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\spa_rust\"/>
    </mc:Choice>
  </mc:AlternateContent>
  <xr:revisionPtr revIDLastSave="0" documentId="13_ncr:1_{0AC5DC87-8557-49FC-ADF6-E3F3121F924B}" xr6:coauthVersionLast="47" xr6:coauthVersionMax="47" xr10:uidLastSave="{00000000-0000-0000-0000-000000000000}"/>
  <bookViews>
    <workbookView xWindow="-120" yWindow="-120" windowWidth="20730" windowHeight="11160" xr2:uid="{5F9EF284-3065-46D2-8675-0DD42AFA9117}"/>
  </bookViews>
  <sheets>
    <sheet name="Sheet1" sheetId="2" r:id="rId1"/>
    <sheet name="Sheet3" sheetId="3" r:id="rId2"/>
  </sheets>
  <externalReferences>
    <externalReference r:id="rId3"/>
  </externalReferences>
  <definedNames>
    <definedName name="__Ht_USD_Spc_YTD_Spc_1?">"Month_Spc_(YTD_Spc_amounts_Spc_in_Spc_USD'000)"</definedName>
    <definedName name="coachlist">#REF!</definedName>
    <definedName name="HideParameterForm">"disabled"</definedName>
    <definedName name="HideParameterSheet">"disabled"</definedName>
    <definedName name="IQ_ADDIN">"AUTO"</definedName>
    <definedName name="IQ_CH">110000</definedName>
    <definedName name="IQ_CQ">5000</definedName>
    <definedName name="IQ_CY">10000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MONTH">15000</definedName>
    <definedName name="IQ_NAMES_REVISION_DATE_">40060.433287037</definedName>
    <definedName name="IQ_NTM">6000</definedName>
    <definedName name="IQ_TODAY">0</definedName>
    <definedName name="IQ_WEEK">50000</definedName>
    <definedName name="IQ_YTD">3000</definedName>
    <definedName name="ownerlist">[1]!owner[Owner]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74" i="2" l="1"/>
  <c r="AB2374" i="2"/>
  <c r="AA2374" i="2"/>
  <c r="Z2374" i="2"/>
  <c r="N2374" i="2"/>
  <c r="M2374" i="2"/>
  <c r="I2374" i="2"/>
  <c r="F2374" i="2"/>
  <c r="E2374" i="2"/>
  <c r="D2374" i="2"/>
  <c r="C2374" i="2"/>
  <c r="AC2373" i="2"/>
  <c r="AB2373" i="2"/>
  <c r="AA2373" i="2"/>
  <c r="Z2373" i="2"/>
  <c r="N2373" i="2"/>
  <c r="M2373" i="2"/>
  <c r="I2373" i="2"/>
  <c r="F2373" i="2"/>
  <c r="E2373" i="2"/>
  <c r="D2373" i="2"/>
  <c r="C2373" i="2"/>
  <c r="AC2372" i="2"/>
  <c r="AB2372" i="2"/>
  <c r="AA2372" i="2"/>
  <c r="Z2372" i="2"/>
  <c r="N2372" i="2"/>
  <c r="M2372" i="2"/>
  <c r="I2372" i="2"/>
  <c r="F2372" i="2"/>
  <c r="E2372" i="2"/>
  <c r="D2372" i="2"/>
  <c r="C2372" i="2"/>
  <c r="AC2371" i="2"/>
  <c r="AB2371" i="2"/>
  <c r="AA2371" i="2"/>
  <c r="Z2371" i="2"/>
  <c r="N2371" i="2"/>
  <c r="M2371" i="2"/>
  <c r="I2371" i="2"/>
  <c r="F2371" i="2"/>
  <c r="E2371" i="2"/>
  <c r="D2371" i="2"/>
  <c r="C2371" i="2"/>
  <c r="AC2370" i="2"/>
  <c r="AB2370" i="2"/>
  <c r="AA2370" i="2"/>
  <c r="Z2370" i="2"/>
  <c r="N2370" i="2"/>
  <c r="M2370" i="2"/>
  <c r="I2370" i="2"/>
  <c r="F2370" i="2"/>
  <c r="E2370" i="2"/>
  <c r="D2370" i="2"/>
  <c r="C2370" i="2"/>
  <c r="AC2369" i="2"/>
  <c r="AB2369" i="2"/>
  <c r="AA2369" i="2"/>
  <c r="Z2369" i="2"/>
  <c r="N2369" i="2"/>
  <c r="M2369" i="2"/>
  <c r="I2369" i="2"/>
  <c r="F2369" i="2"/>
  <c r="E2369" i="2"/>
  <c r="D2369" i="2"/>
  <c r="C2369" i="2"/>
  <c r="AC2368" i="2"/>
  <c r="AB2368" i="2"/>
  <c r="AA2368" i="2"/>
  <c r="Z2368" i="2"/>
  <c r="N2368" i="2"/>
  <c r="M2368" i="2"/>
  <c r="I2368" i="2"/>
  <c r="F2368" i="2"/>
  <c r="E2368" i="2"/>
  <c r="D2368" i="2"/>
  <c r="C2368" i="2"/>
  <c r="AC2367" i="2"/>
  <c r="AB2367" i="2"/>
  <c r="AA2367" i="2"/>
  <c r="Z2367" i="2"/>
  <c r="N2367" i="2"/>
  <c r="M2367" i="2"/>
  <c r="I2367" i="2"/>
  <c r="F2367" i="2"/>
  <c r="E2367" i="2"/>
  <c r="D2367" i="2"/>
  <c r="C2367" i="2"/>
  <c r="AC2366" i="2"/>
  <c r="AB2366" i="2"/>
  <c r="AA2366" i="2"/>
  <c r="Z2366" i="2"/>
  <c r="N2366" i="2"/>
  <c r="M2366" i="2"/>
  <c r="I2366" i="2"/>
  <c r="F2366" i="2"/>
  <c r="E2366" i="2"/>
  <c r="D2366" i="2"/>
  <c r="C2366" i="2"/>
  <c r="AC2365" i="2"/>
  <c r="AB2365" i="2"/>
  <c r="AA2365" i="2"/>
  <c r="Z2365" i="2"/>
  <c r="N2365" i="2"/>
  <c r="M2365" i="2"/>
  <c r="I2365" i="2"/>
  <c r="F2365" i="2"/>
  <c r="E2365" i="2"/>
  <c r="D2365" i="2"/>
  <c r="C2365" i="2"/>
  <c r="AC2364" i="2"/>
  <c r="AB2364" i="2"/>
  <c r="AA2364" i="2"/>
  <c r="Z2364" i="2"/>
  <c r="N2364" i="2"/>
  <c r="M2364" i="2"/>
  <c r="I2364" i="2"/>
  <c r="F2364" i="2"/>
  <c r="E2364" i="2"/>
  <c r="D2364" i="2"/>
  <c r="C2364" i="2"/>
  <c r="AC2363" i="2"/>
  <c r="AB2363" i="2"/>
  <c r="AA2363" i="2"/>
  <c r="Z2363" i="2"/>
  <c r="N2363" i="2"/>
  <c r="M2363" i="2"/>
  <c r="I2363" i="2"/>
  <c r="F2363" i="2"/>
  <c r="E2363" i="2"/>
  <c r="D2363" i="2"/>
  <c r="C2363" i="2"/>
  <c r="AC2362" i="2"/>
  <c r="AB2362" i="2"/>
  <c r="AA2362" i="2"/>
  <c r="Z2362" i="2"/>
  <c r="N2362" i="2"/>
  <c r="M2362" i="2"/>
  <c r="I2362" i="2"/>
  <c r="F2362" i="2"/>
  <c r="E2362" i="2"/>
  <c r="D2362" i="2"/>
  <c r="C2362" i="2"/>
  <c r="AC2361" i="2"/>
  <c r="AB2361" i="2"/>
  <c r="AA2361" i="2"/>
  <c r="Z2361" i="2"/>
  <c r="N2361" i="2"/>
  <c r="M2361" i="2"/>
  <c r="I2361" i="2"/>
  <c r="F2361" i="2"/>
  <c r="E2361" i="2"/>
  <c r="D2361" i="2"/>
  <c r="C2361" i="2"/>
  <c r="AC2360" i="2"/>
  <c r="AB2360" i="2"/>
  <c r="AA2360" i="2"/>
  <c r="Z2360" i="2"/>
  <c r="N2360" i="2"/>
  <c r="M2360" i="2"/>
  <c r="I2360" i="2"/>
  <c r="F2360" i="2"/>
  <c r="E2360" i="2"/>
  <c r="D2360" i="2"/>
  <c r="C2360" i="2"/>
  <c r="AC2359" i="2"/>
  <c r="AB2359" i="2"/>
  <c r="AA2359" i="2"/>
  <c r="Z2359" i="2"/>
  <c r="N2359" i="2"/>
  <c r="M2359" i="2"/>
  <c r="I2359" i="2"/>
  <c r="F2359" i="2"/>
  <c r="E2359" i="2"/>
  <c r="D2359" i="2"/>
  <c r="C2359" i="2"/>
  <c r="AC2358" i="2"/>
  <c r="AB2358" i="2"/>
  <c r="AA2358" i="2"/>
  <c r="Z2358" i="2"/>
  <c r="N2358" i="2"/>
  <c r="M2358" i="2"/>
  <c r="I2358" i="2"/>
  <c r="F2358" i="2"/>
  <c r="E2358" i="2"/>
  <c r="D2358" i="2"/>
  <c r="C2358" i="2"/>
  <c r="AC2357" i="2"/>
  <c r="AB2357" i="2"/>
  <c r="AA2357" i="2"/>
  <c r="Z2357" i="2"/>
  <c r="N2357" i="2"/>
  <c r="M2357" i="2"/>
  <c r="I2357" i="2"/>
  <c r="F2357" i="2"/>
  <c r="E2357" i="2"/>
  <c r="D2357" i="2"/>
  <c r="C2357" i="2"/>
  <c r="AC2356" i="2"/>
  <c r="AB2356" i="2"/>
  <c r="AA2356" i="2"/>
  <c r="Z2356" i="2"/>
  <c r="N2356" i="2"/>
  <c r="M2356" i="2"/>
  <c r="I2356" i="2"/>
  <c r="F2356" i="2"/>
  <c r="E2356" i="2"/>
  <c r="D2356" i="2"/>
  <c r="C2356" i="2"/>
  <c r="AC2355" i="2"/>
  <c r="AB2355" i="2"/>
  <c r="AA2355" i="2"/>
  <c r="Z2355" i="2"/>
  <c r="N2355" i="2"/>
  <c r="M2355" i="2"/>
  <c r="I2355" i="2"/>
  <c r="F2355" i="2"/>
  <c r="E2355" i="2"/>
  <c r="D2355" i="2"/>
  <c r="C2355" i="2"/>
  <c r="AC2354" i="2"/>
  <c r="AB2354" i="2"/>
  <c r="AA2354" i="2"/>
  <c r="Z2354" i="2"/>
  <c r="N2354" i="2"/>
  <c r="M2354" i="2"/>
  <c r="I2354" i="2"/>
  <c r="F2354" i="2"/>
  <c r="E2354" i="2"/>
  <c r="D2354" i="2"/>
  <c r="C2354" i="2"/>
  <c r="AC2353" i="2"/>
  <c r="AB2353" i="2"/>
  <c r="AA2353" i="2"/>
  <c r="Z2353" i="2"/>
  <c r="N2353" i="2"/>
  <c r="M2353" i="2"/>
  <c r="I2353" i="2"/>
  <c r="F2353" i="2"/>
  <c r="E2353" i="2"/>
  <c r="D2353" i="2"/>
  <c r="C2353" i="2"/>
  <c r="AC2352" i="2"/>
  <c r="AB2352" i="2"/>
  <c r="AA2352" i="2"/>
  <c r="Z2352" i="2"/>
  <c r="N2352" i="2"/>
  <c r="M2352" i="2"/>
  <c r="I2352" i="2"/>
  <c r="F2352" i="2"/>
  <c r="E2352" i="2"/>
  <c r="D2352" i="2"/>
  <c r="C2352" i="2"/>
  <c r="AC2351" i="2"/>
  <c r="AB2351" i="2"/>
  <c r="AA2351" i="2"/>
  <c r="Z2351" i="2"/>
  <c r="N2351" i="2"/>
  <c r="M2351" i="2"/>
  <c r="I2351" i="2"/>
  <c r="F2351" i="2"/>
  <c r="E2351" i="2"/>
  <c r="D2351" i="2"/>
  <c r="C2351" i="2"/>
  <c r="AC2350" i="2"/>
  <c r="AB2350" i="2"/>
  <c r="AA2350" i="2"/>
  <c r="Z2350" i="2"/>
  <c r="N2350" i="2"/>
  <c r="M2350" i="2"/>
  <c r="I2350" i="2"/>
  <c r="F2350" i="2"/>
  <c r="E2350" i="2"/>
  <c r="D2350" i="2"/>
  <c r="C2350" i="2"/>
  <c r="AC2349" i="2"/>
  <c r="AB2349" i="2"/>
  <c r="AA2349" i="2"/>
  <c r="Z2349" i="2"/>
  <c r="N2349" i="2"/>
  <c r="M2349" i="2"/>
  <c r="I2349" i="2"/>
  <c r="F2349" i="2"/>
  <c r="E2349" i="2"/>
  <c r="D2349" i="2"/>
  <c r="C2349" i="2"/>
  <c r="AC2348" i="2"/>
  <c r="AB2348" i="2"/>
  <c r="AA2348" i="2"/>
  <c r="Z2348" i="2"/>
  <c r="N2348" i="2"/>
  <c r="M2348" i="2"/>
  <c r="I2348" i="2"/>
  <c r="F2348" i="2"/>
  <c r="E2348" i="2"/>
  <c r="D2348" i="2"/>
  <c r="C2348" i="2"/>
  <c r="AC2347" i="2"/>
  <c r="AB2347" i="2"/>
  <c r="AA2347" i="2"/>
  <c r="Z2347" i="2"/>
  <c r="N2347" i="2"/>
  <c r="M2347" i="2"/>
  <c r="I2347" i="2"/>
  <c r="F2347" i="2"/>
  <c r="E2347" i="2"/>
  <c r="D2347" i="2"/>
  <c r="C2347" i="2"/>
  <c r="AC2346" i="2"/>
  <c r="AB2346" i="2"/>
  <c r="AA2346" i="2"/>
  <c r="Z2346" i="2"/>
  <c r="N2346" i="2"/>
  <c r="M2346" i="2"/>
  <c r="I2346" i="2"/>
  <c r="F2346" i="2"/>
  <c r="E2346" i="2"/>
  <c r="D2346" i="2"/>
  <c r="C2346" i="2"/>
  <c r="AC2345" i="2"/>
  <c r="AB2345" i="2"/>
  <c r="AA2345" i="2"/>
  <c r="Z2345" i="2"/>
  <c r="N2345" i="2"/>
  <c r="M2345" i="2"/>
  <c r="I2345" i="2"/>
  <c r="F2345" i="2"/>
  <c r="E2345" i="2"/>
  <c r="D2345" i="2"/>
  <c r="C2345" i="2"/>
  <c r="AC2344" i="2"/>
  <c r="AB2344" i="2"/>
  <c r="AA2344" i="2"/>
  <c r="Z2344" i="2"/>
  <c r="N2344" i="2"/>
  <c r="M2344" i="2"/>
  <c r="I2344" i="2"/>
  <c r="F2344" i="2"/>
  <c r="E2344" i="2"/>
  <c r="D2344" i="2"/>
  <c r="C2344" i="2"/>
  <c r="AC2343" i="2"/>
  <c r="AB2343" i="2"/>
  <c r="AA2343" i="2"/>
  <c r="Z2343" i="2"/>
  <c r="N2343" i="2"/>
  <c r="I2343" i="2"/>
  <c r="F2343" i="2"/>
  <c r="E2343" i="2"/>
  <c r="D2343" i="2"/>
  <c r="C2343" i="2"/>
  <c r="AC2342" i="2"/>
  <c r="AB2342" i="2"/>
  <c r="AA2342" i="2"/>
  <c r="Z2342" i="2"/>
  <c r="N2342" i="2"/>
  <c r="I2342" i="2"/>
  <c r="F2342" i="2"/>
  <c r="E2342" i="2"/>
  <c r="D2342" i="2"/>
  <c r="C2342" i="2"/>
  <c r="AC2341" i="2"/>
  <c r="AB2341" i="2"/>
  <c r="AA2341" i="2"/>
  <c r="Z2341" i="2"/>
  <c r="N2341" i="2"/>
  <c r="I2341" i="2"/>
  <c r="F2341" i="2"/>
  <c r="E2341" i="2"/>
  <c r="D2341" i="2"/>
  <c r="C2341" i="2"/>
  <c r="AC2340" i="2"/>
  <c r="AB2340" i="2"/>
  <c r="AA2340" i="2"/>
  <c r="Z2340" i="2"/>
  <c r="N2340" i="2"/>
  <c r="I2340" i="2"/>
  <c r="F2340" i="2"/>
  <c r="E2340" i="2"/>
  <c r="D2340" i="2"/>
  <c r="C2340" i="2"/>
  <c r="AC2339" i="2"/>
  <c r="AB2339" i="2"/>
  <c r="AA2339" i="2"/>
  <c r="Z2339" i="2"/>
  <c r="N2339" i="2"/>
  <c r="I2339" i="2"/>
  <c r="F2339" i="2"/>
  <c r="E2339" i="2"/>
  <c r="D2339" i="2"/>
  <c r="C2339" i="2"/>
  <c r="AC2338" i="2"/>
  <c r="AB2338" i="2"/>
  <c r="AA2338" i="2"/>
  <c r="Z2338" i="2"/>
  <c r="N2338" i="2"/>
  <c r="I2338" i="2"/>
  <c r="F2338" i="2"/>
  <c r="E2338" i="2"/>
  <c r="D2338" i="2"/>
  <c r="C2338" i="2"/>
  <c r="AC2337" i="2"/>
  <c r="AB2337" i="2"/>
  <c r="AA2337" i="2"/>
  <c r="Z2337" i="2"/>
  <c r="N2337" i="2"/>
  <c r="I2337" i="2"/>
  <c r="F2337" i="2"/>
  <c r="E2337" i="2"/>
  <c r="D2337" i="2"/>
  <c r="C2337" i="2"/>
  <c r="AC2336" i="2"/>
  <c r="AB2336" i="2"/>
  <c r="AA2336" i="2"/>
  <c r="Z2336" i="2"/>
  <c r="N2336" i="2"/>
  <c r="I2336" i="2"/>
  <c r="F2336" i="2"/>
  <c r="E2336" i="2"/>
  <c r="D2336" i="2"/>
  <c r="C2336" i="2"/>
  <c r="AC2335" i="2"/>
  <c r="AB2335" i="2"/>
  <c r="AA2335" i="2"/>
  <c r="Z2335" i="2"/>
  <c r="N2335" i="2"/>
  <c r="I2335" i="2"/>
  <c r="F2335" i="2"/>
  <c r="E2335" i="2"/>
  <c r="D2335" i="2"/>
  <c r="C2335" i="2"/>
  <c r="AC2334" i="2"/>
  <c r="AB2334" i="2"/>
  <c r="AA2334" i="2"/>
  <c r="Z2334" i="2"/>
  <c r="N2334" i="2"/>
  <c r="I2334" i="2"/>
  <c r="F2334" i="2"/>
  <c r="E2334" i="2"/>
  <c r="D2334" i="2"/>
  <c r="C2334" i="2"/>
  <c r="AC2333" i="2"/>
  <c r="AB2333" i="2"/>
  <c r="AA2333" i="2"/>
  <c r="Z2333" i="2"/>
  <c r="N2333" i="2"/>
  <c r="I2333" i="2"/>
  <c r="F2333" i="2"/>
  <c r="E2333" i="2"/>
  <c r="D2333" i="2"/>
  <c r="C2333" i="2"/>
  <c r="AC2332" i="2"/>
  <c r="AB2332" i="2"/>
  <c r="AA2332" i="2"/>
  <c r="Z2332" i="2"/>
  <c r="N2332" i="2"/>
  <c r="I2332" i="2"/>
  <c r="F2332" i="2"/>
  <c r="E2332" i="2"/>
  <c r="D2332" i="2"/>
  <c r="C2332" i="2"/>
  <c r="AC2331" i="2"/>
  <c r="AB2331" i="2"/>
  <c r="AA2331" i="2"/>
  <c r="Z2331" i="2"/>
  <c r="N2331" i="2"/>
  <c r="I2331" i="2"/>
  <c r="F2331" i="2"/>
  <c r="E2331" i="2"/>
  <c r="D2331" i="2"/>
  <c r="C2331" i="2"/>
  <c r="AC2330" i="2"/>
  <c r="AB2330" i="2"/>
  <c r="AA2330" i="2"/>
  <c r="Z2330" i="2"/>
  <c r="N2330" i="2"/>
  <c r="I2330" i="2"/>
  <c r="F2330" i="2"/>
  <c r="E2330" i="2"/>
  <c r="D2330" i="2"/>
  <c r="C2330" i="2"/>
  <c r="AC2329" i="2"/>
  <c r="AB2329" i="2"/>
  <c r="AA2329" i="2"/>
  <c r="Z2329" i="2"/>
  <c r="N2329" i="2"/>
  <c r="I2329" i="2"/>
  <c r="F2329" i="2"/>
  <c r="E2329" i="2"/>
  <c r="D2329" i="2"/>
  <c r="C2329" i="2"/>
  <c r="AC2328" i="2"/>
  <c r="AB2328" i="2"/>
  <c r="AA2328" i="2"/>
  <c r="Z2328" i="2"/>
  <c r="N2328" i="2"/>
  <c r="I2328" i="2"/>
  <c r="F2328" i="2"/>
  <c r="E2328" i="2"/>
  <c r="D2328" i="2"/>
  <c r="C2328" i="2"/>
  <c r="AC2327" i="2"/>
  <c r="AB2327" i="2"/>
  <c r="AA2327" i="2"/>
  <c r="Z2327" i="2"/>
  <c r="N2327" i="2"/>
  <c r="I2327" i="2"/>
  <c r="F2327" i="2"/>
  <c r="E2327" i="2"/>
  <c r="D2327" i="2"/>
  <c r="C2327" i="2"/>
  <c r="AC2326" i="2"/>
  <c r="AB2326" i="2"/>
  <c r="AA2326" i="2"/>
  <c r="Z2326" i="2"/>
  <c r="N2326" i="2"/>
  <c r="I2326" i="2"/>
  <c r="F2326" i="2"/>
  <c r="E2326" i="2"/>
  <c r="D2326" i="2"/>
  <c r="C2326" i="2"/>
  <c r="AC2325" i="2"/>
  <c r="AB2325" i="2"/>
  <c r="AA2325" i="2"/>
  <c r="Z2325" i="2"/>
  <c r="N2325" i="2"/>
  <c r="I2325" i="2"/>
  <c r="F2325" i="2"/>
  <c r="E2325" i="2"/>
  <c r="D2325" i="2"/>
  <c r="C2325" i="2"/>
  <c r="AC2324" i="2"/>
  <c r="AB2324" i="2"/>
  <c r="AA2324" i="2"/>
  <c r="Z2324" i="2"/>
  <c r="N2324" i="2"/>
  <c r="I2324" i="2"/>
  <c r="F2324" i="2"/>
  <c r="E2324" i="2"/>
  <c r="D2324" i="2"/>
  <c r="C2324" i="2"/>
  <c r="AC2323" i="2"/>
  <c r="AB2323" i="2"/>
  <c r="AA2323" i="2"/>
  <c r="Z2323" i="2"/>
  <c r="N2323" i="2"/>
  <c r="I2323" i="2"/>
  <c r="F2323" i="2"/>
  <c r="E2323" i="2"/>
  <c r="D2323" i="2"/>
  <c r="C2323" i="2"/>
  <c r="AC2322" i="2"/>
  <c r="AB2322" i="2"/>
  <c r="AA2322" i="2"/>
  <c r="Z2322" i="2"/>
  <c r="N2322" i="2"/>
  <c r="I2322" i="2"/>
  <c r="F2322" i="2"/>
  <c r="E2322" i="2"/>
  <c r="D2322" i="2"/>
  <c r="C2322" i="2"/>
  <c r="AC2321" i="2"/>
  <c r="AB2321" i="2"/>
  <c r="AA2321" i="2"/>
  <c r="Z2321" i="2"/>
  <c r="N2321" i="2"/>
  <c r="I2321" i="2"/>
  <c r="F2321" i="2"/>
  <c r="E2321" i="2"/>
  <c r="D2321" i="2"/>
  <c r="C2321" i="2"/>
  <c r="AC2320" i="2"/>
  <c r="AB2320" i="2"/>
  <c r="AA2320" i="2"/>
  <c r="Z2320" i="2"/>
  <c r="N2320" i="2"/>
  <c r="I2320" i="2"/>
  <c r="F2320" i="2"/>
  <c r="E2320" i="2"/>
  <c r="D2320" i="2"/>
  <c r="C2320" i="2"/>
  <c r="AC2319" i="2"/>
  <c r="AB2319" i="2"/>
  <c r="AA2319" i="2"/>
  <c r="Z2319" i="2"/>
  <c r="N2319" i="2"/>
  <c r="I2319" i="2"/>
  <c r="F2319" i="2"/>
  <c r="E2319" i="2"/>
  <c r="D2319" i="2"/>
  <c r="C2319" i="2"/>
  <c r="AC2318" i="2"/>
  <c r="AB2318" i="2"/>
  <c r="AA2318" i="2"/>
  <c r="Z2318" i="2"/>
  <c r="N2318" i="2"/>
  <c r="I2318" i="2"/>
  <c r="F2318" i="2"/>
  <c r="E2318" i="2"/>
  <c r="D2318" i="2"/>
  <c r="C2318" i="2"/>
  <c r="AC2317" i="2"/>
  <c r="AB2317" i="2"/>
  <c r="AA2317" i="2"/>
  <c r="Z2317" i="2"/>
  <c r="N2317" i="2"/>
  <c r="I2317" i="2"/>
  <c r="F2317" i="2"/>
  <c r="E2317" i="2"/>
  <c r="D2317" i="2"/>
  <c r="C2317" i="2"/>
  <c r="AC2316" i="2"/>
  <c r="AB2316" i="2"/>
  <c r="AA2316" i="2"/>
  <c r="Z2316" i="2"/>
  <c r="N2316" i="2"/>
  <c r="I2316" i="2"/>
  <c r="F2316" i="2"/>
  <c r="E2316" i="2"/>
  <c r="D2316" i="2"/>
  <c r="C2316" i="2"/>
  <c r="AC2315" i="2"/>
  <c r="AB2315" i="2"/>
  <c r="AA2315" i="2"/>
  <c r="Z2315" i="2"/>
  <c r="N2315" i="2"/>
  <c r="I2315" i="2"/>
  <c r="F2315" i="2"/>
  <c r="E2315" i="2"/>
  <c r="D2315" i="2"/>
  <c r="C2315" i="2"/>
  <c r="AC2314" i="2"/>
  <c r="AB2314" i="2"/>
  <c r="AA2314" i="2"/>
  <c r="Z2314" i="2"/>
  <c r="N2314" i="2"/>
  <c r="I2314" i="2"/>
  <c r="F2314" i="2"/>
  <c r="E2314" i="2"/>
  <c r="D2314" i="2"/>
  <c r="C2314" i="2"/>
  <c r="AC2313" i="2"/>
  <c r="AB2313" i="2"/>
  <c r="AA2313" i="2"/>
  <c r="Z2313" i="2"/>
  <c r="N2313" i="2"/>
  <c r="I2313" i="2"/>
  <c r="F2313" i="2"/>
  <c r="E2313" i="2"/>
  <c r="D2313" i="2"/>
  <c r="C2313" i="2"/>
  <c r="AC2312" i="2"/>
  <c r="AB2312" i="2"/>
  <c r="AA2312" i="2"/>
  <c r="Z2312" i="2"/>
  <c r="N2312" i="2"/>
  <c r="I2312" i="2"/>
  <c r="F2312" i="2"/>
  <c r="E2312" i="2"/>
  <c r="D2312" i="2"/>
  <c r="C2312" i="2"/>
  <c r="AC2311" i="2"/>
  <c r="AB2311" i="2"/>
  <c r="AA2311" i="2"/>
  <c r="Z2311" i="2"/>
  <c r="N2311" i="2"/>
  <c r="I2311" i="2"/>
  <c r="F2311" i="2"/>
  <c r="E2311" i="2"/>
  <c r="D2311" i="2"/>
  <c r="C2311" i="2"/>
  <c r="AC2310" i="2"/>
  <c r="AB2310" i="2"/>
  <c r="AA2310" i="2"/>
  <c r="Z2310" i="2"/>
  <c r="N2310" i="2"/>
  <c r="I2310" i="2"/>
  <c r="F2310" i="2"/>
  <c r="E2310" i="2"/>
  <c r="D2310" i="2"/>
  <c r="C2310" i="2"/>
  <c r="AC2309" i="2"/>
  <c r="AB2309" i="2"/>
  <c r="AA2309" i="2"/>
  <c r="Z2309" i="2"/>
  <c r="N2309" i="2"/>
  <c r="I2309" i="2"/>
  <c r="F2309" i="2"/>
  <c r="E2309" i="2"/>
  <c r="D2309" i="2"/>
  <c r="C2309" i="2"/>
  <c r="AC2308" i="2"/>
  <c r="AB2308" i="2"/>
  <c r="AA2308" i="2"/>
  <c r="Z2308" i="2"/>
  <c r="N2308" i="2"/>
  <c r="I2308" i="2"/>
  <c r="F2308" i="2"/>
  <c r="E2308" i="2"/>
  <c r="D2308" i="2"/>
  <c r="C2308" i="2"/>
  <c r="AC2307" i="2"/>
  <c r="AB2307" i="2"/>
  <c r="AA2307" i="2"/>
  <c r="Z2307" i="2"/>
  <c r="N2307" i="2"/>
  <c r="I2307" i="2"/>
  <c r="F2307" i="2"/>
  <c r="E2307" i="2"/>
  <c r="D2307" i="2"/>
  <c r="C2307" i="2"/>
  <c r="AC2306" i="2"/>
  <c r="AB2306" i="2"/>
  <c r="AA2306" i="2"/>
  <c r="Z2306" i="2"/>
  <c r="N2306" i="2"/>
  <c r="I2306" i="2"/>
  <c r="F2306" i="2"/>
  <c r="E2306" i="2"/>
  <c r="D2306" i="2"/>
  <c r="C2306" i="2"/>
  <c r="AC2305" i="2"/>
  <c r="AB2305" i="2"/>
  <c r="AA2305" i="2"/>
  <c r="Z2305" i="2"/>
  <c r="N2305" i="2"/>
  <c r="I2305" i="2"/>
  <c r="F2305" i="2"/>
  <c r="E2305" i="2"/>
  <c r="D2305" i="2"/>
  <c r="C2305" i="2"/>
  <c r="AC2304" i="2"/>
  <c r="AB2304" i="2"/>
  <c r="AA2304" i="2"/>
  <c r="Z2304" i="2"/>
  <c r="N2304" i="2"/>
  <c r="I2304" i="2"/>
  <c r="F2304" i="2"/>
  <c r="E2304" i="2"/>
  <c r="D2304" i="2"/>
  <c r="C2304" i="2"/>
  <c r="AC2303" i="2"/>
  <c r="AB2303" i="2"/>
  <c r="AA2303" i="2"/>
  <c r="Z2303" i="2"/>
  <c r="N2303" i="2"/>
  <c r="I2303" i="2"/>
  <c r="F2303" i="2"/>
  <c r="E2303" i="2"/>
  <c r="D2303" i="2"/>
  <c r="C2303" i="2"/>
  <c r="AC2302" i="2"/>
  <c r="AB2302" i="2"/>
  <c r="AA2302" i="2"/>
  <c r="Z2302" i="2"/>
  <c r="N2302" i="2"/>
  <c r="I2302" i="2"/>
  <c r="F2302" i="2"/>
  <c r="E2302" i="2"/>
  <c r="D2302" i="2"/>
  <c r="C2302" i="2"/>
  <c r="AC2301" i="2"/>
  <c r="AB2301" i="2"/>
  <c r="AA2301" i="2"/>
  <c r="Z2301" i="2"/>
  <c r="N2301" i="2"/>
  <c r="I2301" i="2"/>
  <c r="F2301" i="2"/>
  <c r="E2301" i="2"/>
  <c r="D2301" i="2"/>
  <c r="C2301" i="2"/>
  <c r="AC2300" i="2"/>
  <c r="AB2300" i="2"/>
  <c r="AA2300" i="2"/>
  <c r="Z2300" i="2"/>
  <c r="N2300" i="2"/>
  <c r="I2300" i="2"/>
  <c r="F2300" i="2"/>
  <c r="E2300" i="2"/>
  <c r="D2300" i="2"/>
  <c r="C2300" i="2"/>
  <c r="AC2299" i="2"/>
  <c r="AB2299" i="2"/>
  <c r="AA2299" i="2"/>
  <c r="Z2299" i="2"/>
  <c r="N2299" i="2"/>
  <c r="I2299" i="2"/>
  <c r="F2299" i="2"/>
  <c r="E2299" i="2"/>
  <c r="D2299" i="2"/>
  <c r="C2299" i="2"/>
  <c r="AC2298" i="2"/>
  <c r="AB2298" i="2"/>
  <c r="AA2298" i="2"/>
  <c r="Z2298" i="2"/>
  <c r="N2298" i="2"/>
  <c r="I2298" i="2"/>
  <c r="F2298" i="2"/>
  <c r="E2298" i="2"/>
  <c r="D2298" i="2"/>
  <c r="C2298" i="2"/>
  <c r="AC2297" i="2"/>
  <c r="AB2297" i="2"/>
  <c r="AA2297" i="2"/>
  <c r="Z2297" i="2"/>
  <c r="N2297" i="2"/>
  <c r="I2297" i="2"/>
  <c r="F2297" i="2"/>
  <c r="E2297" i="2"/>
  <c r="D2297" i="2"/>
  <c r="C2297" i="2"/>
  <c r="AC2296" i="2"/>
  <c r="AB2296" i="2"/>
  <c r="AA2296" i="2"/>
  <c r="Z2296" i="2"/>
  <c r="N2296" i="2"/>
  <c r="I2296" i="2"/>
  <c r="F2296" i="2"/>
  <c r="E2296" i="2"/>
  <c r="D2296" i="2"/>
  <c r="C2296" i="2"/>
  <c r="AC2295" i="2"/>
  <c r="AB2295" i="2"/>
  <c r="AA2295" i="2"/>
  <c r="Z2295" i="2"/>
  <c r="N2295" i="2"/>
  <c r="I2295" i="2"/>
  <c r="F2295" i="2"/>
  <c r="E2295" i="2"/>
  <c r="D2295" i="2"/>
  <c r="C2295" i="2"/>
  <c r="AC2294" i="2"/>
  <c r="AB2294" i="2"/>
  <c r="AA2294" i="2"/>
  <c r="Z2294" i="2"/>
  <c r="N2294" i="2"/>
  <c r="I2294" i="2"/>
  <c r="F2294" i="2"/>
  <c r="E2294" i="2"/>
  <c r="D2294" i="2"/>
  <c r="C2294" i="2"/>
  <c r="AC2293" i="2"/>
  <c r="AB2293" i="2"/>
  <c r="AA2293" i="2"/>
  <c r="Z2293" i="2"/>
  <c r="N2293" i="2"/>
  <c r="I2293" i="2"/>
  <c r="F2293" i="2"/>
  <c r="E2293" i="2"/>
  <c r="D2293" i="2"/>
  <c r="C2293" i="2"/>
  <c r="AC2292" i="2"/>
  <c r="AB2292" i="2"/>
  <c r="AA2292" i="2"/>
  <c r="Z2292" i="2"/>
  <c r="N2292" i="2"/>
  <c r="I2292" i="2"/>
  <c r="F2292" i="2"/>
  <c r="E2292" i="2"/>
  <c r="D2292" i="2"/>
  <c r="C2292" i="2"/>
  <c r="AC2291" i="2"/>
  <c r="AB2291" i="2"/>
  <c r="AA2291" i="2"/>
  <c r="Z2291" i="2"/>
  <c r="N2291" i="2"/>
  <c r="I2291" i="2"/>
  <c r="F2291" i="2"/>
  <c r="E2291" i="2"/>
  <c r="D2291" i="2"/>
  <c r="C2291" i="2"/>
  <c r="AC2290" i="2"/>
  <c r="AB2290" i="2"/>
  <c r="AA2290" i="2"/>
  <c r="Z2290" i="2"/>
  <c r="N2290" i="2"/>
  <c r="I2290" i="2"/>
  <c r="F2290" i="2"/>
  <c r="E2290" i="2"/>
  <c r="D2290" i="2"/>
  <c r="C2290" i="2"/>
  <c r="AC2289" i="2"/>
  <c r="AB2289" i="2"/>
  <c r="AA2289" i="2"/>
  <c r="Z2289" i="2"/>
  <c r="N2289" i="2"/>
  <c r="I2289" i="2"/>
  <c r="F2289" i="2"/>
  <c r="E2289" i="2"/>
  <c r="D2289" i="2"/>
  <c r="C2289" i="2"/>
  <c r="AC2288" i="2"/>
  <c r="AB2288" i="2"/>
  <c r="AA2288" i="2"/>
  <c r="Z2288" i="2"/>
  <c r="N2288" i="2"/>
  <c r="I2288" i="2"/>
  <c r="F2288" i="2"/>
  <c r="E2288" i="2"/>
  <c r="D2288" i="2"/>
  <c r="C2288" i="2"/>
  <c r="AC2287" i="2"/>
  <c r="AB2287" i="2"/>
  <c r="AA2287" i="2"/>
  <c r="Z2287" i="2"/>
  <c r="N2287" i="2"/>
  <c r="I2287" i="2"/>
  <c r="F2287" i="2"/>
  <c r="E2287" i="2"/>
  <c r="D2287" i="2"/>
  <c r="C2287" i="2"/>
  <c r="AC2286" i="2"/>
  <c r="AB2286" i="2"/>
  <c r="AA2286" i="2"/>
  <c r="Z2286" i="2"/>
  <c r="N2286" i="2"/>
  <c r="I2286" i="2"/>
  <c r="F2286" i="2"/>
  <c r="E2286" i="2"/>
  <c r="D2286" i="2"/>
  <c r="C2286" i="2"/>
  <c r="AC2285" i="2"/>
  <c r="AB2285" i="2"/>
  <c r="AA2285" i="2"/>
  <c r="Z2285" i="2"/>
  <c r="N2285" i="2"/>
  <c r="I2285" i="2"/>
  <c r="F2285" i="2"/>
  <c r="E2285" i="2"/>
  <c r="D2285" i="2"/>
  <c r="C2285" i="2"/>
  <c r="AC2284" i="2"/>
  <c r="AB2284" i="2"/>
  <c r="AA2284" i="2"/>
  <c r="Z2284" i="2"/>
  <c r="N2284" i="2"/>
  <c r="I2284" i="2"/>
  <c r="F2284" i="2"/>
  <c r="E2284" i="2"/>
  <c r="D2284" i="2"/>
  <c r="C2284" i="2"/>
  <c r="AC2283" i="2"/>
  <c r="AB2283" i="2"/>
  <c r="AA2283" i="2"/>
  <c r="Z2283" i="2"/>
  <c r="N2283" i="2"/>
  <c r="I2283" i="2"/>
  <c r="F2283" i="2"/>
  <c r="E2283" i="2"/>
  <c r="D2283" i="2"/>
  <c r="C2283" i="2"/>
  <c r="AC2282" i="2"/>
  <c r="AB2282" i="2"/>
  <c r="AA2282" i="2"/>
  <c r="Z2282" i="2"/>
  <c r="N2282" i="2"/>
  <c r="I2282" i="2"/>
  <c r="F2282" i="2"/>
  <c r="E2282" i="2"/>
  <c r="D2282" i="2"/>
  <c r="C2282" i="2"/>
  <c r="AC2281" i="2"/>
  <c r="AB2281" i="2"/>
  <c r="AA2281" i="2"/>
  <c r="Z2281" i="2"/>
  <c r="N2281" i="2"/>
  <c r="I2281" i="2"/>
  <c r="F2281" i="2"/>
  <c r="E2281" i="2"/>
  <c r="D2281" i="2"/>
  <c r="C2281" i="2"/>
  <c r="AC2280" i="2"/>
  <c r="AB2280" i="2"/>
  <c r="AA2280" i="2"/>
  <c r="Z2280" i="2"/>
  <c r="N2280" i="2"/>
  <c r="I2280" i="2"/>
  <c r="F2280" i="2"/>
  <c r="E2280" i="2"/>
  <c r="D2280" i="2"/>
  <c r="C2280" i="2"/>
  <c r="AC2279" i="2"/>
  <c r="AB2279" i="2"/>
  <c r="AA2279" i="2"/>
  <c r="Z2279" i="2"/>
  <c r="N2279" i="2"/>
  <c r="I2279" i="2"/>
  <c r="F2279" i="2"/>
  <c r="E2279" i="2"/>
  <c r="D2279" i="2"/>
  <c r="C2279" i="2"/>
  <c r="AC2278" i="2"/>
  <c r="AB2278" i="2"/>
  <c r="AA2278" i="2"/>
  <c r="Z2278" i="2"/>
  <c r="N2278" i="2"/>
  <c r="I2278" i="2"/>
  <c r="F2278" i="2"/>
  <c r="E2278" i="2"/>
  <c r="D2278" i="2"/>
  <c r="C2278" i="2"/>
  <c r="AC2277" i="2"/>
  <c r="AB2277" i="2"/>
  <c r="AA2277" i="2"/>
  <c r="Z2277" i="2"/>
  <c r="N2277" i="2"/>
  <c r="I2277" i="2"/>
  <c r="F2277" i="2"/>
  <c r="E2277" i="2"/>
  <c r="D2277" i="2"/>
  <c r="C2277" i="2"/>
  <c r="AC2276" i="2"/>
  <c r="AB2276" i="2"/>
  <c r="AA2276" i="2"/>
  <c r="Z2276" i="2"/>
  <c r="N2276" i="2"/>
  <c r="I2276" i="2"/>
  <c r="F2276" i="2"/>
  <c r="E2276" i="2"/>
  <c r="D2276" i="2"/>
  <c r="C2276" i="2"/>
  <c r="AC2275" i="2"/>
  <c r="AB2275" i="2"/>
  <c r="AA2275" i="2"/>
  <c r="Z2275" i="2"/>
  <c r="N2275" i="2"/>
  <c r="I2275" i="2"/>
  <c r="F2275" i="2"/>
  <c r="E2275" i="2"/>
  <c r="D2275" i="2"/>
  <c r="C2275" i="2"/>
  <c r="AC2274" i="2"/>
  <c r="AB2274" i="2"/>
  <c r="AA2274" i="2"/>
  <c r="Z2274" i="2"/>
  <c r="N2274" i="2"/>
  <c r="I2274" i="2"/>
  <c r="F2274" i="2"/>
  <c r="E2274" i="2"/>
  <c r="D2274" i="2"/>
  <c r="C2274" i="2"/>
  <c r="AC2273" i="2"/>
  <c r="AB2273" i="2"/>
  <c r="AA2273" i="2"/>
  <c r="Z2273" i="2"/>
  <c r="N2273" i="2"/>
  <c r="I2273" i="2"/>
  <c r="F2273" i="2"/>
  <c r="E2273" i="2"/>
  <c r="D2273" i="2"/>
  <c r="C2273" i="2"/>
  <c r="AC2272" i="2"/>
  <c r="AB2272" i="2"/>
  <c r="AA2272" i="2"/>
  <c r="Z2272" i="2"/>
  <c r="N2272" i="2"/>
  <c r="I2272" i="2"/>
  <c r="F2272" i="2"/>
  <c r="E2272" i="2"/>
  <c r="D2272" i="2"/>
  <c r="C2272" i="2"/>
  <c r="AC2271" i="2"/>
  <c r="AB2271" i="2"/>
  <c r="AA2271" i="2"/>
  <c r="Z2271" i="2"/>
  <c r="N2271" i="2"/>
  <c r="I2271" i="2"/>
  <c r="F2271" i="2"/>
  <c r="E2271" i="2"/>
  <c r="D2271" i="2"/>
  <c r="C2271" i="2"/>
  <c r="AC2270" i="2"/>
  <c r="AB2270" i="2"/>
  <c r="AA2270" i="2"/>
  <c r="Z2270" i="2"/>
  <c r="N2270" i="2"/>
  <c r="I2270" i="2"/>
  <c r="F2270" i="2"/>
  <c r="E2270" i="2"/>
  <c r="D2270" i="2"/>
  <c r="C2270" i="2"/>
  <c r="AC2269" i="2"/>
  <c r="AB2269" i="2"/>
  <c r="AA2269" i="2"/>
  <c r="Z2269" i="2"/>
  <c r="N2269" i="2"/>
  <c r="I2269" i="2"/>
  <c r="F2269" i="2"/>
  <c r="E2269" i="2"/>
  <c r="D2269" i="2"/>
  <c r="C2269" i="2"/>
  <c r="AC2268" i="2"/>
  <c r="AB2268" i="2"/>
  <c r="AA2268" i="2"/>
  <c r="Z2268" i="2"/>
  <c r="N2268" i="2"/>
  <c r="I2268" i="2"/>
  <c r="F2268" i="2"/>
  <c r="E2268" i="2"/>
  <c r="D2268" i="2"/>
  <c r="C2268" i="2"/>
  <c r="AC2267" i="2"/>
  <c r="AB2267" i="2"/>
  <c r="AA2267" i="2"/>
  <c r="Z2267" i="2"/>
  <c r="N2267" i="2"/>
  <c r="I2267" i="2"/>
  <c r="F2267" i="2"/>
  <c r="E2267" i="2"/>
  <c r="D2267" i="2"/>
  <c r="C2267" i="2"/>
  <c r="AC2266" i="2"/>
  <c r="AB2266" i="2"/>
  <c r="AA2266" i="2"/>
  <c r="Z2266" i="2"/>
  <c r="N2266" i="2"/>
  <c r="I2266" i="2"/>
  <c r="F2266" i="2"/>
  <c r="E2266" i="2"/>
  <c r="D2266" i="2"/>
  <c r="C2266" i="2"/>
  <c r="AC2265" i="2"/>
  <c r="AB2265" i="2"/>
  <c r="AA2265" i="2"/>
  <c r="Z2265" i="2"/>
  <c r="N2265" i="2"/>
  <c r="I2265" i="2"/>
  <c r="F2265" i="2"/>
  <c r="E2265" i="2"/>
  <c r="D2265" i="2"/>
  <c r="C2265" i="2"/>
  <c r="AC2264" i="2"/>
  <c r="AB2264" i="2"/>
  <c r="AA2264" i="2"/>
  <c r="Z2264" i="2"/>
  <c r="N2264" i="2"/>
  <c r="I2264" i="2"/>
  <c r="F2264" i="2"/>
  <c r="E2264" i="2"/>
  <c r="D2264" i="2"/>
  <c r="C2264" i="2"/>
  <c r="AC2263" i="2"/>
  <c r="AB2263" i="2"/>
  <c r="AA2263" i="2"/>
  <c r="Z2263" i="2"/>
  <c r="N2263" i="2"/>
  <c r="I2263" i="2"/>
  <c r="F2263" i="2"/>
  <c r="E2263" i="2"/>
  <c r="D2263" i="2"/>
  <c r="C2263" i="2"/>
  <c r="AC2262" i="2"/>
  <c r="AB2262" i="2"/>
  <c r="AA2262" i="2"/>
  <c r="Z2262" i="2"/>
  <c r="N2262" i="2"/>
  <c r="I2262" i="2"/>
  <c r="F2262" i="2"/>
  <c r="E2262" i="2"/>
  <c r="D2262" i="2"/>
  <c r="C2262" i="2"/>
  <c r="AC2261" i="2"/>
  <c r="AB2261" i="2"/>
  <c r="AA2261" i="2"/>
  <c r="Z2261" i="2"/>
  <c r="N2261" i="2"/>
  <c r="I2261" i="2"/>
  <c r="F2261" i="2"/>
  <c r="E2261" i="2"/>
  <c r="D2261" i="2"/>
  <c r="C2261" i="2"/>
  <c r="AC2260" i="2"/>
  <c r="AB2260" i="2"/>
  <c r="AA2260" i="2"/>
  <c r="Z2260" i="2"/>
  <c r="N2260" i="2"/>
  <c r="I2260" i="2"/>
  <c r="F2260" i="2"/>
  <c r="E2260" i="2"/>
  <c r="D2260" i="2"/>
  <c r="C2260" i="2"/>
  <c r="AC2259" i="2"/>
  <c r="AB2259" i="2"/>
  <c r="AA2259" i="2"/>
  <c r="Z2259" i="2"/>
  <c r="N2259" i="2"/>
  <c r="I2259" i="2"/>
  <c r="F2259" i="2"/>
  <c r="E2259" i="2"/>
  <c r="D2259" i="2"/>
  <c r="C2259" i="2"/>
  <c r="AC2258" i="2"/>
  <c r="AB2258" i="2"/>
  <c r="AA2258" i="2"/>
  <c r="Z2258" i="2"/>
  <c r="N2258" i="2"/>
  <c r="I2258" i="2"/>
  <c r="F2258" i="2"/>
  <c r="E2258" i="2"/>
  <c r="D2258" i="2"/>
  <c r="C2258" i="2"/>
  <c r="AC2257" i="2"/>
  <c r="AB2257" i="2"/>
  <c r="AA2257" i="2"/>
  <c r="Z2257" i="2"/>
  <c r="N2257" i="2"/>
  <c r="I2257" i="2"/>
  <c r="F2257" i="2"/>
  <c r="E2257" i="2"/>
  <c r="D2257" i="2"/>
  <c r="C2257" i="2"/>
  <c r="AC2256" i="2"/>
  <c r="AB2256" i="2"/>
  <c r="AA2256" i="2"/>
  <c r="Z2256" i="2"/>
  <c r="N2256" i="2"/>
  <c r="I2256" i="2"/>
  <c r="F2256" i="2"/>
  <c r="E2256" i="2"/>
  <c r="D2256" i="2"/>
  <c r="C2256" i="2"/>
  <c r="AC2255" i="2"/>
  <c r="AB2255" i="2"/>
  <c r="AA2255" i="2"/>
  <c r="Z2255" i="2"/>
  <c r="N2255" i="2"/>
  <c r="I2255" i="2"/>
  <c r="F2255" i="2"/>
  <c r="E2255" i="2"/>
  <c r="D2255" i="2"/>
  <c r="C2255" i="2"/>
  <c r="AC2254" i="2"/>
  <c r="AB2254" i="2"/>
  <c r="AA2254" i="2"/>
  <c r="Z2254" i="2"/>
  <c r="N2254" i="2"/>
  <c r="I2254" i="2"/>
  <c r="F2254" i="2"/>
  <c r="E2254" i="2"/>
  <c r="D2254" i="2"/>
  <c r="C2254" i="2"/>
  <c r="AC2253" i="2"/>
  <c r="AB2253" i="2"/>
  <c r="AA2253" i="2"/>
  <c r="Z2253" i="2"/>
  <c r="N2253" i="2"/>
  <c r="I2253" i="2"/>
  <c r="F2253" i="2"/>
  <c r="E2253" i="2"/>
  <c r="D2253" i="2"/>
  <c r="C2253" i="2"/>
  <c r="AC2252" i="2"/>
  <c r="AB2252" i="2"/>
  <c r="AA2252" i="2"/>
  <c r="Z2252" i="2"/>
  <c r="N2252" i="2"/>
  <c r="I2252" i="2"/>
  <c r="F2252" i="2"/>
  <c r="E2252" i="2"/>
  <c r="D2252" i="2"/>
  <c r="C2252" i="2"/>
  <c r="AC2251" i="2"/>
  <c r="AB2251" i="2"/>
  <c r="AA2251" i="2"/>
  <c r="Z2251" i="2"/>
  <c r="N2251" i="2"/>
  <c r="I2251" i="2"/>
  <c r="F2251" i="2"/>
  <c r="E2251" i="2"/>
  <c r="D2251" i="2"/>
  <c r="C2251" i="2"/>
  <c r="AC2250" i="2"/>
  <c r="AB2250" i="2"/>
  <c r="AA2250" i="2"/>
  <c r="Z2250" i="2"/>
  <c r="N2250" i="2"/>
  <c r="I2250" i="2"/>
  <c r="F2250" i="2"/>
  <c r="E2250" i="2"/>
  <c r="D2250" i="2"/>
  <c r="C2250" i="2"/>
  <c r="AC2249" i="2"/>
  <c r="AB2249" i="2"/>
  <c r="AA2249" i="2"/>
  <c r="Z2249" i="2"/>
  <c r="N2249" i="2"/>
  <c r="I2249" i="2"/>
  <c r="F2249" i="2"/>
  <c r="E2249" i="2"/>
  <c r="D2249" i="2"/>
  <c r="C2249" i="2"/>
  <c r="AC2248" i="2"/>
  <c r="AB2248" i="2"/>
  <c r="AA2248" i="2"/>
  <c r="Z2248" i="2"/>
  <c r="N2248" i="2"/>
  <c r="I2248" i="2"/>
  <c r="F2248" i="2"/>
  <c r="E2248" i="2"/>
  <c r="D2248" i="2"/>
  <c r="C2248" i="2"/>
  <c r="AC2247" i="2"/>
  <c r="AB2247" i="2"/>
  <c r="AA2247" i="2"/>
  <c r="Z2247" i="2"/>
  <c r="N2247" i="2"/>
  <c r="I2247" i="2"/>
  <c r="F2247" i="2"/>
  <c r="E2247" i="2"/>
  <c r="D2247" i="2"/>
  <c r="C2247" i="2"/>
  <c r="AC2246" i="2"/>
  <c r="AB2246" i="2"/>
  <c r="AA2246" i="2"/>
  <c r="Z2246" i="2"/>
  <c r="N2246" i="2"/>
  <c r="I2246" i="2"/>
  <c r="F2246" i="2"/>
  <c r="E2246" i="2"/>
  <c r="D2246" i="2"/>
  <c r="C2246" i="2"/>
  <c r="AC2245" i="2"/>
  <c r="AB2245" i="2"/>
  <c r="AA2245" i="2"/>
  <c r="Z2245" i="2"/>
  <c r="N2245" i="2"/>
  <c r="I2245" i="2"/>
  <c r="F2245" i="2"/>
  <c r="E2245" i="2"/>
  <c r="D2245" i="2"/>
  <c r="C2245" i="2"/>
  <c r="AC2244" i="2"/>
  <c r="AB2244" i="2"/>
  <c r="AA2244" i="2"/>
  <c r="Z2244" i="2"/>
  <c r="N2244" i="2"/>
  <c r="I2244" i="2"/>
  <c r="F2244" i="2"/>
  <c r="E2244" i="2"/>
  <c r="D2244" i="2"/>
  <c r="C2244" i="2"/>
  <c r="AC2243" i="2"/>
  <c r="AB2243" i="2"/>
  <c r="AA2243" i="2"/>
  <c r="Z2243" i="2"/>
  <c r="N2243" i="2"/>
  <c r="I2243" i="2"/>
  <c r="F2243" i="2"/>
  <c r="E2243" i="2"/>
  <c r="D2243" i="2"/>
  <c r="C2243" i="2"/>
  <c r="AC2242" i="2"/>
  <c r="AB2242" i="2"/>
  <c r="AA2242" i="2"/>
  <c r="Z2242" i="2"/>
  <c r="N2242" i="2"/>
  <c r="I2242" i="2"/>
  <c r="F2242" i="2"/>
  <c r="E2242" i="2"/>
  <c r="D2242" i="2"/>
  <c r="C2242" i="2"/>
  <c r="AC2241" i="2"/>
  <c r="AB2241" i="2"/>
  <c r="AA2241" i="2"/>
  <c r="Z2241" i="2"/>
  <c r="N2241" i="2"/>
  <c r="I2241" i="2"/>
  <c r="F2241" i="2"/>
  <c r="E2241" i="2"/>
  <c r="D2241" i="2"/>
  <c r="C2241" i="2"/>
  <c r="AC2240" i="2"/>
  <c r="AB2240" i="2"/>
  <c r="AA2240" i="2"/>
  <c r="Z2240" i="2"/>
  <c r="N2240" i="2"/>
  <c r="I2240" i="2"/>
  <c r="F2240" i="2"/>
  <c r="E2240" i="2"/>
  <c r="D2240" i="2"/>
  <c r="C2240" i="2"/>
  <c r="AC2239" i="2"/>
  <c r="AB2239" i="2"/>
  <c r="AA2239" i="2"/>
  <c r="Z2239" i="2"/>
  <c r="N2239" i="2"/>
  <c r="I2239" i="2"/>
  <c r="F2239" i="2"/>
  <c r="E2239" i="2"/>
  <c r="D2239" i="2"/>
  <c r="C2239" i="2"/>
  <c r="AC2238" i="2"/>
  <c r="AB2238" i="2"/>
  <c r="AA2238" i="2"/>
  <c r="Z2238" i="2"/>
  <c r="N2238" i="2"/>
  <c r="I2238" i="2"/>
  <c r="F2238" i="2"/>
  <c r="E2238" i="2"/>
  <c r="D2238" i="2"/>
  <c r="C2238" i="2"/>
  <c r="AC2237" i="2"/>
  <c r="AB2237" i="2"/>
  <c r="AA2237" i="2"/>
  <c r="Z2237" i="2"/>
  <c r="N2237" i="2"/>
  <c r="I2237" i="2"/>
  <c r="F2237" i="2"/>
  <c r="E2237" i="2"/>
  <c r="D2237" i="2"/>
  <c r="C2237" i="2"/>
  <c r="AC2236" i="2"/>
  <c r="AB2236" i="2"/>
  <c r="AA2236" i="2"/>
  <c r="Z2236" i="2"/>
  <c r="N2236" i="2"/>
  <c r="I2236" i="2"/>
  <c r="F2236" i="2"/>
  <c r="E2236" i="2"/>
  <c r="D2236" i="2"/>
  <c r="C2236" i="2"/>
  <c r="AC2235" i="2"/>
  <c r="AB2235" i="2"/>
  <c r="AA2235" i="2"/>
  <c r="Z2235" i="2"/>
  <c r="N2235" i="2"/>
  <c r="I2235" i="2"/>
  <c r="F2235" i="2"/>
  <c r="E2235" i="2"/>
  <c r="D2235" i="2"/>
  <c r="C2235" i="2"/>
  <c r="AC2234" i="2"/>
  <c r="AB2234" i="2"/>
  <c r="AA2234" i="2"/>
  <c r="Z2234" i="2"/>
  <c r="N2234" i="2"/>
  <c r="I2234" i="2"/>
  <c r="F2234" i="2"/>
  <c r="E2234" i="2"/>
  <c r="D2234" i="2"/>
  <c r="C2234" i="2"/>
  <c r="AC2233" i="2"/>
  <c r="AB2233" i="2"/>
  <c r="AA2233" i="2"/>
  <c r="Z2233" i="2"/>
  <c r="N2233" i="2"/>
  <c r="I2233" i="2"/>
  <c r="F2233" i="2"/>
  <c r="E2233" i="2"/>
  <c r="D2233" i="2"/>
  <c r="C2233" i="2"/>
  <c r="AC2232" i="2"/>
  <c r="AB2232" i="2"/>
  <c r="AA2232" i="2"/>
  <c r="Z2232" i="2"/>
  <c r="N2232" i="2"/>
  <c r="I2232" i="2"/>
  <c r="F2232" i="2"/>
  <c r="E2232" i="2"/>
  <c r="D2232" i="2"/>
  <c r="C2232" i="2"/>
  <c r="AC2231" i="2"/>
  <c r="AB2231" i="2"/>
  <c r="AA2231" i="2"/>
  <c r="Z2231" i="2"/>
  <c r="N2231" i="2"/>
  <c r="I2231" i="2"/>
  <c r="F2231" i="2"/>
  <c r="E2231" i="2"/>
  <c r="D2231" i="2"/>
  <c r="C2231" i="2"/>
  <c r="AC2230" i="2"/>
  <c r="AB2230" i="2"/>
  <c r="AA2230" i="2"/>
  <c r="Z2230" i="2"/>
  <c r="N2230" i="2"/>
  <c r="I2230" i="2"/>
  <c r="F2230" i="2"/>
  <c r="E2230" i="2"/>
  <c r="D2230" i="2"/>
  <c r="C2230" i="2"/>
  <c r="AC2229" i="2"/>
  <c r="AB2229" i="2"/>
  <c r="AA2229" i="2"/>
  <c r="Z2229" i="2"/>
  <c r="N2229" i="2"/>
  <c r="I2229" i="2"/>
  <c r="F2229" i="2"/>
  <c r="E2229" i="2"/>
  <c r="D2229" i="2"/>
  <c r="C2229" i="2"/>
  <c r="AC2228" i="2"/>
  <c r="AB2228" i="2"/>
  <c r="AA2228" i="2"/>
  <c r="Z2228" i="2"/>
  <c r="N2228" i="2"/>
  <c r="I2228" i="2"/>
  <c r="F2228" i="2"/>
  <c r="E2228" i="2"/>
  <c r="D2228" i="2"/>
  <c r="C2228" i="2"/>
  <c r="AC2227" i="2"/>
  <c r="AB2227" i="2"/>
  <c r="AA2227" i="2"/>
  <c r="Z2227" i="2"/>
  <c r="N2227" i="2"/>
  <c r="I2227" i="2"/>
  <c r="F2227" i="2"/>
  <c r="E2227" i="2"/>
  <c r="D2227" i="2"/>
  <c r="C2227" i="2"/>
  <c r="AC2226" i="2"/>
  <c r="AB2226" i="2"/>
  <c r="AA2226" i="2"/>
  <c r="Z2226" i="2"/>
  <c r="N2226" i="2"/>
  <c r="I2226" i="2"/>
  <c r="F2226" i="2"/>
  <c r="E2226" i="2"/>
  <c r="D2226" i="2"/>
  <c r="C2226" i="2"/>
  <c r="AC2225" i="2"/>
  <c r="AB2225" i="2"/>
  <c r="AA2225" i="2"/>
  <c r="Z2225" i="2"/>
  <c r="N2225" i="2"/>
  <c r="I2225" i="2"/>
  <c r="F2225" i="2"/>
  <c r="E2225" i="2"/>
  <c r="D2225" i="2"/>
  <c r="C2225" i="2"/>
  <c r="AC2224" i="2"/>
  <c r="AB2224" i="2"/>
  <c r="AA2224" i="2"/>
  <c r="Z2224" i="2"/>
  <c r="N2224" i="2"/>
  <c r="I2224" i="2"/>
  <c r="F2224" i="2"/>
  <c r="E2224" i="2"/>
  <c r="D2224" i="2"/>
  <c r="C2224" i="2"/>
  <c r="AC2223" i="2"/>
  <c r="AB2223" i="2"/>
  <c r="AA2223" i="2"/>
  <c r="Z2223" i="2"/>
  <c r="N2223" i="2"/>
  <c r="I2223" i="2"/>
  <c r="F2223" i="2"/>
  <c r="E2223" i="2"/>
  <c r="D2223" i="2"/>
  <c r="C2223" i="2"/>
  <c r="AC2222" i="2"/>
  <c r="AB2222" i="2"/>
  <c r="AA2222" i="2"/>
  <c r="Z2222" i="2"/>
  <c r="N2222" i="2"/>
  <c r="I2222" i="2"/>
  <c r="F2222" i="2"/>
  <c r="E2222" i="2"/>
  <c r="D2222" i="2"/>
  <c r="C2222" i="2"/>
  <c r="AC2221" i="2"/>
  <c r="AB2221" i="2"/>
  <c r="AA2221" i="2"/>
  <c r="Z2221" i="2"/>
  <c r="N2221" i="2"/>
  <c r="I2221" i="2"/>
  <c r="F2221" i="2"/>
  <c r="E2221" i="2"/>
  <c r="D2221" i="2"/>
  <c r="C2221" i="2"/>
  <c r="AC2220" i="2"/>
  <c r="AB2220" i="2"/>
  <c r="AA2220" i="2"/>
  <c r="Z2220" i="2"/>
  <c r="N2220" i="2"/>
  <c r="I2220" i="2"/>
  <c r="F2220" i="2"/>
  <c r="E2220" i="2"/>
  <c r="D2220" i="2"/>
  <c r="C2220" i="2"/>
  <c r="AC2219" i="2"/>
  <c r="AB2219" i="2"/>
  <c r="AA2219" i="2"/>
  <c r="Z2219" i="2"/>
  <c r="N2219" i="2"/>
  <c r="I2219" i="2"/>
  <c r="F2219" i="2"/>
  <c r="E2219" i="2"/>
  <c r="D2219" i="2"/>
  <c r="C2219" i="2"/>
  <c r="AC2218" i="2"/>
  <c r="AB2218" i="2"/>
  <c r="AA2218" i="2"/>
  <c r="Z2218" i="2"/>
  <c r="N2218" i="2"/>
  <c r="I2218" i="2"/>
  <c r="F2218" i="2"/>
  <c r="E2218" i="2"/>
  <c r="D2218" i="2"/>
  <c r="C2218" i="2"/>
  <c r="AC2217" i="2"/>
  <c r="AB2217" i="2"/>
  <c r="AA2217" i="2"/>
  <c r="Z2217" i="2"/>
  <c r="N2217" i="2"/>
  <c r="I2217" i="2"/>
  <c r="F2217" i="2"/>
  <c r="E2217" i="2"/>
  <c r="D2217" i="2"/>
  <c r="C2217" i="2"/>
  <c r="AC2216" i="2"/>
  <c r="AB2216" i="2"/>
  <c r="AA2216" i="2"/>
  <c r="Z2216" i="2"/>
  <c r="N2216" i="2"/>
  <c r="I2216" i="2"/>
  <c r="F2216" i="2"/>
  <c r="E2216" i="2"/>
  <c r="D2216" i="2"/>
  <c r="C2216" i="2"/>
  <c r="AC2215" i="2"/>
  <c r="AB2215" i="2"/>
  <c r="AA2215" i="2"/>
  <c r="Z2215" i="2"/>
  <c r="N2215" i="2"/>
  <c r="I2215" i="2"/>
  <c r="F2215" i="2"/>
  <c r="E2215" i="2"/>
  <c r="D2215" i="2"/>
  <c r="C2215" i="2"/>
  <c r="AC2214" i="2"/>
  <c r="AB2214" i="2"/>
  <c r="AA2214" i="2"/>
  <c r="Z2214" i="2"/>
  <c r="N2214" i="2"/>
  <c r="I2214" i="2"/>
  <c r="F2214" i="2"/>
  <c r="E2214" i="2"/>
  <c r="D2214" i="2"/>
  <c r="C2214" i="2"/>
  <c r="AC2213" i="2"/>
  <c r="AB2213" i="2"/>
  <c r="AA2213" i="2"/>
  <c r="Z2213" i="2"/>
  <c r="N2213" i="2"/>
  <c r="I2213" i="2"/>
  <c r="F2213" i="2"/>
  <c r="E2213" i="2"/>
  <c r="D2213" i="2"/>
  <c r="C2213" i="2"/>
  <c r="AC2212" i="2"/>
  <c r="AB2212" i="2"/>
  <c r="AA2212" i="2"/>
  <c r="Z2212" i="2"/>
  <c r="N2212" i="2"/>
  <c r="I2212" i="2"/>
  <c r="F2212" i="2"/>
  <c r="E2212" i="2"/>
  <c r="D2212" i="2"/>
  <c r="C2212" i="2"/>
  <c r="AC2211" i="2"/>
  <c r="AB2211" i="2"/>
  <c r="AA2211" i="2"/>
  <c r="Z2211" i="2"/>
  <c r="N2211" i="2"/>
  <c r="I2211" i="2"/>
  <c r="F2211" i="2"/>
  <c r="E2211" i="2"/>
  <c r="D2211" i="2"/>
  <c r="C2211" i="2"/>
  <c r="AC2210" i="2"/>
  <c r="AB2210" i="2"/>
  <c r="AA2210" i="2"/>
  <c r="Z2210" i="2"/>
  <c r="N2210" i="2"/>
  <c r="I2210" i="2"/>
  <c r="F2210" i="2"/>
  <c r="E2210" i="2"/>
  <c r="D2210" i="2"/>
  <c r="C2210" i="2"/>
  <c r="AC2209" i="2"/>
  <c r="AB2209" i="2"/>
  <c r="AA2209" i="2"/>
  <c r="Z2209" i="2"/>
  <c r="N2209" i="2"/>
  <c r="I2209" i="2"/>
  <c r="F2209" i="2"/>
  <c r="E2209" i="2"/>
  <c r="D2209" i="2"/>
  <c r="C2209" i="2"/>
  <c r="AC2208" i="2"/>
  <c r="AB2208" i="2"/>
  <c r="AA2208" i="2"/>
  <c r="Z2208" i="2"/>
  <c r="N2208" i="2"/>
  <c r="I2208" i="2"/>
  <c r="F2208" i="2"/>
  <c r="E2208" i="2"/>
  <c r="D2208" i="2"/>
  <c r="C2208" i="2"/>
  <c r="AC2207" i="2"/>
  <c r="AB2207" i="2"/>
  <c r="AA2207" i="2"/>
  <c r="Z2207" i="2"/>
  <c r="N2207" i="2"/>
  <c r="I2207" i="2"/>
  <c r="F2207" i="2"/>
  <c r="E2207" i="2"/>
  <c r="D2207" i="2"/>
  <c r="C2207" i="2"/>
  <c r="AC2206" i="2"/>
  <c r="AB2206" i="2"/>
  <c r="AA2206" i="2"/>
  <c r="Z2206" i="2"/>
  <c r="N2206" i="2"/>
  <c r="I2206" i="2"/>
  <c r="F2206" i="2"/>
  <c r="E2206" i="2"/>
  <c r="D2206" i="2"/>
  <c r="C2206" i="2"/>
  <c r="AC2205" i="2"/>
  <c r="AB2205" i="2"/>
  <c r="AA2205" i="2"/>
  <c r="Z2205" i="2"/>
  <c r="N2205" i="2"/>
  <c r="I2205" i="2"/>
  <c r="F2205" i="2"/>
  <c r="E2205" i="2"/>
  <c r="D2205" i="2"/>
  <c r="C2205" i="2"/>
  <c r="AC2204" i="2"/>
  <c r="AB2204" i="2"/>
  <c r="AA2204" i="2"/>
  <c r="Z2204" i="2"/>
  <c r="N2204" i="2"/>
  <c r="I2204" i="2"/>
  <c r="F2204" i="2"/>
  <c r="E2204" i="2"/>
  <c r="D2204" i="2"/>
  <c r="C2204" i="2"/>
  <c r="AC2203" i="2"/>
  <c r="AB2203" i="2"/>
  <c r="AA2203" i="2"/>
  <c r="Z2203" i="2"/>
  <c r="N2203" i="2"/>
  <c r="I2203" i="2"/>
  <c r="F2203" i="2"/>
  <c r="E2203" i="2"/>
  <c r="D2203" i="2"/>
  <c r="C2203" i="2"/>
  <c r="AC2202" i="2"/>
  <c r="AB2202" i="2"/>
  <c r="AA2202" i="2"/>
  <c r="Z2202" i="2"/>
  <c r="N2202" i="2"/>
  <c r="I2202" i="2"/>
  <c r="F2202" i="2"/>
  <c r="E2202" i="2"/>
  <c r="D2202" i="2"/>
  <c r="C2202" i="2"/>
  <c r="AC2201" i="2"/>
  <c r="AB2201" i="2"/>
  <c r="AA2201" i="2"/>
  <c r="Z2201" i="2"/>
  <c r="N2201" i="2"/>
  <c r="I2201" i="2"/>
  <c r="F2201" i="2"/>
  <c r="E2201" i="2"/>
  <c r="D2201" i="2"/>
  <c r="C2201" i="2"/>
  <c r="AC2200" i="2"/>
  <c r="AB2200" i="2"/>
  <c r="AA2200" i="2"/>
  <c r="Z2200" i="2"/>
  <c r="N2200" i="2"/>
  <c r="I2200" i="2"/>
  <c r="F2200" i="2"/>
  <c r="E2200" i="2"/>
  <c r="D2200" i="2"/>
  <c r="C2200" i="2"/>
  <c r="AC2199" i="2"/>
  <c r="AB2199" i="2"/>
  <c r="AA2199" i="2"/>
  <c r="Z2199" i="2"/>
  <c r="N2199" i="2"/>
  <c r="I2199" i="2"/>
  <c r="F2199" i="2"/>
  <c r="E2199" i="2"/>
  <c r="D2199" i="2"/>
  <c r="C2199" i="2"/>
  <c r="AC2198" i="2"/>
  <c r="AB2198" i="2"/>
  <c r="AA2198" i="2"/>
  <c r="Z2198" i="2"/>
  <c r="N2198" i="2"/>
  <c r="I2198" i="2"/>
  <c r="F2198" i="2"/>
  <c r="E2198" i="2"/>
  <c r="D2198" i="2"/>
  <c r="C2198" i="2"/>
  <c r="AC2197" i="2"/>
  <c r="AB2197" i="2"/>
  <c r="AA2197" i="2"/>
  <c r="Z2197" i="2"/>
  <c r="N2197" i="2"/>
  <c r="I2197" i="2"/>
  <c r="F2197" i="2"/>
  <c r="E2197" i="2"/>
  <c r="D2197" i="2"/>
  <c r="C2197" i="2"/>
  <c r="AC2196" i="2"/>
  <c r="AB2196" i="2"/>
  <c r="AA2196" i="2"/>
  <c r="Z2196" i="2"/>
  <c r="N2196" i="2"/>
  <c r="I2196" i="2"/>
  <c r="F2196" i="2"/>
  <c r="E2196" i="2"/>
  <c r="D2196" i="2"/>
  <c r="C2196" i="2"/>
  <c r="AC2195" i="2"/>
  <c r="AB2195" i="2"/>
  <c r="AA2195" i="2"/>
  <c r="Z2195" i="2"/>
  <c r="N2195" i="2"/>
  <c r="I2195" i="2"/>
  <c r="F2195" i="2"/>
  <c r="E2195" i="2"/>
  <c r="D2195" i="2"/>
  <c r="C2195" i="2"/>
  <c r="AC2194" i="2"/>
  <c r="AB2194" i="2"/>
  <c r="AA2194" i="2"/>
  <c r="Z2194" i="2"/>
  <c r="N2194" i="2"/>
  <c r="I2194" i="2"/>
  <c r="F2194" i="2"/>
  <c r="E2194" i="2"/>
  <c r="D2194" i="2"/>
  <c r="C2194" i="2"/>
  <c r="AC2193" i="2"/>
  <c r="AB2193" i="2"/>
  <c r="AA2193" i="2"/>
  <c r="Z2193" i="2"/>
  <c r="N2193" i="2"/>
  <c r="I2193" i="2"/>
  <c r="F2193" i="2"/>
  <c r="E2193" i="2"/>
  <c r="D2193" i="2"/>
  <c r="C2193" i="2"/>
  <c r="AC2192" i="2"/>
  <c r="AB2192" i="2"/>
  <c r="AA2192" i="2"/>
  <c r="Z2192" i="2"/>
  <c r="N2192" i="2"/>
  <c r="I2192" i="2"/>
  <c r="F2192" i="2"/>
  <c r="E2192" i="2"/>
  <c r="D2192" i="2"/>
  <c r="C2192" i="2"/>
  <c r="AC2191" i="2"/>
  <c r="AB2191" i="2"/>
  <c r="AA2191" i="2"/>
  <c r="Z2191" i="2"/>
  <c r="N2191" i="2"/>
  <c r="I2191" i="2"/>
  <c r="F2191" i="2"/>
  <c r="E2191" i="2"/>
  <c r="D2191" i="2"/>
  <c r="C2191" i="2"/>
  <c r="AC2190" i="2"/>
  <c r="AB2190" i="2"/>
  <c r="AA2190" i="2"/>
  <c r="Z2190" i="2"/>
  <c r="N2190" i="2"/>
  <c r="I2190" i="2"/>
  <c r="F2190" i="2"/>
  <c r="E2190" i="2"/>
  <c r="D2190" i="2"/>
  <c r="C2190" i="2"/>
  <c r="AC2189" i="2"/>
  <c r="AB2189" i="2"/>
  <c r="AA2189" i="2"/>
  <c r="Z2189" i="2"/>
  <c r="N2189" i="2"/>
  <c r="I2189" i="2"/>
  <c r="F2189" i="2"/>
  <c r="E2189" i="2"/>
  <c r="D2189" i="2"/>
  <c r="C2189" i="2"/>
  <c r="AC2188" i="2"/>
  <c r="AB2188" i="2"/>
  <c r="AA2188" i="2"/>
  <c r="Z2188" i="2"/>
  <c r="N2188" i="2"/>
  <c r="I2188" i="2"/>
  <c r="F2188" i="2"/>
  <c r="E2188" i="2"/>
  <c r="D2188" i="2"/>
  <c r="C2188" i="2"/>
  <c r="AC2187" i="2"/>
  <c r="AB2187" i="2"/>
  <c r="AA2187" i="2"/>
  <c r="Z2187" i="2"/>
  <c r="N2187" i="2"/>
  <c r="I2187" i="2"/>
  <c r="F2187" i="2"/>
  <c r="E2187" i="2"/>
  <c r="D2187" i="2"/>
  <c r="C2187" i="2"/>
  <c r="AC2186" i="2"/>
  <c r="AB2186" i="2"/>
  <c r="AA2186" i="2"/>
  <c r="Z2186" i="2"/>
  <c r="N2186" i="2"/>
  <c r="I2186" i="2"/>
  <c r="F2186" i="2"/>
  <c r="E2186" i="2"/>
  <c r="D2186" i="2"/>
  <c r="C2186" i="2"/>
  <c r="AC2185" i="2"/>
  <c r="AB2185" i="2"/>
  <c r="AA2185" i="2"/>
  <c r="Z2185" i="2"/>
  <c r="N2185" i="2"/>
  <c r="I2185" i="2"/>
  <c r="F2185" i="2"/>
  <c r="E2185" i="2"/>
  <c r="D2185" i="2"/>
  <c r="C2185" i="2"/>
  <c r="AC2184" i="2"/>
  <c r="AB2184" i="2"/>
  <c r="AA2184" i="2"/>
  <c r="Z2184" i="2"/>
  <c r="N2184" i="2"/>
  <c r="I2184" i="2"/>
  <c r="F2184" i="2"/>
  <c r="E2184" i="2"/>
  <c r="D2184" i="2"/>
  <c r="C2184" i="2"/>
  <c r="AC2183" i="2"/>
  <c r="AB2183" i="2"/>
  <c r="AA2183" i="2"/>
  <c r="Z2183" i="2"/>
  <c r="N2183" i="2"/>
  <c r="I2183" i="2"/>
  <c r="F2183" i="2"/>
  <c r="E2183" i="2"/>
  <c r="D2183" i="2"/>
  <c r="C2183" i="2"/>
  <c r="AC2182" i="2"/>
  <c r="AB2182" i="2"/>
  <c r="AA2182" i="2"/>
  <c r="Z2182" i="2"/>
  <c r="N2182" i="2"/>
  <c r="I2182" i="2"/>
  <c r="F2182" i="2"/>
  <c r="E2182" i="2"/>
  <c r="D2182" i="2"/>
  <c r="C2182" i="2"/>
  <c r="AC2181" i="2"/>
  <c r="AB2181" i="2"/>
  <c r="AA2181" i="2"/>
  <c r="Z2181" i="2"/>
  <c r="N2181" i="2"/>
  <c r="I2181" i="2"/>
  <c r="F2181" i="2"/>
  <c r="E2181" i="2"/>
  <c r="D2181" i="2"/>
  <c r="C2181" i="2"/>
  <c r="AC2180" i="2"/>
  <c r="AB2180" i="2"/>
  <c r="AA2180" i="2"/>
  <c r="Z2180" i="2"/>
  <c r="N2180" i="2"/>
  <c r="I2180" i="2"/>
  <c r="F2180" i="2"/>
  <c r="E2180" i="2"/>
  <c r="D2180" i="2"/>
  <c r="C2180" i="2"/>
  <c r="AC2179" i="2"/>
  <c r="AB2179" i="2"/>
  <c r="AA2179" i="2"/>
  <c r="Z2179" i="2"/>
  <c r="N2179" i="2"/>
  <c r="I2179" i="2"/>
  <c r="F2179" i="2"/>
  <c r="E2179" i="2"/>
  <c r="D2179" i="2"/>
  <c r="C2179" i="2"/>
  <c r="AC2178" i="2"/>
  <c r="AB2178" i="2"/>
  <c r="AA2178" i="2"/>
  <c r="Z2178" i="2"/>
  <c r="N2178" i="2"/>
  <c r="I2178" i="2"/>
  <c r="F2178" i="2"/>
  <c r="E2178" i="2"/>
  <c r="D2178" i="2"/>
  <c r="C2178" i="2"/>
  <c r="AC2177" i="2"/>
  <c r="AB2177" i="2"/>
  <c r="AA2177" i="2"/>
  <c r="Z2177" i="2"/>
  <c r="N2177" i="2"/>
  <c r="I2177" i="2"/>
  <c r="F2177" i="2"/>
  <c r="E2177" i="2"/>
  <c r="D2177" i="2"/>
  <c r="C2177" i="2"/>
  <c r="AC2176" i="2"/>
  <c r="AB2176" i="2"/>
  <c r="AA2176" i="2"/>
  <c r="Z2176" i="2"/>
  <c r="N2176" i="2"/>
  <c r="I2176" i="2"/>
  <c r="F2176" i="2"/>
  <c r="E2176" i="2"/>
  <c r="D2176" i="2"/>
  <c r="C2176" i="2"/>
  <c r="AC2175" i="2"/>
  <c r="AB2175" i="2"/>
  <c r="AA2175" i="2"/>
  <c r="Z2175" i="2"/>
  <c r="N2175" i="2"/>
  <c r="I2175" i="2"/>
  <c r="F2175" i="2"/>
  <c r="E2175" i="2"/>
  <c r="D2175" i="2"/>
  <c r="C2175" i="2"/>
  <c r="AC2174" i="2"/>
  <c r="AB2174" i="2"/>
  <c r="AA2174" i="2"/>
  <c r="Z2174" i="2"/>
  <c r="N2174" i="2"/>
  <c r="I2174" i="2"/>
  <c r="F2174" i="2"/>
  <c r="E2174" i="2"/>
  <c r="D2174" i="2"/>
  <c r="C2174" i="2"/>
  <c r="AC2173" i="2"/>
  <c r="AB2173" i="2"/>
  <c r="AA2173" i="2"/>
  <c r="Z2173" i="2"/>
  <c r="N2173" i="2"/>
  <c r="I2173" i="2"/>
  <c r="F2173" i="2"/>
  <c r="E2173" i="2"/>
  <c r="D2173" i="2"/>
  <c r="C2173" i="2"/>
  <c r="AC2172" i="2"/>
  <c r="AB2172" i="2"/>
  <c r="AA2172" i="2"/>
  <c r="Z2172" i="2"/>
  <c r="N2172" i="2"/>
  <c r="I2172" i="2"/>
  <c r="F2172" i="2"/>
  <c r="E2172" i="2"/>
  <c r="D2172" i="2"/>
  <c r="C2172" i="2"/>
  <c r="AC2171" i="2"/>
  <c r="AB2171" i="2"/>
  <c r="AA2171" i="2"/>
  <c r="Z2171" i="2"/>
  <c r="N2171" i="2"/>
  <c r="I2171" i="2"/>
  <c r="F2171" i="2"/>
  <c r="E2171" i="2"/>
  <c r="D2171" i="2"/>
  <c r="C2171" i="2"/>
  <c r="AC2170" i="2"/>
  <c r="AB2170" i="2"/>
  <c r="AA2170" i="2"/>
  <c r="Z2170" i="2"/>
  <c r="N2170" i="2"/>
  <c r="I2170" i="2"/>
  <c r="F2170" i="2"/>
  <c r="E2170" i="2"/>
  <c r="D2170" i="2"/>
  <c r="C2170" i="2"/>
  <c r="AC2169" i="2"/>
  <c r="AB2169" i="2"/>
  <c r="AA2169" i="2"/>
  <c r="Z2169" i="2"/>
  <c r="N2169" i="2"/>
  <c r="I2169" i="2"/>
  <c r="F2169" i="2"/>
  <c r="E2169" i="2"/>
  <c r="D2169" i="2"/>
  <c r="C2169" i="2"/>
  <c r="AC2168" i="2"/>
  <c r="AB2168" i="2"/>
  <c r="AA2168" i="2"/>
  <c r="Z2168" i="2"/>
  <c r="N2168" i="2"/>
  <c r="I2168" i="2"/>
  <c r="F2168" i="2"/>
  <c r="E2168" i="2"/>
  <c r="D2168" i="2"/>
  <c r="C2168" i="2"/>
  <c r="AC2167" i="2"/>
  <c r="AB2167" i="2"/>
  <c r="AA2167" i="2"/>
  <c r="Z2167" i="2"/>
  <c r="N2167" i="2"/>
  <c r="I2167" i="2"/>
  <c r="F2167" i="2"/>
  <c r="E2167" i="2"/>
  <c r="D2167" i="2"/>
  <c r="C2167" i="2"/>
  <c r="AC2166" i="2"/>
  <c r="AB2166" i="2"/>
  <c r="AA2166" i="2"/>
  <c r="Z2166" i="2"/>
  <c r="N2166" i="2"/>
  <c r="I2166" i="2"/>
  <c r="F2166" i="2"/>
  <c r="E2166" i="2"/>
  <c r="D2166" i="2"/>
  <c r="C2166" i="2"/>
  <c r="AC2165" i="2"/>
  <c r="AB2165" i="2"/>
  <c r="AA2165" i="2"/>
  <c r="Z2165" i="2"/>
  <c r="N2165" i="2"/>
  <c r="I2165" i="2"/>
  <c r="F2165" i="2"/>
  <c r="E2165" i="2"/>
  <c r="D2165" i="2"/>
  <c r="C2165" i="2"/>
  <c r="AC2164" i="2"/>
  <c r="AB2164" i="2"/>
  <c r="AA2164" i="2"/>
  <c r="Z2164" i="2"/>
  <c r="N2164" i="2"/>
  <c r="I2164" i="2"/>
  <c r="F2164" i="2"/>
  <c r="E2164" i="2"/>
  <c r="D2164" i="2"/>
  <c r="C2164" i="2"/>
  <c r="AC2163" i="2"/>
  <c r="AB2163" i="2"/>
  <c r="AA2163" i="2"/>
  <c r="Z2163" i="2"/>
  <c r="N2163" i="2"/>
  <c r="I2163" i="2"/>
  <c r="F2163" i="2"/>
  <c r="E2163" i="2"/>
  <c r="D2163" i="2"/>
  <c r="C2163" i="2"/>
  <c r="AC2162" i="2"/>
  <c r="AB2162" i="2"/>
  <c r="AA2162" i="2"/>
  <c r="Z2162" i="2"/>
  <c r="N2162" i="2"/>
  <c r="I2162" i="2"/>
  <c r="F2162" i="2"/>
  <c r="E2162" i="2"/>
  <c r="D2162" i="2"/>
  <c r="C2162" i="2"/>
  <c r="AC2161" i="2"/>
  <c r="AB2161" i="2"/>
  <c r="AA2161" i="2"/>
  <c r="Z2161" i="2"/>
  <c r="N2161" i="2"/>
  <c r="I2161" i="2"/>
  <c r="F2161" i="2"/>
  <c r="E2161" i="2"/>
  <c r="D2161" i="2"/>
  <c r="C2161" i="2"/>
  <c r="AC2160" i="2"/>
  <c r="AB2160" i="2"/>
  <c r="AA2160" i="2"/>
  <c r="Z2160" i="2"/>
  <c r="N2160" i="2"/>
  <c r="I2160" i="2"/>
  <c r="F2160" i="2"/>
  <c r="E2160" i="2"/>
  <c r="D2160" i="2"/>
  <c r="C2160" i="2"/>
  <c r="AC2159" i="2"/>
  <c r="AB2159" i="2"/>
  <c r="AA2159" i="2"/>
  <c r="Z2159" i="2"/>
  <c r="N2159" i="2"/>
  <c r="I2159" i="2"/>
  <c r="F2159" i="2"/>
  <c r="E2159" i="2"/>
  <c r="D2159" i="2"/>
  <c r="C2159" i="2"/>
  <c r="AC2158" i="2"/>
  <c r="AB2158" i="2"/>
  <c r="AA2158" i="2"/>
  <c r="Z2158" i="2"/>
  <c r="N2158" i="2"/>
  <c r="I2158" i="2"/>
  <c r="F2158" i="2"/>
  <c r="E2158" i="2"/>
  <c r="D2158" i="2"/>
  <c r="C2158" i="2"/>
  <c r="AC2157" i="2"/>
  <c r="AB2157" i="2"/>
  <c r="AA2157" i="2"/>
  <c r="Z2157" i="2"/>
  <c r="N2157" i="2"/>
  <c r="I2157" i="2"/>
  <c r="F2157" i="2"/>
  <c r="E2157" i="2"/>
  <c r="D2157" i="2"/>
  <c r="C2157" i="2"/>
  <c r="AC2156" i="2"/>
  <c r="AB2156" i="2"/>
  <c r="AA2156" i="2"/>
  <c r="Z2156" i="2"/>
  <c r="N2156" i="2"/>
  <c r="I2156" i="2"/>
  <c r="F2156" i="2"/>
  <c r="E2156" i="2"/>
  <c r="D2156" i="2"/>
  <c r="C2156" i="2"/>
  <c r="AC2155" i="2"/>
  <c r="AB2155" i="2"/>
  <c r="AA2155" i="2"/>
  <c r="Z2155" i="2"/>
  <c r="N2155" i="2"/>
  <c r="I2155" i="2"/>
  <c r="F2155" i="2"/>
  <c r="E2155" i="2"/>
  <c r="D2155" i="2"/>
  <c r="C2155" i="2"/>
  <c r="AC2154" i="2"/>
  <c r="AB2154" i="2"/>
  <c r="AA2154" i="2"/>
  <c r="Z2154" i="2"/>
  <c r="N2154" i="2"/>
  <c r="I2154" i="2"/>
  <c r="F2154" i="2"/>
  <c r="E2154" i="2"/>
  <c r="D2154" i="2"/>
  <c r="C2154" i="2"/>
  <c r="AC2153" i="2"/>
  <c r="AB2153" i="2"/>
  <c r="AA2153" i="2"/>
  <c r="Z2153" i="2"/>
  <c r="N2153" i="2"/>
  <c r="I2153" i="2"/>
  <c r="F2153" i="2"/>
  <c r="E2153" i="2"/>
  <c r="D2153" i="2"/>
  <c r="C2153" i="2"/>
  <c r="AC2152" i="2"/>
  <c r="AB2152" i="2"/>
  <c r="AA2152" i="2"/>
  <c r="Z2152" i="2"/>
  <c r="N2152" i="2"/>
  <c r="I2152" i="2"/>
  <c r="F2152" i="2"/>
  <c r="E2152" i="2"/>
  <c r="D2152" i="2"/>
  <c r="C2152" i="2"/>
  <c r="AC2151" i="2"/>
  <c r="AB2151" i="2"/>
  <c r="AA2151" i="2"/>
  <c r="Z2151" i="2"/>
  <c r="N2151" i="2"/>
  <c r="I2151" i="2"/>
  <c r="F2151" i="2"/>
  <c r="E2151" i="2"/>
  <c r="D2151" i="2"/>
  <c r="C2151" i="2"/>
  <c r="AC2150" i="2"/>
  <c r="AB2150" i="2"/>
  <c r="AA2150" i="2"/>
  <c r="Z2150" i="2"/>
  <c r="N2150" i="2"/>
  <c r="I2150" i="2"/>
  <c r="F2150" i="2"/>
  <c r="E2150" i="2"/>
  <c r="D2150" i="2"/>
  <c r="C2150" i="2"/>
  <c r="AC2149" i="2"/>
  <c r="AB2149" i="2"/>
  <c r="AA2149" i="2"/>
  <c r="Z2149" i="2"/>
  <c r="N2149" i="2"/>
  <c r="I2149" i="2"/>
  <c r="F2149" i="2"/>
  <c r="E2149" i="2"/>
  <c r="D2149" i="2"/>
  <c r="C2149" i="2"/>
  <c r="AC2148" i="2"/>
  <c r="AB2148" i="2"/>
  <c r="AA2148" i="2"/>
  <c r="Z2148" i="2"/>
  <c r="N2148" i="2"/>
  <c r="I2148" i="2"/>
  <c r="F2148" i="2"/>
  <c r="E2148" i="2"/>
  <c r="D2148" i="2"/>
  <c r="C2148" i="2"/>
  <c r="AC2147" i="2"/>
  <c r="AB2147" i="2"/>
  <c r="AA2147" i="2"/>
  <c r="Z2147" i="2"/>
  <c r="N2147" i="2"/>
  <c r="I2147" i="2"/>
  <c r="F2147" i="2"/>
  <c r="E2147" i="2"/>
  <c r="D2147" i="2"/>
  <c r="C2147" i="2"/>
  <c r="AC2146" i="2"/>
  <c r="AB2146" i="2"/>
  <c r="AA2146" i="2"/>
  <c r="Z2146" i="2"/>
  <c r="N2146" i="2"/>
  <c r="I2146" i="2"/>
  <c r="F2146" i="2"/>
  <c r="E2146" i="2"/>
  <c r="D2146" i="2"/>
  <c r="C2146" i="2"/>
  <c r="AC2145" i="2"/>
  <c r="AB2145" i="2"/>
  <c r="AA2145" i="2"/>
  <c r="Z2145" i="2"/>
  <c r="N2145" i="2"/>
  <c r="I2145" i="2"/>
  <c r="F2145" i="2"/>
  <c r="E2145" i="2"/>
  <c r="D2145" i="2"/>
  <c r="C2145" i="2"/>
  <c r="AC2144" i="2"/>
  <c r="AB2144" i="2"/>
  <c r="AA2144" i="2"/>
  <c r="Z2144" i="2"/>
  <c r="N2144" i="2"/>
  <c r="I2144" i="2"/>
  <c r="F2144" i="2"/>
  <c r="E2144" i="2"/>
  <c r="D2144" i="2"/>
  <c r="C2144" i="2"/>
  <c r="AC2143" i="2"/>
  <c r="AB2143" i="2"/>
  <c r="AA2143" i="2"/>
  <c r="Z2143" i="2"/>
  <c r="N2143" i="2"/>
  <c r="I2143" i="2"/>
  <c r="F2143" i="2"/>
  <c r="E2143" i="2"/>
  <c r="D2143" i="2"/>
  <c r="C2143" i="2"/>
  <c r="AC2142" i="2"/>
  <c r="AB2142" i="2"/>
  <c r="AA2142" i="2"/>
  <c r="Z2142" i="2"/>
  <c r="N2142" i="2"/>
  <c r="I2142" i="2"/>
  <c r="F2142" i="2"/>
  <c r="E2142" i="2"/>
  <c r="D2142" i="2"/>
  <c r="C2142" i="2"/>
  <c r="AC2141" i="2"/>
  <c r="AB2141" i="2"/>
  <c r="AA2141" i="2"/>
  <c r="Z2141" i="2"/>
  <c r="N2141" i="2"/>
  <c r="I2141" i="2"/>
  <c r="F2141" i="2"/>
  <c r="E2141" i="2"/>
  <c r="D2141" i="2"/>
  <c r="C2141" i="2"/>
  <c r="AC2140" i="2"/>
  <c r="AB2140" i="2"/>
  <c r="AA2140" i="2"/>
  <c r="Z2140" i="2"/>
  <c r="N2140" i="2"/>
  <c r="I2140" i="2"/>
  <c r="F2140" i="2"/>
  <c r="E2140" i="2"/>
  <c r="D2140" i="2"/>
  <c r="C2140" i="2"/>
  <c r="AC2139" i="2"/>
  <c r="AB2139" i="2"/>
  <c r="AA2139" i="2"/>
  <c r="Z2139" i="2"/>
  <c r="N2139" i="2"/>
  <c r="I2139" i="2"/>
  <c r="F2139" i="2"/>
  <c r="E2139" i="2"/>
  <c r="D2139" i="2"/>
  <c r="C2139" i="2"/>
  <c r="AC2138" i="2"/>
  <c r="AB2138" i="2"/>
  <c r="AA2138" i="2"/>
  <c r="Z2138" i="2"/>
  <c r="N2138" i="2"/>
  <c r="I2138" i="2"/>
  <c r="F2138" i="2"/>
  <c r="E2138" i="2"/>
  <c r="D2138" i="2"/>
  <c r="C2138" i="2"/>
  <c r="AC2137" i="2"/>
  <c r="AB2137" i="2"/>
  <c r="AA2137" i="2"/>
  <c r="Z2137" i="2"/>
  <c r="N2137" i="2"/>
  <c r="I2137" i="2"/>
  <c r="F2137" i="2"/>
  <c r="E2137" i="2"/>
  <c r="D2137" i="2"/>
  <c r="C2137" i="2"/>
  <c r="AC2136" i="2"/>
  <c r="AB2136" i="2"/>
  <c r="AA2136" i="2"/>
  <c r="Z2136" i="2"/>
  <c r="N2136" i="2"/>
  <c r="I2136" i="2"/>
  <c r="F2136" i="2"/>
  <c r="E2136" i="2"/>
  <c r="D2136" i="2"/>
  <c r="C2136" i="2"/>
  <c r="AC2135" i="2"/>
  <c r="AB2135" i="2"/>
  <c r="AA2135" i="2"/>
  <c r="Z2135" i="2"/>
  <c r="N2135" i="2"/>
  <c r="I2135" i="2"/>
  <c r="F2135" i="2"/>
  <c r="E2135" i="2"/>
  <c r="D2135" i="2"/>
  <c r="C2135" i="2"/>
  <c r="AC2134" i="2"/>
  <c r="AB2134" i="2"/>
  <c r="AA2134" i="2"/>
  <c r="Z2134" i="2"/>
  <c r="N2134" i="2"/>
  <c r="I2134" i="2"/>
  <c r="F2134" i="2"/>
  <c r="E2134" i="2"/>
  <c r="D2134" i="2"/>
  <c r="C2134" i="2"/>
  <c r="AC2133" i="2"/>
  <c r="AB2133" i="2"/>
  <c r="AA2133" i="2"/>
  <c r="Z2133" i="2"/>
  <c r="N2133" i="2"/>
  <c r="I2133" i="2"/>
  <c r="F2133" i="2"/>
  <c r="E2133" i="2"/>
  <c r="D2133" i="2"/>
  <c r="C2133" i="2"/>
  <c r="AC2132" i="2"/>
  <c r="AB2132" i="2"/>
  <c r="AA2132" i="2"/>
  <c r="Z2132" i="2"/>
  <c r="N2132" i="2"/>
  <c r="I2132" i="2"/>
  <c r="F2132" i="2"/>
  <c r="E2132" i="2"/>
  <c r="D2132" i="2"/>
  <c r="C2132" i="2"/>
  <c r="AC2131" i="2"/>
  <c r="AB2131" i="2"/>
  <c r="AA2131" i="2"/>
  <c r="Z2131" i="2"/>
  <c r="N2131" i="2"/>
  <c r="I2131" i="2"/>
  <c r="F2131" i="2"/>
  <c r="E2131" i="2"/>
  <c r="D2131" i="2"/>
  <c r="C2131" i="2"/>
  <c r="AC2130" i="2"/>
  <c r="AB2130" i="2"/>
  <c r="AA2130" i="2"/>
  <c r="Z2130" i="2"/>
  <c r="N2130" i="2"/>
  <c r="I2130" i="2"/>
  <c r="F2130" i="2"/>
  <c r="E2130" i="2"/>
  <c r="D2130" i="2"/>
  <c r="C2130" i="2"/>
  <c r="AC2129" i="2"/>
  <c r="AB2129" i="2"/>
  <c r="AA2129" i="2"/>
  <c r="Z2129" i="2"/>
  <c r="N2129" i="2"/>
  <c r="I2129" i="2"/>
  <c r="F2129" i="2"/>
  <c r="E2129" i="2"/>
  <c r="D2129" i="2"/>
  <c r="C2129" i="2"/>
  <c r="AC2128" i="2"/>
  <c r="AB2128" i="2"/>
  <c r="AA2128" i="2"/>
  <c r="Z2128" i="2"/>
  <c r="N2128" i="2"/>
  <c r="I2128" i="2"/>
  <c r="F2128" i="2"/>
  <c r="E2128" i="2"/>
  <c r="D2128" i="2"/>
  <c r="C2128" i="2"/>
  <c r="AC2127" i="2"/>
  <c r="AB2127" i="2"/>
  <c r="AA2127" i="2"/>
  <c r="Z2127" i="2"/>
  <c r="N2127" i="2"/>
  <c r="I2127" i="2"/>
  <c r="F2127" i="2"/>
  <c r="E2127" i="2"/>
  <c r="D2127" i="2"/>
  <c r="C2127" i="2"/>
  <c r="AC2126" i="2"/>
  <c r="AB2126" i="2"/>
  <c r="AA2126" i="2"/>
  <c r="Z2126" i="2"/>
  <c r="N2126" i="2"/>
  <c r="I2126" i="2"/>
  <c r="F2126" i="2"/>
  <c r="E2126" i="2"/>
  <c r="D2126" i="2"/>
  <c r="C2126" i="2"/>
  <c r="AC2125" i="2"/>
  <c r="AB2125" i="2"/>
  <c r="AA2125" i="2"/>
  <c r="Z2125" i="2"/>
  <c r="N2125" i="2"/>
  <c r="I2125" i="2"/>
  <c r="F2125" i="2"/>
  <c r="E2125" i="2"/>
  <c r="D2125" i="2"/>
  <c r="C2125" i="2"/>
  <c r="AC2124" i="2"/>
  <c r="AB2124" i="2"/>
  <c r="AA2124" i="2"/>
  <c r="Z2124" i="2"/>
  <c r="N2124" i="2"/>
  <c r="I2124" i="2"/>
  <c r="F2124" i="2"/>
  <c r="E2124" i="2"/>
  <c r="D2124" i="2"/>
  <c r="C2124" i="2"/>
  <c r="AC2123" i="2"/>
  <c r="AB2123" i="2"/>
  <c r="AA2123" i="2"/>
  <c r="Z2123" i="2"/>
  <c r="N2123" i="2"/>
  <c r="I2123" i="2"/>
  <c r="F2123" i="2"/>
  <c r="E2123" i="2"/>
  <c r="D2123" i="2"/>
  <c r="C2123" i="2"/>
  <c r="AC2122" i="2"/>
  <c r="AB2122" i="2"/>
  <c r="AA2122" i="2"/>
  <c r="Z2122" i="2"/>
  <c r="N2122" i="2"/>
  <c r="I2122" i="2"/>
  <c r="F2122" i="2"/>
  <c r="E2122" i="2"/>
  <c r="D2122" i="2"/>
  <c r="C2122" i="2"/>
  <c r="AC2121" i="2"/>
  <c r="AB2121" i="2"/>
  <c r="AA2121" i="2"/>
  <c r="Z2121" i="2"/>
  <c r="N2121" i="2"/>
  <c r="I2121" i="2"/>
  <c r="F2121" i="2"/>
  <c r="E2121" i="2"/>
  <c r="D2121" i="2"/>
  <c r="C2121" i="2"/>
  <c r="AC2120" i="2"/>
  <c r="AB2120" i="2"/>
  <c r="AA2120" i="2"/>
  <c r="Z2120" i="2"/>
  <c r="N2120" i="2"/>
  <c r="I2120" i="2"/>
  <c r="F2120" i="2"/>
  <c r="E2120" i="2"/>
  <c r="D2120" i="2"/>
  <c r="C2120" i="2"/>
  <c r="AC2119" i="2"/>
  <c r="AB2119" i="2"/>
  <c r="AA2119" i="2"/>
  <c r="Z2119" i="2"/>
  <c r="N2119" i="2"/>
  <c r="I2119" i="2"/>
  <c r="F2119" i="2"/>
  <c r="E2119" i="2"/>
  <c r="D2119" i="2"/>
  <c r="C2119" i="2"/>
  <c r="AC2118" i="2"/>
  <c r="AB2118" i="2"/>
  <c r="AA2118" i="2"/>
  <c r="Z2118" i="2"/>
  <c r="N2118" i="2"/>
  <c r="I2118" i="2"/>
  <c r="F2118" i="2"/>
  <c r="E2118" i="2"/>
  <c r="D2118" i="2"/>
  <c r="C2118" i="2"/>
  <c r="AC2117" i="2"/>
  <c r="AB2117" i="2"/>
  <c r="AA2117" i="2"/>
  <c r="Z2117" i="2"/>
  <c r="N2117" i="2"/>
  <c r="I2117" i="2"/>
  <c r="F2117" i="2"/>
  <c r="E2117" i="2"/>
  <c r="D2117" i="2"/>
  <c r="C2117" i="2"/>
  <c r="AC2116" i="2"/>
  <c r="AB2116" i="2"/>
  <c r="AA2116" i="2"/>
  <c r="Z2116" i="2"/>
  <c r="N2116" i="2"/>
  <c r="I2116" i="2"/>
  <c r="F2116" i="2"/>
  <c r="E2116" i="2"/>
  <c r="D2116" i="2"/>
  <c r="C2116" i="2"/>
  <c r="AC2115" i="2"/>
  <c r="AB2115" i="2"/>
  <c r="AA2115" i="2"/>
  <c r="Z2115" i="2"/>
  <c r="N2115" i="2"/>
  <c r="I2115" i="2"/>
  <c r="F2115" i="2"/>
  <c r="E2115" i="2"/>
  <c r="D2115" i="2"/>
  <c r="C2115" i="2"/>
  <c r="AC2114" i="2"/>
  <c r="AB2114" i="2"/>
  <c r="AA2114" i="2"/>
  <c r="Z2114" i="2"/>
  <c r="N2114" i="2"/>
  <c r="I2114" i="2"/>
  <c r="F2114" i="2"/>
  <c r="E2114" i="2"/>
  <c r="D2114" i="2"/>
  <c r="C2114" i="2"/>
  <c r="AC2113" i="2"/>
  <c r="AB2113" i="2"/>
  <c r="AA2113" i="2"/>
  <c r="Z2113" i="2"/>
  <c r="N2113" i="2"/>
  <c r="I2113" i="2"/>
  <c r="F2113" i="2"/>
  <c r="E2113" i="2"/>
  <c r="D2113" i="2"/>
  <c r="C2113" i="2"/>
  <c r="AC2112" i="2"/>
  <c r="AB2112" i="2"/>
  <c r="AA2112" i="2"/>
  <c r="Z2112" i="2"/>
  <c r="N2112" i="2"/>
  <c r="I2112" i="2"/>
  <c r="F2112" i="2"/>
  <c r="E2112" i="2"/>
  <c r="D2112" i="2"/>
  <c r="C2112" i="2"/>
  <c r="AC2111" i="2"/>
  <c r="AB2111" i="2"/>
  <c r="AA2111" i="2"/>
  <c r="Z2111" i="2"/>
  <c r="N2111" i="2"/>
  <c r="I2111" i="2"/>
  <c r="F2111" i="2"/>
  <c r="E2111" i="2"/>
  <c r="D2111" i="2"/>
  <c r="C2111" i="2"/>
  <c r="AC2110" i="2"/>
  <c r="AB2110" i="2"/>
  <c r="AA2110" i="2"/>
  <c r="Z2110" i="2"/>
  <c r="N2110" i="2"/>
  <c r="I2110" i="2"/>
  <c r="F2110" i="2"/>
  <c r="E2110" i="2"/>
  <c r="D2110" i="2"/>
  <c r="C2110" i="2"/>
  <c r="AC2109" i="2"/>
  <c r="AB2109" i="2"/>
  <c r="AA2109" i="2"/>
  <c r="Z2109" i="2"/>
  <c r="N2109" i="2"/>
  <c r="I2109" i="2"/>
  <c r="F2109" i="2"/>
  <c r="E2109" i="2"/>
  <c r="D2109" i="2"/>
  <c r="C2109" i="2"/>
  <c r="AC2108" i="2"/>
  <c r="AB2108" i="2"/>
  <c r="AA2108" i="2"/>
  <c r="Z2108" i="2"/>
  <c r="N2108" i="2"/>
  <c r="I2108" i="2"/>
  <c r="F2108" i="2"/>
  <c r="E2108" i="2"/>
  <c r="D2108" i="2"/>
  <c r="C2108" i="2"/>
  <c r="AC2107" i="2"/>
  <c r="AB2107" i="2"/>
  <c r="AA2107" i="2"/>
  <c r="Z2107" i="2"/>
  <c r="N2107" i="2"/>
  <c r="I2107" i="2"/>
  <c r="F2107" i="2"/>
  <c r="E2107" i="2"/>
  <c r="D2107" i="2"/>
  <c r="C2107" i="2"/>
  <c r="AC2106" i="2"/>
  <c r="AB2106" i="2"/>
  <c r="AA2106" i="2"/>
  <c r="Z2106" i="2"/>
  <c r="N2106" i="2"/>
  <c r="I2106" i="2"/>
  <c r="F2106" i="2"/>
  <c r="E2106" i="2"/>
  <c r="D2106" i="2"/>
  <c r="C2106" i="2"/>
  <c r="AC2105" i="2"/>
  <c r="AB2105" i="2"/>
  <c r="AA2105" i="2"/>
  <c r="Z2105" i="2"/>
  <c r="N2105" i="2"/>
  <c r="I2105" i="2"/>
  <c r="F2105" i="2"/>
  <c r="E2105" i="2"/>
  <c r="D2105" i="2"/>
  <c r="C2105" i="2"/>
  <c r="AC2104" i="2"/>
  <c r="AB2104" i="2"/>
  <c r="AA2104" i="2"/>
  <c r="Z2104" i="2"/>
  <c r="N2104" i="2"/>
  <c r="I2104" i="2"/>
  <c r="F2104" i="2"/>
  <c r="E2104" i="2"/>
  <c r="D2104" i="2"/>
  <c r="C2104" i="2"/>
  <c r="AC2103" i="2"/>
  <c r="AB2103" i="2"/>
  <c r="AA2103" i="2"/>
  <c r="Z2103" i="2"/>
  <c r="N2103" i="2"/>
  <c r="I2103" i="2"/>
  <c r="F2103" i="2"/>
  <c r="E2103" i="2"/>
  <c r="D2103" i="2"/>
  <c r="C2103" i="2"/>
  <c r="AC2102" i="2"/>
  <c r="AB2102" i="2"/>
  <c r="AA2102" i="2"/>
  <c r="Z2102" i="2"/>
  <c r="N2102" i="2"/>
  <c r="I2102" i="2"/>
  <c r="F2102" i="2"/>
  <c r="E2102" i="2"/>
  <c r="D2102" i="2"/>
  <c r="C2102" i="2"/>
  <c r="AC2101" i="2"/>
  <c r="AB2101" i="2"/>
  <c r="AA2101" i="2"/>
  <c r="Z2101" i="2"/>
  <c r="N2101" i="2"/>
  <c r="I2101" i="2"/>
  <c r="F2101" i="2"/>
  <c r="E2101" i="2"/>
  <c r="D2101" i="2"/>
  <c r="C2101" i="2"/>
  <c r="AC2100" i="2"/>
  <c r="AB2100" i="2"/>
  <c r="AA2100" i="2"/>
  <c r="Z2100" i="2"/>
  <c r="N2100" i="2"/>
  <c r="I2100" i="2"/>
  <c r="F2100" i="2"/>
  <c r="E2100" i="2"/>
  <c r="D2100" i="2"/>
  <c r="C2100" i="2"/>
  <c r="AC2099" i="2"/>
  <c r="AB2099" i="2"/>
  <c r="AA2099" i="2"/>
  <c r="Z2099" i="2"/>
  <c r="N2099" i="2"/>
  <c r="I2099" i="2"/>
  <c r="F2099" i="2"/>
  <c r="E2099" i="2"/>
  <c r="D2099" i="2"/>
  <c r="C2099" i="2"/>
  <c r="AC2098" i="2"/>
  <c r="AB2098" i="2"/>
  <c r="AA2098" i="2"/>
  <c r="Z2098" i="2"/>
  <c r="N2098" i="2"/>
  <c r="I2098" i="2"/>
  <c r="F2098" i="2"/>
  <c r="E2098" i="2"/>
  <c r="D2098" i="2"/>
  <c r="C2098" i="2"/>
  <c r="AC2097" i="2"/>
  <c r="AB2097" i="2"/>
  <c r="AA2097" i="2"/>
  <c r="Z2097" i="2"/>
  <c r="N2097" i="2"/>
  <c r="I2097" i="2"/>
  <c r="F2097" i="2"/>
  <c r="E2097" i="2"/>
  <c r="D2097" i="2"/>
  <c r="C2097" i="2"/>
  <c r="AC2096" i="2"/>
  <c r="AB2096" i="2"/>
  <c r="AA2096" i="2"/>
  <c r="Z2096" i="2"/>
  <c r="N2096" i="2"/>
  <c r="I2096" i="2"/>
  <c r="F2096" i="2"/>
  <c r="E2096" i="2"/>
  <c r="D2096" i="2"/>
  <c r="C2096" i="2"/>
  <c r="AC2095" i="2"/>
  <c r="AB2095" i="2"/>
  <c r="AA2095" i="2"/>
  <c r="Z2095" i="2"/>
  <c r="N2095" i="2"/>
  <c r="I2095" i="2"/>
  <c r="F2095" i="2"/>
  <c r="E2095" i="2"/>
  <c r="D2095" i="2"/>
  <c r="C2095" i="2"/>
  <c r="AC2094" i="2"/>
  <c r="AB2094" i="2"/>
  <c r="AA2094" i="2"/>
  <c r="Z2094" i="2"/>
  <c r="N2094" i="2"/>
  <c r="I2094" i="2"/>
  <c r="F2094" i="2"/>
  <c r="E2094" i="2"/>
  <c r="D2094" i="2"/>
  <c r="C2094" i="2"/>
  <c r="AC2093" i="2"/>
  <c r="AB2093" i="2"/>
  <c r="AA2093" i="2"/>
  <c r="Z2093" i="2"/>
  <c r="N2093" i="2"/>
  <c r="I2093" i="2"/>
  <c r="F2093" i="2"/>
  <c r="E2093" i="2"/>
  <c r="D2093" i="2"/>
  <c r="C2093" i="2"/>
  <c r="AC2092" i="2"/>
  <c r="AB2092" i="2"/>
  <c r="AA2092" i="2"/>
  <c r="Z2092" i="2"/>
  <c r="N2092" i="2"/>
  <c r="I2092" i="2"/>
  <c r="F2092" i="2"/>
  <c r="E2092" i="2"/>
  <c r="D2092" i="2"/>
  <c r="C2092" i="2"/>
  <c r="AC2091" i="2"/>
  <c r="AB2091" i="2"/>
  <c r="AA2091" i="2"/>
  <c r="Z2091" i="2"/>
  <c r="N2091" i="2"/>
  <c r="I2091" i="2"/>
  <c r="F2091" i="2"/>
  <c r="E2091" i="2"/>
  <c r="D2091" i="2"/>
  <c r="C2091" i="2"/>
  <c r="AC2090" i="2"/>
  <c r="AB2090" i="2"/>
  <c r="AA2090" i="2"/>
  <c r="Z2090" i="2"/>
  <c r="N2090" i="2"/>
  <c r="I2090" i="2"/>
  <c r="F2090" i="2"/>
  <c r="E2090" i="2"/>
  <c r="D2090" i="2"/>
  <c r="C2090" i="2"/>
  <c r="AC2089" i="2"/>
  <c r="AB2089" i="2"/>
  <c r="AA2089" i="2"/>
  <c r="Z2089" i="2"/>
  <c r="N2089" i="2"/>
  <c r="I2089" i="2"/>
  <c r="F2089" i="2"/>
  <c r="E2089" i="2"/>
  <c r="D2089" i="2"/>
  <c r="C2089" i="2"/>
  <c r="AC2088" i="2"/>
  <c r="AB2088" i="2"/>
  <c r="AA2088" i="2"/>
  <c r="Z2088" i="2"/>
  <c r="N2088" i="2"/>
  <c r="I2088" i="2"/>
  <c r="F2088" i="2"/>
  <c r="E2088" i="2"/>
  <c r="D2088" i="2"/>
  <c r="C2088" i="2"/>
  <c r="AC2087" i="2"/>
  <c r="AB2087" i="2"/>
  <c r="AA2087" i="2"/>
  <c r="Z2087" i="2"/>
  <c r="N2087" i="2"/>
  <c r="I2087" i="2"/>
  <c r="F2087" i="2"/>
  <c r="E2087" i="2"/>
  <c r="D2087" i="2"/>
  <c r="C2087" i="2"/>
  <c r="AC2086" i="2"/>
  <c r="AB2086" i="2"/>
  <c r="AA2086" i="2"/>
  <c r="Z2086" i="2"/>
  <c r="N2086" i="2"/>
  <c r="I2086" i="2"/>
  <c r="F2086" i="2"/>
  <c r="E2086" i="2"/>
  <c r="D2086" i="2"/>
  <c r="C2086" i="2"/>
  <c r="AC2085" i="2"/>
  <c r="AB2085" i="2"/>
  <c r="AA2085" i="2"/>
  <c r="Z2085" i="2"/>
  <c r="N2085" i="2"/>
  <c r="I2085" i="2"/>
  <c r="F2085" i="2"/>
  <c r="E2085" i="2"/>
  <c r="D2085" i="2"/>
  <c r="C2085" i="2"/>
  <c r="AC2084" i="2"/>
  <c r="AB2084" i="2"/>
  <c r="AA2084" i="2"/>
  <c r="Z2084" i="2"/>
  <c r="N2084" i="2"/>
  <c r="I2084" i="2"/>
  <c r="F2084" i="2"/>
  <c r="E2084" i="2"/>
  <c r="D2084" i="2"/>
  <c r="C2084" i="2"/>
  <c r="AC2083" i="2"/>
  <c r="AB2083" i="2"/>
  <c r="AA2083" i="2"/>
  <c r="Z2083" i="2"/>
  <c r="N2083" i="2"/>
  <c r="I2083" i="2"/>
  <c r="F2083" i="2"/>
  <c r="E2083" i="2"/>
  <c r="D2083" i="2"/>
  <c r="C2083" i="2"/>
  <c r="AC2082" i="2"/>
  <c r="AB2082" i="2"/>
  <c r="AA2082" i="2"/>
  <c r="Z2082" i="2"/>
  <c r="N2082" i="2"/>
  <c r="I2082" i="2"/>
  <c r="F2082" i="2"/>
  <c r="E2082" i="2"/>
  <c r="D2082" i="2"/>
  <c r="C2082" i="2"/>
  <c r="AC2081" i="2"/>
  <c r="AB2081" i="2"/>
  <c r="AA2081" i="2"/>
  <c r="Z2081" i="2"/>
  <c r="N2081" i="2"/>
  <c r="I2081" i="2"/>
  <c r="F2081" i="2"/>
  <c r="E2081" i="2"/>
  <c r="D2081" i="2"/>
  <c r="C2081" i="2"/>
  <c r="AC2080" i="2"/>
  <c r="AB2080" i="2"/>
  <c r="AA2080" i="2"/>
  <c r="Z2080" i="2"/>
  <c r="N2080" i="2"/>
  <c r="I2080" i="2"/>
  <c r="F2080" i="2"/>
  <c r="E2080" i="2"/>
  <c r="D2080" i="2"/>
  <c r="C2080" i="2"/>
  <c r="AC2079" i="2"/>
  <c r="AB2079" i="2"/>
  <c r="AA2079" i="2"/>
  <c r="Z2079" i="2"/>
  <c r="N2079" i="2"/>
  <c r="I2079" i="2"/>
  <c r="F2079" i="2"/>
  <c r="E2079" i="2"/>
  <c r="D2079" i="2"/>
  <c r="C2079" i="2"/>
  <c r="AC2078" i="2"/>
  <c r="AB2078" i="2"/>
  <c r="AA2078" i="2"/>
  <c r="Z2078" i="2"/>
  <c r="N2078" i="2"/>
  <c r="I2078" i="2"/>
  <c r="F2078" i="2"/>
  <c r="E2078" i="2"/>
  <c r="D2078" i="2"/>
  <c r="C2078" i="2"/>
  <c r="AC2077" i="2"/>
  <c r="AB2077" i="2"/>
  <c r="AA2077" i="2"/>
  <c r="Z2077" i="2"/>
  <c r="N2077" i="2"/>
  <c r="I2077" i="2"/>
  <c r="F2077" i="2"/>
  <c r="E2077" i="2"/>
  <c r="D2077" i="2"/>
  <c r="C2077" i="2"/>
  <c r="AC2076" i="2"/>
  <c r="AB2076" i="2"/>
  <c r="AA2076" i="2"/>
  <c r="Z2076" i="2"/>
  <c r="N2076" i="2"/>
  <c r="I2076" i="2"/>
  <c r="F2076" i="2"/>
  <c r="E2076" i="2"/>
  <c r="D2076" i="2"/>
  <c r="C2076" i="2"/>
  <c r="AC2075" i="2"/>
  <c r="AB2075" i="2"/>
  <c r="AA2075" i="2"/>
  <c r="Z2075" i="2"/>
  <c r="N2075" i="2"/>
  <c r="I2075" i="2"/>
  <c r="F2075" i="2"/>
  <c r="E2075" i="2"/>
  <c r="D2075" i="2"/>
  <c r="C2075" i="2"/>
  <c r="AC2074" i="2"/>
  <c r="AB2074" i="2"/>
  <c r="AA2074" i="2"/>
  <c r="Z2074" i="2"/>
  <c r="N2074" i="2"/>
  <c r="I2074" i="2"/>
  <c r="F2074" i="2"/>
  <c r="E2074" i="2"/>
  <c r="D2074" i="2"/>
  <c r="C2074" i="2"/>
  <c r="AC2073" i="2"/>
  <c r="AB2073" i="2"/>
  <c r="AA2073" i="2"/>
  <c r="Z2073" i="2"/>
  <c r="N2073" i="2"/>
  <c r="I2073" i="2"/>
  <c r="F2073" i="2"/>
  <c r="E2073" i="2"/>
  <c r="D2073" i="2"/>
  <c r="C2073" i="2"/>
  <c r="AC2072" i="2"/>
  <c r="AB2072" i="2"/>
  <c r="AA2072" i="2"/>
  <c r="Z2072" i="2"/>
  <c r="N2072" i="2"/>
  <c r="I2072" i="2"/>
  <c r="F2072" i="2"/>
  <c r="E2072" i="2"/>
  <c r="D2072" i="2"/>
  <c r="C2072" i="2"/>
  <c r="AC2071" i="2"/>
  <c r="AB2071" i="2"/>
  <c r="AA2071" i="2"/>
  <c r="Z2071" i="2"/>
  <c r="N2071" i="2"/>
  <c r="I2071" i="2"/>
  <c r="F2071" i="2"/>
  <c r="E2071" i="2"/>
  <c r="D2071" i="2"/>
  <c r="C2071" i="2"/>
  <c r="AC2070" i="2"/>
  <c r="AB2070" i="2"/>
  <c r="AA2070" i="2"/>
  <c r="Z2070" i="2"/>
  <c r="N2070" i="2"/>
  <c r="I2070" i="2"/>
  <c r="F2070" i="2"/>
  <c r="E2070" i="2"/>
  <c r="D2070" i="2"/>
  <c r="C2070" i="2"/>
  <c r="AC2069" i="2"/>
  <c r="AB2069" i="2"/>
  <c r="AA2069" i="2"/>
  <c r="Z2069" i="2"/>
  <c r="N2069" i="2"/>
  <c r="I2069" i="2"/>
  <c r="F2069" i="2"/>
  <c r="E2069" i="2"/>
  <c r="D2069" i="2"/>
  <c r="C2069" i="2"/>
  <c r="AC2068" i="2"/>
  <c r="AB2068" i="2"/>
  <c r="AA2068" i="2"/>
  <c r="Z2068" i="2"/>
  <c r="N2068" i="2"/>
  <c r="I2068" i="2"/>
  <c r="F2068" i="2"/>
  <c r="E2068" i="2"/>
  <c r="D2068" i="2"/>
  <c r="C2068" i="2"/>
  <c r="AC2067" i="2"/>
  <c r="AB2067" i="2"/>
  <c r="AA2067" i="2"/>
  <c r="Z2067" i="2"/>
  <c r="N2067" i="2"/>
  <c r="I2067" i="2"/>
  <c r="F2067" i="2"/>
  <c r="E2067" i="2"/>
  <c r="D2067" i="2"/>
  <c r="C2067" i="2"/>
  <c r="AC2066" i="2"/>
  <c r="AB2066" i="2"/>
  <c r="AA2066" i="2"/>
  <c r="Z2066" i="2"/>
  <c r="N2066" i="2"/>
  <c r="I2066" i="2"/>
  <c r="F2066" i="2"/>
  <c r="E2066" i="2"/>
  <c r="D2066" i="2"/>
  <c r="C2066" i="2"/>
  <c r="AC2065" i="2"/>
  <c r="AB2065" i="2"/>
  <c r="AA2065" i="2"/>
  <c r="Z2065" i="2"/>
  <c r="N2065" i="2"/>
  <c r="I2065" i="2"/>
  <c r="F2065" i="2"/>
  <c r="E2065" i="2"/>
  <c r="D2065" i="2"/>
  <c r="C2065" i="2"/>
  <c r="AC2064" i="2"/>
  <c r="AB2064" i="2"/>
  <c r="AA2064" i="2"/>
  <c r="Z2064" i="2"/>
  <c r="N2064" i="2"/>
  <c r="I2064" i="2"/>
  <c r="F2064" i="2"/>
  <c r="E2064" i="2"/>
  <c r="D2064" i="2"/>
  <c r="C2064" i="2"/>
  <c r="AC2063" i="2"/>
  <c r="AB2063" i="2"/>
  <c r="AA2063" i="2"/>
  <c r="Z2063" i="2"/>
  <c r="N2063" i="2"/>
  <c r="I2063" i="2"/>
  <c r="F2063" i="2"/>
  <c r="E2063" i="2"/>
  <c r="D2063" i="2"/>
  <c r="C2063" i="2"/>
  <c r="AC2062" i="2"/>
  <c r="AB2062" i="2"/>
  <c r="AA2062" i="2"/>
  <c r="Z2062" i="2"/>
  <c r="N2062" i="2"/>
  <c r="I2062" i="2"/>
  <c r="F2062" i="2"/>
  <c r="E2062" i="2"/>
  <c r="D2062" i="2"/>
  <c r="C2062" i="2"/>
  <c r="AC2061" i="2"/>
  <c r="AB2061" i="2"/>
  <c r="AA2061" i="2"/>
  <c r="Z2061" i="2"/>
  <c r="N2061" i="2"/>
  <c r="I2061" i="2"/>
  <c r="F2061" i="2"/>
  <c r="E2061" i="2"/>
  <c r="D2061" i="2"/>
  <c r="C2061" i="2"/>
  <c r="AC2060" i="2"/>
  <c r="AB2060" i="2"/>
  <c r="AA2060" i="2"/>
  <c r="Z2060" i="2"/>
  <c r="N2060" i="2"/>
  <c r="I2060" i="2"/>
  <c r="F2060" i="2"/>
  <c r="E2060" i="2"/>
  <c r="D2060" i="2"/>
  <c r="C2060" i="2"/>
  <c r="AC2059" i="2"/>
  <c r="AB2059" i="2"/>
  <c r="AA2059" i="2"/>
  <c r="Z2059" i="2"/>
  <c r="N2059" i="2"/>
  <c r="I2059" i="2"/>
  <c r="F2059" i="2"/>
  <c r="E2059" i="2"/>
  <c r="D2059" i="2"/>
  <c r="C2059" i="2"/>
  <c r="AC2058" i="2"/>
  <c r="AB2058" i="2"/>
  <c r="AA2058" i="2"/>
  <c r="Z2058" i="2"/>
  <c r="N2058" i="2"/>
  <c r="I2058" i="2"/>
  <c r="F2058" i="2"/>
  <c r="E2058" i="2"/>
  <c r="D2058" i="2"/>
  <c r="C2058" i="2"/>
  <c r="AC2057" i="2"/>
  <c r="AB2057" i="2"/>
  <c r="AA2057" i="2"/>
  <c r="Z2057" i="2"/>
  <c r="N2057" i="2"/>
  <c r="I2057" i="2"/>
  <c r="F2057" i="2"/>
  <c r="E2057" i="2"/>
  <c r="D2057" i="2"/>
  <c r="C2057" i="2"/>
  <c r="AC2056" i="2"/>
  <c r="AB2056" i="2"/>
  <c r="AA2056" i="2"/>
  <c r="Z2056" i="2"/>
  <c r="N2056" i="2"/>
  <c r="I2056" i="2"/>
  <c r="F2056" i="2"/>
  <c r="E2056" i="2"/>
  <c r="D2056" i="2"/>
  <c r="C2056" i="2"/>
  <c r="AC2055" i="2"/>
  <c r="AB2055" i="2"/>
  <c r="AA2055" i="2"/>
  <c r="Z2055" i="2"/>
  <c r="N2055" i="2"/>
  <c r="I2055" i="2"/>
  <c r="F2055" i="2"/>
  <c r="E2055" i="2"/>
  <c r="D2055" i="2"/>
  <c r="C2055" i="2"/>
  <c r="AC2054" i="2"/>
  <c r="AB2054" i="2"/>
  <c r="AA2054" i="2"/>
  <c r="Z2054" i="2"/>
  <c r="N2054" i="2"/>
  <c r="I2054" i="2"/>
  <c r="F2054" i="2"/>
  <c r="E2054" i="2"/>
  <c r="D2054" i="2"/>
  <c r="C2054" i="2"/>
  <c r="AC2053" i="2"/>
  <c r="AB2053" i="2"/>
  <c r="AA2053" i="2"/>
  <c r="Z2053" i="2"/>
  <c r="N2053" i="2"/>
  <c r="I2053" i="2"/>
  <c r="F2053" i="2"/>
  <c r="E2053" i="2"/>
  <c r="D2053" i="2"/>
  <c r="C2053" i="2"/>
  <c r="AC2052" i="2"/>
  <c r="AB2052" i="2"/>
  <c r="AA2052" i="2"/>
  <c r="Z2052" i="2"/>
  <c r="N2052" i="2"/>
  <c r="I2052" i="2"/>
  <c r="F2052" i="2"/>
  <c r="E2052" i="2"/>
  <c r="D2052" i="2"/>
  <c r="C2052" i="2"/>
  <c r="AC2051" i="2"/>
  <c r="AB2051" i="2"/>
  <c r="AA2051" i="2"/>
  <c r="Z2051" i="2"/>
  <c r="N2051" i="2"/>
  <c r="I2051" i="2"/>
  <c r="F2051" i="2"/>
  <c r="E2051" i="2"/>
  <c r="D2051" i="2"/>
  <c r="C2051" i="2"/>
  <c r="AC2050" i="2"/>
  <c r="AB2050" i="2"/>
  <c r="AA2050" i="2"/>
  <c r="Z2050" i="2"/>
  <c r="N2050" i="2"/>
  <c r="I2050" i="2"/>
  <c r="F2050" i="2"/>
  <c r="E2050" i="2"/>
  <c r="D2050" i="2"/>
  <c r="C2050" i="2"/>
  <c r="AC2049" i="2"/>
  <c r="AB2049" i="2"/>
  <c r="AA2049" i="2"/>
  <c r="Z2049" i="2"/>
  <c r="N2049" i="2"/>
  <c r="I2049" i="2"/>
  <c r="F2049" i="2"/>
  <c r="E2049" i="2"/>
  <c r="D2049" i="2"/>
  <c r="C2049" i="2"/>
  <c r="AC2048" i="2"/>
  <c r="AB2048" i="2"/>
  <c r="AA2048" i="2"/>
  <c r="Z2048" i="2"/>
  <c r="N2048" i="2"/>
  <c r="I2048" i="2"/>
  <c r="F2048" i="2"/>
  <c r="E2048" i="2"/>
  <c r="D2048" i="2"/>
  <c r="C2048" i="2"/>
  <c r="AC2047" i="2"/>
  <c r="AB2047" i="2"/>
  <c r="AA2047" i="2"/>
  <c r="Z2047" i="2"/>
  <c r="N2047" i="2"/>
  <c r="I2047" i="2"/>
  <c r="F2047" i="2"/>
  <c r="E2047" i="2"/>
  <c r="D2047" i="2"/>
  <c r="C2047" i="2"/>
  <c r="AC2046" i="2"/>
  <c r="AB2046" i="2"/>
  <c r="AA2046" i="2"/>
  <c r="Z2046" i="2"/>
  <c r="N2046" i="2"/>
  <c r="I2046" i="2"/>
  <c r="F2046" i="2"/>
  <c r="E2046" i="2"/>
  <c r="D2046" i="2"/>
  <c r="C2046" i="2"/>
  <c r="AC2045" i="2"/>
  <c r="AB2045" i="2"/>
  <c r="AA2045" i="2"/>
  <c r="Z2045" i="2"/>
  <c r="N2045" i="2"/>
  <c r="I2045" i="2"/>
  <c r="F2045" i="2"/>
  <c r="E2045" i="2"/>
  <c r="D2045" i="2"/>
  <c r="C2045" i="2"/>
  <c r="AC2044" i="2"/>
  <c r="AB2044" i="2"/>
  <c r="AA2044" i="2"/>
  <c r="Z2044" i="2"/>
  <c r="N2044" i="2"/>
  <c r="I2044" i="2"/>
  <c r="F2044" i="2"/>
  <c r="E2044" i="2"/>
  <c r="D2044" i="2"/>
  <c r="C2044" i="2"/>
  <c r="AC2043" i="2"/>
  <c r="AB2043" i="2"/>
  <c r="AA2043" i="2"/>
  <c r="Z2043" i="2"/>
  <c r="N2043" i="2"/>
  <c r="I2043" i="2"/>
  <c r="F2043" i="2"/>
  <c r="E2043" i="2"/>
  <c r="D2043" i="2"/>
  <c r="C2043" i="2"/>
  <c r="AC2042" i="2"/>
  <c r="AB2042" i="2"/>
  <c r="AA2042" i="2"/>
  <c r="Z2042" i="2"/>
  <c r="N2042" i="2"/>
  <c r="I2042" i="2"/>
  <c r="F2042" i="2"/>
  <c r="E2042" i="2"/>
  <c r="D2042" i="2"/>
  <c r="C2042" i="2"/>
  <c r="AC2041" i="2"/>
  <c r="AB2041" i="2"/>
  <c r="AA2041" i="2"/>
  <c r="Z2041" i="2"/>
  <c r="N2041" i="2"/>
  <c r="I2041" i="2"/>
  <c r="F2041" i="2"/>
  <c r="E2041" i="2"/>
  <c r="D2041" i="2"/>
  <c r="C2041" i="2"/>
  <c r="AC2040" i="2"/>
  <c r="AB2040" i="2"/>
  <c r="AA2040" i="2"/>
  <c r="Z2040" i="2"/>
  <c r="N2040" i="2"/>
  <c r="I2040" i="2"/>
  <c r="F2040" i="2"/>
  <c r="E2040" i="2"/>
  <c r="D2040" i="2"/>
  <c r="C2040" i="2"/>
  <c r="AC2039" i="2"/>
  <c r="AB2039" i="2"/>
  <c r="AA2039" i="2"/>
  <c r="Z2039" i="2"/>
  <c r="N2039" i="2"/>
  <c r="I2039" i="2"/>
  <c r="F2039" i="2"/>
  <c r="E2039" i="2"/>
  <c r="D2039" i="2"/>
  <c r="C2039" i="2"/>
  <c r="AC2038" i="2"/>
  <c r="AB2038" i="2"/>
  <c r="AA2038" i="2"/>
  <c r="Z2038" i="2"/>
  <c r="N2038" i="2"/>
  <c r="I2038" i="2"/>
  <c r="F2038" i="2"/>
  <c r="E2038" i="2"/>
  <c r="D2038" i="2"/>
  <c r="C2038" i="2"/>
  <c r="AC2037" i="2"/>
  <c r="AB2037" i="2"/>
  <c r="AA2037" i="2"/>
  <c r="Z2037" i="2"/>
  <c r="N2037" i="2"/>
  <c r="I2037" i="2"/>
  <c r="F2037" i="2"/>
  <c r="E2037" i="2"/>
  <c r="D2037" i="2"/>
  <c r="C2037" i="2"/>
  <c r="AC2036" i="2"/>
  <c r="AB2036" i="2"/>
  <c r="AA2036" i="2"/>
  <c r="Z2036" i="2"/>
  <c r="N2036" i="2"/>
  <c r="I2036" i="2"/>
  <c r="F2036" i="2"/>
  <c r="E2036" i="2"/>
  <c r="D2036" i="2"/>
  <c r="C2036" i="2"/>
  <c r="AC2035" i="2"/>
  <c r="AB2035" i="2"/>
  <c r="AA2035" i="2"/>
  <c r="Z2035" i="2"/>
  <c r="N2035" i="2"/>
  <c r="I2035" i="2"/>
  <c r="F2035" i="2"/>
  <c r="E2035" i="2"/>
  <c r="D2035" i="2"/>
  <c r="C2035" i="2"/>
  <c r="AC2034" i="2"/>
  <c r="AB2034" i="2"/>
  <c r="AA2034" i="2"/>
  <c r="Z2034" i="2"/>
  <c r="N2034" i="2"/>
  <c r="I2034" i="2"/>
  <c r="F2034" i="2"/>
  <c r="E2034" i="2"/>
  <c r="D2034" i="2"/>
  <c r="C2034" i="2"/>
  <c r="AC2033" i="2"/>
  <c r="AB2033" i="2"/>
  <c r="AA2033" i="2"/>
  <c r="Z2033" i="2"/>
  <c r="N2033" i="2"/>
  <c r="I2033" i="2"/>
  <c r="F2033" i="2"/>
  <c r="E2033" i="2"/>
  <c r="D2033" i="2"/>
  <c r="C2033" i="2"/>
  <c r="AC2032" i="2"/>
  <c r="AB2032" i="2"/>
  <c r="AA2032" i="2"/>
  <c r="Z2032" i="2"/>
  <c r="N2032" i="2"/>
  <c r="I2032" i="2"/>
  <c r="F2032" i="2"/>
  <c r="E2032" i="2"/>
  <c r="D2032" i="2"/>
  <c r="C2032" i="2"/>
  <c r="AC2031" i="2"/>
  <c r="AB2031" i="2"/>
  <c r="AA2031" i="2"/>
  <c r="Z2031" i="2"/>
  <c r="N2031" i="2"/>
  <c r="I2031" i="2"/>
  <c r="F2031" i="2"/>
  <c r="E2031" i="2"/>
  <c r="D2031" i="2"/>
  <c r="C2031" i="2"/>
  <c r="AC2030" i="2"/>
  <c r="AB2030" i="2"/>
  <c r="AA2030" i="2"/>
  <c r="Z2030" i="2"/>
  <c r="N2030" i="2"/>
  <c r="I2030" i="2"/>
  <c r="F2030" i="2"/>
  <c r="E2030" i="2"/>
  <c r="D2030" i="2"/>
  <c r="C2030" i="2"/>
  <c r="AC2029" i="2"/>
  <c r="AB2029" i="2"/>
  <c r="AA2029" i="2"/>
  <c r="Z2029" i="2"/>
  <c r="N2029" i="2"/>
  <c r="I2029" i="2"/>
  <c r="F2029" i="2"/>
  <c r="E2029" i="2"/>
  <c r="D2029" i="2"/>
  <c r="C2029" i="2"/>
  <c r="AC2028" i="2"/>
  <c r="AB2028" i="2"/>
  <c r="AA2028" i="2"/>
  <c r="Z2028" i="2"/>
  <c r="N2028" i="2"/>
  <c r="I2028" i="2"/>
  <c r="F2028" i="2"/>
  <c r="E2028" i="2"/>
  <c r="D2028" i="2"/>
  <c r="C2028" i="2"/>
  <c r="AC2027" i="2"/>
  <c r="AB2027" i="2"/>
  <c r="AA2027" i="2"/>
  <c r="Z2027" i="2"/>
  <c r="N2027" i="2"/>
  <c r="I2027" i="2"/>
  <c r="F2027" i="2"/>
  <c r="E2027" i="2"/>
  <c r="D2027" i="2"/>
  <c r="C2027" i="2"/>
  <c r="AC2026" i="2"/>
  <c r="AB2026" i="2"/>
  <c r="AA2026" i="2"/>
  <c r="Z2026" i="2"/>
  <c r="N2026" i="2"/>
  <c r="I2026" i="2"/>
  <c r="F2026" i="2"/>
  <c r="E2026" i="2"/>
  <c r="D2026" i="2"/>
  <c r="C2026" i="2"/>
  <c r="AC2025" i="2"/>
  <c r="AB2025" i="2"/>
  <c r="AA2025" i="2"/>
  <c r="Z2025" i="2"/>
  <c r="N2025" i="2"/>
  <c r="I2025" i="2"/>
  <c r="F2025" i="2"/>
  <c r="E2025" i="2"/>
  <c r="D2025" i="2"/>
  <c r="C2025" i="2"/>
  <c r="AC2024" i="2"/>
  <c r="AB2024" i="2"/>
  <c r="AA2024" i="2"/>
  <c r="Z2024" i="2"/>
  <c r="N2024" i="2"/>
  <c r="I2024" i="2"/>
  <c r="F2024" i="2"/>
  <c r="E2024" i="2"/>
  <c r="D2024" i="2"/>
  <c r="C2024" i="2"/>
  <c r="AC2023" i="2"/>
  <c r="AB2023" i="2"/>
  <c r="AA2023" i="2"/>
  <c r="Z2023" i="2"/>
  <c r="N2023" i="2"/>
  <c r="I2023" i="2"/>
  <c r="F2023" i="2"/>
  <c r="E2023" i="2"/>
  <c r="D2023" i="2"/>
  <c r="C2023" i="2"/>
  <c r="AC2022" i="2"/>
  <c r="AB2022" i="2"/>
  <c r="AA2022" i="2"/>
  <c r="Z2022" i="2"/>
  <c r="N2022" i="2"/>
  <c r="I2022" i="2"/>
  <c r="F2022" i="2"/>
  <c r="E2022" i="2"/>
  <c r="D2022" i="2"/>
  <c r="C2022" i="2"/>
  <c r="AC2021" i="2"/>
  <c r="AB2021" i="2"/>
  <c r="AA2021" i="2"/>
  <c r="Z2021" i="2"/>
  <c r="N2021" i="2"/>
  <c r="I2021" i="2"/>
  <c r="F2021" i="2"/>
  <c r="E2021" i="2"/>
  <c r="D2021" i="2"/>
  <c r="C2021" i="2"/>
  <c r="AC2020" i="2"/>
  <c r="AB2020" i="2"/>
  <c r="AA2020" i="2"/>
  <c r="Z2020" i="2"/>
  <c r="N2020" i="2"/>
  <c r="I2020" i="2"/>
  <c r="F2020" i="2"/>
  <c r="E2020" i="2"/>
  <c r="D2020" i="2"/>
  <c r="C2020" i="2"/>
  <c r="AC2019" i="2"/>
  <c r="AB2019" i="2"/>
  <c r="AA2019" i="2"/>
  <c r="Z2019" i="2"/>
  <c r="N2019" i="2"/>
  <c r="I2019" i="2"/>
  <c r="F2019" i="2"/>
  <c r="E2019" i="2"/>
  <c r="D2019" i="2"/>
  <c r="C2019" i="2"/>
  <c r="AC2018" i="2"/>
  <c r="AB2018" i="2"/>
  <c r="AA2018" i="2"/>
  <c r="Z2018" i="2"/>
  <c r="N2018" i="2"/>
  <c r="I2018" i="2"/>
  <c r="F2018" i="2"/>
  <c r="E2018" i="2"/>
  <c r="D2018" i="2"/>
  <c r="C2018" i="2"/>
  <c r="AC2017" i="2"/>
  <c r="AB2017" i="2"/>
  <c r="AA2017" i="2"/>
  <c r="Z2017" i="2"/>
  <c r="N2017" i="2"/>
  <c r="I2017" i="2"/>
  <c r="F2017" i="2"/>
  <c r="E2017" i="2"/>
  <c r="D2017" i="2"/>
  <c r="C2017" i="2"/>
  <c r="AC2016" i="2"/>
  <c r="AB2016" i="2"/>
  <c r="AA2016" i="2"/>
  <c r="Z2016" i="2"/>
  <c r="N2016" i="2"/>
  <c r="I2016" i="2"/>
  <c r="F2016" i="2"/>
  <c r="E2016" i="2"/>
  <c r="D2016" i="2"/>
  <c r="C2016" i="2"/>
  <c r="AC2015" i="2"/>
  <c r="AB2015" i="2"/>
  <c r="AA2015" i="2"/>
  <c r="Z2015" i="2"/>
  <c r="N2015" i="2"/>
  <c r="I2015" i="2"/>
  <c r="F2015" i="2"/>
  <c r="E2015" i="2"/>
  <c r="D2015" i="2"/>
  <c r="C2015" i="2"/>
  <c r="AC2014" i="2"/>
  <c r="AB2014" i="2"/>
  <c r="AA2014" i="2"/>
  <c r="Z2014" i="2"/>
  <c r="N2014" i="2"/>
  <c r="I2014" i="2"/>
  <c r="F2014" i="2"/>
  <c r="E2014" i="2"/>
  <c r="D2014" i="2"/>
  <c r="C2014" i="2"/>
  <c r="AC2013" i="2"/>
  <c r="AB2013" i="2"/>
  <c r="AA2013" i="2"/>
  <c r="Z2013" i="2"/>
  <c r="N2013" i="2"/>
  <c r="I2013" i="2"/>
  <c r="F2013" i="2"/>
  <c r="E2013" i="2"/>
  <c r="D2013" i="2"/>
  <c r="C2013" i="2"/>
  <c r="AC2012" i="2"/>
  <c r="AB2012" i="2"/>
  <c r="AA2012" i="2"/>
  <c r="Z2012" i="2"/>
  <c r="N2012" i="2"/>
  <c r="I2012" i="2"/>
  <c r="F2012" i="2"/>
  <c r="E2012" i="2"/>
  <c r="D2012" i="2"/>
  <c r="C2012" i="2"/>
  <c r="AC2011" i="2"/>
  <c r="AB2011" i="2"/>
  <c r="AA2011" i="2"/>
  <c r="Z2011" i="2"/>
  <c r="N2011" i="2"/>
  <c r="I2011" i="2"/>
  <c r="F2011" i="2"/>
  <c r="E2011" i="2"/>
  <c r="D2011" i="2"/>
  <c r="C2011" i="2"/>
  <c r="AC2010" i="2"/>
  <c r="AB2010" i="2"/>
  <c r="AA2010" i="2"/>
  <c r="Z2010" i="2"/>
  <c r="N2010" i="2"/>
  <c r="I2010" i="2"/>
  <c r="F2010" i="2"/>
  <c r="E2010" i="2"/>
  <c r="D2010" i="2"/>
  <c r="C2010" i="2"/>
  <c r="AC2009" i="2"/>
  <c r="AB2009" i="2"/>
  <c r="AA2009" i="2"/>
  <c r="Z2009" i="2"/>
  <c r="N2009" i="2"/>
  <c r="I2009" i="2"/>
  <c r="F2009" i="2"/>
  <c r="E2009" i="2"/>
  <c r="D2009" i="2"/>
  <c r="C2009" i="2"/>
  <c r="AC2008" i="2"/>
  <c r="AB2008" i="2"/>
  <c r="AA2008" i="2"/>
  <c r="Z2008" i="2"/>
  <c r="N2008" i="2"/>
  <c r="I2008" i="2"/>
  <c r="F2008" i="2"/>
  <c r="E2008" i="2"/>
  <c r="D2008" i="2"/>
  <c r="C2008" i="2"/>
  <c r="AC2007" i="2"/>
  <c r="AB2007" i="2"/>
  <c r="AA2007" i="2"/>
  <c r="Z2007" i="2"/>
  <c r="N2007" i="2"/>
  <c r="I2007" i="2"/>
  <c r="F2007" i="2"/>
  <c r="E2007" i="2"/>
  <c r="D2007" i="2"/>
  <c r="C2007" i="2"/>
  <c r="AC2006" i="2"/>
  <c r="AB2006" i="2"/>
  <c r="AA2006" i="2"/>
  <c r="Z2006" i="2"/>
  <c r="N2006" i="2"/>
  <c r="I2006" i="2"/>
  <c r="F2006" i="2"/>
  <c r="E2006" i="2"/>
  <c r="D2006" i="2"/>
  <c r="C2006" i="2"/>
  <c r="AC2005" i="2"/>
  <c r="AB2005" i="2"/>
  <c r="AA2005" i="2"/>
  <c r="Z2005" i="2"/>
  <c r="N2005" i="2"/>
  <c r="I2005" i="2"/>
  <c r="F2005" i="2"/>
  <c r="E2005" i="2"/>
  <c r="D2005" i="2"/>
  <c r="C2005" i="2"/>
  <c r="AC2004" i="2"/>
  <c r="AB2004" i="2"/>
  <c r="AA2004" i="2"/>
  <c r="Z2004" i="2"/>
  <c r="N2004" i="2"/>
  <c r="I2004" i="2"/>
  <c r="F2004" i="2"/>
  <c r="E2004" i="2"/>
  <c r="D2004" i="2"/>
  <c r="C2004" i="2"/>
  <c r="AC2003" i="2"/>
  <c r="AB2003" i="2"/>
  <c r="AA2003" i="2"/>
  <c r="Z2003" i="2"/>
  <c r="N2003" i="2"/>
  <c r="I2003" i="2"/>
  <c r="F2003" i="2"/>
  <c r="E2003" i="2"/>
  <c r="D2003" i="2"/>
  <c r="C2003" i="2"/>
  <c r="AC2002" i="2"/>
  <c r="AB2002" i="2"/>
  <c r="AA2002" i="2"/>
  <c r="Z2002" i="2"/>
  <c r="N2002" i="2"/>
  <c r="I2002" i="2"/>
  <c r="F2002" i="2"/>
  <c r="E2002" i="2"/>
  <c r="D2002" i="2"/>
  <c r="C2002" i="2"/>
  <c r="AC2001" i="2"/>
  <c r="AB2001" i="2"/>
  <c r="AA2001" i="2"/>
  <c r="Z2001" i="2"/>
  <c r="N2001" i="2"/>
  <c r="I2001" i="2"/>
  <c r="F2001" i="2"/>
  <c r="E2001" i="2"/>
  <c r="D2001" i="2"/>
  <c r="C2001" i="2"/>
  <c r="AC2000" i="2"/>
  <c r="AB2000" i="2"/>
  <c r="AA2000" i="2"/>
  <c r="Z2000" i="2"/>
  <c r="N2000" i="2"/>
  <c r="I2000" i="2"/>
  <c r="F2000" i="2"/>
  <c r="E2000" i="2"/>
  <c r="D2000" i="2"/>
  <c r="C2000" i="2"/>
  <c r="AC1999" i="2"/>
  <c r="AB1999" i="2"/>
  <c r="AA1999" i="2"/>
  <c r="Z1999" i="2"/>
  <c r="N1999" i="2"/>
  <c r="I1999" i="2"/>
  <c r="F1999" i="2"/>
  <c r="E1999" i="2"/>
  <c r="D1999" i="2"/>
  <c r="C1999" i="2"/>
  <c r="AC1998" i="2"/>
  <c r="AB1998" i="2"/>
  <c r="AA1998" i="2"/>
  <c r="Z1998" i="2"/>
  <c r="N1998" i="2"/>
  <c r="I1998" i="2"/>
  <c r="F1998" i="2"/>
  <c r="E1998" i="2"/>
  <c r="D1998" i="2"/>
  <c r="C1998" i="2"/>
  <c r="AC1997" i="2"/>
  <c r="AB1997" i="2"/>
  <c r="AA1997" i="2"/>
  <c r="Z1997" i="2"/>
  <c r="N1997" i="2"/>
  <c r="I1997" i="2"/>
  <c r="F1997" i="2"/>
  <c r="E1997" i="2"/>
  <c r="D1997" i="2"/>
  <c r="C1997" i="2"/>
  <c r="AC1996" i="2"/>
  <c r="AB1996" i="2"/>
  <c r="AA1996" i="2"/>
  <c r="Z1996" i="2"/>
  <c r="N1996" i="2"/>
  <c r="I1996" i="2"/>
  <c r="F1996" i="2"/>
  <c r="E1996" i="2"/>
  <c r="D1996" i="2"/>
  <c r="C1996" i="2"/>
  <c r="AC1995" i="2"/>
  <c r="AB1995" i="2"/>
  <c r="AA1995" i="2"/>
  <c r="Z1995" i="2"/>
  <c r="N1995" i="2"/>
  <c r="I1995" i="2"/>
  <c r="F1995" i="2"/>
  <c r="E1995" i="2"/>
  <c r="D1995" i="2"/>
  <c r="C1995" i="2"/>
  <c r="AC1994" i="2"/>
  <c r="AB1994" i="2"/>
  <c r="AA1994" i="2"/>
  <c r="Z1994" i="2"/>
  <c r="N1994" i="2"/>
  <c r="I1994" i="2"/>
  <c r="F1994" i="2"/>
  <c r="E1994" i="2"/>
  <c r="D1994" i="2"/>
  <c r="C1994" i="2"/>
  <c r="AC1993" i="2"/>
  <c r="AB1993" i="2"/>
  <c r="AA1993" i="2"/>
  <c r="Z1993" i="2"/>
  <c r="N1993" i="2"/>
  <c r="I1993" i="2"/>
  <c r="F1993" i="2"/>
  <c r="E1993" i="2"/>
  <c r="D1993" i="2"/>
  <c r="C1993" i="2"/>
  <c r="AC1992" i="2"/>
  <c r="AB1992" i="2"/>
  <c r="AA1992" i="2"/>
  <c r="Z1992" i="2"/>
  <c r="N1992" i="2"/>
  <c r="I1992" i="2"/>
  <c r="F1992" i="2"/>
  <c r="E1992" i="2"/>
  <c r="D1992" i="2"/>
  <c r="C1992" i="2"/>
  <c r="AC1991" i="2"/>
  <c r="AB1991" i="2"/>
  <c r="AA1991" i="2"/>
  <c r="Z1991" i="2"/>
  <c r="N1991" i="2"/>
  <c r="I1991" i="2"/>
  <c r="F1991" i="2"/>
  <c r="E1991" i="2"/>
  <c r="D1991" i="2"/>
  <c r="C1991" i="2"/>
  <c r="AC1990" i="2"/>
  <c r="AB1990" i="2"/>
  <c r="AA1990" i="2"/>
  <c r="Z1990" i="2"/>
  <c r="N1990" i="2"/>
  <c r="I1990" i="2"/>
  <c r="F1990" i="2"/>
  <c r="E1990" i="2"/>
  <c r="D1990" i="2"/>
  <c r="C1990" i="2"/>
  <c r="AC1989" i="2"/>
  <c r="AB1989" i="2"/>
  <c r="AA1989" i="2"/>
  <c r="Z1989" i="2"/>
  <c r="N1989" i="2"/>
  <c r="I1989" i="2"/>
  <c r="F1989" i="2"/>
  <c r="E1989" i="2"/>
  <c r="D1989" i="2"/>
  <c r="C1989" i="2"/>
  <c r="AC1988" i="2"/>
  <c r="AB1988" i="2"/>
  <c r="AA1988" i="2"/>
  <c r="Z1988" i="2"/>
  <c r="N1988" i="2"/>
  <c r="I1988" i="2"/>
  <c r="F1988" i="2"/>
  <c r="E1988" i="2"/>
  <c r="D1988" i="2"/>
  <c r="C1988" i="2"/>
  <c r="AC1987" i="2"/>
  <c r="AB1987" i="2"/>
  <c r="AA1987" i="2"/>
  <c r="Z1987" i="2"/>
  <c r="N1987" i="2"/>
  <c r="I1987" i="2"/>
  <c r="F1987" i="2"/>
  <c r="E1987" i="2"/>
  <c r="D1987" i="2"/>
  <c r="C1987" i="2"/>
  <c r="AC1986" i="2"/>
  <c r="AB1986" i="2"/>
  <c r="AA1986" i="2"/>
  <c r="Z1986" i="2"/>
  <c r="N1986" i="2"/>
  <c r="I1986" i="2"/>
  <c r="F1986" i="2"/>
  <c r="E1986" i="2"/>
  <c r="D1986" i="2"/>
  <c r="C1986" i="2"/>
  <c r="AC1985" i="2"/>
  <c r="AB1985" i="2"/>
  <c r="AA1985" i="2"/>
  <c r="Z1985" i="2"/>
  <c r="N1985" i="2"/>
  <c r="I1985" i="2"/>
  <c r="F1985" i="2"/>
  <c r="E1985" i="2"/>
  <c r="D1985" i="2"/>
  <c r="C1985" i="2"/>
  <c r="AC1984" i="2"/>
  <c r="AB1984" i="2"/>
  <c r="AA1984" i="2"/>
  <c r="Z1984" i="2"/>
  <c r="N1984" i="2"/>
  <c r="I1984" i="2"/>
  <c r="F1984" i="2"/>
  <c r="E1984" i="2"/>
  <c r="D1984" i="2"/>
  <c r="C1984" i="2"/>
  <c r="AC1983" i="2"/>
  <c r="AB1983" i="2"/>
  <c r="AA1983" i="2"/>
  <c r="Z1983" i="2"/>
  <c r="N1983" i="2"/>
  <c r="I1983" i="2"/>
  <c r="F1983" i="2"/>
  <c r="E1983" i="2"/>
  <c r="D1983" i="2"/>
  <c r="C1983" i="2"/>
  <c r="AC1982" i="2"/>
  <c r="AB1982" i="2"/>
  <c r="AA1982" i="2"/>
  <c r="Z1982" i="2"/>
  <c r="N1982" i="2"/>
  <c r="I1982" i="2"/>
  <c r="F1982" i="2"/>
  <c r="E1982" i="2"/>
  <c r="D1982" i="2"/>
  <c r="C1982" i="2"/>
  <c r="AC1981" i="2"/>
  <c r="AB1981" i="2"/>
  <c r="AA1981" i="2"/>
  <c r="Z1981" i="2"/>
  <c r="N1981" i="2"/>
  <c r="I1981" i="2"/>
  <c r="F1981" i="2"/>
  <c r="E1981" i="2"/>
  <c r="D1981" i="2"/>
  <c r="C1981" i="2"/>
  <c r="AC1980" i="2"/>
  <c r="AB1980" i="2"/>
  <c r="AA1980" i="2"/>
  <c r="Z1980" i="2"/>
  <c r="N1980" i="2"/>
  <c r="I1980" i="2"/>
  <c r="F1980" i="2"/>
  <c r="E1980" i="2"/>
  <c r="D1980" i="2"/>
  <c r="C1980" i="2"/>
  <c r="AC1979" i="2"/>
  <c r="AB1979" i="2"/>
  <c r="AA1979" i="2"/>
  <c r="Z1979" i="2"/>
  <c r="N1979" i="2"/>
  <c r="I1979" i="2"/>
  <c r="F1979" i="2"/>
  <c r="E1979" i="2"/>
  <c r="D1979" i="2"/>
  <c r="C1979" i="2"/>
  <c r="AC1978" i="2"/>
  <c r="AB1978" i="2"/>
  <c r="AA1978" i="2"/>
  <c r="Z1978" i="2"/>
  <c r="N1978" i="2"/>
  <c r="I1978" i="2"/>
  <c r="F1978" i="2"/>
  <c r="E1978" i="2"/>
  <c r="D1978" i="2"/>
  <c r="C1978" i="2"/>
  <c r="AC1977" i="2"/>
  <c r="AB1977" i="2"/>
  <c r="AA1977" i="2"/>
  <c r="Z1977" i="2"/>
  <c r="N1977" i="2"/>
  <c r="I1977" i="2"/>
  <c r="F1977" i="2"/>
  <c r="E1977" i="2"/>
  <c r="D1977" i="2"/>
  <c r="C1977" i="2"/>
  <c r="AC1976" i="2"/>
  <c r="AB1976" i="2"/>
  <c r="AA1976" i="2"/>
  <c r="Z1976" i="2"/>
  <c r="N1976" i="2"/>
  <c r="I1976" i="2"/>
  <c r="F1976" i="2"/>
  <c r="E1976" i="2"/>
  <c r="D1976" i="2"/>
  <c r="C1976" i="2"/>
  <c r="AC1975" i="2"/>
  <c r="AB1975" i="2"/>
  <c r="AA1975" i="2"/>
  <c r="Z1975" i="2"/>
  <c r="N1975" i="2"/>
  <c r="I1975" i="2"/>
  <c r="F1975" i="2"/>
  <c r="E1975" i="2"/>
  <c r="D1975" i="2"/>
  <c r="C1975" i="2"/>
  <c r="AC1974" i="2"/>
  <c r="AB1974" i="2"/>
  <c r="AA1974" i="2"/>
  <c r="Z1974" i="2"/>
  <c r="N1974" i="2"/>
  <c r="I1974" i="2"/>
  <c r="F1974" i="2"/>
  <c r="E1974" i="2"/>
  <c r="D1974" i="2"/>
  <c r="C1974" i="2"/>
  <c r="AC1973" i="2"/>
  <c r="AB1973" i="2"/>
  <c r="AA1973" i="2"/>
  <c r="Z1973" i="2"/>
  <c r="N1973" i="2"/>
  <c r="I1973" i="2"/>
  <c r="F1973" i="2"/>
  <c r="E1973" i="2"/>
  <c r="D1973" i="2"/>
  <c r="C1973" i="2"/>
  <c r="AC1972" i="2"/>
  <c r="AB1972" i="2"/>
  <c r="AA1972" i="2"/>
  <c r="Z1972" i="2"/>
  <c r="N1972" i="2"/>
  <c r="I1972" i="2"/>
  <c r="F1972" i="2"/>
  <c r="E1972" i="2"/>
  <c r="D1972" i="2"/>
  <c r="C1972" i="2"/>
  <c r="AC1971" i="2"/>
  <c r="AB1971" i="2"/>
  <c r="AA1971" i="2"/>
  <c r="Z1971" i="2"/>
  <c r="N1971" i="2"/>
  <c r="I1971" i="2"/>
  <c r="F1971" i="2"/>
  <c r="E1971" i="2"/>
  <c r="D1971" i="2"/>
  <c r="C1971" i="2"/>
  <c r="AC1970" i="2"/>
  <c r="AB1970" i="2"/>
  <c r="AA1970" i="2"/>
  <c r="Z1970" i="2"/>
  <c r="N1970" i="2"/>
  <c r="I1970" i="2"/>
  <c r="F1970" i="2"/>
  <c r="E1970" i="2"/>
  <c r="D1970" i="2"/>
  <c r="C1970" i="2"/>
  <c r="AC1969" i="2"/>
  <c r="AB1969" i="2"/>
  <c r="AA1969" i="2"/>
  <c r="Z1969" i="2"/>
  <c r="N1969" i="2"/>
  <c r="I1969" i="2"/>
  <c r="F1969" i="2"/>
  <c r="E1969" i="2"/>
  <c r="D1969" i="2"/>
  <c r="C1969" i="2"/>
  <c r="AC1968" i="2"/>
  <c r="AB1968" i="2"/>
  <c r="AA1968" i="2"/>
  <c r="Z1968" i="2"/>
  <c r="N1968" i="2"/>
  <c r="I1968" i="2"/>
  <c r="F1968" i="2"/>
  <c r="E1968" i="2"/>
  <c r="D1968" i="2"/>
  <c r="C1968" i="2"/>
  <c r="AC1967" i="2"/>
  <c r="AB1967" i="2"/>
  <c r="AA1967" i="2"/>
  <c r="Z1967" i="2"/>
  <c r="N1967" i="2"/>
  <c r="I1967" i="2"/>
  <c r="F1967" i="2"/>
  <c r="E1967" i="2"/>
  <c r="D1967" i="2"/>
  <c r="C1967" i="2"/>
  <c r="AC1966" i="2"/>
  <c r="AB1966" i="2"/>
  <c r="AA1966" i="2"/>
  <c r="Z1966" i="2"/>
  <c r="N1966" i="2"/>
  <c r="I1966" i="2"/>
  <c r="F1966" i="2"/>
  <c r="E1966" i="2"/>
  <c r="D1966" i="2"/>
  <c r="C1966" i="2"/>
  <c r="AC1965" i="2"/>
  <c r="AB1965" i="2"/>
  <c r="AA1965" i="2"/>
  <c r="Z1965" i="2"/>
  <c r="N1965" i="2"/>
  <c r="I1965" i="2"/>
  <c r="F1965" i="2"/>
  <c r="E1965" i="2"/>
  <c r="D1965" i="2"/>
  <c r="C1965" i="2"/>
  <c r="AC1964" i="2"/>
  <c r="AB1964" i="2"/>
  <c r="AA1964" i="2"/>
  <c r="Z1964" i="2"/>
  <c r="N1964" i="2"/>
  <c r="I1964" i="2"/>
  <c r="F1964" i="2"/>
  <c r="E1964" i="2"/>
  <c r="D1964" i="2"/>
  <c r="C1964" i="2"/>
  <c r="AC1963" i="2"/>
  <c r="AB1963" i="2"/>
  <c r="AA1963" i="2"/>
  <c r="Z1963" i="2"/>
  <c r="N1963" i="2"/>
  <c r="I1963" i="2"/>
  <c r="F1963" i="2"/>
  <c r="E1963" i="2"/>
  <c r="D1963" i="2"/>
  <c r="C1963" i="2"/>
  <c r="AC1962" i="2"/>
  <c r="AB1962" i="2"/>
  <c r="AA1962" i="2"/>
  <c r="Z1962" i="2"/>
  <c r="N1962" i="2"/>
  <c r="I1962" i="2"/>
  <c r="F1962" i="2"/>
  <c r="E1962" i="2"/>
  <c r="D1962" i="2"/>
  <c r="C1962" i="2"/>
  <c r="AC1961" i="2"/>
  <c r="AB1961" i="2"/>
  <c r="AA1961" i="2"/>
  <c r="Z1961" i="2"/>
  <c r="N1961" i="2"/>
  <c r="I1961" i="2"/>
  <c r="F1961" i="2"/>
  <c r="E1961" i="2"/>
  <c r="D1961" i="2"/>
  <c r="C1961" i="2"/>
  <c r="AC1960" i="2"/>
  <c r="AB1960" i="2"/>
  <c r="AA1960" i="2"/>
  <c r="Z1960" i="2"/>
  <c r="N1960" i="2"/>
  <c r="I1960" i="2"/>
  <c r="F1960" i="2"/>
  <c r="E1960" i="2"/>
  <c r="D1960" i="2"/>
  <c r="C1960" i="2"/>
  <c r="AC1959" i="2"/>
  <c r="AB1959" i="2"/>
  <c r="AA1959" i="2"/>
  <c r="Z1959" i="2"/>
  <c r="N1959" i="2"/>
  <c r="I1959" i="2"/>
  <c r="F1959" i="2"/>
  <c r="E1959" i="2"/>
  <c r="D1959" i="2"/>
  <c r="C1959" i="2"/>
  <c r="AC1958" i="2"/>
  <c r="AB1958" i="2"/>
  <c r="AA1958" i="2"/>
  <c r="Z1958" i="2"/>
  <c r="N1958" i="2"/>
  <c r="I1958" i="2"/>
  <c r="F1958" i="2"/>
  <c r="E1958" i="2"/>
  <c r="D1958" i="2"/>
  <c r="C1958" i="2"/>
  <c r="AC1957" i="2"/>
  <c r="AB1957" i="2"/>
  <c r="AA1957" i="2"/>
  <c r="Z1957" i="2"/>
  <c r="N1957" i="2"/>
  <c r="I1957" i="2"/>
  <c r="F1957" i="2"/>
  <c r="E1957" i="2"/>
  <c r="D1957" i="2"/>
  <c r="C1957" i="2"/>
  <c r="AC1956" i="2"/>
  <c r="AB1956" i="2"/>
  <c r="AA1956" i="2"/>
  <c r="Z1956" i="2"/>
  <c r="N1956" i="2"/>
  <c r="I1956" i="2"/>
  <c r="F1956" i="2"/>
  <c r="E1956" i="2"/>
  <c r="D1956" i="2"/>
  <c r="C1956" i="2"/>
  <c r="AC1955" i="2"/>
  <c r="AB1955" i="2"/>
  <c r="AA1955" i="2"/>
  <c r="Z1955" i="2"/>
  <c r="N1955" i="2"/>
  <c r="I1955" i="2"/>
  <c r="F1955" i="2"/>
  <c r="E1955" i="2"/>
  <c r="D1955" i="2"/>
  <c r="C1955" i="2"/>
  <c r="AC1954" i="2"/>
  <c r="AB1954" i="2"/>
  <c r="AA1954" i="2"/>
  <c r="Z1954" i="2"/>
  <c r="N1954" i="2"/>
  <c r="I1954" i="2"/>
  <c r="F1954" i="2"/>
  <c r="E1954" i="2"/>
  <c r="D1954" i="2"/>
  <c r="C1954" i="2"/>
  <c r="AC1953" i="2"/>
  <c r="AB1953" i="2"/>
  <c r="AA1953" i="2"/>
  <c r="Z1953" i="2"/>
  <c r="N1953" i="2"/>
  <c r="I1953" i="2"/>
  <c r="F1953" i="2"/>
  <c r="E1953" i="2"/>
  <c r="D1953" i="2"/>
  <c r="C1953" i="2"/>
  <c r="AC1952" i="2"/>
  <c r="AB1952" i="2"/>
  <c r="AA1952" i="2"/>
  <c r="Z1952" i="2"/>
  <c r="N1952" i="2"/>
  <c r="I1952" i="2"/>
  <c r="F1952" i="2"/>
  <c r="E1952" i="2"/>
  <c r="D1952" i="2"/>
  <c r="C1952" i="2"/>
  <c r="AC1951" i="2"/>
  <c r="AB1951" i="2"/>
  <c r="AA1951" i="2"/>
  <c r="Z1951" i="2"/>
  <c r="N1951" i="2"/>
  <c r="I1951" i="2"/>
  <c r="F1951" i="2"/>
  <c r="E1951" i="2"/>
  <c r="D1951" i="2"/>
  <c r="C1951" i="2"/>
  <c r="AC1950" i="2"/>
  <c r="AB1950" i="2"/>
  <c r="AA1950" i="2"/>
  <c r="Z1950" i="2"/>
  <c r="N1950" i="2"/>
  <c r="I1950" i="2"/>
  <c r="F1950" i="2"/>
  <c r="E1950" i="2"/>
  <c r="D1950" i="2"/>
  <c r="C1950" i="2"/>
  <c r="AC1949" i="2"/>
  <c r="AB1949" i="2"/>
  <c r="AA1949" i="2"/>
  <c r="Z1949" i="2"/>
  <c r="N1949" i="2"/>
  <c r="I1949" i="2"/>
  <c r="F1949" i="2"/>
  <c r="E1949" i="2"/>
  <c r="D1949" i="2"/>
  <c r="C1949" i="2"/>
  <c r="AC1948" i="2"/>
  <c r="AB1948" i="2"/>
  <c r="AA1948" i="2"/>
  <c r="Z1948" i="2"/>
  <c r="N1948" i="2"/>
  <c r="I1948" i="2"/>
  <c r="F1948" i="2"/>
  <c r="E1948" i="2"/>
  <c r="D1948" i="2"/>
  <c r="C1948" i="2"/>
  <c r="AC1947" i="2"/>
  <c r="AB1947" i="2"/>
  <c r="AA1947" i="2"/>
  <c r="Z1947" i="2"/>
  <c r="N1947" i="2"/>
  <c r="I1947" i="2"/>
  <c r="F1947" i="2"/>
  <c r="E1947" i="2"/>
  <c r="D1947" i="2"/>
  <c r="C1947" i="2"/>
  <c r="AC1946" i="2"/>
  <c r="AB1946" i="2"/>
  <c r="AA1946" i="2"/>
  <c r="Z1946" i="2"/>
  <c r="N1946" i="2"/>
  <c r="I1946" i="2"/>
  <c r="F1946" i="2"/>
  <c r="E1946" i="2"/>
  <c r="D1946" i="2"/>
  <c r="C1946" i="2"/>
  <c r="AC1945" i="2"/>
  <c r="AB1945" i="2"/>
  <c r="AA1945" i="2"/>
  <c r="Z1945" i="2"/>
  <c r="N1945" i="2"/>
  <c r="I1945" i="2"/>
  <c r="F1945" i="2"/>
  <c r="E1945" i="2"/>
  <c r="D1945" i="2"/>
  <c r="C1945" i="2"/>
  <c r="AC1944" i="2"/>
  <c r="AB1944" i="2"/>
  <c r="AA1944" i="2"/>
  <c r="Z1944" i="2"/>
  <c r="N1944" i="2"/>
  <c r="I1944" i="2"/>
  <c r="F1944" i="2"/>
  <c r="E1944" i="2"/>
  <c r="D1944" i="2"/>
  <c r="C1944" i="2"/>
  <c r="AC1943" i="2"/>
  <c r="AB1943" i="2"/>
  <c r="AA1943" i="2"/>
  <c r="Z1943" i="2"/>
  <c r="N1943" i="2"/>
  <c r="I1943" i="2"/>
  <c r="F1943" i="2"/>
  <c r="E1943" i="2"/>
  <c r="D1943" i="2"/>
  <c r="C1943" i="2"/>
  <c r="AC1942" i="2"/>
  <c r="AB1942" i="2"/>
  <c r="AA1942" i="2"/>
  <c r="Z1942" i="2"/>
  <c r="N1942" i="2"/>
  <c r="I1942" i="2"/>
  <c r="F1942" i="2"/>
  <c r="E1942" i="2"/>
  <c r="D1942" i="2"/>
  <c r="C1942" i="2"/>
  <c r="AC1941" i="2"/>
  <c r="AB1941" i="2"/>
  <c r="AA1941" i="2"/>
  <c r="Z1941" i="2"/>
  <c r="N1941" i="2"/>
  <c r="I1941" i="2"/>
  <c r="F1941" i="2"/>
  <c r="E1941" i="2"/>
  <c r="D1941" i="2"/>
  <c r="C1941" i="2"/>
  <c r="AC1940" i="2"/>
  <c r="AB1940" i="2"/>
  <c r="AA1940" i="2"/>
  <c r="Z1940" i="2"/>
  <c r="N1940" i="2"/>
  <c r="I1940" i="2"/>
  <c r="F1940" i="2"/>
  <c r="E1940" i="2"/>
  <c r="D1940" i="2"/>
  <c r="C1940" i="2"/>
  <c r="AC1939" i="2"/>
  <c r="AB1939" i="2"/>
  <c r="AA1939" i="2"/>
  <c r="Z1939" i="2"/>
  <c r="N1939" i="2"/>
  <c r="I1939" i="2"/>
  <c r="F1939" i="2"/>
  <c r="E1939" i="2"/>
  <c r="D1939" i="2"/>
  <c r="C1939" i="2"/>
  <c r="AC1938" i="2"/>
  <c r="AB1938" i="2"/>
  <c r="AA1938" i="2"/>
  <c r="Z1938" i="2"/>
  <c r="N1938" i="2"/>
  <c r="I1938" i="2"/>
  <c r="F1938" i="2"/>
  <c r="E1938" i="2"/>
  <c r="D1938" i="2"/>
  <c r="C1938" i="2"/>
  <c r="AC1937" i="2"/>
  <c r="AB1937" i="2"/>
  <c r="AA1937" i="2"/>
  <c r="Z1937" i="2"/>
  <c r="N1937" i="2"/>
  <c r="I1937" i="2"/>
  <c r="F1937" i="2"/>
  <c r="E1937" i="2"/>
  <c r="D1937" i="2"/>
  <c r="C1937" i="2"/>
  <c r="AC1936" i="2"/>
  <c r="AB1936" i="2"/>
  <c r="AA1936" i="2"/>
  <c r="Z1936" i="2"/>
  <c r="N1936" i="2"/>
  <c r="I1936" i="2"/>
  <c r="F1936" i="2"/>
  <c r="E1936" i="2"/>
  <c r="D1936" i="2"/>
  <c r="C1936" i="2"/>
  <c r="AC1935" i="2"/>
  <c r="AB1935" i="2"/>
  <c r="AA1935" i="2"/>
  <c r="Z1935" i="2"/>
  <c r="N1935" i="2"/>
  <c r="I1935" i="2"/>
  <c r="F1935" i="2"/>
  <c r="E1935" i="2"/>
  <c r="D1935" i="2"/>
  <c r="C1935" i="2"/>
  <c r="AC1934" i="2"/>
  <c r="AB1934" i="2"/>
  <c r="AA1934" i="2"/>
  <c r="Z1934" i="2"/>
  <c r="N1934" i="2"/>
  <c r="I1934" i="2"/>
  <c r="F1934" i="2"/>
  <c r="E1934" i="2"/>
  <c r="D1934" i="2"/>
  <c r="C1934" i="2"/>
  <c r="AC1933" i="2"/>
  <c r="AB1933" i="2"/>
  <c r="AA1933" i="2"/>
  <c r="Z1933" i="2"/>
  <c r="N1933" i="2"/>
  <c r="I1933" i="2"/>
  <c r="F1933" i="2"/>
  <c r="E1933" i="2"/>
  <c r="D1933" i="2"/>
  <c r="C1933" i="2"/>
  <c r="AC1932" i="2"/>
  <c r="AB1932" i="2"/>
  <c r="AA1932" i="2"/>
  <c r="Z1932" i="2"/>
  <c r="N1932" i="2"/>
  <c r="I1932" i="2"/>
  <c r="F1932" i="2"/>
  <c r="E1932" i="2"/>
  <c r="D1932" i="2"/>
  <c r="C1932" i="2"/>
  <c r="AC1931" i="2"/>
  <c r="AB1931" i="2"/>
  <c r="AA1931" i="2"/>
  <c r="Z1931" i="2"/>
  <c r="N1931" i="2"/>
  <c r="I1931" i="2"/>
  <c r="F1931" i="2"/>
  <c r="E1931" i="2"/>
  <c r="D1931" i="2"/>
  <c r="C1931" i="2"/>
  <c r="AC1930" i="2"/>
  <c r="AB1930" i="2"/>
  <c r="AA1930" i="2"/>
  <c r="Z1930" i="2"/>
  <c r="N1930" i="2"/>
  <c r="I1930" i="2"/>
  <c r="F1930" i="2"/>
  <c r="E1930" i="2"/>
  <c r="D1930" i="2"/>
  <c r="C1930" i="2"/>
  <c r="AC1929" i="2"/>
  <c r="AB1929" i="2"/>
  <c r="AA1929" i="2"/>
  <c r="Z1929" i="2"/>
  <c r="N1929" i="2"/>
  <c r="I1929" i="2"/>
  <c r="F1929" i="2"/>
  <c r="E1929" i="2"/>
  <c r="D1929" i="2"/>
  <c r="C1929" i="2"/>
  <c r="AC1928" i="2"/>
  <c r="AB1928" i="2"/>
  <c r="AA1928" i="2"/>
  <c r="Z1928" i="2"/>
  <c r="N1928" i="2"/>
  <c r="I1928" i="2"/>
  <c r="F1928" i="2"/>
  <c r="E1928" i="2"/>
  <c r="D1928" i="2"/>
  <c r="C1928" i="2"/>
  <c r="AC1927" i="2"/>
  <c r="AB1927" i="2"/>
  <c r="AA1927" i="2"/>
  <c r="Z1927" i="2"/>
  <c r="N1927" i="2"/>
  <c r="I1927" i="2"/>
  <c r="F1927" i="2"/>
  <c r="E1927" i="2"/>
  <c r="D1927" i="2"/>
  <c r="C1927" i="2"/>
  <c r="AC1926" i="2"/>
  <c r="AB1926" i="2"/>
  <c r="AA1926" i="2"/>
  <c r="Z1926" i="2"/>
  <c r="N1926" i="2"/>
  <c r="I1926" i="2"/>
  <c r="F1926" i="2"/>
  <c r="E1926" i="2"/>
  <c r="D1926" i="2"/>
  <c r="C1926" i="2"/>
  <c r="AC1925" i="2"/>
  <c r="AB1925" i="2"/>
  <c r="AA1925" i="2"/>
  <c r="Z1925" i="2"/>
  <c r="N1925" i="2"/>
  <c r="I1925" i="2"/>
  <c r="F1925" i="2"/>
  <c r="E1925" i="2"/>
  <c r="D1925" i="2"/>
  <c r="C1925" i="2"/>
  <c r="AC1924" i="2"/>
  <c r="AB1924" i="2"/>
  <c r="AA1924" i="2"/>
  <c r="Z1924" i="2"/>
  <c r="N1924" i="2"/>
  <c r="I1924" i="2"/>
  <c r="F1924" i="2"/>
  <c r="E1924" i="2"/>
  <c r="D1924" i="2"/>
  <c r="C1924" i="2"/>
  <c r="AC1923" i="2"/>
  <c r="AB1923" i="2"/>
  <c r="AA1923" i="2"/>
  <c r="Z1923" i="2"/>
  <c r="N1923" i="2"/>
  <c r="I1923" i="2"/>
  <c r="F1923" i="2"/>
  <c r="E1923" i="2"/>
  <c r="D1923" i="2"/>
  <c r="C1923" i="2"/>
  <c r="AC1922" i="2"/>
  <c r="AB1922" i="2"/>
  <c r="AA1922" i="2"/>
  <c r="Z1922" i="2"/>
  <c r="N1922" i="2"/>
  <c r="I1922" i="2"/>
  <c r="F1922" i="2"/>
  <c r="E1922" i="2"/>
  <c r="D1922" i="2"/>
  <c r="C1922" i="2"/>
  <c r="AC1921" i="2"/>
  <c r="AB1921" i="2"/>
  <c r="AA1921" i="2"/>
  <c r="Z1921" i="2"/>
  <c r="N1921" i="2"/>
  <c r="I1921" i="2"/>
  <c r="F1921" i="2"/>
  <c r="E1921" i="2"/>
  <c r="D1921" i="2"/>
  <c r="C1921" i="2"/>
  <c r="AC1920" i="2"/>
  <c r="AB1920" i="2"/>
  <c r="AA1920" i="2"/>
  <c r="Z1920" i="2"/>
  <c r="N1920" i="2"/>
  <c r="I1920" i="2"/>
  <c r="F1920" i="2"/>
  <c r="E1920" i="2"/>
  <c r="D1920" i="2"/>
  <c r="C1920" i="2"/>
  <c r="AC1919" i="2"/>
  <c r="AB1919" i="2"/>
  <c r="AA1919" i="2"/>
  <c r="Z1919" i="2"/>
  <c r="N1919" i="2"/>
  <c r="I1919" i="2"/>
  <c r="F1919" i="2"/>
  <c r="E1919" i="2"/>
  <c r="D1919" i="2"/>
  <c r="C1919" i="2"/>
  <c r="AC1918" i="2"/>
  <c r="AB1918" i="2"/>
  <c r="AA1918" i="2"/>
  <c r="Z1918" i="2"/>
  <c r="N1918" i="2"/>
  <c r="I1918" i="2"/>
  <c r="F1918" i="2"/>
  <c r="E1918" i="2"/>
  <c r="D1918" i="2"/>
  <c r="C1918" i="2"/>
  <c r="AC1917" i="2"/>
  <c r="AB1917" i="2"/>
  <c r="AA1917" i="2"/>
  <c r="Z1917" i="2"/>
  <c r="N1917" i="2"/>
  <c r="I1917" i="2"/>
  <c r="F1917" i="2"/>
  <c r="E1917" i="2"/>
  <c r="D1917" i="2"/>
  <c r="C1917" i="2"/>
  <c r="AC1916" i="2"/>
  <c r="AB1916" i="2"/>
  <c r="AA1916" i="2"/>
  <c r="Z1916" i="2"/>
  <c r="N1916" i="2"/>
  <c r="I1916" i="2"/>
  <c r="F1916" i="2"/>
  <c r="E1916" i="2"/>
  <c r="D1916" i="2"/>
  <c r="C1916" i="2"/>
  <c r="AC1915" i="2"/>
  <c r="AB1915" i="2"/>
  <c r="AA1915" i="2"/>
  <c r="Z1915" i="2"/>
  <c r="N1915" i="2"/>
  <c r="I1915" i="2"/>
  <c r="F1915" i="2"/>
  <c r="E1915" i="2"/>
  <c r="D1915" i="2"/>
  <c r="C1915" i="2"/>
  <c r="AC1914" i="2"/>
  <c r="AB1914" i="2"/>
  <c r="AA1914" i="2"/>
  <c r="Z1914" i="2"/>
  <c r="N1914" i="2"/>
  <c r="I1914" i="2"/>
  <c r="F1914" i="2"/>
  <c r="E1914" i="2"/>
  <c r="D1914" i="2"/>
  <c r="C1914" i="2"/>
  <c r="AC1913" i="2"/>
  <c r="AB1913" i="2"/>
  <c r="AA1913" i="2"/>
  <c r="Z1913" i="2"/>
  <c r="N1913" i="2"/>
  <c r="I1913" i="2"/>
  <c r="F1913" i="2"/>
  <c r="E1913" i="2"/>
  <c r="D1913" i="2"/>
  <c r="C1913" i="2"/>
  <c r="AC1912" i="2"/>
  <c r="AB1912" i="2"/>
  <c r="AA1912" i="2"/>
  <c r="Z1912" i="2"/>
  <c r="N1912" i="2"/>
  <c r="I1912" i="2"/>
  <c r="F1912" i="2"/>
  <c r="E1912" i="2"/>
  <c r="D1912" i="2"/>
  <c r="C1912" i="2"/>
  <c r="AC1911" i="2"/>
  <c r="AB1911" i="2"/>
  <c r="AA1911" i="2"/>
  <c r="Z1911" i="2"/>
  <c r="N1911" i="2"/>
  <c r="I1911" i="2"/>
  <c r="F1911" i="2"/>
  <c r="E1911" i="2"/>
  <c r="D1911" i="2"/>
  <c r="C1911" i="2"/>
  <c r="AC1910" i="2"/>
  <c r="AB1910" i="2"/>
  <c r="AA1910" i="2"/>
  <c r="Z1910" i="2"/>
  <c r="N1910" i="2"/>
  <c r="I1910" i="2"/>
  <c r="F1910" i="2"/>
  <c r="E1910" i="2"/>
  <c r="D1910" i="2"/>
  <c r="C1910" i="2"/>
  <c r="AC1909" i="2"/>
  <c r="AB1909" i="2"/>
  <c r="AA1909" i="2"/>
  <c r="Z1909" i="2"/>
  <c r="N1909" i="2"/>
  <c r="I1909" i="2"/>
  <c r="F1909" i="2"/>
  <c r="E1909" i="2"/>
  <c r="D1909" i="2"/>
  <c r="C1909" i="2"/>
  <c r="AC1908" i="2"/>
  <c r="AB1908" i="2"/>
  <c r="AA1908" i="2"/>
  <c r="Z1908" i="2"/>
  <c r="N1908" i="2"/>
  <c r="I1908" i="2"/>
  <c r="F1908" i="2"/>
  <c r="E1908" i="2"/>
  <c r="D1908" i="2"/>
  <c r="C1908" i="2"/>
  <c r="AC1907" i="2"/>
  <c r="AB1907" i="2"/>
  <c r="AA1907" i="2"/>
  <c r="Z1907" i="2"/>
  <c r="N1907" i="2"/>
  <c r="I1907" i="2"/>
  <c r="F1907" i="2"/>
  <c r="E1907" i="2"/>
  <c r="D1907" i="2"/>
  <c r="C1907" i="2"/>
  <c r="AC1906" i="2"/>
  <c r="AB1906" i="2"/>
  <c r="AA1906" i="2"/>
  <c r="Z1906" i="2"/>
  <c r="N1906" i="2"/>
  <c r="I1906" i="2"/>
  <c r="F1906" i="2"/>
  <c r="E1906" i="2"/>
  <c r="D1906" i="2"/>
  <c r="C1906" i="2"/>
  <c r="AC1905" i="2"/>
  <c r="AB1905" i="2"/>
  <c r="AA1905" i="2"/>
  <c r="Z1905" i="2"/>
  <c r="N1905" i="2"/>
  <c r="I1905" i="2"/>
  <c r="F1905" i="2"/>
  <c r="E1905" i="2"/>
  <c r="D1905" i="2"/>
  <c r="C1905" i="2"/>
  <c r="AC1904" i="2"/>
  <c r="AB1904" i="2"/>
  <c r="AA1904" i="2"/>
  <c r="Z1904" i="2"/>
  <c r="N1904" i="2"/>
  <c r="I1904" i="2"/>
  <c r="F1904" i="2"/>
  <c r="E1904" i="2"/>
  <c r="D1904" i="2"/>
  <c r="C1904" i="2"/>
  <c r="AC1903" i="2"/>
  <c r="AB1903" i="2"/>
  <c r="AA1903" i="2"/>
  <c r="Z1903" i="2"/>
  <c r="N1903" i="2"/>
  <c r="I1903" i="2"/>
  <c r="F1903" i="2"/>
  <c r="E1903" i="2"/>
  <c r="D1903" i="2"/>
  <c r="C1903" i="2"/>
  <c r="AC1902" i="2"/>
  <c r="AB1902" i="2"/>
  <c r="AA1902" i="2"/>
  <c r="Z1902" i="2"/>
  <c r="N1902" i="2"/>
  <c r="I1902" i="2"/>
  <c r="F1902" i="2"/>
  <c r="E1902" i="2"/>
  <c r="D1902" i="2"/>
  <c r="C1902" i="2"/>
  <c r="AC1901" i="2"/>
  <c r="AB1901" i="2"/>
  <c r="AA1901" i="2"/>
  <c r="Z1901" i="2"/>
  <c r="N1901" i="2"/>
  <c r="I1901" i="2"/>
  <c r="F1901" i="2"/>
  <c r="E1901" i="2"/>
  <c r="D1901" i="2"/>
  <c r="C1901" i="2"/>
  <c r="AC1900" i="2"/>
  <c r="AB1900" i="2"/>
  <c r="AA1900" i="2"/>
  <c r="Z1900" i="2"/>
  <c r="N1900" i="2"/>
  <c r="I1900" i="2"/>
  <c r="F1900" i="2"/>
  <c r="E1900" i="2"/>
  <c r="D1900" i="2"/>
  <c r="C1900" i="2"/>
  <c r="AC1899" i="2"/>
  <c r="AB1899" i="2"/>
  <c r="AA1899" i="2"/>
  <c r="Z1899" i="2"/>
  <c r="N1899" i="2"/>
  <c r="I1899" i="2"/>
  <c r="F1899" i="2"/>
  <c r="E1899" i="2"/>
  <c r="D1899" i="2"/>
  <c r="C1899" i="2"/>
  <c r="AC1898" i="2"/>
  <c r="AB1898" i="2"/>
  <c r="AA1898" i="2"/>
  <c r="Z1898" i="2"/>
  <c r="N1898" i="2"/>
  <c r="I1898" i="2"/>
  <c r="F1898" i="2"/>
  <c r="E1898" i="2"/>
  <c r="D1898" i="2"/>
  <c r="C1898" i="2"/>
  <c r="AC1897" i="2"/>
  <c r="AB1897" i="2"/>
  <c r="AA1897" i="2"/>
  <c r="Z1897" i="2"/>
  <c r="N1897" i="2"/>
  <c r="I1897" i="2"/>
  <c r="F1897" i="2"/>
  <c r="E1897" i="2"/>
  <c r="D1897" i="2"/>
  <c r="C1897" i="2"/>
  <c r="AC1896" i="2"/>
  <c r="AB1896" i="2"/>
  <c r="AA1896" i="2"/>
  <c r="Z1896" i="2"/>
  <c r="N1896" i="2"/>
  <c r="I1896" i="2"/>
  <c r="F1896" i="2"/>
  <c r="E1896" i="2"/>
  <c r="D1896" i="2"/>
  <c r="C1896" i="2"/>
  <c r="AC1895" i="2"/>
  <c r="AB1895" i="2"/>
  <c r="AA1895" i="2"/>
  <c r="Z1895" i="2"/>
  <c r="N1895" i="2"/>
  <c r="I1895" i="2"/>
  <c r="F1895" i="2"/>
  <c r="E1895" i="2"/>
  <c r="D1895" i="2"/>
  <c r="C1895" i="2"/>
  <c r="AC1894" i="2"/>
  <c r="AB1894" i="2"/>
  <c r="AA1894" i="2"/>
  <c r="Z1894" i="2"/>
  <c r="N1894" i="2"/>
  <c r="I1894" i="2"/>
  <c r="F1894" i="2"/>
  <c r="E1894" i="2"/>
  <c r="D1894" i="2"/>
  <c r="C1894" i="2"/>
  <c r="AC1893" i="2"/>
  <c r="AB1893" i="2"/>
  <c r="AA1893" i="2"/>
  <c r="Z1893" i="2"/>
  <c r="N1893" i="2"/>
  <c r="I1893" i="2"/>
  <c r="F1893" i="2"/>
  <c r="E1893" i="2"/>
  <c r="D1893" i="2"/>
  <c r="C1893" i="2"/>
  <c r="AC1892" i="2"/>
  <c r="AB1892" i="2"/>
  <c r="AA1892" i="2"/>
  <c r="Z1892" i="2"/>
  <c r="N1892" i="2"/>
  <c r="I1892" i="2"/>
  <c r="F1892" i="2"/>
  <c r="E1892" i="2"/>
  <c r="D1892" i="2"/>
  <c r="C1892" i="2"/>
  <c r="AC1891" i="2"/>
  <c r="AB1891" i="2"/>
  <c r="AA1891" i="2"/>
  <c r="Z1891" i="2"/>
  <c r="N1891" i="2"/>
  <c r="I1891" i="2"/>
  <c r="F1891" i="2"/>
  <c r="E1891" i="2"/>
  <c r="D1891" i="2"/>
  <c r="C1891" i="2"/>
  <c r="AC1890" i="2"/>
  <c r="AB1890" i="2"/>
  <c r="AA1890" i="2"/>
  <c r="Z1890" i="2"/>
  <c r="N1890" i="2"/>
  <c r="I1890" i="2"/>
  <c r="F1890" i="2"/>
  <c r="E1890" i="2"/>
  <c r="D1890" i="2"/>
  <c r="C1890" i="2"/>
  <c r="AC1889" i="2"/>
  <c r="AB1889" i="2"/>
  <c r="AA1889" i="2"/>
  <c r="Z1889" i="2"/>
  <c r="N1889" i="2"/>
  <c r="I1889" i="2"/>
  <c r="F1889" i="2"/>
  <c r="E1889" i="2"/>
  <c r="D1889" i="2"/>
  <c r="C1889" i="2"/>
  <c r="AC1888" i="2"/>
  <c r="AB1888" i="2"/>
  <c r="AA1888" i="2"/>
  <c r="Z1888" i="2"/>
  <c r="N1888" i="2"/>
  <c r="I1888" i="2"/>
  <c r="F1888" i="2"/>
  <c r="E1888" i="2"/>
  <c r="D1888" i="2"/>
  <c r="C1888" i="2"/>
  <c r="AC1887" i="2"/>
  <c r="AB1887" i="2"/>
  <c r="AA1887" i="2"/>
  <c r="Z1887" i="2"/>
  <c r="N1887" i="2"/>
  <c r="I1887" i="2"/>
  <c r="F1887" i="2"/>
  <c r="E1887" i="2"/>
  <c r="D1887" i="2"/>
  <c r="C1887" i="2"/>
  <c r="AC1886" i="2"/>
  <c r="AB1886" i="2"/>
  <c r="AA1886" i="2"/>
  <c r="Z1886" i="2"/>
  <c r="N1886" i="2"/>
  <c r="I1886" i="2"/>
  <c r="F1886" i="2"/>
  <c r="E1886" i="2"/>
  <c r="D1886" i="2"/>
  <c r="C1886" i="2"/>
  <c r="AC1885" i="2"/>
  <c r="AB1885" i="2"/>
  <c r="AA1885" i="2"/>
  <c r="Z1885" i="2"/>
  <c r="N1885" i="2"/>
  <c r="I1885" i="2"/>
  <c r="F1885" i="2"/>
  <c r="E1885" i="2"/>
  <c r="D1885" i="2"/>
  <c r="C1885" i="2"/>
  <c r="AC1884" i="2"/>
  <c r="AB1884" i="2"/>
  <c r="AA1884" i="2"/>
  <c r="Z1884" i="2"/>
  <c r="N1884" i="2"/>
  <c r="I1884" i="2"/>
  <c r="F1884" i="2"/>
  <c r="E1884" i="2"/>
  <c r="D1884" i="2"/>
  <c r="C1884" i="2"/>
  <c r="AC1883" i="2"/>
  <c r="AB1883" i="2"/>
  <c r="AA1883" i="2"/>
  <c r="Z1883" i="2"/>
  <c r="N1883" i="2"/>
  <c r="I1883" i="2"/>
  <c r="F1883" i="2"/>
  <c r="E1883" i="2"/>
  <c r="D1883" i="2"/>
  <c r="C1883" i="2"/>
  <c r="AC1882" i="2"/>
  <c r="AB1882" i="2"/>
  <c r="AA1882" i="2"/>
  <c r="Z1882" i="2"/>
  <c r="N1882" i="2"/>
  <c r="I1882" i="2"/>
  <c r="F1882" i="2"/>
  <c r="E1882" i="2"/>
  <c r="D1882" i="2"/>
  <c r="C1882" i="2"/>
  <c r="AC1881" i="2"/>
  <c r="AB1881" i="2"/>
  <c r="AA1881" i="2"/>
  <c r="Z1881" i="2"/>
  <c r="N1881" i="2"/>
  <c r="I1881" i="2"/>
  <c r="F1881" i="2"/>
  <c r="E1881" i="2"/>
  <c r="D1881" i="2"/>
  <c r="C1881" i="2"/>
  <c r="AC1880" i="2"/>
  <c r="AB1880" i="2"/>
  <c r="AA1880" i="2"/>
  <c r="Z1880" i="2"/>
  <c r="N1880" i="2"/>
  <c r="I1880" i="2"/>
  <c r="F1880" i="2"/>
  <c r="E1880" i="2"/>
  <c r="D1880" i="2"/>
  <c r="C1880" i="2"/>
  <c r="AC1879" i="2"/>
  <c r="AB1879" i="2"/>
  <c r="AA1879" i="2"/>
  <c r="Z1879" i="2"/>
  <c r="N1879" i="2"/>
  <c r="I1879" i="2"/>
  <c r="F1879" i="2"/>
  <c r="E1879" i="2"/>
  <c r="D1879" i="2"/>
  <c r="C1879" i="2"/>
  <c r="AC1878" i="2"/>
  <c r="AB1878" i="2"/>
  <c r="AA1878" i="2"/>
  <c r="Z1878" i="2"/>
  <c r="N1878" i="2"/>
  <c r="I1878" i="2"/>
  <c r="F1878" i="2"/>
  <c r="E1878" i="2"/>
  <c r="D1878" i="2"/>
  <c r="C1878" i="2"/>
  <c r="AC1877" i="2"/>
  <c r="AB1877" i="2"/>
  <c r="AA1877" i="2"/>
  <c r="Z1877" i="2"/>
  <c r="N1877" i="2"/>
  <c r="I1877" i="2"/>
  <c r="F1877" i="2"/>
  <c r="E1877" i="2"/>
  <c r="D1877" i="2"/>
  <c r="C1877" i="2"/>
  <c r="AC1876" i="2"/>
  <c r="AB1876" i="2"/>
  <c r="AA1876" i="2"/>
  <c r="Z1876" i="2"/>
  <c r="N1876" i="2"/>
  <c r="I1876" i="2"/>
  <c r="F1876" i="2"/>
  <c r="E1876" i="2"/>
  <c r="D1876" i="2"/>
  <c r="C1876" i="2"/>
  <c r="AC1875" i="2"/>
  <c r="AB1875" i="2"/>
  <c r="AA1875" i="2"/>
  <c r="Z1875" i="2"/>
  <c r="N1875" i="2"/>
  <c r="I1875" i="2"/>
  <c r="F1875" i="2"/>
  <c r="E1875" i="2"/>
  <c r="D1875" i="2"/>
  <c r="C1875" i="2"/>
  <c r="AC1874" i="2"/>
  <c r="AB1874" i="2"/>
  <c r="AA1874" i="2"/>
  <c r="Z1874" i="2"/>
  <c r="N1874" i="2"/>
  <c r="I1874" i="2"/>
  <c r="F1874" i="2"/>
  <c r="E1874" i="2"/>
  <c r="D1874" i="2"/>
  <c r="C1874" i="2"/>
  <c r="AC1873" i="2"/>
  <c r="AB1873" i="2"/>
  <c r="AA1873" i="2"/>
  <c r="Z1873" i="2"/>
  <c r="N1873" i="2"/>
  <c r="I1873" i="2"/>
  <c r="F1873" i="2"/>
  <c r="E1873" i="2"/>
  <c r="D1873" i="2"/>
  <c r="C1873" i="2"/>
  <c r="AC1872" i="2"/>
  <c r="AB1872" i="2"/>
  <c r="AA1872" i="2"/>
  <c r="Z1872" i="2"/>
  <c r="N1872" i="2"/>
  <c r="I1872" i="2"/>
  <c r="F1872" i="2"/>
  <c r="E1872" i="2"/>
  <c r="D1872" i="2"/>
  <c r="C1872" i="2"/>
  <c r="AC1871" i="2"/>
  <c r="AB1871" i="2"/>
  <c r="AA1871" i="2"/>
  <c r="Z1871" i="2"/>
  <c r="N1871" i="2"/>
  <c r="I1871" i="2"/>
  <c r="F1871" i="2"/>
  <c r="E1871" i="2"/>
  <c r="D1871" i="2"/>
  <c r="C1871" i="2"/>
  <c r="AC1870" i="2"/>
  <c r="AB1870" i="2"/>
  <c r="AA1870" i="2"/>
  <c r="Z1870" i="2"/>
  <c r="N1870" i="2"/>
  <c r="I1870" i="2"/>
  <c r="F1870" i="2"/>
  <c r="E1870" i="2"/>
  <c r="D1870" i="2"/>
  <c r="C1870" i="2"/>
  <c r="AC1869" i="2"/>
  <c r="AB1869" i="2"/>
  <c r="AA1869" i="2"/>
  <c r="Z1869" i="2"/>
  <c r="N1869" i="2"/>
  <c r="I1869" i="2"/>
  <c r="F1869" i="2"/>
  <c r="E1869" i="2"/>
  <c r="D1869" i="2"/>
  <c r="C1869" i="2"/>
  <c r="AC1868" i="2"/>
  <c r="AB1868" i="2"/>
  <c r="AA1868" i="2"/>
  <c r="Z1868" i="2"/>
  <c r="N1868" i="2"/>
  <c r="I1868" i="2"/>
  <c r="F1868" i="2"/>
  <c r="E1868" i="2"/>
  <c r="D1868" i="2"/>
  <c r="C1868" i="2"/>
  <c r="AC1867" i="2"/>
  <c r="AB1867" i="2"/>
  <c r="AA1867" i="2"/>
  <c r="Z1867" i="2"/>
  <c r="N1867" i="2"/>
  <c r="I1867" i="2"/>
  <c r="F1867" i="2"/>
  <c r="E1867" i="2"/>
  <c r="D1867" i="2"/>
  <c r="C1867" i="2"/>
  <c r="AC1866" i="2"/>
  <c r="AB1866" i="2"/>
  <c r="AA1866" i="2"/>
  <c r="Z1866" i="2"/>
  <c r="N1866" i="2"/>
  <c r="I1866" i="2"/>
  <c r="F1866" i="2"/>
  <c r="E1866" i="2"/>
  <c r="D1866" i="2"/>
  <c r="C1866" i="2"/>
  <c r="AC1865" i="2"/>
  <c r="AB1865" i="2"/>
  <c r="AA1865" i="2"/>
  <c r="Z1865" i="2"/>
  <c r="N1865" i="2"/>
  <c r="I1865" i="2"/>
  <c r="F1865" i="2"/>
  <c r="E1865" i="2"/>
  <c r="D1865" i="2"/>
  <c r="C1865" i="2"/>
  <c r="AC1864" i="2"/>
  <c r="AB1864" i="2"/>
  <c r="AA1864" i="2"/>
  <c r="Z1864" i="2"/>
  <c r="N1864" i="2"/>
  <c r="I1864" i="2"/>
  <c r="F1864" i="2"/>
  <c r="E1864" i="2"/>
  <c r="D1864" i="2"/>
  <c r="C1864" i="2"/>
  <c r="AC1863" i="2"/>
  <c r="AB1863" i="2"/>
  <c r="AA1863" i="2"/>
  <c r="Z1863" i="2"/>
  <c r="N1863" i="2"/>
  <c r="I1863" i="2"/>
  <c r="F1863" i="2"/>
  <c r="E1863" i="2"/>
  <c r="D1863" i="2"/>
  <c r="C1863" i="2"/>
  <c r="AC1862" i="2"/>
  <c r="AB1862" i="2"/>
  <c r="AA1862" i="2"/>
  <c r="Z1862" i="2"/>
  <c r="N1862" i="2"/>
  <c r="I1862" i="2"/>
  <c r="F1862" i="2"/>
  <c r="E1862" i="2"/>
  <c r="D1862" i="2"/>
  <c r="C1862" i="2"/>
  <c r="AC1861" i="2"/>
  <c r="AB1861" i="2"/>
  <c r="AA1861" i="2"/>
  <c r="Z1861" i="2"/>
  <c r="N1861" i="2"/>
  <c r="I1861" i="2"/>
  <c r="F1861" i="2"/>
  <c r="E1861" i="2"/>
  <c r="D1861" i="2"/>
  <c r="C1861" i="2"/>
  <c r="AC1860" i="2"/>
  <c r="AB1860" i="2"/>
  <c r="AA1860" i="2"/>
  <c r="Z1860" i="2"/>
  <c r="N1860" i="2"/>
  <c r="I1860" i="2"/>
  <c r="F1860" i="2"/>
  <c r="E1860" i="2"/>
  <c r="D1860" i="2"/>
  <c r="C1860" i="2"/>
  <c r="AC1859" i="2"/>
  <c r="AB1859" i="2"/>
  <c r="AA1859" i="2"/>
  <c r="Z1859" i="2"/>
  <c r="N1859" i="2"/>
  <c r="I1859" i="2"/>
  <c r="F1859" i="2"/>
  <c r="E1859" i="2"/>
  <c r="D1859" i="2"/>
  <c r="C1859" i="2"/>
  <c r="AC1858" i="2"/>
  <c r="AB1858" i="2"/>
  <c r="AA1858" i="2"/>
  <c r="Z1858" i="2"/>
  <c r="N1858" i="2"/>
  <c r="I1858" i="2"/>
  <c r="F1858" i="2"/>
  <c r="E1858" i="2"/>
  <c r="D1858" i="2"/>
  <c r="C1858" i="2"/>
  <c r="AC1857" i="2"/>
  <c r="AB1857" i="2"/>
  <c r="AA1857" i="2"/>
  <c r="Z1857" i="2"/>
  <c r="N1857" i="2"/>
  <c r="I1857" i="2"/>
  <c r="F1857" i="2"/>
  <c r="E1857" i="2"/>
  <c r="D1857" i="2"/>
  <c r="C1857" i="2"/>
  <c r="AC1856" i="2"/>
  <c r="AB1856" i="2"/>
  <c r="AA1856" i="2"/>
  <c r="Z1856" i="2"/>
  <c r="N1856" i="2"/>
  <c r="I1856" i="2"/>
  <c r="F1856" i="2"/>
  <c r="E1856" i="2"/>
  <c r="D1856" i="2"/>
  <c r="C1856" i="2"/>
  <c r="AC1855" i="2"/>
  <c r="AB1855" i="2"/>
  <c r="AA1855" i="2"/>
  <c r="Z1855" i="2"/>
  <c r="N1855" i="2"/>
  <c r="I1855" i="2"/>
  <c r="F1855" i="2"/>
  <c r="E1855" i="2"/>
  <c r="D1855" i="2"/>
  <c r="C1855" i="2"/>
  <c r="AC1854" i="2"/>
  <c r="AB1854" i="2"/>
  <c r="AA1854" i="2"/>
  <c r="Z1854" i="2"/>
  <c r="N1854" i="2"/>
  <c r="I1854" i="2"/>
  <c r="F1854" i="2"/>
  <c r="E1854" i="2"/>
  <c r="D1854" i="2"/>
  <c r="C1854" i="2"/>
  <c r="AC1853" i="2"/>
  <c r="AB1853" i="2"/>
  <c r="AA1853" i="2"/>
  <c r="Z1853" i="2"/>
  <c r="N1853" i="2"/>
  <c r="I1853" i="2"/>
  <c r="F1853" i="2"/>
  <c r="E1853" i="2"/>
  <c r="D1853" i="2"/>
  <c r="C1853" i="2"/>
  <c r="AC1852" i="2"/>
  <c r="AB1852" i="2"/>
  <c r="AA1852" i="2"/>
  <c r="Z1852" i="2"/>
  <c r="N1852" i="2"/>
  <c r="I1852" i="2"/>
  <c r="F1852" i="2"/>
  <c r="E1852" i="2"/>
  <c r="D1852" i="2"/>
  <c r="C1852" i="2"/>
  <c r="AC1851" i="2"/>
  <c r="AB1851" i="2"/>
  <c r="AA1851" i="2"/>
  <c r="Z1851" i="2"/>
  <c r="N1851" i="2"/>
  <c r="I1851" i="2"/>
  <c r="F1851" i="2"/>
  <c r="E1851" i="2"/>
  <c r="D1851" i="2"/>
  <c r="C1851" i="2"/>
  <c r="AC1850" i="2"/>
  <c r="AB1850" i="2"/>
  <c r="AA1850" i="2"/>
  <c r="Z1850" i="2"/>
  <c r="N1850" i="2"/>
  <c r="I1850" i="2"/>
  <c r="F1850" i="2"/>
  <c r="E1850" i="2"/>
  <c r="D1850" i="2"/>
  <c r="C1850" i="2"/>
  <c r="AC1849" i="2"/>
  <c r="AB1849" i="2"/>
  <c r="AA1849" i="2"/>
  <c r="Z1849" i="2"/>
  <c r="N1849" i="2"/>
  <c r="I1849" i="2"/>
  <c r="F1849" i="2"/>
  <c r="E1849" i="2"/>
  <c r="D1849" i="2"/>
  <c r="C1849" i="2"/>
  <c r="AC1848" i="2"/>
  <c r="AB1848" i="2"/>
  <c r="AA1848" i="2"/>
  <c r="Z1848" i="2"/>
  <c r="N1848" i="2"/>
  <c r="I1848" i="2"/>
  <c r="F1848" i="2"/>
  <c r="E1848" i="2"/>
  <c r="D1848" i="2"/>
  <c r="C1848" i="2"/>
  <c r="AC1847" i="2"/>
  <c r="AB1847" i="2"/>
  <c r="AA1847" i="2"/>
  <c r="Z1847" i="2"/>
  <c r="N1847" i="2"/>
  <c r="I1847" i="2"/>
  <c r="F1847" i="2"/>
  <c r="E1847" i="2"/>
  <c r="D1847" i="2"/>
  <c r="C1847" i="2"/>
  <c r="AC1846" i="2"/>
  <c r="AB1846" i="2"/>
  <c r="AA1846" i="2"/>
  <c r="Z1846" i="2"/>
  <c r="N1846" i="2"/>
  <c r="I1846" i="2"/>
  <c r="F1846" i="2"/>
  <c r="E1846" i="2"/>
  <c r="D1846" i="2"/>
  <c r="C1846" i="2"/>
  <c r="AC1845" i="2"/>
  <c r="AB1845" i="2"/>
  <c r="AA1845" i="2"/>
  <c r="Z1845" i="2"/>
  <c r="N1845" i="2"/>
  <c r="I1845" i="2"/>
  <c r="F1845" i="2"/>
  <c r="E1845" i="2"/>
  <c r="D1845" i="2"/>
  <c r="C1845" i="2"/>
  <c r="AC1844" i="2"/>
  <c r="AB1844" i="2"/>
  <c r="AA1844" i="2"/>
  <c r="Z1844" i="2"/>
  <c r="N1844" i="2"/>
  <c r="I1844" i="2"/>
  <c r="F1844" i="2"/>
  <c r="E1844" i="2"/>
  <c r="D1844" i="2"/>
  <c r="C1844" i="2"/>
  <c r="AC1843" i="2"/>
  <c r="AB1843" i="2"/>
  <c r="AA1843" i="2"/>
  <c r="Z1843" i="2"/>
  <c r="N1843" i="2"/>
  <c r="I1843" i="2"/>
  <c r="F1843" i="2"/>
  <c r="E1843" i="2"/>
  <c r="D1843" i="2"/>
  <c r="C1843" i="2"/>
  <c r="AC1842" i="2"/>
  <c r="AB1842" i="2"/>
  <c r="AA1842" i="2"/>
  <c r="Z1842" i="2"/>
  <c r="N1842" i="2"/>
  <c r="I1842" i="2"/>
  <c r="F1842" i="2"/>
  <c r="E1842" i="2"/>
  <c r="D1842" i="2"/>
  <c r="C1842" i="2"/>
  <c r="AC1841" i="2"/>
  <c r="AB1841" i="2"/>
  <c r="AA1841" i="2"/>
  <c r="Z1841" i="2"/>
  <c r="N1841" i="2"/>
  <c r="I1841" i="2"/>
  <c r="F1841" i="2"/>
  <c r="E1841" i="2"/>
  <c r="D1841" i="2"/>
  <c r="C1841" i="2"/>
  <c r="AC1840" i="2"/>
  <c r="AB1840" i="2"/>
  <c r="AA1840" i="2"/>
  <c r="Z1840" i="2"/>
  <c r="N1840" i="2"/>
  <c r="I1840" i="2"/>
  <c r="F1840" i="2"/>
  <c r="E1840" i="2"/>
  <c r="D1840" i="2"/>
  <c r="C1840" i="2"/>
  <c r="AC1839" i="2"/>
  <c r="AB1839" i="2"/>
  <c r="AA1839" i="2"/>
  <c r="Z1839" i="2"/>
  <c r="N1839" i="2"/>
  <c r="I1839" i="2"/>
  <c r="F1839" i="2"/>
  <c r="E1839" i="2"/>
  <c r="D1839" i="2"/>
  <c r="C1839" i="2"/>
  <c r="AC1838" i="2"/>
  <c r="AB1838" i="2"/>
  <c r="AA1838" i="2"/>
  <c r="Z1838" i="2"/>
  <c r="N1838" i="2"/>
  <c r="I1838" i="2"/>
  <c r="F1838" i="2"/>
  <c r="E1838" i="2"/>
  <c r="D1838" i="2"/>
  <c r="C1838" i="2"/>
  <c r="AC1837" i="2"/>
  <c r="AB1837" i="2"/>
  <c r="AA1837" i="2"/>
  <c r="Z1837" i="2"/>
  <c r="N1837" i="2"/>
  <c r="I1837" i="2"/>
  <c r="F1837" i="2"/>
  <c r="E1837" i="2"/>
  <c r="D1837" i="2"/>
  <c r="C1837" i="2"/>
  <c r="AC1836" i="2"/>
  <c r="AB1836" i="2"/>
  <c r="AA1836" i="2"/>
  <c r="Z1836" i="2"/>
  <c r="N1836" i="2"/>
  <c r="I1836" i="2"/>
  <c r="F1836" i="2"/>
  <c r="E1836" i="2"/>
  <c r="D1836" i="2"/>
  <c r="C1836" i="2"/>
  <c r="AC1835" i="2"/>
  <c r="AB1835" i="2"/>
  <c r="AA1835" i="2"/>
  <c r="Z1835" i="2"/>
  <c r="N1835" i="2"/>
  <c r="I1835" i="2"/>
  <c r="F1835" i="2"/>
  <c r="E1835" i="2"/>
  <c r="D1835" i="2"/>
  <c r="C1835" i="2"/>
  <c r="AC1834" i="2"/>
  <c r="AB1834" i="2"/>
  <c r="AA1834" i="2"/>
  <c r="Z1834" i="2"/>
  <c r="N1834" i="2"/>
  <c r="I1834" i="2"/>
  <c r="F1834" i="2"/>
  <c r="E1834" i="2"/>
  <c r="D1834" i="2"/>
  <c r="C1834" i="2"/>
  <c r="AC1833" i="2"/>
  <c r="AB1833" i="2"/>
  <c r="AA1833" i="2"/>
  <c r="Z1833" i="2"/>
  <c r="N1833" i="2"/>
  <c r="I1833" i="2"/>
  <c r="F1833" i="2"/>
  <c r="E1833" i="2"/>
  <c r="D1833" i="2"/>
  <c r="C1833" i="2"/>
  <c r="AC1832" i="2"/>
  <c r="AB1832" i="2"/>
  <c r="AA1832" i="2"/>
  <c r="Z1832" i="2"/>
  <c r="N1832" i="2"/>
  <c r="I1832" i="2"/>
  <c r="F1832" i="2"/>
  <c r="E1832" i="2"/>
  <c r="D1832" i="2"/>
  <c r="C1832" i="2"/>
  <c r="AC1831" i="2"/>
  <c r="AB1831" i="2"/>
  <c r="AA1831" i="2"/>
  <c r="Z1831" i="2"/>
  <c r="N1831" i="2"/>
  <c r="I1831" i="2"/>
  <c r="F1831" i="2"/>
  <c r="E1831" i="2"/>
  <c r="D1831" i="2"/>
  <c r="C1831" i="2"/>
  <c r="AC1830" i="2"/>
  <c r="AB1830" i="2"/>
  <c r="AA1830" i="2"/>
  <c r="Z1830" i="2"/>
  <c r="N1830" i="2"/>
  <c r="I1830" i="2"/>
  <c r="F1830" i="2"/>
  <c r="E1830" i="2"/>
  <c r="D1830" i="2"/>
  <c r="C1830" i="2"/>
  <c r="AC1829" i="2"/>
  <c r="AB1829" i="2"/>
  <c r="AA1829" i="2"/>
  <c r="Z1829" i="2"/>
  <c r="N1829" i="2"/>
  <c r="I1829" i="2"/>
  <c r="F1829" i="2"/>
  <c r="E1829" i="2"/>
  <c r="D1829" i="2"/>
  <c r="C1829" i="2"/>
  <c r="AC1828" i="2"/>
  <c r="AB1828" i="2"/>
  <c r="AA1828" i="2"/>
  <c r="Z1828" i="2"/>
  <c r="N1828" i="2"/>
  <c r="I1828" i="2"/>
  <c r="F1828" i="2"/>
  <c r="E1828" i="2"/>
  <c r="D1828" i="2"/>
  <c r="C1828" i="2"/>
  <c r="AC1827" i="2"/>
  <c r="AB1827" i="2"/>
  <c r="AA1827" i="2"/>
  <c r="Z1827" i="2"/>
  <c r="N1827" i="2"/>
  <c r="I1827" i="2"/>
  <c r="F1827" i="2"/>
  <c r="E1827" i="2"/>
  <c r="D1827" i="2"/>
  <c r="C1827" i="2"/>
  <c r="AC1826" i="2"/>
  <c r="AB1826" i="2"/>
  <c r="AA1826" i="2"/>
  <c r="Z1826" i="2"/>
  <c r="N1826" i="2"/>
  <c r="I1826" i="2"/>
  <c r="F1826" i="2"/>
  <c r="E1826" i="2"/>
  <c r="D1826" i="2"/>
  <c r="C1826" i="2"/>
  <c r="AC1825" i="2"/>
  <c r="AB1825" i="2"/>
  <c r="AA1825" i="2"/>
  <c r="Z1825" i="2"/>
  <c r="N1825" i="2"/>
  <c r="I1825" i="2"/>
  <c r="F1825" i="2"/>
  <c r="E1825" i="2"/>
  <c r="D1825" i="2"/>
  <c r="C1825" i="2"/>
  <c r="AC1824" i="2"/>
  <c r="AB1824" i="2"/>
  <c r="AA1824" i="2"/>
  <c r="Z1824" i="2"/>
  <c r="N1824" i="2"/>
  <c r="I1824" i="2"/>
  <c r="F1824" i="2"/>
  <c r="E1824" i="2"/>
  <c r="D1824" i="2"/>
  <c r="C1824" i="2"/>
  <c r="AC1823" i="2"/>
  <c r="AB1823" i="2"/>
  <c r="AA1823" i="2"/>
  <c r="Z1823" i="2"/>
  <c r="N1823" i="2"/>
  <c r="I1823" i="2"/>
  <c r="F1823" i="2"/>
  <c r="E1823" i="2"/>
  <c r="D1823" i="2"/>
  <c r="C1823" i="2"/>
  <c r="AC1822" i="2"/>
  <c r="AB1822" i="2"/>
  <c r="AA1822" i="2"/>
  <c r="Z1822" i="2"/>
  <c r="N1822" i="2"/>
  <c r="I1822" i="2"/>
  <c r="F1822" i="2"/>
  <c r="E1822" i="2"/>
  <c r="D1822" i="2"/>
  <c r="C1822" i="2"/>
  <c r="AC1821" i="2"/>
  <c r="AB1821" i="2"/>
  <c r="AA1821" i="2"/>
  <c r="Z1821" i="2"/>
  <c r="N1821" i="2"/>
  <c r="I1821" i="2"/>
  <c r="F1821" i="2"/>
  <c r="E1821" i="2"/>
  <c r="D1821" i="2"/>
  <c r="C1821" i="2"/>
  <c r="AC1820" i="2"/>
  <c r="AB1820" i="2"/>
  <c r="AA1820" i="2"/>
  <c r="Z1820" i="2"/>
  <c r="N1820" i="2"/>
  <c r="I1820" i="2"/>
  <c r="F1820" i="2"/>
  <c r="E1820" i="2"/>
  <c r="D1820" i="2"/>
  <c r="C1820" i="2"/>
  <c r="AC1819" i="2"/>
  <c r="AB1819" i="2"/>
  <c r="AA1819" i="2"/>
  <c r="Z1819" i="2"/>
  <c r="N1819" i="2"/>
  <c r="I1819" i="2"/>
  <c r="F1819" i="2"/>
  <c r="E1819" i="2"/>
  <c r="D1819" i="2"/>
  <c r="C1819" i="2"/>
  <c r="AC1818" i="2"/>
  <c r="AB1818" i="2"/>
  <c r="AA1818" i="2"/>
  <c r="Z1818" i="2"/>
  <c r="N1818" i="2"/>
  <c r="I1818" i="2"/>
  <c r="F1818" i="2"/>
  <c r="E1818" i="2"/>
  <c r="D1818" i="2"/>
  <c r="C1818" i="2"/>
  <c r="AC1817" i="2"/>
  <c r="AB1817" i="2"/>
  <c r="AA1817" i="2"/>
  <c r="Z1817" i="2"/>
  <c r="N1817" i="2"/>
  <c r="I1817" i="2"/>
  <c r="F1817" i="2"/>
  <c r="E1817" i="2"/>
  <c r="D1817" i="2"/>
  <c r="C1817" i="2"/>
  <c r="AC1816" i="2"/>
  <c r="AB1816" i="2"/>
  <c r="AA1816" i="2"/>
  <c r="Z1816" i="2"/>
  <c r="N1816" i="2"/>
  <c r="I1816" i="2"/>
  <c r="F1816" i="2"/>
  <c r="E1816" i="2"/>
  <c r="D1816" i="2"/>
  <c r="C1816" i="2"/>
  <c r="AC1815" i="2"/>
  <c r="AB1815" i="2"/>
  <c r="AA1815" i="2"/>
  <c r="Z1815" i="2"/>
  <c r="N1815" i="2"/>
  <c r="I1815" i="2"/>
  <c r="F1815" i="2"/>
  <c r="E1815" i="2"/>
  <c r="D1815" i="2"/>
  <c r="C1815" i="2"/>
  <c r="AC1814" i="2"/>
  <c r="AB1814" i="2"/>
  <c r="AA1814" i="2"/>
  <c r="Z1814" i="2"/>
  <c r="N1814" i="2"/>
  <c r="I1814" i="2"/>
  <c r="F1814" i="2"/>
  <c r="E1814" i="2"/>
  <c r="D1814" i="2"/>
  <c r="C1814" i="2"/>
  <c r="AC1813" i="2"/>
  <c r="AB1813" i="2"/>
  <c r="AA1813" i="2"/>
  <c r="Z1813" i="2"/>
  <c r="N1813" i="2"/>
  <c r="I1813" i="2"/>
  <c r="F1813" i="2"/>
  <c r="E1813" i="2"/>
  <c r="D1813" i="2"/>
  <c r="C1813" i="2"/>
  <c r="AC1812" i="2"/>
  <c r="AB1812" i="2"/>
  <c r="AA1812" i="2"/>
  <c r="Z1812" i="2"/>
  <c r="N1812" i="2"/>
  <c r="I1812" i="2"/>
  <c r="F1812" i="2"/>
  <c r="E1812" i="2"/>
  <c r="D1812" i="2"/>
  <c r="C1812" i="2"/>
  <c r="AC1811" i="2"/>
  <c r="AB1811" i="2"/>
  <c r="AA1811" i="2"/>
  <c r="Z1811" i="2"/>
  <c r="N1811" i="2"/>
  <c r="I1811" i="2"/>
  <c r="F1811" i="2"/>
  <c r="E1811" i="2"/>
  <c r="D1811" i="2"/>
  <c r="C1811" i="2"/>
  <c r="AC1810" i="2"/>
  <c r="AB1810" i="2"/>
  <c r="AA1810" i="2"/>
  <c r="Z1810" i="2"/>
  <c r="N1810" i="2"/>
  <c r="I1810" i="2"/>
  <c r="F1810" i="2"/>
  <c r="E1810" i="2"/>
  <c r="D1810" i="2"/>
  <c r="C1810" i="2"/>
  <c r="AC1809" i="2"/>
  <c r="AB1809" i="2"/>
  <c r="AA1809" i="2"/>
  <c r="Z1809" i="2"/>
  <c r="N1809" i="2"/>
  <c r="I1809" i="2"/>
  <c r="F1809" i="2"/>
  <c r="E1809" i="2"/>
  <c r="D1809" i="2"/>
  <c r="C1809" i="2"/>
  <c r="AC1808" i="2"/>
  <c r="AB1808" i="2"/>
  <c r="AA1808" i="2"/>
  <c r="Z1808" i="2"/>
  <c r="N1808" i="2"/>
  <c r="I1808" i="2"/>
  <c r="F1808" i="2"/>
  <c r="E1808" i="2"/>
  <c r="D1808" i="2"/>
  <c r="C1808" i="2"/>
  <c r="AC1807" i="2"/>
  <c r="AB1807" i="2"/>
  <c r="AA1807" i="2"/>
  <c r="Z1807" i="2"/>
  <c r="N1807" i="2"/>
  <c r="I1807" i="2"/>
  <c r="F1807" i="2"/>
  <c r="E1807" i="2"/>
  <c r="D1807" i="2"/>
  <c r="C1807" i="2"/>
  <c r="AC1806" i="2"/>
  <c r="AB1806" i="2"/>
  <c r="AA1806" i="2"/>
  <c r="Z1806" i="2"/>
  <c r="N1806" i="2"/>
  <c r="I1806" i="2"/>
  <c r="F1806" i="2"/>
  <c r="E1806" i="2"/>
  <c r="D1806" i="2"/>
  <c r="C1806" i="2"/>
  <c r="AC1805" i="2"/>
  <c r="AB1805" i="2"/>
  <c r="AA1805" i="2"/>
  <c r="Z1805" i="2"/>
  <c r="N1805" i="2"/>
  <c r="I1805" i="2"/>
  <c r="F1805" i="2"/>
  <c r="E1805" i="2"/>
  <c r="D1805" i="2"/>
  <c r="C1805" i="2"/>
  <c r="AC1804" i="2"/>
  <c r="AB1804" i="2"/>
  <c r="AA1804" i="2"/>
  <c r="Z1804" i="2"/>
  <c r="N1804" i="2"/>
  <c r="I1804" i="2"/>
  <c r="F1804" i="2"/>
  <c r="E1804" i="2"/>
  <c r="D1804" i="2"/>
  <c r="C1804" i="2"/>
  <c r="AC1803" i="2"/>
  <c r="AB1803" i="2"/>
  <c r="AA1803" i="2"/>
  <c r="Z1803" i="2"/>
  <c r="N1803" i="2"/>
  <c r="I1803" i="2"/>
  <c r="F1803" i="2"/>
  <c r="E1803" i="2"/>
  <c r="D1803" i="2"/>
  <c r="C1803" i="2"/>
  <c r="AC1802" i="2"/>
  <c r="AB1802" i="2"/>
  <c r="AA1802" i="2"/>
  <c r="Z1802" i="2"/>
  <c r="N1802" i="2"/>
  <c r="I1802" i="2"/>
  <c r="F1802" i="2"/>
  <c r="E1802" i="2"/>
  <c r="D1802" i="2"/>
  <c r="C1802" i="2"/>
  <c r="AC1801" i="2"/>
  <c r="AB1801" i="2"/>
  <c r="AA1801" i="2"/>
  <c r="Z1801" i="2"/>
  <c r="N1801" i="2"/>
  <c r="I1801" i="2"/>
  <c r="F1801" i="2"/>
  <c r="E1801" i="2"/>
  <c r="D1801" i="2"/>
  <c r="C1801" i="2"/>
  <c r="AC1800" i="2"/>
  <c r="AB1800" i="2"/>
  <c r="AA1800" i="2"/>
  <c r="Z1800" i="2"/>
  <c r="N1800" i="2"/>
  <c r="I1800" i="2"/>
  <c r="F1800" i="2"/>
  <c r="E1800" i="2"/>
  <c r="D1800" i="2"/>
  <c r="C1800" i="2"/>
  <c r="AC1799" i="2"/>
  <c r="AB1799" i="2"/>
  <c r="AA1799" i="2"/>
  <c r="Z1799" i="2"/>
  <c r="N1799" i="2"/>
  <c r="I1799" i="2"/>
  <c r="F1799" i="2"/>
  <c r="E1799" i="2"/>
  <c r="D1799" i="2"/>
  <c r="C1799" i="2"/>
  <c r="AC1798" i="2"/>
  <c r="AB1798" i="2"/>
  <c r="AA1798" i="2"/>
  <c r="Z1798" i="2"/>
  <c r="N1798" i="2"/>
  <c r="I1798" i="2"/>
  <c r="F1798" i="2"/>
  <c r="E1798" i="2"/>
  <c r="D1798" i="2"/>
  <c r="C1798" i="2"/>
  <c r="AC1797" i="2"/>
  <c r="AB1797" i="2"/>
  <c r="AA1797" i="2"/>
  <c r="Z1797" i="2"/>
  <c r="N1797" i="2"/>
  <c r="I1797" i="2"/>
  <c r="F1797" i="2"/>
  <c r="E1797" i="2"/>
  <c r="D1797" i="2"/>
  <c r="C1797" i="2"/>
  <c r="AC1796" i="2"/>
  <c r="AB1796" i="2"/>
  <c r="AA1796" i="2"/>
  <c r="Z1796" i="2"/>
  <c r="N1796" i="2"/>
  <c r="I1796" i="2"/>
  <c r="F1796" i="2"/>
  <c r="E1796" i="2"/>
  <c r="D1796" i="2"/>
  <c r="C1796" i="2"/>
  <c r="AC1795" i="2"/>
  <c r="AB1795" i="2"/>
  <c r="AA1795" i="2"/>
  <c r="Z1795" i="2"/>
  <c r="N1795" i="2"/>
  <c r="I1795" i="2"/>
  <c r="F1795" i="2"/>
  <c r="E1795" i="2"/>
  <c r="D1795" i="2"/>
  <c r="C1795" i="2"/>
  <c r="AC1794" i="2"/>
  <c r="AB1794" i="2"/>
  <c r="AA1794" i="2"/>
  <c r="Z1794" i="2"/>
  <c r="N1794" i="2"/>
  <c r="I1794" i="2"/>
  <c r="F1794" i="2"/>
  <c r="E1794" i="2"/>
  <c r="D1794" i="2"/>
  <c r="C1794" i="2"/>
  <c r="AC1793" i="2"/>
  <c r="AB1793" i="2"/>
  <c r="AA1793" i="2"/>
  <c r="Z1793" i="2"/>
  <c r="N1793" i="2"/>
  <c r="I1793" i="2"/>
  <c r="F1793" i="2"/>
  <c r="E1793" i="2"/>
  <c r="D1793" i="2"/>
  <c r="C1793" i="2"/>
  <c r="AC1792" i="2"/>
  <c r="AB1792" i="2"/>
  <c r="AA1792" i="2"/>
  <c r="Z1792" i="2"/>
  <c r="N1792" i="2"/>
  <c r="I1792" i="2"/>
  <c r="F1792" i="2"/>
  <c r="E1792" i="2"/>
  <c r="D1792" i="2"/>
  <c r="C1792" i="2"/>
  <c r="AC1791" i="2"/>
  <c r="AB1791" i="2"/>
  <c r="AA1791" i="2"/>
  <c r="Z1791" i="2"/>
  <c r="N1791" i="2"/>
  <c r="I1791" i="2"/>
  <c r="F1791" i="2"/>
  <c r="E1791" i="2"/>
  <c r="D1791" i="2"/>
  <c r="C1791" i="2"/>
  <c r="AC1790" i="2"/>
  <c r="AB1790" i="2"/>
  <c r="AA1790" i="2"/>
  <c r="Z1790" i="2"/>
  <c r="N1790" i="2"/>
  <c r="I1790" i="2"/>
  <c r="F1790" i="2"/>
  <c r="E1790" i="2"/>
  <c r="D1790" i="2"/>
  <c r="C1790" i="2"/>
  <c r="AC1789" i="2"/>
  <c r="AB1789" i="2"/>
  <c r="AA1789" i="2"/>
  <c r="Z1789" i="2"/>
  <c r="N1789" i="2"/>
  <c r="I1789" i="2"/>
  <c r="F1789" i="2"/>
  <c r="E1789" i="2"/>
  <c r="D1789" i="2"/>
  <c r="C1789" i="2"/>
  <c r="AC1788" i="2"/>
  <c r="AB1788" i="2"/>
  <c r="AA1788" i="2"/>
  <c r="Z1788" i="2"/>
  <c r="N1788" i="2"/>
  <c r="I1788" i="2"/>
  <c r="F1788" i="2"/>
  <c r="E1788" i="2"/>
  <c r="D1788" i="2"/>
  <c r="C1788" i="2"/>
  <c r="AC1787" i="2"/>
  <c r="AB1787" i="2"/>
  <c r="AA1787" i="2"/>
  <c r="Z1787" i="2"/>
  <c r="N1787" i="2"/>
  <c r="I1787" i="2"/>
  <c r="F1787" i="2"/>
  <c r="E1787" i="2"/>
  <c r="D1787" i="2"/>
  <c r="C1787" i="2"/>
  <c r="AC1786" i="2"/>
  <c r="AB1786" i="2"/>
  <c r="AA1786" i="2"/>
  <c r="Z1786" i="2"/>
  <c r="N1786" i="2"/>
  <c r="I1786" i="2"/>
  <c r="F1786" i="2"/>
  <c r="E1786" i="2"/>
  <c r="D1786" i="2"/>
  <c r="C1786" i="2"/>
  <c r="AC1785" i="2"/>
  <c r="AB1785" i="2"/>
  <c r="AA1785" i="2"/>
  <c r="Z1785" i="2"/>
  <c r="N1785" i="2"/>
  <c r="I1785" i="2"/>
  <c r="F1785" i="2"/>
  <c r="E1785" i="2"/>
  <c r="D1785" i="2"/>
  <c r="C1785" i="2"/>
  <c r="AC1784" i="2"/>
  <c r="AB1784" i="2"/>
  <c r="AA1784" i="2"/>
  <c r="Z1784" i="2"/>
  <c r="N1784" i="2"/>
  <c r="I1784" i="2"/>
  <c r="F1784" i="2"/>
  <c r="E1784" i="2"/>
  <c r="D1784" i="2"/>
  <c r="C1784" i="2"/>
  <c r="AC1783" i="2"/>
  <c r="AB1783" i="2"/>
  <c r="AA1783" i="2"/>
  <c r="Z1783" i="2"/>
  <c r="N1783" i="2"/>
  <c r="I1783" i="2"/>
  <c r="F1783" i="2"/>
  <c r="E1783" i="2"/>
  <c r="D1783" i="2"/>
  <c r="C1783" i="2"/>
  <c r="AC1782" i="2"/>
  <c r="AB1782" i="2"/>
  <c r="AA1782" i="2"/>
  <c r="Z1782" i="2"/>
  <c r="N1782" i="2"/>
  <c r="I1782" i="2"/>
  <c r="F1782" i="2"/>
  <c r="E1782" i="2"/>
  <c r="D1782" i="2"/>
  <c r="C1782" i="2"/>
  <c r="AC1781" i="2"/>
  <c r="AB1781" i="2"/>
  <c r="AA1781" i="2"/>
  <c r="Z1781" i="2"/>
  <c r="N1781" i="2"/>
  <c r="I1781" i="2"/>
  <c r="F1781" i="2"/>
  <c r="E1781" i="2"/>
  <c r="D1781" i="2"/>
  <c r="C1781" i="2"/>
  <c r="AC1780" i="2"/>
  <c r="AB1780" i="2"/>
  <c r="AA1780" i="2"/>
  <c r="Z1780" i="2"/>
  <c r="N1780" i="2"/>
  <c r="I1780" i="2"/>
  <c r="F1780" i="2"/>
  <c r="E1780" i="2"/>
  <c r="D1780" i="2"/>
  <c r="C1780" i="2"/>
  <c r="AC1779" i="2"/>
  <c r="AB1779" i="2"/>
  <c r="AA1779" i="2"/>
  <c r="Z1779" i="2"/>
  <c r="N1779" i="2"/>
  <c r="I1779" i="2"/>
  <c r="F1779" i="2"/>
  <c r="E1779" i="2"/>
  <c r="D1779" i="2"/>
  <c r="C1779" i="2"/>
  <c r="AC1778" i="2"/>
  <c r="AB1778" i="2"/>
  <c r="AA1778" i="2"/>
  <c r="Z1778" i="2"/>
  <c r="N1778" i="2"/>
  <c r="I1778" i="2"/>
  <c r="F1778" i="2"/>
  <c r="E1778" i="2"/>
  <c r="D1778" i="2"/>
  <c r="C1778" i="2"/>
  <c r="AC1777" i="2"/>
  <c r="AB1777" i="2"/>
  <c r="AA1777" i="2"/>
  <c r="Z1777" i="2"/>
  <c r="N1777" i="2"/>
  <c r="I1777" i="2"/>
  <c r="F1777" i="2"/>
  <c r="E1777" i="2"/>
  <c r="D1777" i="2"/>
  <c r="C1777" i="2"/>
  <c r="AC1776" i="2"/>
  <c r="AB1776" i="2"/>
  <c r="AA1776" i="2"/>
  <c r="Z1776" i="2"/>
  <c r="N1776" i="2"/>
  <c r="I1776" i="2"/>
  <c r="F1776" i="2"/>
  <c r="E1776" i="2"/>
  <c r="D1776" i="2"/>
  <c r="C1776" i="2"/>
  <c r="AC1775" i="2"/>
  <c r="AB1775" i="2"/>
  <c r="AA1775" i="2"/>
  <c r="Z1775" i="2"/>
  <c r="N1775" i="2"/>
  <c r="I1775" i="2"/>
  <c r="F1775" i="2"/>
  <c r="E1775" i="2"/>
  <c r="D1775" i="2"/>
  <c r="C1775" i="2"/>
  <c r="AC1774" i="2"/>
  <c r="AB1774" i="2"/>
  <c r="AA1774" i="2"/>
  <c r="Z1774" i="2"/>
  <c r="N1774" i="2"/>
  <c r="I1774" i="2"/>
  <c r="F1774" i="2"/>
  <c r="E1774" i="2"/>
  <c r="D1774" i="2"/>
  <c r="C1774" i="2"/>
  <c r="AC1773" i="2"/>
  <c r="AB1773" i="2"/>
  <c r="AA1773" i="2"/>
  <c r="Z1773" i="2"/>
  <c r="N1773" i="2"/>
  <c r="I1773" i="2"/>
  <c r="F1773" i="2"/>
  <c r="E1773" i="2"/>
  <c r="D1773" i="2"/>
  <c r="C1773" i="2"/>
  <c r="AC1772" i="2"/>
  <c r="AB1772" i="2"/>
  <c r="AA1772" i="2"/>
  <c r="Z1772" i="2"/>
  <c r="N1772" i="2"/>
  <c r="I1772" i="2"/>
  <c r="F1772" i="2"/>
  <c r="E1772" i="2"/>
  <c r="D1772" i="2"/>
  <c r="C1772" i="2"/>
  <c r="AC1771" i="2"/>
  <c r="AB1771" i="2"/>
  <c r="AA1771" i="2"/>
  <c r="Z1771" i="2"/>
  <c r="N1771" i="2"/>
  <c r="I1771" i="2"/>
  <c r="F1771" i="2"/>
  <c r="E1771" i="2"/>
  <c r="D1771" i="2"/>
  <c r="C1771" i="2"/>
  <c r="AC1770" i="2"/>
  <c r="AB1770" i="2"/>
  <c r="AA1770" i="2"/>
  <c r="Z1770" i="2"/>
  <c r="N1770" i="2"/>
  <c r="I1770" i="2"/>
  <c r="F1770" i="2"/>
  <c r="E1770" i="2"/>
  <c r="D1770" i="2"/>
  <c r="C1770" i="2"/>
  <c r="AC1769" i="2"/>
  <c r="AB1769" i="2"/>
  <c r="AA1769" i="2"/>
  <c r="Z1769" i="2"/>
  <c r="N1769" i="2"/>
  <c r="I1769" i="2"/>
  <c r="F1769" i="2"/>
  <c r="E1769" i="2"/>
  <c r="D1769" i="2"/>
  <c r="C1769" i="2"/>
  <c r="AC1768" i="2"/>
  <c r="AB1768" i="2"/>
  <c r="AA1768" i="2"/>
  <c r="Z1768" i="2"/>
  <c r="N1768" i="2"/>
  <c r="I1768" i="2"/>
  <c r="F1768" i="2"/>
  <c r="E1768" i="2"/>
  <c r="D1768" i="2"/>
  <c r="C1768" i="2"/>
  <c r="AC1767" i="2"/>
  <c r="AB1767" i="2"/>
  <c r="AA1767" i="2"/>
  <c r="Z1767" i="2"/>
  <c r="N1767" i="2"/>
  <c r="I1767" i="2"/>
  <c r="F1767" i="2"/>
  <c r="E1767" i="2"/>
  <c r="D1767" i="2"/>
  <c r="C1767" i="2"/>
  <c r="AC1766" i="2"/>
  <c r="AB1766" i="2"/>
  <c r="AA1766" i="2"/>
  <c r="Z1766" i="2"/>
  <c r="N1766" i="2"/>
  <c r="I1766" i="2"/>
  <c r="F1766" i="2"/>
  <c r="E1766" i="2"/>
  <c r="D1766" i="2"/>
  <c r="C1766" i="2"/>
  <c r="AC1765" i="2"/>
  <c r="AB1765" i="2"/>
  <c r="AA1765" i="2"/>
  <c r="Z1765" i="2"/>
  <c r="N1765" i="2"/>
  <c r="I1765" i="2"/>
  <c r="F1765" i="2"/>
  <c r="E1765" i="2"/>
  <c r="D1765" i="2"/>
  <c r="C1765" i="2"/>
  <c r="AC1764" i="2"/>
  <c r="AB1764" i="2"/>
  <c r="AA1764" i="2"/>
  <c r="Z1764" i="2"/>
  <c r="N1764" i="2"/>
  <c r="I1764" i="2"/>
  <c r="F1764" i="2"/>
  <c r="E1764" i="2"/>
  <c r="D1764" i="2"/>
  <c r="C1764" i="2"/>
  <c r="AC1763" i="2"/>
  <c r="AB1763" i="2"/>
  <c r="AA1763" i="2"/>
  <c r="Z1763" i="2"/>
  <c r="N1763" i="2"/>
  <c r="I1763" i="2"/>
  <c r="F1763" i="2"/>
  <c r="E1763" i="2"/>
  <c r="D1763" i="2"/>
  <c r="C1763" i="2"/>
  <c r="AC1762" i="2"/>
  <c r="AB1762" i="2"/>
  <c r="AA1762" i="2"/>
  <c r="Z1762" i="2"/>
  <c r="N1762" i="2"/>
  <c r="I1762" i="2"/>
  <c r="F1762" i="2"/>
  <c r="E1762" i="2"/>
  <c r="D1762" i="2"/>
  <c r="C1762" i="2"/>
  <c r="AC1761" i="2"/>
  <c r="AB1761" i="2"/>
  <c r="AA1761" i="2"/>
  <c r="Z1761" i="2"/>
  <c r="N1761" i="2"/>
  <c r="I1761" i="2"/>
  <c r="F1761" i="2"/>
  <c r="E1761" i="2"/>
  <c r="D1761" i="2"/>
  <c r="C1761" i="2"/>
  <c r="AC1760" i="2"/>
  <c r="AB1760" i="2"/>
  <c r="AA1760" i="2"/>
  <c r="Z1760" i="2"/>
  <c r="N1760" i="2"/>
  <c r="I1760" i="2"/>
  <c r="F1760" i="2"/>
  <c r="E1760" i="2"/>
  <c r="D1760" i="2"/>
  <c r="C1760" i="2"/>
  <c r="AC1759" i="2"/>
  <c r="AB1759" i="2"/>
  <c r="AA1759" i="2"/>
  <c r="Z1759" i="2"/>
  <c r="N1759" i="2"/>
  <c r="I1759" i="2"/>
  <c r="F1759" i="2"/>
  <c r="E1759" i="2"/>
  <c r="D1759" i="2"/>
  <c r="C1759" i="2"/>
  <c r="AC1758" i="2"/>
  <c r="AB1758" i="2"/>
  <c r="AA1758" i="2"/>
  <c r="Z1758" i="2"/>
  <c r="N1758" i="2"/>
  <c r="I1758" i="2"/>
  <c r="F1758" i="2"/>
  <c r="E1758" i="2"/>
  <c r="D1758" i="2"/>
  <c r="C1758" i="2"/>
  <c r="AC1757" i="2"/>
  <c r="AB1757" i="2"/>
  <c r="AA1757" i="2"/>
  <c r="Z1757" i="2"/>
  <c r="N1757" i="2"/>
  <c r="I1757" i="2"/>
  <c r="F1757" i="2"/>
  <c r="E1757" i="2"/>
  <c r="D1757" i="2"/>
  <c r="C1757" i="2"/>
  <c r="AC1756" i="2"/>
  <c r="AB1756" i="2"/>
  <c r="AA1756" i="2"/>
  <c r="Z1756" i="2"/>
  <c r="N1756" i="2"/>
  <c r="I1756" i="2"/>
  <c r="F1756" i="2"/>
  <c r="E1756" i="2"/>
  <c r="D1756" i="2"/>
  <c r="C1756" i="2"/>
  <c r="AC1755" i="2"/>
  <c r="AB1755" i="2"/>
  <c r="AA1755" i="2"/>
  <c r="Z1755" i="2"/>
  <c r="N1755" i="2"/>
  <c r="I1755" i="2"/>
  <c r="F1755" i="2"/>
  <c r="E1755" i="2"/>
  <c r="D1755" i="2"/>
  <c r="C1755" i="2"/>
  <c r="AC1754" i="2"/>
  <c r="AB1754" i="2"/>
  <c r="AA1754" i="2"/>
  <c r="Z1754" i="2"/>
  <c r="N1754" i="2"/>
  <c r="I1754" i="2"/>
  <c r="F1754" i="2"/>
  <c r="E1754" i="2"/>
  <c r="D1754" i="2"/>
  <c r="C1754" i="2"/>
  <c r="AC1753" i="2"/>
  <c r="AB1753" i="2"/>
  <c r="AA1753" i="2"/>
  <c r="Z1753" i="2"/>
  <c r="N1753" i="2"/>
  <c r="I1753" i="2"/>
  <c r="F1753" i="2"/>
  <c r="E1753" i="2"/>
  <c r="D1753" i="2"/>
  <c r="C1753" i="2"/>
  <c r="AC1752" i="2"/>
  <c r="AB1752" i="2"/>
  <c r="AA1752" i="2"/>
  <c r="Z1752" i="2"/>
  <c r="N1752" i="2"/>
  <c r="I1752" i="2"/>
  <c r="F1752" i="2"/>
  <c r="E1752" i="2"/>
  <c r="D1752" i="2"/>
  <c r="C1752" i="2"/>
  <c r="AC1751" i="2"/>
  <c r="AB1751" i="2"/>
  <c r="AA1751" i="2"/>
  <c r="Z1751" i="2"/>
  <c r="N1751" i="2"/>
  <c r="I1751" i="2"/>
  <c r="F1751" i="2"/>
  <c r="E1751" i="2"/>
  <c r="D1751" i="2"/>
  <c r="C1751" i="2"/>
  <c r="AC1750" i="2"/>
  <c r="AB1750" i="2"/>
  <c r="AA1750" i="2"/>
  <c r="Z1750" i="2"/>
  <c r="N1750" i="2"/>
  <c r="I1750" i="2"/>
  <c r="F1750" i="2"/>
  <c r="E1750" i="2"/>
  <c r="D1750" i="2"/>
  <c r="C1750" i="2"/>
  <c r="AC1749" i="2"/>
  <c r="AB1749" i="2"/>
  <c r="AA1749" i="2"/>
  <c r="Z1749" i="2"/>
  <c r="N1749" i="2"/>
  <c r="I1749" i="2"/>
  <c r="F1749" i="2"/>
  <c r="E1749" i="2"/>
  <c r="D1749" i="2"/>
  <c r="C1749" i="2"/>
  <c r="AC1748" i="2"/>
  <c r="AB1748" i="2"/>
  <c r="AA1748" i="2"/>
  <c r="Z1748" i="2"/>
  <c r="N1748" i="2"/>
  <c r="I1748" i="2"/>
  <c r="F1748" i="2"/>
  <c r="E1748" i="2"/>
  <c r="D1748" i="2"/>
  <c r="C1748" i="2"/>
  <c r="AC1747" i="2"/>
  <c r="AB1747" i="2"/>
  <c r="AA1747" i="2"/>
  <c r="Z1747" i="2"/>
  <c r="N1747" i="2"/>
  <c r="I1747" i="2"/>
  <c r="F1747" i="2"/>
  <c r="E1747" i="2"/>
  <c r="D1747" i="2"/>
  <c r="C1747" i="2"/>
  <c r="AC1746" i="2"/>
  <c r="AB1746" i="2"/>
  <c r="AA1746" i="2"/>
  <c r="Z1746" i="2"/>
  <c r="N1746" i="2"/>
  <c r="I1746" i="2"/>
  <c r="F1746" i="2"/>
  <c r="E1746" i="2"/>
  <c r="D1746" i="2"/>
  <c r="C1746" i="2"/>
  <c r="AC1745" i="2"/>
  <c r="AB1745" i="2"/>
  <c r="AA1745" i="2"/>
  <c r="Z1745" i="2"/>
  <c r="N1745" i="2"/>
  <c r="I1745" i="2"/>
  <c r="F1745" i="2"/>
  <c r="E1745" i="2"/>
  <c r="D1745" i="2"/>
  <c r="C1745" i="2"/>
  <c r="AC1744" i="2"/>
  <c r="AB1744" i="2"/>
  <c r="AA1744" i="2"/>
  <c r="Z1744" i="2"/>
  <c r="N1744" i="2"/>
  <c r="I1744" i="2"/>
  <c r="F1744" i="2"/>
  <c r="E1744" i="2"/>
  <c r="D1744" i="2"/>
  <c r="C1744" i="2"/>
  <c r="AC1743" i="2"/>
  <c r="AB1743" i="2"/>
  <c r="AA1743" i="2"/>
  <c r="Z1743" i="2"/>
  <c r="N1743" i="2"/>
  <c r="I1743" i="2"/>
  <c r="F1743" i="2"/>
  <c r="E1743" i="2"/>
  <c r="D1743" i="2"/>
  <c r="C1743" i="2"/>
  <c r="AC1742" i="2"/>
  <c r="AB1742" i="2"/>
  <c r="AA1742" i="2"/>
  <c r="Z1742" i="2"/>
  <c r="N1742" i="2"/>
  <c r="I1742" i="2"/>
  <c r="F1742" i="2"/>
  <c r="E1742" i="2"/>
  <c r="D1742" i="2"/>
  <c r="C1742" i="2"/>
  <c r="AC1741" i="2"/>
  <c r="AB1741" i="2"/>
  <c r="AA1741" i="2"/>
  <c r="Z1741" i="2"/>
  <c r="N1741" i="2"/>
  <c r="I1741" i="2"/>
  <c r="F1741" i="2"/>
  <c r="E1741" i="2"/>
  <c r="D1741" i="2"/>
  <c r="C1741" i="2"/>
  <c r="AC1740" i="2"/>
  <c r="AB1740" i="2"/>
  <c r="AA1740" i="2"/>
  <c r="Z1740" i="2"/>
  <c r="N1740" i="2"/>
  <c r="I1740" i="2"/>
  <c r="F1740" i="2"/>
  <c r="E1740" i="2"/>
  <c r="D1740" i="2"/>
  <c r="C1740" i="2"/>
  <c r="AC1739" i="2"/>
  <c r="AB1739" i="2"/>
  <c r="AA1739" i="2"/>
  <c r="Z1739" i="2"/>
  <c r="N1739" i="2"/>
  <c r="I1739" i="2"/>
  <c r="F1739" i="2"/>
  <c r="E1739" i="2"/>
  <c r="D1739" i="2"/>
  <c r="C1739" i="2"/>
  <c r="AC1738" i="2"/>
  <c r="AB1738" i="2"/>
  <c r="AA1738" i="2"/>
  <c r="Z1738" i="2"/>
  <c r="N1738" i="2"/>
  <c r="I1738" i="2"/>
  <c r="F1738" i="2"/>
  <c r="E1738" i="2"/>
  <c r="D1738" i="2"/>
  <c r="C1738" i="2"/>
  <c r="AC1737" i="2"/>
  <c r="AB1737" i="2"/>
  <c r="AA1737" i="2"/>
  <c r="Z1737" i="2"/>
  <c r="N1737" i="2"/>
  <c r="I1737" i="2"/>
  <c r="F1737" i="2"/>
  <c r="E1737" i="2"/>
  <c r="D1737" i="2"/>
  <c r="C1737" i="2"/>
  <c r="AC1736" i="2"/>
  <c r="AB1736" i="2"/>
  <c r="AA1736" i="2"/>
  <c r="Z1736" i="2"/>
  <c r="N1736" i="2"/>
  <c r="I1736" i="2"/>
  <c r="F1736" i="2"/>
  <c r="E1736" i="2"/>
  <c r="D1736" i="2"/>
  <c r="C1736" i="2"/>
  <c r="AC1735" i="2"/>
  <c r="AB1735" i="2"/>
  <c r="AA1735" i="2"/>
  <c r="Z1735" i="2"/>
  <c r="N1735" i="2"/>
  <c r="I1735" i="2"/>
  <c r="F1735" i="2"/>
  <c r="E1735" i="2"/>
  <c r="D1735" i="2"/>
  <c r="C1735" i="2"/>
  <c r="AC1734" i="2"/>
  <c r="AB1734" i="2"/>
  <c r="AA1734" i="2"/>
  <c r="Z1734" i="2"/>
  <c r="N1734" i="2"/>
  <c r="I1734" i="2"/>
  <c r="F1734" i="2"/>
  <c r="E1734" i="2"/>
  <c r="D1734" i="2"/>
  <c r="C1734" i="2"/>
  <c r="AC1733" i="2"/>
  <c r="AB1733" i="2"/>
  <c r="AA1733" i="2"/>
  <c r="Z1733" i="2"/>
  <c r="N1733" i="2"/>
  <c r="I1733" i="2"/>
  <c r="F1733" i="2"/>
  <c r="E1733" i="2"/>
  <c r="D1733" i="2"/>
  <c r="C1733" i="2"/>
  <c r="AC1732" i="2"/>
  <c r="AB1732" i="2"/>
  <c r="AA1732" i="2"/>
  <c r="Z1732" i="2"/>
  <c r="N1732" i="2"/>
  <c r="I1732" i="2"/>
  <c r="F1732" i="2"/>
  <c r="E1732" i="2"/>
  <c r="D1732" i="2"/>
  <c r="C1732" i="2"/>
  <c r="AC1731" i="2"/>
  <c r="AB1731" i="2"/>
  <c r="AA1731" i="2"/>
  <c r="Z1731" i="2"/>
  <c r="N1731" i="2"/>
  <c r="I1731" i="2"/>
  <c r="F1731" i="2"/>
  <c r="E1731" i="2"/>
  <c r="D1731" i="2"/>
  <c r="C1731" i="2"/>
  <c r="AC1730" i="2"/>
  <c r="AB1730" i="2"/>
  <c r="AA1730" i="2"/>
  <c r="Z1730" i="2"/>
  <c r="N1730" i="2"/>
  <c r="I1730" i="2"/>
  <c r="F1730" i="2"/>
  <c r="E1730" i="2"/>
  <c r="D1730" i="2"/>
  <c r="C1730" i="2"/>
  <c r="AC1729" i="2"/>
  <c r="AB1729" i="2"/>
  <c r="AA1729" i="2"/>
  <c r="Z1729" i="2"/>
  <c r="N1729" i="2"/>
  <c r="I1729" i="2"/>
  <c r="F1729" i="2"/>
  <c r="E1729" i="2"/>
  <c r="D1729" i="2"/>
  <c r="C1729" i="2"/>
  <c r="AC1728" i="2"/>
  <c r="AB1728" i="2"/>
  <c r="AA1728" i="2"/>
  <c r="Z1728" i="2"/>
  <c r="N1728" i="2"/>
  <c r="I1728" i="2"/>
  <c r="F1728" i="2"/>
  <c r="E1728" i="2"/>
  <c r="D1728" i="2"/>
  <c r="C1728" i="2"/>
  <c r="AC1727" i="2"/>
  <c r="AB1727" i="2"/>
  <c r="AA1727" i="2"/>
  <c r="Z1727" i="2"/>
  <c r="N1727" i="2"/>
  <c r="I1727" i="2"/>
  <c r="F1727" i="2"/>
  <c r="E1727" i="2"/>
  <c r="D1727" i="2"/>
  <c r="C1727" i="2"/>
  <c r="AC1726" i="2"/>
  <c r="AB1726" i="2"/>
  <c r="AA1726" i="2"/>
  <c r="Z1726" i="2"/>
  <c r="N1726" i="2"/>
  <c r="I1726" i="2"/>
  <c r="F1726" i="2"/>
  <c r="E1726" i="2"/>
  <c r="D1726" i="2"/>
  <c r="C1726" i="2"/>
  <c r="AC1725" i="2"/>
  <c r="AB1725" i="2"/>
  <c r="AA1725" i="2"/>
  <c r="Z1725" i="2"/>
  <c r="N1725" i="2"/>
  <c r="I1725" i="2"/>
  <c r="F1725" i="2"/>
  <c r="E1725" i="2"/>
  <c r="D1725" i="2"/>
  <c r="C1725" i="2"/>
  <c r="AC1724" i="2"/>
  <c r="AB1724" i="2"/>
  <c r="AA1724" i="2"/>
  <c r="Z1724" i="2"/>
  <c r="N1724" i="2"/>
  <c r="I1724" i="2"/>
  <c r="F1724" i="2"/>
  <c r="E1724" i="2"/>
  <c r="D1724" i="2"/>
  <c r="C1724" i="2"/>
  <c r="AC1723" i="2"/>
  <c r="AB1723" i="2"/>
  <c r="AA1723" i="2"/>
  <c r="Z1723" i="2"/>
  <c r="N1723" i="2"/>
  <c r="I1723" i="2"/>
  <c r="F1723" i="2"/>
  <c r="E1723" i="2"/>
  <c r="D1723" i="2"/>
  <c r="C1723" i="2"/>
  <c r="AC1722" i="2"/>
  <c r="AB1722" i="2"/>
  <c r="AA1722" i="2"/>
  <c r="Z1722" i="2"/>
  <c r="N1722" i="2"/>
  <c r="I1722" i="2"/>
  <c r="F1722" i="2"/>
  <c r="E1722" i="2"/>
  <c r="D1722" i="2"/>
  <c r="C1722" i="2"/>
  <c r="AC1721" i="2"/>
  <c r="AB1721" i="2"/>
  <c r="AA1721" i="2"/>
  <c r="Z1721" i="2"/>
  <c r="N1721" i="2"/>
  <c r="I1721" i="2"/>
  <c r="F1721" i="2"/>
  <c r="E1721" i="2"/>
  <c r="D1721" i="2"/>
  <c r="C1721" i="2"/>
  <c r="AC1720" i="2"/>
  <c r="AB1720" i="2"/>
  <c r="AA1720" i="2"/>
  <c r="Z1720" i="2"/>
  <c r="N1720" i="2"/>
  <c r="I1720" i="2"/>
  <c r="F1720" i="2"/>
  <c r="E1720" i="2"/>
  <c r="D1720" i="2"/>
  <c r="C1720" i="2"/>
  <c r="AC1719" i="2"/>
  <c r="AB1719" i="2"/>
  <c r="AA1719" i="2"/>
  <c r="Z1719" i="2"/>
  <c r="N1719" i="2"/>
  <c r="I1719" i="2"/>
  <c r="F1719" i="2"/>
  <c r="E1719" i="2"/>
  <c r="D1719" i="2"/>
  <c r="C1719" i="2"/>
  <c r="AC1718" i="2"/>
  <c r="AB1718" i="2"/>
  <c r="AA1718" i="2"/>
  <c r="Z1718" i="2"/>
  <c r="N1718" i="2"/>
  <c r="I1718" i="2"/>
  <c r="F1718" i="2"/>
  <c r="E1718" i="2"/>
  <c r="D1718" i="2"/>
  <c r="C1718" i="2"/>
  <c r="AC1717" i="2"/>
  <c r="AB1717" i="2"/>
  <c r="AA1717" i="2"/>
  <c r="Z1717" i="2"/>
  <c r="N1717" i="2"/>
  <c r="I1717" i="2"/>
  <c r="F1717" i="2"/>
  <c r="E1717" i="2"/>
  <c r="D1717" i="2"/>
  <c r="C1717" i="2"/>
  <c r="AC1716" i="2"/>
  <c r="AB1716" i="2"/>
  <c r="AA1716" i="2"/>
  <c r="Z1716" i="2"/>
  <c r="N1716" i="2"/>
  <c r="I1716" i="2"/>
  <c r="F1716" i="2"/>
  <c r="E1716" i="2"/>
  <c r="D1716" i="2"/>
  <c r="C1716" i="2"/>
  <c r="AC1715" i="2"/>
  <c r="AB1715" i="2"/>
  <c r="AA1715" i="2"/>
  <c r="Z1715" i="2"/>
  <c r="N1715" i="2"/>
  <c r="I1715" i="2"/>
  <c r="F1715" i="2"/>
  <c r="E1715" i="2"/>
  <c r="D1715" i="2"/>
  <c r="C1715" i="2"/>
  <c r="AC1714" i="2"/>
  <c r="AB1714" i="2"/>
  <c r="AA1714" i="2"/>
  <c r="Z1714" i="2"/>
  <c r="N1714" i="2"/>
  <c r="I1714" i="2"/>
  <c r="F1714" i="2"/>
  <c r="E1714" i="2"/>
  <c r="D1714" i="2"/>
  <c r="C1714" i="2"/>
  <c r="AC1713" i="2"/>
  <c r="AB1713" i="2"/>
  <c r="AA1713" i="2"/>
  <c r="Z1713" i="2"/>
  <c r="N1713" i="2"/>
  <c r="I1713" i="2"/>
  <c r="F1713" i="2"/>
  <c r="E1713" i="2"/>
  <c r="D1713" i="2"/>
  <c r="C1713" i="2"/>
  <c r="AC1712" i="2"/>
  <c r="AB1712" i="2"/>
  <c r="AA1712" i="2"/>
  <c r="Z1712" i="2"/>
  <c r="N1712" i="2"/>
  <c r="I1712" i="2"/>
  <c r="F1712" i="2"/>
  <c r="E1712" i="2"/>
  <c r="D1712" i="2"/>
  <c r="C1712" i="2"/>
  <c r="AC1711" i="2"/>
  <c r="AB1711" i="2"/>
  <c r="AA1711" i="2"/>
  <c r="Z1711" i="2"/>
  <c r="N1711" i="2"/>
  <c r="I1711" i="2"/>
  <c r="F1711" i="2"/>
  <c r="E1711" i="2"/>
  <c r="D1711" i="2"/>
  <c r="C1711" i="2"/>
  <c r="AC1710" i="2"/>
  <c r="AB1710" i="2"/>
  <c r="AA1710" i="2"/>
  <c r="Z1710" i="2"/>
  <c r="N1710" i="2"/>
  <c r="I1710" i="2"/>
  <c r="F1710" i="2"/>
  <c r="E1710" i="2"/>
  <c r="D1710" i="2"/>
  <c r="C1710" i="2"/>
  <c r="AC1709" i="2"/>
  <c r="AB1709" i="2"/>
  <c r="AA1709" i="2"/>
  <c r="Z1709" i="2"/>
  <c r="N1709" i="2"/>
  <c r="I1709" i="2"/>
  <c r="F1709" i="2"/>
  <c r="E1709" i="2"/>
  <c r="D1709" i="2"/>
  <c r="C1709" i="2"/>
  <c r="AC1708" i="2"/>
  <c r="AB1708" i="2"/>
  <c r="AA1708" i="2"/>
  <c r="Z1708" i="2"/>
  <c r="N1708" i="2"/>
  <c r="I1708" i="2"/>
  <c r="F1708" i="2"/>
  <c r="E1708" i="2"/>
  <c r="D1708" i="2"/>
  <c r="C1708" i="2"/>
  <c r="AC1707" i="2"/>
  <c r="AB1707" i="2"/>
  <c r="AA1707" i="2"/>
  <c r="Z1707" i="2"/>
  <c r="N1707" i="2"/>
  <c r="I1707" i="2"/>
  <c r="F1707" i="2"/>
  <c r="E1707" i="2"/>
  <c r="D1707" i="2"/>
  <c r="C1707" i="2"/>
  <c r="AC1706" i="2"/>
  <c r="AB1706" i="2"/>
  <c r="AA1706" i="2"/>
  <c r="Z1706" i="2"/>
  <c r="N1706" i="2"/>
  <c r="I1706" i="2"/>
  <c r="F1706" i="2"/>
  <c r="E1706" i="2"/>
  <c r="D1706" i="2"/>
  <c r="C1706" i="2"/>
  <c r="AC1705" i="2"/>
  <c r="AB1705" i="2"/>
  <c r="AA1705" i="2"/>
  <c r="Z1705" i="2"/>
  <c r="N1705" i="2"/>
  <c r="I1705" i="2"/>
  <c r="F1705" i="2"/>
  <c r="E1705" i="2"/>
  <c r="D1705" i="2"/>
  <c r="C1705" i="2"/>
  <c r="AC1704" i="2"/>
  <c r="AB1704" i="2"/>
  <c r="AA1704" i="2"/>
  <c r="Z1704" i="2"/>
  <c r="N1704" i="2"/>
  <c r="I1704" i="2"/>
  <c r="F1704" i="2"/>
  <c r="E1704" i="2"/>
  <c r="D1704" i="2"/>
  <c r="C1704" i="2"/>
  <c r="AC1703" i="2"/>
  <c r="AB1703" i="2"/>
  <c r="AA1703" i="2"/>
  <c r="Z1703" i="2"/>
  <c r="N1703" i="2"/>
  <c r="I1703" i="2"/>
  <c r="F1703" i="2"/>
  <c r="E1703" i="2"/>
  <c r="D1703" i="2"/>
  <c r="C1703" i="2"/>
  <c r="AC1702" i="2"/>
  <c r="AB1702" i="2"/>
  <c r="AA1702" i="2"/>
  <c r="Z1702" i="2"/>
  <c r="N1702" i="2"/>
  <c r="I1702" i="2"/>
  <c r="F1702" i="2"/>
  <c r="E1702" i="2"/>
  <c r="D1702" i="2"/>
  <c r="C1702" i="2"/>
  <c r="AC1701" i="2"/>
  <c r="AB1701" i="2"/>
  <c r="AA1701" i="2"/>
  <c r="Z1701" i="2"/>
  <c r="N1701" i="2"/>
  <c r="I1701" i="2"/>
  <c r="F1701" i="2"/>
  <c r="E1701" i="2"/>
  <c r="D1701" i="2"/>
  <c r="C1701" i="2"/>
  <c r="AC1700" i="2"/>
  <c r="AB1700" i="2"/>
  <c r="AA1700" i="2"/>
  <c r="Z1700" i="2"/>
  <c r="N1700" i="2"/>
  <c r="I1700" i="2"/>
  <c r="F1700" i="2"/>
  <c r="E1700" i="2"/>
  <c r="D1700" i="2"/>
  <c r="C1700" i="2"/>
  <c r="AC1699" i="2"/>
  <c r="AB1699" i="2"/>
  <c r="AA1699" i="2"/>
  <c r="Z1699" i="2"/>
  <c r="N1699" i="2"/>
  <c r="I1699" i="2"/>
  <c r="F1699" i="2"/>
  <c r="E1699" i="2"/>
  <c r="D1699" i="2"/>
  <c r="C1699" i="2"/>
  <c r="AC1698" i="2"/>
  <c r="AB1698" i="2"/>
  <c r="AA1698" i="2"/>
  <c r="Z1698" i="2"/>
  <c r="N1698" i="2"/>
  <c r="I1698" i="2"/>
  <c r="F1698" i="2"/>
  <c r="E1698" i="2"/>
  <c r="D1698" i="2"/>
  <c r="C1698" i="2"/>
  <c r="AC1697" i="2"/>
  <c r="AB1697" i="2"/>
  <c r="AA1697" i="2"/>
  <c r="Z1697" i="2"/>
  <c r="N1697" i="2"/>
  <c r="I1697" i="2"/>
  <c r="F1697" i="2"/>
  <c r="E1697" i="2"/>
  <c r="D1697" i="2"/>
  <c r="C1697" i="2"/>
  <c r="AC1696" i="2"/>
  <c r="AB1696" i="2"/>
  <c r="AA1696" i="2"/>
  <c r="Z1696" i="2"/>
  <c r="N1696" i="2"/>
  <c r="I1696" i="2"/>
  <c r="F1696" i="2"/>
  <c r="E1696" i="2"/>
  <c r="D1696" i="2"/>
  <c r="C1696" i="2"/>
  <c r="AC1695" i="2"/>
  <c r="AB1695" i="2"/>
  <c r="AA1695" i="2"/>
  <c r="Z1695" i="2"/>
  <c r="N1695" i="2"/>
  <c r="I1695" i="2"/>
  <c r="F1695" i="2"/>
  <c r="E1695" i="2"/>
  <c r="D1695" i="2"/>
  <c r="C1695" i="2"/>
  <c r="AC1694" i="2"/>
  <c r="AB1694" i="2"/>
  <c r="AA1694" i="2"/>
  <c r="Z1694" i="2"/>
  <c r="N1694" i="2"/>
  <c r="I1694" i="2"/>
  <c r="F1694" i="2"/>
  <c r="E1694" i="2"/>
  <c r="D1694" i="2"/>
  <c r="C1694" i="2"/>
  <c r="AC1693" i="2"/>
  <c r="AB1693" i="2"/>
  <c r="AA1693" i="2"/>
  <c r="Z1693" i="2"/>
  <c r="N1693" i="2"/>
  <c r="I1693" i="2"/>
  <c r="F1693" i="2"/>
  <c r="E1693" i="2"/>
  <c r="D1693" i="2"/>
  <c r="C1693" i="2"/>
  <c r="AC1692" i="2"/>
  <c r="AB1692" i="2"/>
  <c r="AA1692" i="2"/>
  <c r="Z1692" i="2"/>
  <c r="N1692" i="2"/>
  <c r="I1692" i="2"/>
  <c r="F1692" i="2"/>
  <c r="E1692" i="2"/>
  <c r="D1692" i="2"/>
  <c r="C1692" i="2"/>
  <c r="AC1691" i="2"/>
  <c r="AB1691" i="2"/>
  <c r="AA1691" i="2"/>
  <c r="Z1691" i="2"/>
  <c r="N1691" i="2"/>
  <c r="I1691" i="2"/>
  <c r="F1691" i="2"/>
  <c r="E1691" i="2"/>
  <c r="D1691" i="2"/>
  <c r="C1691" i="2"/>
  <c r="AC1690" i="2"/>
  <c r="AB1690" i="2"/>
  <c r="AA1690" i="2"/>
  <c r="Z1690" i="2"/>
  <c r="N1690" i="2"/>
  <c r="I1690" i="2"/>
  <c r="F1690" i="2"/>
  <c r="E1690" i="2"/>
  <c r="D1690" i="2"/>
  <c r="C1690" i="2"/>
  <c r="AC1689" i="2"/>
  <c r="AB1689" i="2"/>
  <c r="AA1689" i="2"/>
  <c r="Z1689" i="2"/>
  <c r="N1689" i="2"/>
  <c r="I1689" i="2"/>
  <c r="F1689" i="2"/>
  <c r="E1689" i="2"/>
  <c r="D1689" i="2"/>
  <c r="C1689" i="2"/>
  <c r="AC1688" i="2"/>
  <c r="AB1688" i="2"/>
  <c r="AA1688" i="2"/>
  <c r="Z1688" i="2"/>
  <c r="N1688" i="2"/>
  <c r="I1688" i="2"/>
  <c r="F1688" i="2"/>
  <c r="E1688" i="2"/>
  <c r="D1688" i="2"/>
  <c r="C1688" i="2"/>
  <c r="AC1687" i="2"/>
  <c r="AB1687" i="2"/>
  <c r="AA1687" i="2"/>
  <c r="Z1687" i="2"/>
  <c r="N1687" i="2"/>
  <c r="I1687" i="2"/>
  <c r="F1687" i="2"/>
  <c r="E1687" i="2"/>
  <c r="D1687" i="2"/>
  <c r="C1687" i="2"/>
  <c r="AC1686" i="2"/>
  <c r="AB1686" i="2"/>
  <c r="AA1686" i="2"/>
  <c r="Z1686" i="2"/>
  <c r="N1686" i="2"/>
  <c r="I1686" i="2"/>
  <c r="F1686" i="2"/>
  <c r="E1686" i="2"/>
  <c r="D1686" i="2"/>
  <c r="C1686" i="2"/>
  <c r="AC1685" i="2"/>
  <c r="AB1685" i="2"/>
  <c r="AA1685" i="2"/>
  <c r="Z1685" i="2"/>
  <c r="N1685" i="2"/>
  <c r="I1685" i="2"/>
  <c r="F1685" i="2"/>
  <c r="E1685" i="2"/>
  <c r="D1685" i="2"/>
  <c r="C1685" i="2"/>
  <c r="AC1684" i="2"/>
  <c r="AB1684" i="2"/>
  <c r="AA1684" i="2"/>
  <c r="Z1684" i="2"/>
  <c r="N1684" i="2"/>
  <c r="I1684" i="2"/>
  <c r="F1684" i="2"/>
  <c r="E1684" i="2"/>
  <c r="D1684" i="2"/>
  <c r="C1684" i="2"/>
  <c r="AC1683" i="2"/>
  <c r="AB1683" i="2"/>
  <c r="AA1683" i="2"/>
  <c r="Z1683" i="2"/>
  <c r="N1683" i="2"/>
  <c r="I1683" i="2"/>
  <c r="F1683" i="2"/>
  <c r="E1683" i="2"/>
  <c r="D1683" i="2"/>
  <c r="C1683" i="2"/>
  <c r="AC1682" i="2"/>
  <c r="AB1682" i="2"/>
  <c r="AA1682" i="2"/>
  <c r="Z1682" i="2"/>
  <c r="N1682" i="2"/>
  <c r="I1682" i="2"/>
  <c r="F1682" i="2"/>
  <c r="E1682" i="2"/>
  <c r="D1682" i="2"/>
  <c r="C1682" i="2"/>
  <c r="AC1681" i="2"/>
  <c r="AB1681" i="2"/>
  <c r="AA1681" i="2"/>
  <c r="Z1681" i="2"/>
  <c r="N1681" i="2"/>
  <c r="I1681" i="2"/>
  <c r="F1681" i="2"/>
  <c r="E1681" i="2"/>
  <c r="D1681" i="2"/>
  <c r="C1681" i="2"/>
  <c r="AC1680" i="2"/>
  <c r="AB1680" i="2"/>
  <c r="AA1680" i="2"/>
  <c r="Z1680" i="2"/>
  <c r="N1680" i="2"/>
  <c r="I1680" i="2"/>
  <c r="F1680" i="2"/>
  <c r="E1680" i="2"/>
  <c r="D1680" i="2"/>
  <c r="C1680" i="2"/>
  <c r="AC1679" i="2"/>
  <c r="AB1679" i="2"/>
  <c r="AA1679" i="2"/>
  <c r="Z1679" i="2"/>
  <c r="N1679" i="2"/>
  <c r="I1679" i="2"/>
  <c r="F1679" i="2"/>
  <c r="E1679" i="2"/>
  <c r="D1679" i="2"/>
  <c r="C1679" i="2"/>
  <c r="AC1678" i="2"/>
  <c r="AB1678" i="2"/>
  <c r="AA1678" i="2"/>
  <c r="Z1678" i="2"/>
  <c r="N1678" i="2"/>
  <c r="I1678" i="2"/>
  <c r="F1678" i="2"/>
  <c r="E1678" i="2"/>
  <c r="D1678" i="2"/>
  <c r="C1678" i="2"/>
  <c r="AC1677" i="2"/>
  <c r="AB1677" i="2"/>
  <c r="AA1677" i="2"/>
  <c r="Z1677" i="2"/>
  <c r="N1677" i="2"/>
  <c r="I1677" i="2"/>
  <c r="F1677" i="2"/>
  <c r="E1677" i="2"/>
  <c r="D1677" i="2"/>
  <c r="C1677" i="2"/>
  <c r="AC1676" i="2"/>
  <c r="AB1676" i="2"/>
  <c r="AA1676" i="2"/>
  <c r="Z1676" i="2"/>
  <c r="N1676" i="2"/>
  <c r="I1676" i="2"/>
  <c r="F1676" i="2"/>
  <c r="E1676" i="2"/>
  <c r="D1676" i="2"/>
  <c r="C1676" i="2"/>
  <c r="AC1675" i="2"/>
  <c r="AB1675" i="2"/>
  <c r="AA1675" i="2"/>
  <c r="Z1675" i="2"/>
  <c r="N1675" i="2"/>
  <c r="I1675" i="2"/>
  <c r="F1675" i="2"/>
  <c r="E1675" i="2"/>
  <c r="D1675" i="2"/>
  <c r="C1675" i="2"/>
  <c r="AC1674" i="2"/>
  <c r="AB1674" i="2"/>
  <c r="AA1674" i="2"/>
  <c r="Z1674" i="2"/>
  <c r="N1674" i="2"/>
  <c r="I1674" i="2"/>
  <c r="F1674" i="2"/>
  <c r="E1674" i="2"/>
  <c r="D1674" i="2"/>
  <c r="C1674" i="2"/>
  <c r="AC1673" i="2"/>
  <c r="AB1673" i="2"/>
  <c r="AA1673" i="2"/>
  <c r="Z1673" i="2"/>
  <c r="N1673" i="2"/>
  <c r="I1673" i="2"/>
  <c r="F1673" i="2"/>
  <c r="E1673" i="2"/>
  <c r="D1673" i="2"/>
  <c r="C1673" i="2"/>
  <c r="AC1672" i="2"/>
  <c r="AB1672" i="2"/>
  <c r="AA1672" i="2"/>
  <c r="Z1672" i="2"/>
  <c r="N1672" i="2"/>
  <c r="I1672" i="2"/>
  <c r="F1672" i="2"/>
  <c r="E1672" i="2"/>
  <c r="D1672" i="2"/>
  <c r="C1672" i="2"/>
  <c r="AC1671" i="2"/>
  <c r="AB1671" i="2"/>
  <c r="AA1671" i="2"/>
  <c r="Z1671" i="2"/>
  <c r="N1671" i="2"/>
  <c r="I1671" i="2"/>
  <c r="F1671" i="2"/>
  <c r="E1671" i="2"/>
  <c r="D1671" i="2"/>
  <c r="C1671" i="2"/>
  <c r="AC1670" i="2"/>
  <c r="AB1670" i="2"/>
  <c r="AA1670" i="2"/>
  <c r="Z1670" i="2"/>
  <c r="N1670" i="2"/>
  <c r="I1670" i="2"/>
  <c r="F1670" i="2"/>
  <c r="E1670" i="2"/>
  <c r="D1670" i="2"/>
  <c r="C1670" i="2"/>
  <c r="AC1669" i="2"/>
  <c r="AB1669" i="2"/>
  <c r="AA1669" i="2"/>
  <c r="Z1669" i="2"/>
  <c r="N1669" i="2"/>
  <c r="I1669" i="2"/>
  <c r="F1669" i="2"/>
  <c r="E1669" i="2"/>
  <c r="D1669" i="2"/>
  <c r="C1669" i="2"/>
  <c r="AC1668" i="2"/>
  <c r="AB1668" i="2"/>
  <c r="AA1668" i="2"/>
  <c r="Z1668" i="2"/>
  <c r="N1668" i="2"/>
  <c r="I1668" i="2"/>
  <c r="F1668" i="2"/>
  <c r="E1668" i="2"/>
  <c r="D1668" i="2"/>
  <c r="C1668" i="2"/>
  <c r="AC1667" i="2"/>
  <c r="AB1667" i="2"/>
  <c r="AA1667" i="2"/>
  <c r="Z1667" i="2"/>
  <c r="N1667" i="2"/>
  <c r="I1667" i="2"/>
  <c r="F1667" i="2"/>
  <c r="E1667" i="2"/>
  <c r="D1667" i="2"/>
  <c r="C1667" i="2"/>
  <c r="AC1666" i="2"/>
  <c r="AB1666" i="2"/>
  <c r="AA1666" i="2"/>
  <c r="Z1666" i="2"/>
  <c r="N1666" i="2"/>
  <c r="I1666" i="2"/>
  <c r="F1666" i="2"/>
  <c r="E1666" i="2"/>
  <c r="D1666" i="2"/>
  <c r="C1666" i="2"/>
  <c r="AC1665" i="2"/>
  <c r="AB1665" i="2"/>
  <c r="AA1665" i="2"/>
  <c r="Z1665" i="2"/>
  <c r="N1665" i="2"/>
  <c r="I1665" i="2"/>
  <c r="F1665" i="2"/>
  <c r="E1665" i="2"/>
  <c r="D1665" i="2"/>
  <c r="C1665" i="2"/>
  <c r="AC1664" i="2"/>
  <c r="AB1664" i="2"/>
  <c r="AA1664" i="2"/>
  <c r="Z1664" i="2"/>
  <c r="N1664" i="2"/>
  <c r="I1664" i="2"/>
  <c r="F1664" i="2"/>
  <c r="E1664" i="2"/>
  <c r="D1664" i="2"/>
  <c r="C1664" i="2"/>
  <c r="AC1663" i="2"/>
  <c r="AB1663" i="2"/>
  <c r="AA1663" i="2"/>
  <c r="Z1663" i="2"/>
  <c r="N1663" i="2"/>
  <c r="I1663" i="2"/>
  <c r="F1663" i="2"/>
  <c r="E1663" i="2"/>
  <c r="D1663" i="2"/>
  <c r="C1663" i="2"/>
  <c r="AC1662" i="2"/>
  <c r="AB1662" i="2"/>
  <c r="AA1662" i="2"/>
  <c r="Z1662" i="2"/>
  <c r="N1662" i="2"/>
  <c r="I1662" i="2"/>
  <c r="F1662" i="2"/>
  <c r="E1662" i="2"/>
  <c r="D1662" i="2"/>
  <c r="C1662" i="2"/>
  <c r="AC1661" i="2"/>
  <c r="AB1661" i="2"/>
  <c r="AA1661" i="2"/>
  <c r="Z1661" i="2"/>
  <c r="N1661" i="2"/>
  <c r="I1661" i="2"/>
  <c r="F1661" i="2"/>
  <c r="E1661" i="2"/>
  <c r="D1661" i="2"/>
  <c r="C1661" i="2"/>
  <c r="AC1660" i="2"/>
  <c r="AB1660" i="2"/>
  <c r="AA1660" i="2"/>
  <c r="Z1660" i="2"/>
  <c r="N1660" i="2"/>
  <c r="I1660" i="2"/>
  <c r="F1660" i="2"/>
  <c r="E1660" i="2"/>
  <c r="D1660" i="2"/>
  <c r="C1660" i="2"/>
  <c r="AC1659" i="2"/>
  <c r="AB1659" i="2"/>
  <c r="AA1659" i="2"/>
  <c r="Z1659" i="2"/>
  <c r="N1659" i="2"/>
  <c r="I1659" i="2"/>
  <c r="F1659" i="2"/>
  <c r="E1659" i="2"/>
  <c r="D1659" i="2"/>
  <c r="C1659" i="2"/>
  <c r="AC1658" i="2"/>
  <c r="AB1658" i="2"/>
  <c r="AA1658" i="2"/>
  <c r="Z1658" i="2"/>
  <c r="N1658" i="2"/>
  <c r="I1658" i="2"/>
  <c r="F1658" i="2"/>
  <c r="E1658" i="2"/>
  <c r="D1658" i="2"/>
  <c r="C1658" i="2"/>
  <c r="AC1657" i="2"/>
  <c r="AB1657" i="2"/>
  <c r="AA1657" i="2"/>
  <c r="Z1657" i="2"/>
  <c r="N1657" i="2"/>
  <c r="I1657" i="2"/>
  <c r="F1657" i="2"/>
  <c r="E1657" i="2"/>
  <c r="D1657" i="2"/>
  <c r="C1657" i="2"/>
  <c r="AC1656" i="2"/>
  <c r="AB1656" i="2"/>
  <c r="AA1656" i="2"/>
  <c r="Z1656" i="2"/>
  <c r="N1656" i="2"/>
  <c r="I1656" i="2"/>
  <c r="F1656" i="2"/>
  <c r="E1656" i="2"/>
  <c r="D1656" i="2"/>
  <c r="C1656" i="2"/>
  <c r="AC1655" i="2"/>
  <c r="AB1655" i="2"/>
  <c r="AA1655" i="2"/>
  <c r="Z1655" i="2"/>
  <c r="N1655" i="2"/>
  <c r="I1655" i="2"/>
  <c r="F1655" i="2"/>
  <c r="E1655" i="2"/>
  <c r="D1655" i="2"/>
  <c r="C1655" i="2"/>
  <c r="AC1654" i="2"/>
  <c r="AB1654" i="2"/>
  <c r="AA1654" i="2"/>
  <c r="Z1654" i="2"/>
  <c r="N1654" i="2"/>
  <c r="I1654" i="2"/>
  <c r="F1654" i="2"/>
  <c r="E1654" i="2"/>
  <c r="D1654" i="2"/>
  <c r="C1654" i="2"/>
  <c r="AC1653" i="2"/>
  <c r="AB1653" i="2"/>
  <c r="AA1653" i="2"/>
  <c r="Z1653" i="2"/>
  <c r="N1653" i="2"/>
  <c r="I1653" i="2"/>
  <c r="F1653" i="2"/>
  <c r="E1653" i="2"/>
  <c r="D1653" i="2"/>
  <c r="C1653" i="2"/>
  <c r="AC1652" i="2"/>
  <c r="AB1652" i="2"/>
  <c r="AA1652" i="2"/>
  <c r="Z1652" i="2"/>
  <c r="N1652" i="2"/>
  <c r="I1652" i="2"/>
  <c r="F1652" i="2"/>
  <c r="E1652" i="2"/>
  <c r="D1652" i="2"/>
  <c r="C1652" i="2"/>
  <c r="AC1651" i="2"/>
  <c r="AB1651" i="2"/>
  <c r="AA1651" i="2"/>
  <c r="Z1651" i="2"/>
  <c r="N1651" i="2"/>
  <c r="I1651" i="2"/>
  <c r="F1651" i="2"/>
  <c r="E1651" i="2"/>
  <c r="D1651" i="2"/>
  <c r="C1651" i="2"/>
  <c r="AC1650" i="2"/>
  <c r="AB1650" i="2"/>
  <c r="AA1650" i="2"/>
  <c r="Z1650" i="2"/>
  <c r="N1650" i="2"/>
  <c r="I1650" i="2"/>
  <c r="F1650" i="2"/>
  <c r="E1650" i="2"/>
  <c r="D1650" i="2"/>
  <c r="C1650" i="2"/>
  <c r="AC1649" i="2"/>
  <c r="AB1649" i="2"/>
  <c r="AA1649" i="2"/>
  <c r="Z1649" i="2"/>
  <c r="N1649" i="2"/>
  <c r="I1649" i="2"/>
  <c r="F1649" i="2"/>
  <c r="E1649" i="2"/>
  <c r="D1649" i="2"/>
  <c r="C1649" i="2"/>
  <c r="AC1648" i="2"/>
  <c r="AB1648" i="2"/>
  <c r="AA1648" i="2"/>
  <c r="Z1648" i="2"/>
  <c r="N1648" i="2"/>
  <c r="I1648" i="2"/>
  <c r="F1648" i="2"/>
  <c r="E1648" i="2"/>
  <c r="D1648" i="2"/>
  <c r="C1648" i="2"/>
  <c r="AC1647" i="2"/>
  <c r="AB1647" i="2"/>
  <c r="AA1647" i="2"/>
  <c r="Z1647" i="2"/>
  <c r="N1647" i="2"/>
  <c r="I1647" i="2"/>
  <c r="F1647" i="2"/>
  <c r="E1647" i="2"/>
  <c r="D1647" i="2"/>
  <c r="C1647" i="2"/>
  <c r="AC1646" i="2"/>
  <c r="AB1646" i="2"/>
  <c r="AA1646" i="2"/>
  <c r="Z1646" i="2"/>
  <c r="N1646" i="2"/>
  <c r="I1646" i="2"/>
  <c r="F1646" i="2"/>
  <c r="E1646" i="2"/>
  <c r="D1646" i="2"/>
  <c r="C1646" i="2"/>
  <c r="AC1645" i="2"/>
  <c r="AB1645" i="2"/>
  <c r="AA1645" i="2"/>
  <c r="Z1645" i="2"/>
  <c r="N1645" i="2"/>
  <c r="I1645" i="2"/>
  <c r="F1645" i="2"/>
  <c r="E1645" i="2"/>
  <c r="D1645" i="2"/>
  <c r="C1645" i="2"/>
  <c r="AC1644" i="2"/>
  <c r="AB1644" i="2"/>
  <c r="AA1644" i="2"/>
  <c r="Z1644" i="2"/>
  <c r="N1644" i="2"/>
  <c r="I1644" i="2"/>
  <c r="F1644" i="2"/>
  <c r="E1644" i="2"/>
  <c r="D1644" i="2"/>
  <c r="C1644" i="2"/>
  <c r="AC1643" i="2"/>
  <c r="AB1643" i="2"/>
  <c r="AA1643" i="2"/>
  <c r="Z1643" i="2"/>
  <c r="N1643" i="2"/>
  <c r="I1643" i="2"/>
  <c r="F1643" i="2"/>
  <c r="E1643" i="2"/>
  <c r="D1643" i="2"/>
  <c r="C1643" i="2"/>
  <c r="AC1642" i="2"/>
  <c r="AB1642" i="2"/>
  <c r="AA1642" i="2"/>
  <c r="Z1642" i="2"/>
  <c r="N1642" i="2"/>
  <c r="I1642" i="2"/>
  <c r="F1642" i="2"/>
  <c r="E1642" i="2"/>
  <c r="D1642" i="2"/>
  <c r="C1642" i="2"/>
  <c r="AC1641" i="2"/>
  <c r="AB1641" i="2"/>
  <c r="AA1641" i="2"/>
  <c r="Z1641" i="2"/>
  <c r="N1641" i="2"/>
  <c r="I1641" i="2"/>
  <c r="F1641" i="2"/>
  <c r="E1641" i="2"/>
  <c r="D1641" i="2"/>
  <c r="C1641" i="2"/>
  <c r="AC1640" i="2"/>
  <c r="AB1640" i="2"/>
  <c r="AA1640" i="2"/>
  <c r="Z1640" i="2"/>
  <c r="N1640" i="2"/>
  <c r="I1640" i="2"/>
  <c r="F1640" i="2"/>
  <c r="E1640" i="2"/>
  <c r="D1640" i="2"/>
  <c r="C1640" i="2"/>
  <c r="AC1639" i="2"/>
  <c r="AB1639" i="2"/>
  <c r="AA1639" i="2"/>
  <c r="Z1639" i="2"/>
  <c r="N1639" i="2"/>
  <c r="I1639" i="2"/>
  <c r="F1639" i="2"/>
  <c r="E1639" i="2"/>
  <c r="D1639" i="2"/>
  <c r="C1639" i="2"/>
  <c r="AC1638" i="2"/>
  <c r="AB1638" i="2"/>
  <c r="AA1638" i="2"/>
  <c r="Z1638" i="2"/>
  <c r="N1638" i="2"/>
  <c r="I1638" i="2"/>
  <c r="F1638" i="2"/>
  <c r="E1638" i="2"/>
  <c r="D1638" i="2"/>
  <c r="C1638" i="2"/>
  <c r="AC1637" i="2"/>
  <c r="AB1637" i="2"/>
  <c r="AA1637" i="2"/>
  <c r="Z1637" i="2"/>
  <c r="N1637" i="2"/>
  <c r="I1637" i="2"/>
  <c r="F1637" i="2"/>
  <c r="E1637" i="2"/>
  <c r="D1637" i="2"/>
  <c r="C1637" i="2"/>
  <c r="AC1636" i="2"/>
  <c r="AB1636" i="2"/>
  <c r="AA1636" i="2"/>
  <c r="Z1636" i="2"/>
  <c r="N1636" i="2"/>
  <c r="I1636" i="2"/>
  <c r="F1636" i="2"/>
  <c r="E1636" i="2"/>
  <c r="D1636" i="2"/>
  <c r="C1636" i="2"/>
  <c r="AC1635" i="2"/>
  <c r="AB1635" i="2"/>
  <c r="AA1635" i="2"/>
  <c r="Z1635" i="2"/>
  <c r="N1635" i="2"/>
  <c r="I1635" i="2"/>
  <c r="F1635" i="2"/>
  <c r="E1635" i="2"/>
  <c r="D1635" i="2"/>
  <c r="C1635" i="2"/>
  <c r="AC1634" i="2"/>
  <c r="AB1634" i="2"/>
  <c r="AA1634" i="2"/>
  <c r="Z1634" i="2"/>
  <c r="N1634" i="2"/>
  <c r="I1634" i="2"/>
  <c r="F1634" i="2"/>
  <c r="E1634" i="2"/>
  <c r="D1634" i="2"/>
  <c r="C1634" i="2"/>
  <c r="AC1633" i="2"/>
  <c r="AB1633" i="2"/>
  <c r="AA1633" i="2"/>
  <c r="Z1633" i="2"/>
  <c r="N1633" i="2"/>
  <c r="I1633" i="2"/>
  <c r="F1633" i="2"/>
  <c r="E1633" i="2"/>
  <c r="D1633" i="2"/>
  <c r="C1633" i="2"/>
  <c r="AC1632" i="2"/>
  <c r="AB1632" i="2"/>
  <c r="AA1632" i="2"/>
  <c r="Z1632" i="2"/>
  <c r="N1632" i="2"/>
  <c r="I1632" i="2"/>
  <c r="F1632" i="2"/>
  <c r="E1632" i="2"/>
  <c r="D1632" i="2"/>
  <c r="C1632" i="2"/>
  <c r="AC1631" i="2"/>
  <c r="AB1631" i="2"/>
  <c r="AA1631" i="2"/>
  <c r="Z1631" i="2"/>
  <c r="N1631" i="2"/>
  <c r="I1631" i="2"/>
  <c r="F1631" i="2"/>
  <c r="E1631" i="2"/>
  <c r="D1631" i="2"/>
  <c r="C1631" i="2"/>
  <c r="AC1630" i="2"/>
  <c r="AB1630" i="2"/>
  <c r="AA1630" i="2"/>
  <c r="Z1630" i="2"/>
  <c r="N1630" i="2"/>
  <c r="I1630" i="2"/>
  <c r="F1630" i="2"/>
  <c r="E1630" i="2"/>
  <c r="D1630" i="2"/>
  <c r="C1630" i="2"/>
  <c r="AC1629" i="2"/>
  <c r="AB1629" i="2"/>
  <c r="AA1629" i="2"/>
  <c r="Z1629" i="2"/>
  <c r="N1629" i="2"/>
  <c r="I1629" i="2"/>
  <c r="F1629" i="2"/>
  <c r="E1629" i="2"/>
  <c r="D1629" i="2"/>
  <c r="C1629" i="2"/>
  <c r="AC1628" i="2"/>
  <c r="AB1628" i="2"/>
  <c r="AA1628" i="2"/>
  <c r="Z1628" i="2"/>
  <c r="N1628" i="2"/>
  <c r="I1628" i="2"/>
  <c r="F1628" i="2"/>
  <c r="E1628" i="2"/>
  <c r="D1628" i="2"/>
  <c r="C1628" i="2"/>
  <c r="AC1627" i="2"/>
  <c r="AB1627" i="2"/>
  <c r="AA1627" i="2"/>
  <c r="Z1627" i="2"/>
  <c r="N1627" i="2"/>
  <c r="I1627" i="2"/>
  <c r="F1627" i="2"/>
  <c r="E1627" i="2"/>
  <c r="D1627" i="2"/>
  <c r="C1627" i="2"/>
  <c r="AC1626" i="2"/>
  <c r="AB1626" i="2"/>
  <c r="AA1626" i="2"/>
  <c r="Z1626" i="2"/>
  <c r="N1626" i="2"/>
  <c r="I1626" i="2"/>
  <c r="F1626" i="2"/>
  <c r="E1626" i="2"/>
  <c r="D1626" i="2"/>
  <c r="C1626" i="2"/>
  <c r="AC1625" i="2"/>
  <c r="AB1625" i="2"/>
  <c r="AA1625" i="2"/>
  <c r="Z1625" i="2"/>
  <c r="N1625" i="2"/>
  <c r="I1625" i="2"/>
  <c r="F1625" i="2"/>
  <c r="E1625" i="2"/>
  <c r="D1625" i="2"/>
  <c r="C1625" i="2"/>
  <c r="AC1624" i="2"/>
  <c r="AB1624" i="2"/>
  <c r="AA1624" i="2"/>
  <c r="Z1624" i="2"/>
  <c r="N1624" i="2"/>
  <c r="I1624" i="2"/>
  <c r="F1624" i="2"/>
  <c r="E1624" i="2"/>
  <c r="D1624" i="2"/>
  <c r="C1624" i="2"/>
  <c r="AC1623" i="2"/>
  <c r="AB1623" i="2"/>
  <c r="AA1623" i="2"/>
  <c r="Z1623" i="2"/>
  <c r="N1623" i="2"/>
  <c r="I1623" i="2"/>
  <c r="F1623" i="2"/>
  <c r="E1623" i="2"/>
  <c r="D1623" i="2"/>
  <c r="C1623" i="2"/>
  <c r="AC1622" i="2"/>
  <c r="AB1622" i="2"/>
  <c r="AA1622" i="2"/>
  <c r="Z1622" i="2"/>
  <c r="N1622" i="2"/>
  <c r="I1622" i="2"/>
  <c r="F1622" i="2"/>
  <c r="E1622" i="2"/>
  <c r="D1622" i="2"/>
  <c r="C1622" i="2"/>
  <c r="AC1621" i="2"/>
  <c r="AB1621" i="2"/>
  <c r="AA1621" i="2"/>
  <c r="Z1621" i="2"/>
  <c r="N1621" i="2"/>
  <c r="I1621" i="2"/>
  <c r="F1621" i="2"/>
  <c r="E1621" i="2"/>
  <c r="D1621" i="2"/>
  <c r="C1621" i="2"/>
  <c r="AC1620" i="2"/>
  <c r="AB1620" i="2"/>
  <c r="AA1620" i="2"/>
  <c r="Z1620" i="2"/>
  <c r="N1620" i="2"/>
  <c r="I1620" i="2"/>
  <c r="F1620" i="2"/>
  <c r="E1620" i="2"/>
  <c r="D1620" i="2"/>
  <c r="C1620" i="2"/>
  <c r="AC1619" i="2"/>
  <c r="AB1619" i="2"/>
  <c r="AA1619" i="2"/>
  <c r="Z1619" i="2"/>
  <c r="N1619" i="2"/>
  <c r="I1619" i="2"/>
  <c r="F1619" i="2"/>
  <c r="E1619" i="2"/>
  <c r="D1619" i="2"/>
  <c r="C1619" i="2"/>
  <c r="AC1618" i="2"/>
  <c r="AB1618" i="2"/>
  <c r="AA1618" i="2"/>
  <c r="Z1618" i="2"/>
  <c r="N1618" i="2"/>
  <c r="I1618" i="2"/>
  <c r="F1618" i="2"/>
  <c r="E1618" i="2"/>
  <c r="D1618" i="2"/>
  <c r="C1618" i="2"/>
  <c r="AC1617" i="2"/>
  <c r="AB1617" i="2"/>
  <c r="AA1617" i="2"/>
  <c r="Z1617" i="2"/>
  <c r="N1617" i="2"/>
  <c r="I1617" i="2"/>
  <c r="F1617" i="2"/>
  <c r="E1617" i="2"/>
  <c r="D1617" i="2"/>
  <c r="C1617" i="2"/>
  <c r="AC1616" i="2"/>
  <c r="AB1616" i="2"/>
  <c r="AA1616" i="2"/>
  <c r="Z1616" i="2"/>
  <c r="N1616" i="2"/>
  <c r="I1616" i="2"/>
  <c r="F1616" i="2"/>
  <c r="E1616" i="2"/>
  <c r="D1616" i="2"/>
  <c r="C1616" i="2"/>
  <c r="AC1615" i="2"/>
  <c r="AB1615" i="2"/>
  <c r="AA1615" i="2"/>
  <c r="Z1615" i="2"/>
  <c r="N1615" i="2"/>
  <c r="I1615" i="2"/>
  <c r="F1615" i="2"/>
  <c r="E1615" i="2"/>
  <c r="D1615" i="2"/>
  <c r="C1615" i="2"/>
  <c r="AC1614" i="2"/>
  <c r="AB1614" i="2"/>
  <c r="AA1614" i="2"/>
  <c r="Z1614" i="2"/>
  <c r="N1614" i="2"/>
  <c r="I1614" i="2"/>
  <c r="F1614" i="2"/>
  <c r="E1614" i="2"/>
  <c r="D1614" i="2"/>
  <c r="C1614" i="2"/>
  <c r="AC1613" i="2"/>
  <c r="AB1613" i="2"/>
  <c r="AA1613" i="2"/>
  <c r="Z1613" i="2"/>
  <c r="N1613" i="2"/>
  <c r="I1613" i="2"/>
  <c r="F1613" i="2"/>
  <c r="E1613" i="2"/>
  <c r="D1613" i="2"/>
  <c r="C1613" i="2"/>
  <c r="AC1612" i="2"/>
  <c r="AB1612" i="2"/>
  <c r="AA1612" i="2"/>
  <c r="Z1612" i="2"/>
  <c r="N1612" i="2"/>
  <c r="I1612" i="2"/>
  <c r="F1612" i="2"/>
  <c r="E1612" i="2"/>
  <c r="D1612" i="2"/>
  <c r="C1612" i="2"/>
  <c r="AC1611" i="2"/>
  <c r="AB1611" i="2"/>
  <c r="AA1611" i="2"/>
  <c r="Z1611" i="2"/>
  <c r="N1611" i="2"/>
  <c r="I1611" i="2"/>
  <c r="F1611" i="2"/>
  <c r="E1611" i="2"/>
  <c r="D1611" i="2"/>
  <c r="C1611" i="2"/>
  <c r="AC1610" i="2"/>
  <c r="AB1610" i="2"/>
  <c r="AA1610" i="2"/>
  <c r="Z1610" i="2"/>
  <c r="N1610" i="2"/>
  <c r="I1610" i="2"/>
  <c r="F1610" i="2"/>
  <c r="E1610" i="2"/>
  <c r="D1610" i="2"/>
  <c r="C1610" i="2"/>
  <c r="AC1609" i="2"/>
  <c r="AB1609" i="2"/>
  <c r="AA1609" i="2"/>
  <c r="Z1609" i="2"/>
  <c r="N1609" i="2"/>
  <c r="I1609" i="2"/>
  <c r="F1609" i="2"/>
  <c r="E1609" i="2"/>
  <c r="D1609" i="2"/>
  <c r="C1609" i="2"/>
  <c r="AC1608" i="2"/>
  <c r="AB1608" i="2"/>
  <c r="AA1608" i="2"/>
  <c r="Z1608" i="2"/>
  <c r="N1608" i="2"/>
  <c r="I1608" i="2"/>
  <c r="F1608" i="2"/>
  <c r="E1608" i="2"/>
  <c r="D1608" i="2"/>
  <c r="C1608" i="2"/>
  <c r="AC1607" i="2"/>
  <c r="AB1607" i="2"/>
  <c r="AA1607" i="2"/>
  <c r="Z1607" i="2"/>
  <c r="N1607" i="2"/>
  <c r="I1607" i="2"/>
  <c r="F1607" i="2"/>
  <c r="E1607" i="2"/>
  <c r="D1607" i="2"/>
  <c r="C1607" i="2"/>
  <c r="AC1606" i="2"/>
  <c r="AB1606" i="2"/>
  <c r="AA1606" i="2"/>
  <c r="Z1606" i="2"/>
  <c r="N1606" i="2"/>
  <c r="I1606" i="2"/>
  <c r="F1606" i="2"/>
  <c r="E1606" i="2"/>
  <c r="D1606" i="2"/>
  <c r="C1606" i="2"/>
  <c r="AC1605" i="2"/>
  <c r="AB1605" i="2"/>
  <c r="AA1605" i="2"/>
  <c r="Z1605" i="2"/>
  <c r="N1605" i="2"/>
  <c r="I1605" i="2"/>
  <c r="F1605" i="2"/>
  <c r="E1605" i="2"/>
  <c r="D1605" i="2"/>
  <c r="C1605" i="2"/>
  <c r="AC1604" i="2"/>
  <c r="AB1604" i="2"/>
  <c r="AA1604" i="2"/>
  <c r="Z1604" i="2"/>
  <c r="N1604" i="2"/>
  <c r="I1604" i="2"/>
  <c r="F1604" i="2"/>
  <c r="E1604" i="2"/>
  <c r="D1604" i="2"/>
  <c r="C1604" i="2"/>
  <c r="AC1603" i="2"/>
  <c r="AB1603" i="2"/>
  <c r="AA1603" i="2"/>
  <c r="Z1603" i="2"/>
  <c r="N1603" i="2"/>
  <c r="I1603" i="2"/>
  <c r="F1603" i="2"/>
  <c r="E1603" i="2"/>
  <c r="D1603" i="2"/>
  <c r="C1603" i="2"/>
  <c r="AC1602" i="2"/>
  <c r="AB1602" i="2"/>
  <c r="AA1602" i="2"/>
  <c r="Z1602" i="2"/>
  <c r="N1602" i="2"/>
  <c r="I1602" i="2"/>
  <c r="F1602" i="2"/>
  <c r="E1602" i="2"/>
  <c r="D1602" i="2"/>
  <c r="C1602" i="2"/>
  <c r="AC1601" i="2"/>
  <c r="AB1601" i="2"/>
  <c r="AA1601" i="2"/>
  <c r="Z1601" i="2"/>
  <c r="N1601" i="2"/>
  <c r="I1601" i="2"/>
  <c r="F1601" i="2"/>
  <c r="E1601" i="2"/>
  <c r="D1601" i="2"/>
  <c r="C1601" i="2"/>
  <c r="AC1600" i="2"/>
  <c r="AB1600" i="2"/>
  <c r="AA1600" i="2"/>
  <c r="Z1600" i="2"/>
  <c r="N1600" i="2"/>
  <c r="I1600" i="2"/>
  <c r="F1600" i="2"/>
  <c r="E1600" i="2"/>
  <c r="D1600" i="2"/>
  <c r="C1600" i="2"/>
  <c r="AC1599" i="2"/>
  <c r="AB1599" i="2"/>
  <c r="AA1599" i="2"/>
  <c r="Z1599" i="2"/>
  <c r="N1599" i="2"/>
  <c r="I1599" i="2"/>
  <c r="F1599" i="2"/>
  <c r="E1599" i="2"/>
  <c r="D1599" i="2"/>
  <c r="C1599" i="2"/>
  <c r="AC1598" i="2"/>
  <c r="AB1598" i="2"/>
  <c r="AA1598" i="2"/>
  <c r="Z1598" i="2"/>
  <c r="N1598" i="2"/>
  <c r="I1598" i="2"/>
  <c r="F1598" i="2"/>
  <c r="E1598" i="2"/>
  <c r="D1598" i="2"/>
  <c r="C1598" i="2"/>
  <c r="AC1597" i="2"/>
  <c r="AB1597" i="2"/>
  <c r="AA1597" i="2"/>
  <c r="Z1597" i="2"/>
  <c r="N1597" i="2"/>
  <c r="I1597" i="2"/>
  <c r="F1597" i="2"/>
  <c r="E1597" i="2"/>
  <c r="D1597" i="2"/>
  <c r="C1597" i="2"/>
  <c r="AC1596" i="2"/>
  <c r="AB1596" i="2"/>
  <c r="AA1596" i="2"/>
  <c r="Z1596" i="2"/>
  <c r="N1596" i="2"/>
  <c r="I1596" i="2"/>
  <c r="F1596" i="2"/>
  <c r="E1596" i="2"/>
  <c r="D1596" i="2"/>
  <c r="C1596" i="2"/>
  <c r="AC1595" i="2"/>
  <c r="AB1595" i="2"/>
  <c r="AA1595" i="2"/>
  <c r="Z1595" i="2"/>
  <c r="N1595" i="2"/>
  <c r="I1595" i="2"/>
  <c r="F1595" i="2"/>
  <c r="E1595" i="2"/>
  <c r="D1595" i="2"/>
  <c r="C1595" i="2"/>
  <c r="AC1594" i="2"/>
  <c r="AB1594" i="2"/>
  <c r="AA1594" i="2"/>
  <c r="Z1594" i="2"/>
  <c r="N1594" i="2"/>
  <c r="I1594" i="2"/>
  <c r="F1594" i="2"/>
  <c r="E1594" i="2"/>
  <c r="D1594" i="2"/>
  <c r="C1594" i="2"/>
  <c r="AC1593" i="2"/>
  <c r="AB1593" i="2"/>
  <c r="AA1593" i="2"/>
  <c r="Z1593" i="2"/>
  <c r="N1593" i="2"/>
  <c r="I1593" i="2"/>
  <c r="F1593" i="2"/>
  <c r="E1593" i="2"/>
  <c r="D1593" i="2"/>
  <c r="C1593" i="2"/>
  <c r="AC1592" i="2"/>
  <c r="AB1592" i="2"/>
  <c r="AA1592" i="2"/>
  <c r="Z1592" i="2"/>
  <c r="N1592" i="2"/>
  <c r="I1592" i="2"/>
  <c r="F1592" i="2"/>
  <c r="E1592" i="2"/>
  <c r="D1592" i="2"/>
  <c r="C1592" i="2"/>
  <c r="AC1591" i="2"/>
  <c r="AB1591" i="2"/>
  <c r="AA1591" i="2"/>
  <c r="Z1591" i="2"/>
  <c r="N1591" i="2"/>
  <c r="I1591" i="2"/>
  <c r="F1591" i="2"/>
  <c r="E1591" i="2"/>
  <c r="D1591" i="2"/>
  <c r="C1591" i="2"/>
  <c r="AC1590" i="2"/>
  <c r="AB1590" i="2"/>
  <c r="AA1590" i="2"/>
  <c r="Z1590" i="2"/>
  <c r="N1590" i="2"/>
  <c r="I1590" i="2"/>
  <c r="F1590" i="2"/>
  <c r="E1590" i="2"/>
  <c r="D1590" i="2"/>
  <c r="C1590" i="2"/>
  <c r="AC1589" i="2"/>
  <c r="AB1589" i="2"/>
  <c r="AA1589" i="2"/>
  <c r="Z1589" i="2"/>
  <c r="N1589" i="2"/>
  <c r="I1589" i="2"/>
  <c r="F1589" i="2"/>
  <c r="E1589" i="2"/>
  <c r="D1589" i="2"/>
  <c r="C1589" i="2"/>
  <c r="AC1588" i="2"/>
  <c r="AB1588" i="2"/>
  <c r="AA1588" i="2"/>
  <c r="Z1588" i="2"/>
  <c r="N1588" i="2"/>
  <c r="I1588" i="2"/>
  <c r="F1588" i="2"/>
  <c r="E1588" i="2"/>
  <c r="D1588" i="2"/>
  <c r="C1588" i="2"/>
  <c r="AC1587" i="2"/>
  <c r="AB1587" i="2"/>
  <c r="AA1587" i="2"/>
  <c r="Z1587" i="2"/>
  <c r="N1587" i="2"/>
  <c r="I1587" i="2"/>
  <c r="F1587" i="2"/>
  <c r="E1587" i="2"/>
  <c r="D1587" i="2"/>
  <c r="C1587" i="2"/>
  <c r="AC1586" i="2"/>
  <c r="AB1586" i="2"/>
  <c r="AA1586" i="2"/>
  <c r="Z1586" i="2"/>
  <c r="N1586" i="2"/>
  <c r="I1586" i="2"/>
  <c r="F1586" i="2"/>
  <c r="E1586" i="2"/>
  <c r="D1586" i="2"/>
  <c r="C1586" i="2"/>
  <c r="AC1585" i="2"/>
  <c r="AB1585" i="2"/>
  <c r="AA1585" i="2"/>
  <c r="Z1585" i="2"/>
  <c r="N1585" i="2"/>
  <c r="I1585" i="2"/>
  <c r="F1585" i="2"/>
  <c r="E1585" i="2"/>
  <c r="D1585" i="2"/>
  <c r="C1585" i="2"/>
  <c r="AC1584" i="2"/>
  <c r="AB1584" i="2"/>
  <c r="AA1584" i="2"/>
  <c r="Z1584" i="2"/>
  <c r="N1584" i="2"/>
  <c r="I1584" i="2"/>
  <c r="F1584" i="2"/>
  <c r="E1584" i="2"/>
  <c r="D1584" i="2"/>
  <c r="C1584" i="2"/>
  <c r="AC1583" i="2"/>
  <c r="AB1583" i="2"/>
  <c r="AA1583" i="2"/>
  <c r="Z1583" i="2"/>
  <c r="N1583" i="2"/>
  <c r="I1583" i="2"/>
  <c r="F1583" i="2"/>
  <c r="E1583" i="2"/>
  <c r="D1583" i="2"/>
  <c r="C1583" i="2"/>
  <c r="AC1582" i="2"/>
  <c r="AB1582" i="2"/>
  <c r="AA1582" i="2"/>
  <c r="Z1582" i="2"/>
  <c r="N1582" i="2"/>
  <c r="I1582" i="2"/>
  <c r="F1582" i="2"/>
  <c r="E1582" i="2"/>
  <c r="D1582" i="2"/>
  <c r="C1582" i="2"/>
  <c r="AC1581" i="2"/>
  <c r="AB1581" i="2"/>
  <c r="AA1581" i="2"/>
  <c r="Z1581" i="2"/>
  <c r="N1581" i="2"/>
  <c r="I1581" i="2"/>
  <c r="F1581" i="2"/>
  <c r="E1581" i="2"/>
  <c r="D1581" i="2"/>
  <c r="C1581" i="2"/>
  <c r="AC1580" i="2"/>
  <c r="AB1580" i="2"/>
  <c r="AA1580" i="2"/>
  <c r="Z1580" i="2"/>
  <c r="N1580" i="2"/>
  <c r="I1580" i="2"/>
  <c r="F1580" i="2"/>
  <c r="E1580" i="2"/>
  <c r="D1580" i="2"/>
  <c r="C1580" i="2"/>
  <c r="AC1579" i="2"/>
  <c r="AB1579" i="2"/>
  <c r="AA1579" i="2"/>
  <c r="Z1579" i="2"/>
  <c r="N1579" i="2"/>
  <c r="I1579" i="2"/>
  <c r="F1579" i="2"/>
  <c r="E1579" i="2"/>
  <c r="D1579" i="2"/>
  <c r="C1579" i="2"/>
  <c r="AC1578" i="2"/>
  <c r="AB1578" i="2"/>
  <c r="AA1578" i="2"/>
  <c r="Z1578" i="2"/>
  <c r="N1578" i="2"/>
  <c r="I1578" i="2"/>
  <c r="F1578" i="2"/>
  <c r="E1578" i="2"/>
  <c r="D1578" i="2"/>
  <c r="C1578" i="2"/>
  <c r="AC1577" i="2"/>
  <c r="AB1577" i="2"/>
  <c r="AA1577" i="2"/>
  <c r="Z1577" i="2"/>
  <c r="N1577" i="2"/>
  <c r="I1577" i="2"/>
  <c r="F1577" i="2"/>
  <c r="E1577" i="2"/>
  <c r="D1577" i="2"/>
  <c r="C1577" i="2"/>
  <c r="AC1576" i="2"/>
  <c r="AB1576" i="2"/>
  <c r="AA1576" i="2"/>
  <c r="Z1576" i="2"/>
  <c r="N1576" i="2"/>
  <c r="I1576" i="2"/>
  <c r="F1576" i="2"/>
  <c r="E1576" i="2"/>
  <c r="D1576" i="2"/>
  <c r="C1576" i="2"/>
  <c r="AC1575" i="2"/>
  <c r="AB1575" i="2"/>
  <c r="AA1575" i="2"/>
  <c r="Z1575" i="2"/>
  <c r="N1575" i="2"/>
  <c r="I1575" i="2"/>
  <c r="F1575" i="2"/>
  <c r="E1575" i="2"/>
  <c r="D1575" i="2"/>
  <c r="C1575" i="2"/>
  <c r="AC1574" i="2"/>
  <c r="AB1574" i="2"/>
  <c r="AA1574" i="2"/>
  <c r="Z1574" i="2"/>
  <c r="N1574" i="2"/>
  <c r="I1574" i="2"/>
  <c r="F1574" i="2"/>
  <c r="E1574" i="2"/>
  <c r="D1574" i="2"/>
  <c r="C1574" i="2"/>
  <c r="AC1573" i="2"/>
  <c r="AB1573" i="2"/>
  <c r="AA1573" i="2"/>
  <c r="Z1573" i="2"/>
  <c r="N1573" i="2"/>
  <c r="I1573" i="2"/>
  <c r="F1573" i="2"/>
  <c r="E1573" i="2"/>
  <c r="D1573" i="2"/>
  <c r="C1573" i="2"/>
  <c r="AC1572" i="2"/>
  <c r="AB1572" i="2"/>
  <c r="AA1572" i="2"/>
  <c r="Z1572" i="2"/>
  <c r="N1572" i="2"/>
  <c r="I1572" i="2"/>
  <c r="F1572" i="2"/>
  <c r="E1572" i="2"/>
  <c r="D1572" i="2"/>
  <c r="C1572" i="2"/>
  <c r="AC1571" i="2"/>
  <c r="AB1571" i="2"/>
  <c r="AA1571" i="2"/>
  <c r="Z1571" i="2"/>
  <c r="N1571" i="2"/>
  <c r="I1571" i="2"/>
  <c r="F1571" i="2"/>
  <c r="E1571" i="2"/>
  <c r="D1571" i="2"/>
  <c r="C1571" i="2"/>
  <c r="AC1570" i="2"/>
  <c r="AB1570" i="2"/>
  <c r="AA1570" i="2"/>
  <c r="Z1570" i="2"/>
  <c r="N1570" i="2"/>
  <c r="I1570" i="2"/>
  <c r="F1570" i="2"/>
  <c r="E1570" i="2"/>
  <c r="D1570" i="2"/>
  <c r="C1570" i="2"/>
  <c r="AC1569" i="2"/>
  <c r="AB1569" i="2"/>
  <c r="AA1569" i="2"/>
  <c r="Z1569" i="2"/>
  <c r="N1569" i="2"/>
  <c r="I1569" i="2"/>
  <c r="F1569" i="2"/>
  <c r="E1569" i="2"/>
  <c r="D1569" i="2"/>
  <c r="C1569" i="2"/>
  <c r="AC1568" i="2"/>
  <c r="AB1568" i="2"/>
  <c r="AA1568" i="2"/>
  <c r="Z1568" i="2"/>
  <c r="N1568" i="2"/>
  <c r="I1568" i="2"/>
  <c r="F1568" i="2"/>
  <c r="E1568" i="2"/>
  <c r="D1568" i="2"/>
  <c r="C1568" i="2"/>
  <c r="AC1567" i="2"/>
  <c r="AB1567" i="2"/>
  <c r="AA1567" i="2"/>
  <c r="Z1567" i="2"/>
  <c r="N1567" i="2"/>
  <c r="I1567" i="2"/>
  <c r="F1567" i="2"/>
  <c r="E1567" i="2"/>
  <c r="D1567" i="2"/>
  <c r="C1567" i="2"/>
  <c r="AC1566" i="2"/>
  <c r="AB1566" i="2"/>
  <c r="AA1566" i="2"/>
  <c r="Z1566" i="2"/>
  <c r="N1566" i="2"/>
  <c r="I1566" i="2"/>
  <c r="F1566" i="2"/>
  <c r="E1566" i="2"/>
  <c r="D1566" i="2"/>
  <c r="C1566" i="2"/>
  <c r="AC1565" i="2"/>
  <c r="AB1565" i="2"/>
  <c r="AA1565" i="2"/>
  <c r="Z1565" i="2"/>
  <c r="N1565" i="2"/>
  <c r="I1565" i="2"/>
  <c r="F1565" i="2"/>
  <c r="E1565" i="2"/>
  <c r="D1565" i="2"/>
  <c r="C1565" i="2"/>
  <c r="AC1564" i="2"/>
  <c r="AB1564" i="2"/>
  <c r="AA1564" i="2"/>
  <c r="Z1564" i="2"/>
  <c r="N1564" i="2"/>
  <c r="I1564" i="2"/>
  <c r="F1564" i="2"/>
  <c r="E1564" i="2"/>
  <c r="D1564" i="2"/>
  <c r="C1564" i="2"/>
  <c r="AC1563" i="2"/>
  <c r="AB1563" i="2"/>
  <c r="AA1563" i="2"/>
  <c r="Z1563" i="2"/>
  <c r="N1563" i="2"/>
  <c r="I1563" i="2"/>
  <c r="F1563" i="2"/>
  <c r="E1563" i="2"/>
  <c r="D1563" i="2"/>
  <c r="C1563" i="2"/>
  <c r="AC1562" i="2"/>
  <c r="AB1562" i="2"/>
  <c r="AA1562" i="2"/>
  <c r="Z1562" i="2"/>
  <c r="N1562" i="2"/>
  <c r="I1562" i="2"/>
  <c r="F1562" i="2"/>
  <c r="E1562" i="2"/>
  <c r="D1562" i="2"/>
  <c r="C1562" i="2"/>
  <c r="AC1561" i="2"/>
  <c r="AB1561" i="2"/>
  <c r="AA1561" i="2"/>
  <c r="Z1561" i="2"/>
  <c r="N1561" i="2"/>
  <c r="I1561" i="2"/>
  <c r="F1561" i="2"/>
  <c r="E1561" i="2"/>
  <c r="D1561" i="2"/>
  <c r="C1561" i="2"/>
  <c r="AC1560" i="2"/>
  <c r="AB1560" i="2"/>
  <c r="AA1560" i="2"/>
  <c r="Z1560" i="2"/>
  <c r="N1560" i="2"/>
  <c r="I1560" i="2"/>
  <c r="F1560" i="2"/>
  <c r="E1560" i="2"/>
  <c r="D1560" i="2"/>
  <c r="C1560" i="2"/>
  <c r="AC1559" i="2"/>
  <c r="AB1559" i="2"/>
  <c r="AA1559" i="2"/>
  <c r="Z1559" i="2"/>
  <c r="N1559" i="2"/>
  <c r="I1559" i="2"/>
  <c r="F1559" i="2"/>
  <c r="E1559" i="2"/>
  <c r="D1559" i="2"/>
  <c r="C1559" i="2"/>
  <c r="AC1558" i="2"/>
  <c r="AB1558" i="2"/>
  <c r="AA1558" i="2"/>
  <c r="Z1558" i="2"/>
  <c r="N1558" i="2"/>
  <c r="I1558" i="2"/>
  <c r="F1558" i="2"/>
  <c r="E1558" i="2"/>
  <c r="D1558" i="2"/>
  <c r="C1558" i="2"/>
  <c r="AC1557" i="2"/>
  <c r="AB1557" i="2"/>
  <c r="AA1557" i="2"/>
  <c r="Z1557" i="2"/>
  <c r="N1557" i="2"/>
  <c r="I1557" i="2"/>
  <c r="F1557" i="2"/>
  <c r="E1557" i="2"/>
  <c r="D1557" i="2"/>
  <c r="C1557" i="2"/>
  <c r="AC1556" i="2"/>
  <c r="AB1556" i="2"/>
  <c r="AA1556" i="2"/>
  <c r="Z1556" i="2"/>
  <c r="N1556" i="2"/>
  <c r="I1556" i="2"/>
  <c r="F1556" i="2"/>
  <c r="E1556" i="2"/>
  <c r="D1556" i="2"/>
  <c r="C1556" i="2"/>
  <c r="AC1555" i="2"/>
  <c r="AB1555" i="2"/>
  <c r="AA1555" i="2"/>
  <c r="Z1555" i="2"/>
  <c r="N1555" i="2"/>
  <c r="I1555" i="2"/>
  <c r="F1555" i="2"/>
  <c r="E1555" i="2"/>
  <c r="D1555" i="2"/>
  <c r="C1555" i="2"/>
  <c r="AC1554" i="2"/>
  <c r="AB1554" i="2"/>
  <c r="AA1554" i="2"/>
  <c r="Z1554" i="2"/>
  <c r="N1554" i="2"/>
  <c r="I1554" i="2"/>
  <c r="F1554" i="2"/>
  <c r="E1554" i="2"/>
  <c r="D1554" i="2"/>
  <c r="C1554" i="2"/>
  <c r="AC1553" i="2"/>
  <c r="AB1553" i="2"/>
  <c r="AA1553" i="2"/>
  <c r="Z1553" i="2"/>
  <c r="N1553" i="2"/>
  <c r="I1553" i="2"/>
  <c r="F1553" i="2"/>
  <c r="E1553" i="2"/>
  <c r="D1553" i="2"/>
  <c r="C1553" i="2"/>
  <c r="AC1552" i="2"/>
  <c r="AB1552" i="2"/>
  <c r="AA1552" i="2"/>
  <c r="Z1552" i="2"/>
  <c r="N1552" i="2"/>
  <c r="I1552" i="2"/>
  <c r="F1552" i="2"/>
  <c r="E1552" i="2"/>
  <c r="D1552" i="2"/>
  <c r="C1552" i="2"/>
  <c r="AC1551" i="2"/>
  <c r="AB1551" i="2"/>
  <c r="AA1551" i="2"/>
  <c r="Z1551" i="2"/>
  <c r="N1551" i="2"/>
  <c r="I1551" i="2"/>
  <c r="F1551" i="2"/>
  <c r="E1551" i="2"/>
  <c r="D1551" i="2"/>
  <c r="C1551" i="2"/>
  <c r="AC1550" i="2"/>
  <c r="AB1550" i="2"/>
  <c r="AA1550" i="2"/>
  <c r="Z1550" i="2"/>
  <c r="N1550" i="2"/>
  <c r="I1550" i="2"/>
  <c r="F1550" i="2"/>
  <c r="E1550" i="2"/>
  <c r="D1550" i="2"/>
  <c r="C1550" i="2"/>
  <c r="AC1549" i="2"/>
  <c r="AB1549" i="2"/>
  <c r="AA1549" i="2"/>
  <c r="Z1549" i="2"/>
  <c r="N1549" i="2"/>
  <c r="I1549" i="2"/>
  <c r="F1549" i="2"/>
  <c r="E1549" i="2"/>
  <c r="D1549" i="2"/>
  <c r="C1549" i="2"/>
  <c r="AC1548" i="2"/>
  <c r="AB1548" i="2"/>
  <c r="AA1548" i="2"/>
  <c r="Z1548" i="2"/>
  <c r="N1548" i="2"/>
  <c r="I1548" i="2"/>
  <c r="F1548" i="2"/>
  <c r="E1548" i="2"/>
  <c r="D1548" i="2"/>
  <c r="C1548" i="2"/>
  <c r="AC1547" i="2"/>
  <c r="AB1547" i="2"/>
  <c r="AA1547" i="2"/>
  <c r="Z1547" i="2"/>
  <c r="N1547" i="2"/>
  <c r="I1547" i="2"/>
  <c r="F1547" i="2"/>
  <c r="E1547" i="2"/>
  <c r="D1547" i="2"/>
  <c r="C1547" i="2"/>
  <c r="AC1546" i="2"/>
  <c r="AB1546" i="2"/>
  <c r="AA1546" i="2"/>
  <c r="Z1546" i="2"/>
  <c r="N1546" i="2"/>
  <c r="I1546" i="2"/>
  <c r="F1546" i="2"/>
  <c r="E1546" i="2"/>
  <c r="D1546" i="2"/>
  <c r="C1546" i="2"/>
  <c r="AC1545" i="2"/>
  <c r="AB1545" i="2"/>
  <c r="AA1545" i="2"/>
  <c r="Z1545" i="2"/>
  <c r="N1545" i="2"/>
  <c r="I1545" i="2"/>
  <c r="F1545" i="2"/>
  <c r="E1545" i="2"/>
  <c r="D1545" i="2"/>
  <c r="C1545" i="2"/>
  <c r="AC1544" i="2"/>
  <c r="AB1544" i="2"/>
  <c r="AA1544" i="2"/>
  <c r="Z1544" i="2"/>
  <c r="N1544" i="2"/>
  <c r="I1544" i="2"/>
  <c r="F1544" i="2"/>
  <c r="E1544" i="2"/>
  <c r="D1544" i="2"/>
  <c r="C1544" i="2"/>
  <c r="AC1543" i="2"/>
  <c r="AB1543" i="2"/>
  <c r="AA1543" i="2"/>
  <c r="Z1543" i="2"/>
  <c r="N1543" i="2"/>
  <c r="I1543" i="2"/>
  <c r="F1543" i="2"/>
  <c r="E1543" i="2"/>
  <c r="D1543" i="2"/>
  <c r="C1543" i="2"/>
  <c r="AC1542" i="2"/>
  <c r="AB1542" i="2"/>
  <c r="AA1542" i="2"/>
  <c r="Z1542" i="2"/>
  <c r="N1542" i="2"/>
  <c r="I1542" i="2"/>
  <c r="F1542" i="2"/>
  <c r="E1542" i="2"/>
  <c r="D1542" i="2"/>
  <c r="C1542" i="2"/>
  <c r="AC1541" i="2"/>
  <c r="AB1541" i="2"/>
  <c r="AA1541" i="2"/>
  <c r="Z1541" i="2"/>
  <c r="N1541" i="2"/>
  <c r="I1541" i="2"/>
  <c r="F1541" i="2"/>
  <c r="E1541" i="2"/>
  <c r="D1541" i="2"/>
  <c r="C1541" i="2"/>
  <c r="AC1540" i="2"/>
  <c r="AB1540" i="2"/>
  <c r="AA1540" i="2"/>
  <c r="Z1540" i="2"/>
  <c r="N1540" i="2"/>
  <c r="I1540" i="2"/>
  <c r="F1540" i="2"/>
  <c r="E1540" i="2"/>
  <c r="D1540" i="2"/>
  <c r="C1540" i="2"/>
  <c r="AC1539" i="2"/>
  <c r="AB1539" i="2"/>
  <c r="AA1539" i="2"/>
  <c r="Z1539" i="2"/>
  <c r="N1539" i="2"/>
  <c r="I1539" i="2"/>
  <c r="F1539" i="2"/>
  <c r="E1539" i="2"/>
  <c r="D1539" i="2"/>
  <c r="C1539" i="2"/>
  <c r="AC1538" i="2"/>
  <c r="AB1538" i="2"/>
  <c r="AA1538" i="2"/>
  <c r="Z1538" i="2"/>
  <c r="N1538" i="2"/>
  <c r="I1538" i="2"/>
  <c r="F1538" i="2"/>
  <c r="E1538" i="2"/>
  <c r="D1538" i="2"/>
  <c r="C1538" i="2"/>
  <c r="AC1537" i="2"/>
  <c r="AB1537" i="2"/>
  <c r="AA1537" i="2"/>
  <c r="Z1537" i="2"/>
  <c r="N1537" i="2"/>
  <c r="I1537" i="2"/>
  <c r="F1537" i="2"/>
  <c r="E1537" i="2"/>
  <c r="D1537" i="2"/>
  <c r="C1537" i="2"/>
  <c r="AC1536" i="2"/>
  <c r="AB1536" i="2"/>
  <c r="AA1536" i="2"/>
  <c r="Z1536" i="2"/>
  <c r="N1536" i="2"/>
  <c r="I1536" i="2"/>
  <c r="F1536" i="2"/>
  <c r="E1536" i="2"/>
  <c r="D1536" i="2"/>
  <c r="C1536" i="2"/>
  <c r="AC1535" i="2"/>
  <c r="AB1535" i="2"/>
  <c r="AA1535" i="2"/>
  <c r="Z1535" i="2"/>
  <c r="N1535" i="2"/>
  <c r="I1535" i="2"/>
  <c r="F1535" i="2"/>
  <c r="E1535" i="2"/>
  <c r="D1535" i="2"/>
  <c r="C1535" i="2"/>
  <c r="AC1534" i="2"/>
  <c r="AB1534" i="2"/>
  <c r="AA1534" i="2"/>
  <c r="Z1534" i="2"/>
  <c r="N1534" i="2"/>
  <c r="I1534" i="2"/>
  <c r="F1534" i="2"/>
  <c r="E1534" i="2"/>
  <c r="D1534" i="2"/>
  <c r="C1534" i="2"/>
  <c r="AC1533" i="2"/>
  <c r="AB1533" i="2"/>
  <c r="AA1533" i="2"/>
  <c r="Z1533" i="2"/>
  <c r="N1533" i="2"/>
  <c r="I1533" i="2"/>
  <c r="F1533" i="2"/>
  <c r="E1533" i="2"/>
  <c r="D1533" i="2"/>
  <c r="C1533" i="2"/>
  <c r="AC1532" i="2"/>
  <c r="AB1532" i="2"/>
  <c r="AA1532" i="2"/>
  <c r="Z1532" i="2"/>
  <c r="N1532" i="2"/>
  <c r="I1532" i="2"/>
  <c r="F1532" i="2"/>
  <c r="E1532" i="2"/>
  <c r="D1532" i="2"/>
  <c r="C1532" i="2"/>
  <c r="AC1531" i="2"/>
  <c r="AB1531" i="2"/>
  <c r="AA1531" i="2"/>
  <c r="Z1531" i="2"/>
  <c r="N1531" i="2"/>
  <c r="I1531" i="2"/>
  <c r="F1531" i="2"/>
  <c r="E1531" i="2"/>
  <c r="D1531" i="2"/>
  <c r="C1531" i="2"/>
  <c r="AC1530" i="2"/>
  <c r="AB1530" i="2"/>
  <c r="AA1530" i="2"/>
  <c r="Z1530" i="2"/>
  <c r="N1530" i="2"/>
  <c r="I1530" i="2"/>
  <c r="F1530" i="2"/>
  <c r="E1530" i="2"/>
  <c r="D1530" i="2"/>
  <c r="C1530" i="2"/>
  <c r="AC1529" i="2"/>
  <c r="AB1529" i="2"/>
  <c r="AA1529" i="2"/>
  <c r="Z1529" i="2"/>
  <c r="N1529" i="2"/>
  <c r="I1529" i="2"/>
  <c r="F1529" i="2"/>
  <c r="E1529" i="2"/>
  <c r="D1529" i="2"/>
  <c r="C1529" i="2"/>
  <c r="AC1528" i="2"/>
  <c r="AB1528" i="2"/>
  <c r="AA1528" i="2"/>
  <c r="Z1528" i="2"/>
  <c r="N1528" i="2"/>
  <c r="I1528" i="2"/>
  <c r="F1528" i="2"/>
  <c r="E1528" i="2"/>
  <c r="D1528" i="2"/>
  <c r="C1528" i="2"/>
  <c r="AC1527" i="2"/>
  <c r="AB1527" i="2"/>
  <c r="AA1527" i="2"/>
  <c r="Z1527" i="2"/>
  <c r="N1527" i="2"/>
  <c r="I1527" i="2"/>
  <c r="F1527" i="2"/>
  <c r="E1527" i="2"/>
  <c r="D1527" i="2"/>
  <c r="C1527" i="2"/>
  <c r="AC1526" i="2"/>
  <c r="AB1526" i="2"/>
  <c r="AA1526" i="2"/>
  <c r="Z1526" i="2"/>
  <c r="N1526" i="2"/>
  <c r="I1526" i="2"/>
  <c r="F1526" i="2"/>
  <c r="E1526" i="2"/>
  <c r="D1526" i="2"/>
  <c r="C1526" i="2"/>
  <c r="AC1525" i="2"/>
  <c r="AB1525" i="2"/>
  <c r="AA1525" i="2"/>
  <c r="Z1525" i="2"/>
  <c r="N1525" i="2"/>
  <c r="I1525" i="2"/>
  <c r="F1525" i="2"/>
  <c r="E1525" i="2"/>
  <c r="D1525" i="2"/>
  <c r="C1525" i="2"/>
  <c r="AC1524" i="2"/>
  <c r="AB1524" i="2"/>
  <c r="AA1524" i="2"/>
  <c r="Z1524" i="2"/>
  <c r="N1524" i="2"/>
  <c r="I1524" i="2"/>
  <c r="F1524" i="2"/>
  <c r="E1524" i="2"/>
  <c r="D1524" i="2"/>
  <c r="C1524" i="2"/>
  <c r="AC1523" i="2"/>
  <c r="AB1523" i="2"/>
  <c r="AA1523" i="2"/>
  <c r="Z1523" i="2"/>
  <c r="N1523" i="2"/>
  <c r="I1523" i="2"/>
  <c r="F1523" i="2"/>
  <c r="E1523" i="2"/>
  <c r="D1523" i="2"/>
  <c r="C1523" i="2"/>
  <c r="AC1522" i="2"/>
  <c r="AB1522" i="2"/>
  <c r="AA1522" i="2"/>
  <c r="Z1522" i="2"/>
  <c r="N1522" i="2"/>
  <c r="I1522" i="2"/>
  <c r="F1522" i="2"/>
  <c r="E1522" i="2"/>
  <c r="D1522" i="2"/>
  <c r="C1522" i="2"/>
  <c r="AC1521" i="2"/>
  <c r="AB1521" i="2"/>
  <c r="AA1521" i="2"/>
  <c r="Z1521" i="2"/>
  <c r="N1521" i="2"/>
  <c r="I1521" i="2"/>
  <c r="F1521" i="2"/>
  <c r="E1521" i="2"/>
  <c r="D1521" i="2"/>
  <c r="C1521" i="2"/>
  <c r="AC1520" i="2"/>
  <c r="AB1520" i="2"/>
  <c r="AA1520" i="2"/>
  <c r="Z1520" i="2"/>
  <c r="N1520" i="2"/>
  <c r="I1520" i="2"/>
  <c r="F1520" i="2"/>
  <c r="E1520" i="2"/>
  <c r="D1520" i="2"/>
  <c r="C1520" i="2"/>
  <c r="AC1519" i="2"/>
  <c r="AB1519" i="2"/>
  <c r="AA1519" i="2"/>
  <c r="Z1519" i="2"/>
  <c r="N1519" i="2"/>
  <c r="I1519" i="2"/>
  <c r="F1519" i="2"/>
  <c r="E1519" i="2"/>
  <c r="D1519" i="2"/>
  <c r="C1519" i="2"/>
  <c r="AC1518" i="2"/>
  <c r="AB1518" i="2"/>
  <c r="AA1518" i="2"/>
  <c r="Z1518" i="2"/>
  <c r="N1518" i="2"/>
  <c r="I1518" i="2"/>
  <c r="F1518" i="2"/>
  <c r="E1518" i="2"/>
  <c r="D1518" i="2"/>
  <c r="C1518" i="2"/>
  <c r="AC1517" i="2"/>
  <c r="AB1517" i="2"/>
  <c r="AA1517" i="2"/>
  <c r="Z1517" i="2"/>
  <c r="N1517" i="2"/>
  <c r="I1517" i="2"/>
  <c r="F1517" i="2"/>
  <c r="E1517" i="2"/>
  <c r="D1517" i="2"/>
  <c r="C1517" i="2"/>
  <c r="AC1516" i="2"/>
  <c r="AB1516" i="2"/>
  <c r="AA1516" i="2"/>
  <c r="Z1516" i="2"/>
  <c r="N1516" i="2"/>
  <c r="I1516" i="2"/>
  <c r="F1516" i="2"/>
  <c r="E1516" i="2"/>
  <c r="D1516" i="2"/>
  <c r="C1516" i="2"/>
  <c r="AC1515" i="2"/>
  <c r="AB1515" i="2"/>
  <c r="AA1515" i="2"/>
  <c r="Z1515" i="2"/>
  <c r="N1515" i="2"/>
  <c r="I1515" i="2"/>
  <c r="F1515" i="2"/>
  <c r="E1515" i="2"/>
  <c r="D1515" i="2"/>
  <c r="C1515" i="2"/>
  <c r="AC1514" i="2"/>
  <c r="AB1514" i="2"/>
  <c r="AA1514" i="2"/>
  <c r="Z1514" i="2"/>
  <c r="N1514" i="2"/>
  <c r="I1514" i="2"/>
  <c r="F1514" i="2"/>
  <c r="E1514" i="2"/>
  <c r="D1514" i="2"/>
  <c r="C1514" i="2"/>
  <c r="AC1513" i="2"/>
  <c r="AB1513" i="2"/>
  <c r="AA1513" i="2"/>
  <c r="Z1513" i="2"/>
  <c r="N1513" i="2"/>
  <c r="I1513" i="2"/>
  <c r="F1513" i="2"/>
  <c r="E1513" i="2"/>
  <c r="D1513" i="2"/>
  <c r="C1513" i="2"/>
  <c r="AC1512" i="2"/>
  <c r="AB1512" i="2"/>
  <c r="AA1512" i="2"/>
  <c r="Z1512" i="2"/>
  <c r="N1512" i="2"/>
  <c r="I1512" i="2"/>
  <c r="F1512" i="2"/>
  <c r="E1512" i="2"/>
  <c r="D1512" i="2"/>
  <c r="C1512" i="2"/>
  <c r="AC1511" i="2"/>
  <c r="AB1511" i="2"/>
  <c r="AA1511" i="2"/>
  <c r="Z1511" i="2"/>
  <c r="N1511" i="2"/>
  <c r="I1511" i="2"/>
  <c r="F1511" i="2"/>
  <c r="E1511" i="2"/>
  <c r="D1511" i="2"/>
  <c r="C1511" i="2"/>
  <c r="AC1510" i="2"/>
  <c r="AB1510" i="2"/>
  <c r="AA1510" i="2"/>
  <c r="Z1510" i="2"/>
  <c r="N1510" i="2"/>
  <c r="I1510" i="2"/>
  <c r="F1510" i="2"/>
  <c r="E1510" i="2"/>
  <c r="D1510" i="2"/>
  <c r="C1510" i="2"/>
  <c r="AC1509" i="2"/>
  <c r="AB1509" i="2"/>
  <c r="AA1509" i="2"/>
  <c r="Z1509" i="2"/>
  <c r="N1509" i="2"/>
  <c r="I1509" i="2"/>
  <c r="F1509" i="2"/>
  <c r="E1509" i="2"/>
  <c r="D1509" i="2"/>
  <c r="C1509" i="2"/>
  <c r="AC1508" i="2"/>
  <c r="AB1508" i="2"/>
  <c r="AA1508" i="2"/>
  <c r="Z1508" i="2"/>
  <c r="N1508" i="2"/>
  <c r="I1508" i="2"/>
  <c r="F1508" i="2"/>
  <c r="E1508" i="2"/>
  <c r="D1508" i="2"/>
  <c r="C1508" i="2"/>
  <c r="AC1507" i="2"/>
  <c r="AB1507" i="2"/>
  <c r="AA1507" i="2"/>
  <c r="Z1507" i="2"/>
  <c r="N1507" i="2"/>
  <c r="I1507" i="2"/>
  <c r="F1507" i="2"/>
  <c r="E1507" i="2"/>
  <c r="D1507" i="2"/>
  <c r="C1507" i="2"/>
  <c r="AC1506" i="2"/>
  <c r="AB1506" i="2"/>
  <c r="AA1506" i="2"/>
  <c r="Z1506" i="2"/>
  <c r="N1506" i="2"/>
  <c r="I1506" i="2"/>
  <c r="F1506" i="2"/>
  <c r="E1506" i="2"/>
  <c r="D1506" i="2"/>
  <c r="C1506" i="2"/>
  <c r="AC1505" i="2"/>
  <c r="AB1505" i="2"/>
  <c r="AA1505" i="2"/>
  <c r="Z1505" i="2"/>
  <c r="N1505" i="2"/>
  <c r="I1505" i="2"/>
  <c r="F1505" i="2"/>
  <c r="E1505" i="2"/>
  <c r="D1505" i="2"/>
  <c r="C1505" i="2"/>
  <c r="AC1504" i="2"/>
  <c r="AB1504" i="2"/>
  <c r="AA1504" i="2"/>
  <c r="Z1504" i="2"/>
  <c r="N1504" i="2"/>
  <c r="I1504" i="2"/>
  <c r="F1504" i="2"/>
  <c r="E1504" i="2"/>
  <c r="D1504" i="2"/>
  <c r="C1504" i="2"/>
  <c r="AC1503" i="2"/>
  <c r="AB1503" i="2"/>
  <c r="AA1503" i="2"/>
  <c r="Z1503" i="2"/>
  <c r="N1503" i="2"/>
  <c r="I1503" i="2"/>
  <c r="F1503" i="2"/>
  <c r="E1503" i="2"/>
  <c r="D1503" i="2"/>
  <c r="C1503" i="2"/>
  <c r="AC1502" i="2"/>
  <c r="AB1502" i="2"/>
  <c r="AA1502" i="2"/>
  <c r="Z1502" i="2"/>
  <c r="N1502" i="2"/>
  <c r="I1502" i="2"/>
  <c r="F1502" i="2"/>
  <c r="E1502" i="2"/>
  <c r="D1502" i="2"/>
  <c r="C1502" i="2"/>
  <c r="AC1501" i="2"/>
  <c r="AB1501" i="2"/>
  <c r="AA1501" i="2"/>
  <c r="Z1501" i="2"/>
  <c r="N1501" i="2"/>
  <c r="I1501" i="2"/>
  <c r="F1501" i="2"/>
  <c r="E1501" i="2"/>
  <c r="D1501" i="2"/>
  <c r="C1501" i="2"/>
  <c r="AC1500" i="2"/>
  <c r="AB1500" i="2"/>
  <c r="AA1500" i="2"/>
  <c r="Z1500" i="2"/>
  <c r="N1500" i="2"/>
  <c r="I1500" i="2"/>
  <c r="F1500" i="2"/>
  <c r="E1500" i="2"/>
  <c r="D1500" i="2"/>
  <c r="C1500" i="2"/>
  <c r="AC1499" i="2"/>
  <c r="AB1499" i="2"/>
  <c r="AA1499" i="2"/>
  <c r="Z1499" i="2"/>
  <c r="N1499" i="2"/>
  <c r="I1499" i="2"/>
  <c r="F1499" i="2"/>
  <c r="E1499" i="2"/>
  <c r="D1499" i="2"/>
  <c r="C1499" i="2"/>
  <c r="AC1498" i="2"/>
  <c r="AB1498" i="2"/>
  <c r="AA1498" i="2"/>
  <c r="Z1498" i="2"/>
  <c r="N1498" i="2"/>
  <c r="I1498" i="2"/>
  <c r="F1498" i="2"/>
  <c r="E1498" i="2"/>
  <c r="D1498" i="2"/>
  <c r="C1498" i="2"/>
  <c r="AC1497" i="2"/>
  <c r="AB1497" i="2"/>
  <c r="AA1497" i="2"/>
  <c r="Z1497" i="2"/>
  <c r="N1497" i="2"/>
  <c r="I1497" i="2"/>
  <c r="F1497" i="2"/>
  <c r="E1497" i="2"/>
  <c r="D1497" i="2"/>
  <c r="C1497" i="2"/>
  <c r="AC1496" i="2"/>
  <c r="AB1496" i="2"/>
  <c r="AA1496" i="2"/>
  <c r="Z1496" i="2"/>
  <c r="N1496" i="2"/>
  <c r="I1496" i="2"/>
  <c r="F1496" i="2"/>
  <c r="E1496" i="2"/>
  <c r="D1496" i="2"/>
  <c r="C1496" i="2"/>
  <c r="AC1495" i="2"/>
  <c r="AB1495" i="2"/>
  <c r="AA1495" i="2"/>
  <c r="Z1495" i="2"/>
  <c r="N1495" i="2"/>
  <c r="I1495" i="2"/>
  <c r="F1495" i="2"/>
  <c r="E1495" i="2"/>
  <c r="D1495" i="2"/>
  <c r="C1495" i="2"/>
  <c r="AC1494" i="2"/>
  <c r="AB1494" i="2"/>
  <c r="AA1494" i="2"/>
  <c r="Z1494" i="2"/>
  <c r="N1494" i="2"/>
  <c r="I1494" i="2"/>
  <c r="F1494" i="2"/>
  <c r="E1494" i="2"/>
  <c r="D1494" i="2"/>
  <c r="C1494" i="2"/>
  <c r="AC1493" i="2"/>
  <c r="AB1493" i="2"/>
  <c r="AA1493" i="2"/>
  <c r="Z1493" i="2"/>
  <c r="N1493" i="2"/>
  <c r="I1493" i="2"/>
  <c r="F1493" i="2"/>
  <c r="E1493" i="2"/>
  <c r="D1493" i="2"/>
  <c r="C1493" i="2"/>
  <c r="AC1492" i="2"/>
  <c r="AB1492" i="2"/>
  <c r="AA1492" i="2"/>
  <c r="Z1492" i="2"/>
  <c r="N1492" i="2"/>
  <c r="I1492" i="2"/>
  <c r="F1492" i="2"/>
  <c r="E1492" i="2"/>
  <c r="D1492" i="2"/>
  <c r="C1492" i="2"/>
  <c r="AC1491" i="2"/>
  <c r="AB1491" i="2"/>
  <c r="AA1491" i="2"/>
  <c r="Z1491" i="2"/>
  <c r="N1491" i="2"/>
  <c r="I1491" i="2"/>
  <c r="F1491" i="2"/>
  <c r="E1491" i="2"/>
  <c r="D1491" i="2"/>
  <c r="C1491" i="2"/>
  <c r="AC1490" i="2"/>
  <c r="AB1490" i="2"/>
  <c r="AA1490" i="2"/>
  <c r="Z1490" i="2"/>
  <c r="N1490" i="2"/>
  <c r="I1490" i="2"/>
  <c r="F1490" i="2"/>
  <c r="E1490" i="2"/>
  <c r="D1490" i="2"/>
  <c r="C1490" i="2"/>
  <c r="AC1489" i="2"/>
  <c r="AB1489" i="2"/>
  <c r="AA1489" i="2"/>
  <c r="Z1489" i="2"/>
  <c r="N1489" i="2"/>
  <c r="I1489" i="2"/>
  <c r="F1489" i="2"/>
  <c r="E1489" i="2"/>
  <c r="D1489" i="2"/>
  <c r="C1489" i="2"/>
  <c r="AC1488" i="2"/>
  <c r="AB1488" i="2"/>
  <c r="AA1488" i="2"/>
  <c r="Z1488" i="2"/>
  <c r="N1488" i="2"/>
  <c r="I1488" i="2"/>
  <c r="F1488" i="2"/>
  <c r="E1488" i="2"/>
  <c r="D1488" i="2"/>
  <c r="C1488" i="2"/>
  <c r="AC1487" i="2"/>
  <c r="AB1487" i="2"/>
  <c r="AA1487" i="2"/>
  <c r="Z1487" i="2"/>
  <c r="N1487" i="2"/>
  <c r="I1487" i="2"/>
  <c r="F1487" i="2"/>
  <c r="E1487" i="2"/>
  <c r="D1487" i="2"/>
  <c r="C1487" i="2"/>
  <c r="AC1486" i="2"/>
  <c r="AB1486" i="2"/>
  <c r="AA1486" i="2"/>
  <c r="Z1486" i="2"/>
  <c r="N1486" i="2"/>
  <c r="I1486" i="2"/>
  <c r="F1486" i="2"/>
  <c r="E1486" i="2"/>
  <c r="D1486" i="2"/>
  <c r="C1486" i="2"/>
  <c r="AC1485" i="2"/>
  <c r="AB1485" i="2"/>
  <c r="AA1485" i="2"/>
  <c r="Z1485" i="2"/>
  <c r="N1485" i="2"/>
  <c r="I1485" i="2"/>
  <c r="F1485" i="2"/>
  <c r="E1485" i="2"/>
  <c r="D1485" i="2"/>
  <c r="C1485" i="2"/>
  <c r="AC1484" i="2"/>
  <c r="AB1484" i="2"/>
  <c r="AA1484" i="2"/>
  <c r="Z1484" i="2"/>
  <c r="N1484" i="2"/>
  <c r="I1484" i="2"/>
  <c r="F1484" i="2"/>
  <c r="E1484" i="2"/>
  <c r="D1484" i="2"/>
  <c r="C1484" i="2"/>
  <c r="AC1483" i="2"/>
  <c r="AB1483" i="2"/>
  <c r="AA1483" i="2"/>
  <c r="Z1483" i="2"/>
  <c r="N1483" i="2"/>
  <c r="I1483" i="2"/>
  <c r="F1483" i="2"/>
  <c r="E1483" i="2"/>
  <c r="D1483" i="2"/>
  <c r="C1483" i="2"/>
  <c r="AC1482" i="2"/>
  <c r="AB1482" i="2"/>
  <c r="AA1482" i="2"/>
  <c r="Z1482" i="2"/>
  <c r="N1482" i="2"/>
  <c r="I1482" i="2"/>
  <c r="F1482" i="2"/>
  <c r="E1482" i="2"/>
  <c r="D1482" i="2"/>
  <c r="C1482" i="2"/>
  <c r="AC1481" i="2"/>
  <c r="AB1481" i="2"/>
  <c r="AA1481" i="2"/>
  <c r="Z1481" i="2"/>
  <c r="N1481" i="2"/>
  <c r="I1481" i="2"/>
  <c r="F1481" i="2"/>
  <c r="E1481" i="2"/>
  <c r="D1481" i="2"/>
  <c r="C1481" i="2"/>
  <c r="AC1480" i="2"/>
  <c r="AB1480" i="2"/>
  <c r="AA1480" i="2"/>
  <c r="Z1480" i="2"/>
  <c r="N1480" i="2"/>
  <c r="I1480" i="2"/>
  <c r="F1480" i="2"/>
  <c r="E1480" i="2"/>
  <c r="D1480" i="2"/>
  <c r="C1480" i="2"/>
  <c r="AC1479" i="2"/>
  <c r="AB1479" i="2"/>
  <c r="AA1479" i="2"/>
  <c r="Z1479" i="2"/>
  <c r="N1479" i="2"/>
  <c r="I1479" i="2"/>
  <c r="F1479" i="2"/>
  <c r="E1479" i="2"/>
  <c r="D1479" i="2"/>
  <c r="C1479" i="2"/>
  <c r="AC1478" i="2"/>
  <c r="AB1478" i="2"/>
  <c r="AA1478" i="2"/>
  <c r="Z1478" i="2"/>
  <c r="N1478" i="2"/>
  <c r="I1478" i="2"/>
  <c r="F1478" i="2"/>
  <c r="E1478" i="2"/>
  <c r="D1478" i="2"/>
  <c r="C1478" i="2"/>
  <c r="AC1477" i="2"/>
  <c r="AB1477" i="2"/>
  <c r="AA1477" i="2"/>
  <c r="Z1477" i="2"/>
  <c r="N1477" i="2"/>
  <c r="I1477" i="2"/>
  <c r="F1477" i="2"/>
  <c r="E1477" i="2"/>
  <c r="D1477" i="2"/>
  <c r="C1477" i="2"/>
  <c r="AC1476" i="2"/>
  <c r="AB1476" i="2"/>
  <c r="AA1476" i="2"/>
  <c r="Z1476" i="2"/>
  <c r="N1476" i="2"/>
  <c r="I1476" i="2"/>
  <c r="F1476" i="2"/>
  <c r="E1476" i="2"/>
  <c r="D1476" i="2"/>
  <c r="C1476" i="2"/>
  <c r="AC1475" i="2"/>
  <c r="AB1475" i="2"/>
  <c r="AA1475" i="2"/>
  <c r="Z1475" i="2"/>
  <c r="N1475" i="2"/>
  <c r="I1475" i="2"/>
  <c r="F1475" i="2"/>
  <c r="E1475" i="2"/>
  <c r="D1475" i="2"/>
  <c r="C1475" i="2"/>
  <c r="AC1474" i="2"/>
  <c r="AB1474" i="2"/>
  <c r="AA1474" i="2"/>
  <c r="Z1474" i="2"/>
  <c r="N1474" i="2"/>
  <c r="I1474" i="2"/>
  <c r="F1474" i="2"/>
  <c r="E1474" i="2"/>
  <c r="D1474" i="2"/>
  <c r="C1474" i="2"/>
  <c r="AC1473" i="2"/>
  <c r="AB1473" i="2"/>
  <c r="AA1473" i="2"/>
  <c r="Z1473" i="2"/>
  <c r="N1473" i="2"/>
  <c r="I1473" i="2"/>
  <c r="F1473" i="2"/>
  <c r="E1473" i="2"/>
  <c r="D1473" i="2"/>
  <c r="C1473" i="2"/>
  <c r="AC1472" i="2"/>
  <c r="AB1472" i="2"/>
  <c r="AA1472" i="2"/>
  <c r="Z1472" i="2"/>
  <c r="N1472" i="2"/>
  <c r="I1472" i="2"/>
  <c r="F1472" i="2"/>
  <c r="E1472" i="2"/>
  <c r="D1472" i="2"/>
  <c r="C1472" i="2"/>
  <c r="AC1471" i="2"/>
  <c r="AB1471" i="2"/>
  <c r="AA1471" i="2"/>
  <c r="Z1471" i="2"/>
  <c r="N1471" i="2"/>
  <c r="I1471" i="2"/>
  <c r="F1471" i="2"/>
  <c r="E1471" i="2"/>
  <c r="D1471" i="2"/>
  <c r="C1471" i="2"/>
  <c r="AC1470" i="2"/>
  <c r="AB1470" i="2"/>
  <c r="AA1470" i="2"/>
  <c r="Z1470" i="2"/>
  <c r="N1470" i="2"/>
  <c r="I1470" i="2"/>
  <c r="F1470" i="2"/>
  <c r="E1470" i="2"/>
  <c r="D1470" i="2"/>
  <c r="C1470" i="2"/>
  <c r="AC1469" i="2"/>
  <c r="AB1469" i="2"/>
  <c r="AA1469" i="2"/>
  <c r="Z1469" i="2"/>
  <c r="N1469" i="2"/>
  <c r="I1469" i="2"/>
  <c r="F1469" i="2"/>
  <c r="E1469" i="2"/>
  <c r="D1469" i="2"/>
  <c r="C1469" i="2"/>
  <c r="AC1468" i="2"/>
  <c r="AB1468" i="2"/>
  <c r="AA1468" i="2"/>
  <c r="Z1468" i="2"/>
  <c r="N1468" i="2"/>
  <c r="I1468" i="2"/>
  <c r="F1468" i="2"/>
  <c r="E1468" i="2"/>
  <c r="D1468" i="2"/>
  <c r="C1468" i="2"/>
  <c r="AC1467" i="2"/>
  <c r="AB1467" i="2"/>
  <c r="AA1467" i="2"/>
  <c r="Z1467" i="2"/>
  <c r="N1467" i="2"/>
  <c r="I1467" i="2"/>
  <c r="F1467" i="2"/>
  <c r="E1467" i="2"/>
  <c r="D1467" i="2"/>
  <c r="C1467" i="2"/>
  <c r="AC1466" i="2"/>
  <c r="AB1466" i="2"/>
  <c r="AA1466" i="2"/>
  <c r="Z1466" i="2"/>
  <c r="N1466" i="2"/>
  <c r="I1466" i="2"/>
  <c r="F1466" i="2"/>
  <c r="E1466" i="2"/>
  <c r="D1466" i="2"/>
  <c r="C1466" i="2"/>
  <c r="AC1465" i="2"/>
  <c r="AB1465" i="2"/>
  <c r="AA1465" i="2"/>
  <c r="Z1465" i="2"/>
  <c r="N1465" i="2"/>
  <c r="I1465" i="2"/>
  <c r="F1465" i="2"/>
  <c r="E1465" i="2"/>
  <c r="D1465" i="2"/>
  <c r="C1465" i="2"/>
  <c r="AC1464" i="2"/>
  <c r="AB1464" i="2"/>
  <c r="AA1464" i="2"/>
  <c r="Z1464" i="2"/>
  <c r="N1464" i="2"/>
  <c r="I1464" i="2"/>
  <c r="F1464" i="2"/>
  <c r="E1464" i="2"/>
  <c r="D1464" i="2"/>
  <c r="C1464" i="2"/>
  <c r="AC1463" i="2"/>
  <c r="AB1463" i="2"/>
  <c r="AA1463" i="2"/>
  <c r="Z1463" i="2"/>
  <c r="N1463" i="2"/>
  <c r="I1463" i="2"/>
  <c r="F1463" i="2"/>
  <c r="E1463" i="2"/>
  <c r="D1463" i="2"/>
  <c r="C1463" i="2"/>
  <c r="AC1462" i="2"/>
  <c r="AB1462" i="2"/>
  <c r="AA1462" i="2"/>
  <c r="Z1462" i="2"/>
  <c r="N1462" i="2"/>
  <c r="I1462" i="2"/>
  <c r="F1462" i="2"/>
  <c r="E1462" i="2"/>
  <c r="D1462" i="2"/>
  <c r="C1462" i="2"/>
  <c r="AC1461" i="2"/>
  <c r="AB1461" i="2"/>
  <c r="AA1461" i="2"/>
  <c r="Z1461" i="2"/>
  <c r="N1461" i="2"/>
  <c r="I1461" i="2"/>
  <c r="F1461" i="2"/>
  <c r="E1461" i="2"/>
  <c r="D1461" i="2"/>
  <c r="C1461" i="2"/>
  <c r="AC1460" i="2"/>
  <c r="AB1460" i="2"/>
  <c r="AA1460" i="2"/>
  <c r="Z1460" i="2"/>
  <c r="N1460" i="2"/>
  <c r="I1460" i="2"/>
  <c r="F1460" i="2"/>
  <c r="E1460" i="2"/>
  <c r="D1460" i="2"/>
  <c r="C1460" i="2"/>
  <c r="AC1459" i="2"/>
  <c r="AB1459" i="2"/>
  <c r="AA1459" i="2"/>
  <c r="Z1459" i="2"/>
  <c r="N1459" i="2"/>
  <c r="I1459" i="2"/>
  <c r="F1459" i="2"/>
  <c r="E1459" i="2"/>
  <c r="D1459" i="2"/>
  <c r="C1459" i="2"/>
  <c r="AC1458" i="2"/>
  <c r="AB1458" i="2"/>
  <c r="AA1458" i="2"/>
  <c r="Z1458" i="2"/>
  <c r="N1458" i="2"/>
  <c r="I1458" i="2"/>
  <c r="F1458" i="2"/>
  <c r="E1458" i="2"/>
  <c r="D1458" i="2"/>
  <c r="C1458" i="2"/>
  <c r="AC1457" i="2"/>
  <c r="AB1457" i="2"/>
  <c r="AA1457" i="2"/>
  <c r="Z1457" i="2"/>
  <c r="N1457" i="2"/>
  <c r="I1457" i="2"/>
  <c r="F1457" i="2"/>
  <c r="E1457" i="2"/>
  <c r="D1457" i="2"/>
  <c r="C1457" i="2"/>
  <c r="AC1456" i="2"/>
  <c r="AB1456" i="2"/>
  <c r="AA1456" i="2"/>
  <c r="Z1456" i="2"/>
  <c r="N1456" i="2"/>
  <c r="I1456" i="2"/>
  <c r="F1456" i="2"/>
  <c r="E1456" i="2"/>
  <c r="D1456" i="2"/>
  <c r="C1456" i="2"/>
  <c r="AC1455" i="2"/>
  <c r="AB1455" i="2"/>
  <c r="AA1455" i="2"/>
  <c r="Z1455" i="2"/>
  <c r="N1455" i="2"/>
  <c r="I1455" i="2"/>
  <c r="F1455" i="2"/>
  <c r="E1455" i="2"/>
  <c r="D1455" i="2"/>
  <c r="C1455" i="2"/>
  <c r="AC1454" i="2"/>
  <c r="AB1454" i="2"/>
  <c r="AA1454" i="2"/>
  <c r="Z1454" i="2"/>
  <c r="N1454" i="2"/>
  <c r="I1454" i="2"/>
  <c r="F1454" i="2"/>
  <c r="E1454" i="2"/>
  <c r="D1454" i="2"/>
  <c r="C1454" i="2"/>
  <c r="AC1453" i="2"/>
  <c r="AB1453" i="2"/>
  <c r="AA1453" i="2"/>
  <c r="Z1453" i="2"/>
  <c r="N1453" i="2"/>
  <c r="I1453" i="2"/>
  <c r="F1453" i="2"/>
  <c r="E1453" i="2"/>
  <c r="D1453" i="2"/>
  <c r="C1453" i="2"/>
  <c r="AC1452" i="2"/>
  <c r="AB1452" i="2"/>
  <c r="AA1452" i="2"/>
  <c r="Z1452" i="2"/>
  <c r="N1452" i="2"/>
  <c r="I1452" i="2"/>
  <c r="F1452" i="2"/>
  <c r="E1452" i="2"/>
  <c r="D1452" i="2"/>
  <c r="C1452" i="2"/>
  <c r="AC1451" i="2"/>
  <c r="AB1451" i="2"/>
  <c r="AA1451" i="2"/>
  <c r="Z1451" i="2"/>
  <c r="N1451" i="2"/>
  <c r="I1451" i="2"/>
  <c r="F1451" i="2"/>
  <c r="E1451" i="2"/>
  <c r="D1451" i="2"/>
  <c r="C1451" i="2"/>
  <c r="AC1450" i="2"/>
  <c r="AB1450" i="2"/>
  <c r="AA1450" i="2"/>
  <c r="Z1450" i="2"/>
  <c r="N1450" i="2"/>
  <c r="I1450" i="2"/>
  <c r="F1450" i="2"/>
  <c r="E1450" i="2"/>
  <c r="D1450" i="2"/>
  <c r="C1450" i="2"/>
  <c r="AC1449" i="2"/>
  <c r="AB1449" i="2"/>
  <c r="AA1449" i="2"/>
  <c r="Z1449" i="2"/>
  <c r="N1449" i="2"/>
  <c r="I1449" i="2"/>
  <c r="F1449" i="2"/>
  <c r="E1449" i="2"/>
  <c r="D1449" i="2"/>
  <c r="C1449" i="2"/>
  <c r="AC1448" i="2"/>
  <c r="AB1448" i="2"/>
  <c r="AA1448" i="2"/>
  <c r="Z1448" i="2"/>
  <c r="N1448" i="2"/>
  <c r="I1448" i="2"/>
  <c r="F1448" i="2"/>
  <c r="E1448" i="2"/>
  <c r="D1448" i="2"/>
  <c r="C1448" i="2"/>
  <c r="AC1447" i="2"/>
  <c r="AB1447" i="2"/>
  <c r="AA1447" i="2"/>
  <c r="Z1447" i="2"/>
  <c r="N1447" i="2"/>
  <c r="I1447" i="2"/>
  <c r="F1447" i="2"/>
  <c r="E1447" i="2"/>
  <c r="D1447" i="2"/>
  <c r="C1447" i="2"/>
  <c r="AC1446" i="2"/>
  <c r="AB1446" i="2"/>
  <c r="AA1446" i="2"/>
  <c r="Z1446" i="2"/>
  <c r="N1446" i="2"/>
  <c r="I1446" i="2"/>
  <c r="F1446" i="2"/>
  <c r="E1446" i="2"/>
  <c r="D1446" i="2"/>
  <c r="C1446" i="2"/>
  <c r="AC1445" i="2"/>
  <c r="AB1445" i="2"/>
  <c r="AA1445" i="2"/>
  <c r="Z1445" i="2"/>
  <c r="N1445" i="2"/>
  <c r="I1445" i="2"/>
  <c r="F1445" i="2"/>
  <c r="E1445" i="2"/>
  <c r="D1445" i="2"/>
  <c r="C1445" i="2"/>
  <c r="AC1444" i="2"/>
  <c r="AB1444" i="2"/>
  <c r="AA1444" i="2"/>
  <c r="Z1444" i="2"/>
  <c r="N1444" i="2"/>
  <c r="I1444" i="2"/>
  <c r="F1444" i="2"/>
  <c r="E1444" i="2"/>
  <c r="D1444" i="2"/>
  <c r="C1444" i="2"/>
  <c r="AC1443" i="2"/>
  <c r="AB1443" i="2"/>
  <c r="AA1443" i="2"/>
  <c r="Z1443" i="2"/>
  <c r="N1443" i="2"/>
  <c r="I1443" i="2"/>
  <c r="F1443" i="2"/>
  <c r="E1443" i="2"/>
  <c r="D1443" i="2"/>
  <c r="C1443" i="2"/>
  <c r="AC1442" i="2"/>
  <c r="AB1442" i="2"/>
  <c r="AA1442" i="2"/>
  <c r="Z1442" i="2"/>
  <c r="N1442" i="2"/>
  <c r="I1442" i="2"/>
  <c r="F1442" i="2"/>
  <c r="E1442" i="2"/>
  <c r="D1442" i="2"/>
  <c r="C1442" i="2"/>
  <c r="AC1441" i="2"/>
  <c r="AB1441" i="2"/>
  <c r="AA1441" i="2"/>
  <c r="Z1441" i="2"/>
  <c r="N1441" i="2"/>
  <c r="I1441" i="2"/>
  <c r="F1441" i="2"/>
  <c r="E1441" i="2"/>
  <c r="D1441" i="2"/>
  <c r="C1441" i="2"/>
  <c r="AC1440" i="2"/>
  <c r="AB1440" i="2"/>
  <c r="AA1440" i="2"/>
  <c r="Z1440" i="2"/>
  <c r="N1440" i="2"/>
  <c r="I1440" i="2"/>
  <c r="F1440" i="2"/>
  <c r="E1440" i="2"/>
  <c r="D1440" i="2"/>
  <c r="C1440" i="2"/>
  <c r="AC1439" i="2"/>
  <c r="AB1439" i="2"/>
  <c r="AA1439" i="2"/>
  <c r="Z1439" i="2"/>
  <c r="N1439" i="2"/>
  <c r="I1439" i="2"/>
  <c r="F1439" i="2"/>
  <c r="E1439" i="2"/>
  <c r="D1439" i="2"/>
  <c r="C1439" i="2"/>
  <c r="AC1438" i="2"/>
  <c r="AB1438" i="2"/>
  <c r="AA1438" i="2"/>
  <c r="Z1438" i="2"/>
  <c r="N1438" i="2"/>
  <c r="I1438" i="2"/>
  <c r="F1438" i="2"/>
  <c r="E1438" i="2"/>
  <c r="D1438" i="2"/>
  <c r="C1438" i="2"/>
  <c r="AC1437" i="2"/>
  <c r="AB1437" i="2"/>
  <c r="AA1437" i="2"/>
  <c r="Z1437" i="2"/>
  <c r="N1437" i="2"/>
  <c r="I1437" i="2"/>
  <c r="F1437" i="2"/>
  <c r="E1437" i="2"/>
  <c r="D1437" i="2"/>
  <c r="C1437" i="2"/>
  <c r="AC1436" i="2"/>
  <c r="AB1436" i="2"/>
  <c r="AA1436" i="2"/>
  <c r="Z1436" i="2"/>
  <c r="N1436" i="2"/>
  <c r="I1436" i="2"/>
  <c r="F1436" i="2"/>
  <c r="E1436" i="2"/>
  <c r="D1436" i="2"/>
  <c r="C1436" i="2"/>
  <c r="AC1435" i="2"/>
  <c r="AB1435" i="2"/>
  <c r="AA1435" i="2"/>
  <c r="Z1435" i="2"/>
  <c r="N1435" i="2"/>
  <c r="I1435" i="2"/>
  <c r="F1435" i="2"/>
  <c r="E1435" i="2"/>
  <c r="D1435" i="2"/>
  <c r="C1435" i="2"/>
  <c r="AC1434" i="2"/>
  <c r="AB1434" i="2"/>
  <c r="AA1434" i="2"/>
  <c r="Z1434" i="2"/>
  <c r="N1434" i="2"/>
  <c r="I1434" i="2"/>
  <c r="F1434" i="2"/>
  <c r="E1434" i="2"/>
  <c r="D1434" i="2"/>
  <c r="C1434" i="2"/>
  <c r="AC1433" i="2"/>
  <c r="AB1433" i="2"/>
  <c r="AA1433" i="2"/>
  <c r="Z1433" i="2"/>
  <c r="N1433" i="2"/>
  <c r="I1433" i="2"/>
  <c r="F1433" i="2"/>
  <c r="E1433" i="2"/>
  <c r="D1433" i="2"/>
  <c r="C1433" i="2"/>
  <c r="AC1432" i="2"/>
  <c r="AB1432" i="2"/>
  <c r="AA1432" i="2"/>
  <c r="Z1432" i="2"/>
  <c r="N1432" i="2"/>
  <c r="I1432" i="2"/>
  <c r="F1432" i="2"/>
  <c r="E1432" i="2"/>
  <c r="D1432" i="2"/>
  <c r="C1432" i="2"/>
  <c r="AC1431" i="2"/>
  <c r="AB1431" i="2"/>
  <c r="AA1431" i="2"/>
  <c r="Z1431" i="2"/>
  <c r="N1431" i="2"/>
  <c r="I1431" i="2"/>
  <c r="F1431" i="2"/>
  <c r="E1431" i="2"/>
  <c r="D1431" i="2"/>
  <c r="C1431" i="2"/>
  <c r="AC1430" i="2"/>
  <c r="AB1430" i="2"/>
  <c r="AA1430" i="2"/>
  <c r="Z1430" i="2"/>
  <c r="N1430" i="2"/>
  <c r="I1430" i="2"/>
  <c r="F1430" i="2"/>
  <c r="E1430" i="2"/>
  <c r="D1430" i="2"/>
  <c r="C1430" i="2"/>
  <c r="AC1429" i="2"/>
  <c r="AB1429" i="2"/>
  <c r="AA1429" i="2"/>
  <c r="Z1429" i="2"/>
  <c r="N1429" i="2"/>
  <c r="I1429" i="2"/>
  <c r="F1429" i="2"/>
  <c r="E1429" i="2"/>
  <c r="D1429" i="2"/>
  <c r="C1429" i="2"/>
  <c r="AC1428" i="2"/>
  <c r="AB1428" i="2"/>
  <c r="AA1428" i="2"/>
  <c r="Z1428" i="2"/>
  <c r="N1428" i="2"/>
  <c r="I1428" i="2"/>
  <c r="F1428" i="2"/>
  <c r="E1428" i="2"/>
  <c r="D1428" i="2"/>
  <c r="C1428" i="2"/>
  <c r="AC1427" i="2"/>
  <c r="AB1427" i="2"/>
  <c r="AA1427" i="2"/>
  <c r="Z1427" i="2"/>
  <c r="N1427" i="2"/>
  <c r="I1427" i="2"/>
  <c r="F1427" i="2"/>
  <c r="E1427" i="2"/>
  <c r="D1427" i="2"/>
  <c r="C1427" i="2"/>
  <c r="AC1426" i="2"/>
  <c r="AB1426" i="2"/>
  <c r="AA1426" i="2"/>
  <c r="Z1426" i="2"/>
  <c r="N1426" i="2"/>
  <c r="I1426" i="2"/>
  <c r="F1426" i="2"/>
  <c r="E1426" i="2"/>
  <c r="D1426" i="2"/>
  <c r="C1426" i="2"/>
  <c r="AC1425" i="2"/>
  <c r="AB1425" i="2"/>
  <c r="AA1425" i="2"/>
  <c r="Z1425" i="2"/>
  <c r="N1425" i="2"/>
  <c r="I1425" i="2"/>
  <c r="F1425" i="2"/>
  <c r="E1425" i="2"/>
  <c r="D1425" i="2"/>
  <c r="C1425" i="2"/>
  <c r="AC1424" i="2"/>
  <c r="AB1424" i="2"/>
  <c r="AA1424" i="2"/>
  <c r="Z1424" i="2"/>
  <c r="N1424" i="2"/>
  <c r="I1424" i="2"/>
  <c r="F1424" i="2"/>
  <c r="E1424" i="2"/>
  <c r="D1424" i="2"/>
  <c r="C1424" i="2"/>
  <c r="AC1423" i="2"/>
  <c r="AB1423" i="2"/>
  <c r="AA1423" i="2"/>
  <c r="Z1423" i="2"/>
  <c r="N1423" i="2"/>
  <c r="I1423" i="2"/>
  <c r="F1423" i="2"/>
  <c r="E1423" i="2"/>
  <c r="D1423" i="2"/>
  <c r="C1423" i="2"/>
  <c r="AC1422" i="2"/>
  <c r="AB1422" i="2"/>
  <c r="AA1422" i="2"/>
  <c r="Z1422" i="2"/>
  <c r="N1422" i="2"/>
  <c r="I1422" i="2"/>
  <c r="F1422" i="2"/>
  <c r="E1422" i="2"/>
  <c r="D1422" i="2"/>
  <c r="C1422" i="2"/>
  <c r="AC1421" i="2"/>
  <c r="AB1421" i="2"/>
  <c r="AA1421" i="2"/>
  <c r="Z1421" i="2"/>
  <c r="N1421" i="2"/>
  <c r="I1421" i="2"/>
  <c r="F1421" i="2"/>
  <c r="E1421" i="2"/>
  <c r="D1421" i="2"/>
  <c r="C1421" i="2"/>
  <c r="AC1420" i="2"/>
  <c r="AB1420" i="2"/>
  <c r="AA1420" i="2"/>
  <c r="Z1420" i="2"/>
  <c r="N1420" i="2"/>
  <c r="I1420" i="2"/>
  <c r="F1420" i="2"/>
  <c r="E1420" i="2"/>
  <c r="D1420" i="2"/>
  <c r="C1420" i="2"/>
  <c r="AC1419" i="2"/>
  <c r="AB1419" i="2"/>
  <c r="AA1419" i="2"/>
  <c r="Z1419" i="2"/>
  <c r="N1419" i="2"/>
  <c r="I1419" i="2"/>
  <c r="F1419" i="2"/>
  <c r="E1419" i="2"/>
  <c r="D1419" i="2"/>
  <c r="C1419" i="2"/>
  <c r="AC1418" i="2"/>
  <c r="AB1418" i="2"/>
  <c r="AA1418" i="2"/>
  <c r="Z1418" i="2"/>
  <c r="N1418" i="2"/>
  <c r="I1418" i="2"/>
  <c r="F1418" i="2"/>
  <c r="E1418" i="2"/>
  <c r="D1418" i="2"/>
  <c r="C1418" i="2"/>
  <c r="AC1417" i="2"/>
  <c r="AB1417" i="2"/>
  <c r="AA1417" i="2"/>
  <c r="Z1417" i="2"/>
  <c r="N1417" i="2"/>
  <c r="I1417" i="2"/>
  <c r="F1417" i="2"/>
  <c r="E1417" i="2"/>
  <c r="D1417" i="2"/>
  <c r="C1417" i="2"/>
  <c r="AC1416" i="2"/>
  <c r="AB1416" i="2"/>
  <c r="AA1416" i="2"/>
  <c r="Z1416" i="2"/>
  <c r="N1416" i="2"/>
  <c r="I1416" i="2"/>
  <c r="F1416" i="2"/>
  <c r="E1416" i="2"/>
  <c r="D1416" i="2"/>
  <c r="C1416" i="2"/>
  <c r="AC1415" i="2"/>
  <c r="AB1415" i="2"/>
  <c r="AA1415" i="2"/>
  <c r="Z1415" i="2"/>
  <c r="N1415" i="2"/>
  <c r="I1415" i="2"/>
  <c r="F1415" i="2"/>
  <c r="E1415" i="2"/>
  <c r="D1415" i="2"/>
  <c r="C1415" i="2"/>
  <c r="AC1414" i="2"/>
  <c r="AB1414" i="2"/>
  <c r="AA1414" i="2"/>
  <c r="Z1414" i="2"/>
  <c r="N1414" i="2"/>
  <c r="I1414" i="2"/>
  <c r="F1414" i="2"/>
  <c r="E1414" i="2"/>
  <c r="D1414" i="2"/>
  <c r="C1414" i="2"/>
  <c r="AC1413" i="2"/>
  <c r="AB1413" i="2"/>
  <c r="AA1413" i="2"/>
  <c r="Z1413" i="2"/>
  <c r="N1413" i="2"/>
  <c r="I1413" i="2"/>
  <c r="F1413" i="2"/>
  <c r="E1413" i="2"/>
  <c r="D1413" i="2"/>
  <c r="C1413" i="2"/>
  <c r="AC1412" i="2"/>
  <c r="AB1412" i="2"/>
  <c r="AA1412" i="2"/>
  <c r="Z1412" i="2"/>
  <c r="N1412" i="2"/>
  <c r="I1412" i="2"/>
  <c r="F1412" i="2"/>
  <c r="E1412" i="2"/>
  <c r="D1412" i="2"/>
  <c r="C1412" i="2"/>
  <c r="AC1411" i="2"/>
  <c r="AB1411" i="2"/>
  <c r="AA1411" i="2"/>
  <c r="Z1411" i="2"/>
  <c r="N1411" i="2"/>
  <c r="I1411" i="2"/>
  <c r="F1411" i="2"/>
  <c r="E1411" i="2"/>
  <c r="D1411" i="2"/>
  <c r="C1411" i="2"/>
  <c r="AC1410" i="2"/>
  <c r="AB1410" i="2"/>
  <c r="AA1410" i="2"/>
  <c r="Z1410" i="2"/>
  <c r="N1410" i="2"/>
  <c r="I1410" i="2"/>
  <c r="F1410" i="2"/>
  <c r="E1410" i="2"/>
  <c r="D1410" i="2"/>
  <c r="C1410" i="2"/>
  <c r="AC1409" i="2"/>
  <c r="AB1409" i="2"/>
  <c r="AA1409" i="2"/>
  <c r="Z1409" i="2"/>
  <c r="N1409" i="2"/>
  <c r="I1409" i="2"/>
  <c r="F1409" i="2"/>
  <c r="E1409" i="2"/>
  <c r="D1409" i="2"/>
  <c r="C1409" i="2"/>
  <c r="AC1408" i="2"/>
  <c r="AB1408" i="2"/>
  <c r="AA1408" i="2"/>
  <c r="Z1408" i="2"/>
  <c r="N1408" i="2"/>
  <c r="I1408" i="2"/>
  <c r="F1408" i="2"/>
  <c r="E1408" i="2"/>
  <c r="D1408" i="2"/>
  <c r="C1408" i="2"/>
  <c r="AC1407" i="2"/>
  <c r="AB1407" i="2"/>
  <c r="AA1407" i="2"/>
  <c r="Z1407" i="2"/>
  <c r="N1407" i="2"/>
  <c r="I1407" i="2"/>
  <c r="F1407" i="2"/>
  <c r="E1407" i="2"/>
  <c r="D1407" i="2"/>
  <c r="C1407" i="2"/>
  <c r="AC1406" i="2"/>
  <c r="AB1406" i="2"/>
  <c r="AA1406" i="2"/>
  <c r="Z1406" i="2"/>
  <c r="N1406" i="2"/>
  <c r="I1406" i="2"/>
  <c r="F1406" i="2"/>
  <c r="E1406" i="2"/>
  <c r="D1406" i="2"/>
  <c r="C1406" i="2"/>
  <c r="AC1405" i="2"/>
  <c r="AB1405" i="2"/>
  <c r="AA1405" i="2"/>
  <c r="Z1405" i="2"/>
  <c r="N1405" i="2"/>
  <c r="I1405" i="2"/>
  <c r="F1405" i="2"/>
  <c r="E1405" i="2"/>
  <c r="D1405" i="2"/>
  <c r="C1405" i="2"/>
  <c r="AC1404" i="2"/>
  <c r="AB1404" i="2"/>
  <c r="AA1404" i="2"/>
  <c r="Z1404" i="2"/>
  <c r="N1404" i="2"/>
  <c r="I1404" i="2"/>
  <c r="F1404" i="2"/>
  <c r="E1404" i="2"/>
  <c r="D1404" i="2"/>
  <c r="C1404" i="2"/>
  <c r="AC1403" i="2"/>
  <c r="AB1403" i="2"/>
  <c r="AA1403" i="2"/>
  <c r="Z1403" i="2"/>
  <c r="N1403" i="2"/>
  <c r="I1403" i="2"/>
  <c r="F1403" i="2"/>
  <c r="E1403" i="2"/>
  <c r="D1403" i="2"/>
  <c r="C1403" i="2"/>
  <c r="AC1402" i="2"/>
  <c r="AB1402" i="2"/>
  <c r="AA1402" i="2"/>
  <c r="Z1402" i="2"/>
  <c r="N1402" i="2"/>
  <c r="I1402" i="2"/>
  <c r="F1402" i="2"/>
  <c r="E1402" i="2"/>
  <c r="D1402" i="2"/>
  <c r="C1402" i="2"/>
  <c r="AC1401" i="2"/>
  <c r="AB1401" i="2"/>
  <c r="AA1401" i="2"/>
  <c r="Z1401" i="2"/>
  <c r="N1401" i="2"/>
  <c r="I1401" i="2"/>
  <c r="F1401" i="2"/>
  <c r="E1401" i="2"/>
  <c r="D1401" i="2"/>
  <c r="C1401" i="2"/>
  <c r="AC1400" i="2"/>
  <c r="AB1400" i="2"/>
  <c r="AA1400" i="2"/>
  <c r="Z1400" i="2"/>
  <c r="N1400" i="2"/>
  <c r="I1400" i="2"/>
  <c r="F1400" i="2"/>
  <c r="E1400" i="2"/>
  <c r="D1400" i="2"/>
  <c r="C1400" i="2"/>
  <c r="AC1399" i="2"/>
  <c r="AB1399" i="2"/>
  <c r="AA1399" i="2"/>
  <c r="Z1399" i="2"/>
  <c r="N1399" i="2"/>
  <c r="I1399" i="2"/>
  <c r="F1399" i="2"/>
  <c r="E1399" i="2"/>
  <c r="D1399" i="2"/>
  <c r="C1399" i="2"/>
  <c r="AC1398" i="2"/>
  <c r="AB1398" i="2"/>
  <c r="AA1398" i="2"/>
  <c r="Z1398" i="2"/>
  <c r="N1398" i="2"/>
  <c r="I1398" i="2"/>
  <c r="F1398" i="2"/>
  <c r="E1398" i="2"/>
  <c r="D1398" i="2"/>
  <c r="C1398" i="2"/>
  <c r="AC1397" i="2"/>
  <c r="AB1397" i="2"/>
  <c r="AA1397" i="2"/>
  <c r="Z1397" i="2"/>
  <c r="N1397" i="2"/>
  <c r="I1397" i="2"/>
  <c r="F1397" i="2"/>
  <c r="E1397" i="2"/>
  <c r="D1397" i="2"/>
  <c r="C1397" i="2"/>
  <c r="AC1396" i="2"/>
  <c r="AB1396" i="2"/>
  <c r="AA1396" i="2"/>
  <c r="Z1396" i="2"/>
  <c r="N1396" i="2"/>
  <c r="I1396" i="2"/>
  <c r="F1396" i="2"/>
  <c r="E1396" i="2"/>
  <c r="D1396" i="2"/>
  <c r="C1396" i="2"/>
  <c r="AC1395" i="2"/>
  <c r="AB1395" i="2"/>
  <c r="AA1395" i="2"/>
  <c r="Z1395" i="2"/>
  <c r="N1395" i="2"/>
  <c r="I1395" i="2"/>
  <c r="F1395" i="2"/>
  <c r="E1395" i="2"/>
  <c r="D1395" i="2"/>
  <c r="C1395" i="2"/>
  <c r="AC1394" i="2"/>
  <c r="AB1394" i="2"/>
  <c r="AA1394" i="2"/>
  <c r="Z1394" i="2"/>
  <c r="N1394" i="2"/>
  <c r="I1394" i="2"/>
  <c r="F1394" i="2"/>
  <c r="E1394" i="2"/>
  <c r="D1394" i="2"/>
  <c r="C1394" i="2"/>
  <c r="AC1393" i="2"/>
  <c r="AB1393" i="2"/>
  <c r="AA1393" i="2"/>
  <c r="Z1393" i="2"/>
  <c r="N1393" i="2"/>
  <c r="I1393" i="2"/>
  <c r="F1393" i="2"/>
  <c r="E1393" i="2"/>
  <c r="D1393" i="2"/>
  <c r="C1393" i="2"/>
  <c r="AC1392" i="2"/>
  <c r="AB1392" i="2"/>
  <c r="AA1392" i="2"/>
  <c r="Z1392" i="2"/>
  <c r="N1392" i="2"/>
  <c r="I1392" i="2"/>
  <c r="F1392" i="2"/>
  <c r="E1392" i="2"/>
  <c r="D1392" i="2"/>
  <c r="C1392" i="2"/>
  <c r="AC1391" i="2"/>
  <c r="AB1391" i="2"/>
  <c r="AA1391" i="2"/>
  <c r="Z1391" i="2"/>
  <c r="N1391" i="2"/>
  <c r="I1391" i="2"/>
  <c r="F1391" i="2"/>
  <c r="E1391" i="2"/>
  <c r="D1391" i="2"/>
  <c r="C1391" i="2"/>
  <c r="AC1390" i="2"/>
  <c r="AB1390" i="2"/>
  <c r="AA1390" i="2"/>
  <c r="Z1390" i="2"/>
  <c r="N1390" i="2"/>
  <c r="I1390" i="2"/>
  <c r="F1390" i="2"/>
  <c r="E1390" i="2"/>
  <c r="D1390" i="2"/>
  <c r="C1390" i="2"/>
  <c r="AC1389" i="2"/>
  <c r="AB1389" i="2"/>
  <c r="AA1389" i="2"/>
  <c r="Z1389" i="2"/>
  <c r="N1389" i="2"/>
  <c r="I1389" i="2"/>
  <c r="F1389" i="2"/>
  <c r="E1389" i="2"/>
  <c r="D1389" i="2"/>
  <c r="C1389" i="2"/>
  <c r="AC1388" i="2"/>
  <c r="AB1388" i="2"/>
  <c r="AA1388" i="2"/>
  <c r="Z1388" i="2"/>
  <c r="N1388" i="2"/>
  <c r="I1388" i="2"/>
  <c r="F1388" i="2"/>
  <c r="E1388" i="2"/>
  <c r="D1388" i="2"/>
  <c r="C1388" i="2"/>
  <c r="AC1387" i="2"/>
  <c r="AB1387" i="2"/>
  <c r="AA1387" i="2"/>
  <c r="Z1387" i="2"/>
  <c r="N1387" i="2"/>
  <c r="I1387" i="2"/>
  <c r="F1387" i="2"/>
  <c r="E1387" i="2"/>
  <c r="D1387" i="2"/>
  <c r="C1387" i="2"/>
  <c r="AC1386" i="2"/>
  <c r="AB1386" i="2"/>
  <c r="AA1386" i="2"/>
  <c r="Z1386" i="2"/>
  <c r="N1386" i="2"/>
  <c r="I1386" i="2"/>
  <c r="F1386" i="2"/>
  <c r="E1386" i="2"/>
  <c r="D1386" i="2"/>
  <c r="C1386" i="2"/>
  <c r="AC1385" i="2"/>
  <c r="AB1385" i="2"/>
  <c r="AA1385" i="2"/>
  <c r="Z1385" i="2"/>
  <c r="N1385" i="2"/>
  <c r="I1385" i="2"/>
  <c r="F1385" i="2"/>
  <c r="E1385" i="2"/>
  <c r="D1385" i="2"/>
  <c r="C1385" i="2"/>
  <c r="AC1384" i="2"/>
  <c r="AB1384" i="2"/>
  <c r="AA1384" i="2"/>
  <c r="Z1384" i="2"/>
  <c r="N1384" i="2"/>
  <c r="I1384" i="2"/>
  <c r="F1384" i="2"/>
  <c r="E1384" i="2"/>
  <c r="D1384" i="2"/>
  <c r="C1384" i="2"/>
  <c r="AC1383" i="2"/>
  <c r="AB1383" i="2"/>
  <c r="AA1383" i="2"/>
  <c r="Z1383" i="2"/>
  <c r="N1383" i="2"/>
  <c r="I1383" i="2"/>
  <c r="F1383" i="2"/>
  <c r="E1383" i="2"/>
  <c r="D1383" i="2"/>
  <c r="C1383" i="2"/>
  <c r="AC1382" i="2"/>
  <c r="AB1382" i="2"/>
  <c r="AA1382" i="2"/>
  <c r="Z1382" i="2"/>
  <c r="N1382" i="2"/>
  <c r="I1382" i="2"/>
  <c r="F1382" i="2"/>
  <c r="E1382" i="2"/>
  <c r="D1382" i="2"/>
  <c r="C1382" i="2"/>
  <c r="AC1381" i="2"/>
  <c r="AB1381" i="2"/>
  <c r="AA1381" i="2"/>
  <c r="Z1381" i="2"/>
  <c r="N1381" i="2"/>
  <c r="I1381" i="2"/>
  <c r="F1381" i="2"/>
  <c r="E1381" i="2"/>
  <c r="D1381" i="2"/>
  <c r="C1381" i="2"/>
  <c r="AC1380" i="2"/>
  <c r="AB1380" i="2"/>
  <c r="AA1380" i="2"/>
  <c r="Z1380" i="2"/>
  <c r="N1380" i="2"/>
  <c r="I1380" i="2"/>
  <c r="F1380" i="2"/>
  <c r="E1380" i="2"/>
  <c r="D1380" i="2"/>
  <c r="C1380" i="2"/>
  <c r="AC1379" i="2"/>
  <c r="AB1379" i="2"/>
  <c r="AA1379" i="2"/>
  <c r="Z1379" i="2"/>
  <c r="N1379" i="2"/>
  <c r="I1379" i="2"/>
  <c r="F1379" i="2"/>
  <c r="E1379" i="2"/>
  <c r="D1379" i="2"/>
  <c r="C1379" i="2"/>
  <c r="AC1378" i="2"/>
  <c r="AB1378" i="2"/>
  <c r="AA1378" i="2"/>
  <c r="Z1378" i="2"/>
  <c r="N1378" i="2"/>
  <c r="I1378" i="2"/>
  <c r="F1378" i="2"/>
  <c r="E1378" i="2"/>
  <c r="D1378" i="2"/>
  <c r="C1378" i="2"/>
  <c r="AC1377" i="2"/>
  <c r="AB1377" i="2"/>
  <c r="AA1377" i="2"/>
  <c r="Z1377" i="2"/>
  <c r="N1377" i="2"/>
  <c r="I1377" i="2"/>
  <c r="F1377" i="2"/>
  <c r="E1377" i="2"/>
  <c r="D1377" i="2"/>
  <c r="C1377" i="2"/>
  <c r="AC1376" i="2"/>
  <c r="AB1376" i="2"/>
  <c r="AA1376" i="2"/>
  <c r="Z1376" i="2"/>
  <c r="N1376" i="2"/>
  <c r="I1376" i="2"/>
  <c r="F1376" i="2"/>
  <c r="E1376" i="2"/>
  <c r="D1376" i="2"/>
  <c r="C1376" i="2"/>
  <c r="AC1375" i="2"/>
  <c r="AB1375" i="2"/>
  <c r="AA1375" i="2"/>
  <c r="Z1375" i="2"/>
  <c r="N1375" i="2"/>
  <c r="I1375" i="2"/>
  <c r="F1375" i="2"/>
  <c r="E1375" i="2"/>
  <c r="D1375" i="2"/>
  <c r="C1375" i="2"/>
  <c r="AC1374" i="2"/>
  <c r="AB1374" i="2"/>
  <c r="AA1374" i="2"/>
  <c r="Z1374" i="2"/>
  <c r="N1374" i="2"/>
  <c r="I1374" i="2"/>
  <c r="F1374" i="2"/>
  <c r="E1374" i="2"/>
  <c r="D1374" i="2"/>
  <c r="C1374" i="2"/>
  <c r="AC1373" i="2"/>
  <c r="AB1373" i="2"/>
  <c r="AA1373" i="2"/>
  <c r="Z1373" i="2"/>
  <c r="N1373" i="2"/>
  <c r="I1373" i="2"/>
  <c r="F1373" i="2"/>
  <c r="E1373" i="2"/>
  <c r="D1373" i="2"/>
  <c r="C1373" i="2"/>
  <c r="AC1372" i="2"/>
  <c r="AB1372" i="2"/>
  <c r="AA1372" i="2"/>
  <c r="Z1372" i="2"/>
  <c r="N1372" i="2"/>
  <c r="I1372" i="2"/>
  <c r="F1372" i="2"/>
  <c r="E1372" i="2"/>
  <c r="D1372" i="2"/>
  <c r="C1372" i="2"/>
  <c r="AC1371" i="2"/>
  <c r="AB1371" i="2"/>
  <c r="AA1371" i="2"/>
  <c r="Z1371" i="2"/>
  <c r="N1371" i="2"/>
  <c r="I1371" i="2"/>
  <c r="F1371" i="2"/>
  <c r="E1371" i="2"/>
  <c r="D1371" i="2"/>
  <c r="C1371" i="2"/>
  <c r="AC1370" i="2"/>
  <c r="AB1370" i="2"/>
  <c r="AA1370" i="2"/>
  <c r="Z1370" i="2"/>
  <c r="N1370" i="2"/>
  <c r="I1370" i="2"/>
  <c r="F1370" i="2"/>
  <c r="E1370" i="2"/>
  <c r="D1370" i="2"/>
  <c r="C1370" i="2"/>
  <c r="AC1369" i="2"/>
  <c r="AB1369" i="2"/>
  <c r="AA1369" i="2"/>
  <c r="Z1369" i="2"/>
  <c r="N1369" i="2"/>
  <c r="I1369" i="2"/>
  <c r="F1369" i="2"/>
  <c r="E1369" i="2"/>
  <c r="D1369" i="2"/>
  <c r="C1369" i="2"/>
  <c r="AC1368" i="2"/>
  <c r="AB1368" i="2"/>
  <c r="AA1368" i="2"/>
  <c r="Z1368" i="2"/>
  <c r="N1368" i="2"/>
  <c r="I1368" i="2"/>
  <c r="F1368" i="2"/>
  <c r="E1368" i="2"/>
  <c r="D1368" i="2"/>
  <c r="C1368" i="2"/>
  <c r="AC1367" i="2"/>
  <c r="AB1367" i="2"/>
  <c r="AA1367" i="2"/>
  <c r="Z1367" i="2"/>
  <c r="N1367" i="2"/>
  <c r="I1367" i="2"/>
  <c r="F1367" i="2"/>
  <c r="E1367" i="2"/>
  <c r="D1367" i="2"/>
  <c r="C1367" i="2"/>
  <c r="AC1366" i="2"/>
  <c r="AB1366" i="2"/>
  <c r="AA1366" i="2"/>
  <c r="Z1366" i="2"/>
  <c r="N1366" i="2"/>
  <c r="I1366" i="2"/>
  <c r="F1366" i="2"/>
  <c r="E1366" i="2"/>
  <c r="D1366" i="2"/>
  <c r="C1366" i="2"/>
  <c r="AC1365" i="2"/>
  <c r="AB1365" i="2"/>
  <c r="AA1365" i="2"/>
  <c r="Z1365" i="2"/>
  <c r="N1365" i="2"/>
  <c r="I1365" i="2"/>
  <c r="F1365" i="2"/>
  <c r="E1365" i="2"/>
  <c r="D1365" i="2"/>
  <c r="C1365" i="2"/>
  <c r="AC1364" i="2"/>
  <c r="AB1364" i="2"/>
  <c r="AA1364" i="2"/>
  <c r="Z1364" i="2"/>
  <c r="N1364" i="2"/>
  <c r="I1364" i="2"/>
  <c r="F1364" i="2"/>
  <c r="E1364" i="2"/>
  <c r="D1364" i="2"/>
  <c r="C1364" i="2"/>
  <c r="AC1363" i="2"/>
  <c r="AB1363" i="2"/>
  <c r="AA1363" i="2"/>
  <c r="Z1363" i="2"/>
  <c r="N1363" i="2"/>
  <c r="I1363" i="2"/>
  <c r="F1363" i="2"/>
  <c r="E1363" i="2"/>
  <c r="D1363" i="2"/>
  <c r="C1363" i="2"/>
  <c r="AC1362" i="2"/>
  <c r="AB1362" i="2"/>
  <c r="AA1362" i="2"/>
  <c r="Z1362" i="2"/>
  <c r="N1362" i="2"/>
  <c r="I1362" i="2"/>
  <c r="F1362" i="2"/>
  <c r="E1362" i="2"/>
  <c r="D1362" i="2"/>
  <c r="C1362" i="2"/>
  <c r="AC1361" i="2"/>
  <c r="AB1361" i="2"/>
  <c r="AA1361" i="2"/>
  <c r="Z1361" i="2"/>
  <c r="N1361" i="2"/>
  <c r="I1361" i="2"/>
  <c r="F1361" i="2"/>
  <c r="E1361" i="2"/>
  <c r="D1361" i="2"/>
  <c r="C1361" i="2"/>
  <c r="AC1360" i="2"/>
  <c r="AB1360" i="2"/>
  <c r="AA1360" i="2"/>
  <c r="Z1360" i="2"/>
  <c r="N1360" i="2"/>
  <c r="I1360" i="2"/>
  <c r="F1360" i="2"/>
  <c r="E1360" i="2"/>
  <c r="D1360" i="2"/>
  <c r="C1360" i="2"/>
  <c r="AC1359" i="2"/>
  <c r="AB1359" i="2"/>
  <c r="AA1359" i="2"/>
  <c r="Z1359" i="2"/>
  <c r="N1359" i="2"/>
  <c r="I1359" i="2"/>
  <c r="F1359" i="2"/>
  <c r="E1359" i="2"/>
  <c r="D1359" i="2"/>
  <c r="C1359" i="2"/>
  <c r="AC1358" i="2"/>
  <c r="AB1358" i="2"/>
  <c r="AA1358" i="2"/>
  <c r="Z1358" i="2"/>
  <c r="N1358" i="2"/>
  <c r="I1358" i="2"/>
  <c r="F1358" i="2"/>
  <c r="E1358" i="2"/>
  <c r="D1358" i="2"/>
  <c r="C1358" i="2"/>
  <c r="AC1357" i="2"/>
  <c r="AB1357" i="2"/>
  <c r="AA1357" i="2"/>
  <c r="Z1357" i="2"/>
  <c r="N1357" i="2"/>
  <c r="I1357" i="2"/>
  <c r="F1357" i="2"/>
  <c r="E1357" i="2"/>
  <c r="D1357" i="2"/>
  <c r="C1357" i="2"/>
  <c r="AC1356" i="2"/>
  <c r="AB1356" i="2"/>
  <c r="AA1356" i="2"/>
  <c r="Z1356" i="2"/>
  <c r="N1356" i="2"/>
  <c r="I1356" i="2"/>
  <c r="F1356" i="2"/>
  <c r="E1356" i="2"/>
  <c r="D1356" i="2"/>
  <c r="C1356" i="2"/>
  <c r="AC1355" i="2"/>
  <c r="AB1355" i="2"/>
  <c r="AA1355" i="2"/>
  <c r="Z1355" i="2"/>
  <c r="N1355" i="2"/>
  <c r="I1355" i="2"/>
  <c r="F1355" i="2"/>
  <c r="E1355" i="2"/>
  <c r="D1355" i="2"/>
  <c r="C1355" i="2"/>
  <c r="AC1354" i="2"/>
  <c r="AB1354" i="2"/>
  <c r="AA1354" i="2"/>
  <c r="Z1354" i="2"/>
  <c r="N1354" i="2"/>
  <c r="I1354" i="2"/>
  <c r="F1354" i="2"/>
  <c r="E1354" i="2"/>
  <c r="D1354" i="2"/>
  <c r="C1354" i="2"/>
  <c r="AC1353" i="2"/>
  <c r="AB1353" i="2"/>
  <c r="AA1353" i="2"/>
  <c r="Z1353" i="2"/>
  <c r="N1353" i="2"/>
  <c r="I1353" i="2"/>
  <c r="F1353" i="2"/>
  <c r="E1353" i="2"/>
  <c r="D1353" i="2"/>
  <c r="C1353" i="2"/>
  <c r="AC1352" i="2"/>
  <c r="AB1352" i="2"/>
  <c r="AA1352" i="2"/>
  <c r="Z1352" i="2"/>
  <c r="N1352" i="2"/>
  <c r="I1352" i="2"/>
  <c r="F1352" i="2"/>
  <c r="E1352" i="2"/>
  <c r="D1352" i="2"/>
  <c r="C1352" i="2"/>
  <c r="AC1351" i="2"/>
  <c r="AB1351" i="2"/>
  <c r="AA1351" i="2"/>
  <c r="Z1351" i="2"/>
  <c r="N1351" i="2"/>
  <c r="I1351" i="2"/>
  <c r="F1351" i="2"/>
  <c r="E1351" i="2"/>
  <c r="D1351" i="2"/>
  <c r="C1351" i="2"/>
  <c r="AC1350" i="2"/>
  <c r="AB1350" i="2"/>
  <c r="AA1350" i="2"/>
  <c r="Z1350" i="2"/>
  <c r="N1350" i="2"/>
  <c r="I1350" i="2"/>
  <c r="F1350" i="2"/>
  <c r="E1350" i="2"/>
  <c r="D1350" i="2"/>
  <c r="C1350" i="2"/>
  <c r="AC1349" i="2"/>
  <c r="AB1349" i="2"/>
  <c r="AA1349" i="2"/>
  <c r="Z1349" i="2"/>
  <c r="N1349" i="2"/>
  <c r="I1349" i="2"/>
  <c r="F1349" i="2"/>
  <c r="E1349" i="2"/>
  <c r="D1349" i="2"/>
  <c r="C1349" i="2"/>
  <c r="AC1348" i="2"/>
  <c r="AB1348" i="2"/>
  <c r="AA1348" i="2"/>
  <c r="Z1348" i="2"/>
  <c r="N1348" i="2"/>
  <c r="I1348" i="2"/>
  <c r="F1348" i="2"/>
  <c r="E1348" i="2"/>
  <c r="D1348" i="2"/>
  <c r="C1348" i="2"/>
  <c r="AC1347" i="2"/>
  <c r="AB1347" i="2"/>
  <c r="AA1347" i="2"/>
  <c r="Z1347" i="2"/>
  <c r="N1347" i="2"/>
  <c r="I1347" i="2"/>
  <c r="F1347" i="2"/>
  <c r="E1347" i="2"/>
  <c r="D1347" i="2"/>
  <c r="C1347" i="2"/>
  <c r="AC1346" i="2"/>
  <c r="AB1346" i="2"/>
  <c r="AA1346" i="2"/>
  <c r="Z1346" i="2"/>
  <c r="N1346" i="2"/>
  <c r="I1346" i="2"/>
  <c r="F1346" i="2"/>
  <c r="E1346" i="2"/>
  <c r="D1346" i="2"/>
  <c r="C1346" i="2"/>
  <c r="AC1345" i="2"/>
  <c r="AB1345" i="2"/>
  <c r="AA1345" i="2"/>
  <c r="Z1345" i="2"/>
  <c r="N1345" i="2"/>
  <c r="I1345" i="2"/>
  <c r="F1345" i="2"/>
  <c r="E1345" i="2"/>
  <c r="D1345" i="2"/>
  <c r="C1345" i="2"/>
  <c r="AC1344" i="2"/>
  <c r="AB1344" i="2"/>
  <c r="AA1344" i="2"/>
  <c r="Z1344" i="2"/>
  <c r="N1344" i="2"/>
  <c r="I1344" i="2"/>
  <c r="F1344" i="2"/>
  <c r="E1344" i="2"/>
  <c r="D1344" i="2"/>
  <c r="C1344" i="2"/>
  <c r="AC1343" i="2"/>
  <c r="AB1343" i="2"/>
  <c r="AA1343" i="2"/>
  <c r="Z1343" i="2"/>
  <c r="N1343" i="2"/>
  <c r="I1343" i="2"/>
  <c r="F1343" i="2"/>
  <c r="E1343" i="2"/>
  <c r="D1343" i="2"/>
  <c r="C1343" i="2"/>
  <c r="AC1342" i="2"/>
  <c r="AB1342" i="2"/>
  <c r="AA1342" i="2"/>
  <c r="Z1342" i="2"/>
  <c r="N1342" i="2"/>
  <c r="I1342" i="2"/>
  <c r="F1342" i="2"/>
  <c r="E1342" i="2"/>
  <c r="D1342" i="2"/>
  <c r="C1342" i="2"/>
  <c r="AC1341" i="2"/>
  <c r="AB1341" i="2"/>
  <c r="AA1341" i="2"/>
  <c r="Z1341" i="2"/>
  <c r="N1341" i="2"/>
  <c r="I1341" i="2"/>
  <c r="F1341" i="2"/>
  <c r="E1341" i="2"/>
  <c r="D1341" i="2"/>
  <c r="C1341" i="2"/>
  <c r="AC1340" i="2"/>
  <c r="AB1340" i="2"/>
  <c r="AA1340" i="2"/>
  <c r="Z1340" i="2"/>
  <c r="N1340" i="2"/>
  <c r="I1340" i="2"/>
  <c r="F1340" i="2"/>
  <c r="E1340" i="2"/>
  <c r="D1340" i="2"/>
  <c r="C1340" i="2"/>
  <c r="AC1339" i="2"/>
  <c r="AB1339" i="2"/>
  <c r="AA1339" i="2"/>
  <c r="Z1339" i="2"/>
  <c r="N1339" i="2"/>
  <c r="I1339" i="2"/>
  <c r="F1339" i="2"/>
  <c r="E1339" i="2"/>
  <c r="D1339" i="2"/>
  <c r="C1339" i="2"/>
  <c r="AC1338" i="2"/>
  <c r="AB1338" i="2"/>
  <c r="AA1338" i="2"/>
  <c r="Z1338" i="2"/>
  <c r="N1338" i="2"/>
  <c r="I1338" i="2"/>
  <c r="F1338" i="2"/>
  <c r="E1338" i="2"/>
  <c r="D1338" i="2"/>
  <c r="C1338" i="2"/>
  <c r="AC1337" i="2"/>
  <c r="AB1337" i="2"/>
  <c r="AA1337" i="2"/>
  <c r="Z1337" i="2"/>
  <c r="N1337" i="2"/>
  <c r="I1337" i="2"/>
  <c r="F1337" i="2"/>
  <c r="E1337" i="2"/>
  <c r="D1337" i="2"/>
  <c r="C1337" i="2"/>
  <c r="AC1336" i="2"/>
  <c r="AB1336" i="2"/>
  <c r="AA1336" i="2"/>
  <c r="Z1336" i="2"/>
  <c r="N1336" i="2"/>
  <c r="I1336" i="2"/>
  <c r="F1336" i="2"/>
  <c r="E1336" i="2"/>
  <c r="D1336" i="2"/>
  <c r="C1336" i="2"/>
  <c r="AC1335" i="2"/>
  <c r="AB1335" i="2"/>
  <c r="AA1335" i="2"/>
  <c r="Z1335" i="2"/>
  <c r="N1335" i="2"/>
  <c r="I1335" i="2"/>
  <c r="F1335" i="2"/>
  <c r="E1335" i="2"/>
  <c r="D1335" i="2"/>
  <c r="C1335" i="2"/>
  <c r="AC1334" i="2"/>
  <c r="AB1334" i="2"/>
  <c r="AA1334" i="2"/>
  <c r="Z1334" i="2"/>
  <c r="N1334" i="2"/>
  <c r="I1334" i="2"/>
  <c r="F1334" i="2"/>
  <c r="E1334" i="2"/>
  <c r="D1334" i="2"/>
  <c r="C1334" i="2"/>
  <c r="AC1333" i="2"/>
  <c r="AB1333" i="2"/>
  <c r="AA1333" i="2"/>
  <c r="Z1333" i="2"/>
  <c r="N1333" i="2"/>
  <c r="I1333" i="2"/>
  <c r="F1333" i="2"/>
  <c r="E1333" i="2"/>
  <c r="D1333" i="2"/>
  <c r="C1333" i="2"/>
  <c r="AC1332" i="2"/>
  <c r="AB1332" i="2"/>
  <c r="AA1332" i="2"/>
  <c r="Z1332" i="2"/>
  <c r="N1332" i="2"/>
  <c r="I1332" i="2"/>
  <c r="F1332" i="2"/>
  <c r="E1332" i="2"/>
  <c r="D1332" i="2"/>
  <c r="C1332" i="2"/>
  <c r="AC1331" i="2"/>
  <c r="AB1331" i="2"/>
  <c r="AA1331" i="2"/>
  <c r="Z1331" i="2"/>
  <c r="N1331" i="2"/>
  <c r="I1331" i="2"/>
  <c r="F1331" i="2"/>
  <c r="E1331" i="2"/>
  <c r="D1331" i="2"/>
  <c r="C1331" i="2"/>
  <c r="AC1330" i="2"/>
  <c r="AB1330" i="2"/>
  <c r="AA1330" i="2"/>
  <c r="Z1330" i="2"/>
  <c r="N1330" i="2"/>
  <c r="I1330" i="2"/>
  <c r="F1330" i="2"/>
  <c r="E1330" i="2"/>
  <c r="D1330" i="2"/>
  <c r="C1330" i="2"/>
  <c r="AC1329" i="2"/>
  <c r="AB1329" i="2"/>
  <c r="AA1329" i="2"/>
  <c r="Z1329" i="2"/>
  <c r="N1329" i="2"/>
  <c r="I1329" i="2"/>
  <c r="F1329" i="2"/>
  <c r="E1329" i="2"/>
  <c r="D1329" i="2"/>
  <c r="C1329" i="2"/>
  <c r="AC1328" i="2"/>
  <c r="AB1328" i="2"/>
  <c r="AA1328" i="2"/>
  <c r="Z1328" i="2"/>
  <c r="N1328" i="2"/>
  <c r="I1328" i="2"/>
  <c r="F1328" i="2"/>
  <c r="E1328" i="2"/>
  <c r="D1328" i="2"/>
  <c r="C1328" i="2"/>
  <c r="AC1327" i="2"/>
  <c r="AB1327" i="2"/>
  <c r="AA1327" i="2"/>
  <c r="Z1327" i="2"/>
  <c r="N1327" i="2"/>
  <c r="I1327" i="2"/>
  <c r="F1327" i="2"/>
  <c r="E1327" i="2"/>
  <c r="D1327" i="2"/>
  <c r="C1327" i="2"/>
  <c r="AC1326" i="2"/>
  <c r="AB1326" i="2"/>
  <c r="AA1326" i="2"/>
  <c r="Z1326" i="2"/>
  <c r="N1326" i="2"/>
  <c r="I1326" i="2"/>
  <c r="F1326" i="2"/>
  <c r="E1326" i="2"/>
  <c r="D1326" i="2"/>
  <c r="C1326" i="2"/>
  <c r="AC1325" i="2"/>
  <c r="AB1325" i="2"/>
  <c r="AA1325" i="2"/>
  <c r="Z1325" i="2"/>
  <c r="N1325" i="2"/>
  <c r="I1325" i="2"/>
  <c r="F1325" i="2"/>
  <c r="E1325" i="2"/>
  <c r="D1325" i="2"/>
  <c r="C1325" i="2"/>
  <c r="AC1324" i="2"/>
  <c r="AB1324" i="2"/>
  <c r="AA1324" i="2"/>
  <c r="Z1324" i="2"/>
  <c r="N1324" i="2"/>
  <c r="I1324" i="2"/>
  <c r="F1324" i="2"/>
  <c r="E1324" i="2"/>
  <c r="D1324" i="2"/>
  <c r="C1324" i="2"/>
  <c r="AC1323" i="2"/>
  <c r="AB1323" i="2"/>
  <c r="AA1323" i="2"/>
  <c r="Z1323" i="2"/>
  <c r="N1323" i="2"/>
  <c r="I1323" i="2"/>
  <c r="F1323" i="2"/>
  <c r="E1323" i="2"/>
  <c r="D1323" i="2"/>
  <c r="C1323" i="2"/>
  <c r="AC1322" i="2"/>
  <c r="AB1322" i="2"/>
  <c r="AA1322" i="2"/>
  <c r="Z1322" i="2"/>
  <c r="N1322" i="2"/>
  <c r="I1322" i="2"/>
  <c r="F1322" i="2"/>
  <c r="E1322" i="2"/>
  <c r="D1322" i="2"/>
  <c r="C1322" i="2"/>
  <c r="AC1321" i="2"/>
  <c r="AB1321" i="2"/>
  <c r="AA1321" i="2"/>
  <c r="Z1321" i="2"/>
  <c r="N1321" i="2"/>
  <c r="I1321" i="2"/>
  <c r="F1321" i="2"/>
  <c r="E1321" i="2"/>
  <c r="D1321" i="2"/>
  <c r="C1321" i="2"/>
  <c r="AC1320" i="2"/>
  <c r="AB1320" i="2"/>
  <c r="AA1320" i="2"/>
  <c r="Z1320" i="2"/>
  <c r="N1320" i="2"/>
  <c r="I1320" i="2"/>
  <c r="F1320" i="2"/>
  <c r="E1320" i="2"/>
  <c r="D1320" i="2"/>
  <c r="C1320" i="2"/>
  <c r="AC1319" i="2"/>
  <c r="AB1319" i="2"/>
  <c r="AA1319" i="2"/>
  <c r="Z1319" i="2"/>
  <c r="N1319" i="2"/>
  <c r="I1319" i="2"/>
  <c r="F1319" i="2"/>
  <c r="E1319" i="2"/>
  <c r="D1319" i="2"/>
  <c r="C1319" i="2"/>
  <c r="AC1318" i="2"/>
  <c r="AB1318" i="2"/>
  <c r="AA1318" i="2"/>
  <c r="Z1318" i="2"/>
  <c r="N1318" i="2"/>
  <c r="I1318" i="2"/>
  <c r="F1318" i="2"/>
  <c r="E1318" i="2"/>
  <c r="D1318" i="2"/>
  <c r="C1318" i="2"/>
  <c r="AC1317" i="2"/>
  <c r="AB1317" i="2"/>
  <c r="AA1317" i="2"/>
  <c r="Z1317" i="2"/>
  <c r="N1317" i="2"/>
  <c r="I1317" i="2"/>
  <c r="F1317" i="2"/>
  <c r="E1317" i="2"/>
  <c r="D1317" i="2"/>
  <c r="C1317" i="2"/>
  <c r="AC1316" i="2"/>
  <c r="AB1316" i="2"/>
  <c r="AA1316" i="2"/>
  <c r="Z1316" i="2"/>
  <c r="N1316" i="2"/>
  <c r="I1316" i="2"/>
  <c r="F1316" i="2"/>
  <c r="E1316" i="2"/>
  <c r="D1316" i="2"/>
  <c r="C1316" i="2"/>
  <c r="AC1315" i="2"/>
  <c r="AB1315" i="2"/>
  <c r="AA1315" i="2"/>
  <c r="Z1315" i="2"/>
  <c r="N1315" i="2"/>
  <c r="I1315" i="2"/>
  <c r="F1315" i="2"/>
  <c r="E1315" i="2"/>
  <c r="D1315" i="2"/>
  <c r="C1315" i="2"/>
  <c r="AC1314" i="2"/>
  <c r="AB1314" i="2"/>
  <c r="AA1314" i="2"/>
  <c r="Z1314" i="2"/>
  <c r="N1314" i="2"/>
  <c r="I1314" i="2"/>
  <c r="F1314" i="2"/>
  <c r="E1314" i="2"/>
  <c r="D1314" i="2"/>
  <c r="C1314" i="2"/>
  <c r="AC1313" i="2"/>
  <c r="AB1313" i="2"/>
  <c r="AA1313" i="2"/>
  <c r="Z1313" i="2"/>
  <c r="N1313" i="2"/>
  <c r="I1313" i="2"/>
  <c r="F1313" i="2"/>
  <c r="E1313" i="2"/>
  <c r="D1313" i="2"/>
  <c r="C1313" i="2"/>
  <c r="AC1312" i="2"/>
  <c r="AB1312" i="2"/>
  <c r="AA1312" i="2"/>
  <c r="Z1312" i="2"/>
  <c r="N1312" i="2"/>
  <c r="I1312" i="2"/>
  <c r="F1312" i="2"/>
  <c r="E1312" i="2"/>
  <c r="D1312" i="2"/>
  <c r="C1312" i="2"/>
  <c r="AC1311" i="2"/>
  <c r="AB1311" i="2"/>
  <c r="AA1311" i="2"/>
  <c r="Z1311" i="2"/>
  <c r="N1311" i="2"/>
  <c r="I1311" i="2"/>
  <c r="F1311" i="2"/>
  <c r="E1311" i="2"/>
  <c r="D1311" i="2"/>
  <c r="C1311" i="2"/>
  <c r="AC1310" i="2"/>
  <c r="AB1310" i="2"/>
  <c r="AA1310" i="2"/>
  <c r="Z1310" i="2"/>
  <c r="N1310" i="2"/>
  <c r="I1310" i="2"/>
  <c r="F1310" i="2"/>
  <c r="E1310" i="2"/>
  <c r="D1310" i="2"/>
  <c r="C1310" i="2"/>
  <c r="AC1309" i="2"/>
  <c r="AB1309" i="2"/>
  <c r="AA1309" i="2"/>
  <c r="Z1309" i="2"/>
  <c r="N1309" i="2"/>
  <c r="I1309" i="2"/>
  <c r="F1309" i="2"/>
  <c r="E1309" i="2"/>
  <c r="D1309" i="2"/>
  <c r="C1309" i="2"/>
  <c r="AC1308" i="2"/>
  <c r="AB1308" i="2"/>
  <c r="AA1308" i="2"/>
  <c r="Z1308" i="2"/>
  <c r="N1308" i="2"/>
  <c r="I1308" i="2"/>
  <c r="F1308" i="2"/>
  <c r="E1308" i="2"/>
  <c r="D1308" i="2"/>
  <c r="C1308" i="2"/>
  <c r="AC1307" i="2"/>
  <c r="AB1307" i="2"/>
  <c r="AA1307" i="2"/>
  <c r="Z1307" i="2"/>
  <c r="N1307" i="2"/>
  <c r="I1307" i="2"/>
  <c r="F1307" i="2"/>
  <c r="E1307" i="2"/>
  <c r="D1307" i="2"/>
  <c r="C1307" i="2"/>
  <c r="AC1306" i="2"/>
  <c r="AB1306" i="2"/>
  <c r="AA1306" i="2"/>
  <c r="Z1306" i="2"/>
  <c r="N1306" i="2"/>
  <c r="I1306" i="2"/>
  <c r="F1306" i="2"/>
  <c r="E1306" i="2"/>
  <c r="D1306" i="2"/>
  <c r="C1306" i="2"/>
  <c r="AC1305" i="2"/>
  <c r="AB1305" i="2"/>
  <c r="AA1305" i="2"/>
  <c r="Z1305" i="2"/>
  <c r="N1305" i="2"/>
  <c r="I1305" i="2"/>
  <c r="F1305" i="2"/>
  <c r="E1305" i="2"/>
  <c r="D1305" i="2"/>
  <c r="C1305" i="2"/>
  <c r="AC1304" i="2"/>
  <c r="AB1304" i="2"/>
  <c r="AA1304" i="2"/>
  <c r="Z1304" i="2"/>
  <c r="N1304" i="2"/>
  <c r="I1304" i="2"/>
  <c r="F1304" i="2"/>
  <c r="E1304" i="2"/>
  <c r="D1304" i="2"/>
  <c r="C1304" i="2"/>
  <c r="AC1303" i="2"/>
  <c r="AB1303" i="2"/>
  <c r="AA1303" i="2"/>
  <c r="Z1303" i="2"/>
  <c r="N1303" i="2"/>
  <c r="I1303" i="2"/>
  <c r="F1303" i="2"/>
  <c r="E1303" i="2"/>
  <c r="D1303" i="2"/>
  <c r="C1303" i="2"/>
  <c r="AC1302" i="2"/>
  <c r="AB1302" i="2"/>
  <c r="AA1302" i="2"/>
  <c r="Z1302" i="2"/>
  <c r="N1302" i="2"/>
  <c r="I1302" i="2"/>
  <c r="F1302" i="2"/>
  <c r="E1302" i="2"/>
  <c r="D1302" i="2"/>
  <c r="C1302" i="2"/>
  <c r="AC1301" i="2"/>
  <c r="AB1301" i="2"/>
  <c r="AA1301" i="2"/>
  <c r="Z1301" i="2"/>
  <c r="N1301" i="2"/>
  <c r="I1301" i="2"/>
  <c r="F1301" i="2"/>
  <c r="E1301" i="2"/>
  <c r="D1301" i="2"/>
  <c r="C1301" i="2"/>
  <c r="AC1300" i="2"/>
  <c r="AB1300" i="2"/>
  <c r="AA1300" i="2"/>
  <c r="Z1300" i="2"/>
  <c r="N1300" i="2"/>
  <c r="I1300" i="2"/>
  <c r="F1300" i="2"/>
  <c r="E1300" i="2"/>
  <c r="D1300" i="2"/>
  <c r="C1300" i="2"/>
  <c r="AC1299" i="2"/>
  <c r="AB1299" i="2"/>
  <c r="AA1299" i="2"/>
  <c r="Z1299" i="2"/>
  <c r="N1299" i="2"/>
  <c r="I1299" i="2"/>
  <c r="F1299" i="2"/>
  <c r="E1299" i="2"/>
  <c r="D1299" i="2"/>
  <c r="C1299" i="2"/>
  <c r="AC1298" i="2"/>
  <c r="AB1298" i="2"/>
  <c r="AA1298" i="2"/>
  <c r="Z1298" i="2"/>
  <c r="N1298" i="2"/>
  <c r="I1298" i="2"/>
  <c r="F1298" i="2"/>
  <c r="E1298" i="2"/>
  <c r="D1298" i="2"/>
  <c r="C1298" i="2"/>
  <c r="AC1297" i="2"/>
  <c r="AB1297" i="2"/>
  <c r="AA1297" i="2"/>
  <c r="Z1297" i="2"/>
  <c r="N1297" i="2"/>
  <c r="I1297" i="2"/>
  <c r="F1297" i="2"/>
  <c r="E1297" i="2"/>
  <c r="D1297" i="2"/>
  <c r="C1297" i="2"/>
  <c r="AC1296" i="2"/>
  <c r="AB1296" i="2"/>
  <c r="AA1296" i="2"/>
  <c r="Z1296" i="2"/>
  <c r="N1296" i="2"/>
  <c r="I1296" i="2"/>
  <c r="F1296" i="2"/>
  <c r="E1296" i="2"/>
  <c r="D1296" i="2"/>
  <c r="C1296" i="2"/>
  <c r="AC1295" i="2"/>
  <c r="AB1295" i="2"/>
  <c r="AA1295" i="2"/>
  <c r="Z1295" i="2"/>
  <c r="N1295" i="2"/>
  <c r="I1295" i="2"/>
  <c r="F1295" i="2"/>
  <c r="E1295" i="2"/>
  <c r="D1295" i="2"/>
  <c r="C1295" i="2"/>
  <c r="AC1294" i="2"/>
  <c r="AB1294" i="2"/>
  <c r="AA1294" i="2"/>
  <c r="Z1294" i="2"/>
  <c r="N1294" i="2"/>
  <c r="I1294" i="2"/>
  <c r="F1294" i="2"/>
  <c r="E1294" i="2"/>
  <c r="D1294" i="2"/>
  <c r="C1294" i="2"/>
  <c r="AC1293" i="2"/>
  <c r="AB1293" i="2"/>
  <c r="AA1293" i="2"/>
  <c r="Z1293" i="2"/>
  <c r="N1293" i="2"/>
  <c r="I1293" i="2"/>
  <c r="F1293" i="2"/>
  <c r="E1293" i="2"/>
  <c r="D1293" i="2"/>
  <c r="C1293" i="2"/>
  <c r="AC1292" i="2"/>
  <c r="AB1292" i="2"/>
  <c r="AA1292" i="2"/>
  <c r="Z1292" i="2"/>
  <c r="N1292" i="2"/>
  <c r="I1292" i="2"/>
  <c r="F1292" i="2"/>
  <c r="E1292" i="2"/>
  <c r="D1292" i="2"/>
  <c r="C1292" i="2"/>
  <c r="AC1291" i="2"/>
  <c r="AB1291" i="2"/>
  <c r="AA1291" i="2"/>
  <c r="Z1291" i="2"/>
  <c r="N1291" i="2"/>
  <c r="I1291" i="2"/>
  <c r="F1291" i="2"/>
  <c r="E1291" i="2"/>
  <c r="D1291" i="2"/>
  <c r="C1291" i="2"/>
  <c r="AC1290" i="2"/>
  <c r="AB1290" i="2"/>
  <c r="AA1290" i="2"/>
  <c r="Z1290" i="2"/>
  <c r="N1290" i="2"/>
  <c r="I1290" i="2"/>
  <c r="F1290" i="2"/>
  <c r="E1290" i="2"/>
  <c r="D1290" i="2"/>
  <c r="C1290" i="2"/>
  <c r="AC1289" i="2"/>
  <c r="AB1289" i="2"/>
  <c r="AA1289" i="2"/>
  <c r="Z1289" i="2"/>
  <c r="N1289" i="2"/>
  <c r="I1289" i="2"/>
  <c r="F1289" i="2"/>
  <c r="E1289" i="2"/>
  <c r="D1289" i="2"/>
  <c r="C1289" i="2"/>
  <c r="AC1288" i="2"/>
  <c r="AB1288" i="2"/>
  <c r="AA1288" i="2"/>
  <c r="Z1288" i="2"/>
  <c r="N1288" i="2"/>
  <c r="I1288" i="2"/>
  <c r="F1288" i="2"/>
  <c r="E1288" i="2"/>
  <c r="D1288" i="2"/>
  <c r="C1288" i="2"/>
  <c r="AC1287" i="2"/>
  <c r="AB1287" i="2"/>
  <c r="AA1287" i="2"/>
  <c r="Z1287" i="2"/>
  <c r="N1287" i="2"/>
  <c r="I1287" i="2"/>
  <c r="F1287" i="2"/>
  <c r="E1287" i="2"/>
  <c r="D1287" i="2"/>
  <c r="C1287" i="2"/>
  <c r="AC1286" i="2"/>
  <c r="AB1286" i="2"/>
  <c r="AA1286" i="2"/>
  <c r="Z1286" i="2"/>
  <c r="N1286" i="2"/>
  <c r="I1286" i="2"/>
  <c r="F1286" i="2"/>
  <c r="E1286" i="2"/>
  <c r="D1286" i="2"/>
  <c r="C1286" i="2"/>
  <c r="AC1285" i="2"/>
  <c r="AB1285" i="2"/>
  <c r="AA1285" i="2"/>
  <c r="Z1285" i="2"/>
  <c r="N1285" i="2"/>
  <c r="I1285" i="2"/>
  <c r="F1285" i="2"/>
  <c r="E1285" i="2"/>
  <c r="D1285" i="2"/>
  <c r="C1285" i="2"/>
  <c r="AC1284" i="2"/>
  <c r="AB1284" i="2"/>
  <c r="AA1284" i="2"/>
  <c r="Z1284" i="2"/>
  <c r="N1284" i="2"/>
  <c r="I1284" i="2"/>
  <c r="F1284" i="2"/>
  <c r="E1284" i="2"/>
  <c r="D1284" i="2"/>
  <c r="C1284" i="2"/>
  <c r="AC1283" i="2"/>
  <c r="AB1283" i="2"/>
  <c r="AA1283" i="2"/>
  <c r="Z1283" i="2"/>
  <c r="N1283" i="2"/>
  <c r="I1283" i="2"/>
  <c r="F1283" i="2"/>
  <c r="E1283" i="2"/>
  <c r="D1283" i="2"/>
  <c r="C1283" i="2"/>
  <c r="AC1282" i="2"/>
  <c r="AB1282" i="2"/>
  <c r="AA1282" i="2"/>
  <c r="Z1282" i="2"/>
  <c r="N1282" i="2"/>
  <c r="I1282" i="2"/>
  <c r="F1282" i="2"/>
  <c r="E1282" i="2"/>
  <c r="D1282" i="2"/>
  <c r="C1282" i="2"/>
  <c r="AC1281" i="2"/>
  <c r="AB1281" i="2"/>
  <c r="AA1281" i="2"/>
  <c r="Z1281" i="2"/>
  <c r="N1281" i="2"/>
  <c r="I1281" i="2"/>
  <c r="F1281" i="2"/>
  <c r="E1281" i="2"/>
  <c r="D1281" i="2"/>
  <c r="C1281" i="2"/>
  <c r="AC1280" i="2"/>
  <c r="AB1280" i="2"/>
  <c r="AA1280" i="2"/>
  <c r="Z1280" i="2"/>
  <c r="N1280" i="2"/>
  <c r="I1280" i="2"/>
  <c r="F1280" i="2"/>
  <c r="E1280" i="2"/>
  <c r="D1280" i="2"/>
  <c r="C1280" i="2"/>
  <c r="AC1279" i="2"/>
  <c r="AB1279" i="2"/>
  <c r="AA1279" i="2"/>
  <c r="Z1279" i="2"/>
  <c r="N1279" i="2"/>
  <c r="I1279" i="2"/>
  <c r="F1279" i="2"/>
  <c r="E1279" i="2"/>
  <c r="D1279" i="2"/>
  <c r="C1279" i="2"/>
  <c r="AC1278" i="2"/>
  <c r="AB1278" i="2"/>
  <c r="AA1278" i="2"/>
  <c r="Z1278" i="2"/>
  <c r="N1278" i="2"/>
  <c r="I1278" i="2"/>
  <c r="F1278" i="2"/>
  <c r="E1278" i="2"/>
  <c r="D1278" i="2"/>
  <c r="C1278" i="2"/>
  <c r="AC1277" i="2"/>
  <c r="AB1277" i="2"/>
  <c r="AA1277" i="2"/>
  <c r="Z1277" i="2"/>
  <c r="N1277" i="2"/>
  <c r="I1277" i="2"/>
  <c r="F1277" i="2"/>
  <c r="E1277" i="2"/>
  <c r="D1277" i="2"/>
  <c r="C1277" i="2"/>
  <c r="AC1276" i="2"/>
  <c r="AB1276" i="2"/>
  <c r="AA1276" i="2"/>
  <c r="Z1276" i="2"/>
  <c r="N1276" i="2"/>
  <c r="I1276" i="2"/>
  <c r="F1276" i="2"/>
  <c r="E1276" i="2"/>
  <c r="D1276" i="2"/>
  <c r="C1276" i="2"/>
  <c r="AC1275" i="2"/>
  <c r="AB1275" i="2"/>
  <c r="AA1275" i="2"/>
  <c r="Z1275" i="2"/>
  <c r="N1275" i="2"/>
  <c r="I1275" i="2"/>
  <c r="F1275" i="2"/>
  <c r="E1275" i="2"/>
  <c r="D1275" i="2"/>
  <c r="C1275" i="2"/>
  <c r="AC1274" i="2"/>
  <c r="AB1274" i="2"/>
  <c r="AA1274" i="2"/>
  <c r="Z1274" i="2"/>
  <c r="N1274" i="2"/>
  <c r="I1274" i="2"/>
  <c r="F1274" i="2"/>
  <c r="E1274" i="2"/>
  <c r="D1274" i="2"/>
  <c r="C1274" i="2"/>
  <c r="AC1273" i="2"/>
  <c r="AB1273" i="2"/>
  <c r="AA1273" i="2"/>
  <c r="Z1273" i="2"/>
  <c r="N1273" i="2"/>
  <c r="I1273" i="2"/>
  <c r="F1273" i="2"/>
  <c r="E1273" i="2"/>
  <c r="D1273" i="2"/>
  <c r="C1273" i="2"/>
  <c r="AC1272" i="2"/>
  <c r="AB1272" i="2"/>
  <c r="AA1272" i="2"/>
  <c r="Z1272" i="2"/>
  <c r="N1272" i="2"/>
  <c r="I1272" i="2"/>
  <c r="F1272" i="2"/>
  <c r="E1272" i="2"/>
  <c r="D1272" i="2"/>
  <c r="C1272" i="2"/>
  <c r="AC1271" i="2"/>
  <c r="AB1271" i="2"/>
  <c r="AA1271" i="2"/>
  <c r="Z1271" i="2"/>
  <c r="N1271" i="2"/>
  <c r="I1271" i="2"/>
  <c r="F1271" i="2"/>
  <c r="E1271" i="2"/>
  <c r="D1271" i="2"/>
  <c r="C1271" i="2"/>
  <c r="AC1270" i="2"/>
  <c r="AB1270" i="2"/>
  <c r="AA1270" i="2"/>
  <c r="Z1270" i="2"/>
  <c r="N1270" i="2"/>
  <c r="I1270" i="2"/>
  <c r="F1270" i="2"/>
  <c r="E1270" i="2"/>
  <c r="D1270" i="2"/>
  <c r="C1270" i="2"/>
  <c r="AC1269" i="2"/>
  <c r="AB1269" i="2"/>
  <c r="AA1269" i="2"/>
  <c r="Z1269" i="2"/>
  <c r="N1269" i="2"/>
  <c r="I1269" i="2"/>
  <c r="F1269" i="2"/>
  <c r="E1269" i="2"/>
  <c r="D1269" i="2"/>
  <c r="C1269" i="2"/>
  <c r="AC1268" i="2"/>
  <c r="AB1268" i="2"/>
  <c r="AA1268" i="2"/>
  <c r="Z1268" i="2"/>
  <c r="N1268" i="2"/>
  <c r="I1268" i="2"/>
  <c r="F1268" i="2"/>
  <c r="E1268" i="2"/>
  <c r="D1268" i="2"/>
  <c r="C1268" i="2"/>
  <c r="AC1267" i="2"/>
  <c r="AB1267" i="2"/>
  <c r="AA1267" i="2"/>
  <c r="Z1267" i="2"/>
  <c r="N1267" i="2"/>
  <c r="I1267" i="2"/>
  <c r="F1267" i="2"/>
  <c r="E1267" i="2"/>
  <c r="D1267" i="2"/>
  <c r="C1267" i="2"/>
  <c r="AC1266" i="2"/>
  <c r="AB1266" i="2"/>
  <c r="AA1266" i="2"/>
  <c r="Z1266" i="2"/>
  <c r="N1266" i="2"/>
  <c r="I1266" i="2"/>
  <c r="F1266" i="2"/>
  <c r="E1266" i="2"/>
  <c r="D1266" i="2"/>
  <c r="C1266" i="2"/>
  <c r="AC1265" i="2"/>
  <c r="AB1265" i="2"/>
  <c r="AA1265" i="2"/>
  <c r="Z1265" i="2"/>
  <c r="N1265" i="2"/>
  <c r="I1265" i="2"/>
  <c r="F1265" i="2"/>
  <c r="E1265" i="2"/>
  <c r="D1265" i="2"/>
  <c r="C1265" i="2"/>
  <c r="AC1264" i="2"/>
  <c r="AB1264" i="2"/>
  <c r="AA1264" i="2"/>
  <c r="Z1264" i="2"/>
  <c r="N1264" i="2"/>
  <c r="I1264" i="2"/>
  <c r="F1264" i="2"/>
  <c r="E1264" i="2"/>
  <c r="D1264" i="2"/>
  <c r="C1264" i="2"/>
  <c r="AC1263" i="2"/>
  <c r="AB1263" i="2"/>
  <c r="AA1263" i="2"/>
  <c r="Z1263" i="2"/>
  <c r="N1263" i="2"/>
  <c r="I1263" i="2"/>
  <c r="F1263" i="2"/>
  <c r="E1263" i="2"/>
  <c r="D1263" i="2"/>
  <c r="C1263" i="2"/>
  <c r="AC1262" i="2"/>
  <c r="AB1262" i="2"/>
  <c r="AA1262" i="2"/>
  <c r="Z1262" i="2"/>
  <c r="N1262" i="2"/>
  <c r="I1262" i="2"/>
  <c r="F1262" i="2"/>
  <c r="E1262" i="2"/>
  <c r="D1262" i="2"/>
  <c r="C1262" i="2"/>
  <c r="AC1261" i="2"/>
  <c r="AB1261" i="2"/>
  <c r="AA1261" i="2"/>
  <c r="Z1261" i="2"/>
  <c r="N1261" i="2"/>
  <c r="I1261" i="2"/>
  <c r="F1261" i="2"/>
  <c r="E1261" i="2"/>
  <c r="D1261" i="2"/>
  <c r="C1261" i="2"/>
  <c r="AC1260" i="2"/>
  <c r="AB1260" i="2"/>
  <c r="AA1260" i="2"/>
  <c r="Z1260" i="2"/>
  <c r="N1260" i="2"/>
  <c r="I1260" i="2"/>
  <c r="F1260" i="2"/>
  <c r="E1260" i="2"/>
  <c r="D1260" i="2"/>
  <c r="C1260" i="2"/>
  <c r="AC1259" i="2"/>
  <c r="AB1259" i="2"/>
  <c r="AA1259" i="2"/>
  <c r="Z1259" i="2"/>
  <c r="N1259" i="2"/>
  <c r="I1259" i="2"/>
  <c r="F1259" i="2"/>
  <c r="E1259" i="2"/>
  <c r="D1259" i="2"/>
  <c r="C1259" i="2"/>
  <c r="AC1258" i="2"/>
  <c r="AB1258" i="2"/>
  <c r="AA1258" i="2"/>
  <c r="Z1258" i="2"/>
  <c r="N1258" i="2"/>
  <c r="I1258" i="2"/>
  <c r="F1258" i="2"/>
  <c r="E1258" i="2"/>
  <c r="D1258" i="2"/>
  <c r="C1258" i="2"/>
  <c r="AC1257" i="2"/>
  <c r="AB1257" i="2"/>
  <c r="AA1257" i="2"/>
  <c r="Z1257" i="2"/>
  <c r="N1257" i="2"/>
  <c r="I1257" i="2"/>
  <c r="F1257" i="2"/>
  <c r="E1257" i="2"/>
  <c r="D1257" i="2"/>
  <c r="C1257" i="2"/>
  <c r="AC1256" i="2"/>
  <c r="AB1256" i="2"/>
  <c r="AA1256" i="2"/>
  <c r="Z1256" i="2"/>
  <c r="N1256" i="2"/>
  <c r="I1256" i="2"/>
  <c r="F1256" i="2"/>
  <c r="E1256" i="2"/>
  <c r="D1256" i="2"/>
  <c r="C1256" i="2"/>
  <c r="AC1255" i="2"/>
  <c r="AB1255" i="2"/>
  <c r="AA1255" i="2"/>
  <c r="Z1255" i="2"/>
  <c r="N1255" i="2"/>
  <c r="I1255" i="2"/>
  <c r="F1255" i="2"/>
  <c r="E1255" i="2"/>
  <c r="D1255" i="2"/>
  <c r="C1255" i="2"/>
  <c r="AC1254" i="2"/>
  <c r="AB1254" i="2"/>
  <c r="AA1254" i="2"/>
  <c r="Z1254" i="2"/>
  <c r="N1254" i="2"/>
  <c r="I1254" i="2"/>
  <c r="F1254" i="2"/>
  <c r="E1254" i="2"/>
  <c r="D1254" i="2"/>
  <c r="C1254" i="2"/>
  <c r="AC1253" i="2"/>
  <c r="AB1253" i="2"/>
  <c r="AA1253" i="2"/>
  <c r="Z1253" i="2"/>
  <c r="N1253" i="2"/>
  <c r="I1253" i="2"/>
  <c r="F1253" i="2"/>
  <c r="E1253" i="2"/>
  <c r="D1253" i="2"/>
  <c r="C1253" i="2"/>
  <c r="AC1252" i="2"/>
  <c r="AB1252" i="2"/>
  <c r="AA1252" i="2"/>
  <c r="Z1252" i="2"/>
  <c r="N1252" i="2"/>
  <c r="I1252" i="2"/>
  <c r="F1252" i="2"/>
  <c r="E1252" i="2"/>
  <c r="D1252" i="2"/>
  <c r="C1252" i="2"/>
  <c r="AC1251" i="2"/>
  <c r="AB1251" i="2"/>
  <c r="AA1251" i="2"/>
  <c r="Z1251" i="2"/>
  <c r="N1251" i="2"/>
  <c r="I1251" i="2"/>
  <c r="F1251" i="2"/>
  <c r="E1251" i="2"/>
  <c r="D1251" i="2"/>
  <c r="C1251" i="2"/>
  <c r="AC1250" i="2"/>
  <c r="AB1250" i="2"/>
  <c r="AA1250" i="2"/>
  <c r="Z1250" i="2"/>
  <c r="N1250" i="2"/>
  <c r="I1250" i="2"/>
  <c r="F1250" i="2"/>
  <c r="E1250" i="2"/>
  <c r="D1250" i="2"/>
  <c r="C1250" i="2"/>
  <c r="AC1249" i="2"/>
  <c r="AB1249" i="2"/>
  <c r="AA1249" i="2"/>
  <c r="Z1249" i="2"/>
  <c r="N1249" i="2"/>
  <c r="I1249" i="2"/>
  <c r="F1249" i="2"/>
  <c r="E1249" i="2"/>
  <c r="D1249" i="2"/>
  <c r="C1249" i="2"/>
  <c r="AC1248" i="2"/>
  <c r="AB1248" i="2"/>
  <c r="AA1248" i="2"/>
  <c r="Z1248" i="2"/>
  <c r="N1248" i="2"/>
  <c r="I1248" i="2"/>
  <c r="F1248" i="2"/>
  <c r="E1248" i="2"/>
  <c r="D1248" i="2"/>
  <c r="C1248" i="2"/>
  <c r="AC1247" i="2"/>
  <c r="AB1247" i="2"/>
  <c r="AA1247" i="2"/>
  <c r="Z1247" i="2"/>
  <c r="N1247" i="2"/>
  <c r="I1247" i="2"/>
  <c r="F1247" i="2"/>
  <c r="E1247" i="2"/>
  <c r="D1247" i="2"/>
  <c r="C1247" i="2"/>
  <c r="AC1246" i="2"/>
  <c r="AB1246" i="2"/>
  <c r="AA1246" i="2"/>
  <c r="Z1246" i="2"/>
  <c r="N1246" i="2"/>
  <c r="I1246" i="2"/>
  <c r="F1246" i="2"/>
  <c r="E1246" i="2"/>
  <c r="D1246" i="2"/>
  <c r="C1246" i="2"/>
  <c r="AC1245" i="2"/>
  <c r="AB1245" i="2"/>
  <c r="AA1245" i="2"/>
  <c r="Z1245" i="2"/>
  <c r="N1245" i="2"/>
  <c r="I1245" i="2"/>
  <c r="F1245" i="2"/>
  <c r="E1245" i="2"/>
  <c r="D1245" i="2"/>
  <c r="C1245" i="2"/>
  <c r="AC1244" i="2"/>
  <c r="AB1244" i="2"/>
  <c r="AA1244" i="2"/>
  <c r="Z1244" i="2"/>
  <c r="N1244" i="2"/>
  <c r="I1244" i="2"/>
  <c r="F1244" i="2"/>
  <c r="E1244" i="2"/>
  <c r="D1244" i="2"/>
  <c r="C1244" i="2"/>
  <c r="AC1243" i="2"/>
  <c r="AB1243" i="2"/>
  <c r="AA1243" i="2"/>
  <c r="Z1243" i="2"/>
  <c r="N1243" i="2"/>
  <c r="I1243" i="2"/>
  <c r="F1243" i="2"/>
  <c r="E1243" i="2"/>
  <c r="D1243" i="2"/>
  <c r="C1243" i="2"/>
  <c r="AC1242" i="2"/>
  <c r="AB1242" i="2"/>
  <c r="AA1242" i="2"/>
  <c r="Z1242" i="2"/>
  <c r="N1242" i="2"/>
  <c r="I1242" i="2"/>
  <c r="F1242" i="2"/>
  <c r="E1242" i="2"/>
  <c r="D1242" i="2"/>
  <c r="C1242" i="2"/>
  <c r="AC1241" i="2"/>
  <c r="AB1241" i="2"/>
  <c r="AA1241" i="2"/>
  <c r="Z1241" i="2"/>
  <c r="N1241" i="2"/>
  <c r="I1241" i="2"/>
  <c r="F1241" i="2"/>
  <c r="E1241" i="2"/>
  <c r="D1241" i="2"/>
  <c r="C1241" i="2"/>
  <c r="AC1240" i="2"/>
  <c r="AB1240" i="2"/>
  <c r="AA1240" i="2"/>
  <c r="Z1240" i="2"/>
  <c r="N1240" i="2"/>
  <c r="I1240" i="2"/>
  <c r="F1240" i="2"/>
  <c r="E1240" i="2"/>
  <c r="D1240" i="2"/>
  <c r="C1240" i="2"/>
  <c r="AC1239" i="2"/>
  <c r="AB1239" i="2"/>
  <c r="AA1239" i="2"/>
  <c r="Z1239" i="2"/>
  <c r="N1239" i="2"/>
  <c r="I1239" i="2"/>
  <c r="F1239" i="2"/>
  <c r="E1239" i="2"/>
  <c r="D1239" i="2"/>
  <c r="C1239" i="2"/>
  <c r="AC1238" i="2"/>
  <c r="AB1238" i="2"/>
  <c r="AA1238" i="2"/>
  <c r="Z1238" i="2"/>
  <c r="N1238" i="2"/>
  <c r="I1238" i="2"/>
  <c r="F1238" i="2"/>
  <c r="E1238" i="2"/>
  <c r="D1238" i="2"/>
  <c r="C1238" i="2"/>
  <c r="AC1237" i="2"/>
  <c r="AB1237" i="2"/>
  <c r="AA1237" i="2"/>
  <c r="Z1237" i="2"/>
  <c r="N1237" i="2"/>
  <c r="I1237" i="2"/>
  <c r="F1237" i="2"/>
  <c r="E1237" i="2"/>
  <c r="D1237" i="2"/>
  <c r="C1237" i="2"/>
  <c r="AC1236" i="2"/>
  <c r="AB1236" i="2"/>
  <c r="AA1236" i="2"/>
  <c r="Z1236" i="2"/>
  <c r="N1236" i="2"/>
  <c r="I1236" i="2"/>
  <c r="F1236" i="2"/>
  <c r="E1236" i="2"/>
  <c r="D1236" i="2"/>
  <c r="C1236" i="2"/>
  <c r="AC1235" i="2"/>
  <c r="AB1235" i="2"/>
  <c r="AA1235" i="2"/>
  <c r="Z1235" i="2"/>
  <c r="N1235" i="2"/>
  <c r="I1235" i="2"/>
  <c r="F1235" i="2"/>
  <c r="E1235" i="2"/>
  <c r="D1235" i="2"/>
  <c r="C1235" i="2"/>
  <c r="AC1234" i="2"/>
  <c r="AB1234" i="2"/>
  <c r="AA1234" i="2"/>
  <c r="Z1234" i="2"/>
  <c r="N1234" i="2"/>
  <c r="I1234" i="2"/>
  <c r="F1234" i="2"/>
  <c r="E1234" i="2"/>
  <c r="D1234" i="2"/>
  <c r="C1234" i="2"/>
  <c r="AC1233" i="2"/>
  <c r="AB1233" i="2"/>
  <c r="AA1233" i="2"/>
  <c r="Z1233" i="2"/>
  <c r="N1233" i="2"/>
  <c r="I1233" i="2"/>
  <c r="F1233" i="2"/>
  <c r="E1233" i="2"/>
  <c r="D1233" i="2"/>
  <c r="C1233" i="2"/>
  <c r="AC1232" i="2"/>
  <c r="AB1232" i="2"/>
  <c r="AA1232" i="2"/>
  <c r="Z1232" i="2"/>
  <c r="N1232" i="2"/>
  <c r="I1232" i="2"/>
  <c r="F1232" i="2"/>
  <c r="E1232" i="2"/>
  <c r="D1232" i="2"/>
  <c r="C1232" i="2"/>
  <c r="AC1231" i="2"/>
  <c r="AB1231" i="2"/>
  <c r="AA1231" i="2"/>
  <c r="Z1231" i="2"/>
  <c r="N1231" i="2"/>
  <c r="I1231" i="2"/>
  <c r="F1231" i="2"/>
  <c r="E1231" i="2"/>
  <c r="D1231" i="2"/>
  <c r="C1231" i="2"/>
  <c r="AC1230" i="2"/>
  <c r="AB1230" i="2"/>
  <c r="AA1230" i="2"/>
  <c r="Z1230" i="2"/>
  <c r="N1230" i="2"/>
  <c r="I1230" i="2"/>
  <c r="F1230" i="2"/>
  <c r="E1230" i="2"/>
  <c r="D1230" i="2"/>
  <c r="C1230" i="2"/>
  <c r="AC1229" i="2"/>
  <c r="AB1229" i="2"/>
  <c r="AA1229" i="2"/>
  <c r="Z1229" i="2"/>
  <c r="N1229" i="2"/>
  <c r="I1229" i="2"/>
  <c r="F1229" i="2"/>
  <c r="E1229" i="2"/>
  <c r="D1229" i="2"/>
  <c r="C1229" i="2"/>
  <c r="AC1228" i="2"/>
  <c r="AB1228" i="2"/>
  <c r="AA1228" i="2"/>
  <c r="Z1228" i="2"/>
  <c r="N1228" i="2"/>
  <c r="I1228" i="2"/>
  <c r="F1228" i="2"/>
  <c r="E1228" i="2"/>
  <c r="D1228" i="2"/>
  <c r="C1228" i="2"/>
  <c r="AC1227" i="2"/>
  <c r="AB1227" i="2"/>
  <c r="AA1227" i="2"/>
  <c r="Z1227" i="2"/>
  <c r="N1227" i="2"/>
  <c r="I1227" i="2"/>
  <c r="F1227" i="2"/>
  <c r="E1227" i="2"/>
  <c r="D1227" i="2"/>
  <c r="C1227" i="2"/>
  <c r="AC1226" i="2"/>
  <c r="AB1226" i="2"/>
  <c r="AA1226" i="2"/>
  <c r="Z1226" i="2"/>
  <c r="N1226" i="2"/>
  <c r="I1226" i="2"/>
  <c r="F1226" i="2"/>
  <c r="E1226" i="2"/>
  <c r="D1226" i="2"/>
  <c r="C1226" i="2"/>
  <c r="AC1225" i="2"/>
  <c r="AB1225" i="2"/>
  <c r="AA1225" i="2"/>
  <c r="Z1225" i="2"/>
  <c r="N1225" i="2"/>
  <c r="I1225" i="2"/>
  <c r="F1225" i="2"/>
  <c r="E1225" i="2"/>
  <c r="D1225" i="2"/>
  <c r="C1225" i="2"/>
  <c r="AC1224" i="2"/>
  <c r="AB1224" i="2"/>
  <c r="AA1224" i="2"/>
  <c r="Z1224" i="2"/>
  <c r="N1224" i="2"/>
  <c r="I1224" i="2"/>
  <c r="F1224" i="2"/>
  <c r="E1224" i="2"/>
  <c r="D1224" i="2"/>
  <c r="C1224" i="2"/>
  <c r="AC1223" i="2"/>
  <c r="AB1223" i="2"/>
  <c r="AA1223" i="2"/>
  <c r="Z1223" i="2"/>
  <c r="N1223" i="2"/>
  <c r="I1223" i="2"/>
  <c r="F1223" i="2"/>
  <c r="E1223" i="2"/>
  <c r="D1223" i="2"/>
  <c r="C1223" i="2"/>
  <c r="AC1222" i="2"/>
  <c r="AB1222" i="2"/>
  <c r="AA1222" i="2"/>
  <c r="Z1222" i="2"/>
  <c r="N1222" i="2"/>
  <c r="I1222" i="2"/>
  <c r="F1222" i="2"/>
  <c r="E1222" i="2"/>
  <c r="D1222" i="2"/>
  <c r="C1222" i="2"/>
  <c r="AC1221" i="2"/>
  <c r="AB1221" i="2"/>
  <c r="AA1221" i="2"/>
  <c r="Z1221" i="2"/>
  <c r="N1221" i="2"/>
  <c r="I1221" i="2"/>
  <c r="F1221" i="2"/>
  <c r="E1221" i="2"/>
  <c r="D1221" i="2"/>
  <c r="C1221" i="2"/>
  <c r="AC1220" i="2"/>
  <c r="AB1220" i="2"/>
  <c r="AA1220" i="2"/>
  <c r="Z1220" i="2"/>
  <c r="N1220" i="2"/>
  <c r="I1220" i="2"/>
  <c r="F1220" i="2"/>
  <c r="E1220" i="2"/>
  <c r="D1220" i="2"/>
  <c r="C1220" i="2"/>
  <c r="AC1219" i="2"/>
  <c r="AB1219" i="2"/>
  <c r="AA1219" i="2"/>
  <c r="Z1219" i="2"/>
  <c r="N1219" i="2"/>
  <c r="I1219" i="2"/>
  <c r="F1219" i="2"/>
  <c r="E1219" i="2"/>
  <c r="D1219" i="2"/>
  <c r="C1219" i="2"/>
  <c r="AC1218" i="2"/>
  <c r="AB1218" i="2"/>
  <c r="AA1218" i="2"/>
  <c r="Z1218" i="2"/>
  <c r="N1218" i="2"/>
  <c r="I1218" i="2"/>
  <c r="F1218" i="2"/>
  <c r="E1218" i="2"/>
  <c r="D1218" i="2"/>
  <c r="C1218" i="2"/>
  <c r="AC1217" i="2"/>
  <c r="AB1217" i="2"/>
  <c r="AA1217" i="2"/>
  <c r="Z1217" i="2"/>
  <c r="N1217" i="2"/>
  <c r="I1217" i="2"/>
  <c r="F1217" i="2"/>
  <c r="E1217" i="2"/>
  <c r="D1217" i="2"/>
  <c r="C1217" i="2"/>
  <c r="AC1216" i="2"/>
  <c r="AB1216" i="2"/>
  <c r="AA1216" i="2"/>
  <c r="Z1216" i="2"/>
  <c r="N1216" i="2"/>
  <c r="I1216" i="2"/>
  <c r="F1216" i="2"/>
  <c r="E1216" i="2"/>
  <c r="D1216" i="2"/>
  <c r="C1216" i="2"/>
  <c r="AC1215" i="2"/>
  <c r="AB1215" i="2"/>
  <c r="AA1215" i="2"/>
  <c r="Z1215" i="2"/>
  <c r="N1215" i="2"/>
  <c r="I1215" i="2"/>
  <c r="F1215" i="2"/>
  <c r="E1215" i="2"/>
  <c r="D1215" i="2"/>
  <c r="C1215" i="2"/>
  <c r="AC1214" i="2"/>
  <c r="AB1214" i="2"/>
  <c r="AA1214" i="2"/>
  <c r="Z1214" i="2"/>
  <c r="N1214" i="2"/>
  <c r="I1214" i="2"/>
  <c r="F1214" i="2"/>
  <c r="E1214" i="2"/>
  <c r="D1214" i="2"/>
  <c r="C1214" i="2"/>
  <c r="AC1213" i="2"/>
  <c r="AB1213" i="2"/>
  <c r="AA1213" i="2"/>
  <c r="Z1213" i="2"/>
  <c r="N1213" i="2"/>
  <c r="I1213" i="2"/>
  <c r="F1213" i="2"/>
  <c r="E1213" i="2"/>
  <c r="D1213" i="2"/>
  <c r="C1213" i="2"/>
  <c r="AC1212" i="2"/>
  <c r="AB1212" i="2"/>
  <c r="AA1212" i="2"/>
  <c r="Z1212" i="2"/>
  <c r="N1212" i="2"/>
  <c r="I1212" i="2"/>
  <c r="F1212" i="2"/>
  <c r="E1212" i="2"/>
  <c r="D1212" i="2"/>
  <c r="C1212" i="2"/>
  <c r="AC1211" i="2"/>
  <c r="AB1211" i="2"/>
  <c r="AA1211" i="2"/>
  <c r="Z1211" i="2"/>
  <c r="N1211" i="2"/>
  <c r="I1211" i="2"/>
  <c r="F1211" i="2"/>
  <c r="E1211" i="2"/>
  <c r="D1211" i="2"/>
  <c r="C1211" i="2"/>
  <c r="AC1210" i="2"/>
  <c r="AB1210" i="2"/>
  <c r="AA1210" i="2"/>
  <c r="Z1210" i="2"/>
  <c r="N1210" i="2"/>
  <c r="I1210" i="2"/>
  <c r="F1210" i="2"/>
  <c r="E1210" i="2"/>
  <c r="D1210" i="2"/>
  <c r="C1210" i="2"/>
  <c r="AC1209" i="2"/>
  <c r="AB1209" i="2"/>
  <c r="AA1209" i="2"/>
  <c r="Z1209" i="2"/>
  <c r="N1209" i="2"/>
  <c r="I1209" i="2"/>
  <c r="F1209" i="2"/>
  <c r="E1209" i="2"/>
  <c r="D1209" i="2"/>
  <c r="C1209" i="2"/>
  <c r="AC1208" i="2"/>
  <c r="AB1208" i="2"/>
  <c r="AA1208" i="2"/>
  <c r="Z1208" i="2"/>
  <c r="N1208" i="2"/>
  <c r="I1208" i="2"/>
  <c r="F1208" i="2"/>
  <c r="E1208" i="2"/>
  <c r="D1208" i="2"/>
  <c r="C1208" i="2"/>
  <c r="AC1207" i="2"/>
  <c r="AB1207" i="2"/>
  <c r="AA1207" i="2"/>
  <c r="Z1207" i="2"/>
  <c r="N1207" i="2"/>
  <c r="I1207" i="2"/>
  <c r="F1207" i="2"/>
  <c r="E1207" i="2"/>
  <c r="D1207" i="2"/>
  <c r="C1207" i="2"/>
  <c r="AC1206" i="2"/>
  <c r="AB1206" i="2"/>
  <c r="AA1206" i="2"/>
  <c r="Z1206" i="2"/>
  <c r="N1206" i="2"/>
  <c r="I1206" i="2"/>
  <c r="F1206" i="2"/>
  <c r="E1206" i="2"/>
  <c r="D1206" i="2"/>
  <c r="C1206" i="2"/>
  <c r="AC1205" i="2"/>
  <c r="AB1205" i="2"/>
  <c r="AA1205" i="2"/>
  <c r="Z1205" i="2"/>
  <c r="N1205" i="2"/>
  <c r="I1205" i="2"/>
  <c r="F1205" i="2"/>
  <c r="E1205" i="2"/>
  <c r="D1205" i="2"/>
  <c r="C1205" i="2"/>
  <c r="AC1204" i="2"/>
  <c r="AB1204" i="2"/>
  <c r="AA1204" i="2"/>
  <c r="Z1204" i="2"/>
  <c r="N1204" i="2"/>
  <c r="I1204" i="2"/>
  <c r="F1204" i="2"/>
  <c r="E1204" i="2"/>
  <c r="D1204" i="2"/>
  <c r="C1204" i="2"/>
  <c r="AC1203" i="2"/>
  <c r="AB1203" i="2"/>
  <c r="AA1203" i="2"/>
  <c r="Z1203" i="2"/>
  <c r="N1203" i="2"/>
  <c r="I1203" i="2"/>
  <c r="F1203" i="2"/>
  <c r="E1203" i="2"/>
  <c r="D1203" i="2"/>
  <c r="C1203" i="2"/>
  <c r="AC1202" i="2"/>
  <c r="AB1202" i="2"/>
  <c r="AA1202" i="2"/>
  <c r="Z1202" i="2"/>
  <c r="N1202" i="2"/>
  <c r="I1202" i="2"/>
  <c r="F1202" i="2"/>
  <c r="E1202" i="2"/>
  <c r="D1202" i="2"/>
  <c r="C1202" i="2"/>
  <c r="AC1201" i="2"/>
  <c r="AB1201" i="2"/>
  <c r="AA1201" i="2"/>
  <c r="Z1201" i="2"/>
  <c r="N1201" i="2"/>
  <c r="I1201" i="2"/>
  <c r="F1201" i="2"/>
  <c r="E1201" i="2"/>
  <c r="D1201" i="2"/>
  <c r="C1201" i="2"/>
  <c r="AC1200" i="2"/>
  <c r="AB1200" i="2"/>
  <c r="AA1200" i="2"/>
  <c r="Z1200" i="2"/>
  <c r="N1200" i="2"/>
  <c r="I1200" i="2"/>
  <c r="F1200" i="2"/>
  <c r="E1200" i="2"/>
  <c r="D1200" i="2"/>
  <c r="C1200" i="2"/>
  <c r="AC1199" i="2"/>
  <c r="AB1199" i="2"/>
  <c r="AA1199" i="2"/>
  <c r="Z1199" i="2"/>
  <c r="N1199" i="2"/>
  <c r="I1199" i="2"/>
  <c r="F1199" i="2"/>
  <c r="E1199" i="2"/>
  <c r="D1199" i="2"/>
  <c r="C1199" i="2"/>
  <c r="AC1198" i="2"/>
  <c r="AB1198" i="2"/>
  <c r="AA1198" i="2"/>
  <c r="Z1198" i="2"/>
  <c r="N1198" i="2"/>
  <c r="I1198" i="2"/>
  <c r="F1198" i="2"/>
  <c r="E1198" i="2"/>
  <c r="D1198" i="2"/>
  <c r="C1198" i="2"/>
  <c r="AC1197" i="2"/>
  <c r="AB1197" i="2"/>
  <c r="AA1197" i="2"/>
  <c r="Z1197" i="2"/>
  <c r="N1197" i="2"/>
  <c r="I1197" i="2"/>
  <c r="F1197" i="2"/>
  <c r="E1197" i="2"/>
  <c r="D1197" i="2"/>
  <c r="C1197" i="2"/>
  <c r="AC1196" i="2"/>
  <c r="AB1196" i="2"/>
  <c r="AA1196" i="2"/>
  <c r="Z1196" i="2"/>
  <c r="N1196" i="2"/>
  <c r="I1196" i="2"/>
  <c r="F1196" i="2"/>
  <c r="E1196" i="2"/>
  <c r="D1196" i="2"/>
  <c r="C1196" i="2"/>
  <c r="AC1195" i="2"/>
  <c r="AB1195" i="2"/>
  <c r="AA1195" i="2"/>
  <c r="Z1195" i="2"/>
  <c r="N1195" i="2"/>
  <c r="I1195" i="2"/>
  <c r="F1195" i="2"/>
  <c r="E1195" i="2"/>
  <c r="D1195" i="2"/>
  <c r="C1195" i="2"/>
  <c r="AC1194" i="2"/>
  <c r="AB1194" i="2"/>
  <c r="AA1194" i="2"/>
  <c r="Z1194" i="2"/>
  <c r="N1194" i="2"/>
  <c r="I1194" i="2"/>
  <c r="F1194" i="2"/>
  <c r="E1194" i="2"/>
  <c r="D1194" i="2"/>
  <c r="C1194" i="2"/>
  <c r="AC1193" i="2"/>
  <c r="AB1193" i="2"/>
  <c r="AA1193" i="2"/>
  <c r="Z1193" i="2"/>
  <c r="N1193" i="2"/>
  <c r="I1193" i="2"/>
  <c r="F1193" i="2"/>
  <c r="E1193" i="2"/>
  <c r="D1193" i="2"/>
  <c r="C1193" i="2"/>
  <c r="AC1192" i="2"/>
  <c r="AB1192" i="2"/>
  <c r="AA1192" i="2"/>
  <c r="Z1192" i="2"/>
  <c r="N1192" i="2"/>
  <c r="I1192" i="2"/>
  <c r="F1192" i="2"/>
  <c r="E1192" i="2"/>
  <c r="D1192" i="2"/>
  <c r="C1192" i="2"/>
  <c r="AC1191" i="2"/>
  <c r="AB1191" i="2"/>
  <c r="AA1191" i="2"/>
  <c r="Z1191" i="2"/>
  <c r="N1191" i="2"/>
  <c r="I1191" i="2"/>
  <c r="F1191" i="2"/>
  <c r="E1191" i="2"/>
  <c r="D1191" i="2"/>
  <c r="C1191" i="2"/>
  <c r="AC1190" i="2"/>
  <c r="AB1190" i="2"/>
  <c r="AA1190" i="2"/>
  <c r="Z1190" i="2"/>
  <c r="N1190" i="2"/>
  <c r="I1190" i="2"/>
  <c r="F1190" i="2"/>
  <c r="E1190" i="2"/>
  <c r="D1190" i="2"/>
  <c r="C1190" i="2"/>
  <c r="AC1189" i="2"/>
  <c r="AB1189" i="2"/>
  <c r="AA1189" i="2"/>
  <c r="Z1189" i="2"/>
  <c r="N1189" i="2"/>
  <c r="I1189" i="2"/>
  <c r="F1189" i="2"/>
  <c r="E1189" i="2"/>
  <c r="D1189" i="2"/>
  <c r="C1189" i="2"/>
  <c r="AC1188" i="2"/>
  <c r="AB1188" i="2"/>
  <c r="AA1188" i="2"/>
  <c r="Z1188" i="2"/>
  <c r="N1188" i="2"/>
  <c r="I1188" i="2"/>
  <c r="F1188" i="2"/>
  <c r="E1188" i="2"/>
  <c r="D1188" i="2"/>
  <c r="C1188" i="2"/>
  <c r="AC1187" i="2"/>
  <c r="AB1187" i="2"/>
  <c r="AA1187" i="2"/>
  <c r="Z1187" i="2"/>
  <c r="N1187" i="2"/>
  <c r="I1187" i="2"/>
  <c r="F1187" i="2"/>
  <c r="E1187" i="2"/>
  <c r="D1187" i="2"/>
  <c r="C1187" i="2"/>
  <c r="AC1186" i="2"/>
  <c r="AB1186" i="2"/>
  <c r="AA1186" i="2"/>
  <c r="Z1186" i="2"/>
  <c r="N1186" i="2"/>
  <c r="I1186" i="2"/>
  <c r="F1186" i="2"/>
  <c r="E1186" i="2"/>
  <c r="D1186" i="2"/>
  <c r="C1186" i="2"/>
  <c r="AC1185" i="2"/>
  <c r="AB1185" i="2"/>
  <c r="AA1185" i="2"/>
  <c r="Z1185" i="2"/>
  <c r="N1185" i="2"/>
  <c r="I1185" i="2"/>
  <c r="F1185" i="2"/>
  <c r="E1185" i="2"/>
  <c r="D1185" i="2"/>
  <c r="C1185" i="2"/>
  <c r="AC1184" i="2"/>
  <c r="AB1184" i="2"/>
  <c r="AA1184" i="2"/>
  <c r="Z1184" i="2"/>
  <c r="N1184" i="2"/>
  <c r="I1184" i="2"/>
  <c r="F1184" i="2"/>
  <c r="E1184" i="2"/>
  <c r="D1184" i="2"/>
  <c r="C1184" i="2"/>
  <c r="AC1183" i="2"/>
  <c r="AB1183" i="2"/>
  <c r="AA1183" i="2"/>
  <c r="Z1183" i="2"/>
  <c r="N1183" i="2"/>
  <c r="I1183" i="2"/>
  <c r="F1183" i="2"/>
  <c r="E1183" i="2"/>
  <c r="D1183" i="2"/>
  <c r="C1183" i="2"/>
  <c r="AC1182" i="2"/>
  <c r="AB1182" i="2"/>
  <c r="AA1182" i="2"/>
  <c r="Z1182" i="2"/>
  <c r="N1182" i="2"/>
  <c r="I1182" i="2"/>
  <c r="F1182" i="2"/>
  <c r="E1182" i="2"/>
  <c r="D1182" i="2"/>
  <c r="C1182" i="2"/>
  <c r="AC1181" i="2"/>
  <c r="AB1181" i="2"/>
  <c r="AA1181" i="2"/>
  <c r="Z1181" i="2"/>
  <c r="N1181" i="2"/>
  <c r="I1181" i="2"/>
  <c r="F1181" i="2"/>
  <c r="E1181" i="2"/>
  <c r="D1181" i="2"/>
  <c r="C1181" i="2"/>
  <c r="AC1180" i="2"/>
  <c r="AB1180" i="2"/>
  <c r="AA1180" i="2"/>
  <c r="Z1180" i="2"/>
  <c r="N1180" i="2"/>
  <c r="I1180" i="2"/>
  <c r="F1180" i="2"/>
  <c r="E1180" i="2"/>
  <c r="D1180" i="2"/>
  <c r="C1180" i="2"/>
  <c r="AC1179" i="2"/>
  <c r="AB1179" i="2"/>
  <c r="AA1179" i="2"/>
  <c r="Z1179" i="2"/>
  <c r="N1179" i="2"/>
  <c r="I1179" i="2"/>
  <c r="F1179" i="2"/>
  <c r="E1179" i="2"/>
  <c r="D1179" i="2"/>
  <c r="C1179" i="2"/>
  <c r="AC1178" i="2"/>
  <c r="AB1178" i="2"/>
  <c r="AA1178" i="2"/>
  <c r="Z1178" i="2"/>
  <c r="N1178" i="2"/>
  <c r="I1178" i="2"/>
  <c r="F1178" i="2"/>
  <c r="E1178" i="2"/>
  <c r="D1178" i="2"/>
  <c r="C1178" i="2"/>
  <c r="AC1177" i="2"/>
  <c r="AB1177" i="2"/>
  <c r="AA1177" i="2"/>
  <c r="Z1177" i="2"/>
  <c r="N1177" i="2"/>
  <c r="I1177" i="2"/>
  <c r="F1177" i="2"/>
  <c r="E1177" i="2"/>
  <c r="D1177" i="2"/>
  <c r="C1177" i="2"/>
  <c r="AC1176" i="2"/>
  <c r="AB1176" i="2"/>
  <c r="AA1176" i="2"/>
  <c r="Z1176" i="2"/>
  <c r="N1176" i="2"/>
  <c r="I1176" i="2"/>
  <c r="F1176" i="2"/>
  <c r="E1176" i="2"/>
  <c r="D1176" i="2"/>
  <c r="C1176" i="2"/>
  <c r="AC1175" i="2"/>
  <c r="AB1175" i="2"/>
  <c r="AA1175" i="2"/>
  <c r="Z1175" i="2"/>
  <c r="N1175" i="2"/>
  <c r="I1175" i="2"/>
  <c r="F1175" i="2"/>
  <c r="E1175" i="2"/>
  <c r="D1175" i="2"/>
  <c r="C1175" i="2"/>
  <c r="AC1174" i="2"/>
  <c r="AB1174" i="2"/>
  <c r="AA1174" i="2"/>
  <c r="Z1174" i="2"/>
  <c r="N1174" i="2"/>
  <c r="I1174" i="2"/>
  <c r="F1174" i="2"/>
  <c r="E1174" i="2"/>
  <c r="D1174" i="2"/>
  <c r="C1174" i="2"/>
  <c r="AC1173" i="2"/>
  <c r="AB1173" i="2"/>
  <c r="AA1173" i="2"/>
  <c r="Z1173" i="2"/>
  <c r="N1173" i="2"/>
  <c r="I1173" i="2"/>
  <c r="F1173" i="2"/>
  <c r="E1173" i="2"/>
  <c r="D1173" i="2"/>
  <c r="C1173" i="2"/>
  <c r="AC1172" i="2"/>
  <c r="AB1172" i="2"/>
  <c r="AA1172" i="2"/>
  <c r="Z1172" i="2"/>
  <c r="N1172" i="2"/>
  <c r="I1172" i="2"/>
  <c r="F1172" i="2"/>
  <c r="E1172" i="2"/>
  <c r="D1172" i="2"/>
  <c r="C1172" i="2"/>
  <c r="AC1171" i="2"/>
  <c r="AB1171" i="2"/>
  <c r="AA1171" i="2"/>
  <c r="Z1171" i="2"/>
  <c r="N1171" i="2"/>
  <c r="I1171" i="2"/>
  <c r="F1171" i="2"/>
  <c r="E1171" i="2"/>
  <c r="D1171" i="2"/>
  <c r="C1171" i="2"/>
  <c r="AC1170" i="2"/>
  <c r="AB1170" i="2"/>
  <c r="AA1170" i="2"/>
  <c r="Z1170" i="2"/>
  <c r="N1170" i="2"/>
  <c r="I1170" i="2"/>
  <c r="F1170" i="2"/>
  <c r="E1170" i="2"/>
  <c r="D1170" i="2"/>
  <c r="C1170" i="2"/>
  <c r="AC1169" i="2"/>
  <c r="AB1169" i="2"/>
  <c r="AA1169" i="2"/>
  <c r="Z1169" i="2"/>
  <c r="N1169" i="2"/>
  <c r="I1169" i="2"/>
  <c r="F1169" i="2"/>
  <c r="E1169" i="2"/>
  <c r="D1169" i="2"/>
  <c r="C1169" i="2"/>
  <c r="AC1168" i="2"/>
  <c r="AB1168" i="2"/>
  <c r="AA1168" i="2"/>
  <c r="Z1168" i="2"/>
  <c r="N1168" i="2"/>
  <c r="I1168" i="2"/>
  <c r="F1168" i="2"/>
  <c r="E1168" i="2"/>
  <c r="D1168" i="2"/>
  <c r="C1168" i="2"/>
  <c r="AC1167" i="2"/>
  <c r="AB1167" i="2"/>
  <c r="AA1167" i="2"/>
  <c r="Z1167" i="2"/>
  <c r="N1167" i="2"/>
  <c r="I1167" i="2"/>
  <c r="F1167" i="2"/>
  <c r="E1167" i="2"/>
  <c r="D1167" i="2"/>
  <c r="C1167" i="2"/>
  <c r="AC1166" i="2"/>
  <c r="AB1166" i="2"/>
  <c r="AA1166" i="2"/>
  <c r="Z1166" i="2"/>
  <c r="N1166" i="2"/>
  <c r="I1166" i="2"/>
  <c r="F1166" i="2"/>
  <c r="E1166" i="2"/>
  <c r="D1166" i="2"/>
  <c r="C1166" i="2"/>
  <c r="AC1165" i="2"/>
  <c r="AB1165" i="2"/>
  <c r="AA1165" i="2"/>
  <c r="Z1165" i="2"/>
  <c r="N1165" i="2"/>
  <c r="I1165" i="2"/>
  <c r="F1165" i="2"/>
  <c r="E1165" i="2"/>
  <c r="D1165" i="2"/>
  <c r="C1165" i="2"/>
  <c r="AC1164" i="2"/>
  <c r="AB1164" i="2"/>
  <c r="AA1164" i="2"/>
  <c r="Z1164" i="2"/>
  <c r="N1164" i="2"/>
  <c r="I1164" i="2"/>
  <c r="F1164" i="2"/>
  <c r="E1164" i="2"/>
  <c r="D1164" i="2"/>
  <c r="C1164" i="2"/>
  <c r="AC1163" i="2"/>
  <c r="AB1163" i="2"/>
  <c r="AA1163" i="2"/>
  <c r="Z1163" i="2"/>
  <c r="N1163" i="2"/>
  <c r="I1163" i="2"/>
  <c r="F1163" i="2"/>
  <c r="E1163" i="2"/>
  <c r="D1163" i="2"/>
  <c r="C1163" i="2"/>
  <c r="AC1162" i="2"/>
  <c r="AB1162" i="2"/>
  <c r="AA1162" i="2"/>
  <c r="Z1162" i="2"/>
  <c r="N1162" i="2"/>
  <c r="I1162" i="2"/>
  <c r="F1162" i="2"/>
  <c r="E1162" i="2"/>
  <c r="D1162" i="2"/>
  <c r="C1162" i="2"/>
  <c r="AC1161" i="2"/>
  <c r="AB1161" i="2"/>
  <c r="AA1161" i="2"/>
  <c r="Z1161" i="2"/>
  <c r="N1161" i="2"/>
  <c r="I1161" i="2"/>
  <c r="F1161" i="2"/>
  <c r="E1161" i="2"/>
  <c r="D1161" i="2"/>
  <c r="C1161" i="2"/>
  <c r="AC1160" i="2"/>
  <c r="AB1160" i="2"/>
  <c r="AA1160" i="2"/>
  <c r="Z1160" i="2"/>
  <c r="N1160" i="2"/>
  <c r="I1160" i="2"/>
  <c r="F1160" i="2"/>
  <c r="E1160" i="2"/>
  <c r="D1160" i="2"/>
  <c r="C1160" i="2"/>
  <c r="AC1159" i="2"/>
  <c r="AB1159" i="2"/>
  <c r="AA1159" i="2"/>
  <c r="Z1159" i="2"/>
  <c r="N1159" i="2"/>
  <c r="I1159" i="2"/>
  <c r="F1159" i="2"/>
  <c r="E1159" i="2"/>
  <c r="D1159" i="2"/>
  <c r="C1159" i="2"/>
  <c r="AC1158" i="2"/>
  <c r="AB1158" i="2"/>
  <c r="AA1158" i="2"/>
  <c r="Z1158" i="2"/>
  <c r="N1158" i="2"/>
  <c r="I1158" i="2"/>
  <c r="F1158" i="2"/>
  <c r="E1158" i="2"/>
  <c r="D1158" i="2"/>
  <c r="C1158" i="2"/>
  <c r="AC1157" i="2"/>
  <c r="AB1157" i="2"/>
  <c r="AA1157" i="2"/>
  <c r="Z1157" i="2"/>
  <c r="N1157" i="2"/>
  <c r="I1157" i="2"/>
  <c r="F1157" i="2"/>
  <c r="E1157" i="2"/>
  <c r="D1157" i="2"/>
  <c r="C1157" i="2"/>
  <c r="AC1156" i="2"/>
  <c r="AB1156" i="2"/>
  <c r="AA1156" i="2"/>
  <c r="Z1156" i="2"/>
  <c r="N1156" i="2"/>
  <c r="I1156" i="2"/>
  <c r="F1156" i="2"/>
  <c r="E1156" i="2"/>
  <c r="D1156" i="2"/>
  <c r="C1156" i="2"/>
  <c r="AC1155" i="2"/>
  <c r="AB1155" i="2"/>
  <c r="AA1155" i="2"/>
  <c r="Z1155" i="2"/>
  <c r="N1155" i="2"/>
  <c r="I1155" i="2"/>
  <c r="F1155" i="2"/>
  <c r="E1155" i="2"/>
  <c r="D1155" i="2"/>
  <c r="C1155" i="2"/>
  <c r="AC1154" i="2"/>
  <c r="AB1154" i="2"/>
  <c r="AA1154" i="2"/>
  <c r="Z1154" i="2"/>
  <c r="N1154" i="2"/>
  <c r="I1154" i="2"/>
  <c r="F1154" i="2"/>
  <c r="E1154" i="2"/>
  <c r="D1154" i="2"/>
  <c r="C1154" i="2"/>
  <c r="AC1153" i="2"/>
  <c r="AB1153" i="2"/>
  <c r="AA1153" i="2"/>
  <c r="Z1153" i="2"/>
  <c r="N1153" i="2"/>
  <c r="I1153" i="2"/>
  <c r="F1153" i="2"/>
  <c r="E1153" i="2"/>
  <c r="D1153" i="2"/>
  <c r="C1153" i="2"/>
  <c r="AC1152" i="2"/>
  <c r="AB1152" i="2"/>
  <c r="AA1152" i="2"/>
  <c r="Z1152" i="2"/>
  <c r="N1152" i="2"/>
  <c r="I1152" i="2"/>
  <c r="F1152" i="2"/>
  <c r="E1152" i="2"/>
  <c r="D1152" i="2"/>
  <c r="C1152" i="2"/>
  <c r="AC1151" i="2"/>
  <c r="AB1151" i="2"/>
  <c r="AA1151" i="2"/>
  <c r="Z1151" i="2"/>
  <c r="N1151" i="2"/>
  <c r="I1151" i="2"/>
  <c r="F1151" i="2"/>
  <c r="E1151" i="2"/>
  <c r="D1151" i="2"/>
  <c r="C1151" i="2"/>
  <c r="AC1150" i="2"/>
  <c r="AB1150" i="2"/>
  <c r="AA1150" i="2"/>
  <c r="Z1150" i="2"/>
  <c r="N1150" i="2"/>
  <c r="I1150" i="2"/>
  <c r="F1150" i="2"/>
  <c r="E1150" i="2"/>
  <c r="D1150" i="2"/>
  <c r="C1150" i="2"/>
  <c r="AC1149" i="2"/>
  <c r="AB1149" i="2"/>
  <c r="AA1149" i="2"/>
  <c r="Z1149" i="2"/>
  <c r="N1149" i="2"/>
  <c r="I1149" i="2"/>
  <c r="F1149" i="2"/>
  <c r="E1149" i="2"/>
  <c r="D1149" i="2"/>
  <c r="C1149" i="2"/>
  <c r="AC1148" i="2"/>
  <c r="AB1148" i="2"/>
  <c r="AA1148" i="2"/>
  <c r="Z1148" i="2"/>
  <c r="N1148" i="2"/>
  <c r="I1148" i="2"/>
  <c r="F1148" i="2"/>
  <c r="E1148" i="2"/>
  <c r="D1148" i="2"/>
  <c r="C1148" i="2"/>
  <c r="AC1147" i="2"/>
  <c r="AB1147" i="2"/>
  <c r="AA1147" i="2"/>
  <c r="Z1147" i="2"/>
  <c r="N1147" i="2"/>
  <c r="I1147" i="2"/>
  <c r="F1147" i="2"/>
  <c r="E1147" i="2"/>
  <c r="D1147" i="2"/>
  <c r="C1147" i="2"/>
  <c r="AC1146" i="2"/>
  <c r="AB1146" i="2"/>
  <c r="AA1146" i="2"/>
  <c r="Z1146" i="2"/>
  <c r="N1146" i="2"/>
  <c r="I1146" i="2"/>
  <c r="F1146" i="2"/>
  <c r="E1146" i="2"/>
  <c r="D1146" i="2"/>
  <c r="C1146" i="2"/>
  <c r="AC1145" i="2"/>
  <c r="AB1145" i="2"/>
  <c r="AA1145" i="2"/>
  <c r="Z1145" i="2"/>
  <c r="N1145" i="2"/>
  <c r="I1145" i="2"/>
  <c r="F1145" i="2"/>
  <c r="E1145" i="2"/>
  <c r="D1145" i="2"/>
  <c r="C1145" i="2"/>
  <c r="AC1144" i="2"/>
  <c r="AB1144" i="2"/>
  <c r="AA1144" i="2"/>
  <c r="Z1144" i="2"/>
  <c r="N1144" i="2"/>
  <c r="I1144" i="2"/>
  <c r="F1144" i="2"/>
  <c r="E1144" i="2"/>
  <c r="D1144" i="2"/>
  <c r="C1144" i="2"/>
  <c r="AC1143" i="2"/>
  <c r="AB1143" i="2"/>
  <c r="AA1143" i="2"/>
  <c r="Z1143" i="2"/>
  <c r="N1143" i="2"/>
  <c r="I1143" i="2"/>
  <c r="F1143" i="2"/>
  <c r="E1143" i="2"/>
  <c r="D1143" i="2"/>
  <c r="C1143" i="2"/>
  <c r="AC1142" i="2"/>
  <c r="AB1142" i="2"/>
  <c r="AA1142" i="2"/>
  <c r="Z1142" i="2"/>
  <c r="N1142" i="2"/>
  <c r="I1142" i="2"/>
  <c r="F1142" i="2"/>
  <c r="E1142" i="2"/>
  <c r="D1142" i="2"/>
  <c r="C1142" i="2"/>
  <c r="AC1141" i="2"/>
  <c r="AB1141" i="2"/>
  <c r="AA1141" i="2"/>
  <c r="Z1141" i="2"/>
  <c r="N1141" i="2"/>
  <c r="I1141" i="2"/>
  <c r="F1141" i="2"/>
  <c r="E1141" i="2"/>
  <c r="D1141" i="2"/>
  <c r="C1141" i="2"/>
  <c r="AC1140" i="2"/>
  <c r="AB1140" i="2"/>
  <c r="AA1140" i="2"/>
  <c r="Z1140" i="2"/>
  <c r="N1140" i="2"/>
  <c r="I1140" i="2"/>
  <c r="F1140" i="2"/>
  <c r="E1140" i="2"/>
  <c r="D1140" i="2"/>
  <c r="C1140" i="2"/>
  <c r="AC1139" i="2"/>
  <c r="AB1139" i="2"/>
  <c r="AA1139" i="2"/>
  <c r="Z1139" i="2"/>
  <c r="N1139" i="2"/>
  <c r="I1139" i="2"/>
  <c r="F1139" i="2"/>
  <c r="E1139" i="2"/>
  <c r="D1139" i="2"/>
  <c r="C1139" i="2"/>
  <c r="AC1138" i="2"/>
  <c r="AB1138" i="2"/>
  <c r="AA1138" i="2"/>
  <c r="Z1138" i="2"/>
  <c r="N1138" i="2"/>
  <c r="I1138" i="2"/>
  <c r="F1138" i="2"/>
  <c r="E1138" i="2"/>
  <c r="D1138" i="2"/>
  <c r="C1138" i="2"/>
  <c r="AC1137" i="2"/>
  <c r="AB1137" i="2"/>
  <c r="AA1137" i="2"/>
  <c r="Z1137" i="2"/>
  <c r="N1137" i="2"/>
  <c r="I1137" i="2"/>
  <c r="F1137" i="2"/>
  <c r="E1137" i="2"/>
  <c r="D1137" i="2"/>
  <c r="C1137" i="2"/>
  <c r="AC1136" i="2"/>
  <c r="AB1136" i="2"/>
  <c r="AA1136" i="2"/>
  <c r="Z1136" i="2"/>
  <c r="N1136" i="2"/>
  <c r="I1136" i="2"/>
  <c r="F1136" i="2"/>
  <c r="E1136" i="2"/>
  <c r="D1136" i="2"/>
  <c r="C1136" i="2"/>
  <c r="AC1135" i="2"/>
  <c r="AB1135" i="2"/>
  <c r="AA1135" i="2"/>
  <c r="Z1135" i="2"/>
  <c r="N1135" i="2"/>
  <c r="I1135" i="2"/>
  <c r="F1135" i="2"/>
  <c r="E1135" i="2"/>
  <c r="D1135" i="2"/>
  <c r="C1135" i="2"/>
  <c r="AC1134" i="2"/>
  <c r="AB1134" i="2"/>
  <c r="AA1134" i="2"/>
  <c r="Z1134" i="2"/>
  <c r="N1134" i="2"/>
  <c r="I1134" i="2"/>
  <c r="F1134" i="2"/>
  <c r="E1134" i="2"/>
  <c r="D1134" i="2"/>
  <c r="C1134" i="2"/>
  <c r="AC1133" i="2"/>
  <c r="AB1133" i="2"/>
  <c r="AA1133" i="2"/>
  <c r="Z1133" i="2"/>
  <c r="N1133" i="2"/>
  <c r="I1133" i="2"/>
  <c r="F1133" i="2"/>
  <c r="E1133" i="2"/>
  <c r="D1133" i="2"/>
  <c r="C1133" i="2"/>
  <c r="AC1132" i="2"/>
  <c r="AB1132" i="2"/>
  <c r="AA1132" i="2"/>
  <c r="Z1132" i="2"/>
  <c r="N1132" i="2"/>
  <c r="I1132" i="2"/>
  <c r="F1132" i="2"/>
  <c r="E1132" i="2"/>
  <c r="D1132" i="2"/>
  <c r="C1132" i="2"/>
  <c r="AC1131" i="2"/>
  <c r="AB1131" i="2"/>
  <c r="AA1131" i="2"/>
  <c r="Z1131" i="2"/>
  <c r="N1131" i="2"/>
  <c r="I1131" i="2"/>
  <c r="F1131" i="2"/>
  <c r="E1131" i="2"/>
  <c r="D1131" i="2"/>
  <c r="C1131" i="2"/>
  <c r="AC1130" i="2"/>
  <c r="AB1130" i="2"/>
  <c r="AA1130" i="2"/>
  <c r="Z1130" i="2"/>
  <c r="N1130" i="2"/>
  <c r="I1130" i="2"/>
  <c r="F1130" i="2"/>
  <c r="E1130" i="2"/>
  <c r="D1130" i="2"/>
  <c r="C1130" i="2"/>
  <c r="AC1129" i="2"/>
  <c r="AB1129" i="2"/>
  <c r="AA1129" i="2"/>
  <c r="Z1129" i="2"/>
  <c r="N1129" i="2"/>
  <c r="I1129" i="2"/>
  <c r="F1129" i="2"/>
  <c r="E1129" i="2"/>
  <c r="D1129" i="2"/>
  <c r="C1129" i="2"/>
  <c r="AC1128" i="2"/>
  <c r="AB1128" i="2"/>
  <c r="AA1128" i="2"/>
  <c r="Z1128" i="2"/>
  <c r="N1128" i="2"/>
  <c r="I1128" i="2"/>
  <c r="F1128" i="2"/>
  <c r="E1128" i="2"/>
  <c r="D1128" i="2"/>
  <c r="C1128" i="2"/>
  <c r="AC1127" i="2"/>
  <c r="AB1127" i="2"/>
  <c r="AA1127" i="2"/>
  <c r="Z1127" i="2"/>
  <c r="N1127" i="2"/>
  <c r="I1127" i="2"/>
  <c r="F1127" i="2"/>
  <c r="E1127" i="2"/>
  <c r="D1127" i="2"/>
  <c r="C1127" i="2"/>
  <c r="AC1126" i="2"/>
  <c r="AB1126" i="2"/>
  <c r="AA1126" i="2"/>
  <c r="Z1126" i="2"/>
  <c r="N1126" i="2"/>
  <c r="I1126" i="2"/>
  <c r="F1126" i="2"/>
  <c r="E1126" i="2"/>
  <c r="D1126" i="2"/>
  <c r="C1126" i="2"/>
  <c r="AC1125" i="2"/>
  <c r="AB1125" i="2"/>
  <c r="AA1125" i="2"/>
  <c r="Z1125" i="2"/>
  <c r="N1125" i="2"/>
  <c r="I1125" i="2"/>
  <c r="F1125" i="2"/>
  <c r="E1125" i="2"/>
  <c r="D1125" i="2"/>
  <c r="C1125" i="2"/>
  <c r="AC1124" i="2"/>
  <c r="AB1124" i="2"/>
  <c r="AA1124" i="2"/>
  <c r="Z1124" i="2"/>
  <c r="N1124" i="2"/>
  <c r="I1124" i="2"/>
  <c r="F1124" i="2"/>
  <c r="E1124" i="2"/>
  <c r="D1124" i="2"/>
  <c r="C1124" i="2"/>
  <c r="AC1123" i="2"/>
  <c r="AB1123" i="2"/>
  <c r="AA1123" i="2"/>
  <c r="Z1123" i="2"/>
  <c r="N1123" i="2"/>
  <c r="I1123" i="2"/>
  <c r="F1123" i="2"/>
  <c r="E1123" i="2"/>
  <c r="D1123" i="2"/>
  <c r="C1123" i="2"/>
  <c r="AC1122" i="2"/>
  <c r="AB1122" i="2"/>
  <c r="AA1122" i="2"/>
  <c r="Z1122" i="2"/>
  <c r="N1122" i="2"/>
  <c r="I1122" i="2"/>
  <c r="F1122" i="2"/>
  <c r="E1122" i="2"/>
  <c r="D1122" i="2"/>
  <c r="C1122" i="2"/>
  <c r="AC1121" i="2"/>
  <c r="AB1121" i="2"/>
  <c r="AA1121" i="2"/>
  <c r="Z1121" i="2"/>
  <c r="N1121" i="2"/>
  <c r="I1121" i="2"/>
  <c r="F1121" i="2"/>
  <c r="E1121" i="2"/>
  <c r="D1121" i="2"/>
  <c r="C1121" i="2"/>
  <c r="AC1120" i="2"/>
  <c r="AB1120" i="2"/>
  <c r="AA1120" i="2"/>
  <c r="Z1120" i="2"/>
  <c r="N1120" i="2"/>
  <c r="I1120" i="2"/>
  <c r="F1120" i="2"/>
  <c r="E1120" i="2"/>
  <c r="D1120" i="2"/>
  <c r="C1120" i="2"/>
  <c r="AC1119" i="2"/>
  <c r="AB1119" i="2"/>
  <c r="AA1119" i="2"/>
  <c r="Z1119" i="2"/>
  <c r="N1119" i="2"/>
  <c r="I1119" i="2"/>
  <c r="F1119" i="2"/>
  <c r="E1119" i="2"/>
  <c r="D1119" i="2"/>
  <c r="C1119" i="2"/>
  <c r="AC1118" i="2"/>
  <c r="AB1118" i="2"/>
  <c r="AA1118" i="2"/>
  <c r="Z1118" i="2"/>
  <c r="N1118" i="2"/>
  <c r="I1118" i="2"/>
  <c r="F1118" i="2"/>
  <c r="E1118" i="2"/>
  <c r="D1118" i="2"/>
  <c r="C1118" i="2"/>
  <c r="AC1117" i="2"/>
  <c r="AB1117" i="2"/>
  <c r="AA1117" i="2"/>
  <c r="Z1117" i="2"/>
  <c r="N1117" i="2"/>
  <c r="I1117" i="2"/>
  <c r="F1117" i="2"/>
  <c r="E1117" i="2"/>
  <c r="D1117" i="2"/>
  <c r="C1117" i="2"/>
  <c r="AC1116" i="2"/>
  <c r="AB1116" i="2"/>
  <c r="AA1116" i="2"/>
  <c r="Z1116" i="2"/>
  <c r="N1116" i="2"/>
  <c r="I1116" i="2"/>
  <c r="F1116" i="2"/>
  <c r="E1116" i="2"/>
  <c r="D1116" i="2"/>
  <c r="C1116" i="2"/>
  <c r="AC1115" i="2"/>
  <c r="AB1115" i="2"/>
  <c r="AA1115" i="2"/>
  <c r="Z1115" i="2"/>
  <c r="N1115" i="2"/>
  <c r="I1115" i="2"/>
  <c r="F1115" i="2"/>
  <c r="E1115" i="2"/>
  <c r="D1115" i="2"/>
  <c r="C1115" i="2"/>
  <c r="AC1114" i="2"/>
  <c r="AB1114" i="2"/>
  <c r="AA1114" i="2"/>
  <c r="Z1114" i="2"/>
  <c r="N1114" i="2"/>
  <c r="I1114" i="2"/>
  <c r="F1114" i="2"/>
  <c r="E1114" i="2"/>
  <c r="D1114" i="2"/>
  <c r="C1114" i="2"/>
  <c r="AC1113" i="2"/>
  <c r="AB1113" i="2"/>
  <c r="AA1113" i="2"/>
  <c r="Z1113" i="2"/>
  <c r="N1113" i="2"/>
  <c r="I1113" i="2"/>
  <c r="F1113" i="2"/>
  <c r="E1113" i="2"/>
  <c r="D1113" i="2"/>
  <c r="C1113" i="2"/>
  <c r="AC1112" i="2"/>
  <c r="AB1112" i="2"/>
  <c r="AA1112" i="2"/>
  <c r="Z1112" i="2"/>
  <c r="N1112" i="2"/>
  <c r="I1112" i="2"/>
  <c r="F1112" i="2"/>
  <c r="E1112" i="2"/>
  <c r="D1112" i="2"/>
  <c r="C1112" i="2"/>
  <c r="AC1111" i="2"/>
  <c r="AB1111" i="2"/>
  <c r="AA1111" i="2"/>
  <c r="Z1111" i="2"/>
  <c r="N1111" i="2"/>
  <c r="I1111" i="2"/>
  <c r="F1111" i="2"/>
  <c r="E1111" i="2"/>
  <c r="D1111" i="2"/>
  <c r="C1111" i="2"/>
  <c r="AC1110" i="2"/>
  <c r="AB1110" i="2"/>
  <c r="AA1110" i="2"/>
  <c r="Z1110" i="2"/>
  <c r="N1110" i="2"/>
  <c r="I1110" i="2"/>
  <c r="F1110" i="2"/>
  <c r="E1110" i="2"/>
  <c r="D1110" i="2"/>
  <c r="C1110" i="2"/>
  <c r="AC1109" i="2"/>
  <c r="AB1109" i="2"/>
  <c r="AA1109" i="2"/>
  <c r="Z1109" i="2"/>
  <c r="N1109" i="2"/>
  <c r="I1109" i="2"/>
  <c r="F1109" i="2"/>
  <c r="E1109" i="2"/>
  <c r="D1109" i="2"/>
  <c r="C1109" i="2"/>
  <c r="AC1108" i="2"/>
  <c r="AB1108" i="2"/>
  <c r="AA1108" i="2"/>
  <c r="Z1108" i="2"/>
  <c r="N1108" i="2"/>
  <c r="I1108" i="2"/>
  <c r="F1108" i="2"/>
  <c r="E1108" i="2"/>
  <c r="D1108" i="2"/>
  <c r="C1108" i="2"/>
  <c r="AC1107" i="2"/>
  <c r="AB1107" i="2"/>
  <c r="AA1107" i="2"/>
  <c r="Z1107" i="2"/>
  <c r="N1107" i="2"/>
  <c r="I1107" i="2"/>
  <c r="F1107" i="2"/>
  <c r="E1107" i="2"/>
  <c r="D1107" i="2"/>
  <c r="C1107" i="2"/>
  <c r="AC1106" i="2"/>
  <c r="AB1106" i="2"/>
  <c r="AA1106" i="2"/>
  <c r="Z1106" i="2"/>
  <c r="N1106" i="2"/>
  <c r="I1106" i="2"/>
  <c r="F1106" i="2"/>
  <c r="E1106" i="2"/>
  <c r="D1106" i="2"/>
  <c r="C1106" i="2"/>
  <c r="AC1105" i="2"/>
  <c r="AB1105" i="2"/>
  <c r="AA1105" i="2"/>
  <c r="Z1105" i="2"/>
  <c r="N1105" i="2"/>
  <c r="I1105" i="2"/>
  <c r="F1105" i="2"/>
  <c r="E1105" i="2"/>
  <c r="D1105" i="2"/>
  <c r="C1105" i="2"/>
  <c r="AC1104" i="2"/>
  <c r="AB1104" i="2"/>
  <c r="AA1104" i="2"/>
  <c r="Z1104" i="2"/>
  <c r="N1104" i="2"/>
  <c r="I1104" i="2"/>
  <c r="F1104" i="2"/>
  <c r="E1104" i="2"/>
  <c r="D1104" i="2"/>
  <c r="C1104" i="2"/>
  <c r="AC1103" i="2"/>
  <c r="AB1103" i="2"/>
  <c r="AA1103" i="2"/>
  <c r="Z1103" i="2"/>
  <c r="N1103" i="2"/>
  <c r="I1103" i="2"/>
  <c r="F1103" i="2"/>
  <c r="E1103" i="2"/>
  <c r="D1103" i="2"/>
  <c r="C1103" i="2"/>
  <c r="AC1102" i="2"/>
  <c r="AB1102" i="2"/>
  <c r="AA1102" i="2"/>
  <c r="Z1102" i="2"/>
  <c r="N1102" i="2"/>
  <c r="I1102" i="2"/>
  <c r="F1102" i="2"/>
  <c r="E1102" i="2"/>
  <c r="D1102" i="2"/>
  <c r="C1102" i="2"/>
  <c r="AC1101" i="2"/>
  <c r="AB1101" i="2"/>
  <c r="AA1101" i="2"/>
  <c r="Z1101" i="2"/>
  <c r="N1101" i="2"/>
  <c r="I1101" i="2"/>
  <c r="F1101" i="2"/>
  <c r="E1101" i="2"/>
  <c r="D1101" i="2"/>
  <c r="C1101" i="2"/>
  <c r="AC1100" i="2"/>
  <c r="AB1100" i="2"/>
  <c r="AA1100" i="2"/>
  <c r="Z1100" i="2"/>
  <c r="N1100" i="2"/>
  <c r="I1100" i="2"/>
  <c r="F1100" i="2"/>
  <c r="E1100" i="2"/>
  <c r="D1100" i="2"/>
  <c r="C1100" i="2"/>
  <c r="AC1099" i="2"/>
  <c r="AB1099" i="2"/>
  <c r="AA1099" i="2"/>
  <c r="Z1099" i="2"/>
  <c r="N1099" i="2"/>
  <c r="I1099" i="2"/>
  <c r="F1099" i="2"/>
  <c r="E1099" i="2"/>
  <c r="D1099" i="2"/>
  <c r="C1099" i="2"/>
  <c r="AC1098" i="2"/>
  <c r="AB1098" i="2"/>
  <c r="AA1098" i="2"/>
  <c r="Z1098" i="2"/>
  <c r="N1098" i="2"/>
  <c r="I1098" i="2"/>
  <c r="F1098" i="2"/>
  <c r="E1098" i="2"/>
  <c r="D1098" i="2"/>
  <c r="C1098" i="2"/>
  <c r="AC1097" i="2"/>
  <c r="AB1097" i="2"/>
  <c r="AA1097" i="2"/>
  <c r="Z1097" i="2"/>
  <c r="N1097" i="2"/>
  <c r="I1097" i="2"/>
  <c r="F1097" i="2"/>
  <c r="E1097" i="2"/>
  <c r="D1097" i="2"/>
  <c r="C1097" i="2"/>
  <c r="AC1096" i="2"/>
  <c r="AB1096" i="2"/>
  <c r="AA1096" i="2"/>
  <c r="Z1096" i="2"/>
  <c r="N1096" i="2"/>
  <c r="I1096" i="2"/>
  <c r="F1096" i="2"/>
  <c r="E1096" i="2"/>
  <c r="D1096" i="2"/>
  <c r="C1096" i="2"/>
  <c r="AC1095" i="2"/>
  <c r="AB1095" i="2"/>
  <c r="AA1095" i="2"/>
  <c r="Z1095" i="2"/>
  <c r="N1095" i="2"/>
  <c r="I1095" i="2"/>
  <c r="F1095" i="2"/>
  <c r="E1095" i="2"/>
  <c r="D1095" i="2"/>
  <c r="C1095" i="2"/>
  <c r="AC1094" i="2"/>
  <c r="AB1094" i="2"/>
  <c r="AA1094" i="2"/>
  <c r="Z1094" i="2"/>
  <c r="N1094" i="2"/>
  <c r="I1094" i="2"/>
  <c r="F1094" i="2"/>
  <c r="E1094" i="2"/>
  <c r="D1094" i="2"/>
  <c r="C1094" i="2"/>
  <c r="AC1093" i="2"/>
  <c r="AB1093" i="2"/>
  <c r="AA1093" i="2"/>
  <c r="Z1093" i="2"/>
  <c r="N1093" i="2"/>
  <c r="I1093" i="2"/>
  <c r="F1093" i="2"/>
  <c r="E1093" i="2"/>
  <c r="D1093" i="2"/>
  <c r="C1093" i="2"/>
  <c r="AC1092" i="2"/>
  <c r="AB1092" i="2"/>
  <c r="AA1092" i="2"/>
  <c r="Z1092" i="2"/>
  <c r="N1092" i="2"/>
  <c r="I1092" i="2"/>
  <c r="F1092" i="2"/>
  <c r="E1092" i="2"/>
  <c r="D1092" i="2"/>
  <c r="C1092" i="2"/>
  <c r="AC1091" i="2"/>
  <c r="AB1091" i="2"/>
  <c r="AA1091" i="2"/>
  <c r="Z1091" i="2"/>
  <c r="N1091" i="2"/>
  <c r="I1091" i="2"/>
  <c r="F1091" i="2"/>
  <c r="E1091" i="2"/>
  <c r="D1091" i="2"/>
  <c r="C1091" i="2"/>
  <c r="AC1090" i="2"/>
  <c r="AB1090" i="2"/>
  <c r="AA1090" i="2"/>
  <c r="Z1090" i="2"/>
  <c r="N1090" i="2"/>
  <c r="I1090" i="2"/>
  <c r="F1090" i="2"/>
  <c r="E1090" i="2"/>
  <c r="D1090" i="2"/>
  <c r="C1090" i="2"/>
  <c r="AC1089" i="2"/>
  <c r="AB1089" i="2"/>
  <c r="AA1089" i="2"/>
  <c r="Z1089" i="2"/>
  <c r="N1089" i="2"/>
  <c r="I1089" i="2"/>
  <c r="F1089" i="2"/>
  <c r="E1089" i="2"/>
  <c r="D1089" i="2"/>
  <c r="C1089" i="2"/>
  <c r="AC1088" i="2"/>
  <c r="AB1088" i="2"/>
  <c r="AA1088" i="2"/>
  <c r="Z1088" i="2"/>
  <c r="N1088" i="2"/>
  <c r="I1088" i="2"/>
  <c r="F1088" i="2"/>
  <c r="E1088" i="2"/>
  <c r="D1088" i="2"/>
  <c r="C1088" i="2"/>
  <c r="AC1087" i="2"/>
  <c r="AB1087" i="2"/>
  <c r="AA1087" i="2"/>
  <c r="Z1087" i="2"/>
  <c r="N1087" i="2"/>
  <c r="I1087" i="2"/>
  <c r="F1087" i="2"/>
  <c r="E1087" i="2"/>
  <c r="D1087" i="2"/>
  <c r="C1087" i="2"/>
  <c r="AC1086" i="2"/>
  <c r="AB1086" i="2"/>
  <c r="AA1086" i="2"/>
  <c r="Z1086" i="2"/>
  <c r="N1086" i="2"/>
  <c r="I1086" i="2"/>
  <c r="F1086" i="2"/>
  <c r="E1086" i="2"/>
  <c r="D1086" i="2"/>
  <c r="C1086" i="2"/>
  <c r="AC1085" i="2"/>
  <c r="AB1085" i="2"/>
  <c r="AA1085" i="2"/>
  <c r="Z1085" i="2"/>
  <c r="N1085" i="2"/>
  <c r="I1085" i="2"/>
  <c r="F1085" i="2"/>
  <c r="E1085" i="2"/>
  <c r="D1085" i="2"/>
  <c r="C1085" i="2"/>
  <c r="AC1084" i="2"/>
  <c r="AB1084" i="2"/>
  <c r="AA1084" i="2"/>
  <c r="Z1084" i="2"/>
  <c r="N1084" i="2"/>
  <c r="I1084" i="2"/>
  <c r="F1084" i="2"/>
  <c r="E1084" i="2"/>
  <c r="D1084" i="2"/>
  <c r="C1084" i="2"/>
  <c r="AC1083" i="2"/>
  <c r="AB1083" i="2"/>
  <c r="AA1083" i="2"/>
  <c r="Z1083" i="2"/>
  <c r="N1083" i="2"/>
  <c r="I1083" i="2"/>
  <c r="F1083" i="2"/>
  <c r="E1083" i="2"/>
  <c r="D1083" i="2"/>
  <c r="C1083" i="2"/>
  <c r="AC1082" i="2"/>
  <c r="AB1082" i="2"/>
  <c r="AA1082" i="2"/>
  <c r="Z1082" i="2"/>
  <c r="N1082" i="2"/>
  <c r="I1082" i="2"/>
  <c r="F1082" i="2"/>
  <c r="E1082" i="2"/>
  <c r="D1082" i="2"/>
  <c r="C1082" i="2"/>
  <c r="AC1081" i="2"/>
  <c r="AB1081" i="2"/>
  <c r="AA1081" i="2"/>
  <c r="Z1081" i="2"/>
  <c r="N1081" i="2"/>
  <c r="I1081" i="2"/>
  <c r="F1081" i="2"/>
  <c r="E1081" i="2"/>
  <c r="D1081" i="2"/>
  <c r="C1081" i="2"/>
  <c r="AC1080" i="2"/>
  <c r="AB1080" i="2"/>
  <c r="AA1080" i="2"/>
  <c r="Z1080" i="2"/>
  <c r="N1080" i="2"/>
  <c r="I1080" i="2"/>
  <c r="F1080" i="2"/>
  <c r="E1080" i="2"/>
  <c r="D1080" i="2"/>
  <c r="C1080" i="2"/>
  <c r="AC1079" i="2"/>
  <c r="AB1079" i="2"/>
  <c r="AA1079" i="2"/>
  <c r="Z1079" i="2"/>
  <c r="N1079" i="2"/>
  <c r="I1079" i="2"/>
  <c r="F1079" i="2"/>
  <c r="E1079" i="2"/>
  <c r="D1079" i="2"/>
  <c r="C1079" i="2"/>
  <c r="AC1078" i="2"/>
  <c r="AB1078" i="2"/>
  <c r="AA1078" i="2"/>
  <c r="Z1078" i="2"/>
  <c r="N1078" i="2"/>
  <c r="I1078" i="2"/>
  <c r="F1078" i="2"/>
  <c r="E1078" i="2"/>
  <c r="D1078" i="2"/>
  <c r="C1078" i="2"/>
  <c r="AC1077" i="2"/>
  <c r="AB1077" i="2"/>
  <c r="AA1077" i="2"/>
  <c r="Z1077" i="2"/>
  <c r="N1077" i="2"/>
  <c r="I1077" i="2"/>
  <c r="F1077" i="2"/>
  <c r="E1077" i="2"/>
  <c r="D1077" i="2"/>
  <c r="C1077" i="2"/>
  <c r="AC1076" i="2"/>
  <c r="AB1076" i="2"/>
  <c r="AA1076" i="2"/>
  <c r="Z1076" i="2"/>
  <c r="N1076" i="2"/>
  <c r="I1076" i="2"/>
  <c r="F1076" i="2"/>
  <c r="E1076" i="2"/>
  <c r="D1076" i="2"/>
  <c r="C1076" i="2"/>
  <c r="AC1075" i="2"/>
  <c r="AB1075" i="2"/>
  <c r="AA1075" i="2"/>
  <c r="Z1075" i="2"/>
  <c r="N1075" i="2"/>
  <c r="I1075" i="2"/>
  <c r="F1075" i="2"/>
  <c r="E1075" i="2"/>
  <c r="D1075" i="2"/>
  <c r="C1075" i="2"/>
  <c r="AC1074" i="2"/>
  <c r="AB1074" i="2"/>
  <c r="AA1074" i="2"/>
  <c r="Z1074" i="2"/>
  <c r="N1074" i="2"/>
  <c r="I1074" i="2"/>
  <c r="F1074" i="2"/>
  <c r="E1074" i="2"/>
  <c r="D1074" i="2"/>
  <c r="C1074" i="2"/>
  <c r="AC1073" i="2"/>
  <c r="AB1073" i="2"/>
  <c r="AA1073" i="2"/>
  <c r="Z1073" i="2"/>
  <c r="N1073" i="2"/>
  <c r="I1073" i="2"/>
  <c r="F1073" i="2"/>
  <c r="E1073" i="2"/>
  <c r="D1073" i="2"/>
  <c r="C1073" i="2"/>
  <c r="AC1072" i="2"/>
  <c r="AB1072" i="2"/>
  <c r="AA1072" i="2"/>
  <c r="Z1072" i="2"/>
  <c r="N1072" i="2"/>
  <c r="I1072" i="2"/>
  <c r="F1072" i="2"/>
  <c r="E1072" i="2"/>
  <c r="D1072" i="2"/>
  <c r="C1072" i="2"/>
  <c r="AC1071" i="2"/>
  <c r="AB1071" i="2"/>
  <c r="AA1071" i="2"/>
  <c r="Z1071" i="2"/>
  <c r="N1071" i="2"/>
  <c r="I1071" i="2"/>
  <c r="F1071" i="2"/>
  <c r="E1071" i="2"/>
  <c r="D1071" i="2"/>
  <c r="C1071" i="2"/>
  <c r="AC1070" i="2"/>
  <c r="AB1070" i="2"/>
  <c r="AA1070" i="2"/>
  <c r="Z1070" i="2"/>
  <c r="N1070" i="2"/>
  <c r="I1070" i="2"/>
  <c r="F1070" i="2"/>
  <c r="E1070" i="2"/>
  <c r="D1070" i="2"/>
  <c r="C1070" i="2"/>
  <c r="AC1069" i="2"/>
  <c r="AB1069" i="2"/>
  <c r="AA1069" i="2"/>
  <c r="Z1069" i="2"/>
  <c r="N1069" i="2"/>
  <c r="I1069" i="2"/>
  <c r="F1069" i="2"/>
  <c r="E1069" i="2"/>
  <c r="D1069" i="2"/>
  <c r="C1069" i="2"/>
  <c r="AC1068" i="2"/>
  <c r="AB1068" i="2"/>
  <c r="AA1068" i="2"/>
  <c r="Z1068" i="2"/>
  <c r="N1068" i="2"/>
  <c r="I1068" i="2"/>
  <c r="F1068" i="2"/>
  <c r="E1068" i="2"/>
  <c r="D1068" i="2"/>
  <c r="C1068" i="2"/>
  <c r="AC1067" i="2"/>
  <c r="AB1067" i="2"/>
  <c r="AA1067" i="2"/>
  <c r="Z1067" i="2"/>
  <c r="N1067" i="2"/>
  <c r="I1067" i="2"/>
  <c r="F1067" i="2"/>
  <c r="E1067" i="2"/>
  <c r="D1067" i="2"/>
  <c r="C1067" i="2"/>
  <c r="AC1066" i="2"/>
  <c r="AB1066" i="2"/>
  <c r="AA1066" i="2"/>
  <c r="Z1066" i="2"/>
  <c r="N1066" i="2"/>
  <c r="I1066" i="2"/>
  <c r="F1066" i="2"/>
  <c r="E1066" i="2"/>
  <c r="D1066" i="2"/>
  <c r="C1066" i="2"/>
  <c r="AC1065" i="2"/>
  <c r="AB1065" i="2"/>
  <c r="AA1065" i="2"/>
  <c r="Z1065" i="2"/>
  <c r="N1065" i="2"/>
  <c r="I1065" i="2"/>
  <c r="F1065" i="2"/>
  <c r="E1065" i="2"/>
  <c r="D1065" i="2"/>
  <c r="C1065" i="2"/>
  <c r="AC1064" i="2"/>
  <c r="AB1064" i="2"/>
  <c r="AA1064" i="2"/>
  <c r="Z1064" i="2"/>
  <c r="N1064" i="2"/>
  <c r="I1064" i="2"/>
  <c r="F1064" i="2"/>
  <c r="E1064" i="2"/>
  <c r="D1064" i="2"/>
  <c r="C1064" i="2"/>
  <c r="AC1063" i="2"/>
  <c r="AB1063" i="2"/>
  <c r="AA1063" i="2"/>
  <c r="Z1063" i="2"/>
  <c r="N1063" i="2"/>
  <c r="I1063" i="2"/>
  <c r="F1063" i="2"/>
  <c r="E1063" i="2"/>
  <c r="D1063" i="2"/>
  <c r="C1063" i="2"/>
  <c r="AC1062" i="2"/>
  <c r="AB1062" i="2"/>
  <c r="AA1062" i="2"/>
  <c r="Z1062" i="2"/>
  <c r="N1062" i="2"/>
  <c r="I1062" i="2"/>
  <c r="F1062" i="2"/>
  <c r="E1062" i="2"/>
  <c r="D1062" i="2"/>
  <c r="C1062" i="2"/>
  <c r="AC1061" i="2"/>
  <c r="AB1061" i="2"/>
  <c r="AA1061" i="2"/>
  <c r="Z1061" i="2"/>
  <c r="N1061" i="2"/>
  <c r="I1061" i="2"/>
  <c r="F1061" i="2"/>
  <c r="E1061" i="2"/>
  <c r="D1061" i="2"/>
  <c r="C1061" i="2"/>
  <c r="AC1060" i="2"/>
  <c r="AB1060" i="2"/>
  <c r="AA1060" i="2"/>
  <c r="Z1060" i="2"/>
  <c r="N1060" i="2"/>
  <c r="I1060" i="2"/>
  <c r="F1060" i="2"/>
  <c r="E1060" i="2"/>
  <c r="D1060" i="2"/>
  <c r="C1060" i="2"/>
  <c r="AC1059" i="2"/>
  <c r="AB1059" i="2"/>
  <c r="AA1059" i="2"/>
  <c r="Z1059" i="2"/>
  <c r="N1059" i="2"/>
  <c r="I1059" i="2"/>
  <c r="F1059" i="2"/>
  <c r="E1059" i="2"/>
  <c r="D1059" i="2"/>
  <c r="C1059" i="2"/>
  <c r="AC1058" i="2"/>
  <c r="AB1058" i="2"/>
  <c r="AA1058" i="2"/>
  <c r="Z1058" i="2"/>
  <c r="N1058" i="2"/>
  <c r="I1058" i="2"/>
  <c r="F1058" i="2"/>
  <c r="E1058" i="2"/>
  <c r="D1058" i="2"/>
  <c r="C1058" i="2"/>
  <c r="AC1057" i="2"/>
  <c r="AB1057" i="2"/>
  <c r="AA1057" i="2"/>
  <c r="Z1057" i="2"/>
  <c r="N1057" i="2"/>
  <c r="I1057" i="2"/>
  <c r="F1057" i="2"/>
  <c r="E1057" i="2"/>
  <c r="D1057" i="2"/>
  <c r="C1057" i="2"/>
  <c r="AC1056" i="2"/>
  <c r="AB1056" i="2"/>
  <c r="AA1056" i="2"/>
  <c r="Z1056" i="2"/>
  <c r="N1056" i="2"/>
  <c r="I1056" i="2"/>
  <c r="F1056" i="2"/>
  <c r="E1056" i="2"/>
  <c r="D1056" i="2"/>
  <c r="C1056" i="2"/>
  <c r="AC1055" i="2"/>
  <c r="AB1055" i="2"/>
  <c r="AA1055" i="2"/>
  <c r="Z1055" i="2"/>
  <c r="N1055" i="2"/>
  <c r="I1055" i="2"/>
  <c r="F1055" i="2"/>
  <c r="E1055" i="2"/>
  <c r="D1055" i="2"/>
  <c r="C1055" i="2"/>
  <c r="AC1054" i="2"/>
  <c r="AB1054" i="2"/>
  <c r="AA1054" i="2"/>
  <c r="Z1054" i="2"/>
  <c r="N1054" i="2"/>
  <c r="I1054" i="2"/>
  <c r="F1054" i="2"/>
  <c r="E1054" i="2"/>
  <c r="D1054" i="2"/>
  <c r="C1054" i="2"/>
  <c r="AC1053" i="2"/>
  <c r="AB1053" i="2"/>
  <c r="AA1053" i="2"/>
  <c r="Z1053" i="2"/>
  <c r="N1053" i="2"/>
  <c r="I1053" i="2"/>
  <c r="F1053" i="2"/>
  <c r="E1053" i="2"/>
  <c r="D1053" i="2"/>
  <c r="C1053" i="2"/>
  <c r="AC1052" i="2"/>
  <c r="AB1052" i="2"/>
  <c r="AA1052" i="2"/>
  <c r="Z1052" i="2"/>
  <c r="N1052" i="2"/>
  <c r="I1052" i="2"/>
  <c r="F1052" i="2"/>
  <c r="E1052" i="2"/>
  <c r="D1052" i="2"/>
  <c r="C1052" i="2"/>
  <c r="AC1051" i="2"/>
  <c r="AB1051" i="2"/>
  <c r="AA1051" i="2"/>
  <c r="Z1051" i="2"/>
  <c r="N1051" i="2"/>
  <c r="I1051" i="2"/>
  <c r="F1051" i="2"/>
  <c r="E1051" i="2"/>
  <c r="D1051" i="2"/>
  <c r="C1051" i="2"/>
  <c r="AC1050" i="2"/>
  <c r="AB1050" i="2"/>
  <c r="AA1050" i="2"/>
  <c r="Z1050" i="2"/>
  <c r="N1050" i="2"/>
  <c r="I1050" i="2"/>
  <c r="F1050" i="2"/>
  <c r="E1050" i="2"/>
  <c r="D1050" i="2"/>
  <c r="C1050" i="2"/>
  <c r="AC1049" i="2"/>
  <c r="AB1049" i="2"/>
  <c r="AA1049" i="2"/>
  <c r="Z1049" i="2"/>
  <c r="N1049" i="2"/>
  <c r="I1049" i="2"/>
  <c r="F1049" i="2"/>
  <c r="E1049" i="2"/>
  <c r="D1049" i="2"/>
  <c r="C1049" i="2"/>
  <c r="AC1048" i="2"/>
  <c r="AB1048" i="2"/>
  <c r="AA1048" i="2"/>
  <c r="Z1048" i="2"/>
  <c r="N1048" i="2"/>
  <c r="I1048" i="2"/>
  <c r="F1048" i="2"/>
  <c r="E1048" i="2"/>
  <c r="D1048" i="2"/>
  <c r="C1048" i="2"/>
  <c r="AC1047" i="2"/>
  <c r="AB1047" i="2"/>
  <c r="AA1047" i="2"/>
  <c r="Z1047" i="2"/>
  <c r="N1047" i="2"/>
  <c r="I1047" i="2"/>
  <c r="F1047" i="2"/>
  <c r="E1047" i="2"/>
  <c r="D1047" i="2"/>
  <c r="C1047" i="2"/>
  <c r="AC1046" i="2"/>
  <c r="AB1046" i="2"/>
  <c r="AA1046" i="2"/>
  <c r="Z1046" i="2"/>
  <c r="N1046" i="2"/>
  <c r="I1046" i="2"/>
  <c r="F1046" i="2"/>
  <c r="E1046" i="2"/>
  <c r="D1046" i="2"/>
  <c r="C1046" i="2"/>
  <c r="AC1045" i="2"/>
  <c r="AB1045" i="2"/>
  <c r="AA1045" i="2"/>
  <c r="Z1045" i="2"/>
  <c r="N1045" i="2"/>
  <c r="I1045" i="2"/>
  <c r="F1045" i="2"/>
  <c r="E1045" i="2"/>
  <c r="D1045" i="2"/>
  <c r="C1045" i="2"/>
  <c r="AC1044" i="2"/>
  <c r="AB1044" i="2"/>
  <c r="AA1044" i="2"/>
  <c r="Z1044" i="2"/>
  <c r="N1044" i="2"/>
  <c r="I1044" i="2"/>
  <c r="F1044" i="2"/>
  <c r="E1044" i="2"/>
  <c r="D1044" i="2"/>
  <c r="C1044" i="2"/>
  <c r="AC1043" i="2"/>
  <c r="AB1043" i="2"/>
  <c r="AA1043" i="2"/>
  <c r="Z1043" i="2"/>
  <c r="N1043" i="2"/>
  <c r="I1043" i="2"/>
  <c r="F1043" i="2"/>
  <c r="E1043" i="2"/>
  <c r="D1043" i="2"/>
  <c r="C1043" i="2"/>
  <c r="AC1042" i="2"/>
  <c r="AB1042" i="2"/>
  <c r="AA1042" i="2"/>
  <c r="Z1042" i="2"/>
  <c r="N1042" i="2"/>
  <c r="I1042" i="2"/>
  <c r="F1042" i="2"/>
  <c r="E1042" i="2"/>
  <c r="D1042" i="2"/>
  <c r="C1042" i="2"/>
  <c r="AC1041" i="2"/>
  <c r="AB1041" i="2"/>
  <c r="AA1041" i="2"/>
  <c r="Z1041" i="2"/>
  <c r="N1041" i="2"/>
  <c r="I1041" i="2"/>
  <c r="F1041" i="2"/>
  <c r="E1041" i="2"/>
  <c r="D1041" i="2"/>
  <c r="C1041" i="2"/>
  <c r="AC1040" i="2"/>
  <c r="AB1040" i="2"/>
  <c r="AA1040" i="2"/>
  <c r="Z1040" i="2"/>
  <c r="N1040" i="2"/>
  <c r="F1040" i="2"/>
  <c r="E1040" i="2"/>
  <c r="D1040" i="2"/>
  <c r="C1040" i="2"/>
  <c r="AC1039" i="2"/>
  <c r="AB1039" i="2"/>
  <c r="AA1039" i="2"/>
  <c r="Z1039" i="2"/>
  <c r="N1039" i="2"/>
  <c r="F1039" i="2"/>
  <c r="E1039" i="2"/>
  <c r="D1039" i="2"/>
  <c r="C1039" i="2"/>
  <c r="AC1038" i="2"/>
  <c r="AB1038" i="2"/>
  <c r="AA1038" i="2"/>
  <c r="Z1038" i="2"/>
  <c r="N1038" i="2"/>
  <c r="F1038" i="2"/>
  <c r="E1038" i="2"/>
  <c r="D1038" i="2"/>
  <c r="C1038" i="2"/>
  <c r="AC1037" i="2"/>
  <c r="AB1037" i="2"/>
  <c r="AA1037" i="2"/>
  <c r="Z1037" i="2"/>
  <c r="N1037" i="2"/>
  <c r="F1037" i="2"/>
  <c r="E1037" i="2"/>
  <c r="D1037" i="2"/>
  <c r="C1037" i="2"/>
  <c r="AC1036" i="2"/>
  <c r="AB1036" i="2"/>
  <c r="AA1036" i="2"/>
  <c r="Z1036" i="2"/>
  <c r="N1036" i="2"/>
  <c r="F1036" i="2"/>
  <c r="E1036" i="2"/>
  <c r="D1036" i="2"/>
  <c r="C1036" i="2"/>
  <c r="AC1035" i="2"/>
  <c r="AB1035" i="2"/>
  <c r="AA1035" i="2"/>
  <c r="Z1035" i="2"/>
  <c r="N1035" i="2"/>
  <c r="F1035" i="2"/>
  <c r="E1035" i="2"/>
  <c r="D1035" i="2"/>
  <c r="C1035" i="2"/>
  <c r="AC1034" i="2"/>
  <c r="AB1034" i="2"/>
  <c r="AA1034" i="2"/>
  <c r="Z1034" i="2"/>
  <c r="N1034" i="2"/>
  <c r="F1034" i="2"/>
  <c r="E1034" i="2"/>
  <c r="D1034" i="2"/>
  <c r="C1034" i="2"/>
  <c r="AC1033" i="2"/>
  <c r="AB1033" i="2"/>
  <c r="AA1033" i="2"/>
  <c r="Z1033" i="2"/>
  <c r="N1033" i="2"/>
  <c r="F1033" i="2"/>
  <c r="E1033" i="2"/>
  <c r="D1033" i="2"/>
  <c r="C1033" i="2"/>
  <c r="AC1032" i="2"/>
  <c r="AB1032" i="2"/>
  <c r="AA1032" i="2"/>
  <c r="Z1032" i="2"/>
  <c r="N1032" i="2"/>
  <c r="F1032" i="2"/>
  <c r="E1032" i="2"/>
  <c r="D1032" i="2"/>
  <c r="C1032" i="2"/>
  <c r="AC1031" i="2"/>
  <c r="AB1031" i="2"/>
  <c r="AA1031" i="2"/>
  <c r="Z1031" i="2"/>
  <c r="N1031" i="2"/>
  <c r="F1031" i="2"/>
  <c r="E1031" i="2"/>
  <c r="D1031" i="2"/>
  <c r="C1031" i="2"/>
  <c r="AC1030" i="2"/>
  <c r="AB1030" i="2"/>
  <c r="AA1030" i="2"/>
  <c r="Z1030" i="2"/>
  <c r="N1030" i="2"/>
  <c r="F1030" i="2"/>
  <c r="E1030" i="2"/>
  <c r="D1030" i="2"/>
  <c r="C1030" i="2"/>
  <c r="AC1029" i="2"/>
  <c r="AB1029" i="2"/>
  <c r="AA1029" i="2"/>
  <c r="Z1029" i="2"/>
  <c r="N1029" i="2"/>
  <c r="F1029" i="2"/>
  <c r="E1029" i="2"/>
  <c r="D1029" i="2"/>
  <c r="C1029" i="2"/>
  <c r="AC1028" i="2"/>
  <c r="AB1028" i="2"/>
  <c r="AA1028" i="2"/>
  <c r="Z1028" i="2"/>
  <c r="N1028" i="2"/>
  <c r="F1028" i="2"/>
  <c r="E1028" i="2"/>
  <c r="D1028" i="2"/>
  <c r="C1028" i="2"/>
  <c r="AC1027" i="2"/>
  <c r="AB1027" i="2"/>
  <c r="AA1027" i="2"/>
  <c r="Z1027" i="2"/>
  <c r="N1027" i="2"/>
  <c r="F1027" i="2"/>
  <c r="E1027" i="2"/>
  <c r="D1027" i="2"/>
  <c r="C1027" i="2"/>
  <c r="AC1026" i="2"/>
  <c r="AB1026" i="2"/>
  <c r="AA1026" i="2"/>
  <c r="Z1026" i="2"/>
  <c r="N1026" i="2"/>
  <c r="F1026" i="2"/>
  <c r="E1026" i="2"/>
  <c r="D1026" i="2"/>
  <c r="C1026" i="2"/>
  <c r="AC1025" i="2"/>
  <c r="AB1025" i="2"/>
  <c r="AA1025" i="2"/>
  <c r="Z1025" i="2"/>
  <c r="N1025" i="2"/>
  <c r="F1025" i="2"/>
  <c r="E1025" i="2"/>
  <c r="D1025" i="2"/>
  <c r="C1025" i="2"/>
  <c r="AC1024" i="2"/>
  <c r="AB1024" i="2"/>
  <c r="AA1024" i="2"/>
  <c r="Z1024" i="2"/>
  <c r="N1024" i="2"/>
  <c r="F1024" i="2"/>
  <c r="E1024" i="2"/>
  <c r="D1024" i="2"/>
  <c r="C1024" i="2"/>
  <c r="AC1023" i="2"/>
  <c r="AB1023" i="2"/>
  <c r="AA1023" i="2"/>
  <c r="Z1023" i="2"/>
  <c r="N1023" i="2"/>
  <c r="F1023" i="2"/>
  <c r="E1023" i="2"/>
  <c r="D1023" i="2"/>
  <c r="C1023" i="2"/>
  <c r="AC1022" i="2"/>
  <c r="AB1022" i="2"/>
  <c r="AA1022" i="2"/>
  <c r="Z1022" i="2"/>
  <c r="N1022" i="2"/>
  <c r="F1022" i="2"/>
  <c r="E1022" i="2"/>
  <c r="D1022" i="2"/>
  <c r="C1022" i="2"/>
  <c r="AC1021" i="2"/>
  <c r="AB1021" i="2"/>
  <c r="AA1021" i="2"/>
  <c r="Z1021" i="2"/>
  <c r="N1021" i="2"/>
  <c r="F1021" i="2"/>
  <c r="E1021" i="2"/>
  <c r="D1021" i="2"/>
  <c r="C1021" i="2"/>
  <c r="AC1020" i="2"/>
  <c r="AB1020" i="2"/>
  <c r="AA1020" i="2"/>
  <c r="Z1020" i="2"/>
  <c r="N1020" i="2"/>
  <c r="F1020" i="2"/>
  <c r="E1020" i="2"/>
  <c r="D1020" i="2"/>
  <c r="C1020" i="2"/>
  <c r="AC1019" i="2"/>
  <c r="AB1019" i="2"/>
  <c r="AA1019" i="2"/>
  <c r="Z1019" i="2"/>
  <c r="N1019" i="2"/>
  <c r="F1019" i="2"/>
  <c r="E1019" i="2"/>
  <c r="D1019" i="2"/>
  <c r="C1019" i="2"/>
  <c r="AC1018" i="2"/>
  <c r="AB1018" i="2"/>
  <c r="AA1018" i="2"/>
  <c r="Z1018" i="2"/>
  <c r="N1018" i="2"/>
  <c r="F1018" i="2"/>
  <c r="E1018" i="2"/>
  <c r="D1018" i="2"/>
  <c r="C1018" i="2"/>
  <c r="AC1017" i="2"/>
  <c r="AB1017" i="2"/>
  <c r="AA1017" i="2"/>
  <c r="Z1017" i="2"/>
  <c r="N1017" i="2"/>
  <c r="F1017" i="2"/>
  <c r="E1017" i="2"/>
  <c r="D1017" i="2"/>
  <c r="C1017" i="2"/>
  <c r="AC1016" i="2"/>
  <c r="AB1016" i="2"/>
  <c r="AA1016" i="2"/>
  <c r="Z1016" i="2"/>
  <c r="N1016" i="2"/>
  <c r="F1016" i="2"/>
  <c r="E1016" i="2"/>
  <c r="D1016" i="2"/>
  <c r="C1016" i="2"/>
  <c r="AC1015" i="2"/>
  <c r="AB1015" i="2"/>
  <c r="AA1015" i="2"/>
  <c r="Z1015" i="2"/>
  <c r="N1015" i="2"/>
  <c r="F1015" i="2"/>
  <c r="E1015" i="2"/>
  <c r="D1015" i="2"/>
  <c r="C1015" i="2"/>
  <c r="AC1014" i="2"/>
  <c r="AB1014" i="2"/>
  <c r="AA1014" i="2"/>
  <c r="Z1014" i="2"/>
  <c r="N1014" i="2"/>
  <c r="F1014" i="2"/>
  <c r="E1014" i="2"/>
  <c r="D1014" i="2"/>
  <c r="C1014" i="2"/>
  <c r="AC1013" i="2"/>
  <c r="AB1013" i="2"/>
  <c r="AA1013" i="2"/>
  <c r="Z1013" i="2"/>
  <c r="N1013" i="2"/>
  <c r="F1013" i="2"/>
  <c r="E1013" i="2"/>
  <c r="D1013" i="2"/>
  <c r="C1013" i="2"/>
  <c r="AC1012" i="2"/>
  <c r="AB1012" i="2"/>
  <c r="AA1012" i="2"/>
  <c r="Z1012" i="2"/>
  <c r="N1012" i="2"/>
  <c r="F1012" i="2"/>
  <c r="E1012" i="2"/>
  <c r="D1012" i="2"/>
  <c r="C1012" i="2"/>
  <c r="AC1011" i="2"/>
  <c r="AB1011" i="2"/>
  <c r="AA1011" i="2"/>
  <c r="Z1011" i="2"/>
  <c r="N1011" i="2"/>
  <c r="F1011" i="2"/>
  <c r="E1011" i="2"/>
  <c r="D1011" i="2"/>
  <c r="C1011" i="2"/>
  <c r="AC1010" i="2"/>
  <c r="AB1010" i="2"/>
  <c r="AA1010" i="2"/>
  <c r="Z1010" i="2"/>
  <c r="N1010" i="2"/>
  <c r="F1010" i="2"/>
  <c r="E1010" i="2"/>
  <c r="D1010" i="2"/>
  <c r="C1010" i="2"/>
  <c r="AC1009" i="2"/>
  <c r="AB1009" i="2"/>
  <c r="AA1009" i="2"/>
  <c r="Z1009" i="2"/>
  <c r="N1009" i="2"/>
  <c r="F1009" i="2"/>
  <c r="E1009" i="2"/>
  <c r="D1009" i="2"/>
  <c r="C1009" i="2"/>
  <c r="AC1008" i="2"/>
  <c r="AB1008" i="2"/>
  <c r="AA1008" i="2"/>
  <c r="Z1008" i="2"/>
  <c r="N1008" i="2"/>
  <c r="F1008" i="2"/>
  <c r="E1008" i="2"/>
  <c r="D1008" i="2"/>
  <c r="C1008" i="2"/>
  <c r="AC1007" i="2"/>
  <c r="AB1007" i="2"/>
  <c r="AA1007" i="2"/>
  <c r="Z1007" i="2"/>
  <c r="N1007" i="2"/>
  <c r="F1007" i="2"/>
  <c r="E1007" i="2"/>
  <c r="D1007" i="2"/>
  <c r="C1007" i="2"/>
  <c r="AC1006" i="2"/>
  <c r="AB1006" i="2"/>
  <c r="AA1006" i="2"/>
  <c r="Z1006" i="2"/>
  <c r="N1006" i="2"/>
  <c r="F1006" i="2"/>
  <c r="E1006" i="2"/>
  <c r="D1006" i="2"/>
  <c r="C1006" i="2"/>
  <c r="AC1005" i="2"/>
  <c r="AB1005" i="2"/>
  <c r="AA1005" i="2"/>
  <c r="Z1005" i="2"/>
  <c r="N1005" i="2"/>
  <c r="F1005" i="2"/>
  <c r="E1005" i="2"/>
  <c r="D1005" i="2"/>
  <c r="C1005" i="2"/>
  <c r="AC1004" i="2"/>
  <c r="AB1004" i="2"/>
  <c r="AA1004" i="2"/>
  <c r="Z1004" i="2"/>
  <c r="N1004" i="2"/>
  <c r="F1004" i="2"/>
  <c r="E1004" i="2"/>
  <c r="D1004" i="2"/>
  <c r="C1004" i="2"/>
  <c r="AC1003" i="2"/>
  <c r="AB1003" i="2"/>
  <c r="AA1003" i="2"/>
  <c r="Z1003" i="2"/>
  <c r="N1003" i="2"/>
  <c r="F1003" i="2"/>
  <c r="E1003" i="2"/>
  <c r="D1003" i="2"/>
  <c r="C1003" i="2"/>
  <c r="AC1002" i="2"/>
  <c r="AB1002" i="2"/>
  <c r="AA1002" i="2"/>
  <c r="Z1002" i="2"/>
  <c r="N1002" i="2"/>
  <c r="F1002" i="2"/>
  <c r="E1002" i="2"/>
  <c r="D1002" i="2"/>
  <c r="C1002" i="2"/>
  <c r="AC1001" i="2"/>
  <c r="AB1001" i="2"/>
  <c r="AA1001" i="2"/>
  <c r="Z1001" i="2"/>
  <c r="N1001" i="2"/>
  <c r="F1001" i="2"/>
  <c r="E1001" i="2"/>
  <c r="D1001" i="2"/>
  <c r="C1001" i="2"/>
  <c r="AC1000" i="2"/>
  <c r="AB1000" i="2"/>
  <c r="AA1000" i="2"/>
  <c r="Z1000" i="2"/>
  <c r="N1000" i="2"/>
  <c r="F1000" i="2"/>
  <c r="E1000" i="2"/>
  <c r="D1000" i="2"/>
  <c r="C1000" i="2"/>
  <c r="AC999" i="2"/>
  <c r="AB999" i="2"/>
  <c r="AA999" i="2"/>
  <c r="Z999" i="2"/>
  <c r="N999" i="2"/>
  <c r="F999" i="2"/>
  <c r="E999" i="2"/>
  <c r="D999" i="2"/>
  <c r="C999" i="2"/>
  <c r="AC998" i="2"/>
  <c r="AB998" i="2"/>
  <c r="AA998" i="2"/>
  <c r="Z998" i="2"/>
  <c r="N998" i="2"/>
  <c r="F998" i="2"/>
  <c r="E998" i="2"/>
  <c r="D998" i="2"/>
  <c r="C998" i="2"/>
  <c r="AC997" i="2"/>
  <c r="AB997" i="2"/>
  <c r="AA997" i="2"/>
  <c r="Z997" i="2"/>
  <c r="N997" i="2"/>
  <c r="F997" i="2"/>
  <c r="E997" i="2"/>
  <c r="D997" i="2"/>
  <c r="C997" i="2"/>
  <c r="AC996" i="2"/>
  <c r="AB996" i="2"/>
  <c r="AA996" i="2"/>
  <c r="Z996" i="2"/>
  <c r="N996" i="2"/>
  <c r="F996" i="2"/>
  <c r="E996" i="2"/>
  <c r="D996" i="2"/>
  <c r="C996" i="2"/>
  <c r="AC995" i="2"/>
  <c r="AB995" i="2"/>
  <c r="AA995" i="2"/>
  <c r="Z995" i="2"/>
  <c r="N995" i="2"/>
  <c r="F995" i="2"/>
  <c r="E995" i="2"/>
  <c r="D995" i="2"/>
  <c r="C995" i="2"/>
  <c r="AC994" i="2"/>
  <c r="AB994" i="2"/>
  <c r="AA994" i="2"/>
  <c r="Z994" i="2"/>
  <c r="N994" i="2"/>
  <c r="F994" i="2"/>
  <c r="E994" i="2"/>
  <c r="D994" i="2"/>
  <c r="C994" i="2"/>
  <c r="AC993" i="2"/>
  <c r="AB993" i="2"/>
  <c r="AA993" i="2"/>
  <c r="Z993" i="2"/>
  <c r="N993" i="2"/>
  <c r="F993" i="2"/>
  <c r="E993" i="2"/>
  <c r="D993" i="2"/>
  <c r="C993" i="2"/>
  <c r="AC992" i="2"/>
  <c r="AB992" i="2"/>
  <c r="AA992" i="2"/>
  <c r="Z992" i="2"/>
  <c r="N992" i="2"/>
  <c r="F992" i="2"/>
  <c r="E992" i="2"/>
  <c r="D992" i="2"/>
  <c r="C992" i="2"/>
  <c r="AC991" i="2"/>
  <c r="AB991" i="2"/>
  <c r="AA991" i="2"/>
  <c r="Z991" i="2"/>
  <c r="N991" i="2"/>
  <c r="F991" i="2"/>
  <c r="E991" i="2"/>
  <c r="D991" i="2"/>
  <c r="C991" i="2"/>
  <c r="AC990" i="2"/>
  <c r="AB990" i="2"/>
  <c r="AA990" i="2"/>
  <c r="Z990" i="2"/>
  <c r="N990" i="2"/>
  <c r="F990" i="2"/>
  <c r="E990" i="2"/>
  <c r="D990" i="2"/>
  <c r="C990" i="2"/>
  <c r="AC989" i="2"/>
  <c r="AB989" i="2"/>
  <c r="AA989" i="2"/>
  <c r="Z989" i="2"/>
  <c r="N989" i="2"/>
  <c r="F989" i="2"/>
  <c r="E989" i="2"/>
  <c r="D989" i="2"/>
  <c r="C989" i="2"/>
  <c r="AC988" i="2"/>
  <c r="AB988" i="2"/>
  <c r="AA988" i="2"/>
  <c r="Z988" i="2"/>
  <c r="N988" i="2"/>
  <c r="F988" i="2"/>
  <c r="E988" i="2"/>
  <c r="D988" i="2"/>
  <c r="C988" i="2"/>
  <c r="AC987" i="2"/>
  <c r="AB987" i="2"/>
  <c r="AA987" i="2"/>
  <c r="Z987" i="2"/>
  <c r="N987" i="2"/>
  <c r="F987" i="2"/>
  <c r="E987" i="2"/>
  <c r="D987" i="2"/>
  <c r="C987" i="2"/>
  <c r="AC986" i="2"/>
  <c r="AB986" i="2"/>
  <c r="AA986" i="2"/>
  <c r="Z986" i="2"/>
  <c r="N986" i="2"/>
  <c r="F986" i="2"/>
  <c r="E986" i="2"/>
  <c r="D986" i="2"/>
  <c r="C986" i="2"/>
  <c r="AC985" i="2"/>
  <c r="AB985" i="2"/>
  <c r="AA985" i="2"/>
  <c r="Z985" i="2"/>
  <c r="N985" i="2"/>
  <c r="F985" i="2"/>
  <c r="E985" i="2"/>
  <c r="D985" i="2"/>
  <c r="C985" i="2"/>
  <c r="AC984" i="2"/>
  <c r="AB984" i="2"/>
  <c r="AA984" i="2"/>
  <c r="Z984" i="2"/>
  <c r="N984" i="2"/>
  <c r="F984" i="2"/>
  <c r="E984" i="2"/>
  <c r="D984" i="2"/>
  <c r="C984" i="2"/>
  <c r="AC983" i="2"/>
  <c r="AB983" i="2"/>
  <c r="AA983" i="2"/>
  <c r="Z983" i="2"/>
  <c r="N983" i="2"/>
  <c r="F983" i="2"/>
  <c r="E983" i="2"/>
  <c r="D983" i="2"/>
  <c r="C983" i="2"/>
  <c r="AC982" i="2"/>
  <c r="AB982" i="2"/>
  <c r="AA982" i="2"/>
  <c r="Z982" i="2"/>
  <c r="N982" i="2"/>
  <c r="F982" i="2"/>
  <c r="E982" i="2"/>
  <c r="D982" i="2"/>
  <c r="C982" i="2"/>
  <c r="AC981" i="2"/>
  <c r="AB981" i="2"/>
  <c r="AA981" i="2"/>
  <c r="Z981" i="2"/>
  <c r="N981" i="2"/>
  <c r="F981" i="2"/>
  <c r="E981" i="2"/>
  <c r="D981" i="2"/>
  <c r="C981" i="2"/>
  <c r="AC980" i="2"/>
  <c r="AB980" i="2"/>
  <c r="AA980" i="2"/>
  <c r="Z980" i="2"/>
  <c r="N980" i="2"/>
  <c r="F980" i="2"/>
  <c r="E980" i="2"/>
  <c r="D980" i="2"/>
  <c r="C980" i="2"/>
  <c r="AC979" i="2"/>
  <c r="AB979" i="2"/>
  <c r="AA979" i="2"/>
  <c r="Z979" i="2"/>
  <c r="N979" i="2"/>
  <c r="F979" i="2"/>
  <c r="E979" i="2"/>
  <c r="D979" i="2"/>
  <c r="C979" i="2"/>
  <c r="AC978" i="2"/>
  <c r="AB978" i="2"/>
  <c r="AA978" i="2"/>
  <c r="Z978" i="2"/>
  <c r="N978" i="2"/>
  <c r="F978" i="2"/>
  <c r="E978" i="2"/>
  <c r="D978" i="2"/>
  <c r="C978" i="2"/>
  <c r="AC977" i="2"/>
  <c r="AB977" i="2"/>
  <c r="AA977" i="2"/>
  <c r="Z977" i="2"/>
  <c r="N977" i="2"/>
  <c r="F977" i="2"/>
  <c r="E977" i="2"/>
  <c r="D977" i="2"/>
  <c r="C977" i="2"/>
  <c r="AC976" i="2"/>
  <c r="AB976" i="2"/>
  <c r="AA976" i="2"/>
  <c r="Z976" i="2"/>
  <c r="N976" i="2"/>
  <c r="F976" i="2"/>
  <c r="E976" i="2"/>
  <c r="D976" i="2"/>
  <c r="C976" i="2"/>
  <c r="AC975" i="2"/>
  <c r="AB975" i="2"/>
  <c r="AA975" i="2"/>
  <c r="Z975" i="2"/>
  <c r="N975" i="2"/>
  <c r="F975" i="2"/>
  <c r="E975" i="2"/>
  <c r="D975" i="2"/>
  <c r="C975" i="2"/>
  <c r="AC974" i="2"/>
  <c r="AB974" i="2"/>
  <c r="AA974" i="2"/>
  <c r="Z974" i="2"/>
  <c r="N974" i="2"/>
  <c r="F974" i="2"/>
  <c r="E974" i="2"/>
  <c r="D974" i="2"/>
  <c r="C974" i="2"/>
  <c r="AC973" i="2"/>
  <c r="AB973" i="2"/>
  <c r="AA973" i="2"/>
  <c r="Z973" i="2"/>
  <c r="N973" i="2"/>
  <c r="F973" i="2"/>
  <c r="E973" i="2"/>
  <c r="D973" i="2"/>
  <c r="C973" i="2"/>
  <c r="AC972" i="2"/>
  <c r="AB972" i="2"/>
  <c r="AA972" i="2"/>
  <c r="Z972" i="2"/>
  <c r="N972" i="2"/>
  <c r="F972" i="2"/>
  <c r="E972" i="2"/>
  <c r="D972" i="2"/>
  <c r="C972" i="2"/>
  <c r="AC971" i="2"/>
  <c r="AB971" i="2"/>
  <c r="AA971" i="2"/>
  <c r="Z971" i="2"/>
  <c r="N971" i="2"/>
  <c r="F971" i="2"/>
  <c r="E971" i="2"/>
  <c r="D971" i="2"/>
  <c r="C971" i="2"/>
  <c r="AC970" i="2"/>
  <c r="AB970" i="2"/>
  <c r="AA970" i="2"/>
  <c r="Z970" i="2"/>
  <c r="N970" i="2"/>
  <c r="F970" i="2"/>
  <c r="E970" i="2"/>
  <c r="D970" i="2"/>
  <c r="C970" i="2"/>
  <c r="AC969" i="2"/>
  <c r="AB969" i="2"/>
  <c r="AA969" i="2"/>
  <c r="Z969" i="2"/>
  <c r="N969" i="2"/>
  <c r="F969" i="2"/>
  <c r="E969" i="2"/>
  <c r="D969" i="2"/>
  <c r="C969" i="2"/>
  <c r="AC968" i="2"/>
  <c r="AB968" i="2"/>
  <c r="AA968" i="2"/>
  <c r="Z968" i="2"/>
  <c r="N968" i="2"/>
  <c r="F968" i="2"/>
  <c r="E968" i="2"/>
  <c r="D968" i="2"/>
  <c r="C968" i="2"/>
  <c r="AC967" i="2"/>
  <c r="AB967" i="2"/>
  <c r="AA967" i="2"/>
  <c r="Z967" i="2"/>
  <c r="N967" i="2"/>
  <c r="F967" i="2"/>
  <c r="E967" i="2"/>
  <c r="D967" i="2"/>
  <c r="C967" i="2"/>
  <c r="AC966" i="2"/>
  <c r="AB966" i="2"/>
  <c r="AA966" i="2"/>
  <c r="Z966" i="2"/>
  <c r="N966" i="2"/>
  <c r="F966" i="2"/>
  <c r="E966" i="2"/>
  <c r="D966" i="2"/>
  <c r="C966" i="2"/>
  <c r="AC965" i="2"/>
  <c r="AB965" i="2"/>
  <c r="AA965" i="2"/>
  <c r="Z965" i="2"/>
  <c r="N965" i="2"/>
  <c r="F965" i="2"/>
  <c r="E965" i="2"/>
  <c r="D965" i="2"/>
  <c r="C965" i="2"/>
  <c r="AC964" i="2"/>
  <c r="AB964" i="2"/>
  <c r="AA964" i="2"/>
  <c r="Z964" i="2"/>
  <c r="N964" i="2"/>
  <c r="F964" i="2"/>
  <c r="E964" i="2"/>
  <c r="D964" i="2"/>
  <c r="C964" i="2"/>
  <c r="AC963" i="2"/>
  <c r="AB963" i="2"/>
  <c r="AA963" i="2"/>
  <c r="Z963" i="2"/>
  <c r="N963" i="2"/>
  <c r="F963" i="2"/>
  <c r="E963" i="2"/>
  <c r="D963" i="2"/>
  <c r="C963" i="2"/>
  <c r="AC962" i="2"/>
  <c r="AB962" i="2"/>
  <c r="AA962" i="2"/>
  <c r="Z962" i="2"/>
  <c r="N962" i="2"/>
  <c r="F962" i="2"/>
  <c r="E962" i="2"/>
  <c r="D962" i="2"/>
  <c r="C962" i="2"/>
  <c r="AC961" i="2"/>
  <c r="AB961" i="2"/>
  <c r="AA961" i="2"/>
  <c r="Z961" i="2"/>
  <c r="N961" i="2"/>
  <c r="F961" i="2"/>
  <c r="E961" i="2"/>
  <c r="D961" i="2"/>
  <c r="C961" i="2"/>
  <c r="AC960" i="2"/>
  <c r="AB960" i="2"/>
  <c r="AA960" i="2"/>
  <c r="Z960" i="2"/>
  <c r="N960" i="2"/>
  <c r="F960" i="2"/>
  <c r="E960" i="2"/>
  <c r="D960" i="2"/>
  <c r="C960" i="2"/>
  <c r="AC959" i="2"/>
  <c r="AB959" i="2"/>
  <c r="AA959" i="2"/>
  <c r="Z959" i="2"/>
  <c r="N959" i="2"/>
  <c r="F959" i="2"/>
  <c r="E959" i="2"/>
  <c r="D959" i="2"/>
  <c r="C959" i="2"/>
  <c r="AC958" i="2"/>
  <c r="AB958" i="2"/>
  <c r="AA958" i="2"/>
  <c r="Z958" i="2"/>
  <c r="N958" i="2"/>
  <c r="F958" i="2"/>
  <c r="E958" i="2"/>
  <c r="D958" i="2"/>
  <c r="C958" i="2"/>
  <c r="AC957" i="2"/>
  <c r="AB957" i="2"/>
  <c r="AA957" i="2"/>
  <c r="Z957" i="2"/>
  <c r="N957" i="2"/>
  <c r="F957" i="2"/>
  <c r="E957" i="2"/>
  <c r="D957" i="2"/>
  <c r="C957" i="2"/>
  <c r="AC956" i="2"/>
  <c r="AB956" i="2"/>
  <c r="AA956" i="2"/>
  <c r="Z956" i="2"/>
  <c r="N956" i="2"/>
  <c r="F956" i="2"/>
  <c r="E956" i="2"/>
  <c r="D956" i="2"/>
  <c r="C956" i="2"/>
  <c r="AC955" i="2"/>
  <c r="AB955" i="2"/>
  <c r="AA955" i="2"/>
  <c r="Z955" i="2"/>
  <c r="N955" i="2"/>
  <c r="F955" i="2"/>
  <c r="E955" i="2"/>
  <c r="D955" i="2"/>
  <c r="C955" i="2"/>
  <c r="AC954" i="2"/>
  <c r="AB954" i="2"/>
  <c r="AA954" i="2"/>
  <c r="Z954" i="2"/>
  <c r="N954" i="2"/>
  <c r="F954" i="2"/>
  <c r="E954" i="2"/>
  <c r="D954" i="2"/>
  <c r="C954" i="2"/>
  <c r="AC953" i="2"/>
  <c r="AB953" i="2"/>
  <c r="AA953" i="2"/>
  <c r="Z953" i="2"/>
  <c r="N953" i="2"/>
  <c r="F953" i="2"/>
  <c r="E953" i="2"/>
  <c r="D953" i="2"/>
  <c r="C953" i="2"/>
  <c r="AC952" i="2"/>
  <c r="AB952" i="2"/>
  <c r="AA952" i="2"/>
  <c r="Z952" i="2"/>
  <c r="N952" i="2"/>
  <c r="F952" i="2"/>
  <c r="E952" i="2"/>
  <c r="D952" i="2"/>
  <c r="C952" i="2"/>
  <c r="AC951" i="2"/>
  <c r="AB951" i="2"/>
  <c r="AA951" i="2"/>
  <c r="Z951" i="2"/>
  <c r="N951" i="2"/>
  <c r="F951" i="2"/>
  <c r="E951" i="2"/>
  <c r="D951" i="2"/>
  <c r="C951" i="2"/>
  <c r="AC950" i="2"/>
  <c r="AB950" i="2"/>
  <c r="AA950" i="2"/>
  <c r="Z950" i="2"/>
  <c r="N950" i="2"/>
  <c r="F950" i="2"/>
  <c r="E950" i="2"/>
  <c r="D950" i="2"/>
  <c r="C950" i="2"/>
  <c r="AC949" i="2"/>
  <c r="AB949" i="2"/>
  <c r="AA949" i="2"/>
  <c r="Z949" i="2"/>
  <c r="N949" i="2"/>
  <c r="F949" i="2"/>
  <c r="E949" i="2"/>
  <c r="D949" i="2"/>
  <c r="C949" i="2"/>
  <c r="AC948" i="2"/>
  <c r="AB948" i="2"/>
  <c r="AA948" i="2"/>
  <c r="Z948" i="2"/>
  <c r="N948" i="2"/>
  <c r="F948" i="2"/>
  <c r="E948" i="2"/>
  <c r="D948" i="2"/>
  <c r="C948" i="2"/>
  <c r="AC947" i="2"/>
  <c r="AB947" i="2"/>
  <c r="AA947" i="2"/>
  <c r="Z947" i="2"/>
  <c r="N947" i="2"/>
  <c r="F947" i="2"/>
  <c r="E947" i="2"/>
  <c r="D947" i="2"/>
  <c r="C947" i="2"/>
  <c r="AC946" i="2"/>
  <c r="AB946" i="2"/>
  <c r="AA946" i="2"/>
  <c r="Z946" i="2"/>
  <c r="N946" i="2"/>
  <c r="F946" i="2"/>
  <c r="E946" i="2"/>
  <c r="D946" i="2"/>
  <c r="C946" i="2"/>
  <c r="AC945" i="2"/>
  <c r="AB945" i="2"/>
  <c r="AA945" i="2"/>
  <c r="Z945" i="2"/>
  <c r="N945" i="2"/>
  <c r="F945" i="2"/>
  <c r="E945" i="2"/>
  <c r="D945" i="2"/>
  <c r="C945" i="2"/>
  <c r="AC944" i="2"/>
  <c r="AB944" i="2"/>
  <c r="AA944" i="2"/>
  <c r="Z944" i="2"/>
  <c r="N944" i="2"/>
  <c r="F944" i="2"/>
  <c r="E944" i="2"/>
  <c r="D944" i="2"/>
  <c r="C944" i="2"/>
  <c r="AC943" i="2"/>
  <c r="AB943" i="2"/>
  <c r="AA943" i="2"/>
  <c r="Z943" i="2"/>
  <c r="N943" i="2"/>
  <c r="F943" i="2"/>
  <c r="E943" i="2"/>
  <c r="D943" i="2"/>
  <c r="C943" i="2"/>
  <c r="AC942" i="2"/>
  <c r="AB942" i="2"/>
  <c r="AA942" i="2"/>
  <c r="Z942" i="2"/>
  <c r="N942" i="2"/>
  <c r="F942" i="2"/>
  <c r="E942" i="2"/>
  <c r="D942" i="2"/>
  <c r="C942" i="2"/>
  <c r="AC941" i="2"/>
  <c r="AB941" i="2"/>
  <c r="AA941" i="2"/>
  <c r="Z941" i="2"/>
  <c r="N941" i="2"/>
  <c r="F941" i="2"/>
  <c r="E941" i="2"/>
  <c r="D941" i="2"/>
  <c r="C941" i="2"/>
  <c r="AC940" i="2"/>
  <c r="AB940" i="2"/>
  <c r="AA940" i="2"/>
  <c r="Z940" i="2"/>
  <c r="N940" i="2"/>
  <c r="F940" i="2"/>
  <c r="E940" i="2"/>
  <c r="D940" i="2"/>
  <c r="C940" i="2"/>
  <c r="AC939" i="2"/>
  <c r="AB939" i="2"/>
  <c r="AA939" i="2"/>
  <c r="Z939" i="2"/>
  <c r="N939" i="2"/>
  <c r="F939" i="2"/>
  <c r="E939" i="2"/>
  <c r="D939" i="2"/>
  <c r="C939" i="2"/>
  <c r="AC938" i="2"/>
  <c r="AB938" i="2"/>
  <c r="AA938" i="2"/>
  <c r="Z938" i="2"/>
  <c r="N938" i="2"/>
  <c r="F938" i="2"/>
  <c r="E938" i="2"/>
  <c r="D938" i="2"/>
  <c r="C938" i="2"/>
  <c r="AC937" i="2"/>
  <c r="AB937" i="2"/>
  <c r="AA937" i="2"/>
  <c r="Z937" i="2"/>
  <c r="N937" i="2"/>
  <c r="F937" i="2"/>
  <c r="E937" i="2"/>
  <c r="D937" i="2"/>
  <c r="C937" i="2"/>
  <c r="AC936" i="2"/>
  <c r="AB936" i="2"/>
  <c r="AA936" i="2"/>
  <c r="Z936" i="2"/>
  <c r="N936" i="2"/>
  <c r="F936" i="2"/>
  <c r="E936" i="2"/>
  <c r="D936" i="2"/>
  <c r="C936" i="2"/>
  <c r="AC935" i="2"/>
  <c r="AB935" i="2"/>
  <c r="AA935" i="2"/>
  <c r="Z935" i="2"/>
  <c r="N935" i="2"/>
  <c r="F935" i="2"/>
  <c r="E935" i="2"/>
  <c r="D935" i="2"/>
  <c r="C935" i="2"/>
  <c r="AC934" i="2"/>
  <c r="AB934" i="2"/>
  <c r="AA934" i="2"/>
  <c r="Z934" i="2"/>
  <c r="N934" i="2"/>
  <c r="F934" i="2"/>
  <c r="E934" i="2"/>
  <c r="D934" i="2"/>
  <c r="C934" i="2"/>
  <c r="AC933" i="2"/>
  <c r="AB933" i="2"/>
  <c r="AA933" i="2"/>
  <c r="Z933" i="2"/>
  <c r="N933" i="2"/>
  <c r="F933" i="2"/>
  <c r="E933" i="2"/>
  <c r="D933" i="2"/>
  <c r="C933" i="2"/>
  <c r="AC932" i="2"/>
  <c r="AB932" i="2"/>
  <c r="AA932" i="2"/>
  <c r="Z932" i="2"/>
  <c r="N932" i="2"/>
  <c r="F932" i="2"/>
  <c r="E932" i="2"/>
  <c r="D932" i="2"/>
  <c r="C932" i="2"/>
  <c r="AC931" i="2"/>
  <c r="AB931" i="2"/>
  <c r="AA931" i="2"/>
  <c r="Z931" i="2"/>
  <c r="N931" i="2"/>
  <c r="F931" i="2"/>
  <c r="E931" i="2"/>
  <c r="D931" i="2"/>
  <c r="C931" i="2"/>
  <c r="AC930" i="2"/>
  <c r="AB930" i="2"/>
  <c r="AA930" i="2"/>
  <c r="Z930" i="2"/>
  <c r="N930" i="2"/>
  <c r="F930" i="2"/>
  <c r="E930" i="2"/>
  <c r="D930" i="2"/>
  <c r="C930" i="2"/>
  <c r="AC929" i="2"/>
  <c r="AB929" i="2"/>
  <c r="AA929" i="2"/>
  <c r="Z929" i="2"/>
  <c r="N929" i="2"/>
  <c r="F929" i="2"/>
  <c r="E929" i="2"/>
  <c r="D929" i="2"/>
  <c r="C929" i="2"/>
  <c r="AC928" i="2"/>
  <c r="AB928" i="2"/>
  <c r="AA928" i="2"/>
  <c r="Z928" i="2"/>
  <c r="N928" i="2"/>
  <c r="F928" i="2"/>
  <c r="E928" i="2"/>
  <c r="D928" i="2"/>
  <c r="C928" i="2"/>
  <c r="AC927" i="2"/>
  <c r="AB927" i="2"/>
  <c r="AA927" i="2"/>
  <c r="Z927" i="2"/>
  <c r="N927" i="2"/>
  <c r="F927" i="2"/>
  <c r="E927" i="2"/>
  <c r="D927" i="2"/>
  <c r="C927" i="2"/>
  <c r="AC926" i="2"/>
  <c r="AB926" i="2"/>
  <c r="AA926" i="2"/>
  <c r="Z926" i="2"/>
  <c r="N926" i="2"/>
  <c r="F926" i="2"/>
  <c r="E926" i="2"/>
  <c r="D926" i="2"/>
  <c r="C926" i="2"/>
  <c r="AC925" i="2"/>
  <c r="AB925" i="2"/>
  <c r="AA925" i="2"/>
  <c r="Z925" i="2"/>
  <c r="N925" i="2"/>
  <c r="F925" i="2"/>
  <c r="E925" i="2"/>
  <c r="D925" i="2"/>
  <c r="C925" i="2"/>
  <c r="AC924" i="2"/>
  <c r="AB924" i="2"/>
  <c r="AA924" i="2"/>
  <c r="Z924" i="2"/>
  <c r="N924" i="2"/>
  <c r="F924" i="2"/>
  <c r="E924" i="2"/>
  <c r="D924" i="2"/>
  <c r="C924" i="2"/>
  <c r="AC923" i="2"/>
  <c r="AB923" i="2"/>
  <c r="AA923" i="2"/>
  <c r="Z923" i="2"/>
  <c r="N923" i="2"/>
  <c r="F923" i="2"/>
  <c r="E923" i="2"/>
  <c r="D923" i="2"/>
  <c r="C923" i="2"/>
  <c r="AC922" i="2"/>
  <c r="AB922" i="2"/>
  <c r="AA922" i="2"/>
  <c r="Z922" i="2"/>
  <c r="N922" i="2"/>
  <c r="F922" i="2"/>
  <c r="E922" i="2"/>
  <c r="D922" i="2"/>
  <c r="C922" i="2"/>
  <c r="AC921" i="2"/>
  <c r="AB921" i="2"/>
  <c r="AA921" i="2"/>
  <c r="Z921" i="2"/>
  <c r="N921" i="2"/>
  <c r="F921" i="2"/>
  <c r="E921" i="2"/>
  <c r="D921" i="2"/>
  <c r="C921" i="2"/>
  <c r="AC920" i="2"/>
  <c r="AB920" i="2"/>
  <c r="AA920" i="2"/>
  <c r="Z920" i="2"/>
  <c r="N920" i="2"/>
  <c r="F920" i="2"/>
  <c r="E920" i="2"/>
  <c r="D920" i="2"/>
  <c r="C920" i="2"/>
  <c r="AC919" i="2"/>
  <c r="AB919" i="2"/>
  <c r="AA919" i="2"/>
  <c r="Z919" i="2"/>
  <c r="N919" i="2"/>
  <c r="F919" i="2"/>
  <c r="E919" i="2"/>
  <c r="D919" i="2"/>
  <c r="C919" i="2"/>
  <c r="AC918" i="2"/>
  <c r="AB918" i="2"/>
  <c r="AA918" i="2"/>
  <c r="Z918" i="2"/>
  <c r="N918" i="2"/>
  <c r="F918" i="2"/>
  <c r="E918" i="2"/>
  <c r="D918" i="2"/>
  <c r="C918" i="2"/>
  <c r="AC917" i="2"/>
  <c r="AB917" i="2"/>
  <c r="AA917" i="2"/>
  <c r="Z917" i="2"/>
  <c r="N917" i="2"/>
  <c r="F917" i="2"/>
  <c r="E917" i="2"/>
  <c r="D917" i="2"/>
  <c r="C917" i="2"/>
  <c r="AC916" i="2"/>
  <c r="AB916" i="2"/>
  <c r="AA916" i="2"/>
  <c r="Z916" i="2"/>
  <c r="N916" i="2"/>
  <c r="F916" i="2"/>
  <c r="E916" i="2"/>
  <c r="D916" i="2"/>
  <c r="C916" i="2"/>
  <c r="AC915" i="2"/>
  <c r="AB915" i="2"/>
  <c r="AA915" i="2"/>
  <c r="Z915" i="2"/>
  <c r="N915" i="2"/>
  <c r="F915" i="2"/>
  <c r="E915" i="2"/>
  <c r="D915" i="2"/>
  <c r="C915" i="2"/>
  <c r="AC914" i="2"/>
  <c r="AB914" i="2"/>
  <c r="AA914" i="2"/>
  <c r="Z914" i="2"/>
  <c r="N914" i="2"/>
  <c r="F914" i="2"/>
  <c r="E914" i="2"/>
  <c r="D914" i="2"/>
  <c r="C914" i="2"/>
  <c r="AC913" i="2"/>
  <c r="AB913" i="2"/>
  <c r="AA913" i="2"/>
  <c r="Z913" i="2"/>
  <c r="N913" i="2"/>
  <c r="F913" i="2"/>
  <c r="E913" i="2"/>
  <c r="D913" i="2"/>
  <c r="C913" i="2"/>
  <c r="AC912" i="2"/>
  <c r="AB912" i="2"/>
  <c r="AA912" i="2"/>
  <c r="Z912" i="2"/>
  <c r="N912" i="2"/>
  <c r="F912" i="2"/>
  <c r="E912" i="2"/>
  <c r="D912" i="2"/>
  <c r="C912" i="2"/>
  <c r="AC911" i="2"/>
  <c r="AB911" i="2"/>
  <c r="AA911" i="2"/>
  <c r="Z911" i="2"/>
  <c r="N911" i="2"/>
  <c r="F911" i="2"/>
  <c r="E911" i="2"/>
  <c r="D911" i="2"/>
  <c r="C911" i="2"/>
  <c r="AC910" i="2"/>
  <c r="AB910" i="2"/>
  <c r="AA910" i="2"/>
  <c r="Z910" i="2"/>
  <c r="N910" i="2"/>
  <c r="F910" i="2"/>
  <c r="E910" i="2"/>
  <c r="D910" i="2"/>
  <c r="C910" i="2"/>
  <c r="AC909" i="2"/>
  <c r="AB909" i="2"/>
  <c r="AA909" i="2"/>
  <c r="Z909" i="2"/>
  <c r="N909" i="2"/>
  <c r="F909" i="2"/>
  <c r="E909" i="2"/>
  <c r="D909" i="2"/>
  <c r="C909" i="2"/>
  <c r="AC908" i="2"/>
  <c r="AB908" i="2"/>
  <c r="AA908" i="2"/>
  <c r="Z908" i="2"/>
  <c r="N908" i="2"/>
  <c r="F908" i="2"/>
  <c r="E908" i="2"/>
  <c r="D908" i="2"/>
  <c r="C908" i="2"/>
  <c r="AC907" i="2"/>
  <c r="AB907" i="2"/>
  <c r="AA907" i="2"/>
  <c r="Z907" i="2"/>
  <c r="N907" i="2"/>
  <c r="F907" i="2"/>
  <c r="E907" i="2"/>
  <c r="D907" i="2"/>
  <c r="C907" i="2"/>
  <c r="AC906" i="2"/>
  <c r="AB906" i="2"/>
  <c r="AA906" i="2"/>
  <c r="Z906" i="2"/>
  <c r="N906" i="2"/>
  <c r="F906" i="2"/>
  <c r="E906" i="2"/>
  <c r="D906" i="2"/>
  <c r="C906" i="2"/>
  <c r="AC905" i="2"/>
  <c r="AB905" i="2"/>
  <c r="AA905" i="2"/>
  <c r="Z905" i="2"/>
  <c r="N905" i="2"/>
  <c r="F905" i="2"/>
  <c r="E905" i="2"/>
  <c r="D905" i="2"/>
  <c r="C905" i="2"/>
  <c r="AC904" i="2"/>
  <c r="AB904" i="2"/>
  <c r="AA904" i="2"/>
  <c r="Z904" i="2"/>
  <c r="N904" i="2"/>
  <c r="F904" i="2"/>
  <c r="E904" i="2"/>
  <c r="D904" i="2"/>
  <c r="C904" i="2"/>
  <c r="AC903" i="2"/>
  <c r="AB903" i="2"/>
  <c r="AA903" i="2"/>
  <c r="Z903" i="2"/>
  <c r="N903" i="2"/>
  <c r="F903" i="2"/>
  <c r="E903" i="2"/>
  <c r="D903" i="2"/>
  <c r="C903" i="2"/>
  <c r="AC902" i="2"/>
  <c r="AB902" i="2"/>
  <c r="AA902" i="2"/>
  <c r="Z902" i="2"/>
  <c r="N902" i="2"/>
  <c r="F902" i="2"/>
  <c r="E902" i="2"/>
  <c r="D902" i="2"/>
  <c r="C902" i="2"/>
  <c r="AC901" i="2"/>
  <c r="AB901" i="2"/>
  <c r="AA901" i="2"/>
  <c r="Z901" i="2"/>
  <c r="N901" i="2"/>
  <c r="F901" i="2"/>
  <c r="E901" i="2"/>
  <c r="D901" i="2"/>
  <c r="C901" i="2"/>
  <c r="AC900" i="2"/>
  <c r="AB900" i="2"/>
  <c r="AA900" i="2"/>
  <c r="Z900" i="2"/>
  <c r="N900" i="2"/>
  <c r="F900" i="2"/>
  <c r="E900" i="2"/>
  <c r="D900" i="2"/>
  <c r="C900" i="2"/>
  <c r="AC899" i="2"/>
  <c r="AB899" i="2"/>
  <c r="AA899" i="2"/>
  <c r="Z899" i="2"/>
  <c r="N899" i="2"/>
  <c r="F899" i="2"/>
  <c r="E899" i="2"/>
  <c r="D899" i="2"/>
  <c r="C899" i="2"/>
  <c r="AC898" i="2"/>
  <c r="AB898" i="2"/>
  <c r="AA898" i="2"/>
  <c r="Z898" i="2"/>
  <c r="N898" i="2"/>
  <c r="F898" i="2"/>
  <c r="E898" i="2"/>
  <c r="D898" i="2"/>
  <c r="C898" i="2"/>
  <c r="AC897" i="2"/>
  <c r="AB897" i="2"/>
  <c r="AA897" i="2"/>
  <c r="Z897" i="2"/>
  <c r="N897" i="2"/>
  <c r="F897" i="2"/>
  <c r="E897" i="2"/>
  <c r="D897" i="2"/>
  <c r="C897" i="2"/>
  <c r="AC896" i="2"/>
  <c r="AB896" i="2"/>
  <c r="AA896" i="2"/>
  <c r="Z896" i="2"/>
  <c r="N896" i="2"/>
  <c r="F896" i="2"/>
  <c r="E896" i="2"/>
  <c r="D896" i="2"/>
  <c r="C896" i="2"/>
  <c r="AC895" i="2"/>
  <c r="AB895" i="2"/>
  <c r="AA895" i="2"/>
  <c r="Z895" i="2"/>
  <c r="N895" i="2"/>
  <c r="F895" i="2"/>
  <c r="E895" i="2"/>
  <c r="D895" i="2"/>
  <c r="C895" i="2"/>
  <c r="AC894" i="2"/>
  <c r="AB894" i="2"/>
  <c r="AA894" i="2"/>
  <c r="Z894" i="2"/>
  <c r="N894" i="2"/>
  <c r="F894" i="2"/>
  <c r="E894" i="2"/>
  <c r="D894" i="2"/>
  <c r="C894" i="2"/>
  <c r="AC893" i="2"/>
  <c r="AB893" i="2"/>
  <c r="AA893" i="2"/>
  <c r="Z893" i="2"/>
  <c r="N893" i="2"/>
  <c r="F893" i="2"/>
  <c r="E893" i="2"/>
  <c r="D893" i="2"/>
  <c r="C893" i="2"/>
  <c r="AC892" i="2"/>
  <c r="AB892" i="2"/>
  <c r="AA892" i="2"/>
  <c r="Z892" i="2"/>
  <c r="N892" i="2"/>
  <c r="F892" i="2"/>
  <c r="E892" i="2"/>
  <c r="D892" i="2"/>
  <c r="C892" i="2"/>
  <c r="AC891" i="2"/>
  <c r="AB891" i="2"/>
  <c r="AA891" i="2"/>
  <c r="Z891" i="2"/>
  <c r="N891" i="2"/>
  <c r="F891" i="2"/>
  <c r="E891" i="2"/>
  <c r="D891" i="2"/>
  <c r="C891" i="2"/>
  <c r="AC890" i="2"/>
  <c r="AB890" i="2"/>
  <c r="AA890" i="2"/>
  <c r="Z890" i="2"/>
  <c r="N890" i="2"/>
  <c r="F890" i="2"/>
  <c r="E890" i="2"/>
  <c r="D890" i="2"/>
  <c r="C890" i="2"/>
  <c r="AC889" i="2"/>
  <c r="AB889" i="2"/>
  <c r="AA889" i="2"/>
  <c r="Z889" i="2"/>
  <c r="N889" i="2"/>
  <c r="F889" i="2"/>
  <c r="E889" i="2"/>
  <c r="D889" i="2"/>
  <c r="C889" i="2"/>
  <c r="AC888" i="2"/>
  <c r="AB888" i="2"/>
  <c r="AA888" i="2"/>
  <c r="Z888" i="2"/>
  <c r="N888" i="2"/>
  <c r="F888" i="2"/>
  <c r="E888" i="2"/>
  <c r="D888" i="2"/>
  <c r="C888" i="2"/>
  <c r="AC887" i="2"/>
  <c r="AB887" i="2"/>
  <c r="AA887" i="2"/>
  <c r="Z887" i="2"/>
  <c r="N887" i="2"/>
  <c r="F887" i="2"/>
  <c r="E887" i="2"/>
  <c r="D887" i="2"/>
  <c r="C887" i="2"/>
  <c r="AC886" i="2"/>
  <c r="AB886" i="2"/>
  <c r="AA886" i="2"/>
  <c r="Z886" i="2"/>
  <c r="N886" i="2"/>
  <c r="F886" i="2"/>
  <c r="E886" i="2"/>
  <c r="D886" i="2"/>
  <c r="C886" i="2"/>
  <c r="AC885" i="2"/>
  <c r="AB885" i="2"/>
  <c r="AA885" i="2"/>
  <c r="Z885" i="2"/>
  <c r="N885" i="2"/>
  <c r="F885" i="2"/>
  <c r="E885" i="2"/>
  <c r="D885" i="2"/>
  <c r="C885" i="2"/>
  <c r="AC884" i="2"/>
  <c r="AB884" i="2"/>
  <c r="AA884" i="2"/>
  <c r="Z884" i="2"/>
  <c r="N884" i="2"/>
  <c r="F884" i="2"/>
  <c r="E884" i="2"/>
  <c r="D884" i="2"/>
  <c r="C884" i="2"/>
  <c r="AC883" i="2"/>
  <c r="AB883" i="2"/>
  <c r="AA883" i="2"/>
  <c r="Z883" i="2"/>
  <c r="N883" i="2"/>
  <c r="F883" i="2"/>
  <c r="E883" i="2"/>
  <c r="D883" i="2"/>
  <c r="C883" i="2"/>
  <c r="AC882" i="2"/>
  <c r="AB882" i="2"/>
  <c r="AA882" i="2"/>
  <c r="Z882" i="2"/>
  <c r="N882" i="2"/>
  <c r="F882" i="2"/>
  <c r="E882" i="2"/>
  <c r="D882" i="2"/>
  <c r="C882" i="2"/>
  <c r="AC881" i="2"/>
  <c r="AB881" i="2"/>
  <c r="AA881" i="2"/>
  <c r="Z881" i="2"/>
  <c r="N881" i="2"/>
  <c r="F881" i="2"/>
  <c r="E881" i="2"/>
  <c r="D881" i="2"/>
  <c r="C881" i="2"/>
  <c r="AC880" i="2"/>
  <c r="AB880" i="2"/>
  <c r="AA880" i="2"/>
  <c r="Z880" i="2"/>
  <c r="N880" i="2"/>
  <c r="F880" i="2"/>
  <c r="E880" i="2"/>
  <c r="D880" i="2"/>
  <c r="C880" i="2"/>
  <c r="AC879" i="2"/>
  <c r="AB879" i="2"/>
  <c r="AA879" i="2"/>
  <c r="Z879" i="2"/>
  <c r="N879" i="2"/>
  <c r="F879" i="2"/>
  <c r="E879" i="2"/>
  <c r="D879" i="2"/>
  <c r="C879" i="2"/>
  <c r="AC878" i="2"/>
  <c r="AB878" i="2"/>
  <c r="AA878" i="2"/>
  <c r="Z878" i="2"/>
  <c r="N878" i="2"/>
  <c r="F878" i="2"/>
  <c r="E878" i="2"/>
  <c r="D878" i="2"/>
  <c r="C878" i="2"/>
  <c r="AC877" i="2"/>
  <c r="AB877" i="2"/>
  <c r="AA877" i="2"/>
  <c r="Z877" i="2"/>
  <c r="N877" i="2"/>
  <c r="F877" i="2"/>
  <c r="E877" i="2"/>
  <c r="D877" i="2"/>
  <c r="C877" i="2"/>
  <c r="AC876" i="2"/>
  <c r="AB876" i="2"/>
  <c r="AA876" i="2"/>
  <c r="Z876" i="2"/>
  <c r="N876" i="2"/>
  <c r="F876" i="2"/>
  <c r="E876" i="2"/>
  <c r="D876" i="2"/>
  <c r="C876" i="2"/>
  <c r="AC875" i="2"/>
  <c r="AB875" i="2"/>
  <c r="AA875" i="2"/>
  <c r="Z875" i="2"/>
  <c r="N875" i="2"/>
  <c r="F875" i="2"/>
  <c r="E875" i="2"/>
  <c r="D875" i="2"/>
  <c r="C875" i="2"/>
  <c r="AC874" i="2"/>
  <c r="AB874" i="2"/>
  <c r="AA874" i="2"/>
  <c r="Z874" i="2"/>
  <c r="N874" i="2"/>
  <c r="F874" i="2"/>
  <c r="E874" i="2"/>
  <c r="D874" i="2"/>
  <c r="C874" i="2"/>
  <c r="AC873" i="2"/>
  <c r="AB873" i="2"/>
  <c r="AA873" i="2"/>
  <c r="Z873" i="2"/>
  <c r="N873" i="2"/>
  <c r="F873" i="2"/>
  <c r="E873" i="2"/>
  <c r="D873" i="2"/>
  <c r="C873" i="2"/>
  <c r="AC872" i="2"/>
  <c r="AB872" i="2"/>
  <c r="AA872" i="2"/>
  <c r="Z872" i="2"/>
  <c r="N872" i="2"/>
  <c r="F872" i="2"/>
  <c r="E872" i="2"/>
  <c r="D872" i="2"/>
  <c r="C872" i="2"/>
  <c r="AC871" i="2"/>
  <c r="AB871" i="2"/>
  <c r="AA871" i="2"/>
  <c r="Z871" i="2"/>
  <c r="N871" i="2"/>
  <c r="F871" i="2"/>
  <c r="E871" i="2"/>
  <c r="D871" i="2"/>
  <c r="C871" i="2"/>
  <c r="AC870" i="2"/>
  <c r="AB870" i="2"/>
  <c r="AA870" i="2"/>
  <c r="Z870" i="2"/>
  <c r="N870" i="2"/>
  <c r="F870" i="2"/>
  <c r="E870" i="2"/>
  <c r="D870" i="2"/>
  <c r="C870" i="2"/>
  <c r="AC869" i="2"/>
  <c r="AB869" i="2"/>
  <c r="AA869" i="2"/>
  <c r="Z869" i="2"/>
  <c r="N869" i="2"/>
  <c r="F869" i="2"/>
  <c r="E869" i="2"/>
  <c r="D869" i="2"/>
  <c r="C869" i="2"/>
  <c r="AC868" i="2"/>
  <c r="AB868" i="2"/>
  <c r="AA868" i="2"/>
  <c r="Z868" i="2"/>
  <c r="N868" i="2"/>
  <c r="F868" i="2"/>
  <c r="E868" i="2"/>
  <c r="D868" i="2"/>
  <c r="C868" i="2"/>
  <c r="AC867" i="2"/>
  <c r="AB867" i="2"/>
  <c r="AA867" i="2"/>
  <c r="Z867" i="2"/>
  <c r="N867" i="2"/>
  <c r="F867" i="2"/>
  <c r="E867" i="2"/>
  <c r="D867" i="2"/>
  <c r="C867" i="2"/>
  <c r="AC866" i="2"/>
  <c r="AB866" i="2"/>
  <c r="AA866" i="2"/>
  <c r="Z866" i="2"/>
  <c r="N866" i="2"/>
  <c r="F866" i="2"/>
  <c r="E866" i="2"/>
  <c r="D866" i="2"/>
  <c r="C866" i="2"/>
  <c r="AC865" i="2"/>
  <c r="AB865" i="2"/>
  <c r="AA865" i="2"/>
  <c r="Z865" i="2"/>
  <c r="N865" i="2"/>
  <c r="F865" i="2"/>
  <c r="E865" i="2"/>
  <c r="D865" i="2"/>
  <c r="C865" i="2"/>
  <c r="AC864" i="2"/>
  <c r="AB864" i="2"/>
  <c r="AA864" i="2"/>
  <c r="Z864" i="2"/>
  <c r="N864" i="2"/>
  <c r="F864" i="2"/>
  <c r="E864" i="2"/>
  <c r="D864" i="2"/>
  <c r="C864" i="2"/>
  <c r="AC863" i="2"/>
  <c r="AB863" i="2"/>
  <c r="AA863" i="2"/>
  <c r="Z863" i="2"/>
  <c r="N863" i="2"/>
  <c r="F863" i="2"/>
  <c r="E863" i="2"/>
  <c r="D863" i="2"/>
  <c r="C863" i="2"/>
  <c r="AC862" i="2"/>
  <c r="AB862" i="2"/>
  <c r="AA862" i="2"/>
  <c r="Z862" i="2"/>
  <c r="N862" i="2"/>
  <c r="F862" i="2"/>
  <c r="E862" i="2"/>
  <c r="D862" i="2"/>
  <c r="C862" i="2"/>
  <c r="AC861" i="2"/>
  <c r="AB861" i="2"/>
  <c r="AA861" i="2"/>
  <c r="Z861" i="2"/>
  <c r="N861" i="2"/>
  <c r="F861" i="2"/>
  <c r="E861" i="2"/>
  <c r="D861" i="2"/>
  <c r="C861" i="2"/>
  <c r="AC860" i="2"/>
  <c r="AB860" i="2"/>
  <c r="AA860" i="2"/>
  <c r="Z860" i="2"/>
  <c r="N860" i="2"/>
  <c r="F860" i="2"/>
  <c r="E860" i="2"/>
  <c r="D860" i="2"/>
  <c r="C860" i="2"/>
  <c r="AC859" i="2"/>
  <c r="AB859" i="2"/>
  <c r="AA859" i="2"/>
  <c r="Z859" i="2"/>
  <c r="N859" i="2"/>
  <c r="F859" i="2"/>
  <c r="E859" i="2"/>
  <c r="D859" i="2"/>
  <c r="C859" i="2"/>
  <c r="AC858" i="2"/>
  <c r="AB858" i="2"/>
  <c r="AA858" i="2"/>
  <c r="Z858" i="2"/>
  <c r="N858" i="2"/>
  <c r="F858" i="2"/>
  <c r="E858" i="2"/>
  <c r="D858" i="2"/>
  <c r="C858" i="2"/>
  <c r="AC857" i="2"/>
  <c r="AB857" i="2"/>
  <c r="AA857" i="2"/>
  <c r="Z857" i="2"/>
  <c r="N857" i="2"/>
  <c r="F857" i="2"/>
  <c r="E857" i="2"/>
  <c r="D857" i="2"/>
  <c r="C857" i="2"/>
  <c r="AC856" i="2"/>
  <c r="AB856" i="2"/>
  <c r="AA856" i="2"/>
  <c r="Z856" i="2"/>
  <c r="N856" i="2"/>
  <c r="F856" i="2"/>
  <c r="E856" i="2"/>
  <c r="D856" i="2"/>
  <c r="C856" i="2"/>
  <c r="AC855" i="2"/>
  <c r="AB855" i="2"/>
  <c r="AA855" i="2"/>
  <c r="Z855" i="2"/>
  <c r="N855" i="2"/>
  <c r="F855" i="2"/>
  <c r="E855" i="2"/>
  <c r="D855" i="2"/>
  <c r="C855" i="2"/>
  <c r="AC854" i="2"/>
  <c r="AB854" i="2"/>
  <c r="AA854" i="2"/>
  <c r="Z854" i="2"/>
  <c r="N854" i="2"/>
  <c r="F854" i="2"/>
  <c r="E854" i="2"/>
  <c r="D854" i="2"/>
  <c r="C854" i="2"/>
  <c r="AC853" i="2"/>
  <c r="AB853" i="2"/>
  <c r="AA853" i="2"/>
  <c r="Z853" i="2"/>
  <c r="N853" i="2"/>
  <c r="F853" i="2"/>
  <c r="E853" i="2"/>
  <c r="D853" i="2"/>
  <c r="C853" i="2"/>
  <c r="AC852" i="2"/>
  <c r="AB852" i="2"/>
  <c r="AA852" i="2"/>
  <c r="Z852" i="2"/>
  <c r="N852" i="2"/>
  <c r="F852" i="2"/>
  <c r="E852" i="2"/>
  <c r="D852" i="2"/>
  <c r="C852" i="2"/>
  <c r="AC851" i="2"/>
  <c r="AB851" i="2"/>
  <c r="AA851" i="2"/>
  <c r="Z851" i="2"/>
  <c r="N851" i="2"/>
  <c r="F851" i="2"/>
  <c r="E851" i="2"/>
  <c r="D851" i="2"/>
  <c r="C851" i="2"/>
  <c r="AC850" i="2"/>
  <c r="AB850" i="2"/>
  <c r="AA850" i="2"/>
  <c r="Z850" i="2"/>
  <c r="N850" i="2"/>
  <c r="F850" i="2"/>
  <c r="E850" i="2"/>
  <c r="D850" i="2"/>
  <c r="C850" i="2"/>
  <c r="AC849" i="2"/>
  <c r="AB849" i="2"/>
  <c r="AA849" i="2"/>
  <c r="Z849" i="2"/>
  <c r="N849" i="2"/>
  <c r="F849" i="2"/>
  <c r="E849" i="2"/>
  <c r="D849" i="2"/>
  <c r="C849" i="2"/>
  <c r="AC848" i="2"/>
  <c r="AB848" i="2"/>
  <c r="AA848" i="2"/>
  <c r="Z848" i="2"/>
  <c r="N848" i="2"/>
  <c r="F848" i="2"/>
  <c r="E848" i="2"/>
  <c r="D848" i="2"/>
  <c r="C848" i="2"/>
  <c r="AC847" i="2"/>
  <c r="AB847" i="2"/>
  <c r="AA847" i="2"/>
  <c r="Z847" i="2"/>
  <c r="N847" i="2"/>
  <c r="F847" i="2"/>
  <c r="E847" i="2"/>
  <c r="D847" i="2"/>
  <c r="C847" i="2"/>
  <c r="AC846" i="2"/>
  <c r="AB846" i="2"/>
  <c r="AA846" i="2"/>
  <c r="Z846" i="2"/>
  <c r="N846" i="2"/>
  <c r="F846" i="2"/>
  <c r="E846" i="2"/>
  <c r="D846" i="2"/>
  <c r="C846" i="2"/>
  <c r="AC845" i="2"/>
  <c r="AB845" i="2"/>
  <c r="AA845" i="2"/>
  <c r="Z845" i="2"/>
  <c r="N845" i="2"/>
  <c r="F845" i="2"/>
  <c r="E845" i="2"/>
  <c r="D845" i="2"/>
  <c r="C845" i="2"/>
  <c r="AC844" i="2"/>
  <c r="AB844" i="2"/>
  <c r="AA844" i="2"/>
  <c r="Z844" i="2"/>
  <c r="N844" i="2"/>
  <c r="F844" i="2"/>
  <c r="E844" i="2"/>
  <c r="D844" i="2"/>
  <c r="C844" i="2"/>
  <c r="AC843" i="2"/>
  <c r="AB843" i="2"/>
  <c r="AA843" i="2"/>
  <c r="Z843" i="2"/>
  <c r="N843" i="2"/>
  <c r="F843" i="2"/>
  <c r="E843" i="2"/>
  <c r="D843" i="2"/>
  <c r="C843" i="2"/>
  <c r="AC842" i="2"/>
  <c r="AB842" i="2"/>
  <c r="AA842" i="2"/>
  <c r="Z842" i="2"/>
  <c r="N842" i="2"/>
  <c r="F842" i="2"/>
  <c r="E842" i="2"/>
  <c r="D842" i="2"/>
  <c r="C842" i="2"/>
  <c r="AC841" i="2"/>
  <c r="AB841" i="2"/>
  <c r="AA841" i="2"/>
  <c r="Z841" i="2"/>
  <c r="N841" i="2"/>
  <c r="F841" i="2"/>
  <c r="E841" i="2"/>
  <c r="D841" i="2"/>
  <c r="C841" i="2"/>
  <c r="AC840" i="2"/>
  <c r="AB840" i="2"/>
  <c r="AA840" i="2"/>
  <c r="Z840" i="2"/>
  <c r="N840" i="2"/>
  <c r="F840" i="2"/>
  <c r="E840" i="2"/>
  <c r="D840" i="2"/>
  <c r="C840" i="2"/>
  <c r="AC839" i="2"/>
  <c r="AB839" i="2"/>
  <c r="AA839" i="2"/>
  <c r="Z839" i="2"/>
  <c r="N839" i="2"/>
  <c r="F839" i="2"/>
  <c r="E839" i="2"/>
  <c r="D839" i="2"/>
  <c r="C839" i="2"/>
  <c r="AC838" i="2"/>
  <c r="AB838" i="2"/>
  <c r="AA838" i="2"/>
  <c r="Z838" i="2"/>
  <c r="N838" i="2"/>
  <c r="F838" i="2"/>
  <c r="E838" i="2"/>
  <c r="D838" i="2"/>
  <c r="C838" i="2"/>
  <c r="AC837" i="2"/>
  <c r="AB837" i="2"/>
  <c r="AA837" i="2"/>
  <c r="Z837" i="2"/>
  <c r="N837" i="2"/>
  <c r="F837" i="2"/>
  <c r="E837" i="2"/>
  <c r="D837" i="2"/>
  <c r="C837" i="2"/>
  <c r="AC836" i="2"/>
  <c r="AB836" i="2"/>
  <c r="AA836" i="2"/>
  <c r="Z836" i="2"/>
  <c r="N836" i="2"/>
  <c r="F836" i="2"/>
  <c r="E836" i="2"/>
  <c r="D836" i="2"/>
  <c r="C836" i="2"/>
  <c r="AC835" i="2"/>
  <c r="AB835" i="2"/>
  <c r="AA835" i="2"/>
  <c r="Z835" i="2"/>
  <c r="N835" i="2"/>
  <c r="F835" i="2"/>
  <c r="E835" i="2"/>
  <c r="D835" i="2"/>
  <c r="C835" i="2"/>
  <c r="AC834" i="2"/>
  <c r="AB834" i="2"/>
  <c r="AA834" i="2"/>
  <c r="Z834" i="2"/>
  <c r="N834" i="2"/>
  <c r="F834" i="2"/>
  <c r="E834" i="2"/>
  <c r="D834" i="2"/>
  <c r="C834" i="2"/>
  <c r="AC833" i="2"/>
  <c r="AB833" i="2"/>
  <c r="AA833" i="2"/>
  <c r="Z833" i="2"/>
  <c r="N833" i="2"/>
  <c r="F833" i="2"/>
  <c r="E833" i="2"/>
  <c r="D833" i="2"/>
  <c r="C833" i="2"/>
  <c r="AC832" i="2"/>
  <c r="AB832" i="2"/>
  <c r="AA832" i="2"/>
  <c r="Z832" i="2"/>
  <c r="N832" i="2"/>
  <c r="F832" i="2"/>
  <c r="E832" i="2"/>
  <c r="D832" i="2"/>
  <c r="C832" i="2"/>
  <c r="AC831" i="2"/>
  <c r="AB831" i="2"/>
  <c r="AA831" i="2"/>
  <c r="Z831" i="2"/>
  <c r="N831" i="2"/>
  <c r="F831" i="2"/>
  <c r="E831" i="2"/>
  <c r="D831" i="2"/>
  <c r="C831" i="2"/>
  <c r="AC830" i="2"/>
  <c r="AB830" i="2"/>
  <c r="AA830" i="2"/>
  <c r="Z830" i="2"/>
  <c r="N830" i="2"/>
  <c r="F830" i="2"/>
  <c r="E830" i="2"/>
  <c r="D830" i="2"/>
  <c r="C830" i="2"/>
  <c r="AC829" i="2"/>
  <c r="AB829" i="2"/>
  <c r="AA829" i="2"/>
  <c r="Z829" i="2"/>
  <c r="N829" i="2"/>
  <c r="F829" i="2"/>
  <c r="E829" i="2"/>
  <c r="D829" i="2"/>
  <c r="C829" i="2"/>
  <c r="AC828" i="2"/>
  <c r="AB828" i="2"/>
  <c r="AA828" i="2"/>
  <c r="Z828" i="2"/>
  <c r="N828" i="2"/>
  <c r="F828" i="2"/>
  <c r="E828" i="2"/>
  <c r="D828" i="2"/>
  <c r="C828" i="2"/>
  <c r="AC827" i="2"/>
  <c r="AB827" i="2"/>
  <c r="AA827" i="2"/>
  <c r="Z827" i="2"/>
  <c r="N827" i="2"/>
  <c r="F827" i="2"/>
  <c r="E827" i="2"/>
  <c r="D827" i="2"/>
  <c r="C827" i="2"/>
  <c r="AC826" i="2"/>
  <c r="AB826" i="2"/>
  <c r="AA826" i="2"/>
  <c r="Z826" i="2"/>
  <c r="N826" i="2"/>
  <c r="F826" i="2"/>
  <c r="E826" i="2"/>
  <c r="D826" i="2"/>
  <c r="C826" i="2"/>
  <c r="AC825" i="2"/>
  <c r="AB825" i="2"/>
  <c r="AA825" i="2"/>
  <c r="Z825" i="2"/>
  <c r="N825" i="2"/>
  <c r="F825" i="2"/>
  <c r="E825" i="2"/>
  <c r="D825" i="2"/>
  <c r="C825" i="2"/>
  <c r="AC824" i="2"/>
  <c r="AB824" i="2"/>
  <c r="AA824" i="2"/>
  <c r="Z824" i="2"/>
  <c r="N824" i="2"/>
  <c r="F824" i="2"/>
  <c r="E824" i="2"/>
  <c r="D824" i="2"/>
  <c r="C824" i="2"/>
  <c r="AC823" i="2"/>
  <c r="AB823" i="2"/>
  <c r="AA823" i="2"/>
  <c r="Z823" i="2"/>
  <c r="N823" i="2"/>
  <c r="F823" i="2"/>
  <c r="E823" i="2"/>
  <c r="D823" i="2"/>
  <c r="C823" i="2"/>
  <c r="AC822" i="2"/>
  <c r="AB822" i="2"/>
  <c r="AA822" i="2"/>
  <c r="Z822" i="2"/>
  <c r="N822" i="2"/>
  <c r="F822" i="2"/>
  <c r="E822" i="2"/>
  <c r="D822" i="2"/>
  <c r="C822" i="2"/>
  <c r="AC821" i="2"/>
  <c r="AB821" i="2"/>
  <c r="AA821" i="2"/>
  <c r="Z821" i="2"/>
  <c r="N821" i="2"/>
  <c r="F821" i="2"/>
  <c r="E821" i="2"/>
  <c r="D821" i="2"/>
  <c r="C821" i="2"/>
  <c r="AC820" i="2"/>
  <c r="AB820" i="2"/>
  <c r="AA820" i="2"/>
  <c r="Z820" i="2"/>
  <c r="N820" i="2"/>
  <c r="F820" i="2"/>
  <c r="E820" i="2"/>
  <c r="D820" i="2"/>
  <c r="C820" i="2"/>
  <c r="AC819" i="2"/>
  <c r="AB819" i="2"/>
  <c r="AA819" i="2"/>
  <c r="Z819" i="2"/>
  <c r="N819" i="2"/>
  <c r="F819" i="2"/>
  <c r="E819" i="2"/>
  <c r="D819" i="2"/>
  <c r="C819" i="2"/>
  <c r="AC818" i="2"/>
  <c r="AB818" i="2"/>
  <c r="AA818" i="2"/>
  <c r="Z818" i="2"/>
  <c r="N818" i="2"/>
  <c r="F818" i="2"/>
  <c r="E818" i="2"/>
  <c r="D818" i="2"/>
  <c r="C818" i="2"/>
  <c r="AC817" i="2"/>
  <c r="AB817" i="2"/>
  <c r="AA817" i="2"/>
  <c r="Z817" i="2"/>
  <c r="N817" i="2"/>
  <c r="F817" i="2"/>
  <c r="E817" i="2"/>
  <c r="D817" i="2"/>
  <c r="C817" i="2"/>
  <c r="AC816" i="2"/>
  <c r="AB816" i="2"/>
  <c r="AA816" i="2"/>
  <c r="Z816" i="2"/>
  <c r="N816" i="2"/>
  <c r="F816" i="2"/>
  <c r="E816" i="2"/>
  <c r="D816" i="2"/>
  <c r="C816" i="2"/>
  <c r="AC815" i="2"/>
  <c r="AB815" i="2"/>
  <c r="AA815" i="2"/>
  <c r="Z815" i="2"/>
  <c r="N815" i="2"/>
  <c r="F815" i="2"/>
  <c r="E815" i="2"/>
  <c r="D815" i="2"/>
  <c r="C815" i="2"/>
  <c r="AC814" i="2"/>
  <c r="AB814" i="2"/>
  <c r="AA814" i="2"/>
  <c r="Z814" i="2"/>
  <c r="N814" i="2"/>
  <c r="F814" i="2"/>
  <c r="E814" i="2"/>
  <c r="D814" i="2"/>
  <c r="C814" i="2"/>
  <c r="AC813" i="2"/>
  <c r="AB813" i="2"/>
  <c r="AA813" i="2"/>
  <c r="Z813" i="2"/>
  <c r="N813" i="2"/>
  <c r="F813" i="2"/>
  <c r="E813" i="2"/>
  <c r="D813" i="2"/>
  <c r="C813" i="2"/>
  <c r="AC812" i="2"/>
  <c r="AB812" i="2"/>
  <c r="AA812" i="2"/>
  <c r="Z812" i="2"/>
  <c r="N812" i="2"/>
  <c r="F812" i="2"/>
  <c r="E812" i="2"/>
  <c r="D812" i="2"/>
  <c r="C812" i="2"/>
  <c r="AC811" i="2"/>
  <c r="AB811" i="2"/>
  <c r="AA811" i="2"/>
  <c r="Z811" i="2"/>
  <c r="N811" i="2"/>
  <c r="F811" i="2"/>
  <c r="E811" i="2"/>
  <c r="D811" i="2"/>
  <c r="C811" i="2"/>
  <c r="AC810" i="2"/>
  <c r="AB810" i="2"/>
  <c r="AA810" i="2"/>
  <c r="Z810" i="2"/>
  <c r="N810" i="2"/>
  <c r="F810" i="2"/>
  <c r="E810" i="2"/>
  <c r="D810" i="2"/>
  <c r="C810" i="2"/>
  <c r="AC809" i="2"/>
  <c r="AB809" i="2"/>
  <c r="AA809" i="2"/>
  <c r="Z809" i="2"/>
  <c r="N809" i="2"/>
  <c r="F809" i="2"/>
  <c r="E809" i="2"/>
  <c r="D809" i="2"/>
  <c r="C809" i="2"/>
  <c r="AC808" i="2"/>
  <c r="AB808" i="2"/>
  <c r="AA808" i="2"/>
  <c r="Z808" i="2"/>
  <c r="N808" i="2"/>
  <c r="F808" i="2"/>
  <c r="E808" i="2"/>
  <c r="D808" i="2"/>
  <c r="C808" i="2"/>
  <c r="AC807" i="2"/>
  <c r="AB807" i="2"/>
  <c r="AA807" i="2"/>
  <c r="Z807" i="2"/>
  <c r="N807" i="2"/>
  <c r="F807" i="2"/>
  <c r="E807" i="2"/>
  <c r="D807" i="2"/>
  <c r="C807" i="2"/>
  <c r="AC806" i="2"/>
  <c r="AB806" i="2"/>
  <c r="AA806" i="2"/>
  <c r="Z806" i="2"/>
  <c r="N806" i="2"/>
  <c r="F806" i="2"/>
  <c r="E806" i="2"/>
  <c r="D806" i="2"/>
  <c r="C806" i="2"/>
  <c r="AC805" i="2"/>
  <c r="AB805" i="2"/>
  <c r="AA805" i="2"/>
  <c r="Z805" i="2"/>
  <c r="N805" i="2"/>
  <c r="F805" i="2"/>
  <c r="E805" i="2"/>
  <c r="D805" i="2"/>
  <c r="C805" i="2"/>
  <c r="AC804" i="2"/>
  <c r="AB804" i="2"/>
  <c r="AA804" i="2"/>
  <c r="Z804" i="2"/>
  <c r="N804" i="2"/>
  <c r="F804" i="2"/>
  <c r="E804" i="2"/>
  <c r="D804" i="2"/>
  <c r="C804" i="2"/>
  <c r="AC803" i="2"/>
  <c r="AB803" i="2"/>
  <c r="AA803" i="2"/>
  <c r="Z803" i="2"/>
  <c r="N803" i="2"/>
  <c r="F803" i="2"/>
  <c r="E803" i="2"/>
  <c r="D803" i="2"/>
  <c r="C803" i="2"/>
  <c r="AC802" i="2"/>
  <c r="AB802" i="2"/>
  <c r="AA802" i="2"/>
  <c r="Z802" i="2"/>
  <c r="N802" i="2"/>
  <c r="F802" i="2"/>
  <c r="E802" i="2"/>
  <c r="D802" i="2"/>
  <c r="C802" i="2"/>
  <c r="AC801" i="2"/>
  <c r="AB801" i="2"/>
  <c r="AA801" i="2"/>
  <c r="Z801" i="2"/>
  <c r="N801" i="2"/>
  <c r="F801" i="2"/>
  <c r="E801" i="2"/>
  <c r="D801" i="2"/>
  <c r="C801" i="2"/>
  <c r="AC800" i="2"/>
  <c r="AB800" i="2"/>
  <c r="AA800" i="2"/>
  <c r="Z800" i="2"/>
  <c r="N800" i="2"/>
  <c r="F800" i="2"/>
  <c r="E800" i="2"/>
  <c r="D800" i="2"/>
  <c r="C800" i="2"/>
  <c r="AC799" i="2"/>
  <c r="AB799" i="2"/>
  <c r="AA799" i="2"/>
  <c r="Z799" i="2"/>
  <c r="N799" i="2"/>
  <c r="F799" i="2"/>
  <c r="E799" i="2"/>
  <c r="D799" i="2"/>
  <c r="C799" i="2"/>
  <c r="AC798" i="2"/>
  <c r="AB798" i="2"/>
  <c r="AA798" i="2"/>
  <c r="Z798" i="2"/>
  <c r="N798" i="2"/>
  <c r="F798" i="2"/>
  <c r="E798" i="2"/>
  <c r="D798" i="2"/>
  <c r="C798" i="2"/>
  <c r="AC797" i="2"/>
  <c r="AB797" i="2"/>
  <c r="AA797" i="2"/>
  <c r="Z797" i="2"/>
  <c r="N797" i="2"/>
  <c r="F797" i="2"/>
  <c r="E797" i="2"/>
  <c r="D797" i="2"/>
  <c r="C797" i="2"/>
  <c r="AC796" i="2"/>
  <c r="AB796" i="2"/>
  <c r="AA796" i="2"/>
  <c r="Z796" i="2"/>
  <c r="N796" i="2"/>
  <c r="F796" i="2"/>
  <c r="E796" i="2"/>
  <c r="D796" i="2"/>
  <c r="C796" i="2"/>
  <c r="AC795" i="2"/>
  <c r="AB795" i="2"/>
  <c r="AA795" i="2"/>
  <c r="Z795" i="2"/>
  <c r="N795" i="2"/>
  <c r="F795" i="2"/>
  <c r="E795" i="2"/>
  <c r="D795" i="2"/>
  <c r="C795" i="2"/>
  <c r="AC794" i="2"/>
  <c r="AB794" i="2"/>
  <c r="AA794" i="2"/>
  <c r="Z794" i="2"/>
  <c r="N794" i="2"/>
  <c r="F794" i="2"/>
  <c r="E794" i="2"/>
  <c r="D794" i="2"/>
  <c r="C794" i="2"/>
  <c r="AC793" i="2"/>
  <c r="AB793" i="2"/>
  <c r="AA793" i="2"/>
  <c r="Z793" i="2"/>
  <c r="N793" i="2"/>
  <c r="F793" i="2"/>
  <c r="E793" i="2"/>
  <c r="D793" i="2"/>
  <c r="C793" i="2"/>
  <c r="AC792" i="2"/>
  <c r="AB792" i="2"/>
  <c r="AA792" i="2"/>
  <c r="Z792" i="2"/>
  <c r="N792" i="2"/>
  <c r="F792" i="2"/>
  <c r="E792" i="2"/>
  <c r="D792" i="2"/>
  <c r="C792" i="2"/>
  <c r="AC791" i="2"/>
  <c r="AB791" i="2"/>
  <c r="AA791" i="2"/>
  <c r="Z791" i="2"/>
  <c r="N791" i="2"/>
  <c r="F791" i="2"/>
  <c r="E791" i="2"/>
  <c r="D791" i="2"/>
  <c r="C791" i="2"/>
  <c r="AC790" i="2"/>
  <c r="AB790" i="2"/>
  <c r="AA790" i="2"/>
  <c r="Z790" i="2"/>
  <c r="N790" i="2"/>
  <c r="F790" i="2"/>
  <c r="E790" i="2"/>
  <c r="D790" i="2"/>
  <c r="C790" i="2"/>
  <c r="AC789" i="2"/>
  <c r="AB789" i="2"/>
  <c r="AA789" i="2"/>
  <c r="Z789" i="2"/>
  <c r="N789" i="2"/>
  <c r="F789" i="2"/>
  <c r="E789" i="2"/>
  <c r="D789" i="2"/>
  <c r="C789" i="2"/>
  <c r="AC788" i="2"/>
  <c r="AB788" i="2"/>
  <c r="AA788" i="2"/>
  <c r="Z788" i="2"/>
  <c r="N788" i="2"/>
  <c r="F788" i="2"/>
  <c r="E788" i="2"/>
  <c r="D788" i="2"/>
  <c r="C788" i="2"/>
  <c r="AC787" i="2"/>
  <c r="AB787" i="2"/>
  <c r="AA787" i="2"/>
  <c r="Z787" i="2"/>
  <c r="N787" i="2"/>
  <c r="F787" i="2"/>
  <c r="E787" i="2"/>
  <c r="D787" i="2"/>
  <c r="C787" i="2"/>
  <c r="AC786" i="2"/>
  <c r="AB786" i="2"/>
  <c r="AA786" i="2"/>
  <c r="Z786" i="2"/>
  <c r="N786" i="2"/>
  <c r="F786" i="2"/>
  <c r="E786" i="2"/>
  <c r="D786" i="2"/>
  <c r="C786" i="2"/>
  <c r="AC785" i="2"/>
  <c r="AB785" i="2"/>
  <c r="AA785" i="2"/>
  <c r="Z785" i="2"/>
  <c r="N785" i="2"/>
  <c r="F785" i="2"/>
  <c r="E785" i="2"/>
  <c r="D785" i="2"/>
  <c r="C785" i="2"/>
  <c r="AC784" i="2"/>
  <c r="AB784" i="2"/>
  <c r="AA784" i="2"/>
  <c r="Z784" i="2"/>
  <c r="N784" i="2"/>
  <c r="F784" i="2"/>
  <c r="E784" i="2"/>
  <c r="D784" i="2"/>
  <c r="C784" i="2"/>
  <c r="AC783" i="2"/>
  <c r="AB783" i="2"/>
  <c r="AA783" i="2"/>
  <c r="Z783" i="2"/>
  <c r="N783" i="2"/>
  <c r="F783" i="2"/>
  <c r="E783" i="2"/>
  <c r="D783" i="2"/>
  <c r="C783" i="2"/>
  <c r="AC782" i="2"/>
  <c r="AB782" i="2"/>
  <c r="AA782" i="2"/>
  <c r="Z782" i="2"/>
  <c r="N782" i="2"/>
  <c r="F782" i="2"/>
  <c r="E782" i="2"/>
  <c r="D782" i="2"/>
  <c r="C782" i="2"/>
  <c r="AC781" i="2"/>
  <c r="AB781" i="2"/>
  <c r="AA781" i="2"/>
  <c r="Z781" i="2"/>
  <c r="N781" i="2"/>
  <c r="F781" i="2"/>
  <c r="E781" i="2"/>
  <c r="D781" i="2"/>
  <c r="C781" i="2"/>
  <c r="AC780" i="2"/>
  <c r="AB780" i="2"/>
  <c r="AA780" i="2"/>
  <c r="Z780" i="2"/>
  <c r="N780" i="2"/>
  <c r="F780" i="2"/>
  <c r="E780" i="2"/>
  <c r="D780" i="2"/>
  <c r="C780" i="2"/>
  <c r="AC779" i="2"/>
  <c r="AB779" i="2"/>
  <c r="AA779" i="2"/>
  <c r="Z779" i="2"/>
  <c r="N779" i="2"/>
  <c r="F779" i="2"/>
  <c r="E779" i="2"/>
  <c r="D779" i="2"/>
  <c r="C779" i="2"/>
  <c r="AC778" i="2"/>
  <c r="AB778" i="2"/>
  <c r="AA778" i="2"/>
  <c r="Z778" i="2"/>
  <c r="N778" i="2"/>
  <c r="F778" i="2"/>
  <c r="E778" i="2"/>
  <c r="D778" i="2"/>
  <c r="C778" i="2"/>
  <c r="AC777" i="2"/>
  <c r="AB777" i="2"/>
  <c r="AA777" i="2"/>
  <c r="Z777" i="2"/>
  <c r="N777" i="2"/>
  <c r="F777" i="2"/>
  <c r="E777" i="2"/>
  <c r="D777" i="2"/>
  <c r="C777" i="2"/>
  <c r="AC776" i="2"/>
  <c r="AB776" i="2"/>
  <c r="AA776" i="2"/>
  <c r="Z776" i="2"/>
  <c r="N776" i="2"/>
  <c r="F776" i="2"/>
  <c r="E776" i="2"/>
  <c r="D776" i="2"/>
  <c r="C776" i="2"/>
  <c r="AC775" i="2"/>
  <c r="AB775" i="2"/>
  <c r="AA775" i="2"/>
  <c r="Z775" i="2"/>
  <c r="N775" i="2"/>
  <c r="F775" i="2"/>
  <c r="E775" i="2"/>
  <c r="D775" i="2"/>
  <c r="C775" i="2"/>
  <c r="AC774" i="2"/>
  <c r="AB774" i="2"/>
  <c r="AA774" i="2"/>
  <c r="Z774" i="2"/>
  <c r="N774" i="2"/>
  <c r="F774" i="2"/>
  <c r="E774" i="2"/>
  <c r="D774" i="2"/>
  <c r="C774" i="2"/>
  <c r="AC773" i="2"/>
  <c r="AB773" i="2"/>
  <c r="AA773" i="2"/>
  <c r="Z773" i="2"/>
  <c r="N773" i="2"/>
  <c r="F773" i="2"/>
  <c r="E773" i="2"/>
  <c r="D773" i="2"/>
  <c r="C773" i="2"/>
  <c r="AC772" i="2"/>
  <c r="AB772" i="2"/>
  <c r="AA772" i="2"/>
  <c r="Z772" i="2"/>
  <c r="N772" i="2"/>
  <c r="F772" i="2"/>
  <c r="E772" i="2"/>
  <c r="D772" i="2"/>
  <c r="C772" i="2"/>
  <c r="AC771" i="2"/>
  <c r="AB771" i="2"/>
  <c r="AA771" i="2"/>
  <c r="Z771" i="2"/>
  <c r="N771" i="2"/>
  <c r="F771" i="2"/>
  <c r="E771" i="2"/>
  <c r="D771" i="2"/>
  <c r="C771" i="2"/>
  <c r="AC770" i="2"/>
  <c r="AB770" i="2"/>
  <c r="AA770" i="2"/>
  <c r="Z770" i="2"/>
  <c r="N770" i="2"/>
  <c r="F770" i="2"/>
  <c r="E770" i="2"/>
  <c r="D770" i="2"/>
  <c r="C770" i="2"/>
  <c r="AC769" i="2"/>
  <c r="AB769" i="2"/>
  <c r="AA769" i="2"/>
  <c r="Z769" i="2"/>
  <c r="N769" i="2"/>
  <c r="F769" i="2"/>
  <c r="E769" i="2"/>
  <c r="D769" i="2"/>
  <c r="C769" i="2"/>
  <c r="AC768" i="2"/>
  <c r="AB768" i="2"/>
  <c r="AA768" i="2"/>
  <c r="Z768" i="2"/>
  <c r="N768" i="2"/>
  <c r="F768" i="2"/>
  <c r="E768" i="2"/>
  <c r="D768" i="2"/>
  <c r="C768" i="2"/>
  <c r="AC767" i="2"/>
  <c r="AB767" i="2"/>
  <c r="AA767" i="2"/>
  <c r="Z767" i="2"/>
  <c r="N767" i="2"/>
  <c r="F767" i="2"/>
  <c r="E767" i="2"/>
  <c r="D767" i="2"/>
  <c r="C767" i="2"/>
  <c r="AC766" i="2"/>
  <c r="AB766" i="2"/>
  <c r="AA766" i="2"/>
  <c r="Z766" i="2"/>
  <c r="N766" i="2"/>
  <c r="F766" i="2"/>
  <c r="E766" i="2"/>
  <c r="D766" i="2"/>
  <c r="C766" i="2"/>
  <c r="AC765" i="2"/>
  <c r="AB765" i="2"/>
  <c r="AA765" i="2"/>
  <c r="Z765" i="2"/>
  <c r="N765" i="2"/>
  <c r="F765" i="2"/>
  <c r="E765" i="2"/>
  <c r="D765" i="2"/>
  <c r="C765" i="2"/>
  <c r="AC764" i="2"/>
  <c r="AB764" i="2"/>
  <c r="AA764" i="2"/>
  <c r="Z764" i="2"/>
  <c r="N764" i="2"/>
  <c r="F764" i="2"/>
  <c r="E764" i="2"/>
  <c r="D764" i="2"/>
  <c r="C764" i="2"/>
  <c r="AC763" i="2"/>
  <c r="AB763" i="2"/>
  <c r="AA763" i="2"/>
  <c r="Z763" i="2"/>
  <c r="N763" i="2"/>
  <c r="F763" i="2"/>
  <c r="E763" i="2"/>
  <c r="D763" i="2"/>
  <c r="C763" i="2"/>
  <c r="AC762" i="2"/>
  <c r="AB762" i="2"/>
  <c r="AA762" i="2"/>
  <c r="Z762" i="2"/>
  <c r="N762" i="2"/>
  <c r="F762" i="2"/>
  <c r="E762" i="2"/>
  <c r="D762" i="2"/>
  <c r="C762" i="2"/>
  <c r="AC761" i="2"/>
  <c r="AB761" i="2"/>
  <c r="AA761" i="2"/>
  <c r="Z761" i="2"/>
  <c r="N761" i="2"/>
  <c r="F761" i="2"/>
  <c r="E761" i="2"/>
  <c r="D761" i="2"/>
  <c r="C761" i="2"/>
  <c r="AC760" i="2"/>
  <c r="AB760" i="2"/>
  <c r="AA760" i="2"/>
  <c r="Z760" i="2"/>
  <c r="N760" i="2"/>
  <c r="F760" i="2"/>
  <c r="E760" i="2"/>
  <c r="D760" i="2"/>
  <c r="C760" i="2"/>
  <c r="AC759" i="2"/>
  <c r="AB759" i="2"/>
  <c r="AA759" i="2"/>
  <c r="Z759" i="2"/>
  <c r="N759" i="2"/>
  <c r="F759" i="2"/>
  <c r="E759" i="2"/>
  <c r="D759" i="2"/>
  <c r="C759" i="2"/>
  <c r="AC758" i="2"/>
  <c r="AB758" i="2"/>
  <c r="AA758" i="2"/>
  <c r="Z758" i="2"/>
  <c r="N758" i="2"/>
  <c r="F758" i="2"/>
  <c r="E758" i="2"/>
  <c r="D758" i="2"/>
  <c r="C758" i="2"/>
  <c r="AC757" i="2"/>
  <c r="AB757" i="2"/>
  <c r="AA757" i="2"/>
  <c r="Z757" i="2"/>
  <c r="N757" i="2"/>
  <c r="F757" i="2"/>
  <c r="E757" i="2"/>
  <c r="D757" i="2"/>
  <c r="C757" i="2"/>
  <c r="AC756" i="2"/>
  <c r="AB756" i="2"/>
  <c r="AA756" i="2"/>
  <c r="Z756" i="2"/>
  <c r="N756" i="2"/>
  <c r="F756" i="2"/>
  <c r="E756" i="2"/>
  <c r="D756" i="2"/>
  <c r="C756" i="2"/>
  <c r="AC755" i="2"/>
  <c r="AB755" i="2"/>
  <c r="AA755" i="2"/>
  <c r="Z755" i="2"/>
  <c r="N755" i="2"/>
  <c r="F755" i="2"/>
  <c r="E755" i="2"/>
  <c r="D755" i="2"/>
  <c r="C755" i="2"/>
  <c r="AC754" i="2"/>
  <c r="AB754" i="2"/>
  <c r="AA754" i="2"/>
  <c r="Z754" i="2"/>
  <c r="N754" i="2"/>
  <c r="F754" i="2"/>
  <c r="E754" i="2"/>
  <c r="D754" i="2"/>
  <c r="C754" i="2"/>
  <c r="AC753" i="2"/>
  <c r="AB753" i="2"/>
  <c r="AA753" i="2"/>
  <c r="Z753" i="2"/>
  <c r="N753" i="2"/>
  <c r="F753" i="2"/>
  <c r="E753" i="2"/>
  <c r="D753" i="2"/>
  <c r="C753" i="2"/>
  <c r="AC752" i="2"/>
  <c r="AB752" i="2"/>
  <c r="AA752" i="2"/>
  <c r="Z752" i="2"/>
  <c r="N752" i="2"/>
  <c r="F752" i="2"/>
  <c r="E752" i="2"/>
  <c r="D752" i="2"/>
  <c r="C752" i="2"/>
  <c r="AC751" i="2"/>
  <c r="AB751" i="2"/>
  <c r="AA751" i="2"/>
  <c r="Z751" i="2"/>
  <c r="N751" i="2"/>
  <c r="F751" i="2"/>
  <c r="E751" i="2"/>
  <c r="D751" i="2"/>
  <c r="C751" i="2"/>
  <c r="AC750" i="2"/>
  <c r="AB750" i="2"/>
  <c r="AA750" i="2"/>
  <c r="Z750" i="2"/>
  <c r="N750" i="2"/>
  <c r="F750" i="2"/>
  <c r="E750" i="2"/>
  <c r="D750" i="2"/>
  <c r="C750" i="2"/>
  <c r="AC749" i="2"/>
  <c r="AB749" i="2"/>
  <c r="AA749" i="2"/>
  <c r="Z749" i="2"/>
  <c r="N749" i="2"/>
  <c r="F749" i="2"/>
  <c r="E749" i="2"/>
  <c r="D749" i="2"/>
  <c r="C749" i="2"/>
  <c r="AC748" i="2"/>
  <c r="AB748" i="2"/>
  <c r="AA748" i="2"/>
  <c r="Z748" i="2"/>
  <c r="N748" i="2"/>
  <c r="F748" i="2"/>
  <c r="E748" i="2"/>
  <c r="D748" i="2"/>
  <c r="C748" i="2"/>
  <c r="AC747" i="2"/>
  <c r="AB747" i="2"/>
  <c r="AA747" i="2"/>
  <c r="Z747" i="2"/>
  <c r="N747" i="2"/>
  <c r="F747" i="2"/>
  <c r="E747" i="2"/>
  <c r="D747" i="2"/>
  <c r="C747" i="2"/>
  <c r="AC746" i="2"/>
  <c r="AB746" i="2"/>
  <c r="AA746" i="2"/>
  <c r="Z746" i="2"/>
  <c r="N746" i="2"/>
  <c r="F746" i="2"/>
  <c r="E746" i="2"/>
  <c r="D746" i="2"/>
  <c r="C746" i="2"/>
  <c r="AC745" i="2"/>
  <c r="AB745" i="2"/>
  <c r="AA745" i="2"/>
  <c r="Z745" i="2"/>
  <c r="N745" i="2"/>
  <c r="F745" i="2"/>
  <c r="E745" i="2"/>
  <c r="D745" i="2"/>
  <c r="C745" i="2"/>
  <c r="AC744" i="2"/>
  <c r="AB744" i="2"/>
  <c r="AA744" i="2"/>
  <c r="Z744" i="2"/>
  <c r="N744" i="2"/>
  <c r="F744" i="2"/>
  <c r="E744" i="2"/>
  <c r="D744" i="2"/>
  <c r="C744" i="2"/>
  <c r="AC743" i="2"/>
  <c r="AB743" i="2"/>
  <c r="AA743" i="2"/>
  <c r="Z743" i="2"/>
  <c r="N743" i="2"/>
  <c r="F743" i="2"/>
  <c r="E743" i="2"/>
  <c r="D743" i="2"/>
  <c r="C743" i="2"/>
  <c r="AC742" i="2"/>
  <c r="AB742" i="2"/>
  <c r="AA742" i="2"/>
  <c r="Z742" i="2"/>
  <c r="N742" i="2"/>
  <c r="F742" i="2"/>
  <c r="E742" i="2"/>
  <c r="D742" i="2"/>
  <c r="C742" i="2"/>
  <c r="AC741" i="2"/>
  <c r="AB741" i="2"/>
  <c r="AA741" i="2"/>
  <c r="Z741" i="2"/>
  <c r="N741" i="2"/>
  <c r="F741" i="2"/>
  <c r="E741" i="2"/>
  <c r="D741" i="2"/>
  <c r="C741" i="2"/>
  <c r="AC740" i="2"/>
  <c r="AB740" i="2"/>
  <c r="AA740" i="2"/>
  <c r="Z740" i="2"/>
  <c r="N740" i="2"/>
  <c r="F740" i="2"/>
  <c r="E740" i="2"/>
  <c r="D740" i="2"/>
  <c r="C740" i="2"/>
  <c r="AC739" i="2"/>
  <c r="AB739" i="2"/>
  <c r="AA739" i="2"/>
  <c r="Z739" i="2"/>
  <c r="N739" i="2"/>
  <c r="F739" i="2"/>
  <c r="E739" i="2"/>
  <c r="D739" i="2"/>
  <c r="C739" i="2"/>
  <c r="AC738" i="2"/>
  <c r="AB738" i="2"/>
  <c r="AA738" i="2"/>
  <c r="Z738" i="2"/>
  <c r="N738" i="2"/>
  <c r="F738" i="2"/>
  <c r="E738" i="2"/>
  <c r="D738" i="2"/>
  <c r="C738" i="2"/>
  <c r="AC737" i="2"/>
  <c r="AB737" i="2"/>
  <c r="AA737" i="2"/>
  <c r="Z737" i="2"/>
  <c r="N737" i="2"/>
  <c r="F737" i="2"/>
  <c r="E737" i="2"/>
  <c r="D737" i="2"/>
  <c r="C737" i="2"/>
  <c r="AC736" i="2"/>
  <c r="AB736" i="2"/>
  <c r="AA736" i="2"/>
  <c r="Z736" i="2"/>
  <c r="N736" i="2"/>
  <c r="F736" i="2"/>
  <c r="E736" i="2"/>
  <c r="D736" i="2"/>
  <c r="C736" i="2"/>
  <c r="AC735" i="2"/>
  <c r="AB735" i="2"/>
  <c r="AA735" i="2"/>
  <c r="Z735" i="2"/>
  <c r="N735" i="2"/>
  <c r="F735" i="2"/>
  <c r="E735" i="2"/>
  <c r="D735" i="2"/>
  <c r="C735" i="2"/>
  <c r="AC734" i="2"/>
  <c r="AB734" i="2"/>
  <c r="AA734" i="2"/>
  <c r="Z734" i="2"/>
  <c r="N734" i="2"/>
  <c r="F734" i="2"/>
  <c r="E734" i="2"/>
  <c r="D734" i="2"/>
  <c r="C734" i="2"/>
  <c r="AC733" i="2"/>
  <c r="AB733" i="2"/>
  <c r="AA733" i="2"/>
  <c r="Z733" i="2"/>
  <c r="N733" i="2"/>
  <c r="F733" i="2"/>
  <c r="E733" i="2"/>
  <c r="D733" i="2"/>
  <c r="C733" i="2"/>
  <c r="AC732" i="2"/>
  <c r="AB732" i="2"/>
  <c r="AA732" i="2"/>
  <c r="Z732" i="2"/>
  <c r="N732" i="2"/>
  <c r="F732" i="2"/>
  <c r="E732" i="2"/>
  <c r="D732" i="2"/>
  <c r="C732" i="2"/>
  <c r="AC731" i="2"/>
  <c r="AB731" i="2"/>
  <c r="AA731" i="2"/>
  <c r="Z731" i="2"/>
  <c r="N731" i="2"/>
  <c r="F731" i="2"/>
  <c r="E731" i="2"/>
  <c r="D731" i="2"/>
  <c r="C731" i="2"/>
  <c r="AC730" i="2"/>
  <c r="AB730" i="2"/>
  <c r="AA730" i="2"/>
  <c r="Z730" i="2"/>
  <c r="N730" i="2"/>
  <c r="F730" i="2"/>
  <c r="E730" i="2"/>
  <c r="D730" i="2"/>
  <c r="C730" i="2"/>
  <c r="AC729" i="2"/>
  <c r="AB729" i="2"/>
  <c r="AA729" i="2"/>
  <c r="Z729" i="2"/>
  <c r="N729" i="2"/>
  <c r="F729" i="2"/>
  <c r="E729" i="2"/>
  <c r="D729" i="2"/>
  <c r="C729" i="2"/>
  <c r="AC728" i="2"/>
  <c r="AB728" i="2"/>
  <c r="AA728" i="2"/>
  <c r="Z728" i="2"/>
  <c r="N728" i="2"/>
  <c r="F728" i="2"/>
  <c r="E728" i="2"/>
  <c r="D728" i="2"/>
  <c r="C728" i="2"/>
  <c r="AC727" i="2"/>
  <c r="AB727" i="2"/>
  <c r="AA727" i="2"/>
  <c r="Z727" i="2"/>
  <c r="N727" i="2"/>
  <c r="F727" i="2"/>
  <c r="E727" i="2"/>
  <c r="D727" i="2"/>
  <c r="C727" i="2"/>
  <c r="AC726" i="2"/>
  <c r="AB726" i="2"/>
  <c r="AA726" i="2"/>
  <c r="Z726" i="2"/>
  <c r="N726" i="2"/>
  <c r="F726" i="2"/>
  <c r="E726" i="2"/>
  <c r="D726" i="2"/>
  <c r="C726" i="2"/>
  <c r="AC725" i="2"/>
  <c r="AB725" i="2"/>
  <c r="AA725" i="2"/>
  <c r="Z725" i="2"/>
  <c r="N725" i="2"/>
  <c r="F725" i="2"/>
  <c r="E725" i="2"/>
  <c r="D725" i="2"/>
  <c r="C725" i="2"/>
  <c r="AC724" i="2"/>
  <c r="AB724" i="2"/>
  <c r="AA724" i="2"/>
  <c r="Z724" i="2"/>
  <c r="N724" i="2"/>
  <c r="F724" i="2"/>
  <c r="E724" i="2"/>
  <c r="D724" i="2"/>
  <c r="C724" i="2"/>
  <c r="AC723" i="2"/>
  <c r="AB723" i="2"/>
  <c r="AA723" i="2"/>
  <c r="Z723" i="2"/>
  <c r="N723" i="2"/>
  <c r="F723" i="2"/>
  <c r="E723" i="2"/>
  <c r="D723" i="2"/>
  <c r="C723" i="2"/>
  <c r="AC722" i="2"/>
  <c r="AB722" i="2"/>
  <c r="AA722" i="2"/>
  <c r="Z722" i="2"/>
  <c r="N722" i="2"/>
  <c r="F722" i="2"/>
  <c r="E722" i="2"/>
  <c r="D722" i="2"/>
  <c r="C722" i="2"/>
  <c r="AC721" i="2"/>
  <c r="AB721" i="2"/>
  <c r="AA721" i="2"/>
  <c r="Z721" i="2"/>
  <c r="N721" i="2"/>
  <c r="F721" i="2"/>
  <c r="E721" i="2"/>
  <c r="D721" i="2"/>
  <c r="C721" i="2"/>
  <c r="AC720" i="2"/>
  <c r="AB720" i="2"/>
  <c r="AA720" i="2"/>
  <c r="Z720" i="2"/>
  <c r="N720" i="2"/>
  <c r="F720" i="2"/>
  <c r="E720" i="2"/>
  <c r="D720" i="2"/>
  <c r="C720" i="2"/>
  <c r="AC719" i="2"/>
  <c r="AB719" i="2"/>
  <c r="AA719" i="2"/>
  <c r="Z719" i="2"/>
  <c r="N719" i="2"/>
  <c r="F719" i="2"/>
  <c r="E719" i="2"/>
  <c r="D719" i="2"/>
  <c r="C719" i="2"/>
  <c r="AC718" i="2"/>
  <c r="AB718" i="2"/>
  <c r="AA718" i="2"/>
  <c r="Z718" i="2"/>
  <c r="N718" i="2"/>
  <c r="F718" i="2"/>
  <c r="E718" i="2"/>
  <c r="D718" i="2"/>
  <c r="C718" i="2"/>
  <c r="AC717" i="2"/>
  <c r="AB717" i="2"/>
  <c r="AA717" i="2"/>
  <c r="Z717" i="2"/>
  <c r="N717" i="2"/>
  <c r="F717" i="2"/>
  <c r="E717" i="2"/>
  <c r="D717" i="2"/>
  <c r="C717" i="2"/>
  <c r="AC716" i="2"/>
  <c r="AB716" i="2"/>
  <c r="AA716" i="2"/>
  <c r="Z716" i="2"/>
  <c r="N716" i="2"/>
  <c r="F716" i="2"/>
  <c r="E716" i="2"/>
  <c r="D716" i="2"/>
  <c r="C716" i="2"/>
  <c r="AC715" i="2"/>
  <c r="AB715" i="2"/>
  <c r="AA715" i="2"/>
  <c r="Z715" i="2"/>
  <c r="N715" i="2"/>
  <c r="F715" i="2"/>
  <c r="E715" i="2"/>
  <c r="D715" i="2"/>
  <c r="C715" i="2"/>
  <c r="AC714" i="2"/>
  <c r="AB714" i="2"/>
  <c r="AA714" i="2"/>
  <c r="Z714" i="2"/>
  <c r="N714" i="2"/>
  <c r="F714" i="2"/>
  <c r="E714" i="2"/>
  <c r="D714" i="2"/>
  <c r="C714" i="2"/>
  <c r="AC713" i="2"/>
  <c r="AB713" i="2"/>
  <c r="AA713" i="2"/>
  <c r="Z713" i="2"/>
  <c r="N713" i="2"/>
  <c r="F713" i="2"/>
  <c r="E713" i="2"/>
  <c r="D713" i="2"/>
  <c r="C713" i="2"/>
  <c r="AC712" i="2"/>
  <c r="AB712" i="2"/>
  <c r="AA712" i="2"/>
  <c r="Z712" i="2"/>
  <c r="N712" i="2"/>
  <c r="F712" i="2"/>
  <c r="E712" i="2"/>
  <c r="D712" i="2"/>
  <c r="C712" i="2"/>
  <c r="AC711" i="2"/>
  <c r="AB711" i="2"/>
  <c r="AA711" i="2"/>
  <c r="Z711" i="2"/>
  <c r="N711" i="2"/>
  <c r="F711" i="2"/>
  <c r="E711" i="2"/>
  <c r="D711" i="2"/>
  <c r="C711" i="2"/>
  <c r="AC710" i="2"/>
  <c r="AB710" i="2"/>
  <c r="AA710" i="2"/>
  <c r="Z710" i="2"/>
  <c r="N710" i="2"/>
  <c r="F710" i="2"/>
  <c r="E710" i="2"/>
  <c r="D710" i="2"/>
  <c r="C710" i="2"/>
  <c r="AC709" i="2"/>
  <c r="AB709" i="2"/>
  <c r="AA709" i="2"/>
  <c r="Z709" i="2"/>
  <c r="N709" i="2"/>
  <c r="F709" i="2"/>
  <c r="E709" i="2"/>
  <c r="D709" i="2"/>
  <c r="C709" i="2"/>
  <c r="AC708" i="2"/>
  <c r="AB708" i="2"/>
  <c r="AA708" i="2"/>
  <c r="Z708" i="2"/>
  <c r="N708" i="2"/>
  <c r="F708" i="2"/>
  <c r="E708" i="2"/>
  <c r="D708" i="2"/>
  <c r="C708" i="2"/>
  <c r="AC707" i="2"/>
  <c r="AB707" i="2"/>
  <c r="AA707" i="2"/>
  <c r="Z707" i="2"/>
  <c r="N707" i="2"/>
  <c r="F707" i="2"/>
  <c r="E707" i="2"/>
  <c r="D707" i="2"/>
  <c r="C707" i="2"/>
  <c r="AC706" i="2"/>
  <c r="AB706" i="2"/>
  <c r="AA706" i="2"/>
  <c r="Z706" i="2"/>
  <c r="N706" i="2"/>
  <c r="F706" i="2"/>
  <c r="E706" i="2"/>
  <c r="D706" i="2"/>
  <c r="C706" i="2"/>
  <c r="AC705" i="2"/>
  <c r="AB705" i="2"/>
  <c r="AA705" i="2"/>
  <c r="Z705" i="2"/>
  <c r="N705" i="2"/>
  <c r="F705" i="2"/>
  <c r="E705" i="2"/>
  <c r="D705" i="2"/>
  <c r="C705" i="2"/>
  <c r="AC704" i="2"/>
  <c r="AB704" i="2"/>
  <c r="AA704" i="2"/>
  <c r="Z704" i="2"/>
  <c r="N704" i="2"/>
  <c r="F704" i="2"/>
  <c r="E704" i="2"/>
  <c r="D704" i="2"/>
  <c r="C704" i="2"/>
  <c r="AC703" i="2"/>
  <c r="AB703" i="2"/>
  <c r="AA703" i="2"/>
  <c r="Z703" i="2"/>
  <c r="N703" i="2"/>
  <c r="F703" i="2"/>
  <c r="E703" i="2"/>
  <c r="D703" i="2"/>
  <c r="C703" i="2"/>
  <c r="AC702" i="2"/>
  <c r="AB702" i="2"/>
  <c r="AA702" i="2"/>
  <c r="Z702" i="2"/>
  <c r="N702" i="2"/>
  <c r="F702" i="2"/>
  <c r="E702" i="2"/>
  <c r="D702" i="2"/>
  <c r="C702" i="2"/>
  <c r="AC701" i="2"/>
  <c r="AB701" i="2"/>
  <c r="AA701" i="2"/>
  <c r="Z701" i="2"/>
  <c r="N701" i="2"/>
  <c r="F701" i="2"/>
  <c r="E701" i="2"/>
  <c r="D701" i="2"/>
  <c r="C701" i="2"/>
  <c r="AC700" i="2"/>
  <c r="AB700" i="2"/>
  <c r="AA700" i="2"/>
  <c r="Z700" i="2"/>
  <c r="N700" i="2"/>
  <c r="F700" i="2"/>
  <c r="E700" i="2"/>
  <c r="D700" i="2"/>
  <c r="C700" i="2"/>
  <c r="AC699" i="2"/>
  <c r="AB699" i="2"/>
  <c r="AA699" i="2"/>
  <c r="Z699" i="2"/>
  <c r="N699" i="2"/>
  <c r="F699" i="2"/>
  <c r="E699" i="2"/>
  <c r="D699" i="2"/>
  <c r="C699" i="2"/>
  <c r="AC698" i="2"/>
  <c r="AB698" i="2"/>
  <c r="AA698" i="2"/>
  <c r="Z698" i="2"/>
  <c r="N698" i="2"/>
  <c r="F698" i="2"/>
  <c r="E698" i="2"/>
  <c r="D698" i="2"/>
  <c r="C698" i="2"/>
  <c r="AC697" i="2"/>
  <c r="AB697" i="2"/>
  <c r="AA697" i="2"/>
  <c r="Z697" i="2"/>
  <c r="N697" i="2"/>
  <c r="F697" i="2"/>
  <c r="E697" i="2"/>
  <c r="D697" i="2"/>
  <c r="C697" i="2"/>
  <c r="AC696" i="2"/>
  <c r="AB696" i="2"/>
  <c r="AA696" i="2"/>
  <c r="Z696" i="2"/>
  <c r="N696" i="2"/>
  <c r="F696" i="2"/>
  <c r="E696" i="2"/>
  <c r="D696" i="2"/>
  <c r="C696" i="2"/>
  <c r="AC695" i="2"/>
  <c r="AB695" i="2"/>
  <c r="AA695" i="2"/>
  <c r="Z695" i="2"/>
  <c r="N695" i="2"/>
  <c r="F695" i="2"/>
  <c r="E695" i="2"/>
  <c r="D695" i="2"/>
  <c r="C695" i="2"/>
  <c r="AC694" i="2"/>
  <c r="AB694" i="2"/>
  <c r="AA694" i="2"/>
  <c r="Z694" i="2"/>
  <c r="N694" i="2"/>
  <c r="F694" i="2"/>
  <c r="E694" i="2"/>
  <c r="D694" i="2"/>
  <c r="C694" i="2"/>
  <c r="AC693" i="2"/>
  <c r="AB693" i="2"/>
  <c r="AA693" i="2"/>
  <c r="Z693" i="2"/>
  <c r="N693" i="2"/>
  <c r="F693" i="2"/>
  <c r="E693" i="2"/>
  <c r="D693" i="2"/>
  <c r="C693" i="2"/>
  <c r="AC692" i="2"/>
  <c r="AB692" i="2"/>
  <c r="AA692" i="2"/>
  <c r="Z692" i="2"/>
  <c r="N692" i="2"/>
  <c r="F692" i="2"/>
  <c r="E692" i="2"/>
  <c r="D692" i="2"/>
  <c r="C692" i="2"/>
  <c r="AC691" i="2"/>
  <c r="AB691" i="2"/>
  <c r="AA691" i="2"/>
  <c r="Z691" i="2"/>
  <c r="N691" i="2"/>
  <c r="F691" i="2"/>
  <c r="E691" i="2"/>
  <c r="D691" i="2"/>
  <c r="C691" i="2"/>
  <c r="AC690" i="2"/>
  <c r="AB690" i="2"/>
  <c r="AA690" i="2"/>
  <c r="Z690" i="2"/>
  <c r="N690" i="2"/>
  <c r="F690" i="2"/>
  <c r="E690" i="2"/>
  <c r="D690" i="2"/>
  <c r="C690" i="2"/>
  <c r="AC689" i="2"/>
  <c r="AB689" i="2"/>
  <c r="AA689" i="2"/>
  <c r="Z689" i="2"/>
  <c r="N689" i="2"/>
  <c r="F689" i="2"/>
  <c r="E689" i="2"/>
  <c r="D689" i="2"/>
  <c r="C689" i="2"/>
  <c r="AC688" i="2"/>
  <c r="AB688" i="2"/>
  <c r="AA688" i="2"/>
  <c r="Z688" i="2"/>
  <c r="N688" i="2"/>
  <c r="F688" i="2"/>
  <c r="E688" i="2"/>
  <c r="D688" i="2"/>
  <c r="C688" i="2"/>
  <c r="AC687" i="2"/>
  <c r="AB687" i="2"/>
  <c r="AA687" i="2"/>
  <c r="Z687" i="2"/>
  <c r="N687" i="2"/>
  <c r="F687" i="2"/>
  <c r="E687" i="2"/>
  <c r="D687" i="2"/>
  <c r="C687" i="2"/>
  <c r="AC686" i="2"/>
  <c r="AB686" i="2"/>
  <c r="AA686" i="2"/>
  <c r="Z686" i="2"/>
  <c r="N686" i="2"/>
  <c r="F686" i="2"/>
  <c r="E686" i="2"/>
  <c r="D686" i="2"/>
  <c r="C686" i="2"/>
  <c r="AC685" i="2"/>
  <c r="AB685" i="2"/>
  <c r="AA685" i="2"/>
  <c r="Z685" i="2"/>
  <c r="N685" i="2"/>
  <c r="F685" i="2"/>
  <c r="E685" i="2"/>
  <c r="D685" i="2"/>
  <c r="C685" i="2"/>
  <c r="AC684" i="2"/>
  <c r="AB684" i="2"/>
  <c r="AA684" i="2"/>
  <c r="Z684" i="2"/>
  <c r="N684" i="2"/>
  <c r="F684" i="2"/>
  <c r="E684" i="2"/>
  <c r="D684" i="2"/>
  <c r="C684" i="2"/>
  <c r="AC683" i="2"/>
  <c r="AB683" i="2"/>
  <c r="AA683" i="2"/>
  <c r="Z683" i="2"/>
  <c r="N683" i="2"/>
  <c r="F683" i="2"/>
  <c r="E683" i="2"/>
  <c r="D683" i="2"/>
  <c r="C683" i="2"/>
  <c r="AC682" i="2"/>
  <c r="AB682" i="2"/>
  <c r="AA682" i="2"/>
  <c r="Z682" i="2"/>
  <c r="N682" i="2"/>
  <c r="F682" i="2"/>
  <c r="E682" i="2"/>
  <c r="D682" i="2"/>
  <c r="C682" i="2"/>
  <c r="AC681" i="2"/>
  <c r="AB681" i="2"/>
  <c r="AA681" i="2"/>
  <c r="Z681" i="2"/>
  <c r="N681" i="2"/>
  <c r="F681" i="2"/>
  <c r="E681" i="2"/>
  <c r="D681" i="2"/>
  <c r="C681" i="2"/>
  <c r="AC680" i="2"/>
  <c r="AB680" i="2"/>
  <c r="AA680" i="2"/>
  <c r="Z680" i="2"/>
  <c r="N680" i="2"/>
  <c r="F680" i="2"/>
  <c r="E680" i="2"/>
  <c r="D680" i="2"/>
  <c r="C680" i="2"/>
  <c r="AC679" i="2"/>
  <c r="AB679" i="2"/>
  <c r="AA679" i="2"/>
  <c r="Z679" i="2"/>
  <c r="N679" i="2"/>
  <c r="F679" i="2"/>
  <c r="E679" i="2"/>
  <c r="D679" i="2"/>
  <c r="C679" i="2"/>
  <c r="AC678" i="2"/>
  <c r="AB678" i="2"/>
  <c r="AA678" i="2"/>
  <c r="Z678" i="2"/>
  <c r="N678" i="2"/>
  <c r="F678" i="2"/>
  <c r="E678" i="2"/>
  <c r="D678" i="2"/>
  <c r="C678" i="2"/>
  <c r="AC677" i="2"/>
  <c r="AB677" i="2"/>
  <c r="AA677" i="2"/>
  <c r="Z677" i="2"/>
  <c r="N677" i="2"/>
  <c r="F677" i="2"/>
  <c r="E677" i="2"/>
  <c r="D677" i="2"/>
  <c r="C677" i="2"/>
  <c r="AC676" i="2"/>
  <c r="AB676" i="2"/>
  <c r="AA676" i="2"/>
  <c r="Z676" i="2"/>
  <c r="N676" i="2"/>
  <c r="F676" i="2"/>
  <c r="E676" i="2"/>
  <c r="D676" i="2"/>
  <c r="C676" i="2"/>
  <c r="AC675" i="2"/>
  <c r="AB675" i="2"/>
  <c r="AA675" i="2"/>
  <c r="Z675" i="2"/>
  <c r="N675" i="2"/>
  <c r="F675" i="2"/>
  <c r="E675" i="2"/>
  <c r="D675" i="2"/>
  <c r="C675" i="2"/>
  <c r="AC674" i="2"/>
  <c r="AB674" i="2"/>
  <c r="AA674" i="2"/>
  <c r="Z674" i="2"/>
  <c r="N674" i="2"/>
  <c r="F674" i="2"/>
  <c r="E674" i="2"/>
  <c r="D674" i="2"/>
  <c r="C674" i="2"/>
  <c r="AC673" i="2"/>
  <c r="AB673" i="2"/>
  <c r="AA673" i="2"/>
  <c r="Z673" i="2"/>
  <c r="N673" i="2"/>
  <c r="F673" i="2"/>
  <c r="E673" i="2"/>
  <c r="D673" i="2"/>
  <c r="C673" i="2"/>
  <c r="AC672" i="2"/>
  <c r="AB672" i="2"/>
  <c r="AA672" i="2"/>
  <c r="Z672" i="2"/>
  <c r="N672" i="2"/>
  <c r="F672" i="2"/>
  <c r="E672" i="2"/>
  <c r="D672" i="2"/>
  <c r="C672" i="2"/>
  <c r="AC671" i="2"/>
  <c r="AB671" i="2"/>
  <c r="AA671" i="2"/>
  <c r="Z671" i="2"/>
  <c r="N671" i="2"/>
  <c r="F671" i="2"/>
  <c r="E671" i="2"/>
  <c r="D671" i="2"/>
  <c r="C671" i="2"/>
  <c r="AC670" i="2"/>
  <c r="AB670" i="2"/>
  <c r="AA670" i="2"/>
  <c r="Z670" i="2"/>
  <c r="N670" i="2"/>
  <c r="F670" i="2"/>
  <c r="E670" i="2"/>
  <c r="D670" i="2"/>
  <c r="C670" i="2"/>
  <c r="AC669" i="2"/>
  <c r="AB669" i="2"/>
  <c r="AA669" i="2"/>
  <c r="Z669" i="2"/>
  <c r="N669" i="2"/>
  <c r="F669" i="2"/>
  <c r="E669" i="2"/>
  <c r="D669" i="2"/>
  <c r="C669" i="2"/>
  <c r="AC668" i="2"/>
  <c r="AB668" i="2"/>
  <c r="AA668" i="2"/>
  <c r="Z668" i="2"/>
  <c r="N668" i="2"/>
  <c r="F668" i="2"/>
  <c r="E668" i="2"/>
  <c r="D668" i="2"/>
  <c r="C668" i="2"/>
  <c r="AC667" i="2"/>
  <c r="AB667" i="2"/>
  <c r="AA667" i="2"/>
  <c r="Z667" i="2"/>
  <c r="N667" i="2"/>
  <c r="F667" i="2"/>
  <c r="E667" i="2"/>
  <c r="D667" i="2"/>
  <c r="C667" i="2"/>
  <c r="AC666" i="2"/>
  <c r="AB666" i="2"/>
  <c r="AA666" i="2"/>
  <c r="Z666" i="2"/>
  <c r="N666" i="2"/>
  <c r="F666" i="2"/>
  <c r="E666" i="2"/>
  <c r="D666" i="2"/>
  <c r="C666" i="2"/>
  <c r="AC665" i="2"/>
  <c r="AB665" i="2"/>
  <c r="AA665" i="2"/>
  <c r="Z665" i="2"/>
  <c r="N665" i="2"/>
  <c r="F665" i="2"/>
  <c r="E665" i="2"/>
  <c r="D665" i="2"/>
  <c r="C665" i="2"/>
  <c r="AC664" i="2"/>
  <c r="AB664" i="2"/>
  <c r="AA664" i="2"/>
  <c r="Z664" i="2"/>
  <c r="N664" i="2"/>
  <c r="F664" i="2"/>
  <c r="E664" i="2"/>
  <c r="D664" i="2"/>
  <c r="C664" i="2"/>
  <c r="AC663" i="2"/>
  <c r="AB663" i="2"/>
  <c r="AA663" i="2"/>
  <c r="Z663" i="2"/>
  <c r="N663" i="2"/>
  <c r="F663" i="2"/>
  <c r="E663" i="2"/>
  <c r="D663" i="2"/>
  <c r="C663" i="2"/>
  <c r="AC662" i="2"/>
  <c r="AB662" i="2"/>
  <c r="AA662" i="2"/>
  <c r="Z662" i="2"/>
  <c r="N662" i="2"/>
  <c r="F662" i="2"/>
  <c r="E662" i="2"/>
  <c r="D662" i="2"/>
  <c r="C662" i="2"/>
  <c r="AC661" i="2"/>
  <c r="AB661" i="2"/>
  <c r="AA661" i="2"/>
  <c r="Z661" i="2"/>
  <c r="N661" i="2"/>
  <c r="F661" i="2"/>
  <c r="E661" i="2"/>
  <c r="D661" i="2"/>
  <c r="C661" i="2"/>
  <c r="AC660" i="2"/>
  <c r="AB660" i="2"/>
  <c r="AA660" i="2"/>
  <c r="Z660" i="2"/>
  <c r="N660" i="2"/>
  <c r="F660" i="2"/>
  <c r="E660" i="2"/>
  <c r="D660" i="2"/>
  <c r="C660" i="2"/>
  <c r="AC659" i="2"/>
  <c r="AB659" i="2"/>
  <c r="AA659" i="2"/>
  <c r="Z659" i="2"/>
  <c r="N659" i="2"/>
  <c r="F659" i="2"/>
  <c r="E659" i="2"/>
  <c r="D659" i="2"/>
  <c r="C659" i="2"/>
  <c r="AC658" i="2"/>
  <c r="AB658" i="2"/>
  <c r="AA658" i="2"/>
  <c r="Z658" i="2"/>
  <c r="N658" i="2"/>
  <c r="F658" i="2"/>
  <c r="E658" i="2"/>
  <c r="D658" i="2"/>
  <c r="C658" i="2"/>
  <c r="AC657" i="2"/>
  <c r="AB657" i="2"/>
  <c r="AA657" i="2"/>
  <c r="Z657" i="2"/>
  <c r="N657" i="2"/>
  <c r="F657" i="2"/>
  <c r="E657" i="2"/>
  <c r="D657" i="2"/>
  <c r="C657" i="2"/>
  <c r="AC656" i="2"/>
  <c r="AB656" i="2"/>
  <c r="AA656" i="2"/>
  <c r="Z656" i="2"/>
  <c r="N656" i="2"/>
  <c r="F656" i="2"/>
  <c r="E656" i="2"/>
  <c r="D656" i="2"/>
  <c r="C656" i="2"/>
  <c r="AC655" i="2"/>
  <c r="AB655" i="2"/>
  <c r="AA655" i="2"/>
  <c r="Z655" i="2"/>
  <c r="N655" i="2"/>
  <c r="F655" i="2"/>
  <c r="E655" i="2"/>
  <c r="D655" i="2"/>
  <c r="C655" i="2"/>
  <c r="AC654" i="2"/>
  <c r="AB654" i="2"/>
  <c r="AA654" i="2"/>
  <c r="Z654" i="2"/>
  <c r="N654" i="2"/>
  <c r="F654" i="2"/>
  <c r="E654" i="2"/>
  <c r="D654" i="2"/>
  <c r="C654" i="2"/>
  <c r="AC653" i="2"/>
  <c r="AB653" i="2"/>
  <c r="AA653" i="2"/>
  <c r="Z653" i="2"/>
  <c r="N653" i="2"/>
  <c r="F653" i="2"/>
  <c r="E653" i="2"/>
  <c r="D653" i="2"/>
  <c r="C653" i="2"/>
  <c r="AC652" i="2"/>
  <c r="AB652" i="2"/>
  <c r="AA652" i="2"/>
  <c r="Z652" i="2"/>
  <c r="N652" i="2"/>
  <c r="F652" i="2"/>
  <c r="E652" i="2"/>
  <c r="D652" i="2"/>
  <c r="C652" i="2"/>
  <c r="AC651" i="2"/>
  <c r="AB651" i="2"/>
  <c r="AA651" i="2"/>
  <c r="Z651" i="2"/>
  <c r="N651" i="2"/>
  <c r="F651" i="2"/>
  <c r="E651" i="2"/>
  <c r="D651" i="2"/>
  <c r="C651" i="2"/>
  <c r="AC650" i="2"/>
  <c r="AB650" i="2"/>
  <c r="AA650" i="2"/>
  <c r="Z650" i="2"/>
  <c r="N650" i="2"/>
  <c r="F650" i="2"/>
  <c r="E650" i="2"/>
  <c r="D650" i="2"/>
  <c r="C650" i="2"/>
  <c r="AC649" i="2"/>
  <c r="AB649" i="2"/>
  <c r="AA649" i="2"/>
  <c r="Z649" i="2"/>
  <c r="N649" i="2"/>
  <c r="F649" i="2"/>
  <c r="E649" i="2"/>
  <c r="D649" i="2"/>
  <c r="C649" i="2"/>
  <c r="AC648" i="2"/>
  <c r="AB648" i="2"/>
  <c r="AA648" i="2"/>
  <c r="Z648" i="2"/>
  <c r="N648" i="2"/>
  <c r="F648" i="2"/>
  <c r="E648" i="2"/>
  <c r="D648" i="2"/>
  <c r="C648" i="2"/>
  <c r="AC647" i="2"/>
  <c r="AB647" i="2"/>
  <c r="AA647" i="2"/>
  <c r="Z647" i="2"/>
  <c r="N647" i="2"/>
  <c r="F647" i="2"/>
  <c r="E647" i="2"/>
  <c r="D647" i="2"/>
  <c r="C647" i="2"/>
  <c r="AC646" i="2"/>
  <c r="AB646" i="2"/>
  <c r="AA646" i="2"/>
  <c r="Z646" i="2"/>
  <c r="N646" i="2"/>
  <c r="F646" i="2"/>
  <c r="E646" i="2"/>
  <c r="D646" i="2"/>
  <c r="C646" i="2"/>
  <c r="AC645" i="2"/>
  <c r="AB645" i="2"/>
  <c r="AA645" i="2"/>
  <c r="Z645" i="2"/>
  <c r="N645" i="2"/>
  <c r="F645" i="2"/>
  <c r="E645" i="2"/>
  <c r="D645" i="2"/>
  <c r="C645" i="2"/>
  <c r="AC644" i="2"/>
  <c r="AB644" i="2"/>
  <c r="AA644" i="2"/>
  <c r="Z644" i="2"/>
  <c r="N644" i="2"/>
  <c r="F644" i="2"/>
  <c r="E644" i="2"/>
  <c r="D644" i="2"/>
  <c r="C644" i="2"/>
  <c r="AC643" i="2"/>
  <c r="AB643" i="2"/>
  <c r="AA643" i="2"/>
  <c r="Z643" i="2"/>
  <c r="N643" i="2"/>
  <c r="F643" i="2"/>
  <c r="E643" i="2"/>
  <c r="D643" i="2"/>
  <c r="C643" i="2"/>
  <c r="AC642" i="2"/>
  <c r="AB642" i="2"/>
  <c r="AA642" i="2"/>
  <c r="Z642" i="2"/>
  <c r="N642" i="2"/>
  <c r="F642" i="2"/>
  <c r="E642" i="2"/>
  <c r="D642" i="2"/>
  <c r="C642" i="2"/>
  <c r="AC641" i="2"/>
  <c r="AB641" i="2"/>
  <c r="AA641" i="2"/>
  <c r="Z641" i="2"/>
  <c r="N641" i="2"/>
  <c r="F641" i="2"/>
  <c r="E641" i="2"/>
  <c r="D641" i="2"/>
  <c r="C641" i="2"/>
  <c r="AC640" i="2"/>
  <c r="AB640" i="2"/>
  <c r="AA640" i="2"/>
  <c r="Z640" i="2"/>
  <c r="N640" i="2"/>
  <c r="F640" i="2"/>
  <c r="E640" i="2"/>
  <c r="D640" i="2"/>
  <c r="C640" i="2"/>
  <c r="AC639" i="2"/>
  <c r="AB639" i="2"/>
  <c r="AA639" i="2"/>
  <c r="Z639" i="2"/>
  <c r="N639" i="2"/>
  <c r="F639" i="2"/>
  <c r="E639" i="2"/>
  <c r="D639" i="2"/>
  <c r="C639" i="2"/>
  <c r="AC638" i="2"/>
  <c r="AB638" i="2"/>
  <c r="AA638" i="2"/>
  <c r="Z638" i="2"/>
  <c r="N638" i="2"/>
  <c r="F638" i="2"/>
  <c r="E638" i="2"/>
  <c r="D638" i="2"/>
  <c r="C638" i="2"/>
  <c r="AC637" i="2"/>
  <c r="AB637" i="2"/>
  <c r="AA637" i="2"/>
  <c r="Z637" i="2"/>
  <c r="N637" i="2"/>
  <c r="F637" i="2"/>
  <c r="E637" i="2"/>
  <c r="D637" i="2"/>
  <c r="C637" i="2"/>
  <c r="AC636" i="2"/>
  <c r="AB636" i="2"/>
  <c r="AA636" i="2"/>
  <c r="Z636" i="2"/>
  <c r="N636" i="2"/>
  <c r="F636" i="2"/>
  <c r="E636" i="2"/>
  <c r="D636" i="2"/>
  <c r="C636" i="2"/>
  <c r="AC635" i="2"/>
  <c r="AB635" i="2"/>
  <c r="AA635" i="2"/>
  <c r="Z635" i="2"/>
  <c r="N635" i="2"/>
  <c r="F635" i="2"/>
  <c r="E635" i="2"/>
  <c r="D635" i="2"/>
  <c r="C635" i="2"/>
  <c r="AC634" i="2"/>
  <c r="AB634" i="2"/>
  <c r="AA634" i="2"/>
  <c r="Z634" i="2"/>
  <c r="N634" i="2"/>
  <c r="F634" i="2"/>
  <c r="E634" i="2"/>
  <c r="D634" i="2"/>
  <c r="C634" i="2"/>
  <c r="AC633" i="2"/>
  <c r="AB633" i="2"/>
  <c r="AA633" i="2"/>
  <c r="Z633" i="2"/>
  <c r="N633" i="2"/>
  <c r="F633" i="2"/>
  <c r="E633" i="2"/>
  <c r="D633" i="2"/>
  <c r="C633" i="2"/>
  <c r="AC632" i="2"/>
  <c r="AB632" i="2"/>
  <c r="AA632" i="2"/>
  <c r="Z632" i="2"/>
  <c r="N632" i="2"/>
  <c r="F632" i="2"/>
  <c r="E632" i="2"/>
  <c r="D632" i="2"/>
  <c r="C632" i="2"/>
  <c r="AC631" i="2"/>
  <c r="AB631" i="2"/>
  <c r="AA631" i="2"/>
  <c r="Z631" i="2"/>
  <c r="N631" i="2"/>
  <c r="F631" i="2"/>
  <c r="E631" i="2"/>
  <c r="D631" i="2"/>
  <c r="C631" i="2"/>
  <c r="AC630" i="2"/>
  <c r="AB630" i="2"/>
  <c r="AA630" i="2"/>
  <c r="Z630" i="2"/>
  <c r="N630" i="2"/>
  <c r="F630" i="2"/>
  <c r="E630" i="2"/>
  <c r="D630" i="2"/>
  <c r="C630" i="2"/>
  <c r="AC629" i="2"/>
  <c r="AB629" i="2"/>
  <c r="AA629" i="2"/>
  <c r="Z629" i="2"/>
  <c r="N629" i="2"/>
  <c r="F629" i="2"/>
  <c r="E629" i="2"/>
  <c r="D629" i="2"/>
  <c r="C629" i="2"/>
  <c r="AC628" i="2"/>
  <c r="AB628" i="2"/>
  <c r="AA628" i="2"/>
  <c r="Z628" i="2"/>
  <c r="N628" i="2"/>
  <c r="F628" i="2"/>
  <c r="E628" i="2"/>
  <c r="D628" i="2"/>
  <c r="C628" i="2"/>
  <c r="AC627" i="2"/>
  <c r="AB627" i="2"/>
  <c r="AA627" i="2"/>
  <c r="Z627" i="2"/>
  <c r="N627" i="2"/>
  <c r="F627" i="2"/>
  <c r="E627" i="2"/>
  <c r="D627" i="2"/>
  <c r="C627" i="2"/>
  <c r="AC626" i="2"/>
  <c r="AB626" i="2"/>
  <c r="AA626" i="2"/>
  <c r="Z626" i="2"/>
  <c r="N626" i="2"/>
  <c r="F626" i="2"/>
  <c r="E626" i="2"/>
  <c r="D626" i="2"/>
  <c r="C626" i="2"/>
  <c r="AC625" i="2"/>
  <c r="AB625" i="2"/>
  <c r="AA625" i="2"/>
  <c r="Z625" i="2"/>
  <c r="N625" i="2"/>
  <c r="F625" i="2"/>
  <c r="E625" i="2"/>
  <c r="D625" i="2"/>
  <c r="C625" i="2"/>
  <c r="AC624" i="2"/>
  <c r="AB624" i="2"/>
  <c r="AA624" i="2"/>
  <c r="Z624" i="2"/>
  <c r="N624" i="2"/>
  <c r="F624" i="2"/>
  <c r="E624" i="2"/>
  <c r="D624" i="2"/>
  <c r="C624" i="2"/>
  <c r="AC623" i="2"/>
  <c r="AB623" i="2"/>
  <c r="AA623" i="2"/>
  <c r="Z623" i="2"/>
  <c r="N623" i="2"/>
  <c r="F623" i="2"/>
  <c r="E623" i="2"/>
  <c r="D623" i="2"/>
  <c r="C623" i="2"/>
  <c r="AC622" i="2"/>
  <c r="AB622" i="2"/>
  <c r="AA622" i="2"/>
  <c r="Z622" i="2"/>
  <c r="N622" i="2"/>
  <c r="F622" i="2"/>
  <c r="E622" i="2"/>
  <c r="D622" i="2"/>
  <c r="C622" i="2"/>
  <c r="AC621" i="2"/>
  <c r="AB621" i="2"/>
  <c r="AA621" i="2"/>
  <c r="Z621" i="2"/>
  <c r="N621" i="2"/>
  <c r="F621" i="2"/>
  <c r="E621" i="2"/>
  <c r="D621" i="2"/>
  <c r="C621" i="2"/>
  <c r="AC620" i="2"/>
  <c r="AB620" i="2"/>
  <c r="AA620" i="2"/>
  <c r="Z620" i="2"/>
  <c r="N620" i="2"/>
  <c r="F620" i="2"/>
  <c r="E620" i="2"/>
  <c r="D620" i="2"/>
  <c r="C620" i="2"/>
  <c r="AC619" i="2"/>
  <c r="AB619" i="2"/>
  <c r="AA619" i="2"/>
  <c r="Z619" i="2"/>
  <c r="N619" i="2"/>
  <c r="F619" i="2"/>
  <c r="E619" i="2"/>
  <c r="D619" i="2"/>
  <c r="C619" i="2"/>
  <c r="AC618" i="2"/>
  <c r="AB618" i="2"/>
  <c r="AA618" i="2"/>
  <c r="Z618" i="2"/>
  <c r="N618" i="2"/>
  <c r="F618" i="2"/>
  <c r="E618" i="2"/>
  <c r="D618" i="2"/>
  <c r="C618" i="2"/>
  <c r="AC617" i="2"/>
  <c r="AB617" i="2"/>
  <c r="AA617" i="2"/>
  <c r="Z617" i="2"/>
  <c r="N617" i="2"/>
  <c r="F617" i="2"/>
  <c r="E617" i="2"/>
  <c r="D617" i="2"/>
  <c r="C617" i="2"/>
  <c r="AC616" i="2"/>
  <c r="AB616" i="2"/>
  <c r="AA616" i="2"/>
  <c r="Z616" i="2"/>
  <c r="N616" i="2"/>
  <c r="F616" i="2"/>
  <c r="E616" i="2"/>
  <c r="D616" i="2"/>
  <c r="C616" i="2"/>
  <c r="AC615" i="2"/>
  <c r="AB615" i="2"/>
  <c r="AA615" i="2"/>
  <c r="Z615" i="2"/>
  <c r="N615" i="2"/>
  <c r="F615" i="2"/>
  <c r="E615" i="2"/>
  <c r="D615" i="2"/>
  <c r="C615" i="2"/>
  <c r="AC614" i="2"/>
  <c r="AB614" i="2"/>
  <c r="AA614" i="2"/>
  <c r="Z614" i="2"/>
  <c r="N614" i="2"/>
  <c r="F614" i="2"/>
  <c r="E614" i="2"/>
  <c r="D614" i="2"/>
  <c r="C614" i="2"/>
  <c r="AC613" i="2"/>
  <c r="AB613" i="2"/>
  <c r="AA613" i="2"/>
  <c r="Z613" i="2"/>
  <c r="N613" i="2"/>
  <c r="F613" i="2"/>
  <c r="E613" i="2"/>
  <c r="D613" i="2"/>
  <c r="C613" i="2"/>
  <c r="AC612" i="2"/>
  <c r="AB612" i="2"/>
  <c r="AA612" i="2"/>
  <c r="Z612" i="2"/>
  <c r="N612" i="2"/>
  <c r="F612" i="2"/>
  <c r="E612" i="2"/>
  <c r="D612" i="2"/>
  <c r="C612" i="2"/>
  <c r="AC611" i="2"/>
  <c r="AB611" i="2"/>
  <c r="AA611" i="2"/>
  <c r="Z611" i="2"/>
  <c r="N611" i="2"/>
  <c r="F611" i="2"/>
  <c r="E611" i="2"/>
  <c r="D611" i="2"/>
  <c r="C611" i="2"/>
  <c r="AC610" i="2"/>
  <c r="AB610" i="2"/>
  <c r="AA610" i="2"/>
  <c r="Z610" i="2"/>
  <c r="N610" i="2"/>
  <c r="F610" i="2"/>
  <c r="E610" i="2"/>
  <c r="D610" i="2"/>
  <c r="C610" i="2"/>
  <c r="AC609" i="2"/>
  <c r="AB609" i="2"/>
  <c r="AA609" i="2"/>
  <c r="Z609" i="2"/>
  <c r="N609" i="2"/>
  <c r="F609" i="2"/>
  <c r="E609" i="2"/>
  <c r="D609" i="2"/>
  <c r="C609" i="2"/>
  <c r="AC608" i="2"/>
  <c r="AB608" i="2"/>
  <c r="AA608" i="2"/>
  <c r="Z608" i="2"/>
  <c r="N608" i="2"/>
  <c r="F608" i="2"/>
  <c r="E608" i="2"/>
  <c r="D608" i="2"/>
  <c r="C608" i="2"/>
  <c r="AC607" i="2"/>
  <c r="AB607" i="2"/>
  <c r="AA607" i="2"/>
  <c r="Z607" i="2"/>
  <c r="N607" i="2"/>
  <c r="F607" i="2"/>
  <c r="E607" i="2"/>
  <c r="D607" i="2"/>
  <c r="C607" i="2"/>
  <c r="AC606" i="2"/>
  <c r="AB606" i="2"/>
  <c r="AA606" i="2"/>
  <c r="Z606" i="2"/>
  <c r="N606" i="2"/>
  <c r="F606" i="2"/>
  <c r="E606" i="2"/>
  <c r="D606" i="2"/>
  <c r="C606" i="2"/>
  <c r="AC605" i="2"/>
  <c r="AB605" i="2"/>
  <c r="AA605" i="2"/>
  <c r="Z605" i="2"/>
  <c r="N605" i="2"/>
  <c r="F605" i="2"/>
  <c r="E605" i="2"/>
  <c r="D605" i="2"/>
  <c r="C605" i="2"/>
  <c r="AC604" i="2"/>
  <c r="AB604" i="2"/>
  <c r="AA604" i="2"/>
  <c r="Z604" i="2"/>
  <c r="N604" i="2"/>
  <c r="F604" i="2"/>
  <c r="E604" i="2"/>
  <c r="D604" i="2"/>
  <c r="C604" i="2"/>
  <c r="AC603" i="2"/>
  <c r="AB603" i="2"/>
  <c r="AA603" i="2"/>
  <c r="Z603" i="2"/>
  <c r="N603" i="2"/>
  <c r="F603" i="2"/>
  <c r="E603" i="2"/>
  <c r="D603" i="2"/>
  <c r="C603" i="2"/>
  <c r="AC602" i="2"/>
  <c r="AB602" i="2"/>
  <c r="AA602" i="2"/>
  <c r="Z602" i="2"/>
  <c r="N602" i="2"/>
  <c r="F602" i="2"/>
  <c r="E602" i="2"/>
  <c r="D602" i="2"/>
  <c r="C602" i="2"/>
  <c r="AC601" i="2"/>
  <c r="AB601" i="2"/>
  <c r="AA601" i="2"/>
  <c r="Z601" i="2"/>
  <c r="N601" i="2"/>
  <c r="F601" i="2"/>
  <c r="E601" i="2"/>
  <c r="D601" i="2"/>
  <c r="C601" i="2"/>
  <c r="AC600" i="2"/>
  <c r="AB600" i="2"/>
  <c r="AA600" i="2"/>
  <c r="Z600" i="2"/>
  <c r="N600" i="2"/>
  <c r="F600" i="2"/>
  <c r="E600" i="2"/>
  <c r="D600" i="2"/>
  <c r="C600" i="2"/>
  <c r="AC599" i="2"/>
  <c r="AB599" i="2"/>
  <c r="AA599" i="2"/>
  <c r="Z599" i="2"/>
  <c r="N599" i="2"/>
  <c r="F599" i="2"/>
  <c r="E599" i="2"/>
  <c r="D599" i="2"/>
  <c r="C599" i="2"/>
  <c r="AC598" i="2"/>
  <c r="AB598" i="2"/>
  <c r="AA598" i="2"/>
  <c r="Z598" i="2"/>
  <c r="N598" i="2"/>
  <c r="F598" i="2"/>
  <c r="E598" i="2"/>
  <c r="D598" i="2"/>
  <c r="C598" i="2"/>
  <c r="AC597" i="2"/>
  <c r="AB597" i="2"/>
  <c r="AA597" i="2"/>
  <c r="Z597" i="2"/>
  <c r="N597" i="2"/>
  <c r="F597" i="2"/>
  <c r="E597" i="2"/>
  <c r="D597" i="2"/>
  <c r="C597" i="2"/>
  <c r="AC596" i="2"/>
  <c r="AB596" i="2"/>
  <c r="AA596" i="2"/>
  <c r="Z596" i="2"/>
  <c r="N596" i="2"/>
  <c r="F596" i="2"/>
  <c r="E596" i="2"/>
  <c r="D596" i="2"/>
  <c r="C596" i="2"/>
  <c r="AC595" i="2"/>
  <c r="AB595" i="2"/>
  <c r="AA595" i="2"/>
  <c r="Z595" i="2"/>
  <c r="N595" i="2"/>
  <c r="F595" i="2"/>
  <c r="E595" i="2"/>
  <c r="D595" i="2"/>
  <c r="C595" i="2"/>
  <c r="AC594" i="2"/>
  <c r="AB594" i="2"/>
  <c r="AA594" i="2"/>
  <c r="Z594" i="2"/>
  <c r="N594" i="2"/>
  <c r="F594" i="2"/>
  <c r="E594" i="2"/>
  <c r="D594" i="2"/>
  <c r="C594" i="2"/>
  <c r="AC593" i="2"/>
  <c r="AB593" i="2"/>
  <c r="AA593" i="2"/>
  <c r="Z593" i="2"/>
  <c r="N593" i="2"/>
  <c r="F593" i="2"/>
  <c r="E593" i="2"/>
  <c r="D593" i="2"/>
  <c r="C593" i="2"/>
  <c r="AC592" i="2"/>
  <c r="AB592" i="2"/>
  <c r="AA592" i="2"/>
  <c r="Z592" i="2"/>
  <c r="N592" i="2"/>
  <c r="F592" i="2"/>
  <c r="E592" i="2"/>
  <c r="D592" i="2"/>
  <c r="C592" i="2"/>
  <c r="AC591" i="2"/>
  <c r="AB591" i="2"/>
  <c r="AA591" i="2"/>
  <c r="Z591" i="2"/>
  <c r="N591" i="2"/>
  <c r="F591" i="2"/>
  <c r="E591" i="2"/>
  <c r="D591" i="2"/>
  <c r="C591" i="2"/>
  <c r="AC590" i="2"/>
  <c r="AB590" i="2"/>
  <c r="AA590" i="2"/>
  <c r="Z590" i="2"/>
  <c r="N590" i="2"/>
  <c r="F590" i="2"/>
  <c r="E590" i="2"/>
  <c r="D590" i="2"/>
  <c r="C590" i="2"/>
  <c r="AC589" i="2"/>
  <c r="AB589" i="2"/>
  <c r="AA589" i="2"/>
  <c r="Z589" i="2"/>
  <c r="N589" i="2"/>
  <c r="F589" i="2"/>
  <c r="E589" i="2"/>
  <c r="D589" i="2"/>
  <c r="C589" i="2"/>
  <c r="AC588" i="2"/>
  <c r="AB588" i="2"/>
  <c r="AA588" i="2"/>
  <c r="Z588" i="2"/>
  <c r="N588" i="2"/>
  <c r="F588" i="2"/>
  <c r="E588" i="2"/>
  <c r="D588" i="2"/>
  <c r="C588" i="2"/>
  <c r="AC587" i="2"/>
  <c r="AB587" i="2"/>
  <c r="AA587" i="2"/>
  <c r="Z587" i="2"/>
  <c r="N587" i="2"/>
  <c r="F587" i="2"/>
  <c r="E587" i="2"/>
  <c r="D587" i="2"/>
  <c r="C587" i="2"/>
  <c r="AC586" i="2"/>
  <c r="AB586" i="2"/>
  <c r="AA586" i="2"/>
  <c r="Z586" i="2"/>
  <c r="N586" i="2"/>
  <c r="F586" i="2"/>
  <c r="E586" i="2"/>
  <c r="D586" i="2"/>
  <c r="C586" i="2"/>
  <c r="AC585" i="2"/>
  <c r="AB585" i="2"/>
  <c r="AA585" i="2"/>
  <c r="Z585" i="2"/>
  <c r="N585" i="2"/>
  <c r="F585" i="2"/>
  <c r="E585" i="2"/>
  <c r="D585" i="2"/>
  <c r="C585" i="2"/>
  <c r="AC584" i="2"/>
  <c r="AB584" i="2"/>
  <c r="AA584" i="2"/>
  <c r="Z584" i="2"/>
  <c r="N584" i="2"/>
  <c r="F584" i="2"/>
  <c r="E584" i="2"/>
  <c r="D584" i="2"/>
  <c r="C584" i="2"/>
  <c r="AC583" i="2"/>
  <c r="AB583" i="2"/>
  <c r="AA583" i="2"/>
  <c r="Z583" i="2"/>
  <c r="N583" i="2"/>
  <c r="F583" i="2"/>
  <c r="E583" i="2"/>
  <c r="D583" i="2"/>
  <c r="C583" i="2"/>
  <c r="AC582" i="2"/>
  <c r="AB582" i="2"/>
  <c r="AA582" i="2"/>
  <c r="Z582" i="2"/>
  <c r="N582" i="2"/>
  <c r="F582" i="2"/>
  <c r="E582" i="2"/>
  <c r="D582" i="2"/>
  <c r="C582" i="2"/>
  <c r="AC581" i="2"/>
  <c r="AB581" i="2"/>
  <c r="AA581" i="2"/>
  <c r="Z581" i="2"/>
  <c r="N581" i="2"/>
  <c r="F581" i="2"/>
  <c r="E581" i="2"/>
  <c r="D581" i="2"/>
  <c r="C581" i="2"/>
  <c r="AC580" i="2"/>
  <c r="AB580" i="2"/>
  <c r="AA580" i="2"/>
  <c r="Z580" i="2"/>
  <c r="N580" i="2"/>
  <c r="F580" i="2"/>
  <c r="E580" i="2"/>
  <c r="D580" i="2"/>
  <c r="C580" i="2"/>
  <c r="AC579" i="2"/>
  <c r="AB579" i="2"/>
  <c r="AA579" i="2"/>
  <c r="Z579" i="2"/>
  <c r="N579" i="2"/>
  <c r="F579" i="2"/>
  <c r="E579" i="2"/>
  <c r="D579" i="2"/>
  <c r="C579" i="2"/>
  <c r="AC578" i="2"/>
  <c r="AB578" i="2"/>
  <c r="AA578" i="2"/>
  <c r="Z578" i="2"/>
  <c r="N578" i="2"/>
  <c r="F578" i="2"/>
  <c r="E578" i="2"/>
  <c r="D578" i="2"/>
  <c r="C578" i="2"/>
  <c r="AC577" i="2"/>
  <c r="AB577" i="2"/>
  <c r="AA577" i="2"/>
  <c r="Z577" i="2"/>
  <c r="N577" i="2"/>
  <c r="F577" i="2"/>
  <c r="E577" i="2"/>
  <c r="D577" i="2"/>
  <c r="C577" i="2"/>
  <c r="AC576" i="2"/>
  <c r="AB576" i="2"/>
  <c r="AA576" i="2"/>
  <c r="Z576" i="2"/>
  <c r="N576" i="2"/>
  <c r="F576" i="2"/>
  <c r="E576" i="2"/>
  <c r="D576" i="2"/>
  <c r="C576" i="2"/>
  <c r="AC575" i="2"/>
  <c r="AB575" i="2"/>
  <c r="AA575" i="2"/>
  <c r="Z575" i="2"/>
  <c r="N575" i="2"/>
  <c r="F575" i="2"/>
  <c r="E575" i="2"/>
  <c r="D575" i="2"/>
  <c r="C575" i="2"/>
  <c r="AC574" i="2"/>
  <c r="AB574" i="2"/>
  <c r="AA574" i="2"/>
  <c r="Z574" i="2"/>
  <c r="N574" i="2"/>
  <c r="F574" i="2"/>
  <c r="E574" i="2"/>
  <c r="D574" i="2"/>
  <c r="C574" i="2"/>
  <c r="AC573" i="2"/>
  <c r="AB573" i="2"/>
  <c r="AA573" i="2"/>
  <c r="Z573" i="2"/>
  <c r="N573" i="2"/>
  <c r="F573" i="2"/>
  <c r="E573" i="2"/>
  <c r="D573" i="2"/>
  <c r="C573" i="2"/>
  <c r="AC572" i="2"/>
  <c r="AB572" i="2"/>
  <c r="AA572" i="2"/>
  <c r="Z572" i="2"/>
  <c r="N572" i="2"/>
  <c r="F572" i="2"/>
  <c r="E572" i="2"/>
  <c r="D572" i="2"/>
  <c r="C572" i="2"/>
  <c r="AC571" i="2"/>
  <c r="AB571" i="2"/>
  <c r="AA571" i="2"/>
  <c r="Z571" i="2"/>
  <c r="N571" i="2"/>
  <c r="F571" i="2"/>
  <c r="E571" i="2"/>
  <c r="D571" i="2"/>
  <c r="C571" i="2"/>
  <c r="AC570" i="2"/>
  <c r="AB570" i="2"/>
  <c r="AA570" i="2"/>
  <c r="Z570" i="2"/>
  <c r="N570" i="2"/>
  <c r="F570" i="2"/>
  <c r="E570" i="2"/>
  <c r="D570" i="2"/>
  <c r="C570" i="2"/>
  <c r="AC569" i="2"/>
  <c r="AB569" i="2"/>
  <c r="AA569" i="2"/>
  <c r="Z569" i="2"/>
  <c r="N569" i="2"/>
  <c r="F569" i="2"/>
  <c r="E569" i="2"/>
  <c r="D569" i="2"/>
  <c r="C569" i="2"/>
  <c r="AC568" i="2"/>
  <c r="AB568" i="2"/>
  <c r="AA568" i="2"/>
  <c r="Z568" i="2"/>
  <c r="N568" i="2"/>
  <c r="F568" i="2"/>
  <c r="E568" i="2"/>
  <c r="D568" i="2"/>
  <c r="C568" i="2"/>
  <c r="AC567" i="2"/>
  <c r="AB567" i="2"/>
  <c r="AA567" i="2"/>
  <c r="Z567" i="2"/>
  <c r="N567" i="2"/>
  <c r="F567" i="2"/>
  <c r="E567" i="2"/>
  <c r="D567" i="2"/>
  <c r="C567" i="2"/>
  <c r="AC566" i="2"/>
  <c r="AB566" i="2"/>
  <c r="AA566" i="2"/>
  <c r="Z566" i="2"/>
  <c r="N566" i="2"/>
  <c r="F566" i="2"/>
  <c r="E566" i="2"/>
  <c r="D566" i="2"/>
  <c r="C566" i="2"/>
  <c r="AC565" i="2"/>
  <c r="AB565" i="2"/>
  <c r="AA565" i="2"/>
  <c r="Z565" i="2"/>
  <c r="N565" i="2"/>
  <c r="F565" i="2"/>
  <c r="E565" i="2"/>
  <c r="D565" i="2"/>
  <c r="C565" i="2"/>
  <c r="AC564" i="2"/>
  <c r="AB564" i="2"/>
  <c r="AA564" i="2"/>
  <c r="Z564" i="2"/>
  <c r="N564" i="2"/>
  <c r="F564" i="2"/>
  <c r="E564" i="2"/>
  <c r="D564" i="2"/>
  <c r="C564" i="2"/>
  <c r="AC563" i="2"/>
  <c r="AB563" i="2"/>
  <c r="AA563" i="2"/>
  <c r="Z563" i="2"/>
  <c r="N563" i="2"/>
  <c r="F563" i="2"/>
  <c r="E563" i="2"/>
  <c r="D563" i="2"/>
  <c r="C563" i="2"/>
  <c r="AC562" i="2"/>
  <c r="AB562" i="2"/>
  <c r="AA562" i="2"/>
  <c r="Z562" i="2"/>
  <c r="N562" i="2"/>
  <c r="F562" i="2"/>
  <c r="E562" i="2"/>
  <c r="D562" i="2"/>
  <c r="C562" i="2"/>
  <c r="AC561" i="2"/>
  <c r="AB561" i="2"/>
  <c r="AA561" i="2"/>
  <c r="Z561" i="2"/>
  <c r="N561" i="2"/>
  <c r="F561" i="2"/>
  <c r="E561" i="2"/>
  <c r="D561" i="2"/>
  <c r="C561" i="2"/>
  <c r="AC560" i="2"/>
  <c r="AB560" i="2"/>
  <c r="AA560" i="2"/>
  <c r="Z560" i="2"/>
  <c r="N560" i="2"/>
  <c r="F560" i="2"/>
  <c r="E560" i="2"/>
  <c r="D560" i="2"/>
  <c r="C560" i="2"/>
  <c r="AC559" i="2"/>
  <c r="AB559" i="2"/>
  <c r="AA559" i="2"/>
  <c r="Z559" i="2"/>
  <c r="N559" i="2"/>
  <c r="F559" i="2"/>
  <c r="E559" i="2"/>
  <c r="D559" i="2"/>
  <c r="C559" i="2"/>
  <c r="AC558" i="2"/>
  <c r="AB558" i="2"/>
  <c r="AA558" i="2"/>
  <c r="Z558" i="2"/>
  <c r="N558" i="2"/>
  <c r="F558" i="2"/>
  <c r="E558" i="2"/>
  <c r="D558" i="2"/>
  <c r="C558" i="2"/>
  <c r="AC557" i="2"/>
  <c r="AB557" i="2"/>
  <c r="AA557" i="2"/>
  <c r="Z557" i="2"/>
  <c r="N557" i="2"/>
  <c r="F557" i="2"/>
  <c r="E557" i="2"/>
  <c r="D557" i="2"/>
  <c r="C557" i="2"/>
  <c r="AC556" i="2"/>
  <c r="AB556" i="2"/>
  <c r="AA556" i="2"/>
  <c r="Z556" i="2"/>
  <c r="N556" i="2"/>
  <c r="F556" i="2"/>
  <c r="E556" i="2"/>
  <c r="D556" i="2"/>
  <c r="C556" i="2"/>
  <c r="AC555" i="2"/>
  <c r="AB555" i="2"/>
  <c r="AA555" i="2"/>
  <c r="Z555" i="2"/>
  <c r="N555" i="2"/>
  <c r="F555" i="2"/>
  <c r="E555" i="2"/>
  <c r="D555" i="2"/>
  <c r="C555" i="2"/>
  <c r="AC554" i="2"/>
  <c r="AB554" i="2"/>
  <c r="AA554" i="2"/>
  <c r="Z554" i="2"/>
  <c r="N554" i="2"/>
  <c r="F554" i="2"/>
  <c r="E554" i="2"/>
  <c r="D554" i="2"/>
  <c r="C554" i="2"/>
  <c r="AC553" i="2"/>
  <c r="AB553" i="2"/>
  <c r="AA553" i="2"/>
  <c r="Z553" i="2"/>
  <c r="N553" i="2"/>
  <c r="F553" i="2"/>
  <c r="E553" i="2"/>
  <c r="D553" i="2"/>
  <c r="C553" i="2"/>
  <c r="AC552" i="2"/>
  <c r="AB552" i="2"/>
  <c r="AA552" i="2"/>
  <c r="Z552" i="2"/>
  <c r="N552" i="2"/>
  <c r="F552" i="2"/>
  <c r="E552" i="2"/>
  <c r="D552" i="2"/>
  <c r="C552" i="2"/>
  <c r="AC551" i="2"/>
  <c r="AB551" i="2"/>
  <c r="AA551" i="2"/>
  <c r="Z551" i="2"/>
  <c r="N551" i="2"/>
  <c r="F551" i="2"/>
  <c r="E551" i="2"/>
  <c r="D551" i="2"/>
  <c r="C551" i="2"/>
  <c r="AC550" i="2"/>
  <c r="AB550" i="2"/>
  <c r="AA550" i="2"/>
  <c r="Z550" i="2"/>
  <c r="N550" i="2"/>
  <c r="F550" i="2"/>
  <c r="E550" i="2"/>
  <c r="D550" i="2"/>
  <c r="C550" i="2"/>
  <c r="AC549" i="2"/>
  <c r="AB549" i="2"/>
  <c r="AA549" i="2"/>
  <c r="Z549" i="2"/>
  <c r="N549" i="2"/>
  <c r="F549" i="2"/>
  <c r="E549" i="2"/>
  <c r="D549" i="2"/>
  <c r="C549" i="2"/>
  <c r="AC548" i="2"/>
  <c r="AB548" i="2"/>
  <c r="AA548" i="2"/>
  <c r="Z548" i="2"/>
  <c r="N548" i="2"/>
  <c r="F548" i="2"/>
  <c r="E548" i="2"/>
  <c r="D548" i="2"/>
  <c r="C548" i="2"/>
  <c r="AC547" i="2"/>
  <c r="AB547" i="2"/>
  <c r="AA547" i="2"/>
  <c r="Z547" i="2"/>
  <c r="N547" i="2"/>
  <c r="F547" i="2"/>
  <c r="E547" i="2"/>
  <c r="D547" i="2"/>
  <c r="C547" i="2"/>
  <c r="AC546" i="2"/>
  <c r="AB546" i="2"/>
  <c r="AA546" i="2"/>
  <c r="Z546" i="2"/>
  <c r="N546" i="2"/>
  <c r="F546" i="2"/>
  <c r="E546" i="2"/>
  <c r="D546" i="2"/>
  <c r="C546" i="2"/>
  <c r="AC545" i="2"/>
  <c r="AB545" i="2"/>
  <c r="AA545" i="2"/>
  <c r="Z545" i="2"/>
  <c r="N545" i="2"/>
  <c r="F545" i="2"/>
  <c r="E545" i="2"/>
  <c r="D545" i="2"/>
  <c r="C545" i="2"/>
  <c r="AC544" i="2"/>
  <c r="AB544" i="2"/>
  <c r="AA544" i="2"/>
  <c r="Z544" i="2"/>
  <c r="N544" i="2"/>
  <c r="F544" i="2"/>
  <c r="E544" i="2"/>
  <c r="D544" i="2"/>
  <c r="C544" i="2"/>
  <c r="AC543" i="2"/>
  <c r="AB543" i="2"/>
  <c r="AA543" i="2"/>
  <c r="Z543" i="2"/>
  <c r="N543" i="2"/>
  <c r="F543" i="2"/>
  <c r="E543" i="2"/>
  <c r="D543" i="2"/>
  <c r="C543" i="2"/>
  <c r="AC542" i="2"/>
  <c r="AB542" i="2"/>
  <c r="AA542" i="2"/>
  <c r="Z542" i="2"/>
  <c r="N542" i="2"/>
  <c r="F542" i="2"/>
  <c r="E542" i="2"/>
  <c r="D542" i="2"/>
  <c r="C542" i="2"/>
  <c r="AC541" i="2"/>
  <c r="AB541" i="2"/>
  <c r="AA541" i="2"/>
  <c r="Z541" i="2"/>
  <c r="N541" i="2"/>
  <c r="F541" i="2"/>
  <c r="E541" i="2"/>
  <c r="D541" i="2"/>
  <c r="C541" i="2"/>
  <c r="AC540" i="2"/>
  <c r="AB540" i="2"/>
  <c r="AA540" i="2"/>
  <c r="Z540" i="2"/>
  <c r="N540" i="2"/>
  <c r="F540" i="2"/>
  <c r="E540" i="2"/>
  <c r="D540" i="2"/>
  <c r="C540" i="2"/>
  <c r="AC539" i="2"/>
  <c r="AB539" i="2"/>
  <c r="AA539" i="2"/>
  <c r="Z539" i="2"/>
  <c r="N539" i="2"/>
  <c r="F539" i="2"/>
  <c r="E539" i="2"/>
  <c r="D539" i="2"/>
  <c r="C539" i="2"/>
  <c r="AC538" i="2"/>
  <c r="AB538" i="2"/>
  <c r="AA538" i="2"/>
  <c r="Z538" i="2"/>
  <c r="N538" i="2"/>
  <c r="F538" i="2"/>
  <c r="E538" i="2"/>
  <c r="D538" i="2"/>
  <c r="C538" i="2"/>
  <c r="AC537" i="2"/>
  <c r="AB537" i="2"/>
  <c r="AA537" i="2"/>
  <c r="Z537" i="2"/>
  <c r="N537" i="2"/>
  <c r="F537" i="2"/>
  <c r="E537" i="2"/>
  <c r="D537" i="2"/>
  <c r="C537" i="2"/>
  <c r="AC536" i="2"/>
  <c r="AB536" i="2"/>
  <c r="AA536" i="2"/>
  <c r="Z536" i="2"/>
  <c r="N536" i="2"/>
  <c r="F536" i="2"/>
  <c r="E536" i="2"/>
  <c r="D536" i="2"/>
  <c r="C536" i="2"/>
  <c r="AC535" i="2"/>
  <c r="AB535" i="2"/>
  <c r="AA535" i="2"/>
  <c r="Z535" i="2"/>
  <c r="N535" i="2"/>
  <c r="F535" i="2"/>
  <c r="E535" i="2"/>
  <c r="D535" i="2"/>
  <c r="C535" i="2"/>
  <c r="AC534" i="2"/>
  <c r="AB534" i="2"/>
  <c r="AA534" i="2"/>
  <c r="Z534" i="2"/>
  <c r="N534" i="2"/>
  <c r="F534" i="2"/>
  <c r="E534" i="2"/>
  <c r="D534" i="2"/>
  <c r="C534" i="2"/>
  <c r="AC533" i="2"/>
  <c r="AB533" i="2"/>
  <c r="AA533" i="2"/>
  <c r="Z533" i="2"/>
  <c r="N533" i="2"/>
  <c r="F533" i="2"/>
  <c r="E533" i="2"/>
  <c r="D533" i="2"/>
  <c r="C533" i="2"/>
  <c r="AC532" i="2"/>
  <c r="AB532" i="2"/>
  <c r="AA532" i="2"/>
  <c r="Z532" i="2"/>
  <c r="N532" i="2"/>
  <c r="F532" i="2"/>
  <c r="E532" i="2"/>
  <c r="D532" i="2"/>
  <c r="C532" i="2"/>
  <c r="AC531" i="2"/>
  <c r="AB531" i="2"/>
  <c r="AA531" i="2"/>
  <c r="Z531" i="2"/>
  <c r="N531" i="2"/>
  <c r="F531" i="2"/>
  <c r="E531" i="2"/>
  <c r="D531" i="2"/>
  <c r="C531" i="2"/>
  <c r="AC530" i="2"/>
  <c r="AB530" i="2"/>
  <c r="AA530" i="2"/>
  <c r="Z530" i="2"/>
  <c r="N530" i="2"/>
  <c r="F530" i="2"/>
  <c r="E530" i="2"/>
  <c r="D530" i="2"/>
  <c r="C530" i="2"/>
  <c r="AC529" i="2"/>
  <c r="AB529" i="2"/>
  <c r="AA529" i="2"/>
  <c r="Z529" i="2"/>
  <c r="N529" i="2"/>
  <c r="F529" i="2"/>
  <c r="E529" i="2"/>
  <c r="D529" i="2"/>
  <c r="C529" i="2"/>
  <c r="AC528" i="2"/>
  <c r="AB528" i="2"/>
  <c r="AA528" i="2"/>
  <c r="Z528" i="2"/>
  <c r="N528" i="2"/>
  <c r="F528" i="2"/>
  <c r="E528" i="2"/>
  <c r="D528" i="2"/>
  <c r="C528" i="2"/>
  <c r="AC527" i="2"/>
  <c r="AB527" i="2"/>
  <c r="AA527" i="2"/>
  <c r="Z527" i="2"/>
  <c r="N527" i="2"/>
  <c r="F527" i="2"/>
  <c r="E527" i="2"/>
  <c r="D527" i="2"/>
  <c r="C527" i="2"/>
  <c r="AC526" i="2"/>
  <c r="AB526" i="2"/>
  <c r="AA526" i="2"/>
  <c r="Z526" i="2"/>
  <c r="N526" i="2"/>
  <c r="F526" i="2"/>
  <c r="E526" i="2"/>
  <c r="D526" i="2"/>
  <c r="C526" i="2"/>
  <c r="AC525" i="2"/>
  <c r="AB525" i="2"/>
  <c r="AA525" i="2"/>
  <c r="Z525" i="2"/>
  <c r="N525" i="2"/>
  <c r="F525" i="2"/>
  <c r="E525" i="2"/>
  <c r="D525" i="2"/>
  <c r="C525" i="2"/>
  <c r="AC524" i="2"/>
  <c r="AB524" i="2"/>
  <c r="AA524" i="2"/>
  <c r="Z524" i="2"/>
  <c r="N524" i="2"/>
  <c r="F524" i="2"/>
  <c r="E524" i="2"/>
  <c r="D524" i="2"/>
  <c r="C524" i="2"/>
  <c r="AC523" i="2"/>
  <c r="AB523" i="2"/>
  <c r="AA523" i="2"/>
  <c r="Z523" i="2"/>
  <c r="N523" i="2"/>
  <c r="F523" i="2"/>
  <c r="E523" i="2"/>
  <c r="D523" i="2"/>
  <c r="C523" i="2"/>
  <c r="AC522" i="2"/>
  <c r="AB522" i="2"/>
  <c r="AA522" i="2"/>
  <c r="Z522" i="2"/>
  <c r="N522" i="2"/>
  <c r="F522" i="2"/>
  <c r="E522" i="2"/>
  <c r="D522" i="2"/>
  <c r="C522" i="2"/>
  <c r="AC521" i="2"/>
  <c r="AB521" i="2"/>
  <c r="AA521" i="2"/>
  <c r="Z521" i="2"/>
  <c r="N521" i="2"/>
  <c r="F521" i="2"/>
  <c r="E521" i="2"/>
  <c r="D521" i="2"/>
  <c r="C521" i="2"/>
  <c r="AC520" i="2"/>
  <c r="AB520" i="2"/>
  <c r="AA520" i="2"/>
  <c r="Z520" i="2"/>
  <c r="N520" i="2"/>
  <c r="F520" i="2"/>
  <c r="E520" i="2"/>
  <c r="D520" i="2"/>
  <c r="C520" i="2"/>
  <c r="AC519" i="2"/>
  <c r="AB519" i="2"/>
  <c r="AA519" i="2"/>
  <c r="Z519" i="2"/>
  <c r="N519" i="2"/>
  <c r="F519" i="2"/>
  <c r="E519" i="2"/>
  <c r="D519" i="2"/>
  <c r="C519" i="2"/>
  <c r="AC518" i="2"/>
  <c r="AB518" i="2"/>
  <c r="AA518" i="2"/>
  <c r="Z518" i="2"/>
  <c r="N518" i="2"/>
  <c r="F518" i="2"/>
  <c r="E518" i="2"/>
  <c r="D518" i="2"/>
  <c r="C518" i="2"/>
  <c r="AC517" i="2"/>
  <c r="AB517" i="2"/>
  <c r="AA517" i="2"/>
  <c r="Z517" i="2"/>
  <c r="N517" i="2"/>
  <c r="F517" i="2"/>
  <c r="E517" i="2"/>
  <c r="D517" i="2"/>
  <c r="C517" i="2"/>
  <c r="AC516" i="2"/>
  <c r="AB516" i="2"/>
  <c r="AA516" i="2"/>
  <c r="Z516" i="2"/>
  <c r="N516" i="2"/>
  <c r="F516" i="2"/>
  <c r="E516" i="2"/>
  <c r="D516" i="2"/>
  <c r="C516" i="2"/>
  <c r="AC515" i="2"/>
  <c r="AB515" i="2"/>
  <c r="AA515" i="2"/>
  <c r="Z515" i="2"/>
  <c r="N515" i="2"/>
  <c r="F515" i="2"/>
  <c r="E515" i="2"/>
  <c r="D515" i="2"/>
  <c r="C515" i="2"/>
  <c r="AC514" i="2"/>
  <c r="AB514" i="2"/>
  <c r="AA514" i="2"/>
  <c r="Z514" i="2"/>
  <c r="N514" i="2"/>
  <c r="F514" i="2"/>
  <c r="E514" i="2"/>
  <c r="D514" i="2"/>
  <c r="C514" i="2"/>
  <c r="AC513" i="2"/>
  <c r="AB513" i="2"/>
  <c r="AA513" i="2"/>
  <c r="Z513" i="2"/>
  <c r="N513" i="2"/>
  <c r="F513" i="2"/>
  <c r="E513" i="2"/>
  <c r="D513" i="2"/>
  <c r="C513" i="2"/>
  <c r="AC512" i="2"/>
  <c r="AB512" i="2"/>
  <c r="AA512" i="2"/>
  <c r="Z512" i="2"/>
  <c r="N512" i="2"/>
  <c r="F512" i="2"/>
  <c r="E512" i="2"/>
  <c r="D512" i="2"/>
  <c r="C512" i="2"/>
  <c r="AC511" i="2"/>
  <c r="AB511" i="2"/>
  <c r="AA511" i="2"/>
  <c r="Z511" i="2"/>
  <c r="N511" i="2"/>
  <c r="F511" i="2"/>
  <c r="E511" i="2"/>
  <c r="D511" i="2"/>
  <c r="C511" i="2"/>
  <c r="AC510" i="2"/>
  <c r="AB510" i="2"/>
  <c r="AA510" i="2"/>
  <c r="Z510" i="2"/>
  <c r="N510" i="2"/>
  <c r="F510" i="2"/>
  <c r="E510" i="2"/>
  <c r="D510" i="2"/>
  <c r="C510" i="2"/>
  <c r="AC509" i="2"/>
  <c r="AB509" i="2"/>
  <c r="AA509" i="2"/>
  <c r="Z509" i="2"/>
  <c r="N509" i="2"/>
  <c r="F509" i="2"/>
  <c r="E509" i="2"/>
  <c r="D509" i="2"/>
  <c r="C509" i="2"/>
  <c r="AC508" i="2"/>
  <c r="AB508" i="2"/>
  <c r="AA508" i="2"/>
  <c r="Z508" i="2"/>
  <c r="N508" i="2"/>
  <c r="F508" i="2"/>
  <c r="E508" i="2"/>
  <c r="D508" i="2"/>
  <c r="C508" i="2"/>
  <c r="AC507" i="2"/>
  <c r="AB507" i="2"/>
  <c r="AA507" i="2"/>
  <c r="Z507" i="2"/>
  <c r="N507" i="2"/>
  <c r="F507" i="2"/>
  <c r="E507" i="2"/>
  <c r="D507" i="2"/>
  <c r="C507" i="2"/>
  <c r="AC506" i="2"/>
  <c r="AB506" i="2"/>
  <c r="AA506" i="2"/>
  <c r="Z506" i="2"/>
  <c r="N506" i="2"/>
  <c r="F506" i="2"/>
  <c r="E506" i="2"/>
  <c r="D506" i="2"/>
  <c r="C506" i="2"/>
  <c r="AC505" i="2"/>
  <c r="AB505" i="2"/>
  <c r="AA505" i="2"/>
  <c r="Z505" i="2"/>
  <c r="N505" i="2"/>
  <c r="F505" i="2"/>
  <c r="E505" i="2"/>
  <c r="D505" i="2"/>
  <c r="C505" i="2"/>
  <c r="AC504" i="2"/>
  <c r="AB504" i="2"/>
  <c r="AA504" i="2"/>
  <c r="Z504" i="2"/>
  <c r="N504" i="2"/>
  <c r="F504" i="2"/>
  <c r="E504" i="2"/>
  <c r="D504" i="2"/>
  <c r="C504" i="2"/>
  <c r="AC503" i="2"/>
  <c r="AB503" i="2"/>
  <c r="AA503" i="2"/>
  <c r="Z503" i="2"/>
  <c r="N503" i="2"/>
  <c r="F503" i="2"/>
  <c r="E503" i="2"/>
  <c r="D503" i="2"/>
  <c r="C503" i="2"/>
  <c r="AC502" i="2"/>
  <c r="AB502" i="2"/>
  <c r="AA502" i="2"/>
  <c r="Z502" i="2"/>
  <c r="N502" i="2"/>
  <c r="F502" i="2"/>
  <c r="E502" i="2"/>
  <c r="D502" i="2"/>
  <c r="C502" i="2"/>
  <c r="AC501" i="2"/>
  <c r="AB501" i="2"/>
  <c r="AA501" i="2"/>
  <c r="Z501" i="2"/>
  <c r="N501" i="2"/>
  <c r="F501" i="2"/>
  <c r="E501" i="2"/>
  <c r="D501" i="2"/>
  <c r="C501" i="2"/>
  <c r="AC500" i="2"/>
  <c r="AB500" i="2"/>
  <c r="AA500" i="2"/>
  <c r="Z500" i="2"/>
  <c r="N500" i="2"/>
  <c r="F500" i="2"/>
  <c r="E500" i="2"/>
  <c r="D500" i="2"/>
  <c r="C500" i="2"/>
  <c r="AC499" i="2"/>
  <c r="AB499" i="2"/>
  <c r="AA499" i="2"/>
  <c r="Z499" i="2"/>
  <c r="N499" i="2"/>
  <c r="F499" i="2"/>
  <c r="E499" i="2"/>
  <c r="D499" i="2"/>
  <c r="C499" i="2"/>
  <c r="AC498" i="2"/>
  <c r="AB498" i="2"/>
  <c r="AA498" i="2"/>
  <c r="Z498" i="2"/>
  <c r="F498" i="2"/>
  <c r="E498" i="2"/>
  <c r="D498" i="2"/>
  <c r="C498" i="2"/>
  <c r="AC497" i="2"/>
  <c r="AB497" i="2"/>
  <c r="AA497" i="2"/>
  <c r="Z497" i="2"/>
  <c r="N497" i="2"/>
  <c r="F497" i="2"/>
  <c r="E497" i="2"/>
  <c r="D497" i="2"/>
  <c r="C497" i="2"/>
  <c r="AC496" i="2"/>
  <c r="AB496" i="2"/>
  <c r="AA496" i="2"/>
  <c r="Z496" i="2"/>
  <c r="N496" i="2"/>
  <c r="F496" i="2"/>
  <c r="E496" i="2"/>
  <c r="D496" i="2"/>
  <c r="C496" i="2"/>
  <c r="AC495" i="2"/>
  <c r="AB495" i="2"/>
  <c r="AA495" i="2"/>
  <c r="Z495" i="2"/>
  <c r="N495" i="2"/>
  <c r="F495" i="2"/>
  <c r="E495" i="2"/>
  <c r="D495" i="2"/>
  <c r="C495" i="2"/>
  <c r="AC494" i="2"/>
  <c r="AB494" i="2"/>
  <c r="AA494" i="2"/>
  <c r="Z494" i="2"/>
  <c r="N494" i="2"/>
  <c r="F494" i="2"/>
  <c r="E494" i="2"/>
  <c r="D494" i="2"/>
  <c r="C494" i="2"/>
  <c r="AC493" i="2"/>
  <c r="AB493" i="2"/>
  <c r="AA493" i="2"/>
  <c r="Z493" i="2"/>
  <c r="N493" i="2"/>
  <c r="F493" i="2"/>
  <c r="E493" i="2"/>
  <c r="D493" i="2"/>
  <c r="C493" i="2"/>
  <c r="AC492" i="2"/>
  <c r="AB492" i="2"/>
  <c r="AA492" i="2"/>
  <c r="Z492" i="2"/>
  <c r="N492" i="2"/>
  <c r="F492" i="2"/>
  <c r="E492" i="2"/>
  <c r="D492" i="2"/>
  <c r="C492" i="2"/>
  <c r="AC491" i="2"/>
  <c r="AB491" i="2"/>
  <c r="AA491" i="2"/>
  <c r="Z491" i="2"/>
  <c r="N491" i="2"/>
  <c r="F491" i="2"/>
  <c r="E491" i="2"/>
  <c r="D491" i="2"/>
  <c r="C491" i="2"/>
  <c r="AC490" i="2"/>
  <c r="AB490" i="2"/>
  <c r="AA490" i="2"/>
  <c r="Z490" i="2"/>
  <c r="N490" i="2"/>
  <c r="F490" i="2"/>
  <c r="E490" i="2"/>
  <c r="D490" i="2"/>
  <c r="C490" i="2"/>
  <c r="AC489" i="2"/>
  <c r="AB489" i="2"/>
  <c r="AA489" i="2"/>
  <c r="Z489" i="2"/>
  <c r="N489" i="2"/>
  <c r="F489" i="2"/>
  <c r="E489" i="2"/>
  <c r="D489" i="2"/>
  <c r="C489" i="2"/>
  <c r="AC488" i="2"/>
  <c r="AB488" i="2"/>
  <c r="AA488" i="2"/>
  <c r="Z488" i="2"/>
  <c r="N488" i="2"/>
  <c r="F488" i="2"/>
  <c r="E488" i="2"/>
  <c r="D488" i="2"/>
  <c r="C488" i="2"/>
  <c r="AC487" i="2"/>
  <c r="AB487" i="2"/>
  <c r="AA487" i="2"/>
  <c r="Z487" i="2"/>
  <c r="N487" i="2"/>
  <c r="F487" i="2"/>
  <c r="E487" i="2"/>
  <c r="D487" i="2"/>
  <c r="C487" i="2"/>
  <c r="AC486" i="2"/>
  <c r="AB486" i="2"/>
  <c r="AA486" i="2"/>
  <c r="Z486" i="2"/>
  <c r="N486" i="2"/>
  <c r="F486" i="2"/>
  <c r="E486" i="2"/>
  <c r="D486" i="2"/>
  <c r="C486" i="2"/>
  <c r="AC485" i="2"/>
  <c r="AB485" i="2"/>
  <c r="AA485" i="2"/>
  <c r="Z485" i="2"/>
  <c r="N485" i="2"/>
  <c r="F485" i="2"/>
  <c r="E485" i="2"/>
  <c r="D485" i="2"/>
  <c r="C485" i="2"/>
  <c r="AC484" i="2"/>
  <c r="AB484" i="2"/>
  <c r="AA484" i="2"/>
  <c r="Z484" i="2"/>
  <c r="N484" i="2"/>
  <c r="F484" i="2"/>
  <c r="E484" i="2"/>
  <c r="D484" i="2"/>
  <c r="C484" i="2"/>
  <c r="AC483" i="2"/>
  <c r="AB483" i="2"/>
  <c r="AA483" i="2"/>
  <c r="Z483" i="2"/>
  <c r="N483" i="2"/>
  <c r="F483" i="2"/>
  <c r="E483" i="2"/>
  <c r="D483" i="2"/>
  <c r="C483" i="2"/>
  <c r="AC482" i="2"/>
  <c r="AB482" i="2"/>
  <c r="AA482" i="2"/>
  <c r="Z482" i="2"/>
  <c r="N482" i="2"/>
  <c r="F482" i="2"/>
  <c r="E482" i="2"/>
  <c r="D482" i="2"/>
  <c r="C482" i="2"/>
  <c r="AC481" i="2"/>
  <c r="AB481" i="2"/>
  <c r="AA481" i="2"/>
  <c r="Z481" i="2"/>
  <c r="N481" i="2"/>
  <c r="F481" i="2"/>
  <c r="E481" i="2"/>
  <c r="D481" i="2"/>
  <c r="C481" i="2"/>
  <c r="AC480" i="2"/>
  <c r="AB480" i="2"/>
  <c r="AA480" i="2"/>
  <c r="Z480" i="2"/>
  <c r="N480" i="2"/>
  <c r="F480" i="2"/>
  <c r="E480" i="2"/>
  <c r="D480" i="2"/>
  <c r="C480" i="2"/>
  <c r="AC479" i="2"/>
  <c r="AB479" i="2"/>
  <c r="AA479" i="2"/>
  <c r="Z479" i="2"/>
  <c r="N479" i="2"/>
  <c r="F479" i="2"/>
  <c r="E479" i="2"/>
  <c r="D479" i="2"/>
  <c r="C479" i="2"/>
  <c r="AC478" i="2"/>
  <c r="AB478" i="2"/>
  <c r="AA478" i="2"/>
  <c r="Z478" i="2"/>
  <c r="N478" i="2"/>
  <c r="F478" i="2"/>
  <c r="E478" i="2"/>
  <c r="D478" i="2"/>
  <c r="C478" i="2"/>
  <c r="AC477" i="2"/>
  <c r="AB477" i="2"/>
  <c r="AA477" i="2"/>
  <c r="Z477" i="2"/>
  <c r="N477" i="2"/>
  <c r="F477" i="2"/>
  <c r="E477" i="2"/>
  <c r="D477" i="2"/>
  <c r="C477" i="2"/>
  <c r="AC476" i="2"/>
  <c r="AB476" i="2"/>
  <c r="AA476" i="2"/>
  <c r="Z476" i="2"/>
  <c r="N476" i="2"/>
  <c r="F476" i="2"/>
  <c r="E476" i="2"/>
  <c r="D476" i="2"/>
  <c r="C476" i="2"/>
  <c r="AC475" i="2"/>
  <c r="AB475" i="2"/>
  <c r="AA475" i="2"/>
  <c r="Z475" i="2"/>
  <c r="N475" i="2"/>
  <c r="F475" i="2"/>
  <c r="E475" i="2"/>
  <c r="D475" i="2"/>
  <c r="C475" i="2"/>
  <c r="AC474" i="2"/>
  <c r="AB474" i="2"/>
  <c r="AA474" i="2"/>
  <c r="Z474" i="2"/>
  <c r="N474" i="2"/>
  <c r="F474" i="2"/>
  <c r="E474" i="2"/>
  <c r="D474" i="2"/>
  <c r="C474" i="2"/>
  <c r="AC473" i="2"/>
  <c r="AB473" i="2"/>
  <c r="AA473" i="2"/>
  <c r="Z473" i="2"/>
  <c r="N473" i="2"/>
  <c r="F473" i="2"/>
  <c r="E473" i="2"/>
  <c r="D473" i="2"/>
  <c r="C473" i="2"/>
  <c r="AC472" i="2"/>
  <c r="AB472" i="2"/>
  <c r="AA472" i="2"/>
  <c r="Z472" i="2"/>
  <c r="N472" i="2"/>
  <c r="F472" i="2"/>
  <c r="E472" i="2"/>
  <c r="D472" i="2"/>
  <c r="C472" i="2"/>
  <c r="AC471" i="2"/>
  <c r="AB471" i="2"/>
  <c r="AA471" i="2"/>
  <c r="Z471" i="2"/>
  <c r="N471" i="2"/>
  <c r="F471" i="2"/>
  <c r="E471" i="2"/>
  <c r="D471" i="2"/>
  <c r="C471" i="2"/>
  <c r="AC470" i="2"/>
  <c r="AB470" i="2"/>
  <c r="AA470" i="2"/>
  <c r="Z470" i="2"/>
  <c r="N470" i="2"/>
  <c r="F470" i="2"/>
  <c r="E470" i="2"/>
  <c r="D470" i="2"/>
  <c r="C470" i="2"/>
  <c r="AC469" i="2"/>
  <c r="AB469" i="2"/>
  <c r="AA469" i="2"/>
  <c r="Z469" i="2"/>
  <c r="N469" i="2"/>
  <c r="F469" i="2"/>
  <c r="E469" i="2"/>
  <c r="D469" i="2"/>
  <c r="C469" i="2"/>
  <c r="AC468" i="2"/>
  <c r="AB468" i="2"/>
  <c r="AA468" i="2"/>
  <c r="Z468" i="2"/>
  <c r="N468" i="2"/>
  <c r="F468" i="2"/>
  <c r="E468" i="2"/>
  <c r="D468" i="2"/>
  <c r="C468" i="2"/>
  <c r="AC467" i="2"/>
  <c r="AB467" i="2"/>
  <c r="AA467" i="2"/>
  <c r="Z467" i="2"/>
  <c r="N467" i="2"/>
  <c r="F467" i="2"/>
  <c r="E467" i="2"/>
  <c r="D467" i="2"/>
  <c r="C467" i="2"/>
  <c r="AC466" i="2"/>
  <c r="AB466" i="2"/>
  <c r="AA466" i="2"/>
  <c r="Z466" i="2"/>
  <c r="N466" i="2"/>
  <c r="F466" i="2"/>
  <c r="E466" i="2"/>
  <c r="D466" i="2"/>
  <c r="C466" i="2"/>
  <c r="AC465" i="2"/>
  <c r="AB465" i="2"/>
  <c r="AA465" i="2"/>
  <c r="Z465" i="2"/>
  <c r="N465" i="2"/>
  <c r="F465" i="2"/>
  <c r="E465" i="2"/>
  <c r="D465" i="2"/>
  <c r="C465" i="2"/>
  <c r="AC464" i="2"/>
  <c r="AB464" i="2"/>
  <c r="AA464" i="2"/>
  <c r="Z464" i="2"/>
  <c r="N464" i="2"/>
  <c r="F464" i="2"/>
  <c r="E464" i="2"/>
  <c r="D464" i="2"/>
  <c r="C464" i="2"/>
  <c r="AC463" i="2"/>
  <c r="AB463" i="2"/>
  <c r="AA463" i="2"/>
  <c r="Z463" i="2"/>
  <c r="N463" i="2"/>
  <c r="F463" i="2"/>
  <c r="E463" i="2"/>
  <c r="D463" i="2"/>
  <c r="C463" i="2"/>
  <c r="AC462" i="2"/>
  <c r="AB462" i="2"/>
  <c r="AA462" i="2"/>
  <c r="Z462" i="2"/>
  <c r="N462" i="2"/>
  <c r="F462" i="2"/>
  <c r="E462" i="2"/>
  <c r="D462" i="2"/>
  <c r="C462" i="2"/>
  <c r="AC461" i="2"/>
  <c r="AB461" i="2"/>
  <c r="AA461" i="2"/>
  <c r="Z461" i="2"/>
  <c r="N461" i="2"/>
  <c r="F461" i="2"/>
  <c r="E461" i="2"/>
  <c r="D461" i="2"/>
  <c r="C461" i="2"/>
  <c r="AC460" i="2"/>
  <c r="AB460" i="2"/>
  <c r="AA460" i="2"/>
  <c r="Z460" i="2"/>
  <c r="N460" i="2"/>
  <c r="F460" i="2"/>
  <c r="E460" i="2"/>
  <c r="D460" i="2"/>
  <c r="C460" i="2"/>
  <c r="AC459" i="2"/>
  <c r="AB459" i="2"/>
  <c r="AA459" i="2"/>
  <c r="Z459" i="2"/>
  <c r="N459" i="2"/>
  <c r="F459" i="2"/>
  <c r="E459" i="2"/>
  <c r="D459" i="2"/>
  <c r="C459" i="2"/>
  <c r="AC458" i="2"/>
  <c r="AB458" i="2"/>
  <c r="AA458" i="2"/>
  <c r="Z458" i="2"/>
  <c r="N458" i="2"/>
  <c r="F458" i="2"/>
  <c r="E458" i="2"/>
  <c r="D458" i="2"/>
  <c r="C458" i="2"/>
  <c r="AC457" i="2"/>
  <c r="AB457" i="2"/>
  <c r="AA457" i="2"/>
  <c r="Z457" i="2"/>
  <c r="N457" i="2"/>
  <c r="F457" i="2"/>
  <c r="E457" i="2"/>
  <c r="D457" i="2"/>
  <c r="C457" i="2"/>
  <c r="AC456" i="2"/>
  <c r="AB456" i="2"/>
  <c r="AA456" i="2"/>
  <c r="Z456" i="2"/>
  <c r="N456" i="2"/>
  <c r="F456" i="2"/>
  <c r="E456" i="2"/>
  <c r="D456" i="2"/>
  <c r="C456" i="2"/>
  <c r="AC455" i="2"/>
  <c r="AB455" i="2"/>
  <c r="AA455" i="2"/>
  <c r="Z455" i="2"/>
  <c r="N455" i="2"/>
  <c r="F455" i="2"/>
  <c r="E455" i="2"/>
  <c r="D455" i="2"/>
  <c r="C455" i="2"/>
  <c r="AC454" i="2"/>
  <c r="AB454" i="2"/>
  <c r="AA454" i="2"/>
  <c r="Z454" i="2"/>
  <c r="N454" i="2"/>
  <c r="F454" i="2"/>
  <c r="E454" i="2"/>
  <c r="D454" i="2"/>
  <c r="C454" i="2"/>
  <c r="AC453" i="2"/>
  <c r="AB453" i="2"/>
  <c r="AA453" i="2"/>
  <c r="Z453" i="2"/>
  <c r="N453" i="2"/>
  <c r="F453" i="2"/>
  <c r="E453" i="2"/>
  <c r="D453" i="2"/>
  <c r="C453" i="2"/>
  <c r="AC452" i="2"/>
  <c r="AB452" i="2"/>
  <c r="AA452" i="2"/>
  <c r="Z452" i="2"/>
  <c r="N452" i="2"/>
  <c r="F452" i="2"/>
  <c r="E452" i="2"/>
  <c r="D452" i="2"/>
  <c r="C452" i="2"/>
  <c r="AC451" i="2"/>
  <c r="AB451" i="2"/>
  <c r="AA451" i="2"/>
  <c r="Z451" i="2"/>
  <c r="N451" i="2"/>
  <c r="F451" i="2"/>
  <c r="E451" i="2"/>
  <c r="D451" i="2"/>
  <c r="C451" i="2"/>
  <c r="AC450" i="2"/>
  <c r="AB450" i="2"/>
  <c r="AA450" i="2"/>
  <c r="Z450" i="2"/>
  <c r="N450" i="2"/>
  <c r="F450" i="2"/>
  <c r="E450" i="2"/>
  <c r="D450" i="2"/>
  <c r="C450" i="2"/>
  <c r="AC449" i="2"/>
  <c r="AB449" i="2"/>
  <c r="AA449" i="2"/>
  <c r="Z449" i="2"/>
  <c r="N449" i="2"/>
  <c r="F449" i="2"/>
  <c r="E449" i="2"/>
  <c r="D449" i="2"/>
  <c r="C449" i="2"/>
  <c r="AC448" i="2"/>
  <c r="AB448" i="2"/>
  <c r="AA448" i="2"/>
  <c r="Z448" i="2"/>
  <c r="N448" i="2"/>
  <c r="F448" i="2"/>
  <c r="E448" i="2"/>
  <c r="D448" i="2"/>
  <c r="C448" i="2"/>
  <c r="AC447" i="2"/>
  <c r="AB447" i="2"/>
  <c r="AA447" i="2"/>
  <c r="Z447" i="2"/>
  <c r="N447" i="2"/>
  <c r="F447" i="2"/>
  <c r="E447" i="2"/>
  <c r="D447" i="2"/>
  <c r="C447" i="2"/>
  <c r="AC446" i="2"/>
  <c r="AB446" i="2"/>
  <c r="AA446" i="2"/>
  <c r="Z446" i="2"/>
  <c r="N446" i="2"/>
  <c r="F446" i="2"/>
  <c r="E446" i="2"/>
  <c r="D446" i="2"/>
  <c r="C446" i="2"/>
  <c r="AC445" i="2"/>
  <c r="AB445" i="2"/>
  <c r="AA445" i="2"/>
  <c r="Z445" i="2"/>
  <c r="N445" i="2"/>
  <c r="F445" i="2"/>
  <c r="E445" i="2"/>
  <c r="D445" i="2"/>
  <c r="C445" i="2"/>
  <c r="AC444" i="2"/>
  <c r="AB444" i="2"/>
  <c r="AA444" i="2"/>
  <c r="Z444" i="2"/>
  <c r="N444" i="2"/>
  <c r="F444" i="2"/>
  <c r="E444" i="2"/>
  <c r="D444" i="2"/>
  <c r="C444" i="2"/>
  <c r="AC443" i="2"/>
  <c r="AB443" i="2"/>
  <c r="AA443" i="2"/>
  <c r="Z443" i="2"/>
  <c r="N443" i="2"/>
  <c r="F443" i="2"/>
  <c r="E443" i="2"/>
  <c r="D443" i="2"/>
  <c r="C443" i="2"/>
  <c r="AC442" i="2"/>
  <c r="AB442" i="2"/>
  <c r="AA442" i="2"/>
  <c r="Z442" i="2"/>
  <c r="N442" i="2"/>
  <c r="F442" i="2"/>
  <c r="E442" i="2"/>
  <c r="D442" i="2"/>
  <c r="C442" i="2"/>
  <c r="AC441" i="2"/>
  <c r="AB441" i="2"/>
  <c r="AA441" i="2"/>
  <c r="Z441" i="2"/>
  <c r="N441" i="2"/>
  <c r="F441" i="2"/>
  <c r="E441" i="2"/>
  <c r="D441" i="2"/>
  <c r="C441" i="2"/>
  <c r="AC440" i="2"/>
  <c r="AB440" i="2"/>
  <c r="AA440" i="2"/>
  <c r="Z440" i="2"/>
  <c r="N440" i="2"/>
  <c r="F440" i="2"/>
  <c r="E440" i="2"/>
  <c r="D440" i="2"/>
  <c r="C440" i="2"/>
  <c r="AC439" i="2"/>
  <c r="AB439" i="2"/>
  <c r="AA439" i="2"/>
  <c r="Z439" i="2"/>
  <c r="N439" i="2"/>
  <c r="F439" i="2"/>
  <c r="E439" i="2"/>
  <c r="D439" i="2"/>
  <c r="C439" i="2"/>
  <c r="AC438" i="2"/>
  <c r="AB438" i="2"/>
  <c r="AA438" i="2"/>
  <c r="Z438" i="2"/>
  <c r="N438" i="2"/>
  <c r="F438" i="2"/>
  <c r="E438" i="2"/>
  <c r="D438" i="2"/>
  <c r="C438" i="2"/>
  <c r="AC437" i="2"/>
  <c r="AB437" i="2"/>
  <c r="AA437" i="2"/>
  <c r="Z437" i="2"/>
  <c r="N437" i="2"/>
  <c r="F437" i="2"/>
  <c r="E437" i="2"/>
  <c r="D437" i="2"/>
  <c r="C437" i="2"/>
  <c r="AC436" i="2"/>
  <c r="AB436" i="2"/>
  <c r="AA436" i="2"/>
  <c r="Z436" i="2"/>
  <c r="N436" i="2"/>
  <c r="F436" i="2"/>
  <c r="E436" i="2"/>
  <c r="D436" i="2"/>
  <c r="C436" i="2"/>
  <c r="AC435" i="2"/>
  <c r="AB435" i="2"/>
  <c r="AA435" i="2"/>
  <c r="Z435" i="2"/>
  <c r="N435" i="2"/>
  <c r="F435" i="2"/>
  <c r="E435" i="2"/>
  <c r="D435" i="2"/>
  <c r="C435" i="2"/>
  <c r="AC434" i="2"/>
  <c r="AB434" i="2"/>
  <c r="AA434" i="2"/>
  <c r="Z434" i="2"/>
  <c r="N434" i="2"/>
  <c r="F434" i="2"/>
  <c r="E434" i="2"/>
  <c r="D434" i="2"/>
  <c r="C434" i="2"/>
  <c r="AC433" i="2"/>
  <c r="AB433" i="2"/>
  <c r="AA433" i="2"/>
  <c r="Z433" i="2"/>
  <c r="N433" i="2"/>
  <c r="F433" i="2"/>
  <c r="E433" i="2"/>
  <c r="D433" i="2"/>
  <c r="C433" i="2"/>
  <c r="AC432" i="2"/>
  <c r="AB432" i="2"/>
  <c r="AA432" i="2"/>
  <c r="Z432" i="2"/>
  <c r="N432" i="2"/>
  <c r="F432" i="2"/>
  <c r="E432" i="2"/>
  <c r="D432" i="2"/>
  <c r="C432" i="2"/>
  <c r="AC431" i="2"/>
  <c r="AB431" i="2"/>
  <c r="AA431" i="2"/>
  <c r="Z431" i="2"/>
  <c r="N431" i="2"/>
  <c r="F431" i="2"/>
  <c r="E431" i="2"/>
  <c r="D431" i="2"/>
  <c r="C431" i="2"/>
  <c r="AC430" i="2"/>
  <c r="AB430" i="2"/>
  <c r="AA430" i="2"/>
  <c r="Z430" i="2"/>
  <c r="N430" i="2"/>
  <c r="F430" i="2"/>
  <c r="E430" i="2"/>
  <c r="D430" i="2"/>
  <c r="C430" i="2"/>
  <c r="AC429" i="2"/>
  <c r="AB429" i="2"/>
  <c r="AA429" i="2"/>
  <c r="Z429" i="2"/>
  <c r="N429" i="2"/>
  <c r="F429" i="2"/>
  <c r="E429" i="2"/>
  <c r="D429" i="2"/>
  <c r="C429" i="2"/>
  <c r="AC428" i="2"/>
  <c r="AB428" i="2"/>
  <c r="AA428" i="2"/>
  <c r="Z428" i="2"/>
  <c r="N428" i="2"/>
  <c r="F428" i="2"/>
  <c r="E428" i="2"/>
  <c r="D428" i="2"/>
  <c r="C428" i="2"/>
  <c r="AC427" i="2"/>
  <c r="AB427" i="2"/>
  <c r="AA427" i="2"/>
  <c r="Z427" i="2"/>
  <c r="N427" i="2"/>
  <c r="F427" i="2"/>
  <c r="E427" i="2"/>
  <c r="D427" i="2"/>
  <c r="C427" i="2"/>
  <c r="AC426" i="2"/>
  <c r="AB426" i="2"/>
  <c r="AA426" i="2"/>
  <c r="Z426" i="2"/>
  <c r="N426" i="2"/>
  <c r="F426" i="2"/>
  <c r="E426" i="2"/>
  <c r="D426" i="2"/>
  <c r="C426" i="2"/>
  <c r="AC425" i="2"/>
  <c r="AB425" i="2"/>
  <c r="AA425" i="2"/>
  <c r="Z425" i="2"/>
  <c r="N425" i="2"/>
  <c r="F425" i="2"/>
  <c r="E425" i="2"/>
  <c r="D425" i="2"/>
  <c r="C425" i="2"/>
  <c r="AC424" i="2"/>
  <c r="AB424" i="2"/>
  <c r="AA424" i="2"/>
  <c r="Z424" i="2"/>
  <c r="N424" i="2"/>
  <c r="F424" i="2"/>
  <c r="E424" i="2"/>
  <c r="D424" i="2"/>
  <c r="C424" i="2"/>
  <c r="AC423" i="2"/>
  <c r="AB423" i="2"/>
  <c r="AA423" i="2"/>
  <c r="Z423" i="2"/>
  <c r="N423" i="2"/>
  <c r="F423" i="2"/>
  <c r="E423" i="2"/>
  <c r="D423" i="2"/>
  <c r="C423" i="2"/>
  <c r="AC422" i="2"/>
  <c r="AB422" i="2"/>
  <c r="AA422" i="2"/>
  <c r="Z422" i="2"/>
  <c r="N422" i="2"/>
  <c r="F422" i="2"/>
  <c r="E422" i="2"/>
  <c r="D422" i="2"/>
  <c r="C422" i="2"/>
  <c r="AC421" i="2"/>
  <c r="AB421" i="2"/>
  <c r="AA421" i="2"/>
  <c r="Z421" i="2"/>
  <c r="N421" i="2"/>
  <c r="F421" i="2"/>
  <c r="E421" i="2"/>
  <c r="D421" i="2"/>
  <c r="C421" i="2"/>
  <c r="AC420" i="2"/>
  <c r="AB420" i="2"/>
  <c r="AA420" i="2"/>
  <c r="Z420" i="2"/>
  <c r="N420" i="2"/>
  <c r="F420" i="2"/>
  <c r="E420" i="2"/>
  <c r="D420" i="2"/>
  <c r="C420" i="2"/>
  <c r="AC419" i="2"/>
  <c r="AB419" i="2"/>
  <c r="AA419" i="2"/>
  <c r="Z419" i="2"/>
  <c r="N419" i="2"/>
  <c r="F419" i="2"/>
  <c r="E419" i="2"/>
  <c r="D419" i="2"/>
  <c r="C419" i="2"/>
  <c r="AC418" i="2"/>
  <c r="AB418" i="2"/>
  <c r="AA418" i="2"/>
  <c r="Z418" i="2"/>
  <c r="F418" i="2"/>
  <c r="E418" i="2"/>
  <c r="D418" i="2"/>
  <c r="C418" i="2"/>
  <c r="AC417" i="2"/>
  <c r="AB417" i="2"/>
  <c r="AA417" i="2"/>
  <c r="Z417" i="2"/>
  <c r="F417" i="2"/>
  <c r="E417" i="2"/>
  <c r="D417" i="2"/>
  <c r="C417" i="2"/>
  <c r="AC416" i="2"/>
  <c r="AB416" i="2"/>
  <c r="AA416" i="2"/>
  <c r="Z416" i="2"/>
  <c r="F416" i="2"/>
  <c r="E416" i="2"/>
  <c r="D416" i="2"/>
  <c r="C416" i="2"/>
  <c r="AC415" i="2"/>
  <c r="AB415" i="2"/>
  <c r="AA415" i="2"/>
  <c r="Z415" i="2"/>
  <c r="F415" i="2"/>
  <c r="E415" i="2"/>
  <c r="D415" i="2"/>
  <c r="C415" i="2"/>
  <c r="AC414" i="2"/>
  <c r="AB414" i="2"/>
  <c r="AA414" i="2"/>
  <c r="Z414" i="2"/>
  <c r="F414" i="2"/>
  <c r="E414" i="2"/>
  <c r="D414" i="2"/>
  <c r="C414" i="2"/>
  <c r="AC413" i="2"/>
  <c r="AB413" i="2"/>
  <c r="AA413" i="2"/>
  <c r="Z413" i="2"/>
  <c r="F413" i="2"/>
  <c r="E413" i="2"/>
  <c r="D413" i="2"/>
  <c r="C413" i="2"/>
  <c r="AC412" i="2"/>
  <c r="AB412" i="2"/>
  <c r="AA412" i="2"/>
  <c r="Z412" i="2"/>
  <c r="F412" i="2"/>
  <c r="E412" i="2"/>
  <c r="D412" i="2"/>
  <c r="C412" i="2"/>
  <c r="AC411" i="2"/>
  <c r="AB411" i="2"/>
  <c r="AA411" i="2"/>
  <c r="Z411" i="2"/>
  <c r="F411" i="2"/>
  <c r="E411" i="2"/>
  <c r="D411" i="2"/>
  <c r="C411" i="2"/>
  <c r="AC410" i="2"/>
  <c r="AB410" i="2"/>
  <c r="AA410" i="2"/>
  <c r="Z410" i="2"/>
  <c r="F410" i="2"/>
  <c r="E410" i="2"/>
  <c r="D410" i="2"/>
  <c r="C410" i="2"/>
  <c r="AC409" i="2"/>
  <c r="AB409" i="2"/>
  <c r="AA409" i="2"/>
  <c r="Z409" i="2"/>
  <c r="F409" i="2"/>
  <c r="E409" i="2"/>
  <c r="D409" i="2"/>
  <c r="C409" i="2"/>
  <c r="AC408" i="2"/>
  <c r="AB408" i="2"/>
  <c r="AA408" i="2"/>
  <c r="Z408" i="2"/>
  <c r="F408" i="2"/>
  <c r="E408" i="2"/>
  <c r="D408" i="2"/>
  <c r="C408" i="2"/>
  <c r="AC407" i="2"/>
  <c r="AB407" i="2"/>
  <c r="AA407" i="2"/>
  <c r="Z407" i="2"/>
  <c r="F407" i="2"/>
  <c r="E407" i="2"/>
  <c r="D407" i="2"/>
  <c r="C407" i="2"/>
  <c r="AC406" i="2"/>
  <c r="AB406" i="2"/>
  <c r="AA406" i="2"/>
  <c r="Z406" i="2"/>
  <c r="F406" i="2"/>
  <c r="E406" i="2"/>
  <c r="D406" i="2"/>
  <c r="C406" i="2"/>
  <c r="AC405" i="2"/>
  <c r="AB405" i="2"/>
  <c r="AA405" i="2"/>
  <c r="Z405" i="2"/>
  <c r="F405" i="2"/>
  <c r="E405" i="2"/>
  <c r="D405" i="2"/>
  <c r="C405" i="2"/>
  <c r="AC404" i="2"/>
  <c r="AB404" i="2"/>
  <c r="AA404" i="2"/>
  <c r="Z404" i="2"/>
  <c r="F404" i="2"/>
  <c r="E404" i="2"/>
  <c r="D404" i="2"/>
  <c r="C404" i="2"/>
  <c r="AC403" i="2"/>
  <c r="AB403" i="2"/>
  <c r="AA403" i="2"/>
  <c r="Z403" i="2"/>
  <c r="F403" i="2"/>
  <c r="E403" i="2"/>
  <c r="D403" i="2"/>
  <c r="C403" i="2"/>
  <c r="AC402" i="2"/>
  <c r="AB402" i="2"/>
  <c r="AA402" i="2"/>
  <c r="Z402" i="2"/>
  <c r="F402" i="2"/>
  <c r="E402" i="2"/>
  <c r="D402" i="2"/>
  <c r="C402" i="2"/>
  <c r="AC401" i="2"/>
  <c r="AB401" i="2"/>
  <c r="AA401" i="2"/>
  <c r="Z401" i="2"/>
  <c r="F401" i="2"/>
  <c r="E401" i="2"/>
  <c r="D401" i="2"/>
  <c r="C401" i="2"/>
  <c r="AC400" i="2"/>
  <c r="AB400" i="2"/>
  <c r="AA400" i="2"/>
  <c r="Z400" i="2"/>
  <c r="F400" i="2"/>
  <c r="E400" i="2"/>
  <c r="D400" i="2"/>
  <c r="C400" i="2"/>
  <c r="AC399" i="2"/>
  <c r="AB399" i="2"/>
  <c r="AA399" i="2"/>
  <c r="Z399" i="2"/>
  <c r="F399" i="2"/>
  <c r="E399" i="2"/>
  <c r="D399" i="2"/>
  <c r="C399" i="2"/>
  <c r="AC398" i="2"/>
  <c r="AB398" i="2"/>
  <c r="AA398" i="2"/>
  <c r="Z398" i="2"/>
  <c r="F398" i="2"/>
  <c r="E398" i="2"/>
  <c r="D398" i="2"/>
  <c r="C398" i="2"/>
  <c r="AC397" i="2"/>
  <c r="AB397" i="2"/>
  <c r="AA397" i="2"/>
  <c r="Z397" i="2"/>
  <c r="F397" i="2"/>
  <c r="E397" i="2"/>
  <c r="D397" i="2"/>
  <c r="C397" i="2"/>
  <c r="AC396" i="2"/>
  <c r="AB396" i="2"/>
  <c r="AA396" i="2"/>
  <c r="Z396" i="2"/>
  <c r="F396" i="2"/>
  <c r="E396" i="2"/>
  <c r="D396" i="2"/>
  <c r="C396" i="2"/>
  <c r="AC395" i="2"/>
  <c r="AB395" i="2"/>
  <c r="AA395" i="2"/>
  <c r="Z395" i="2"/>
  <c r="F395" i="2"/>
  <c r="E395" i="2"/>
  <c r="D395" i="2"/>
  <c r="C395" i="2"/>
  <c r="AC394" i="2"/>
  <c r="AB394" i="2"/>
  <c r="AA394" i="2"/>
  <c r="Z394" i="2"/>
  <c r="F394" i="2"/>
  <c r="E394" i="2"/>
  <c r="D394" i="2"/>
  <c r="C394" i="2"/>
  <c r="AC393" i="2"/>
  <c r="AB393" i="2"/>
  <c r="AA393" i="2"/>
  <c r="Z393" i="2"/>
  <c r="F393" i="2"/>
  <c r="E393" i="2"/>
  <c r="D393" i="2"/>
  <c r="C393" i="2"/>
  <c r="AC392" i="2"/>
  <c r="AB392" i="2"/>
  <c r="AA392" i="2"/>
  <c r="Z392" i="2"/>
  <c r="F392" i="2"/>
  <c r="E392" i="2"/>
  <c r="D392" i="2"/>
  <c r="C392" i="2"/>
  <c r="AC391" i="2"/>
  <c r="AB391" i="2"/>
  <c r="AA391" i="2"/>
  <c r="Z391" i="2"/>
  <c r="F391" i="2"/>
  <c r="E391" i="2"/>
  <c r="D391" i="2"/>
  <c r="C391" i="2"/>
  <c r="AC390" i="2"/>
  <c r="AB390" i="2"/>
  <c r="AA390" i="2"/>
  <c r="Z390" i="2"/>
  <c r="F390" i="2"/>
  <c r="E390" i="2"/>
  <c r="D390" i="2"/>
  <c r="C390" i="2"/>
  <c r="AC389" i="2"/>
  <c r="AB389" i="2"/>
  <c r="AA389" i="2"/>
  <c r="Z389" i="2"/>
  <c r="F389" i="2"/>
  <c r="E389" i="2"/>
  <c r="D389" i="2"/>
  <c r="C389" i="2"/>
  <c r="AC388" i="2"/>
  <c r="AB388" i="2"/>
  <c r="AA388" i="2"/>
  <c r="Z388" i="2"/>
  <c r="F388" i="2"/>
  <c r="E388" i="2"/>
  <c r="D388" i="2"/>
  <c r="C388" i="2"/>
  <c r="AC387" i="2"/>
  <c r="AB387" i="2"/>
  <c r="AA387" i="2"/>
  <c r="Z387" i="2"/>
  <c r="N387" i="2"/>
  <c r="F387" i="2"/>
  <c r="E387" i="2"/>
  <c r="D387" i="2"/>
  <c r="C387" i="2"/>
  <c r="AC386" i="2"/>
  <c r="AB386" i="2"/>
  <c r="AA386" i="2"/>
  <c r="Z386" i="2"/>
  <c r="N386" i="2"/>
  <c r="F386" i="2"/>
  <c r="E386" i="2"/>
  <c r="D386" i="2"/>
  <c r="C386" i="2"/>
  <c r="AC385" i="2"/>
  <c r="AB385" i="2"/>
  <c r="AA385" i="2"/>
  <c r="Z385" i="2"/>
  <c r="N385" i="2"/>
  <c r="F385" i="2"/>
  <c r="E385" i="2"/>
  <c r="D385" i="2"/>
  <c r="C385" i="2"/>
  <c r="AC384" i="2"/>
  <c r="AB384" i="2"/>
  <c r="AA384" i="2"/>
  <c r="Z384" i="2"/>
  <c r="N384" i="2"/>
  <c r="F384" i="2"/>
  <c r="E384" i="2"/>
  <c r="D384" i="2"/>
  <c r="C384" i="2"/>
  <c r="AC383" i="2"/>
  <c r="AB383" i="2"/>
  <c r="AA383" i="2"/>
  <c r="Z383" i="2"/>
  <c r="N383" i="2"/>
  <c r="F383" i="2"/>
  <c r="E383" i="2"/>
  <c r="D383" i="2"/>
  <c r="C383" i="2"/>
  <c r="AC382" i="2"/>
  <c r="AB382" i="2"/>
  <c r="AA382" i="2"/>
  <c r="Z382" i="2"/>
  <c r="N382" i="2"/>
  <c r="F382" i="2"/>
  <c r="E382" i="2"/>
  <c r="D382" i="2"/>
  <c r="C382" i="2"/>
  <c r="AC381" i="2"/>
  <c r="AB381" i="2"/>
  <c r="AA381" i="2"/>
  <c r="Z381" i="2"/>
  <c r="N381" i="2"/>
  <c r="F381" i="2"/>
  <c r="E381" i="2"/>
  <c r="D381" i="2"/>
  <c r="C381" i="2"/>
  <c r="AC380" i="2"/>
  <c r="AB380" i="2"/>
  <c r="AA380" i="2"/>
  <c r="Z380" i="2"/>
  <c r="N380" i="2"/>
  <c r="F380" i="2"/>
  <c r="E380" i="2"/>
  <c r="D380" i="2"/>
  <c r="C380" i="2"/>
  <c r="AC379" i="2"/>
  <c r="AB379" i="2"/>
  <c r="AA379" i="2"/>
  <c r="Z379" i="2"/>
  <c r="N379" i="2"/>
  <c r="F379" i="2"/>
  <c r="E379" i="2"/>
  <c r="D379" i="2"/>
  <c r="C379" i="2"/>
  <c r="AC378" i="2"/>
  <c r="AB378" i="2"/>
  <c r="AA378" i="2"/>
  <c r="Z378" i="2"/>
  <c r="N378" i="2"/>
  <c r="F378" i="2"/>
  <c r="E378" i="2"/>
  <c r="D378" i="2"/>
  <c r="C378" i="2"/>
  <c r="AC377" i="2"/>
  <c r="AB377" i="2"/>
  <c r="AA377" i="2"/>
  <c r="Z377" i="2"/>
  <c r="N377" i="2"/>
  <c r="F377" i="2"/>
  <c r="E377" i="2"/>
  <c r="D377" i="2"/>
  <c r="C377" i="2"/>
  <c r="AC376" i="2"/>
  <c r="AB376" i="2"/>
  <c r="AA376" i="2"/>
  <c r="Z376" i="2"/>
  <c r="N376" i="2"/>
  <c r="F376" i="2"/>
  <c r="E376" i="2"/>
  <c r="D376" i="2"/>
  <c r="C376" i="2"/>
  <c r="AC375" i="2"/>
  <c r="AB375" i="2"/>
  <c r="AA375" i="2"/>
  <c r="Z375" i="2"/>
  <c r="N375" i="2"/>
  <c r="F375" i="2"/>
  <c r="E375" i="2"/>
  <c r="D375" i="2"/>
  <c r="C375" i="2"/>
  <c r="AC374" i="2"/>
  <c r="AB374" i="2"/>
  <c r="AA374" i="2"/>
  <c r="Z374" i="2"/>
  <c r="N374" i="2"/>
  <c r="F374" i="2"/>
  <c r="E374" i="2"/>
  <c r="D374" i="2"/>
  <c r="C374" i="2"/>
  <c r="AC373" i="2"/>
  <c r="AB373" i="2"/>
  <c r="AA373" i="2"/>
  <c r="Z373" i="2"/>
  <c r="N373" i="2"/>
  <c r="F373" i="2"/>
  <c r="E373" i="2"/>
  <c r="D373" i="2"/>
  <c r="C373" i="2"/>
  <c r="AC372" i="2"/>
  <c r="AB372" i="2"/>
  <c r="AA372" i="2"/>
  <c r="Z372" i="2"/>
  <c r="N372" i="2"/>
  <c r="F372" i="2"/>
  <c r="E372" i="2"/>
  <c r="D372" i="2"/>
  <c r="C372" i="2"/>
  <c r="AC371" i="2"/>
  <c r="AB371" i="2"/>
  <c r="AA371" i="2"/>
  <c r="Z371" i="2"/>
  <c r="N371" i="2"/>
  <c r="F371" i="2"/>
  <c r="E371" i="2"/>
  <c r="D371" i="2"/>
  <c r="C371" i="2"/>
  <c r="AC370" i="2"/>
  <c r="AB370" i="2"/>
  <c r="AA370" i="2"/>
  <c r="Z370" i="2"/>
  <c r="N370" i="2"/>
  <c r="F370" i="2"/>
  <c r="E370" i="2"/>
  <c r="D370" i="2"/>
  <c r="C370" i="2"/>
  <c r="AC369" i="2"/>
  <c r="AB369" i="2"/>
  <c r="AA369" i="2"/>
  <c r="Z369" i="2"/>
  <c r="N369" i="2"/>
  <c r="F369" i="2"/>
  <c r="E369" i="2"/>
  <c r="D369" i="2"/>
  <c r="C369" i="2"/>
  <c r="AC368" i="2"/>
  <c r="AB368" i="2"/>
  <c r="AA368" i="2"/>
  <c r="Z368" i="2"/>
  <c r="N368" i="2"/>
  <c r="F368" i="2"/>
  <c r="E368" i="2"/>
  <c r="D368" i="2"/>
  <c r="C368" i="2"/>
  <c r="AC367" i="2"/>
  <c r="AB367" i="2"/>
  <c r="AA367" i="2"/>
  <c r="Z367" i="2"/>
  <c r="N367" i="2"/>
  <c r="F367" i="2"/>
  <c r="E367" i="2"/>
  <c r="D367" i="2"/>
  <c r="C367" i="2"/>
  <c r="AC366" i="2"/>
  <c r="AB366" i="2"/>
  <c r="AA366" i="2"/>
  <c r="Z366" i="2"/>
  <c r="N366" i="2"/>
  <c r="F366" i="2"/>
  <c r="E366" i="2"/>
  <c r="D366" i="2"/>
  <c r="C366" i="2"/>
  <c r="AC365" i="2"/>
  <c r="AB365" i="2"/>
  <c r="AA365" i="2"/>
  <c r="Z365" i="2"/>
  <c r="N365" i="2"/>
  <c r="F365" i="2"/>
  <c r="E365" i="2"/>
  <c r="D365" i="2"/>
  <c r="C365" i="2"/>
  <c r="AC364" i="2"/>
  <c r="AB364" i="2"/>
  <c r="AA364" i="2"/>
  <c r="Z364" i="2"/>
  <c r="N364" i="2"/>
  <c r="F364" i="2"/>
  <c r="E364" i="2"/>
  <c r="D364" i="2"/>
  <c r="C364" i="2"/>
  <c r="AC363" i="2"/>
  <c r="AB363" i="2"/>
  <c r="AA363" i="2"/>
  <c r="Z363" i="2"/>
  <c r="N363" i="2"/>
  <c r="F363" i="2"/>
  <c r="E363" i="2"/>
  <c r="D363" i="2"/>
  <c r="C363" i="2"/>
  <c r="AC362" i="2"/>
  <c r="AB362" i="2"/>
  <c r="AA362" i="2"/>
  <c r="Z362" i="2"/>
  <c r="N362" i="2"/>
  <c r="F362" i="2"/>
  <c r="E362" i="2"/>
  <c r="D362" i="2"/>
  <c r="C362" i="2"/>
  <c r="AC361" i="2"/>
  <c r="AB361" i="2"/>
  <c r="AA361" i="2"/>
  <c r="Z361" i="2"/>
  <c r="N361" i="2"/>
  <c r="F361" i="2"/>
  <c r="E361" i="2"/>
  <c r="D361" i="2"/>
  <c r="C361" i="2"/>
  <c r="AC360" i="2"/>
  <c r="AB360" i="2"/>
  <c r="AA360" i="2"/>
  <c r="Z360" i="2"/>
  <c r="N360" i="2"/>
  <c r="F360" i="2"/>
  <c r="E360" i="2"/>
  <c r="D360" i="2"/>
  <c r="C360" i="2"/>
  <c r="AC359" i="2"/>
  <c r="AB359" i="2"/>
  <c r="AA359" i="2"/>
  <c r="Z359" i="2"/>
  <c r="N359" i="2"/>
  <c r="F359" i="2"/>
  <c r="E359" i="2"/>
  <c r="D359" i="2"/>
  <c r="C359" i="2"/>
  <c r="AC358" i="2"/>
  <c r="AB358" i="2"/>
  <c r="AA358" i="2"/>
  <c r="Z358" i="2"/>
  <c r="N358" i="2"/>
  <c r="F358" i="2"/>
  <c r="E358" i="2"/>
  <c r="D358" i="2"/>
  <c r="C358" i="2"/>
  <c r="AC357" i="2"/>
  <c r="AB357" i="2"/>
  <c r="AA357" i="2"/>
  <c r="Z357" i="2"/>
  <c r="N357" i="2"/>
  <c r="F357" i="2"/>
  <c r="E357" i="2"/>
  <c r="D357" i="2"/>
  <c r="C357" i="2"/>
  <c r="AC356" i="2"/>
  <c r="AB356" i="2"/>
  <c r="AA356" i="2"/>
  <c r="Z356" i="2"/>
  <c r="N356" i="2"/>
  <c r="F356" i="2"/>
  <c r="E356" i="2"/>
  <c r="D356" i="2"/>
  <c r="C356" i="2"/>
  <c r="AC355" i="2"/>
  <c r="AB355" i="2"/>
  <c r="AA355" i="2"/>
  <c r="Z355" i="2"/>
  <c r="N355" i="2"/>
  <c r="F355" i="2"/>
  <c r="E355" i="2"/>
  <c r="D355" i="2"/>
  <c r="C355" i="2"/>
  <c r="AC354" i="2"/>
  <c r="AB354" i="2"/>
  <c r="AA354" i="2"/>
  <c r="Z354" i="2"/>
  <c r="N354" i="2"/>
  <c r="F354" i="2"/>
  <c r="E354" i="2"/>
  <c r="D354" i="2"/>
  <c r="C354" i="2"/>
  <c r="AC353" i="2"/>
  <c r="AB353" i="2"/>
  <c r="AA353" i="2"/>
  <c r="Z353" i="2"/>
  <c r="N353" i="2"/>
  <c r="F353" i="2"/>
  <c r="E353" i="2"/>
  <c r="D353" i="2"/>
  <c r="C353" i="2"/>
  <c r="AC352" i="2"/>
  <c r="AB352" i="2"/>
  <c r="AA352" i="2"/>
  <c r="Z352" i="2"/>
  <c r="N352" i="2"/>
  <c r="F352" i="2"/>
  <c r="E352" i="2"/>
  <c r="D352" i="2"/>
  <c r="C352" i="2"/>
  <c r="AC351" i="2"/>
  <c r="AB351" i="2"/>
  <c r="AA351" i="2"/>
  <c r="Z351" i="2"/>
  <c r="N351" i="2"/>
  <c r="F351" i="2"/>
  <c r="E351" i="2"/>
  <c r="D351" i="2"/>
  <c r="C351" i="2"/>
  <c r="AC350" i="2"/>
  <c r="AB350" i="2"/>
  <c r="AA350" i="2"/>
  <c r="Z350" i="2"/>
  <c r="N350" i="2"/>
  <c r="F350" i="2"/>
  <c r="E350" i="2"/>
  <c r="D350" i="2"/>
  <c r="C350" i="2"/>
  <c r="AC349" i="2"/>
  <c r="AB349" i="2"/>
  <c r="AA349" i="2"/>
  <c r="Z349" i="2"/>
  <c r="N349" i="2"/>
  <c r="F349" i="2"/>
  <c r="E349" i="2"/>
  <c r="D349" i="2"/>
  <c r="C349" i="2"/>
  <c r="AC348" i="2"/>
  <c r="AB348" i="2"/>
  <c r="AA348" i="2"/>
  <c r="Z348" i="2"/>
  <c r="N348" i="2"/>
  <c r="F348" i="2"/>
  <c r="E348" i="2"/>
  <c r="D348" i="2"/>
  <c r="C348" i="2"/>
  <c r="AC347" i="2"/>
  <c r="AB347" i="2"/>
  <c r="AA347" i="2"/>
  <c r="Z347" i="2"/>
  <c r="N347" i="2"/>
  <c r="F347" i="2"/>
  <c r="E347" i="2"/>
  <c r="D347" i="2"/>
  <c r="C347" i="2"/>
  <c r="AC346" i="2"/>
  <c r="AB346" i="2"/>
  <c r="AA346" i="2"/>
  <c r="Z346" i="2"/>
  <c r="N346" i="2"/>
  <c r="F346" i="2"/>
  <c r="E346" i="2"/>
  <c r="D346" i="2"/>
  <c r="C346" i="2"/>
  <c r="AC345" i="2"/>
  <c r="AB345" i="2"/>
  <c r="AA345" i="2"/>
  <c r="Z345" i="2"/>
  <c r="N345" i="2"/>
  <c r="F345" i="2"/>
  <c r="E345" i="2"/>
  <c r="D345" i="2"/>
  <c r="C345" i="2"/>
  <c r="AC344" i="2"/>
  <c r="AB344" i="2"/>
  <c r="AA344" i="2"/>
  <c r="Z344" i="2"/>
  <c r="N344" i="2"/>
  <c r="F344" i="2"/>
  <c r="E344" i="2"/>
  <c r="D344" i="2"/>
  <c r="C344" i="2"/>
  <c r="AC343" i="2"/>
  <c r="AB343" i="2"/>
  <c r="AA343" i="2"/>
  <c r="Z343" i="2"/>
  <c r="N343" i="2"/>
  <c r="F343" i="2"/>
  <c r="E343" i="2"/>
  <c r="D343" i="2"/>
  <c r="C343" i="2"/>
  <c r="AC342" i="2"/>
  <c r="AB342" i="2"/>
  <c r="AA342" i="2"/>
  <c r="Z342" i="2"/>
  <c r="N342" i="2"/>
  <c r="F342" i="2"/>
  <c r="E342" i="2"/>
  <c r="D342" i="2"/>
  <c r="C342" i="2"/>
  <c r="AC341" i="2"/>
  <c r="AB341" i="2"/>
  <c r="AA341" i="2"/>
  <c r="Z341" i="2"/>
  <c r="N341" i="2"/>
  <c r="F341" i="2"/>
  <c r="E341" i="2"/>
  <c r="D341" i="2"/>
  <c r="C341" i="2"/>
  <c r="AC340" i="2"/>
  <c r="AB340" i="2"/>
  <c r="AA340" i="2"/>
  <c r="Z340" i="2"/>
  <c r="N340" i="2"/>
  <c r="F340" i="2"/>
  <c r="E340" i="2"/>
  <c r="D340" i="2"/>
  <c r="C340" i="2"/>
  <c r="AC339" i="2"/>
  <c r="AB339" i="2"/>
  <c r="AA339" i="2"/>
  <c r="Z339" i="2"/>
  <c r="N339" i="2"/>
  <c r="F339" i="2"/>
  <c r="E339" i="2"/>
  <c r="D339" i="2"/>
  <c r="C339" i="2"/>
  <c r="AC338" i="2"/>
  <c r="AB338" i="2"/>
  <c r="AA338" i="2"/>
  <c r="Z338" i="2"/>
  <c r="N338" i="2"/>
  <c r="F338" i="2"/>
  <c r="E338" i="2"/>
  <c r="D338" i="2"/>
  <c r="C338" i="2"/>
  <c r="AC337" i="2"/>
  <c r="AB337" i="2"/>
  <c r="AA337" i="2"/>
  <c r="Z337" i="2"/>
  <c r="N337" i="2"/>
  <c r="F337" i="2"/>
  <c r="E337" i="2"/>
  <c r="D337" i="2"/>
  <c r="C337" i="2"/>
  <c r="AC336" i="2"/>
  <c r="AB336" i="2"/>
  <c r="AA336" i="2"/>
  <c r="Z336" i="2"/>
  <c r="N336" i="2"/>
  <c r="F336" i="2"/>
  <c r="E336" i="2"/>
  <c r="D336" i="2"/>
  <c r="C336" i="2"/>
  <c r="AC335" i="2"/>
  <c r="AB335" i="2"/>
  <c r="AA335" i="2"/>
  <c r="Z335" i="2"/>
  <c r="N335" i="2"/>
  <c r="F335" i="2"/>
  <c r="E335" i="2"/>
  <c r="D335" i="2"/>
  <c r="C335" i="2"/>
  <c r="AC334" i="2"/>
  <c r="AB334" i="2"/>
  <c r="AA334" i="2"/>
  <c r="Z334" i="2"/>
  <c r="N334" i="2"/>
  <c r="F334" i="2"/>
  <c r="E334" i="2"/>
  <c r="D334" i="2"/>
  <c r="C334" i="2"/>
  <c r="AC333" i="2"/>
  <c r="AB333" i="2"/>
  <c r="AA333" i="2"/>
  <c r="Z333" i="2"/>
  <c r="N333" i="2"/>
  <c r="F333" i="2"/>
  <c r="E333" i="2"/>
  <c r="D333" i="2"/>
  <c r="C333" i="2"/>
  <c r="AC332" i="2"/>
  <c r="AB332" i="2"/>
  <c r="AA332" i="2"/>
  <c r="Z332" i="2"/>
  <c r="N332" i="2"/>
  <c r="F332" i="2"/>
  <c r="E332" i="2"/>
  <c r="D332" i="2"/>
  <c r="C332" i="2"/>
  <c r="AC331" i="2"/>
  <c r="AB331" i="2"/>
  <c r="AA331" i="2"/>
  <c r="Z331" i="2"/>
  <c r="N331" i="2"/>
  <c r="F331" i="2"/>
  <c r="E331" i="2"/>
  <c r="D331" i="2"/>
  <c r="C331" i="2"/>
  <c r="AC330" i="2"/>
  <c r="AB330" i="2"/>
  <c r="AA330" i="2"/>
  <c r="Z330" i="2"/>
  <c r="N330" i="2"/>
  <c r="F330" i="2"/>
  <c r="E330" i="2"/>
  <c r="D330" i="2"/>
  <c r="C330" i="2"/>
  <c r="AC329" i="2"/>
  <c r="AB329" i="2"/>
  <c r="AA329" i="2"/>
  <c r="Z329" i="2"/>
  <c r="N329" i="2"/>
  <c r="F329" i="2"/>
  <c r="E329" i="2"/>
  <c r="D329" i="2"/>
  <c r="C329" i="2"/>
  <c r="AC328" i="2"/>
  <c r="AB328" i="2"/>
  <c r="AA328" i="2"/>
  <c r="Z328" i="2"/>
  <c r="N328" i="2"/>
  <c r="F328" i="2"/>
  <c r="E328" i="2"/>
  <c r="D328" i="2"/>
  <c r="C328" i="2"/>
  <c r="AC327" i="2"/>
  <c r="AB327" i="2"/>
  <c r="AA327" i="2"/>
  <c r="Z327" i="2"/>
  <c r="N327" i="2"/>
  <c r="F327" i="2"/>
  <c r="E327" i="2"/>
  <c r="D327" i="2"/>
  <c r="C327" i="2"/>
  <c r="AC326" i="2"/>
  <c r="AB326" i="2"/>
  <c r="AA326" i="2"/>
  <c r="Z326" i="2"/>
  <c r="N326" i="2"/>
  <c r="F326" i="2"/>
  <c r="E326" i="2"/>
  <c r="D326" i="2"/>
  <c r="C326" i="2"/>
  <c r="AC325" i="2"/>
  <c r="AB325" i="2"/>
  <c r="AA325" i="2"/>
  <c r="Z325" i="2"/>
  <c r="N325" i="2"/>
  <c r="F325" i="2"/>
  <c r="E325" i="2"/>
  <c r="D325" i="2"/>
  <c r="C325" i="2"/>
  <c r="AC324" i="2"/>
  <c r="AB324" i="2"/>
  <c r="AA324" i="2"/>
  <c r="Z324" i="2"/>
  <c r="N324" i="2"/>
  <c r="F324" i="2"/>
  <c r="E324" i="2"/>
  <c r="D324" i="2"/>
  <c r="C324" i="2"/>
  <c r="AC323" i="2"/>
  <c r="AB323" i="2"/>
  <c r="AA323" i="2"/>
  <c r="Z323" i="2"/>
  <c r="N323" i="2"/>
  <c r="F323" i="2"/>
  <c r="E323" i="2"/>
  <c r="D323" i="2"/>
  <c r="C323" i="2"/>
  <c r="AC322" i="2"/>
  <c r="AB322" i="2"/>
  <c r="AA322" i="2"/>
  <c r="Z322" i="2"/>
  <c r="N322" i="2"/>
  <c r="F322" i="2"/>
  <c r="E322" i="2"/>
  <c r="D322" i="2"/>
  <c r="C322" i="2"/>
  <c r="AC321" i="2"/>
  <c r="AB321" i="2"/>
  <c r="AA321" i="2"/>
  <c r="Z321" i="2"/>
  <c r="N321" i="2"/>
  <c r="F321" i="2"/>
  <c r="E321" i="2"/>
  <c r="D321" i="2"/>
  <c r="C321" i="2"/>
  <c r="AC320" i="2"/>
  <c r="AB320" i="2"/>
  <c r="AA320" i="2"/>
  <c r="Z320" i="2"/>
  <c r="N320" i="2"/>
  <c r="F320" i="2"/>
  <c r="E320" i="2"/>
  <c r="D320" i="2"/>
  <c r="C320" i="2"/>
  <c r="AC319" i="2"/>
  <c r="AB319" i="2"/>
  <c r="AA319" i="2"/>
  <c r="Z319" i="2"/>
  <c r="N319" i="2"/>
  <c r="F319" i="2"/>
  <c r="E319" i="2"/>
  <c r="D319" i="2"/>
  <c r="C319" i="2"/>
  <c r="AC318" i="2"/>
  <c r="AB318" i="2"/>
  <c r="AA318" i="2"/>
  <c r="Z318" i="2"/>
  <c r="N318" i="2"/>
  <c r="F318" i="2"/>
  <c r="E318" i="2"/>
  <c r="D318" i="2"/>
  <c r="C318" i="2"/>
  <c r="AC317" i="2"/>
  <c r="AB317" i="2"/>
  <c r="AA317" i="2"/>
  <c r="Z317" i="2"/>
  <c r="N317" i="2"/>
  <c r="F317" i="2"/>
  <c r="E317" i="2"/>
  <c r="D317" i="2"/>
  <c r="C317" i="2"/>
  <c r="AC316" i="2"/>
  <c r="AB316" i="2"/>
  <c r="AA316" i="2"/>
  <c r="Z316" i="2"/>
  <c r="N316" i="2"/>
  <c r="F316" i="2"/>
  <c r="E316" i="2"/>
  <c r="D316" i="2"/>
  <c r="C316" i="2"/>
  <c r="AC315" i="2"/>
  <c r="AB315" i="2"/>
  <c r="AA315" i="2"/>
  <c r="Z315" i="2"/>
  <c r="N315" i="2"/>
  <c r="F315" i="2"/>
  <c r="E315" i="2"/>
  <c r="D315" i="2"/>
  <c r="C315" i="2"/>
  <c r="AC314" i="2"/>
  <c r="AB314" i="2"/>
  <c r="AA314" i="2"/>
  <c r="Z314" i="2"/>
  <c r="N314" i="2"/>
  <c r="F314" i="2"/>
  <c r="E314" i="2"/>
  <c r="D314" i="2"/>
  <c r="C314" i="2"/>
  <c r="AC313" i="2"/>
  <c r="AB313" i="2"/>
  <c r="AA313" i="2"/>
  <c r="Z313" i="2"/>
  <c r="N313" i="2"/>
  <c r="F313" i="2"/>
  <c r="E313" i="2"/>
  <c r="D313" i="2"/>
  <c r="C313" i="2"/>
  <c r="AC312" i="2"/>
  <c r="AB312" i="2"/>
  <c r="AA312" i="2"/>
  <c r="Z312" i="2"/>
  <c r="N312" i="2"/>
  <c r="F312" i="2"/>
  <c r="E312" i="2"/>
  <c r="D312" i="2"/>
  <c r="C312" i="2"/>
  <c r="AC311" i="2"/>
  <c r="AB311" i="2"/>
  <c r="AA311" i="2"/>
  <c r="Z311" i="2"/>
  <c r="N311" i="2"/>
  <c r="F311" i="2"/>
  <c r="E311" i="2"/>
  <c r="D311" i="2"/>
  <c r="C311" i="2"/>
  <c r="AC310" i="2"/>
  <c r="AB310" i="2"/>
  <c r="AA310" i="2"/>
  <c r="Z310" i="2"/>
  <c r="N310" i="2"/>
  <c r="F310" i="2"/>
  <c r="E310" i="2"/>
  <c r="D310" i="2"/>
  <c r="C310" i="2"/>
  <c r="AC309" i="2"/>
  <c r="AB309" i="2"/>
  <c r="AA309" i="2"/>
  <c r="Z309" i="2"/>
  <c r="N309" i="2"/>
  <c r="F309" i="2"/>
  <c r="E309" i="2"/>
  <c r="D309" i="2"/>
  <c r="C309" i="2"/>
  <c r="AC308" i="2"/>
  <c r="AB308" i="2"/>
  <c r="AA308" i="2"/>
  <c r="Z308" i="2"/>
  <c r="N308" i="2"/>
  <c r="F308" i="2"/>
  <c r="E308" i="2"/>
  <c r="D308" i="2"/>
  <c r="C308" i="2"/>
  <c r="AC307" i="2"/>
  <c r="AB307" i="2"/>
  <c r="AA307" i="2"/>
  <c r="Z307" i="2"/>
  <c r="N307" i="2"/>
  <c r="F307" i="2"/>
  <c r="E307" i="2"/>
  <c r="D307" i="2"/>
  <c r="C307" i="2"/>
  <c r="AC306" i="2"/>
  <c r="AB306" i="2"/>
  <c r="AA306" i="2"/>
  <c r="Z306" i="2"/>
  <c r="N306" i="2"/>
  <c r="F306" i="2"/>
  <c r="E306" i="2"/>
  <c r="D306" i="2"/>
  <c r="C306" i="2"/>
  <c r="AC305" i="2"/>
  <c r="AB305" i="2"/>
  <c r="AA305" i="2"/>
  <c r="Z305" i="2"/>
  <c r="N305" i="2"/>
  <c r="F305" i="2"/>
  <c r="E305" i="2"/>
  <c r="D305" i="2"/>
  <c r="C305" i="2"/>
  <c r="AC304" i="2"/>
  <c r="AB304" i="2"/>
  <c r="AA304" i="2"/>
  <c r="Z304" i="2"/>
  <c r="N304" i="2"/>
  <c r="F304" i="2"/>
  <c r="E304" i="2"/>
  <c r="D304" i="2"/>
  <c r="C304" i="2"/>
  <c r="AC303" i="2"/>
  <c r="AB303" i="2"/>
  <c r="AA303" i="2"/>
  <c r="Z303" i="2"/>
  <c r="N303" i="2"/>
  <c r="F303" i="2"/>
  <c r="E303" i="2"/>
  <c r="D303" i="2"/>
  <c r="C303" i="2"/>
  <c r="AC302" i="2"/>
  <c r="AB302" i="2"/>
  <c r="AA302" i="2"/>
  <c r="Z302" i="2"/>
  <c r="N302" i="2"/>
  <c r="F302" i="2"/>
  <c r="E302" i="2"/>
  <c r="D302" i="2"/>
  <c r="C302" i="2"/>
  <c r="AC301" i="2"/>
  <c r="AB301" i="2"/>
  <c r="AA301" i="2"/>
  <c r="Z301" i="2"/>
  <c r="N301" i="2"/>
  <c r="F301" i="2"/>
  <c r="E301" i="2"/>
  <c r="D301" i="2"/>
  <c r="C301" i="2"/>
  <c r="AC300" i="2"/>
  <c r="AB300" i="2"/>
  <c r="AA300" i="2"/>
  <c r="Z300" i="2"/>
  <c r="N300" i="2"/>
  <c r="F300" i="2"/>
  <c r="E300" i="2"/>
  <c r="D300" i="2"/>
  <c r="C300" i="2"/>
  <c r="AC299" i="2"/>
  <c r="AB299" i="2"/>
  <c r="AA299" i="2"/>
  <c r="Z299" i="2"/>
  <c r="N299" i="2"/>
  <c r="F299" i="2"/>
  <c r="E299" i="2"/>
  <c r="D299" i="2"/>
  <c r="C299" i="2"/>
  <c r="AC298" i="2"/>
  <c r="AB298" i="2"/>
  <c r="AA298" i="2"/>
  <c r="Z298" i="2"/>
  <c r="N298" i="2"/>
  <c r="F298" i="2"/>
  <c r="E298" i="2"/>
  <c r="D298" i="2"/>
  <c r="C298" i="2"/>
  <c r="AC297" i="2"/>
  <c r="AB297" i="2"/>
  <c r="AA297" i="2"/>
  <c r="Z297" i="2"/>
  <c r="N297" i="2"/>
  <c r="F297" i="2"/>
  <c r="E297" i="2"/>
  <c r="D297" i="2"/>
  <c r="C297" i="2"/>
  <c r="AC296" i="2"/>
  <c r="AB296" i="2"/>
  <c r="AA296" i="2"/>
  <c r="Z296" i="2"/>
  <c r="N296" i="2"/>
  <c r="F296" i="2"/>
  <c r="E296" i="2"/>
  <c r="D296" i="2"/>
  <c r="C296" i="2"/>
  <c r="AC295" i="2"/>
  <c r="AB295" i="2"/>
  <c r="AA295" i="2"/>
  <c r="Z295" i="2"/>
  <c r="N295" i="2"/>
  <c r="F295" i="2"/>
  <c r="E295" i="2"/>
  <c r="D295" i="2"/>
  <c r="C295" i="2"/>
  <c r="AC294" i="2"/>
  <c r="AB294" i="2"/>
  <c r="AA294" i="2"/>
  <c r="Z294" i="2"/>
  <c r="N294" i="2"/>
  <c r="F294" i="2"/>
  <c r="E294" i="2"/>
  <c r="D294" i="2"/>
  <c r="C294" i="2"/>
  <c r="AC293" i="2"/>
  <c r="AB293" i="2"/>
  <c r="AA293" i="2"/>
  <c r="Z293" i="2"/>
  <c r="N293" i="2"/>
  <c r="F293" i="2"/>
  <c r="E293" i="2"/>
  <c r="D293" i="2"/>
  <c r="C293" i="2"/>
  <c r="AC292" i="2"/>
  <c r="AB292" i="2"/>
  <c r="AA292" i="2"/>
  <c r="Z292" i="2"/>
  <c r="N292" i="2"/>
  <c r="F292" i="2"/>
  <c r="E292" i="2"/>
  <c r="D292" i="2"/>
  <c r="C292" i="2"/>
  <c r="AC291" i="2"/>
  <c r="AB291" i="2"/>
  <c r="AA291" i="2"/>
  <c r="Z291" i="2"/>
  <c r="N291" i="2"/>
  <c r="F291" i="2"/>
  <c r="E291" i="2"/>
  <c r="D291" i="2"/>
  <c r="C291" i="2"/>
  <c r="AC290" i="2"/>
  <c r="AB290" i="2"/>
  <c r="AA290" i="2"/>
  <c r="Z290" i="2"/>
  <c r="N290" i="2"/>
  <c r="F290" i="2"/>
  <c r="E290" i="2"/>
  <c r="D290" i="2"/>
  <c r="C290" i="2"/>
  <c r="AC289" i="2"/>
  <c r="AB289" i="2"/>
  <c r="AA289" i="2"/>
  <c r="Z289" i="2"/>
  <c r="N289" i="2"/>
  <c r="F289" i="2"/>
  <c r="E289" i="2"/>
  <c r="D289" i="2"/>
  <c r="C289" i="2"/>
  <c r="AC288" i="2"/>
  <c r="AB288" i="2"/>
  <c r="AA288" i="2"/>
  <c r="Z288" i="2"/>
  <c r="N288" i="2"/>
  <c r="F288" i="2"/>
  <c r="E288" i="2"/>
  <c r="D288" i="2"/>
  <c r="C288" i="2"/>
  <c r="AC287" i="2"/>
  <c r="AB287" i="2"/>
  <c r="AA287" i="2"/>
  <c r="Z287" i="2"/>
  <c r="N287" i="2"/>
  <c r="F287" i="2"/>
  <c r="E287" i="2"/>
  <c r="D287" i="2"/>
  <c r="C287" i="2"/>
  <c r="AC286" i="2"/>
  <c r="AB286" i="2"/>
  <c r="AA286" i="2"/>
  <c r="Z286" i="2"/>
  <c r="N286" i="2"/>
  <c r="F286" i="2"/>
  <c r="E286" i="2"/>
  <c r="D286" i="2"/>
  <c r="C286" i="2"/>
  <c r="AC285" i="2"/>
  <c r="AB285" i="2"/>
  <c r="AA285" i="2"/>
  <c r="Z285" i="2"/>
  <c r="N285" i="2"/>
  <c r="F285" i="2"/>
  <c r="E285" i="2"/>
  <c r="D285" i="2"/>
  <c r="C285" i="2"/>
  <c r="AC284" i="2"/>
  <c r="AB284" i="2"/>
  <c r="AA284" i="2"/>
  <c r="Z284" i="2"/>
  <c r="N284" i="2"/>
  <c r="F284" i="2"/>
  <c r="E284" i="2"/>
  <c r="D284" i="2"/>
  <c r="C284" i="2"/>
  <c r="AC283" i="2"/>
  <c r="AB283" i="2"/>
  <c r="AA283" i="2"/>
  <c r="Z283" i="2"/>
  <c r="N283" i="2"/>
  <c r="F283" i="2"/>
  <c r="E283" i="2"/>
  <c r="D283" i="2"/>
  <c r="C283" i="2"/>
  <c r="AC282" i="2"/>
  <c r="AB282" i="2"/>
  <c r="AA282" i="2"/>
  <c r="Z282" i="2"/>
  <c r="N282" i="2"/>
  <c r="F282" i="2"/>
  <c r="E282" i="2"/>
  <c r="D282" i="2"/>
  <c r="C282" i="2"/>
  <c r="AC281" i="2"/>
  <c r="AB281" i="2"/>
  <c r="AA281" i="2"/>
  <c r="Z281" i="2"/>
  <c r="N281" i="2"/>
  <c r="F281" i="2"/>
  <c r="E281" i="2"/>
  <c r="D281" i="2"/>
  <c r="C281" i="2"/>
  <c r="AC280" i="2"/>
  <c r="AB280" i="2"/>
  <c r="AA280" i="2"/>
  <c r="Z280" i="2"/>
  <c r="N280" i="2"/>
  <c r="F280" i="2"/>
  <c r="E280" i="2"/>
  <c r="D280" i="2"/>
  <c r="C280" i="2"/>
  <c r="AC279" i="2"/>
  <c r="AB279" i="2"/>
  <c r="AA279" i="2"/>
  <c r="Z279" i="2"/>
  <c r="N279" i="2"/>
  <c r="F279" i="2"/>
  <c r="E279" i="2"/>
  <c r="D279" i="2"/>
  <c r="C279" i="2"/>
  <c r="AC278" i="2"/>
  <c r="AB278" i="2"/>
  <c r="AA278" i="2"/>
  <c r="Z278" i="2"/>
  <c r="N278" i="2"/>
  <c r="F278" i="2"/>
  <c r="E278" i="2"/>
  <c r="D278" i="2"/>
  <c r="C278" i="2"/>
  <c r="AC277" i="2"/>
  <c r="AB277" i="2"/>
  <c r="AA277" i="2"/>
  <c r="Z277" i="2"/>
  <c r="N277" i="2"/>
  <c r="F277" i="2"/>
  <c r="E277" i="2"/>
  <c r="D277" i="2"/>
  <c r="C277" i="2"/>
  <c r="AC276" i="2"/>
  <c r="AB276" i="2"/>
  <c r="AA276" i="2"/>
  <c r="Z276" i="2"/>
  <c r="N276" i="2"/>
  <c r="F276" i="2"/>
  <c r="E276" i="2"/>
  <c r="D276" i="2"/>
  <c r="C276" i="2"/>
  <c r="AC275" i="2"/>
  <c r="AB275" i="2"/>
  <c r="AA275" i="2"/>
  <c r="Z275" i="2"/>
  <c r="N275" i="2"/>
  <c r="F275" i="2"/>
  <c r="E275" i="2"/>
  <c r="D275" i="2"/>
  <c r="C275" i="2"/>
  <c r="AC274" i="2"/>
  <c r="AB274" i="2"/>
  <c r="AA274" i="2"/>
  <c r="Z274" i="2"/>
  <c r="N274" i="2"/>
  <c r="F274" i="2"/>
  <c r="E274" i="2"/>
  <c r="D274" i="2"/>
  <c r="C274" i="2"/>
  <c r="AC273" i="2"/>
  <c r="AB273" i="2"/>
  <c r="AA273" i="2"/>
  <c r="Z273" i="2"/>
  <c r="N273" i="2"/>
  <c r="F273" i="2"/>
  <c r="E273" i="2"/>
  <c r="D273" i="2"/>
  <c r="C273" i="2"/>
  <c r="AC272" i="2"/>
  <c r="AB272" i="2"/>
  <c r="AA272" i="2"/>
  <c r="Z272" i="2"/>
  <c r="N272" i="2"/>
  <c r="F272" i="2"/>
  <c r="E272" i="2"/>
  <c r="D272" i="2"/>
  <c r="C272" i="2"/>
  <c r="AC271" i="2"/>
  <c r="AB271" i="2"/>
  <c r="AA271" i="2"/>
  <c r="Z271" i="2"/>
  <c r="N271" i="2"/>
  <c r="F271" i="2"/>
  <c r="E271" i="2"/>
  <c r="D271" i="2"/>
  <c r="C271" i="2"/>
  <c r="AC270" i="2"/>
  <c r="AB270" i="2"/>
  <c r="AA270" i="2"/>
  <c r="Z270" i="2"/>
  <c r="N270" i="2"/>
  <c r="F270" i="2"/>
  <c r="E270" i="2"/>
  <c r="D270" i="2"/>
  <c r="C270" i="2"/>
  <c r="AC269" i="2"/>
  <c r="AB269" i="2"/>
  <c r="AA269" i="2"/>
  <c r="Z269" i="2"/>
  <c r="N269" i="2"/>
  <c r="F269" i="2"/>
  <c r="E269" i="2"/>
  <c r="D269" i="2"/>
  <c r="C269" i="2"/>
  <c r="AC268" i="2"/>
  <c r="AB268" i="2"/>
  <c r="AA268" i="2"/>
  <c r="Z268" i="2"/>
  <c r="N268" i="2"/>
  <c r="F268" i="2"/>
  <c r="E268" i="2"/>
  <c r="D268" i="2"/>
  <c r="C268" i="2"/>
  <c r="AC267" i="2"/>
  <c r="AB267" i="2"/>
  <c r="AA267" i="2"/>
  <c r="Z267" i="2"/>
  <c r="N267" i="2"/>
  <c r="F267" i="2"/>
  <c r="E267" i="2"/>
  <c r="D267" i="2"/>
  <c r="C267" i="2"/>
  <c r="AC266" i="2"/>
  <c r="AB266" i="2"/>
  <c r="AA266" i="2"/>
  <c r="Z266" i="2"/>
  <c r="N266" i="2"/>
  <c r="F266" i="2"/>
  <c r="E266" i="2"/>
  <c r="D266" i="2"/>
  <c r="C266" i="2"/>
  <c r="AC265" i="2"/>
  <c r="AB265" i="2"/>
  <c r="AA265" i="2"/>
  <c r="Z265" i="2"/>
  <c r="N265" i="2"/>
  <c r="F265" i="2"/>
  <c r="E265" i="2"/>
  <c r="D265" i="2"/>
  <c r="C265" i="2"/>
  <c r="AC264" i="2"/>
  <c r="AB264" i="2"/>
  <c r="AA264" i="2"/>
  <c r="Z264" i="2"/>
  <c r="N264" i="2"/>
  <c r="F264" i="2"/>
  <c r="E264" i="2"/>
  <c r="D264" i="2"/>
  <c r="C264" i="2"/>
  <c r="AC263" i="2"/>
  <c r="AB263" i="2"/>
  <c r="AA263" i="2"/>
  <c r="Z263" i="2"/>
  <c r="N263" i="2"/>
  <c r="F263" i="2"/>
  <c r="E263" i="2"/>
  <c r="D263" i="2"/>
  <c r="C263" i="2"/>
  <c r="AC262" i="2"/>
  <c r="AB262" i="2"/>
  <c r="AA262" i="2"/>
  <c r="Z262" i="2"/>
  <c r="N262" i="2"/>
  <c r="M262" i="2"/>
  <c r="F262" i="2"/>
  <c r="E262" i="2"/>
  <c r="D262" i="2"/>
  <c r="C262" i="2"/>
  <c r="AC261" i="2"/>
  <c r="AB261" i="2"/>
  <c r="AA261" i="2"/>
  <c r="Z261" i="2"/>
  <c r="N261" i="2"/>
  <c r="M261" i="2"/>
  <c r="F261" i="2"/>
  <c r="E261" i="2"/>
  <c r="D261" i="2"/>
  <c r="C261" i="2"/>
  <c r="AC260" i="2"/>
  <c r="AB260" i="2"/>
  <c r="AA260" i="2"/>
  <c r="Z260" i="2"/>
  <c r="N260" i="2"/>
  <c r="M260" i="2"/>
  <c r="F260" i="2"/>
  <c r="E260" i="2"/>
  <c r="D260" i="2"/>
  <c r="C260" i="2"/>
  <c r="AC259" i="2"/>
  <c r="AB259" i="2"/>
  <c r="AA259" i="2"/>
  <c r="Z259" i="2"/>
  <c r="N259" i="2"/>
  <c r="M259" i="2"/>
  <c r="F259" i="2"/>
  <c r="E259" i="2"/>
  <c r="D259" i="2"/>
  <c r="C259" i="2"/>
  <c r="AC258" i="2"/>
  <c r="AB258" i="2"/>
  <c r="AA258" i="2"/>
  <c r="Z258" i="2"/>
  <c r="N258" i="2"/>
  <c r="M258" i="2"/>
  <c r="F258" i="2"/>
  <c r="E258" i="2"/>
  <c r="D258" i="2"/>
  <c r="C258" i="2"/>
  <c r="AC257" i="2"/>
  <c r="AB257" i="2"/>
  <c r="AA257" i="2"/>
  <c r="Z257" i="2"/>
  <c r="N257" i="2"/>
  <c r="M257" i="2"/>
  <c r="F257" i="2"/>
  <c r="E257" i="2"/>
  <c r="D257" i="2"/>
  <c r="C257" i="2"/>
  <c r="AC256" i="2"/>
  <c r="AB256" i="2"/>
  <c r="AA256" i="2"/>
  <c r="Z256" i="2"/>
  <c r="N256" i="2"/>
  <c r="M256" i="2"/>
  <c r="F256" i="2"/>
  <c r="E256" i="2"/>
  <c r="D256" i="2"/>
  <c r="C256" i="2"/>
  <c r="AC255" i="2"/>
  <c r="AB255" i="2"/>
  <c r="AA255" i="2"/>
  <c r="Z255" i="2"/>
  <c r="N255" i="2"/>
  <c r="M255" i="2"/>
  <c r="F255" i="2"/>
  <c r="E255" i="2"/>
  <c r="D255" i="2"/>
  <c r="C255" i="2"/>
  <c r="AC254" i="2"/>
  <c r="AB254" i="2"/>
  <c r="AA254" i="2"/>
  <c r="Z254" i="2"/>
  <c r="N254" i="2"/>
  <c r="M254" i="2"/>
  <c r="F254" i="2"/>
  <c r="E254" i="2"/>
  <c r="D254" i="2"/>
  <c r="C254" i="2"/>
  <c r="AC253" i="2"/>
  <c r="AB253" i="2"/>
  <c r="AA253" i="2"/>
  <c r="Z253" i="2"/>
  <c r="N253" i="2"/>
  <c r="M253" i="2"/>
  <c r="F253" i="2"/>
  <c r="E253" i="2"/>
  <c r="D253" i="2"/>
  <c r="C253" i="2"/>
  <c r="AC252" i="2"/>
  <c r="AB252" i="2"/>
  <c r="AA252" i="2"/>
  <c r="Z252" i="2"/>
  <c r="N252" i="2"/>
  <c r="M252" i="2"/>
  <c r="F252" i="2"/>
  <c r="E252" i="2"/>
  <c r="D252" i="2"/>
  <c r="C252" i="2"/>
  <c r="AC251" i="2"/>
  <c r="AB251" i="2"/>
  <c r="AA251" i="2"/>
  <c r="Z251" i="2"/>
  <c r="N251" i="2"/>
  <c r="M251" i="2"/>
  <c r="F251" i="2"/>
  <c r="E251" i="2"/>
  <c r="D251" i="2"/>
  <c r="C251" i="2"/>
  <c r="AC250" i="2"/>
  <c r="AB250" i="2"/>
  <c r="AA250" i="2"/>
  <c r="Z250" i="2"/>
  <c r="N250" i="2"/>
  <c r="M250" i="2"/>
  <c r="F250" i="2"/>
  <c r="E250" i="2"/>
  <c r="D250" i="2"/>
  <c r="C250" i="2"/>
  <c r="AC249" i="2"/>
  <c r="AB249" i="2"/>
  <c r="AA249" i="2"/>
  <c r="Z249" i="2"/>
  <c r="N249" i="2"/>
  <c r="M249" i="2"/>
  <c r="F249" i="2"/>
  <c r="E249" i="2"/>
  <c r="D249" i="2"/>
  <c r="C249" i="2"/>
  <c r="AC248" i="2"/>
  <c r="AB248" i="2"/>
  <c r="AA248" i="2"/>
  <c r="Z248" i="2"/>
  <c r="N248" i="2"/>
  <c r="M248" i="2"/>
  <c r="F248" i="2"/>
  <c r="E248" i="2"/>
  <c r="D248" i="2"/>
  <c r="C248" i="2"/>
  <c r="AC247" i="2"/>
  <c r="AB247" i="2"/>
  <c r="AA247" i="2"/>
  <c r="Z247" i="2"/>
  <c r="N247" i="2"/>
  <c r="M247" i="2"/>
  <c r="F247" i="2"/>
  <c r="E247" i="2"/>
  <c r="D247" i="2"/>
  <c r="C247" i="2"/>
  <c r="AC246" i="2"/>
  <c r="AB246" i="2"/>
  <c r="AA246" i="2"/>
  <c r="Z246" i="2"/>
  <c r="N246" i="2"/>
  <c r="M246" i="2"/>
  <c r="F246" i="2"/>
  <c r="E246" i="2"/>
  <c r="D246" i="2"/>
  <c r="C246" i="2"/>
  <c r="AC245" i="2"/>
  <c r="AB245" i="2"/>
  <c r="AA245" i="2"/>
  <c r="Z245" i="2"/>
  <c r="N245" i="2"/>
  <c r="M245" i="2"/>
  <c r="F245" i="2"/>
  <c r="E245" i="2"/>
  <c r="D245" i="2"/>
  <c r="C245" i="2"/>
  <c r="AC244" i="2"/>
  <c r="AB244" i="2"/>
  <c r="AA244" i="2"/>
  <c r="Z244" i="2"/>
  <c r="N244" i="2"/>
  <c r="M244" i="2"/>
  <c r="F244" i="2"/>
  <c r="E244" i="2"/>
  <c r="D244" i="2"/>
  <c r="C244" i="2"/>
  <c r="AC243" i="2"/>
  <c r="AB243" i="2"/>
  <c r="AA243" i="2"/>
  <c r="Z243" i="2"/>
  <c r="N243" i="2"/>
  <c r="M243" i="2"/>
  <c r="F243" i="2"/>
  <c r="E243" i="2"/>
  <c r="D243" i="2"/>
  <c r="C243" i="2"/>
  <c r="AC242" i="2"/>
  <c r="AB242" i="2"/>
  <c r="AA242" i="2"/>
  <c r="Z242" i="2"/>
  <c r="N242" i="2"/>
  <c r="M242" i="2"/>
  <c r="F242" i="2"/>
  <c r="E242" i="2"/>
  <c r="D242" i="2"/>
  <c r="C242" i="2"/>
  <c r="AC241" i="2"/>
  <c r="AB241" i="2"/>
  <c r="AA241" i="2"/>
  <c r="Z241" i="2"/>
  <c r="N241" i="2"/>
  <c r="M241" i="2"/>
  <c r="F241" i="2"/>
  <c r="E241" i="2"/>
  <c r="D241" i="2"/>
  <c r="C241" i="2"/>
  <c r="AC240" i="2"/>
  <c r="AB240" i="2"/>
  <c r="AA240" i="2"/>
  <c r="Z240" i="2"/>
  <c r="N240" i="2"/>
  <c r="M240" i="2"/>
  <c r="F240" i="2"/>
  <c r="E240" i="2"/>
  <c r="D240" i="2"/>
  <c r="C240" i="2"/>
  <c r="AC239" i="2"/>
  <c r="AB239" i="2"/>
  <c r="AA239" i="2"/>
  <c r="Z239" i="2"/>
  <c r="N239" i="2"/>
  <c r="M239" i="2"/>
  <c r="F239" i="2"/>
  <c r="E239" i="2"/>
  <c r="D239" i="2"/>
  <c r="C239" i="2"/>
  <c r="AC238" i="2"/>
  <c r="AB238" i="2"/>
  <c r="AA238" i="2"/>
  <c r="Z238" i="2"/>
  <c r="N238" i="2"/>
  <c r="M238" i="2"/>
  <c r="F238" i="2"/>
  <c r="E238" i="2"/>
  <c r="D238" i="2"/>
  <c r="C238" i="2"/>
  <c r="AC237" i="2"/>
  <c r="AB237" i="2"/>
  <c r="AA237" i="2"/>
  <c r="Z237" i="2"/>
  <c r="N237" i="2"/>
  <c r="M237" i="2"/>
  <c r="F237" i="2"/>
  <c r="E237" i="2"/>
  <c r="D237" i="2"/>
  <c r="C237" i="2"/>
  <c r="AC236" i="2"/>
  <c r="AB236" i="2"/>
  <c r="AA236" i="2"/>
  <c r="Z236" i="2"/>
  <c r="N236" i="2"/>
  <c r="M236" i="2"/>
  <c r="F236" i="2"/>
  <c r="E236" i="2"/>
  <c r="D236" i="2"/>
  <c r="C236" i="2"/>
  <c r="AC235" i="2"/>
  <c r="AB235" i="2"/>
  <c r="AA235" i="2"/>
  <c r="Z235" i="2"/>
  <c r="N235" i="2"/>
  <c r="M235" i="2"/>
  <c r="F235" i="2"/>
  <c r="E235" i="2"/>
  <c r="D235" i="2"/>
  <c r="C235" i="2"/>
  <c r="AC234" i="2"/>
  <c r="AB234" i="2"/>
  <c r="AA234" i="2"/>
  <c r="Z234" i="2"/>
  <c r="N234" i="2"/>
  <c r="M234" i="2"/>
  <c r="F234" i="2"/>
  <c r="E234" i="2"/>
  <c r="D234" i="2"/>
  <c r="C234" i="2"/>
  <c r="AC233" i="2"/>
  <c r="AB233" i="2"/>
  <c r="AA233" i="2"/>
  <c r="Z233" i="2"/>
  <c r="N233" i="2"/>
  <c r="M233" i="2"/>
  <c r="F233" i="2"/>
  <c r="E233" i="2"/>
  <c r="D233" i="2"/>
  <c r="C233" i="2"/>
  <c r="AC232" i="2"/>
  <c r="AB232" i="2"/>
  <c r="AA232" i="2"/>
  <c r="Z232" i="2"/>
  <c r="N232" i="2"/>
  <c r="M232" i="2"/>
  <c r="F232" i="2"/>
  <c r="E232" i="2"/>
  <c r="D232" i="2"/>
  <c r="C232" i="2"/>
  <c r="AC231" i="2"/>
  <c r="AB231" i="2"/>
  <c r="AA231" i="2"/>
  <c r="Z231" i="2"/>
  <c r="N231" i="2"/>
  <c r="M231" i="2"/>
  <c r="F231" i="2"/>
  <c r="E231" i="2"/>
  <c r="D231" i="2"/>
  <c r="C231" i="2"/>
  <c r="AC230" i="2"/>
  <c r="AB230" i="2"/>
  <c r="AA230" i="2"/>
  <c r="Z230" i="2"/>
  <c r="N230" i="2"/>
  <c r="M230" i="2"/>
  <c r="F230" i="2"/>
  <c r="E230" i="2"/>
  <c r="D230" i="2"/>
  <c r="C230" i="2"/>
  <c r="AC229" i="2"/>
  <c r="AB229" i="2"/>
  <c r="AA229" i="2"/>
  <c r="Z229" i="2"/>
  <c r="N229" i="2"/>
  <c r="M229" i="2"/>
  <c r="F229" i="2"/>
  <c r="E229" i="2"/>
  <c r="D229" i="2"/>
  <c r="C229" i="2"/>
  <c r="AC228" i="2"/>
  <c r="AB228" i="2"/>
  <c r="AA228" i="2"/>
  <c r="Z228" i="2"/>
  <c r="N228" i="2"/>
  <c r="M228" i="2"/>
  <c r="F228" i="2"/>
  <c r="E228" i="2"/>
  <c r="D228" i="2"/>
  <c r="C228" i="2"/>
  <c r="AC227" i="2"/>
  <c r="AB227" i="2"/>
  <c r="AA227" i="2"/>
  <c r="Z227" i="2"/>
  <c r="N227" i="2"/>
  <c r="M227" i="2"/>
  <c r="F227" i="2"/>
  <c r="E227" i="2"/>
  <c r="D227" i="2"/>
  <c r="C227" i="2"/>
  <c r="AC226" i="2"/>
  <c r="AB226" i="2"/>
  <c r="AA226" i="2"/>
  <c r="Z226" i="2"/>
  <c r="N226" i="2"/>
  <c r="M226" i="2"/>
  <c r="F226" i="2"/>
  <c r="E226" i="2"/>
  <c r="D226" i="2"/>
  <c r="C226" i="2"/>
  <c r="AC225" i="2"/>
  <c r="AB225" i="2"/>
  <c r="AA225" i="2"/>
  <c r="Z225" i="2"/>
  <c r="N225" i="2"/>
  <c r="M225" i="2"/>
  <c r="F225" i="2"/>
  <c r="E225" i="2"/>
  <c r="D225" i="2"/>
  <c r="C225" i="2"/>
  <c r="AC224" i="2"/>
  <c r="AB224" i="2"/>
  <c r="AA224" i="2"/>
  <c r="Z224" i="2"/>
  <c r="N224" i="2"/>
  <c r="M224" i="2"/>
  <c r="F224" i="2"/>
  <c r="E224" i="2"/>
  <c r="D224" i="2"/>
  <c r="C224" i="2"/>
  <c r="AC223" i="2"/>
  <c r="AB223" i="2"/>
  <c r="AA223" i="2"/>
  <c r="Z223" i="2"/>
  <c r="N223" i="2"/>
  <c r="M223" i="2"/>
  <c r="F223" i="2"/>
  <c r="E223" i="2"/>
  <c r="D223" i="2"/>
  <c r="C223" i="2"/>
  <c r="AC222" i="2"/>
  <c r="AB222" i="2"/>
  <c r="AA222" i="2"/>
  <c r="Z222" i="2"/>
  <c r="N222" i="2"/>
  <c r="M222" i="2"/>
  <c r="F222" i="2"/>
  <c r="E222" i="2"/>
  <c r="D222" i="2"/>
  <c r="C222" i="2"/>
  <c r="AC221" i="2"/>
  <c r="AB221" i="2"/>
  <c r="AA221" i="2"/>
  <c r="Z221" i="2"/>
  <c r="N221" i="2"/>
  <c r="M221" i="2"/>
  <c r="F221" i="2"/>
  <c r="E221" i="2"/>
  <c r="D221" i="2"/>
  <c r="C221" i="2"/>
  <c r="AC220" i="2"/>
  <c r="AB220" i="2"/>
  <c r="AA220" i="2"/>
  <c r="Z220" i="2"/>
  <c r="N220" i="2"/>
  <c r="M220" i="2"/>
  <c r="F220" i="2"/>
  <c r="E220" i="2"/>
  <c r="D220" i="2"/>
  <c r="C220" i="2"/>
  <c r="AC219" i="2"/>
  <c r="AB219" i="2"/>
  <c r="AA219" i="2"/>
  <c r="Z219" i="2"/>
  <c r="N219" i="2"/>
  <c r="M219" i="2"/>
  <c r="F219" i="2"/>
  <c r="E219" i="2"/>
  <c r="D219" i="2"/>
  <c r="C219" i="2"/>
  <c r="AC218" i="2"/>
  <c r="AB218" i="2"/>
  <c r="N218" i="2"/>
  <c r="M218" i="2"/>
  <c r="F218" i="2"/>
  <c r="E218" i="2"/>
  <c r="D218" i="2"/>
  <c r="C218" i="2"/>
  <c r="AC217" i="2"/>
  <c r="AB217" i="2"/>
  <c r="Z217" i="2"/>
  <c r="N217" i="2"/>
  <c r="M217" i="2"/>
  <c r="F217" i="2"/>
  <c r="E217" i="2"/>
  <c r="D217" i="2"/>
  <c r="C217" i="2"/>
  <c r="AC216" i="2"/>
  <c r="AB216" i="2"/>
  <c r="N216" i="2"/>
  <c r="M216" i="2"/>
  <c r="F216" i="2"/>
  <c r="E216" i="2"/>
  <c r="D216" i="2"/>
  <c r="C216" i="2"/>
  <c r="AC215" i="2"/>
  <c r="AB215" i="2"/>
  <c r="N215" i="2"/>
  <c r="M215" i="2"/>
  <c r="F215" i="2"/>
  <c r="E215" i="2"/>
  <c r="D215" i="2"/>
  <c r="C215" i="2"/>
  <c r="AC214" i="2"/>
  <c r="AB214" i="2"/>
  <c r="N214" i="2"/>
  <c r="M214" i="2"/>
  <c r="F214" i="2"/>
  <c r="E214" i="2"/>
  <c r="D214" i="2"/>
  <c r="C214" i="2"/>
  <c r="AC213" i="2"/>
  <c r="AB213" i="2"/>
  <c r="Z213" i="2"/>
  <c r="N213" i="2"/>
  <c r="M213" i="2"/>
  <c r="F213" i="2"/>
  <c r="E213" i="2"/>
  <c r="D213" i="2"/>
  <c r="C213" i="2"/>
  <c r="AC212" i="2"/>
  <c r="AB212" i="2"/>
  <c r="N212" i="2"/>
  <c r="M212" i="2"/>
  <c r="F212" i="2"/>
  <c r="E212" i="2"/>
  <c r="D212" i="2"/>
  <c r="C212" i="2"/>
  <c r="AC211" i="2"/>
  <c r="AB211" i="2"/>
  <c r="Z211" i="2"/>
  <c r="N211" i="2"/>
  <c r="M211" i="2"/>
  <c r="F211" i="2"/>
  <c r="E211" i="2"/>
  <c r="D211" i="2"/>
  <c r="C211" i="2"/>
  <c r="AC210" i="2"/>
  <c r="AB210" i="2"/>
  <c r="N210" i="2"/>
  <c r="M210" i="2"/>
  <c r="F210" i="2"/>
  <c r="E210" i="2"/>
  <c r="D210" i="2"/>
  <c r="C210" i="2"/>
  <c r="AC209" i="2"/>
  <c r="AB209" i="2"/>
  <c r="Z209" i="2"/>
  <c r="N209" i="2"/>
  <c r="M209" i="2"/>
  <c r="F209" i="2"/>
  <c r="E209" i="2"/>
  <c r="D209" i="2"/>
  <c r="C209" i="2"/>
  <c r="AC208" i="2"/>
  <c r="AB208" i="2"/>
  <c r="N208" i="2"/>
  <c r="M208" i="2"/>
  <c r="F208" i="2"/>
  <c r="E208" i="2"/>
  <c r="D208" i="2"/>
  <c r="C208" i="2"/>
  <c r="AC207" i="2"/>
  <c r="AB207" i="2"/>
  <c r="N207" i="2"/>
  <c r="M207" i="2"/>
  <c r="F207" i="2"/>
  <c r="E207" i="2"/>
  <c r="D207" i="2"/>
  <c r="C207" i="2"/>
  <c r="AC206" i="2"/>
  <c r="AB206" i="2"/>
  <c r="N206" i="2"/>
  <c r="M206" i="2"/>
  <c r="F206" i="2"/>
  <c r="E206" i="2"/>
  <c r="D206" i="2"/>
  <c r="C206" i="2"/>
  <c r="AC205" i="2"/>
  <c r="AB205" i="2"/>
  <c r="Z205" i="2"/>
  <c r="N205" i="2"/>
  <c r="M205" i="2"/>
  <c r="F205" i="2"/>
  <c r="E205" i="2"/>
  <c r="D205" i="2"/>
  <c r="C205" i="2"/>
  <c r="AC204" i="2"/>
  <c r="AB204" i="2"/>
  <c r="N204" i="2"/>
  <c r="M204" i="2"/>
  <c r="F204" i="2"/>
  <c r="E204" i="2"/>
  <c r="D204" i="2"/>
  <c r="C204" i="2"/>
  <c r="AC203" i="2"/>
  <c r="AB203" i="2"/>
  <c r="Z203" i="2"/>
  <c r="N203" i="2"/>
  <c r="M203" i="2"/>
  <c r="F203" i="2"/>
  <c r="E203" i="2"/>
  <c r="D203" i="2"/>
  <c r="C203" i="2"/>
  <c r="AC202" i="2"/>
  <c r="AB202" i="2"/>
  <c r="N202" i="2"/>
  <c r="M202" i="2"/>
  <c r="F202" i="2"/>
  <c r="E202" i="2"/>
  <c r="D202" i="2"/>
  <c r="C202" i="2"/>
  <c r="AC201" i="2"/>
  <c r="AB201" i="2"/>
  <c r="Z201" i="2"/>
  <c r="N201" i="2"/>
  <c r="M201" i="2"/>
  <c r="F201" i="2"/>
  <c r="E201" i="2"/>
  <c r="D201" i="2"/>
  <c r="C201" i="2"/>
  <c r="AC200" i="2"/>
  <c r="AB200" i="2"/>
  <c r="N200" i="2"/>
  <c r="M200" i="2"/>
  <c r="F200" i="2"/>
  <c r="E200" i="2"/>
  <c r="D200" i="2"/>
  <c r="C200" i="2"/>
  <c r="AC199" i="2"/>
  <c r="AB199" i="2"/>
  <c r="N199" i="2"/>
  <c r="M199" i="2"/>
  <c r="F199" i="2"/>
  <c r="E199" i="2"/>
  <c r="D199" i="2"/>
  <c r="C199" i="2"/>
  <c r="AC198" i="2"/>
  <c r="AB198" i="2"/>
  <c r="N198" i="2"/>
  <c r="M198" i="2"/>
  <c r="F198" i="2"/>
  <c r="E198" i="2"/>
  <c r="D198" i="2"/>
  <c r="C198" i="2"/>
  <c r="AC197" i="2"/>
  <c r="AB197" i="2"/>
  <c r="Z197" i="2"/>
  <c r="N197" i="2"/>
  <c r="M197" i="2"/>
  <c r="F197" i="2"/>
  <c r="E197" i="2"/>
  <c r="D197" i="2"/>
  <c r="C197" i="2"/>
  <c r="AC196" i="2"/>
  <c r="AB196" i="2"/>
  <c r="N196" i="2"/>
  <c r="M196" i="2"/>
  <c r="F196" i="2"/>
  <c r="E196" i="2"/>
  <c r="D196" i="2"/>
  <c r="C196" i="2"/>
  <c r="AC195" i="2"/>
  <c r="AB195" i="2"/>
  <c r="Z195" i="2"/>
  <c r="N195" i="2"/>
  <c r="M195" i="2"/>
  <c r="F195" i="2"/>
  <c r="E195" i="2"/>
  <c r="D195" i="2"/>
  <c r="C195" i="2"/>
  <c r="AC194" i="2"/>
  <c r="AB194" i="2"/>
  <c r="N194" i="2"/>
  <c r="M194" i="2"/>
  <c r="F194" i="2"/>
  <c r="E194" i="2"/>
  <c r="D194" i="2"/>
  <c r="C194" i="2"/>
  <c r="AC193" i="2"/>
  <c r="AB193" i="2"/>
  <c r="Z193" i="2"/>
  <c r="N193" i="2"/>
  <c r="M193" i="2"/>
  <c r="F193" i="2"/>
  <c r="E193" i="2"/>
  <c r="D193" i="2"/>
  <c r="C193" i="2"/>
  <c r="AC192" i="2"/>
  <c r="AB192" i="2"/>
  <c r="N192" i="2"/>
  <c r="M192" i="2"/>
  <c r="F192" i="2"/>
  <c r="E192" i="2"/>
  <c r="D192" i="2"/>
  <c r="C192" i="2"/>
  <c r="AC191" i="2"/>
  <c r="AB191" i="2"/>
  <c r="N191" i="2"/>
  <c r="M191" i="2"/>
  <c r="F191" i="2"/>
  <c r="E191" i="2"/>
  <c r="D191" i="2"/>
  <c r="C191" i="2"/>
  <c r="AC190" i="2"/>
  <c r="AB190" i="2"/>
  <c r="N190" i="2"/>
  <c r="M190" i="2"/>
  <c r="F190" i="2"/>
  <c r="E190" i="2"/>
  <c r="D190" i="2"/>
  <c r="C190" i="2"/>
  <c r="AC189" i="2"/>
  <c r="AB189" i="2"/>
  <c r="Z189" i="2"/>
  <c r="N189" i="2"/>
  <c r="M189" i="2"/>
  <c r="F189" i="2"/>
  <c r="E189" i="2"/>
  <c r="D189" i="2"/>
  <c r="C189" i="2"/>
  <c r="AC188" i="2"/>
  <c r="AB188" i="2"/>
  <c r="N188" i="2"/>
  <c r="M188" i="2"/>
  <c r="F188" i="2"/>
  <c r="E188" i="2"/>
  <c r="D188" i="2"/>
  <c r="C188" i="2"/>
  <c r="AC187" i="2"/>
  <c r="AB187" i="2"/>
  <c r="Z187" i="2"/>
  <c r="N187" i="2"/>
  <c r="M187" i="2"/>
  <c r="F187" i="2"/>
  <c r="E187" i="2"/>
  <c r="D187" i="2"/>
  <c r="C187" i="2"/>
  <c r="AC186" i="2"/>
  <c r="AB186" i="2"/>
  <c r="N186" i="2"/>
  <c r="M186" i="2"/>
  <c r="F186" i="2"/>
  <c r="E186" i="2"/>
  <c r="D186" i="2"/>
  <c r="C186" i="2"/>
  <c r="AC185" i="2"/>
  <c r="AB185" i="2"/>
  <c r="Z185" i="2"/>
  <c r="N185" i="2"/>
  <c r="M185" i="2"/>
  <c r="F185" i="2"/>
  <c r="E185" i="2"/>
  <c r="D185" i="2"/>
  <c r="C185" i="2"/>
  <c r="AC184" i="2"/>
  <c r="AB184" i="2"/>
  <c r="N184" i="2"/>
  <c r="M184" i="2"/>
  <c r="F184" i="2"/>
  <c r="E184" i="2"/>
  <c r="D184" i="2"/>
  <c r="C184" i="2"/>
  <c r="AC183" i="2"/>
  <c r="AB183" i="2"/>
  <c r="N183" i="2"/>
  <c r="M183" i="2"/>
  <c r="F183" i="2"/>
  <c r="E183" i="2"/>
  <c r="D183" i="2"/>
  <c r="C183" i="2"/>
  <c r="AC182" i="2"/>
  <c r="AB182" i="2"/>
  <c r="N182" i="2"/>
  <c r="M182" i="2"/>
  <c r="F182" i="2"/>
  <c r="E182" i="2"/>
  <c r="D182" i="2"/>
  <c r="C182" i="2"/>
  <c r="AC181" i="2"/>
  <c r="AB181" i="2"/>
  <c r="Z181" i="2"/>
  <c r="N181" i="2"/>
  <c r="M181" i="2"/>
  <c r="F181" i="2"/>
  <c r="E181" i="2"/>
  <c r="D181" i="2"/>
  <c r="C181" i="2"/>
  <c r="AC180" i="2"/>
  <c r="AB180" i="2"/>
  <c r="N180" i="2"/>
  <c r="M180" i="2"/>
  <c r="F180" i="2"/>
  <c r="E180" i="2"/>
  <c r="D180" i="2"/>
  <c r="C180" i="2"/>
  <c r="AC179" i="2"/>
  <c r="AB179" i="2"/>
  <c r="Z179" i="2"/>
  <c r="N179" i="2"/>
  <c r="F179" i="2"/>
  <c r="E179" i="2"/>
  <c r="D179" i="2"/>
  <c r="C179" i="2"/>
  <c r="AC178" i="2"/>
  <c r="AB178" i="2"/>
  <c r="Z178" i="2"/>
  <c r="N178" i="2"/>
  <c r="M178" i="2"/>
  <c r="F178" i="2"/>
  <c r="E178" i="2"/>
  <c r="D178" i="2"/>
  <c r="C178" i="2"/>
  <c r="AC177" i="2"/>
  <c r="AB177" i="2"/>
  <c r="N177" i="2"/>
  <c r="M177" i="2"/>
  <c r="F177" i="2"/>
  <c r="E177" i="2"/>
  <c r="D177" i="2"/>
  <c r="C177" i="2"/>
  <c r="AC176" i="2"/>
  <c r="AB176" i="2"/>
  <c r="Z176" i="2"/>
  <c r="N176" i="2"/>
  <c r="M176" i="2"/>
  <c r="F176" i="2"/>
  <c r="E176" i="2"/>
  <c r="D176" i="2"/>
  <c r="C176" i="2"/>
  <c r="AC175" i="2"/>
  <c r="AB175" i="2"/>
  <c r="Z175" i="2"/>
  <c r="N175" i="2"/>
  <c r="F175" i="2"/>
  <c r="E175" i="2"/>
  <c r="D175" i="2"/>
  <c r="C175" i="2"/>
  <c r="AC174" i="2"/>
  <c r="AB174" i="2"/>
  <c r="N174" i="2"/>
  <c r="F174" i="2"/>
  <c r="E174" i="2"/>
  <c r="D174" i="2"/>
  <c r="C174" i="2"/>
  <c r="AC173" i="2"/>
  <c r="AB173" i="2"/>
  <c r="Z173" i="2"/>
  <c r="N173" i="2"/>
  <c r="F173" i="2"/>
  <c r="E173" i="2"/>
  <c r="D173" i="2"/>
  <c r="C173" i="2"/>
  <c r="AC172" i="2"/>
  <c r="AB172" i="2"/>
  <c r="N172" i="2"/>
  <c r="F172" i="2"/>
  <c r="E172" i="2"/>
  <c r="D172" i="2"/>
  <c r="C172" i="2"/>
  <c r="AC171" i="2"/>
  <c r="AB171" i="2"/>
  <c r="Z171" i="2"/>
  <c r="N171" i="2"/>
  <c r="M171" i="2"/>
  <c r="F171" i="2"/>
  <c r="E171" i="2"/>
  <c r="D171" i="2"/>
  <c r="C171" i="2"/>
  <c r="AC170" i="2"/>
  <c r="AB170" i="2"/>
  <c r="Z170" i="2"/>
  <c r="N170" i="2"/>
  <c r="M170" i="2"/>
  <c r="F170" i="2"/>
  <c r="E170" i="2"/>
  <c r="D170" i="2"/>
  <c r="C170" i="2"/>
  <c r="AC169" i="2"/>
  <c r="AB169" i="2"/>
  <c r="N169" i="2"/>
  <c r="F169" i="2"/>
  <c r="E169" i="2"/>
  <c r="D169" i="2"/>
  <c r="C169" i="2"/>
  <c r="AC168" i="2"/>
  <c r="AB168" i="2"/>
  <c r="Z168" i="2"/>
  <c r="N168" i="2"/>
  <c r="F168" i="2"/>
  <c r="E168" i="2"/>
  <c r="D168" i="2"/>
  <c r="C168" i="2"/>
  <c r="AC167" i="2"/>
  <c r="AB167" i="2"/>
  <c r="Z167" i="2"/>
  <c r="N167" i="2"/>
  <c r="F167" i="2"/>
  <c r="E167" i="2"/>
  <c r="D167" i="2"/>
  <c r="C167" i="2"/>
  <c r="AC166" i="2"/>
  <c r="AB166" i="2"/>
  <c r="N166" i="2"/>
  <c r="M166" i="2"/>
  <c r="F166" i="2"/>
  <c r="E166" i="2"/>
  <c r="D166" i="2"/>
  <c r="C166" i="2"/>
  <c r="AC165" i="2"/>
  <c r="AB165" i="2"/>
  <c r="N165" i="2"/>
  <c r="M165" i="2"/>
  <c r="F165" i="2"/>
  <c r="E165" i="2"/>
  <c r="D165" i="2"/>
  <c r="C165" i="2"/>
  <c r="AC164" i="2"/>
  <c r="AB164" i="2"/>
  <c r="N164" i="2"/>
  <c r="M164" i="2"/>
  <c r="F164" i="2"/>
  <c r="E164" i="2"/>
  <c r="D164" i="2"/>
  <c r="C164" i="2"/>
  <c r="AC163" i="2"/>
  <c r="AB163" i="2"/>
  <c r="Z163" i="2"/>
  <c r="N163" i="2"/>
  <c r="F163" i="2"/>
  <c r="E163" i="2"/>
  <c r="D163" i="2"/>
  <c r="C163" i="2"/>
  <c r="AC162" i="2"/>
  <c r="AB162" i="2"/>
  <c r="N162" i="2"/>
  <c r="F162" i="2"/>
  <c r="E162" i="2"/>
  <c r="D162" i="2"/>
  <c r="C162" i="2"/>
  <c r="AC161" i="2"/>
  <c r="AB161" i="2"/>
  <c r="N161" i="2"/>
  <c r="F161" i="2"/>
  <c r="E161" i="2"/>
  <c r="D161" i="2"/>
  <c r="C161" i="2"/>
  <c r="AC160" i="2"/>
  <c r="AB160" i="2"/>
  <c r="N160" i="2"/>
  <c r="M160" i="2"/>
  <c r="F160" i="2"/>
  <c r="E160" i="2"/>
  <c r="D160" i="2"/>
  <c r="C160" i="2"/>
  <c r="AC159" i="2"/>
  <c r="AB159" i="2"/>
  <c r="Z159" i="2"/>
  <c r="N159" i="2"/>
  <c r="M159" i="2"/>
  <c r="F159" i="2"/>
  <c r="E159" i="2"/>
  <c r="D159" i="2"/>
  <c r="C159" i="2"/>
  <c r="AC158" i="2"/>
  <c r="AB158" i="2"/>
  <c r="Z158" i="2"/>
  <c r="N158" i="2"/>
  <c r="M158" i="2"/>
  <c r="F158" i="2"/>
  <c r="E158" i="2"/>
  <c r="D158" i="2"/>
  <c r="C158" i="2"/>
  <c r="AC157" i="2"/>
  <c r="AB157" i="2"/>
  <c r="Z157" i="2"/>
  <c r="N157" i="2"/>
  <c r="F157" i="2"/>
  <c r="E157" i="2"/>
  <c r="D157" i="2"/>
  <c r="C157" i="2"/>
  <c r="AC156" i="2"/>
  <c r="AB156" i="2"/>
  <c r="N156" i="2"/>
  <c r="F156" i="2"/>
  <c r="E156" i="2"/>
  <c r="D156" i="2"/>
  <c r="C156" i="2"/>
  <c r="AC155" i="2"/>
  <c r="AB155" i="2"/>
  <c r="Z155" i="2"/>
  <c r="N155" i="2"/>
  <c r="F155" i="2"/>
  <c r="E155" i="2"/>
  <c r="D155" i="2"/>
  <c r="C155" i="2"/>
  <c r="AC154" i="2"/>
  <c r="AB154" i="2"/>
  <c r="Z154" i="2"/>
  <c r="N154" i="2"/>
  <c r="M154" i="2"/>
  <c r="F154" i="2"/>
  <c r="E154" i="2"/>
  <c r="D154" i="2"/>
  <c r="C154" i="2"/>
  <c r="AC153" i="2"/>
  <c r="AB153" i="2"/>
  <c r="N153" i="2"/>
  <c r="M153" i="2"/>
  <c r="F153" i="2"/>
  <c r="E153" i="2"/>
  <c r="D153" i="2"/>
  <c r="C153" i="2"/>
  <c r="AC152" i="2"/>
  <c r="AB152" i="2"/>
  <c r="Z152" i="2"/>
  <c r="N152" i="2"/>
  <c r="M152" i="2"/>
  <c r="F152" i="2"/>
  <c r="E152" i="2"/>
  <c r="D152" i="2"/>
  <c r="C152" i="2"/>
  <c r="AC151" i="2"/>
  <c r="AB151" i="2"/>
  <c r="N151" i="2"/>
  <c r="F151" i="2"/>
  <c r="E151" i="2"/>
  <c r="D151" i="2"/>
  <c r="C151" i="2"/>
  <c r="AC150" i="2"/>
  <c r="AB150" i="2"/>
  <c r="Z150" i="2"/>
  <c r="N150" i="2"/>
  <c r="M150" i="2"/>
  <c r="F150" i="2"/>
  <c r="E150" i="2"/>
  <c r="D150" i="2"/>
  <c r="C150" i="2"/>
  <c r="AC149" i="2"/>
  <c r="AB149" i="2"/>
  <c r="N149" i="2"/>
  <c r="M149" i="2"/>
  <c r="F149" i="2"/>
  <c r="E149" i="2"/>
  <c r="D149" i="2"/>
  <c r="C149" i="2"/>
  <c r="AC148" i="2"/>
  <c r="AB148" i="2"/>
  <c r="Z148" i="2"/>
  <c r="N148" i="2"/>
  <c r="M148" i="2"/>
  <c r="F148" i="2"/>
  <c r="E148" i="2"/>
  <c r="D148" i="2"/>
  <c r="C148" i="2"/>
  <c r="AC147" i="2"/>
  <c r="AB147" i="2"/>
  <c r="Z147" i="2"/>
  <c r="N147" i="2"/>
  <c r="M147" i="2"/>
  <c r="F147" i="2"/>
  <c r="E147" i="2"/>
  <c r="D147" i="2"/>
  <c r="C147" i="2"/>
  <c r="AC146" i="2"/>
  <c r="AB146" i="2"/>
  <c r="N146" i="2"/>
  <c r="M146" i="2"/>
  <c r="F146" i="2"/>
  <c r="E146" i="2"/>
  <c r="D146" i="2"/>
  <c r="C146" i="2"/>
  <c r="AC145" i="2"/>
  <c r="AB145" i="2"/>
  <c r="Z145" i="2"/>
  <c r="N145" i="2"/>
  <c r="M145" i="2"/>
  <c r="F145" i="2"/>
  <c r="E145" i="2"/>
  <c r="D145" i="2"/>
  <c r="C145" i="2"/>
  <c r="AC144" i="2"/>
  <c r="AB144" i="2"/>
  <c r="Z144" i="2"/>
  <c r="N144" i="2"/>
  <c r="M144" i="2"/>
  <c r="F144" i="2"/>
  <c r="E144" i="2"/>
  <c r="D144" i="2"/>
  <c r="C144" i="2"/>
  <c r="AC143" i="2"/>
  <c r="AB143" i="2"/>
  <c r="Z143" i="2"/>
  <c r="N143" i="2"/>
  <c r="M143" i="2"/>
  <c r="F143" i="2"/>
  <c r="E143" i="2"/>
  <c r="D143" i="2"/>
  <c r="C143" i="2"/>
  <c r="AC142" i="2"/>
  <c r="AB142" i="2"/>
  <c r="Z142" i="2"/>
  <c r="N142" i="2"/>
  <c r="M142" i="2"/>
  <c r="F142" i="2"/>
  <c r="E142" i="2"/>
  <c r="D142" i="2"/>
  <c r="C142" i="2"/>
  <c r="AC141" i="2"/>
  <c r="AB141" i="2"/>
  <c r="N141" i="2"/>
  <c r="M141" i="2"/>
  <c r="F141" i="2"/>
  <c r="E141" i="2"/>
  <c r="D141" i="2"/>
  <c r="C141" i="2"/>
  <c r="AC140" i="2"/>
  <c r="AB140" i="2"/>
  <c r="Z140" i="2"/>
  <c r="N140" i="2"/>
  <c r="M140" i="2"/>
  <c r="F140" i="2"/>
  <c r="E140" i="2"/>
  <c r="D140" i="2"/>
  <c r="C140" i="2"/>
  <c r="AC139" i="2"/>
  <c r="AB139" i="2"/>
  <c r="Z139" i="2"/>
  <c r="N139" i="2"/>
  <c r="M139" i="2"/>
  <c r="F139" i="2"/>
  <c r="E139" i="2"/>
  <c r="D139" i="2"/>
  <c r="C139" i="2"/>
  <c r="AC138" i="2"/>
  <c r="AB138" i="2"/>
  <c r="N138" i="2"/>
  <c r="M138" i="2"/>
  <c r="F138" i="2"/>
  <c r="E138" i="2"/>
  <c r="D138" i="2"/>
  <c r="C138" i="2"/>
  <c r="AC137" i="2"/>
  <c r="AB137" i="2"/>
  <c r="Z137" i="2"/>
  <c r="N137" i="2"/>
  <c r="M137" i="2"/>
  <c r="F137" i="2"/>
  <c r="E137" i="2"/>
  <c r="D137" i="2"/>
  <c r="C137" i="2"/>
  <c r="AC136" i="2"/>
  <c r="AB136" i="2"/>
  <c r="Z136" i="2"/>
  <c r="N136" i="2"/>
  <c r="M136" i="2"/>
  <c r="F136" i="2"/>
  <c r="E136" i="2"/>
  <c r="D136" i="2"/>
  <c r="C136" i="2"/>
  <c r="AC135" i="2"/>
  <c r="AB135" i="2"/>
  <c r="Z135" i="2"/>
  <c r="N135" i="2"/>
  <c r="M135" i="2"/>
  <c r="F135" i="2"/>
  <c r="E135" i="2"/>
  <c r="D135" i="2"/>
  <c r="C135" i="2"/>
  <c r="AC134" i="2"/>
  <c r="AB134" i="2"/>
  <c r="Z134" i="2"/>
  <c r="N134" i="2"/>
  <c r="M134" i="2"/>
  <c r="F134" i="2"/>
  <c r="E134" i="2"/>
  <c r="D134" i="2"/>
  <c r="C134" i="2"/>
  <c r="AC133" i="2"/>
  <c r="AB133" i="2"/>
  <c r="N133" i="2"/>
  <c r="M133" i="2"/>
  <c r="F133" i="2"/>
  <c r="E133" i="2"/>
  <c r="D133" i="2"/>
  <c r="C133" i="2"/>
  <c r="AC132" i="2"/>
  <c r="AB132" i="2"/>
  <c r="Z132" i="2"/>
  <c r="N132" i="2"/>
  <c r="M132" i="2"/>
  <c r="F132" i="2"/>
  <c r="E132" i="2"/>
  <c r="D132" i="2"/>
  <c r="C132" i="2"/>
  <c r="AC131" i="2"/>
  <c r="AB131" i="2"/>
  <c r="Z131" i="2"/>
  <c r="N131" i="2"/>
  <c r="M131" i="2"/>
  <c r="F131" i="2"/>
  <c r="E131" i="2"/>
  <c r="D131" i="2"/>
  <c r="C131" i="2"/>
  <c r="AC130" i="2"/>
  <c r="AB130" i="2"/>
  <c r="N130" i="2"/>
  <c r="M130" i="2"/>
  <c r="F130" i="2"/>
  <c r="E130" i="2"/>
  <c r="D130" i="2"/>
  <c r="C130" i="2"/>
  <c r="AC129" i="2"/>
  <c r="AB129" i="2"/>
  <c r="Z129" i="2"/>
  <c r="N129" i="2"/>
  <c r="M129" i="2"/>
  <c r="F129" i="2"/>
  <c r="E129" i="2"/>
  <c r="D129" i="2"/>
  <c r="C129" i="2"/>
  <c r="AC128" i="2"/>
  <c r="AB128" i="2"/>
  <c r="Z128" i="2"/>
  <c r="N128" i="2"/>
  <c r="M128" i="2"/>
  <c r="F128" i="2"/>
  <c r="E128" i="2"/>
  <c r="D128" i="2"/>
  <c r="C128" i="2"/>
  <c r="AC127" i="2"/>
  <c r="AB127" i="2"/>
  <c r="Z127" i="2"/>
  <c r="N127" i="2"/>
  <c r="M127" i="2"/>
  <c r="F127" i="2"/>
  <c r="E127" i="2"/>
  <c r="D127" i="2"/>
  <c r="C127" i="2"/>
  <c r="AC126" i="2"/>
  <c r="AB126" i="2"/>
  <c r="Z126" i="2"/>
  <c r="N126" i="2"/>
  <c r="M126" i="2"/>
  <c r="F126" i="2"/>
  <c r="E126" i="2"/>
  <c r="D126" i="2"/>
  <c r="C126" i="2"/>
  <c r="AC125" i="2"/>
  <c r="AB125" i="2"/>
  <c r="N125" i="2"/>
  <c r="M125" i="2"/>
  <c r="F125" i="2"/>
  <c r="E125" i="2"/>
  <c r="D125" i="2"/>
  <c r="C125" i="2"/>
  <c r="AC124" i="2"/>
  <c r="AB124" i="2"/>
  <c r="Z124" i="2"/>
  <c r="N124" i="2"/>
  <c r="M124" i="2"/>
  <c r="F124" i="2"/>
  <c r="E124" i="2"/>
  <c r="D124" i="2"/>
  <c r="C124" i="2"/>
  <c r="AC123" i="2"/>
  <c r="AB123" i="2"/>
  <c r="Z123" i="2"/>
  <c r="N123" i="2"/>
  <c r="M123" i="2"/>
  <c r="F123" i="2"/>
  <c r="E123" i="2"/>
  <c r="D123" i="2"/>
  <c r="C123" i="2"/>
  <c r="AC122" i="2"/>
  <c r="AB122" i="2"/>
  <c r="N122" i="2"/>
  <c r="M122" i="2"/>
  <c r="F122" i="2"/>
  <c r="E122" i="2"/>
  <c r="D122" i="2"/>
  <c r="C122" i="2"/>
  <c r="AC121" i="2"/>
  <c r="AB121" i="2"/>
  <c r="Z121" i="2"/>
  <c r="N121" i="2"/>
  <c r="M121" i="2"/>
  <c r="F121" i="2"/>
  <c r="E121" i="2"/>
  <c r="D121" i="2"/>
  <c r="C121" i="2"/>
  <c r="AC120" i="2"/>
  <c r="AB120" i="2"/>
  <c r="Z120" i="2"/>
  <c r="N120" i="2"/>
  <c r="M120" i="2"/>
  <c r="F120" i="2"/>
  <c r="E120" i="2"/>
  <c r="D120" i="2"/>
  <c r="C120" i="2"/>
  <c r="AC119" i="2"/>
  <c r="AB119" i="2"/>
  <c r="Z119" i="2"/>
  <c r="N119" i="2"/>
  <c r="M119" i="2"/>
  <c r="F119" i="2"/>
  <c r="E119" i="2"/>
  <c r="D119" i="2"/>
  <c r="C119" i="2"/>
  <c r="AC118" i="2"/>
  <c r="AB118" i="2"/>
  <c r="Z118" i="2"/>
  <c r="N118" i="2"/>
  <c r="M118" i="2"/>
  <c r="F118" i="2"/>
  <c r="E118" i="2"/>
  <c r="D118" i="2"/>
  <c r="C118" i="2"/>
  <c r="AC117" i="2"/>
  <c r="AB117" i="2"/>
  <c r="N117" i="2"/>
  <c r="M117" i="2"/>
  <c r="F117" i="2"/>
  <c r="E117" i="2"/>
  <c r="D117" i="2"/>
  <c r="C117" i="2"/>
  <c r="AC116" i="2"/>
  <c r="AB116" i="2"/>
  <c r="Z116" i="2"/>
  <c r="N116" i="2"/>
  <c r="M116" i="2"/>
  <c r="F116" i="2"/>
  <c r="E116" i="2"/>
  <c r="D116" i="2"/>
  <c r="C116" i="2"/>
  <c r="AC115" i="2"/>
  <c r="AB115" i="2"/>
  <c r="Z115" i="2"/>
  <c r="N115" i="2"/>
  <c r="M115" i="2"/>
  <c r="F115" i="2"/>
  <c r="E115" i="2"/>
  <c r="D115" i="2"/>
  <c r="C115" i="2"/>
  <c r="AC114" i="2"/>
  <c r="AB114" i="2"/>
  <c r="N114" i="2"/>
  <c r="M114" i="2"/>
  <c r="F114" i="2"/>
  <c r="E114" i="2"/>
  <c r="D114" i="2"/>
  <c r="C114" i="2"/>
  <c r="AC113" i="2"/>
  <c r="AB113" i="2"/>
  <c r="Z113" i="2"/>
  <c r="N113" i="2"/>
  <c r="M113" i="2"/>
  <c r="F113" i="2"/>
  <c r="E113" i="2"/>
  <c r="D113" i="2"/>
  <c r="C113" i="2"/>
  <c r="AC112" i="2"/>
  <c r="AB112" i="2"/>
  <c r="Z112" i="2"/>
  <c r="N112" i="2"/>
  <c r="M112" i="2"/>
  <c r="F112" i="2"/>
  <c r="E112" i="2"/>
  <c r="D112" i="2"/>
  <c r="C112" i="2"/>
  <c r="AC111" i="2"/>
  <c r="AB111" i="2"/>
  <c r="Z111" i="2"/>
  <c r="N111" i="2"/>
  <c r="M111" i="2"/>
  <c r="F111" i="2"/>
  <c r="E111" i="2"/>
  <c r="D111" i="2"/>
  <c r="C111" i="2"/>
  <c r="AC110" i="2"/>
  <c r="AB110" i="2"/>
  <c r="Z110" i="2"/>
  <c r="N110" i="2"/>
  <c r="M110" i="2"/>
  <c r="F110" i="2"/>
  <c r="E110" i="2"/>
  <c r="D110" i="2"/>
  <c r="C110" i="2"/>
  <c r="AC109" i="2"/>
  <c r="AB109" i="2"/>
  <c r="N109" i="2"/>
  <c r="M109" i="2"/>
  <c r="F109" i="2"/>
  <c r="E109" i="2"/>
  <c r="D109" i="2"/>
  <c r="C109" i="2"/>
  <c r="AC108" i="2"/>
  <c r="AB108" i="2"/>
  <c r="Z108" i="2"/>
  <c r="N108" i="2"/>
  <c r="M108" i="2"/>
  <c r="F108" i="2"/>
  <c r="E108" i="2"/>
  <c r="D108" i="2"/>
  <c r="C108" i="2"/>
  <c r="AC107" i="2"/>
  <c r="AB107" i="2"/>
  <c r="Z107" i="2"/>
  <c r="N107" i="2"/>
  <c r="M107" i="2"/>
  <c r="F107" i="2"/>
  <c r="E107" i="2"/>
  <c r="D107" i="2"/>
  <c r="C107" i="2"/>
  <c r="AC106" i="2"/>
  <c r="AB106" i="2"/>
  <c r="N106" i="2"/>
  <c r="M106" i="2"/>
  <c r="F106" i="2"/>
  <c r="E106" i="2"/>
  <c r="D106" i="2"/>
  <c r="C106" i="2"/>
  <c r="AC105" i="2"/>
  <c r="AB105" i="2"/>
  <c r="Z105" i="2"/>
  <c r="N105" i="2"/>
  <c r="M105" i="2"/>
  <c r="F105" i="2"/>
  <c r="E105" i="2"/>
  <c r="D105" i="2"/>
  <c r="C105" i="2"/>
  <c r="AC104" i="2"/>
  <c r="AB104" i="2"/>
  <c r="Z104" i="2"/>
  <c r="N104" i="2"/>
  <c r="M104" i="2"/>
  <c r="F104" i="2"/>
  <c r="E104" i="2"/>
  <c r="D104" i="2"/>
  <c r="C104" i="2"/>
  <c r="AC103" i="2"/>
  <c r="AB103" i="2"/>
  <c r="Z103" i="2"/>
  <c r="N103" i="2"/>
  <c r="M103" i="2"/>
  <c r="F103" i="2"/>
  <c r="E103" i="2"/>
  <c r="D103" i="2"/>
  <c r="C103" i="2"/>
  <c r="AC102" i="2"/>
  <c r="AB102" i="2"/>
  <c r="Z102" i="2"/>
  <c r="N102" i="2"/>
  <c r="M102" i="2"/>
  <c r="F102" i="2"/>
  <c r="E102" i="2"/>
  <c r="D102" i="2"/>
  <c r="C102" i="2"/>
  <c r="AC101" i="2"/>
  <c r="AB101" i="2"/>
  <c r="N101" i="2"/>
  <c r="M101" i="2"/>
  <c r="F101" i="2"/>
  <c r="E101" i="2"/>
  <c r="D101" i="2"/>
  <c r="C101" i="2"/>
  <c r="AC100" i="2"/>
  <c r="AB100" i="2"/>
  <c r="Z100" i="2"/>
  <c r="N100" i="2"/>
  <c r="M100" i="2"/>
  <c r="F100" i="2"/>
  <c r="E100" i="2"/>
  <c r="D100" i="2"/>
  <c r="C100" i="2"/>
  <c r="AC99" i="2"/>
  <c r="AB99" i="2"/>
  <c r="Z99" i="2"/>
  <c r="N99" i="2"/>
  <c r="M99" i="2"/>
  <c r="F99" i="2"/>
  <c r="E99" i="2"/>
  <c r="D99" i="2"/>
  <c r="C99" i="2"/>
  <c r="AC98" i="2"/>
  <c r="AB98" i="2"/>
  <c r="N98" i="2"/>
  <c r="M98" i="2"/>
  <c r="F98" i="2"/>
  <c r="E98" i="2"/>
  <c r="D98" i="2"/>
  <c r="C98" i="2"/>
  <c r="AC97" i="2"/>
  <c r="AB97" i="2"/>
  <c r="Z97" i="2"/>
  <c r="N97" i="2"/>
  <c r="M97" i="2"/>
  <c r="F97" i="2"/>
  <c r="E97" i="2"/>
  <c r="D97" i="2"/>
  <c r="C97" i="2"/>
  <c r="AC96" i="2"/>
  <c r="AB96" i="2"/>
  <c r="Z96" i="2"/>
  <c r="N96" i="2"/>
  <c r="M96" i="2"/>
  <c r="F96" i="2"/>
  <c r="E96" i="2"/>
  <c r="D96" i="2"/>
  <c r="C96" i="2"/>
  <c r="AC95" i="2"/>
  <c r="AB95" i="2"/>
  <c r="Z95" i="2"/>
  <c r="N95" i="2"/>
  <c r="M95" i="2"/>
  <c r="F95" i="2"/>
  <c r="E95" i="2"/>
  <c r="D95" i="2"/>
  <c r="C95" i="2"/>
  <c r="AC94" i="2"/>
  <c r="AB94" i="2"/>
  <c r="Z94" i="2"/>
  <c r="N94" i="2"/>
  <c r="M94" i="2"/>
  <c r="F94" i="2"/>
  <c r="E94" i="2"/>
  <c r="D94" i="2"/>
  <c r="C94" i="2"/>
  <c r="AC93" i="2"/>
  <c r="AB93" i="2"/>
  <c r="N93" i="2"/>
  <c r="M93" i="2"/>
  <c r="F93" i="2"/>
  <c r="E93" i="2"/>
  <c r="D93" i="2"/>
  <c r="C93" i="2"/>
  <c r="AC92" i="2"/>
  <c r="AB92" i="2"/>
  <c r="Z92" i="2"/>
  <c r="N92" i="2"/>
  <c r="M92" i="2"/>
  <c r="F92" i="2"/>
  <c r="E92" i="2"/>
  <c r="D92" i="2"/>
  <c r="C92" i="2"/>
  <c r="AC91" i="2"/>
  <c r="AB91" i="2"/>
  <c r="Z91" i="2"/>
  <c r="N91" i="2"/>
  <c r="M91" i="2"/>
  <c r="F91" i="2"/>
  <c r="E91" i="2"/>
  <c r="D91" i="2"/>
  <c r="C91" i="2"/>
  <c r="AC90" i="2"/>
  <c r="AB90" i="2"/>
  <c r="N90" i="2"/>
  <c r="M90" i="2"/>
  <c r="F90" i="2"/>
  <c r="E90" i="2"/>
  <c r="D90" i="2"/>
  <c r="C90" i="2"/>
  <c r="AC89" i="2"/>
  <c r="AB89" i="2"/>
  <c r="Z89" i="2"/>
  <c r="N89" i="2"/>
  <c r="M89" i="2"/>
  <c r="F89" i="2"/>
  <c r="E89" i="2"/>
  <c r="D89" i="2"/>
  <c r="C89" i="2"/>
  <c r="AC88" i="2"/>
  <c r="AB88" i="2"/>
  <c r="Z88" i="2"/>
  <c r="N88" i="2"/>
  <c r="M88" i="2"/>
  <c r="F88" i="2"/>
  <c r="E88" i="2"/>
  <c r="D88" i="2"/>
  <c r="C88" i="2"/>
  <c r="AC87" i="2"/>
  <c r="AB87" i="2"/>
  <c r="Z87" i="2"/>
  <c r="N87" i="2"/>
  <c r="M87" i="2"/>
  <c r="F87" i="2"/>
  <c r="E87" i="2"/>
  <c r="D87" i="2"/>
  <c r="C87" i="2"/>
  <c r="AC86" i="2"/>
  <c r="AB86" i="2"/>
  <c r="Z86" i="2"/>
  <c r="N86" i="2"/>
  <c r="M86" i="2"/>
  <c r="F86" i="2"/>
  <c r="E86" i="2"/>
  <c r="D86" i="2"/>
  <c r="C86" i="2"/>
  <c r="AC85" i="2"/>
  <c r="AB85" i="2"/>
  <c r="N85" i="2"/>
  <c r="M85" i="2"/>
  <c r="F85" i="2"/>
  <c r="E85" i="2"/>
  <c r="D85" i="2"/>
  <c r="C85" i="2"/>
  <c r="AC84" i="2"/>
  <c r="AB84" i="2"/>
  <c r="Z84" i="2"/>
  <c r="N84" i="2"/>
  <c r="M84" i="2"/>
  <c r="F84" i="2"/>
  <c r="E84" i="2"/>
  <c r="D84" i="2"/>
  <c r="C84" i="2"/>
  <c r="AC83" i="2"/>
  <c r="AB83" i="2"/>
  <c r="Z83" i="2"/>
  <c r="N83" i="2"/>
  <c r="M83" i="2"/>
  <c r="F83" i="2"/>
  <c r="E83" i="2"/>
  <c r="D83" i="2"/>
  <c r="C83" i="2"/>
  <c r="AC82" i="2"/>
  <c r="AB82" i="2"/>
  <c r="N82" i="2"/>
  <c r="M82" i="2"/>
  <c r="F82" i="2"/>
  <c r="E82" i="2"/>
  <c r="D82" i="2"/>
  <c r="C82" i="2"/>
  <c r="AC81" i="2"/>
  <c r="AB81" i="2"/>
  <c r="Z81" i="2"/>
  <c r="N81" i="2"/>
  <c r="M81" i="2"/>
  <c r="F81" i="2"/>
  <c r="E81" i="2"/>
  <c r="D81" i="2"/>
  <c r="C81" i="2"/>
  <c r="AC80" i="2"/>
  <c r="AB80" i="2"/>
  <c r="Z80" i="2"/>
  <c r="N80" i="2"/>
  <c r="M80" i="2"/>
  <c r="F80" i="2"/>
  <c r="E80" i="2"/>
  <c r="D80" i="2"/>
  <c r="C80" i="2"/>
  <c r="AC79" i="2"/>
  <c r="AB79" i="2"/>
  <c r="Z79" i="2"/>
  <c r="N79" i="2"/>
  <c r="M79" i="2"/>
  <c r="F79" i="2"/>
  <c r="E79" i="2"/>
  <c r="D79" i="2"/>
  <c r="C79" i="2"/>
  <c r="AC78" i="2"/>
  <c r="AB78" i="2"/>
  <c r="Z78" i="2"/>
  <c r="N78" i="2"/>
  <c r="M78" i="2"/>
  <c r="F78" i="2"/>
  <c r="E78" i="2"/>
  <c r="D78" i="2"/>
  <c r="C78" i="2"/>
  <c r="AC77" i="2"/>
  <c r="AB77" i="2"/>
  <c r="N77" i="2"/>
  <c r="M77" i="2"/>
  <c r="F77" i="2"/>
  <c r="E77" i="2"/>
  <c r="D77" i="2"/>
  <c r="C77" i="2"/>
  <c r="AC76" i="2"/>
  <c r="AB76" i="2"/>
  <c r="Z76" i="2"/>
  <c r="N76" i="2"/>
  <c r="M76" i="2"/>
  <c r="F76" i="2"/>
  <c r="E76" i="2"/>
  <c r="D76" i="2"/>
  <c r="C76" i="2"/>
  <c r="AC75" i="2"/>
  <c r="AB75" i="2"/>
  <c r="Z75" i="2"/>
  <c r="N75" i="2"/>
  <c r="M75" i="2"/>
  <c r="F75" i="2"/>
  <c r="E75" i="2"/>
  <c r="D75" i="2"/>
  <c r="C75" i="2"/>
  <c r="AC74" i="2"/>
  <c r="AB74" i="2"/>
  <c r="N74" i="2"/>
  <c r="M74" i="2"/>
  <c r="F74" i="2"/>
  <c r="E74" i="2"/>
  <c r="D74" i="2"/>
  <c r="C74" i="2"/>
  <c r="AC73" i="2"/>
  <c r="AB73" i="2"/>
  <c r="Z73" i="2"/>
  <c r="N73" i="2"/>
  <c r="M73" i="2"/>
  <c r="F73" i="2"/>
  <c r="E73" i="2"/>
  <c r="D73" i="2"/>
  <c r="C73" i="2"/>
  <c r="AC72" i="2"/>
  <c r="AB72" i="2"/>
  <c r="Z72" i="2"/>
  <c r="N72" i="2"/>
  <c r="M72" i="2"/>
  <c r="F72" i="2"/>
  <c r="E72" i="2"/>
  <c r="D72" i="2"/>
  <c r="C72" i="2"/>
  <c r="AC71" i="2"/>
  <c r="AB71" i="2"/>
  <c r="Z71" i="2"/>
  <c r="N71" i="2"/>
  <c r="M71" i="2"/>
  <c r="F71" i="2"/>
  <c r="E71" i="2"/>
  <c r="D71" i="2"/>
  <c r="C71" i="2"/>
  <c r="AC70" i="2"/>
  <c r="AB70" i="2"/>
  <c r="Z70" i="2"/>
  <c r="N70" i="2"/>
  <c r="M70" i="2"/>
  <c r="F70" i="2"/>
  <c r="E70" i="2"/>
  <c r="D70" i="2"/>
  <c r="C70" i="2"/>
  <c r="AC69" i="2"/>
  <c r="AB69" i="2"/>
  <c r="N69" i="2"/>
  <c r="M69" i="2"/>
  <c r="F69" i="2"/>
  <c r="E69" i="2"/>
  <c r="D69" i="2"/>
  <c r="C69" i="2"/>
  <c r="AC68" i="2"/>
  <c r="AB68" i="2"/>
  <c r="Z68" i="2"/>
  <c r="N68" i="2"/>
  <c r="M68" i="2"/>
  <c r="F68" i="2"/>
  <c r="E68" i="2"/>
  <c r="D68" i="2"/>
  <c r="C68" i="2"/>
  <c r="AC67" i="2"/>
  <c r="AB67" i="2"/>
  <c r="Z67" i="2"/>
  <c r="N67" i="2"/>
  <c r="M67" i="2"/>
  <c r="F67" i="2"/>
  <c r="E67" i="2"/>
  <c r="D67" i="2"/>
  <c r="C67" i="2"/>
  <c r="AC66" i="2"/>
  <c r="AB66" i="2"/>
  <c r="N66" i="2"/>
  <c r="M66" i="2"/>
  <c r="F66" i="2"/>
  <c r="E66" i="2"/>
  <c r="D66" i="2"/>
  <c r="C66" i="2"/>
  <c r="AC65" i="2"/>
  <c r="AB65" i="2"/>
  <c r="Z65" i="2"/>
  <c r="N65" i="2"/>
  <c r="M65" i="2"/>
  <c r="F65" i="2"/>
  <c r="E65" i="2"/>
  <c r="D65" i="2"/>
  <c r="C65" i="2"/>
  <c r="AC64" i="2"/>
  <c r="AB64" i="2"/>
  <c r="Z64" i="2"/>
  <c r="N64" i="2"/>
  <c r="M64" i="2"/>
  <c r="F64" i="2"/>
  <c r="E64" i="2"/>
  <c r="D64" i="2"/>
  <c r="C64" i="2"/>
  <c r="AC63" i="2"/>
  <c r="AB63" i="2"/>
  <c r="Z63" i="2"/>
  <c r="N63" i="2"/>
  <c r="M63" i="2"/>
  <c r="F63" i="2"/>
  <c r="E63" i="2"/>
  <c r="D63" i="2"/>
  <c r="C63" i="2"/>
  <c r="AC62" i="2"/>
  <c r="AB62" i="2"/>
  <c r="Z62" i="2"/>
  <c r="N62" i="2"/>
  <c r="M62" i="2"/>
  <c r="F62" i="2"/>
  <c r="E62" i="2"/>
  <c r="D62" i="2"/>
  <c r="C62" i="2"/>
  <c r="AC61" i="2"/>
  <c r="AB61" i="2"/>
  <c r="N61" i="2"/>
  <c r="M61" i="2"/>
  <c r="F61" i="2"/>
  <c r="E61" i="2"/>
  <c r="D61" i="2"/>
  <c r="C61" i="2"/>
  <c r="AC60" i="2"/>
  <c r="AB60" i="2"/>
  <c r="Z60" i="2"/>
  <c r="N60" i="2"/>
  <c r="M60" i="2"/>
  <c r="F60" i="2"/>
  <c r="E60" i="2"/>
  <c r="D60" i="2"/>
  <c r="C60" i="2"/>
  <c r="AC59" i="2"/>
  <c r="AB59" i="2"/>
  <c r="Z59" i="2"/>
  <c r="N59" i="2"/>
  <c r="M59" i="2"/>
  <c r="F59" i="2"/>
  <c r="E59" i="2"/>
  <c r="D59" i="2"/>
  <c r="C59" i="2"/>
  <c r="AC58" i="2"/>
  <c r="AB58" i="2"/>
  <c r="N58" i="2"/>
  <c r="M58" i="2"/>
  <c r="F58" i="2"/>
  <c r="E58" i="2"/>
  <c r="D58" i="2"/>
  <c r="C58" i="2"/>
  <c r="AC57" i="2"/>
  <c r="AB57" i="2"/>
  <c r="Z57" i="2"/>
  <c r="N57" i="2"/>
  <c r="M57" i="2"/>
  <c r="F57" i="2"/>
  <c r="E57" i="2"/>
  <c r="D57" i="2"/>
  <c r="C57" i="2"/>
  <c r="AC56" i="2"/>
  <c r="AB56" i="2"/>
  <c r="Z56" i="2"/>
  <c r="N56" i="2"/>
  <c r="M56" i="2"/>
  <c r="F56" i="2"/>
  <c r="E56" i="2"/>
  <c r="D56" i="2"/>
  <c r="C56" i="2"/>
  <c r="AC55" i="2"/>
  <c r="AB55" i="2"/>
  <c r="Z55" i="2"/>
  <c r="N55" i="2"/>
  <c r="M55" i="2"/>
  <c r="F55" i="2"/>
  <c r="E55" i="2"/>
  <c r="D55" i="2"/>
  <c r="C55" i="2"/>
  <c r="AC54" i="2"/>
  <c r="AB54" i="2"/>
  <c r="Z54" i="2"/>
  <c r="N54" i="2"/>
  <c r="M54" i="2"/>
  <c r="F54" i="2"/>
  <c r="E54" i="2"/>
  <c r="D54" i="2"/>
  <c r="C54" i="2"/>
  <c r="AC53" i="2"/>
  <c r="AB53" i="2"/>
  <c r="N53" i="2"/>
  <c r="M53" i="2"/>
  <c r="F53" i="2"/>
  <c r="E53" i="2"/>
  <c r="D53" i="2"/>
  <c r="C53" i="2"/>
  <c r="AC52" i="2"/>
  <c r="AB52" i="2"/>
  <c r="Z52" i="2"/>
  <c r="N52" i="2"/>
  <c r="M52" i="2"/>
  <c r="F52" i="2"/>
  <c r="E52" i="2"/>
  <c r="D52" i="2"/>
  <c r="C52" i="2"/>
  <c r="AC51" i="2"/>
  <c r="AB51" i="2"/>
  <c r="Z51" i="2"/>
  <c r="N51" i="2"/>
  <c r="M51" i="2"/>
  <c r="F51" i="2"/>
  <c r="E51" i="2"/>
  <c r="D51" i="2"/>
  <c r="C51" i="2"/>
  <c r="AC50" i="2"/>
  <c r="AB50" i="2"/>
  <c r="N50" i="2"/>
  <c r="M50" i="2"/>
  <c r="F50" i="2"/>
  <c r="E50" i="2"/>
  <c r="D50" i="2"/>
  <c r="C50" i="2"/>
  <c r="AC49" i="2"/>
  <c r="AB49" i="2"/>
  <c r="Z49" i="2"/>
  <c r="N49" i="2"/>
  <c r="M49" i="2"/>
  <c r="F49" i="2"/>
  <c r="E49" i="2"/>
  <c r="D49" i="2"/>
  <c r="C49" i="2"/>
  <c r="AC48" i="2"/>
  <c r="AB48" i="2"/>
  <c r="N48" i="2"/>
  <c r="M48" i="2"/>
  <c r="F48" i="2"/>
  <c r="E48" i="2"/>
  <c r="D48" i="2"/>
  <c r="C48" i="2"/>
  <c r="AC47" i="2"/>
  <c r="AB47" i="2"/>
  <c r="Z47" i="2"/>
  <c r="N47" i="2"/>
  <c r="M47" i="2"/>
  <c r="F47" i="2"/>
  <c r="E47" i="2"/>
  <c r="D47" i="2"/>
  <c r="C47" i="2"/>
  <c r="AC46" i="2"/>
  <c r="AB46" i="2"/>
  <c r="N46" i="2"/>
  <c r="M46" i="2"/>
  <c r="F46" i="2"/>
  <c r="E46" i="2"/>
  <c r="D46" i="2"/>
  <c r="C46" i="2"/>
  <c r="AC45" i="2"/>
  <c r="AB45" i="2"/>
  <c r="Z45" i="2"/>
  <c r="N45" i="2"/>
  <c r="M45" i="2"/>
  <c r="F45" i="2"/>
  <c r="E45" i="2"/>
  <c r="D45" i="2"/>
  <c r="C45" i="2"/>
  <c r="AC44" i="2"/>
  <c r="AB44" i="2"/>
  <c r="N44" i="2"/>
  <c r="M44" i="2"/>
  <c r="F44" i="2"/>
  <c r="E44" i="2"/>
  <c r="D44" i="2"/>
  <c r="C44" i="2"/>
  <c r="AC43" i="2"/>
  <c r="AB43" i="2"/>
  <c r="Z43" i="2"/>
  <c r="N43" i="2"/>
  <c r="M43" i="2"/>
  <c r="F43" i="2"/>
  <c r="E43" i="2"/>
  <c r="D43" i="2"/>
  <c r="C43" i="2"/>
  <c r="AC42" i="2"/>
  <c r="AB42" i="2"/>
  <c r="N42" i="2"/>
  <c r="M42" i="2"/>
  <c r="F42" i="2"/>
  <c r="E42" i="2"/>
  <c r="D42" i="2"/>
  <c r="C42" i="2"/>
  <c r="AC41" i="2"/>
  <c r="AB41" i="2"/>
  <c r="Z41" i="2"/>
  <c r="N41" i="2"/>
  <c r="M41" i="2"/>
  <c r="F41" i="2"/>
  <c r="E41" i="2"/>
  <c r="D41" i="2"/>
  <c r="C41" i="2"/>
  <c r="AC40" i="2"/>
  <c r="AB40" i="2"/>
  <c r="N40" i="2"/>
  <c r="M40" i="2"/>
  <c r="F40" i="2"/>
  <c r="E40" i="2"/>
  <c r="D40" i="2"/>
  <c r="C40" i="2"/>
  <c r="AC39" i="2"/>
  <c r="AB39" i="2"/>
  <c r="Z39" i="2"/>
  <c r="N39" i="2"/>
  <c r="M39" i="2"/>
  <c r="F39" i="2"/>
  <c r="E39" i="2"/>
  <c r="D39" i="2"/>
  <c r="C39" i="2"/>
  <c r="AC38" i="2"/>
  <c r="AB38" i="2"/>
  <c r="N38" i="2"/>
  <c r="M38" i="2"/>
  <c r="F38" i="2"/>
  <c r="E38" i="2"/>
  <c r="D38" i="2"/>
  <c r="C38" i="2"/>
  <c r="AC37" i="2"/>
  <c r="AB37" i="2"/>
  <c r="Z37" i="2"/>
  <c r="N37" i="2"/>
  <c r="M37" i="2"/>
  <c r="F37" i="2"/>
  <c r="E37" i="2"/>
  <c r="D37" i="2"/>
  <c r="C37" i="2"/>
  <c r="AC36" i="2"/>
  <c r="AB36" i="2"/>
  <c r="N36" i="2"/>
  <c r="M36" i="2"/>
  <c r="F36" i="2"/>
  <c r="E36" i="2"/>
  <c r="D36" i="2"/>
  <c r="C36" i="2"/>
  <c r="AC35" i="2"/>
  <c r="AB35" i="2"/>
  <c r="Z35" i="2"/>
  <c r="N35" i="2"/>
  <c r="M35" i="2"/>
  <c r="F35" i="2"/>
  <c r="E35" i="2"/>
  <c r="D35" i="2"/>
  <c r="C35" i="2"/>
  <c r="AC34" i="2"/>
  <c r="AB34" i="2"/>
  <c r="N34" i="2"/>
  <c r="M34" i="2"/>
  <c r="F34" i="2"/>
  <c r="E34" i="2"/>
  <c r="D34" i="2"/>
  <c r="C34" i="2"/>
  <c r="AC33" i="2"/>
  <c r="AB33" i="2"/>
  <c r="Z33" i="2"/>
  <c r="N33" i="2"/>
  <c r="M33" i="2"/>
  <c r="F33" i="2"/>
  <c r="E33" i="2"/>
  <c r="D33" i="2"/>
  <c r="C33" i="2"/>
  <c r="AC32" i="2"/>
  <c r="AB32" i="2"/>
  <c r="N32" i="2"/>
  <c r="M32" i="2"/>
  <c r="F32" i="2"/>
  <c r="E32" i="2"/>
  <c r="D32" i="2"/>
  <c r="C32" i="2"/>
  <c r="AC31" i="2"/>
  <c r="AB31" i="2"/>
  <c r="Z31" i="2"/>
  <c r="N31" i="2"/>
  <c r="M31" i="2"/>
  <c r="F31" i="2"/>
  <c r="E31" i="2"/>
  <c r="D31" i="2"/>
  <c r="C31" i="2"/>
  <c r="AC30" i="2"/>
  <c r="AB30" i="2"/>
  <c r="N30" i="2"/>
  <c r="M30" i="2"/>
  <c r="F30" i="2"/>
  <c r="E30" i="2"/>
  <c r="D30" i="2"/>
  <c r="C30" i="2"/>
  <c r="AC29" i="2"/>
  <c r="AB29" i="2"/>
  <c r="Z29" i="2"/>
  <c r="N29" i="2"/>
  <c r="M29" i="2"/>
  <c r="F29" i="2"/>
  <c r="E29" i="2"/>
  <c r="D29" i="2"/>
  <c r="C29" i="2"/>
  <c r="AC28" i="2"/>
  <c r="AB28" i="2"/>
  <c r="N28" i="2"/>
  <c r="M28" i="2"/>
  <c r="F28" i="2"/>
  <c r="E28" i="2"/>
  <c r="D28" i="2"/>
  <c r="C28" i="2"/>
  <c r="AC27" i="2"/>
  <c r="AB27" i="2"/>
  <c r="Z27" i="2"/>
  <c r="N27" i="2"/>
  <c r="M27" i="2"/>
  <c r="F27" i="2"/>
  <c r="E27" i="2"/>
  <c r="D27" i="2"/>
  <c r="C27" i="2"/>
  <c r="AC26" i="2"/>
  <c r="AB26" i="2"/>
  <c r="N26" i="2"/>
  <c r="M26" i="2"/>
  <c r="F26" i="2"/>
  <c r="E26" i="2"/>
  <c r="D26" i="2"/>
  <c r="C26" i="2"/>
  <c r="AC25" i="2"/>
  <c r="AB25" i="2"/>
  <c r="Z25" i="2"/>
  <c r="N25" i="2"/>
  <c r="M25" i="2"/>
  <c r="F25" i="2"/>
  <c r="E25" i="2"/>
  <c r="D25" i="2"/>
  <c r="C25" i="2"/>
  <c r="AC24" i="2"/>
  <c r="AB24" i="2"/>
  <c r="N24" i="2"/>
  <c r="M24" i="2"/>
  <c r="F24" i="2"/>
  <c r="E24" i="2"/>
  <c r="D24" i="2"/>
  <c r="C24" i="2"/>
  <c r="AC23" i="2"/>
  <c r="AB23" i="2"/>
  <c r="Z23" i="2"/>
  <c r="N23" i="2"/>
  <c r="M23" i="2"/>
  <c r="F23" i="2"/>
  <c r="E23" i="2"/>
  <c r="D23" i="2"/>
  <c r="C23" i="2"/>
  <c r="AC22" i="2"/>
  <c r="AB22" i="2"/>
  <c r="N22" i="2"/>
  <c r="M22" i="2"/>
  <c r="F22" i="2"/>
  <c r="E22" i="2"/>
  <c r="D22" i="2"/>
  <c r="C22" i="2"/>
  <c r="AC21" i="2"/>
  <c r="AB21" i="2"/>
  <c r="Z21" i="2"/>
  <c r="N21" i="2"/>
  <c r="M21" i="2"/>
  <c r="F21" i="2"/>
  <c r="E21" i="2"/>
  <c r="D21" i="2"/>
  <c r="C21" i="2"/>
  <c r="AC20" i="2"/>
  <c r="AB20" i="2"/>
  <c r="N20" i="2"/>
  <c r="M20" i="2"/>
  <c r="F20" i="2"/>
  <c r="E20" i="2"/>
  <c r="D20" i="2"/>
  <c r="C20" i="2"/>
  <c r="AC19" i="2"/>
  <c r="AB19" i="2"/>
  <c r="Z19" i="2"/>
  <c r="N19" i="2"/>
  <c r="M19" i="2"/>
  <c r="F19" i="2"/>
  <c r="E19" i="2"/>
  <c r="D19" i="2"/>
  <c r="C19" i="2"/>
  <c r="AC18" i="2"/>
  <c r="AB18" i="2"/>
  <c r="N18" i="2"/>
  <c r="M18" i="2"/>
  <c r="F18" i="2"/>
  <c r="E18" i="2"/>
  <c r="D18" i="2"/>
  <c r="C18" i="2"/>
  <c r="AC17" i="2"/>
  <c r="AB17" i="2"/>
  <c r="Z17" i="2"/>
  <c r="N17" i="2"/>
  <c r="M17" i="2"/>
  <c r="F17" i="2"/>
  <c r="E17" i="2"/>
  <c r="D17" i="2"/>
  <c r="C17" i="2"/>
  <c r="AC16" i="2"/>
  <c r="AB16" i="2"/>
  <c r="N16" i="2"/>
  <c r="M16" i="2"/>
  <c r="F16" i="2"/>
  <c r="E16" i="2"/>
  <c r="D16" i="2"/>
  <c r="C16" i="2"/>
  <c r="AC15" i="2"/>
  <c r="AB15" i="2"/>
  <c r="Z15" i="2"/>
  <c r="N15" i="2"/>
  <c r="M15" i="2"/>
  <c r="F15" i="2"/>
  <c r="E15" i="2"/>
  <c r="D15" i="2"/>
  <c r="C15" i="2"/>
  <c r="AC14" i="2"/>
  <c r="AB14" i="2"/>
  <c r="N14" i="2"/>
  <c r="M14" i="2"/>
  <c r="F14" i="2"/>
  <c r="E14" i="2"/>
  <c r="D14" i="2"/>
  <c r="C14" i="2"/>
  <c r="AC13" i="2"/>
  <c r="AB13" i="2"/>
  <c r="Z13" i="2"/>
  <c r="N13" i="2"/>
  <c r="M13" i="2"/>
  <c r="F13" i="2"/>
  <c r="E13" i="2"/>
  <c r="D13" i="2"/>
  <c r="C13" i="2"/>
  <c r="AC12" i="2"/>
  <c r="AB12" i="2"/>
  <c r="N12" i="2"/>
  <c r="M12" i="2"/>
  <c r="F12" i="2"/>
  <c r="E12" i="2"/>
  <c r="D12" i="2"/>
  <c r="C12" i="2"/>
  <c r="AC11" i="2"/>
  <c r="AB11" i="2"/>
  <c r="Z11" i="2"/>
  <c r="N11" i="2"/>
  <c r="M11" i="2"/>
  <c r="F11" i="2"/>
  <c r="E11" i="2"/>
  <c r="D11" i="2"/>
  <c r="C11" i="2"/>
  <c r="AC10" i="2"/>
  <c r="AB10" i="2"/>
  <c r="N10" i="2"/>
  <c r="M10" i="2"/>
  <c r="F10" i="2"/>
  <c r="E10" i="2"/>
  <c r="D10" i="2"/>
  <c r="C10" i="2"/>
  <c r="AC9" i="2"/>
  <c r="AB9" i="2"/>
  <c r="Z9" i="2"/>
  <c r="N9" i="2"/>
  <c r="M9" i="2"/>
  <c r="F9" i="2"/>
  <c r="E9" i="2"/>
  <c r="D9" i="2"/>
  <c r="C9" i="2"/>
  <c r="AC8" i="2"/>
  <c r="AB8" i="2"/>
  <c r="N8" i="2"/>
  <c r="M8" i="2"/>
  <c r="F8" i="2"/>
  <c r="E8" i="2"/>
  <c r="D8" i="2"/>
  <c r="C8" i="2"/>
  <c r="AC7" i="2"/>
  <c r="AB7" i="2"/>
  <c r="Z7" i="2"/>
  <c r="N7" i="2"/>
  <c r="M7" i="2"/>
  <c r="F7" i="2"/>
  <c r="E7" i="2"/>
  <c r="D7" i="2"/>
  <c r="C7" i="2"/>
  <c r="AC6" i="2"/>
  <c r="AB6" i="2"/>
  <c r="N6" i="2"/>
  <c r="M6" i="2"/>
  <c r="F6" i="2"/>
  <c r="E6" i="2"/>
  <c r="D6" i="2"/>
  <c r="C6" i="2"/>
  <c r="AA4" i="2"/>
  <c r="Z4" i="2"/>
  <c r="AA177" i="2" l="1"/>
  <c r="AA175" i="2"/>
  <c r="AA171" i="2"/>
  <c r="AA169" i="2"/>
  <c r="AA160" i="2"/>
  <c r="AA158" i="2"/>
  <c r="AA155" i="2"/>
  <c r="AA150" i="2"/>
  <c r="AA148" i="2"/>
  <c r="AA146" i="2"/>
  <c r="AA144" i="2"/>
  <c r="AA142" i="2"/>
  <c r="AA140" i="2"/>
  <c r="AA138" i="2"/>
  <c r="AA136" i="2"/>
  <c r="AA134" i="2"/>
  <c r="AA132" i="2"/>
  <c r="AA130" i="2"/>
  <c r="AA128" i="2"/>
  <c r="AA126" i="2"/>
  <c r="AA124" i="2"/>
  <c r="AA122" i="2"/>
  <c r="AA120" i="2"/>
  <c r="AA118" i="2"/>
  <c r="AA116" i="2"/>
  <c r="AA114" i="2"/>
  <c r="AA112" i="2"/>
  <c r="AA110" i="2"/>
  <c r="AA108" i="2"/>
  <c r="AA106" i="2"/>
  <c r="AA104" i="2"/>
  <c r="AA102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66" i="2"/>
  <c r="AA64" i="2"/>
  <c r="AA62" i="2"/>
  <c r="AA60" i="2"/>
  <c r="AA58" i="2"/>
  <c r="AA56" i="2"/>
  <c r="AA54" i="2"/>
  <c r="AA52" i="2"/>
  <c r="AA50" i="2"/>
  <c r="AA26" i="2"/>
  <c r="AA28" i="2"/>
  <c r="AA30" i="2"/>
  <c r="AA32" i="2"/>
  <c r="AA34" i="2"/>
  <c r="AA42" i="2"/>
  <c r="AA44" i="2"/>
  <c r="AA48" i="2"/>
  <c r="AA191" i="2"/>
  <c r="AA218" i="2"/>
  <c r="AA8" i="2"/>
  <c r="AA16" i="2"/>
  <c r="AA61" i="2"/>
  <c r="AA85" i="2"/>
  <c r="AA109" i="2"/>
  <c r="AA125" i="2"/>
  <c r="AA133" i="2"/>
  <c r="AA141" i="2"/>
  <c r="AA174" i="2"/>
  <c r="AA194" i="2"/>
  <c r="AA199" i="2"/>
  <c r="AA202" i="2"/>
  <c r="AA51" i="2"/>
  <c r="AA59" i="2"/>
  <c r="AA67" i="2"/>
  <c r="AA75" i="2"/>
  <c r="AA83" i="2"/>
  <c r="AA91" i="2"/>
  <c r="AA99" i="2"/>
  <c r="AA107" i="2"/>
  <c r="AA115" i="2"/>
  <c r="AA123" i="2"/>
  <c r="AA131" i="2"/>
  <c r="AA139" i="2"/>
  <c r="AA147" i="2"/>
  <c r="AA151" i="2"/>
  <c r="AA163" i="2"/>
  <c r="AA166" i="2"/>
  <c r="AA170" i="2"/>
  <c r="AA178" i="2"/>
  <c r="AA181" i="2"/>
  <c r="AA184" i="2"/>
  <c r="AA189" i="2"/>
  <c r="AA192" i="2"/>
  <c r="AA197" i="2"/>
  <c r="AA200" i="2"/>
  <c r="AA205" i="2"/>
  <c r="AA208" i="2"/>
  <c r="AA213" i="2"/>
  <c r="AA216" i="2"/>
  <c r="AA12" i="2"/>
  <c r="AA38" i="2"/>
  <c r="AA46" i="2"/>
  <c r="AA53" i="2"/>
  <c r="AA69" i="2"/>
  <c r="AA77" i="2"/>
  <c r="AA183" i="2"/>
  <c r="AA207" i="2"/>
  <c r="AA11" i="2"/>
  <c r="AA17" i="2"/>
  <c r="AA19" i="2"/>
  <c r="AA21" i="2"/>
  <c r="AA23" i="2"/>
  <c r="AA25" i="2"/>
  <c r="AA27" i="2"/>
  <c r="AA29" i="2"/>
  <c r="AA31" i="2"/>
  <c r="AA35" i="2"/>
  <c r="AA37" i="2"/>
  <c r="AA41" i="2"/>
  <c r="AA45" i="2"/>
  <c r="AA47" i="2"/>
  <c r="AA57" i="2"/>
  <c r="AA81" i="2"/>
  <c r="AA89" i="2"/>
  <c r="AA97" i="2"/>
  <c r="AA105" i="2"/>
  <c r="AA129" i="2"/>
  <c r="AA137" i="2"/>
  <c r="AA145" i="2"/>
  <c r="AA156" i="2"/>
  <c r="AA164" i="2"/>
  <c r="AA172" i="2"/>
  <c r="AA182" i="2"/>
  <c r="AA187" i="2"/>
  <c r="AA198" i="2"/>
  <c r="AA203" i="2"/>
  <c r="AA211" i="2"/>
  <c r="AA6" i="2"/>
  <c r="AA10" i="2"/>
  <c r="AA14" i="2"/>
  <c r="AA18" i="2"/>
  <c r="AA20" i="2"/>
  <c r="AA22" i="2"/>
  <c r="AA24" i="2"/>
  <c r="AA36" i="2"/>
  <c r="AA40" i="2"/>
  <c r="AA93" i="2"/>
  <c r="AA101" i="2"/>
  <c r="AA117" i="2"/>
  <c r="AA149" i="2"/>
  <c r="AA153" i="2"/>
  <c r="AA162" i="2"/>
  <c r="AA165" i="2"/>
  <c r="AA186" i="2"/>
  <c r="AA210" i="2"/>
  <c r="AA215" i="2"/>
  <c r="AA7" i="2"/>
  <c r="AA9" i="2"/>
  <c r="AA13" i="2"/>
  <c r="AA15" i="2"/>
  <c r="AA33" i="2"/>
  <c r="AA39" i="2"/>
  <c r="AA43" i="2"/>
  <c r="AA49" i="2"/>
  <c r="AA65" i="2"/>
  <c r="AA73" i="2"/>
  <c r="AA113" i="2"/>
  <c r="AA121" i="2"/>
  <c r="AA154" i="2"/>
  <c r="AA159" i="2"/>
  <c r="AA167" i="2"/>
  <c r="AA176" i="2"/>
  <c r="AA179" i="2"/>
  <c r="AA190" i="2"/>
  <c r="AA195" i="2"/>
  <c r="AA206" i="2"/>
  <c r="AA214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2" i="2"/>
  <c r="Z166" i="2"/>
  <c r="Z164" i="2"/>
  <c r="Z161" i="2"/>
  <c r="Z156" i="2"/>
  <c r="Z153" i="2"/>
  <c r="Z151" i="2"/>
  <c r="Z6" i="2"/>
  <c r="Z8" i="2"/>
  <c r="Z10" i="2"/>
  <c r="Z12" i="2"/>
  <c r="Z14" i="2"/>
  <c r="Z16" i="2"/>
  <c r="Z18" i="2"/>
  <c r="Z20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3" i="2"/>
  <c r="AA55" i="2"/>
  <c r="Z58" i="2"/>
  <c r="Z61" i="2"/>
  <c r="AA63" i="2"/>
  <c r="Z66" i="2"/>
  <c r="Z69" i="2"/>
  <c r="AA71" i="2"/>
  <c r="Z74" i="2"/>
  <c r="Z77" i="2"/>
  <c r="AA79" i="2"/>
  <c r="Z82" i="2"/>
  <c r="Z85" i="2"/>
  <c r="AA87" i="2"/>
  <c r="Z90" i="2"/>
  <c r="Z93" i="2"/>
  <c r="AA95" i="2"/>
  <c r="Z98" i="2"/>
  <c r="Z101" i="2"/>
  <c r="AA103" i="2"/>
  <c r="Z106" i="2"/>
  <c r="Z109" i="2"/>
  <c r="AA111" i="2"/>
  <c r="Z114" i="2"/>
  <c r="Z117" i="2"/>
  <c r="AA119" i="2"/>
  <c r="Z122" i="2"/>
  <c r="Z125" i="2"/>
  <c r="AA127" i="2"/>
  <c r="Z130" i="2"/>
  <c r="Z133" i="2"/>
  <c r="AA135" i="2"/>
  <c r="Z138" i="2"/>
  <c r="Z141" i="2"/>
  <c r="AA143" i="2"/>
  <c r="Z146" i="2"/>
  <c r="Z149" i="2"/>
  <c r="AA152" i="2"/>
  <c r="AA157" i="2"/>
  <c r="Z160" i="2"/>
  <c r="AA161" i="2"/>
  <c r="Z162" i="2"/>
  <c r="Z165" i="2"/>
  <c r="AA168" i="2"/>
  <c r="Z169" i="2"/>
  <c r="AA173" i="2"/>
  <c r="Z174" i="2"/>
  <c r="Z177" i="2"/>
  <c r="AA180" i="2"/>
  <c r="Z183" i="2"/>
  <c r="AA185" i="2"/>
  <c r="AA188" i="2"/>
  <c r="Z191" i="2"/>
  <c r="AA193" i="2"/>
  <c r="AA196" i="2"/>
  <c r="Z199" i="2"/>
  <c r="AA201" i="2"/>
  <c r="AA204" i="2"/>
  <c r="Z207" i="2"/>
  <c r="AA209" i="2"/>
  <c r="AA212" i="2"/>
  <c r="Z215" i="2"/>
  <c r="AA217" i="2"/>
</calcChain>
</file>

<file path=xl/sharedStrings.xml><?xml version="1.0" encoding="utf-8"?>
<sst xmlns="http://schemas.openxmlformats.org/spreadsheetml/2006/main" count="8732" uniqueCount="336">
  <si>
    <t>MP&amp;S TRACKING</t>
  </si>
  <si>
    <t>FL</t>
  </si>
  <si>
    <t>Diisi pada saat planning</t>
  </si>
  <si>
    <t>Diisi saat update</t>
  </si>
  <si>
    <t>DATE</t>
  </si>
  <si>
    <t>Month</t>
  </si>
  <si>
    <t>Helper</t>
  </si>
  <si>
    <t>WEEK</t>
  </si>
  <si>
    <t xml:space="preserve">Day </t>
  </si>
  <si>
    <t>Losses</t>
  </si>
  <si>
    <t>Shift</t>
  </si>
  <si>
    <t>Grup</t>
  </si>
  <si>
    <t>Owner</t>
  </si>
  <si>
    <t>Tech.</t>
  </si>
  <si>
    <t>Equipment</t>
  </si>
  <si>
    <t>ER</t>
  </si>
  <si>
    <t>Coach</t>
  </si>
  <si>
    <t>No. DH</t>
  </si>
  <si>
    <t>Activity Description</t>
  </si>
  <si>
    <t>Reff</t>
  </si>
  <si>
    <t>SAP Work Order</t>
  </si>
  <si>
    <t>SAP Part num</t>
  </si>
  <si>
    <t>QRP</t>
  </si>
  <si>
    <t>Training Needed</t>
  </si>
  <si>
    <t>Plan exe (min)</t>
  </si>
  <si>
    <t>Status</t>
  </si>
  <si>
    <t>Actual (min)</t>
  </si>
  <si>
    <t>Comments</t>
  </si>
  <si>
    <t>ID</t>
  </si>
  <si>
    <t>LU</t>
  </si>
  <si>
    <t>Year</t>
  </si>
  <si>
    <t>Title (Owner)</t>
  </si>
  <si>
    <t># Stop</t>
  </si>
  <si>
    <t>technician packer shift 2</t>
  </si>
  <si>
    <t>PACK</t>
  </si>
  <si>
    <t>06. Focke 550</t>
  </si>
  <si>
    <t>bearing foil cutting unit (all)</t>
  </si>
  <si>
    <t>PRVM</t>
  </si>
  <si>
    <t>part DSL</t>
  </si>
  <si>
    <t>yes</t>
  </si>
  <si>
    <t>done</t>
  </si>
  <si>
    <t>technician packer shift 1</t>
  </si>
  <si>
    <t xml:space="preserve">Replace bushing packet </t>
  </si>
  <si>
    <t>Replace Gearbox top folder</t>
  </si>
  <si>
    <t>Replace filter / element pada glue supply</t>
  </si>
  <si>
    <t>91476715</t>
  </si>
  <si>
    <t>technician maker shift 1</t>
  </si>
  <si>
    <t>MAKE</t>
  </si>
  <si>
    <t>01. VE</t>
  </si>
  <si>
    <t>Replace belt drive  Suction Rod Conveyor</t>
  </si>
  <si>
    <t>Replace drive wheel SRC</t>
  </si>
  <si>
    <t>03. MAX</t>
  </si>
  <si>
    <t>Replace tipping knife</t>
  </si>
  <si>
    <t>Replace Belt startwheel</t>
  </si>
  <si>
    <t>technician maker shift 2</t>
  </si>
  <si>
    <t>02. SE</t>
  </si>
  <si>
    <t>Replace Bearing Bullet roller</t>
  </si>
  <si>
    <t xml:space="preserve">operator maker Shift 1 </t>
  </si>
  <si>
    <t>Lepas separating drum dan cleaning segme</t>
  </si>
  <si>
    <t>Cleaning pipa dari deposit tob, ( pastik</t>
  </si>
  <si>
    <t>Pastikan oli tidak bocor dan masuk ke ka</t>
  </si>
  <si>
    <t>Replace Filter  CARTRIDGE</t>
  </si>
  <si>
    <t>Replace Belt Osilator Roller</t>
  </si>
  <si>
    <t>Replace Needle pada swash drum depan</t>
  </si>
  <si>
    <t>Replace Needle pada swash drum belakang</t>
  </si>
  <si>
    <t>Replace  Inspection Cap belakang</t>
  </si>
  <si>
    <t>Replace  Inspection Cap depan</t>
  </si>
  <si>
    <t>Replace Teflon Shifting</t>
  </si>
  <si>
    <t>Cek dan cleaning jalur pipa chamber (pas</t>
  </si>
  <si>
    <t>Lepas dan cleaning segmen laser drum</t>
  </si>
  <si>
    <t>Lepas dan cleaning segmen final cutting</t>
  </si>
  <si>
    <t>Lepas turning drum &amp; cleaning segmen</t>
  </si>
  <si>
    <t>Lepas &amp; cleaning segmen intermediate dru</t>
  </si>
  <si>
    <t>Lepas elbow dan cleaning lubang vaccum</t>
  </si>
  <si>
    <t>Lepas dan cleaning segmen rolling drum</t>
  </si>
  <si>
    <t>Lepas dan cleaning segmen swash drum</t>
  </si>
  <si>
    <t>Lepas drum dan cleaning segmen feed drum</t>
  </si>
  <si>
    <t>Lepas dan cleaning segmen shifting drum</t>
  </si>
  <si>
    <t>Lepas semua drum filter unit dan lepas v</t>
  </si>
  <si>
    <t>Lepas vacuum chamber rolling drum dan sw</t>
  </si>
  <si>
    <t>Lepas elbow dan pastikan tidak buntu, (</t>
  </si>
  <si>
    <t>Lepas dan cleaning segmen take over drum</t>
  </si>
  <si>
    <t>Cleaning segmen rod cutting drum</t>
  </si>
  <si>
    <t>Cleaning pipa dari deposit (pastikan tid</t>
  </si>
  <si>
    <t>kunto</t>
  </si>
  <si>
    <t>replace sleeve VE fan</t>
  </si>
  <si>
    <t>DH</t>
  </si>
  <si>
    <t>inspect Belt Filter hopper gear unit</t>
  </si>
  <si>
    <t>operator packer  Shift 2</t>
  </si>
  <si>
    <t>07. Focke 741</t>
  </si>
  <si>
    <t>check belt drive 741</t>
  </si>
  <si>
    <t>operator packer  Shift 3</t>
  </si>
  <si>
    <t>09. Focke 411</t>
  </si>
  <si>
    <t>check belt drive roller feed film unit</t>
  </si>
  <si>
    <t>operator maker Shift 3</t>
  </si>
  <si>
    <t>04. HCF</t>
  </si>
  <si>
    <t>check temperatur gearbox dan motor  HCF</t>
  </si>
  <si>
    <t>operator packer  Shift 1</t>
  </si>
  <si>
    <t>check suction cup infeed pusher 411</t>
  </si>
  <si>
    <t>pengecheckan sambungan belt polychord exit 411</t>
  </si>
  <si>
    <t>Electrician shift 1</t>
  </si>
  <si>
    <t>Pengecekan Temperatur dan hambatan motor worm conveyor</t>
  </si>
  <si>
    <t>Electrician shift 3</t>
  </si>
  <si>
    <t>Inspect sensor B4.6 Boxer (by Visu IO status) dan Kabelnya</t>
  </si>
  <si>
    <t>operator maker Shift 2</t>
  </si>
  <si>
    <t>check temperatur gearbox dan motor recycling belt *(50 derjat C)</t>
  </si>
  <si>
    <t xml:space="preserve">Clean and check Sieve and belt </t>
  </si>
  <si>
    <t>inspect belt laser panjang dan pendek pastikan tidak retak / serabut</t>
  </si>
  <si>
    <t>cleaning &amp; inspect silencer piston cig.plunger</t>
  </si>
  <si>
    <t>check temperatur gearbox dan motor  maindrive 411 (abnormal sound)</t>
  </si>
  <si>
    <t>Electrician shift 2</t>
  </si>
  <si>
    <t>08. Focke 751</t>
  </si>
  <si>
    <t>MP&amp; S check koneksi kabel heater turret</t>
  </si>
  <si>
    <t>Check safety systems and cylinders Tipping paper hood / Cylinder</t>
  </si>
  <si>
    <t>check fungsional sensor skewed packet detector</t>
  </si>
  <si>
    <t>Inspect all pulley belt laser, pastikan bersih dari klelet dan oileakage. Pastikan bearing OK</t>
  </si>
  <si>
    <t>Check knives and clean air filter,vaccum chamber foil cutting</t>
  </si>
  <si>
    <t>Check visually and clean Photocell Glue Request - B11M   Gluer / Gluing Pump</t>
  </si>
  <si>
    <t>Cek area power supply jika ada rembesan</t>
  </si>
  <si>
    <t>Inspect Coolant Leakage Resonator LASER</t>
  </si>
  <si>
    <t>Inspect Jalur Compressed Air LASER</t>
  </si>
  <si>
    <t>Check lugs (12) Cigarette track 550.13.002</t>
  </si>
  <si>
    <t>pengecekan gap pinching dan cek qualitas rubber pinching</t>
  </si>
  <si>
    <t>technician packer shift 3</t>
  </si>
  <si>
    <t>Check suction segmen stamp</t>
  </si>
  <si>
    <t>technician maker shift 3</t>
  </si>
  <si>
    <t>Replace Belt trimmer</t>
  </si>
  <si>
    <t>Replace Belt drive Conveyor worm</t>
  </si>
  <si>
    <t>Inspect Laser Power Meter: Low Mode Mini</t>
  </si>
  <si>
    <t>Check Beam Alignment &amp; Laser Power Meter</t>
  </si>
  <si>
    <t>Check kekencangan card converter LASER</t>
  </si>
  <si>
    <t>Check kekencangan HF cable yg di HF generator LASER</t>
  </si>
  <si>
    <t>Replace Belt laser (150 ±2 Hz)</t>
  </si>
  <si>
    <t>Replace Belt laser (250 ±2 Hz) (middle b</t>
  </si>
  <si>
    <t>Cek Focal Test laser - Result: Center</t>
  </si>
  <si>
    <t>Cek area dalam box resonator di takutkan</t>
  </si>
  <si>
    <t>Cek area HF generator di takutkan ada re</t>
  </si>
  <si>
    <t>Cek power laser</t>
  </si>
  <si>
    <t>Cek Focal spot</t>
  </si>
  <si>
    <t>Check beam alignment and laser Power</t>
  </si>
  <si>
    <t>91477327</t>
  </si>
  <si>
    <t>Replace Belt Merah Inner Frame</t>
  </si>
  <si>
    <t>Replace Belt circulating fan</t>
  </si>
  <si>
    <t>Replace Bearing Ejection Drum</t>
  </si>
  <si>
    <t>6004-2RS ~ DEEP GROOVE BALL BEARING 2 S</t>
  </si>
  <si>
    <t>Replace Belt VE fan</t>
  </si>
  <si>
    <t>Rohadi</t>
  </si>
  <si>
    <t>Replace Bearing Blank release</t>
  </si>
  <si>
    <t>Riyan, Rohadi</t>
  </si>
  <si>
    <t>replace motor dan bearing infeed belt boxer</t>
  </si>
  <si>
    <t>peremajaan selang all wrapper</t>
  </si>
  <si>
    <t>12. Case Packer</t>
  </si>
  <si>
    <t>Replace cylinder Moutchpiece Infeed Senzani</t>
  </si>
  <si>
    <t>Check kabel &amp; fungsi SS CIG HOPPER</t>
  </si>
  <si>
    <t>Check kabel &amp; fungsi SS GUARD CIG PLUNGE</t>
  </si>
  <si>
    <t>Check kabel &amp; fungsi SS FOIL UNIT FRONT</t>
  </si>
  <si>
    <t>Check kabel &amp; fungsi SS INNER FRAME CHAN</t>
  </si>
  <si>
    <t>Check kabel &amp; fungsi SS GUARD FODING TURRER FRONT</t>
  </si>
  <si>
    <t>Check kabel &amp; fungsi SS GUARD FOLDING TURRET REAR</t>
  </si>
  <si>
    <t>Check kabel &amp; fungsi SS GUARD MAIN MOTOR</t>
  </si>
  <si>
    <t>Check kabel &amp; fungsi SS DD2</t>
  </si>
  <si>
    <t>Check dust atau oil leakage pada motor</t>
  </si>
  <si>
    <t>Check sensor B12.5 Pull Flap</t>
  </si>
  <si>
    <t>Check sensor B12.6 Foil edge right</t>
  </si>
  <si>
    <t>Check sensor B22.4 Blank missing packet</t>
  </si>
  <si>
    <t>Check pergerakan motor web centering dev</t>
  </si>
  <si>
    <t>Check sensor B10.0 IF Missing 2</t>
  </si>
  <si>
    <t>Check sensor B10.1 IF Missing 1</t>
  </si>
  <si>
    <t>Check sensor B12.4 Foil edge left</t>
  </si>
  <si>
    <t>Check temp. motor MAIN DRIVE 550</t>
  </si>
  <si>
    <t>Check temp. motor INFEED BELT CIG HOPPER</t>
  </si>
  <si>
    <t>Check temp. motor FOIL BOBBIN LEFT 550</t>
  </si>
  <si>
    <t>Check sensor B22.5 Blank missing packet</t>
  </si>
  <si>
    <t>Check sensor B36.3 Blank missing left</t>
  </si>
  <si>
    <t>Check sensor B38.0 Blank missing right</t>
  </si>
  <si>
    <t>Check temp. motor FOIL BOBBIN RIGHT 550</t>
  </si>
  <si>
    <t>Check temp. motor RESERVOIR FOIL BELT IN</t>
  </si>
  <si>
    <t>Check temp. motor INNER FRAME CUTTING UN</t>
  </si>
  <si>
    <t>Check sensor B23.0 Packet in turret</t>
  </si>
  <si>
    <t>Check amplifier 3/4 putaran</t>
  </si>
  <si>
    <t>Check kondisi heater</t>
  </si>
  <si>
    <t>Check temp. motor DRYING DRUM 2 550</t>
  </si>
  <si>
    <t>Check temp. motor RECYCLING BELT 550</t>
  </si>
  <si>
    <t>Check tahanan socket glue jet stamp</t>
  </si>
  <si>
    <t>Check kondisi kabel glue jet stamp</t>
  </si>
  <si>
    <t>Check Tegangan vacuum stamp</t>
  </si>
  <si>
    <t>Check hambatan di kontaktor vacuum stamp</t>
  </si>
  <si>
    <t>Hambatan R: 10.5ohm, V: 380V, I: 2.5A vacuum stamp</t>
  </si>
  <si>
    <t>Check sensor B73.1 Exit stop 1, pastikan amplifier belum mentok atau 3/4</t>
  </si>
  <si>
    <t>Check sensor B76.2 Exit stop 2, pastikan amplifier belum mentok atau 3/4</t>
  </si>
  <si>
    <t>Check Fungsi SS RESERVOIR UNIT (INFEED +</t>
  </si>
  <si>
    <t>Inspect sensor infeed reservoir (goyang atau tidak)</t>
  </si>
  <si>
    <t>cek sensor infeed reservoir masih berfungsi</t>
  </si>
  <si>
    <t>Inspect sensor upper belt reservoir (goyang atau tidak)</t>
  </si>
  <si>
    <t>cek sensor Upper belt masih berfungsi baik</t>
  </si>
  <si>
    <t>Inspect sensor exit belt reservoir (goyang atau tidak)</t>
  </si>
  <si>
    <t>cek sensor exit belt masih berfungsi baik</t>
  </si>
  <si>
    <t>Check temp. motor RESERVOIR MAIN DRIVE</t>
  </si>
  <si>
    <t>Check dust atau oil leacakage pada motor</t>
  </si>
  <si>
    <t>Focke 550 - 505 unit</t>
  </si>
  <si>
    <t>Check kabel &amp; fungsi SS GUARD 505</t>
  </si>
  <si>
    <t>Cleaning Sensor bundle detector</t>
  </si>
  <si>
    <t>Check Sensor bundle detector</t>
  </si>
  <si>
    <t>Replace Gerinda cut off</t>
  </si>
  <si>
    <t>14079677 (2pcs)</t>
  </si>
  <si>
    <t>Replace Belt Max Fan</t>
  </si>
  <si>
    <t>12145898 (3pcs)</t>
  </si>
  <si>
    <t>Check sensor loose end</t>
  </si>
  <si>
    <t>Cleaning sensor loose end</t>
  </si>
  <si>
    <t>Check and cleaning sensor missing filter</t>
  </si>
  <si>
    <t>Replace Innerframe transveral Belt</t>
  </si>
  <si>
    <t>12673190 (1pc)</t>
  </si>
  <si>
    <t>Replace Bearing pulley innerfame transve</t>
  </si>
  <si>
    <t>12248272 (2pcs)</t>
  </si>
  <si>
    <t>Replace Belt Feed Roller</t>
  </si>
  <si>
    <t>Check sensor innerliner pull sensor</t>
  </si>
  <si>
    <t>Cleaning sensor innerliner pull</t>
  </si>
  <si>
    <t>Cleaning sensor innerframe</t>
  </si>
  <si>
    <t>Clening Filter cork drum (kuning)</t>
  </si>
  <si>
    <t>B</t>
  </si>
  <si>
    <t>Check Suction cups case erection</t>
  </si>
  <si>
    <t>Check sensor inner frame</t>
  </si>
  <si>
    <t>Check sensor missing inner linner</t>
  </si>
  <si>
    <t>Cleaning sensor innerliner</t>
  </si>
  <si>
    <t>A</t>
  </si>
  <si>
    <t>Check Selang Vaccum dan cleaning filter vacuum</t>
  </si>
  <si>
    <t>Check the oil level Blank unit 550.40.102/001</t>
  </si>
  <si>
    <t>14. Filter Feeder</t>
  </si>
  <si>
    <t>Inspect sambungan belt kanan (filter feeder)</t>
  </si>
  <si>
    <t>Cleaning Sensor teartape</t>
  </si>
  <si>
    <t>Cleaning Sensor pack detector</t>
  </si>
  <si>
    <t>Check Sensor pack detector</t>
  </si>
  <si>
    <t>check freeplay bearing roller teartape</t>
  </si>
  <si>
    <t>Inspect sambungan belt kiri  ( filter feeder)</t>
  </si>
  <si>
    <t>Inspect temperature motor 1 (belt kanan ) filter feeder</t>
  </si>
  <si>
    <t>C</t>
  </si>
  <si>
    <t>Check freeplay bearings web tensioning arm film and teartape</t>
  </si>
  <si>
    <t>Inspect leaf spring dan cam follower agitator HCF</t>
  </si>
  <si>
    <t>Check Temperatur MAIN KABINET FOCKE 550</t>
  </si>
  <si>
    <t>Check kebersihan MAIN KABINET FOCKE 550</t>
  </si>
  <si>
    <t>Replace Self adhesive teartape bobbin belt</t>
  </si>
  <si>
    <t>cleaning bagian dalam cut off (vaccum cleaner) dan kasih greasing</t>
  </si>
  <si>
    <t>task MP&amp;S monthly  pengecheckan ampere breaker motor  M15M</t>
  </si>
  <si>
    <t>Check Temperatur REAR KABINET FOCKE 550</t>
  </si>
  <si>
    <t>Check kebersihan REAR KABINET FOCKE 550</t>
  </si>
  <si>
    <t>Check Temperatur KABINET CIG HOPPER</t>
  </si>
  <si>
    <t/>
  </si>
  <si>
    <t>Check kebersihan KABINET CIG HOPPER</t>
  </si>
  <si>
    <t>Check Temperatur KABINET GLUE JET UNIT</t>
  </si>
  <si>
    <t>Check kebersihan KABINET GLUE JET UNIT</t>
  </si>
  <si>
    <t>Check Temperatur KABINET LASER UNIT</t>
  </si>
  <si>
    <t>Check kebersihan KABINET LASER UNIT</t>
  </si>
  <si>
    <t>Check kabel SS INFEED WRAPPER 751</t>
  </si>
  <si>
    <t>Check fungsi SS INFEED WRAPPER 751</t>
  </si>
  <si>
    <t>Check kabel SS GUARD 751</t>
  </si>
  <si>
    <t>Check kabel SS DISCHARGE 751</t>
  </si>
  <si>
    <t>Check kabel SS SHRINKING UNIT 751</t>
  </si>
  <si>
    <t>Check temp.motor INFEED BELT WRAPPER 751</t>
  </si>
  <si>
    <t>Check temp.motor CUTTING FILM 751</t>
  </si>
  <si>
    <t>Check temp.motor TEARTAPE BOBIN DRIVE 75</t>
  </si>
  <si>
    <t>Check temp.motor FILM BOBIN DRIVE LEFT</t>
  </si>
  <si>
    <t>Check temp.motor FILM BOBIN DRIVE RIGHT</t>
  </si>
  <si>
    <t>Check temp. motor MAIN DRIVE WRAPPER 751</t>
  </si>
  <si>
    <t>Check temp. motor SHRINKING HEATER DRIVE</t>
  </si>
  <si>
    <t>Check dust atau oil leakage motor</t>
  </si>
  <si>
    <t>Check sensor B24.0 Film bobbin end right</t>
  </si>
  <si>
    <t>Check sensor B24.1 Film bobbin end left</t>
  </si>
  <si>
    <t>Check sensor B36.4 Reject container full</t>
  </si>
  <si>
    <t>Check sensor B25. 0 Film detector left 7</t>
  </si>
  <si>
    <t>Check sensor B25.1 Film detector right 7</t>
  </si>
  <si>
    <t>Check sensor B36.2 Packet detector stack</t>
  </si>
  <si>
    <t>Check sensor B36.6 Packet detector eject</t>
  </si>
  <si>
    <t>Check sensor B36.7 Packet detector eject</t>
  </si>
  <si>
    <t>Check sensor B39.3 Film splicer left 751</t>
  </si>
  <si>
    <t>Check sensor B39.4 Film splicer right 75</t>
  </si>
  <si>
    <t>Check amplifier atau 3/4 putaran</t>
  </si>
  <si>
    <t>Check tahanan socket TURRET HEATER 1 751</t>
  </si>
  <si>
    <t>Check kabel TURRET HEATER 1 751</t>
  </si>
  <si>
    <t>Check tahanan socket, TURRET HEATER 2 75</t>
  </si>
  <si>
    <t>replace discharge belt atas dan bawah</t>
  </si>
  <si>
    <t>12151536, 12139654 @2pcs</t>
  </si>
  <si>
    <t>Replace Belt drive Knife Tobacco Rod Cut</t>
  </si>
  <si>
    <t>Replace  Belt drive Feed Roller 1</t>
  </si>
  <si>
    <t>Replace Bearing Garniture Adjuster</t>
  </si>
  <si>
    <t>Replace Bearing Garniture base (8pcs)</t>
  </si>
  <si>
    <t>Replace Bearing Garniture base (Garnitur</t>
  </si>
  <si>
    <t>Quality</t>
  </si>
  <si>
    <t>AWAN</t>
  </si>
  <si>
    <t>Replace pocket turret 2 no.1 dan 3</t>
  </si>
  <si>
    <t>Replace gear unwinding roller film</t>
  </si>
  <si>
    <t>Kuras &amp; Ganti Coolant | by Vendor Dikari</t>
  </si>
  <si>
    <t>Cleaning Filter Water Cooling| by Vendor</t>
  </si>
  <si>
    <t>Heru, uut</t>
  </si>
  <si>
    <t>Check kabel SS RESERVOIR UNIT (INFEED +</t>
  </si>
  <si>
    <t>pastikan amplifier belum mentok atau 3/4</t>
  </si>
  <si>
    <t>Check sensor teartape</t>
  </si>
  <si>
    <t>Check kabel TURRET HEATER 2 751</t>
  </si>
  <si>
    <t>Check tahanan socket SEALING HEATER 751</t>
  </si>
  <si>
    <t>Check kabel SEALING HEATER 751</t>
  </si>
  <si>
    <t>Check tahanan socket DISCHARGE HEATER 75</t>
  </si>
  <si>
    <t>Check kabel DISCHARGE HEATER 751</t>
  </si>
  <si>
    <t>Check tahanan socket SHRINKING HEATER 75</t>
  </si>
  <si>
    <t>Check kabel SHRINKING HEATER 751</t>
  </si>
  <si>
    <t>Check Tegangan</t>
  </si>
  <si>
    <t>Check hambatan di kontaktor</t>
  </si>
  <si>
    <t>Hambatan R: 10.5ohm, V: 380V, I: 2.5A</t>
  </si>
  <si>
    <t>Check kabel INFEED BELT 411</t>
  </si>
  <si>
    <t>Check fungsi INFEED BELT 411</t>
  </si>
  <si>
    <t>Check kabel GUARD RIGHT/LEFT 411</t>
  </si>
  <si>
    <t>Check fungsi GUARD RIGHT/LEFT 411</t>
  </si>
  <si>
    <t>Check kabel UPPER GUARD 411</t>
  </si>
  <si>
    <t>Check fungsi UPPER GUARD 411</t>
  </si>
  <si>
    <t>Check kabel DOOR VALVE 411</t>
  </si>
  <si>
    <t>Check fungsi DOOR VALVE 411</t>
  </si>
  <si>
    <t>Check kondisi heater tahanan socket</t>
  </si>
  <si>
    <t>Check kondisi kabel TURRET HEATER 411</t>
  </si>
  <si>
    <t>Check kondisi heate tahanan socket</t>
  </si>
  <si>
    <t>Check kondisi kabel NARROW HEATER  411</t>
  </si>
  <si>
    <t>Check kondisi sensor B7.7 Film detector</t>
  </si>
  <si>
    <t>Check amplifier belum mentok atau 3/4</t>
  </si>
  <si>
    <t>Check kondisi sensor B8.0 Film detector</t>
  </si>
  <si>
    <t>Check temperatur motor INFEED BELT</t>
  </si>
  <si>
    <t>Check temperatur motor CUTTING FILM</t>
  </si>
  <si>
    <t>Check temperatur motor TEARTAPE BOBBIN</t>
  </si>
  <si>
    <t>Check temperatur motor MAIN DRIVE BELT</t>
  </si>
  <si>
    <t>Check temperatur motor ELEVATOR UNIT</t>
  </si>
  <si>
    <t>Check temperatur motor DISCHARGE BELT</t>
  </si>
  <si>
    <t>Check dust atau oil leaakage</t>
  </si>
  <si>
    <t xml:space="preserve"> </t>
  </si>
  <si>
    <t>Dhanur</t>
  </si>
  <si>
    <t>Rifki Kurniawan Syah</t>
  </si>
  <si>
    <t>Yes</t>
  </si>
  <si>
    <t>y</t>
  </si>
  <si>
    <t>13763757 ~15242548</t>
  </si>
  <si>
    <t>607-2RS (2pcs)</t>
  </si>
  <si>
    <t>BDE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</si>
</sst>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165" fontId="1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wrapText="1"/>
      <protection locked="0"/>
    </xf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3" xfId="0" applyFont="1" applyFill="1" applyBorder="1" applyAlignment="1" applyProtection="1">
      <alignment horizontal="center" wrapText="1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6" fillId="5" borderId="0" xfId="1" applyFont="1" applyFill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6" fillId="5" borderId="0" xfId="1" applyFont="1" applyFill="1" applyAlignment="1">
      <alignment horizontal="center" vertical="center"/>
    </xf>
    <xf numFmtId="0" fontId="6" fillId="6" borderId="0" xfId="1" applyFont="1" applyFill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6" fillId="5" borderId="0" xfId="1" applyFont="1" applyFill="1" applyAlignment="1" applyProtection="1">
      <alignment horizontal="center" vertical="center" wrapText="1"/>
      <protection locked="0"/>
    </xf>
    <xf numFmtId="15" fontId="0" fillId="0" borderId="0" xfId="0" applyNumberForma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wrapText="1"/>
      <protection locked="0"/>
    </xf>
    <xf numFmtId="0" fontId="9" fillId="0" borderId="0" xfId="0" applyFont="1" applyAlignment="1">
      <alignment horizontal="center"/>
    </xf>
    <xf numFmtId="49" fontId="0" fillId="0" borderId="0" xfId="0" applyNumberFormat="1"/>
    <xf numFmtId="0" fontId="10" fillId="0" borderId="0" xfId="0" applyFont="1" applyProtection="1">
      <protection locked="0"/>
    </xf>
    <xf numFmtId="0" fontId="1" fillId="0" borderId="0" xfId="2" applyFont="1" applyAlignment="1" applyProtection="1">
      <alignment horizontal="left" wrapText="1"/>
      <protection locked="0"/>
    </xf>
    <xf numFmtId="0" fontId="0" fillId="4" borderId="0" xfId="0" applyFill="1" applyAlignment="1" applyProtection="1">
      <alignment horizontal="left" wrapText="1"/>
      <protection locked="0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/>
    </xf>
    <xf numFmtId="0" fontId="0" fillId="7" borderId="0" xfId="0" applyFill="1" applyAlignment="1" applyProtection="1">
      <alignment horizontal="left" wrapText="1"/>
      <protection locked="0"/>
    </xf>
    <xf numFmtId="0" fontId="1" fillId="0" borderId="0" xfId="2" applyFont="1" applyAlignment="1" applyProtection="1">
      <alignment horizontal="center" vertical="center"/>
      <protection locked="0"/>
    </xf>
    <xf numFmtId="0" fontId="1" fillId="0" borderId="0" xfId="2" applyFont="1" applyAlignment="1" applyProtection="1">
      <alignment horizontal="left"/>
      <protection locked="0"/>
    </xf>
    <xf numFmtId="0" fontId="0" fillId="0" borderId="0" xfId="2" applyFont="1" applyAlignment="1" applyProtection="1">
      <alignment horizontal="left" wrapText="1"/>
      <protection locked="0"/>
    </xf>
    <xf numFmtId="0" fontId="6" fillId="0" borderId="0" xfId="2" applyFont="1" applyAlignment="1" applyProtection="1">
      <alignment horizontal="left" wrapText="1"/>
      <protection locked="0"/>
    </xf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 wrapText="1"/>
    </xf>
    <xf numFmtId="0" fontId="0" fillId="0" borderId="0" xfId="2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6" fillId="0" borderId="0" xfId="2" applyFont="1" applyAlignment="1" applyProtection="1">
      <alignment horizontal="left"/>
      <protection locked="0"/>
    </xf>
    <xf numFmtId="0" fontId="1" fillId="4" borderId="0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4" borderId="0" xfId="3" applyNumberFormat="1" applyFont="1" applyFill="1" applyBorder="1" applyAlignment="1">
      <alignment horizontal="center" vertical="center"/>
    </xf>
    <xf numFmtId="0" fontId="1" fillId="4" borderId="0" xfId="2" applyFon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left"/>
    </xf>
    <xf numFmtId="49" fontId="0" fillId="0" borderId="5" xfId="0" applyNumberFormat="1" applyBorder="1"/>
    <xf numFmtId="0" fontId="0" fillId="0" borderId="4" xfId="0" applyBorder="1" applyAlignment="1" applyProtection="1">
      <alignment horizontal="center" vertical="center"/>
      <protection locked="0"/>
    </xf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5" xfId="0" applyBorder="1" applyAlignment="1" applyProtection="1">
      <alignment horizontal="left" wrapText="1"/>
      <protection locked="0"/>
    </xf>
    <xf numFmtId="15" fontId="0" fillId="0" borderId="0" xfId="0" applyNumberFormat="1" applyAlignment="1">
      <alignment horizontal="center"/>
    </xf>
  </cellXfs>
  <cellStyles count="4">
    <cellStyle name="Comma 2" xfId="3" xr:uid="{6A48FEA4-385A-4535-8269-23E6D5E7C87B}"/>
    <cellStyle name="Normal" xfId="0" builtinId="0"/>
    <cellStyle name="Normal 2" xfId="1" xr:uid="{5848C77F-EF78-47AB-9CFA-A2D305DB04FC}"/>
    <cellStyle name="Normal 2 2" xfId="2" xr:uid="{8AD87B0F-7B41-42E4-8481-C035115140E3}"/>
  </cellStyles>
  <dxfs count="58">
    <dxf>
      <numFmt numFmtId="0" formatCode="General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color rgb="FFFF0000"/>
      </font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6" formatCode="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21-MPS%20board%20Print.xlsx" TargetMode="External"/><Relationship Id="rId1" Type="http://schemas.openxmlformats.org/officeDocument/2006/relationships/externalLinkPath" Target="file:///C:\Users\USER\Downloads\21-MPS%20board%20Pr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wn list"/>
      <sheetName val="Tracking"/>
      <sheetName val="Print"/>
      <sheetName val="Weekly - Monthly"/>
    </sheetNames>
    <sheetDataSet>
      <sheetData sheetId="0">
        <row r="3">
          <cell r="U3" t="str">
            <v>Owner</v>
          </cell>
          <cell r="V3" t="str">
            <v xml:space="preserve">Title Owner </v>
          </cell>
          <cell r="AB3" t="str">
            <v>Date</v>
          </cell>
          <cell r="AD3">
            <v>1</v>
          </cell>
          <cell r="AF3">
            <v>2</v>
          </cell>
          <cell r="AH3">
            <v>3</v>
          </cell>
        </row>
        <row r="4">
          <cell r="A4" t="str">
            <v>ID01</v>
          </cell>
          <cell r="C4">
            <v>21</v>
          </cell>
          <cell r="U4" t="str">
            <v>operator packer  Shift 1</v>
          </cell>
          <cell r="V4" t="str">
            <v>operator</v>
          </cell>
          <cell r="AB4">
            <v>45658</v>
          </cell>
          <cell r="AC4">
            <v>4</v>
          </cell>
          <cell r="AD4" t="str">
            <v>A</v>
          </cell>
          <cell r="AE4">
            <v>11</v>
          </cell>
          <cell r="AF4" t="str">
            <v>D</v>
          </cell>
          <cell r="AG4">
            <v>18</v>
          </cell>
          <cell r="AH4" t="str">
            <v>B</v>
          </cell>
        </row>
        <row r="5">
          <cell r="U5" t="str">
            <v>operator packer  Shift 2</v>
          </cell>
          <cell r="V5" t="str">
            <v>operator</v>
          </cell>
          <cell r="AB5">
            <v>45659</v>
          </cell>
          <cell r="AC5">
            <v>5</v>
          </cell>
          <cell r="AD5" t="str">
            <v>A</v>
          </cell>
          <cell r="AE5">
            <v>12</v>
          </cell>
          <cell r="AF5" t="str">
            <v>D</v>
          </cell>
          <cell r="AG5">
            <v>19</v>
          </cell>
          <cell r="AH5" t="str">
            <v>B</v>
          </cell>
        </row>
        <row r="6">
          <cell r="U6" t="str">
            <v>operator packer  Shift 3</v>
          </cell>
          <cell r="V6" t="str">
            <v>operator</v>
          </cell>
          <cell r="AB6">
            <v>45660</v>
          </cell>
          <cell r="AC6">
            <v>6</v>
          </cell>
          <cell r="AD6" t="str">
            <v>C</v>
          </cell>
          <cell r="AE6">
            <v>13</v>
          </cell>
          <cell r="AF6" t="str">
            <v>D</v>
          </cell>
          <cell r="AG6">
            <v>0</v>
          </cell>
          <cell r="AH6" t="str">
            <v>B</v>
          </cell>
        </row>
        <row r="7">
          <cell r="U7" t="str">
            <v>technician packer shift 1</v>
          </cell>
          <cell r="V7" t="str">
            <v xml:space="preserve">technician </v>
          </cell>
          <cell r="AB7">
            <v>45661</v>
          </cell>
          <cell r="AC7">
            <v>7</v>
          </cell>
          <cell r="AD7" t="str">
            <v>C</v>
          </cell>
          <cell r="AE7">
            <v>14</v>
          </cell>
          <cell r="AF7" t="str">
            <v>D</v>
          </cell>
          <cell r="AG7">
            <v>1</v>
          </cell>
          <cell r="AH7" t="str">
            <v>A</v>
          </cell>
        </row>
        <row r="8">
          <cell r="U8" t="str">
            <v>technician packer shift 2</v>
          </cell>
          <cell r="V8" t="str">
            <v xml:space="preserve">technician </v>
          </cell>
          <cell r="AB8">
            <v>45662</v>
          </cell>
          <cell r="AC8">
            <v>8</v>
          </cell>
          <cell r="AD8" t="str">
            <v>C</v>
          </cell>
          <cell r="AE8">
            <v>15</v>
          </cell>
          <cell r="AF8" t="str">
            <v>D</v>
          </cell>
          <cell r="AG8">
            <v>2</v>
          </cell>
          <cell r="AH8" t="str">
            <v>A</v>
          </cell>
        </row>
        <row r="9">
          <cell r="U9" t="str">
            <v>technician packer shift 3</v>
          </cell>
          <cell r="V9" t="str">
            <v xml:space="preserve">technician </v>
          </cell>
          <cell r="AB9">
            <v>45663</v>
          </cell>
          <cell r="AC9">
            <v>9</v>
          </cell>
          <cell r="AD9" t="str">
            <v>C</v>
          </cell>
          <cell r="AE9">
            <v>16</v>
          </cell>
          <cell r="AF9" t="str">
            <v>B</v>
          </cell>
          <cell r="AG9">
            <v>3</v>
          </cell>
          <cell r="AH9" t="str">
            <v>A</v>
          </cell>
        </row>
        <row r="10">
          <cell r="U10" t="str">
            <v xml:space="preserve">operator maker Shift 1 </v>
          </cell>
          <cell r="V10" t="str">
            <v>operator</v>
          </cell>
          <cell r="AB10">
            <v>45664</v>
          </cell>
          <cell r="AC10">
            <v>10</v>
          </cell>
          <cell r="AD10" t="str">
            <v>C</v>
          </cell>
          <cell r="AE10">
            <v>17</v>
          </cell>
          <cell r="AF10" t="str">
            <v>B</v>
          </cell>
          <cell r="AG10">
            <v>4</v>
          </cell>
          <cell r="AH10" t="str">
            <v>A</v>
          </cell>
        </row>
        <row r="11">
          <cell r="U11" t="str">
            <v>operator maker Shift 2</v>
          </cell>
          <cell r="V11" t="str">
            <v>operator</v>
          </cell>
          <cell r="AB11">
            <v>45665</v>
          </cell>
          <cell r="AC11">
            <v>11</v>
          </cell>
          <cell r="AD11" t="str">
            <v>D</v>
          </cell>
          <cell r="AE11">
            <v>18</v>
          </cell>
          <cell r="AF11" t="str">
            <v>B</v>
          </cell>
          <cell r="AG11">
            <v>5</v>
          </cell>
          <cell r="AH11" t="str">
            <v>A</v>
          </cell>
        </row>
        <row r="12">
          <cell r="U12" t="str">
            <v>operator maker Shift 3</v>
          </cell>
          <cell r="V12" t="str">
            <v>operator</v>
          </cell>
          <cell r="AB12">
            <v>45666</v>
          </cell>
          <cell r="AC12">
            <v>12</v>
          </cell>
          <cell r="AD12" t="str">
            <v>D</v>
          </cell>
          <cell r="AE12">
            <v>19</v>
          </cell>
          <cell r="AF12" t="str">
            <v>B</v>
          </cell>
          <cell r="AG12">
            <v>6</v>
          </cell>
          <cell r="AH12" t="str">
            <v>C</v>
          </cell>
        </row>
        <row r="13">
          <cell r="U13" t="str">
            <v>technician maker shift 1</v>
          </cell>
          <cell r="V13" t="str">
            <v xml:space="preserve">technician </v>
          </cell>
          <cell r="AB13">
            <v>45667</v>
          </cell>
          <cell r="AC13">
            <v>13</v>
          </cell>
          <cell r="AD13" t="str">
            <v>D</v>
          </cell>
          <cell r="AE13">
            <v>0</v>
          </cell>
          <cell r="AF13" t="str">
            <v>B</v>
          </cell>
          <cell r="AG13">
            <v>7</v>
          </cell>
          <cell r="AH13" t="str">
            <v>C</v>
          </cell>
        </row>
        <row r="14">
          <cell r="U14" t="str">
            <v>technician maker shift 2</v>
          </cell>
          <cell r="V14" t="str">
            <v xml:space="preserve">technician </v>
          </cell>
          <cell r="AB14">
            <v>45668</v>
          </cell>
          <cell r="AC14">
            <v>14</v>
          </cell>
          <cell r="AD14" t="str">
            <v>D</v>
          </cell>
          <cell r="AE14">
            <v>1</v>
          </cell>
          <cell r="AF14" t="str">
            <v>A</v>
          </cell>
          <cell r="AG14">
            <v>8</v>
          </cell>
          <cell r="AH14" t="str">
            <v>C</v>
          </cell>
        </row>
        <row r="15">
          <cell r="U15" t="str">
            <v>technician maker shift 3</v>
          </cell>
          <cell r="V15" t="str">
            <v xml:space="preserve">technician </v>
          </cell>
          <cell r="AB15">
            <v>45669</v>
          </cell>
          <cell r="AC15">
            <v>15</v>
          </cell>
          <cell r="AD15" t="str">
            <v>D</v>
          </cell>
          <cell r="AE15">
            <v>2</v>
          </cell>
          <cell r="AF15" t="str">
            <v>A</v>
          </cell>
          <cell r="AG15">
            <v>9</v>
          </cell>
          <cell r="AH15" t="str">
            <v>C</v>
          </cell>
        </row>
        <row r="16">
          <cell r="U16" t="str">
            <v>Electrician shift 1</v>
          </cell>
          <cell r="V16" t="str">
            <v xml:space="preserve">Electrician </v>
          </cell>
          <cell r="AB16">
            <v>45670</v>
          </cell>
          <cell r="AC16">
            <v>16</v>
          </cell>
          <cell r="AD16" t="str">
            <v>B</v>
          </cell>
          <cell r="AE16">
            <v>3</v>
          </cell>
          <cell r="AF16" t="str">
            <v>A</v>
          </cell>
          <cell r="AG16">
            <v>10</v>
          </cell>
          <cell r="AH16" t="str">
            <v>C</v>
          </cell>
        </row>
        <row r="17">
          <cell r="U17" t="str">
            <v>Electrician shift 2</v>
          </cell>
          <cell r="V17" t="str">
            <v xml:space="preserve">Electrician </v>
          </cell>
          <cell r="AB17">
            <v>45671</v>
          </cell>
          <cell r="AC17">
            <v>17</v>
          </cell>
          <cell r="AD17" t="str">
            <v>B</v>
          </cell>
          <cell r="AE17">
            <v>4</v>
          </cell>
          <cell r="AF17" t="str">
            <v>A</v>
          </cell>
          <cell r="AG17">
            <v>11</v>
          </cell>
          <cell r="AH17" t="str">
            <v>D</v>
          </cell>
        </row>
        <row r="18">
          <cell r="U18" t="str">
            <v>Electrician shift 3</v>
          </cell>
          <cell r="V18" t="str">
            <v xml:space="preserve">Electrician </v>
          </cell>
          <cell r="AB18">
            <v>45672</v>
          </cell>
          <cell r="AC18">
            <v>18</v>
          </cell>
          <cell r="AD18" t="str">
            <v>B</v>
          </cell>
          <cell r="AE18">
            <v>5</v>
          </cell>
          <cell r="AF18" t="str">
            <v>A</v>
          </cell>
          <cell r="AG18">
            <v>12</v>
          </cell>
          <cell r="AH18" t="str">
            <v>D</v>
          </cell>
        </row>
        <row r="19">
          <cell r="AB19">
            <v>45673</v>
          </cell>
          <cell r="AC19">
            <v>19</v>
          </cell>
          <cell r="AD19" t="str">
            <v>B</v>
          </cell>
          <cell r="AE19">
            <v>6</v>
          </cell>
          <cell r="AF19" t="str">
            <v>C</v>
          </cell>
          <cell r="AG19">
            <v>13</v>
          </cell>
          <cell r="AH19" t="str">
            <v>D</v>
          </cell>
        </row>
        <row r="20">
          <cell r="AB20">
            <v>45674</v>
          </cell>
          <cell r="AC20">
            <v>0</v>
          </cell>
          <cell r="AD20" t="str">
            <v>B</v>
          </cell>
          <cell r="AE20">
            <v>7</v>
          </cell>
          <cell r="AF20" t="str">
            <v>C</v>
          </cell>
          <cell r="AG20">
            <v>14</v>
          </cell>
          <cell r="AH20" t="str">
            <v>D</v>
          </cell>
        </row>
        <row r="21">
          <cell r="AB21">
            <v>45675</v>
          </cell>
          <cell r="AC21">
            <v>1</v>
          </cell>
          <cell r="AD21" t="str">
            <v>A</v>
          </cell>
          <cell r="AE21">
            <v>8</v>
          </cell>
          <cell r="AF21" t="str">
            <v>C</v>
          </cell>
          <cell r="AG21">
            <v>15</v>
          </cell>
          <cell r="AH21" t="str">
            <v>D</v>
          </cell>
        </row>
        <row r="22">
          <cell r="AB22">
            <v>45676</v>
          </cell>
          <cell r="AC22">
            <v>2</v>
          </cell>
          <cell r="AD22" t="str">
            <v>A</v>
          </cell>
          <cell r="AE22">
            <v>9</v>
          </cell>
          <cell r="AF22" t="str">
            <v>C</v>
          </cell>
          <cell r="AG22">
            <v>16</v>
          </cell>
          <cell r="AH22" t="str">
            <v>B</v>
          </cell>
        </row>
        <row r="23">
          <cell r="AB23">
            <v>45677</v>
          </cell>
          <cell r="AC23">
            <v>3</v>
          </cell>
          <cell r="AD23" t="str">
            <v>A</v>
          </cell>
          <cell r="AE23">
            <v>10</v>
          </cell>
          <cell r="AF23" t="str">
            <v>C</v>
          </cell>
          <cell r="AG23">
            <v>17</v>
          </cell>
          <cell r="AH23" t="str">
            <v>B</v>
          </cell>
        </row>
        <row r="24">
          <cell r="AB24">
            <v>45678</v>
          </cell>
          <cell r="AC24">
            <v>4</v>
          </cell>
          <cell r="AD24" t="str">
            <v>A</v>
          </cell>
          <cell r="AE24">
            <v>11</v>
          </cell>
          <cell r="AF24" t="str">
            <v>D</v>
          </cell>
          <cell r="AG24">
            <v>18</v>
          </cell>
          <cell r="AH24" t="str">
            <v>B</v>
          </cell>
        </row>
        <row r="25">
          <cell r="AB25">
            <v>45679</v>
          </cell>
          <cell r="AC25">
            <v>5</v>
          </cell>
          <cell r="AD25" t="str">
            <v>A</v>
          </cell>
          <cell r="AE25">
            <v>12</v>
          </cell>
          <cell r="AF25" t="str">
            <v>D</v>
          </cell>
          <cell r="AG25">
            <v>19</v>
          </cell>
          <cell r="AH25" t="str">
            <v>B</v>
          </cell>
        </row>
        <row r="26">
          <cell r="AB26">
            <v>45680</v>
          </cell>
          <cell r="AC26">
            <v>6</v>
          </cell>
          <cell r="AD26" t="str">
            <v>C</v>
          </cell>
          <cell r="AE26">
            <v>13</v>
          </cell>
          <cell r="AF26" t="str">
            <v>D</v>
          </cell>
          <cell r="AG26">
            <v>0</v>
          </cell>
          <cell r="AH26" t="str">
            <v>B</v>
          </cell>
        </row>
        <row r="27">
          <cell r="AB27">
            <v>45681</v>
          </cell>
          <cell r="AC27">
            <v>7</v>
          </cell>
          <cell r="AD27" t="str">
            <v>C</v>
          </cell>
          <cell r="AE27">
            <v>14</v>
          </cell>
          <cell r="AF27" t="str">
            <v>D</v>
          </cell>
          <cell r="AG27">
            <v>1</v>
          </cell>
          <cell r="AH27" t="str">
            <v>A</v>
          </cell>
        </row>
        <row r="28">
          <cell r="AB28">
            <v>45682</v>
          </cell>
          <cell r="AC28">
            <v>8</v>
          </cell>
          <cell r="AD28" t="str">
            <v>C</v>
          </cell>
          <cell r="AE28">
            <v>15</v>
          </cell>
          <cell r="AF28" t="str">
            <v>D</v>
          </cell>
          <cell r="AG28">
            <v>2</v>
          </cell>
          <cell r="AH28" t="str">
            <v>A</v>
          </cell>
        </row>
        <row r="29">
          <cell r="AB29">
            <v>45683</v>
          </cell>
          <cell r="AC29">
            <v>9</v>
          </cell>
          <cell r="AD29" t="str">
            <v>C</v>
          </cell>
          <cell r="AE29">
            <v>16</v>
          </cell>
          <cell r="AF29" t="str">
            <v>B</v>
          </cell>
          <cell r="AG29">
            <v>3</v>
          </cell>
          <cell r="AH29" t="str">
            <v>A</v>
          </cell>
        </row>
        <row r="30">
          <cell r="AB30">
            <v>45684</v>
          </cell>
          <cell r="AC30">
            <v>10</v>
          </cell>
          <cell r="AD30" t="str">
            <v>C</v>
          </cell>
          <cell r="AE30">
            <v>17</v>
          </cell>
          <cell r="AF30" t="str">
            <v>B</v>
          </cell>
          <cell r="AG30">
            <v>4</v>
          </cell>
          <cell r="AH30" t="str">
            <v>A</v>
          </cell>
        </row>
        <row r="31">
          <cell r="AB31">
            <v>45685</v>
          </cell>
          <cell r="AC31">
            <v>11</v>
          </cell>
          <cell r="AD31" t="str">
            <v>D</v>
          </cell>
          <cell r="AE31">
            <v>18</v>
          </cell>
          <cell r="AF31" t="str">
            <v>B</v>
          </cell>
          <cell r="AG31">
            <v>5</v>
          </cell>
          <cell r="AH31" t="str">
            <v>A</v>
          </cell>
        </row>
        <row r="32">
          <cell r="AB32">
            <v>45686</v>
          </cell>
          <cell r="AC32">
            <v>12</v>
          </cell>
          <cell r="AD32" t="str">
            <v>D</v>
          </cell>
          <cell r="AE32">
            <v>19</v>
          </cell>
          <cell r="AF32" t="str">
            <v>B</v>
          </cell>
          <cell r="AG32">
            <v>6</v>
          </cell>
          <cell r="AH32" t="str">
            <v>C</v>
          </cell>
        </row>
        <row r="33">
          <cell r="AB33">
            <v>45687</v>
          </cell>
          <cell r="AC33">
            <v>13</v>
          </cell>
          <cell r="AD33" t="str">
            <v>D</v>
          </cell>
          <cell r="AE33">
            <v>0</v>
          </cell>
          <cell r="AF33" t="str">
            <v>B</v>
          </cell>
          <cell r="AG33">
            <v>7</v>
          </cell>
          <cell r="AH33" t="str">
            <v>C</v>
          </cell>
        </row>
        <row r="34">
          <cell r="AB34">
            <v>45688</v>
          </cell>
          <cell r="AC34">
            <v>14</v>
          </cell>
          <cell r="AD34" t="str">
            <v>D</v>
          </cell>
          <cell r="AE34">
            <v>1</v>
          </cell>
          <cell r="AF34" t="str">
            <v>A</v>
          </cell>
          <cell r="AG34">
            <v>8</v>
          </cell>
          <cell r="AH34" t="str">
            <v>C</v>
          </cell>
        </row>
        <row r="35">
          <cell r="AB35">
            <v>45689</v>
          </cell>
          <cell r="AC35">
            <v>15</v>
          </cell>
          <cell r="AD35" t="str">
            <v>D</v>
          </cell>
          <cell r="AE35">
            <v>2</v>
          </cell>
          <cell r="AF35" t="str">
            <v>A</v>
          </cell>
          <cell r="AG35">
            <v>9</v>
          </cell>
          <cell r="AH35" t="str">
            <v>C</v>
          </cell>
        </row>
        <row r="36">
          <cell r="AB36">
            <v>45690</v>
          </cell>
          <cell r="AC36">
            <v>16</v>
          </cell>
          <cell r="AD36" t="str">
            <v>B</v>
          </cell>
          <cell r="AE36">
            <v>3</v>
          </cell>
          <cell r="AF36" t="str">
            <v>A</v>
          </cell>
          <cell r="AG36">
            <v>10</v>
          </cell>
          <cell r="AH36" t="str">
            <v>C</v>
          </cell>
        </row>
        <row r="37">
          <cell r="AB37">
            <v>45691</v>
          </cell>
          <cell r="AC37">
            <v>17</v>
          </cell>
          <cell r="AD37" t="str">
            <v>B</v>
          </cell>
          <cell r="AE37">
            <v>4</v>
          </cell>
          <cell r="AF37" t="str">
            <v>A</v>
          </cell>
          <cell r="AG37">
            <v>11</v>
          </cell>
          <cell r="AH37" t="str">
            <v>D</v>
          </cell>
        </row>
        <row r="38">
          <cell r="AB38">
            <v>45692</v>
          </cell>
          <cell r="AC38">
            <v>18</v>
          </cell>
          <cell r="AD38" t="str">
            <v>B</v>
          </cell>
          <cell r="AE38">
            <v>5</v>
          </cell>
          <cell r="AF38" t="str">
            <v>A</v>
          </cell>
          <cell r="AG38">
            <v>12</v>
          </cell>
          <cell r="AH38" t="str">
            <v>D</v>
          </cell>
        </row>
        <row r="39">
          <cell r="AB39">
            <v>45693</v>
          </cell>
          <cell r="AC39">
            <v>19</v>
          </cell>
          <cell r="AD39" t="str">
            <v>B</v>
          </cell>
          <cell r="AE39">
            <v>6</v>
          </cell>
          <cell r="AF39" t="str">
            <v>C</v>
          </cell>
          <cell r="AG39">
            <v>13</v>
          </cell>
          <cell r="AH39" t="str">
            <v>D</v>
          </cell>
        </row>
        <row r="40">
          <cell r="AB40">
            <v>45694</v>
          </cell>
          <cell r="AC40">
            <v>0</v>
          </cell>
          <cell r="AD40" t="str">
            <v>B</v>
          </cell>
          <cell r="AE40">
            <v>7</v>
          </cell>
          <cell r="AF40" t="str">
            <v>C</v>
          </cell>
          <cell r="AG40">
            <v>14</v>
          </cell>
          <cell r="AH40" t="str">
            <v>D</v>
          </cell>
        </row>
        <row r="41">
          <cell r="AB41">
            <v>45695</v>
          </cell>
          <cell r="AC41">
            <v>1</v>
          </cell>
          <cell r="AD41" t="str">
            <v>A</v>
          </cell>
          <cell r="AE41">
            <v>8</v>
          </cell>
          <cell r="AF41" t="str">
            <v>C</v>
          </cell>
          <cell r="AG41">
            <v>15</v>
          </cell>
          <cell r="AH41" t="str">
            <v>D</v>
          </cell>
        </row>
        <row r="42">
          <cell r="AB42">
            <v>45696</v>
          </cell>
          <cell r="AC42">
            <v>2</v>
          </cell>
          <cell r="AD42" t="str">
            <v>A</v>
          </cell>
          <cell r="AE42">
            <v>9</v>
          </cell>
          <cell r="AF42" t="str">
            <v>C</v>
          </cell>
          <cell r="AG42">
            <v>16</v>
          </cell>
          <cell r="AH42" t="str">
            <v>B</v>
          </cell>
        </row>
        <row r="43">
          <cell r="AB43">
            <v>45697</v>
          </cell>
          <cell r="AC43">
            <v>3</v>
          </cell>
          <cell r="AD43" t="str">
            <v>A</v>
          </cell>
          <cell r="AE43">
            <v>10</v>
          </cell>
          <cell r="AF43" t="str">
            <v>C</v>
          </cell>
          <cell r="AG43">
            <v>17</v>
          </cell>
          <cell r="AH43" t="str">
            <v>B</v>
          </cell>
        </row>
        <row r="44">
          <cell r="AB44">
            <v>45698</v>
          </cell>
          <cell r="AC44">
            <v>4</v>
          </cell>
          <cell r="AD44" t="str">
            <v>A</v>
          </cell>
          <cell r="AE44">
            <v>11</v>
          </cell>
          <cell r="AF44" t="str">
            <v>D</v>
          </cell>
          <cell r="AG44">
            <v>18</v>
          </cell>
          <cell r="AH44" t="str">
            <v>B</v>
          </cell>
        </row>
        <row r="45">
          <cell r="AB45">
            <v>45699</v>
          </cell>
          <cell r="AC45">
            <v>5</v>
          </cell>
          <cell r="AD45" t="str">
            <v>A</v>
          </cell>
          <cell r="AE45">
            <v>12</v>
          </cell>
          <cell r="AF45" t="str">
            <v>D</v>
          </cell>
          <cell r="AG45">
            <v>19</v>
          </cell>
          <cell r="AH45" t="str">
            <v>B</v>
          </cell>
        </row>
        <row r="46">
          <cell r="AB46">
            <v>45700</v>
          </cell>
          <cell r="AC46">
            <v>6</v>
          </cell>
          <cell r="AD46" t="str">
            <v>C</v>
          </cell>
          <cell r="AE46">
            <v>13</v>
          </cell>
          <cell r="AF46" t="str">
            <v>D</v>
          </cell>
          <cell r="AG46">
            <v>0</v>
          </cell>
          <cell r="AH46" t="str">
            <v>B</v>
          </cell>
        </row>
        <row r="47">
          <cell r="AB47">
            <v>45701</v>
          </cell>
          <cell r="AC47">
            <v>7</v>
          </cell>
          <cell r="AD47" t="str">
            <v>C</v>
          </cell>
          <cell r="AE47">
            <v>14</v>
          </cell>
          <cell r="AF47" t="str">
            <v>D</v>
          </cell>
          <cell r="AG47">
            <v>1</v>
          </cell>
          <cell r="AH47" t="str">
            <v>A</v>
          </cell>
        </row>
        <row r="48">
          <cell r="AB48">
            <v>45702</v>
          </cell>
          <cell r="AC48">
            <v>8</v>
          </cell>
          <cell r="AD48" t="str">
            <v>C</v>
          </cell>
          <cell r="AE48">
            <v>15</v>
          </cell>
          <cell r="AF48" t="str">
            <v>D</v>
          </cell>
          <cell r="AG48">
            <v>2</v>
          </cell>
          <cell r="AH48" t="str">
            <v>A</v>
          </cell>
        </row>
        <row r="49">
          <cell r="AB49">
            <v>45703</v>
          </cell>
          <cell r="AC49">
            <v>9</v>
          </cell>
          <cell r="AD49" t="str">
            <v>C</v>
          </cell>
          <cell r="AE49">
            <v>16</v>
          </cell>
          <cell r="AF49" t="str">
            <v>B</v>
          </cell>
          <cell r="AG49">
            <v>3</v>
          </cell>
          <cell r="AH49" t="str">
            <v>A</v>
          </cell>
        </row>
        <row r="50">
          <cell r="AB50">
            <v>45704</v>
          </cell>
          <cell r="AC50">
            <v>10</v>
          </cell>
          <cell r="AD50" t="str">
            <v>C</v>
          </cell>
          <cell r="AE50">
            <v>17</v>
          </cell>
          <cell r="AF50" t="str">
            <v>B</v>
          </cell>
          <cell r="AG50">
            <v>4</v>
          </cell>
          <cell r="AH50" t="str">
            <v>A</v>
          </cell>
        </row>
        <row r="51">
          <cell r="AB51">
            <v>45705</v>
          </cell>
          <cell r="AC51">
            <v>11</v>
          </cell>
          <cell r="AD51" t="str">
            <v>D</v>
          </cell>
          <cell r="AE51">
            <v>18</v>
          </cell>
          <cell r="AF51" t="str">
            <v>B</v>
          </cell>
          <cell r="AG51">
            <v>5</v>
          </cell>
          <cell r="AH51" t="str">
            <v>A</v>
          </cell>
        </row>
        <row r="52">
          <cell r="AB52">
            <v>45706</v>
          </cell>
          <cell r="AC52">
            <v>12</v>
          </cell>
          <cell r="AD52" t="str">
            <v>D</v>
          </cell>
          <cell r="AE52">
            <v>19</v>
          </cell>
          <cell r="AF52" t="str">
            <v>B</v>
          </cell>
          <cell r="AG52">
            <v>6</v>
          </cell>
          <cell r="AH52" t="str">
            <v>C</v>
          </cell>
        </row>
        <row r="53">
          <cell r="AB53">
            <v>45707</v>
          </cell>
          <cell r="AC53">
            <v>13</v>
          </cell>
          <cell r="AD53" t="str">
            <v>D</v>
          </cell>
          <cell r="AE53">
            <v>0</v>
          </cell>
          <cell r="AF53" t="str">
            <v>B</v>
          </cell>
          <cell r="AG53">
            <v>7</v>
          </cell>
          <cell r="AH53" t="str">
            <v>C</v>
          </cell>
        </row>
        <row r="54">
          <cell r="AB54">
            <v>45708</v>
          </cell>
          <cell r="AC54">
            <v>14</v>
          </cell>
          <cell r="AD54" t="str">
            <v>D</v>
          </cell>
          <cell r="AE54">
            <v>1</v>
          </cell>
          <cell r="AF54" t="str">
            <v>A</v>
          </cell>
          <cell r="AG54">
            <v>8</v>
          </cell>
          <cell r="AH54" t="str">
            <v>C</v>
          </cell>
        </row>
        <row r="55">
          <cell r="AB55">
            <v>45709</v>
          </cell>
          <cell r="AC55">
            <v>15</v>
          </cell>
          <cell r="AD55" t="str">
            <v>D</v>
          </cell>
          <cell r="AE55">
            <v>2</v>
          </cell>
          <cell r="AF55" t="str">
            <v>A</v>
          </cell>
          <cell r="AG55">
            <v>9</v>
          </cell>
          <cell r="AH55" t="str">
            <v>C</v>
          </cell>
        </row>
        <row r="56">
          <cell r="AB56">
            <v>45710</v>
          </cell>
          <cell r="AC56">
            <v>16</v>
          </cell>
          <cell r="AD56" t="str">
            <v>B</v>
          </cell>
          <cell r="AE56">
            <v>3</v>
          </cell>
          <cell r="AF56" t="str">
            <v>A</v>
          </cell>
          <cell r="AG56">
            <v>10</v>
          </cell>
          <cell r="AH56" t="str">
            <v>C</v>
          </cell>
        </row>
        <row r="57">
          <cell r="AB57">
            <v>45711</v>
          </cell>
          <cell r="AC57">
            <v>17</v>
          </cell>
          <cell r="AD57" t="str">
            <v>B</v>
          </cell>
          <cell r="AE57">
            <v>4</v>
          </cell>
          <cell r="AF57" t="str">
            <v>A</v>
          </cell>
          <cell r="AG57">
            <v>11</v>
          </cell>
          <cell r="AH57" t="str">
            <v>D</v>
          </cell>
        </row>
        <row r="58">
          <cell r="AB58">
            <v>45712</v>
          </cell>
          <cell r="AC58">
            <v>18</v>
          </cell>
          <cell r="AD58" t="str">
            <v>B</v>
          </cell>
          <cell r="AE58">
            <v>5</v>
          </cell>
          <cell r="AF58" t="str">
            <v>A</v>
          </cell>
          <cell r="AG58">
            <v>12</v>
          </cell>
          <cell r="AH58" t="str">
            <v>D</v>
          </cell>
        </row>
        <row r="59">
          <cell r="AB59">
            <v>45713</v>
          </cell>
          <cell r="AC59">
            <v>19</v>
          </cell>
          <cell r="AD59" t="str">
            <v>B</v>
          </cell>
          <cell r="AE59">
            <v>6</v>
          </cell>
          <cell r="AF59" t="str">
            <v>C</v>
          </cell>
          <cell r="AG59">
            <v>13</v>
          </cell>
          <cell r="AH59" t="str">
            <v>D</v>
          </cell>
        </row>
        <row r="60">
          <cell r="AB60">
            <v>45714</v>
          </cell>
          <cell r="AC60">
            <v>0</v>
          </cell>
          <cell r="AD60" t="str">
            <v>B</v>
          </cell>
          <cell r="AE60">
            <v>7</v>
          </cell>
          <cell r="AF60" t="str">
            <v>C</v>
          </cell>
          <cell r="AG60">
            <v>14</v>
          </cell>
          <cell r="AH60" t="str">
            <v>D</v>
          </cell>
        </row>
        <row r="61">
          <cell r="AB61">
            <v>45715</v>
          </cell>
          <cell r="AC61">
            <v>1</v>
          </cell>
          <cell r="AD61" t="str">
            <v>A</v>
          </cell>
          <cell r="AE61">
            <v>8</v>
          </cell>
          <cell r="AF61" t="str">
            <v>C</v>
          </cell>
          <cell r="AG61">
            <v>15</v>
          </cell>
          <cell r="AH61" t="str">
            <v>D</v>
          </cell>
        </row>
        <row r="62">
          <cell r="AB62">
            <v>45716</v>
          </cell>
          <cell r="AC62">
            <v>2</v>
          </cell>
          <cell r="AD62" t="str">
            <v>A</v>
          </cell>
          <cell r="AE62">
            <v>9</v>
          </cell>
          <cell r="AF62" t="str">
            <v>C</v>
          </cell>
          <cell r="AG62">
            <v>16</v>
          </cell>
          <cell r="AH62" t="str">
            <v>B</v>
          </cell>
        </row>
        <row r="63">
          <cell r="AB63">
            <v>45717</v>
          </cell>
          <cell r="AC63">
            <v>3</v>
          </cell>
          <cell r="AD63" t="str">
            <v>A</v>
          </cell>
          <cell r="AE63">
            <v>10</v>
          </cell>
          <cell r="AF63" t="str">
            <v>C</v>
          </cell>
          <cell r="AG63">
            <v>17</v>
          </cell>
          <cell r="AH63" t="str">
            <v>B</v>
          </cell>
        </row>
        <row r="64">
          <cell r="AB64">
            <v>45718</v>
          </cell>
          <cell r="AC64">
            <v>4</v>
          </cell>
          <cell r="AD64" t="str">
            <v>A</v>
          </cell>
          <cell r="AE64">
            <v>11</v>
          </cell>
          <cell r="AF64" t="str">
            <v>D</v>
          </cell>
          <cell r="AG64">
            <v>18</v>
          </cell>
          <cell r="AH64" t="str">
            <v>B</v>
          </cell>
        </row>
        <row r="65">
          <cell r="AB65">
            <v>45719</v>
          </cell>
          <cell r="AC65">
            <v>5</v>
          </cell>
          <cell r="AD65" t="str">
            <v>A</v>
          </cell>
          <cell r="AE65">
            <v>12</v>
          </cell>
          <cell r="AF65" t="str">
            <v>D</v>
          </cell>
          <cell r="AG65">
            <v>19</v>
          </cell>
          <cell r="AH65" t="str">
            <v>B</v>
          </cell>
        </row>
        <row r="66">
          <cell r="AB66">
            <v>45720</v>
          </cell>
          <cell r="AC66">
            <v>6</v>
          </cell>
          <cell r="AD66" t="str">
            <v>C</v>
          </cell>
          <cell r="AE66">
            <v>13</v>
          </cell>
          <cell r="AF66" t="str">
            <v>D</v>
          </cell>
          <cell r="AG66">
            <v>0</v>
          </cell>
          <cell r="AH66" t="str">
            <v>B</v>
          </cell>
        </row>
        <row r="67">
          <cell r="AB67">
            <v>45721</v>
          </cell>
          <cell r="AC67">
            <v>7</v>
          </cell>
          <cell r="AD67" t="str">
            <v>C</v>
          </cell>
          <cell r="AE67">
            <v>14</v>
          </cell>
          <cell r="AF67" t="str">
            <v>D</v>
          </cell>
          <cell r="AG67">
            <v>1</v>
          </cell>
          <cell r="AH67" t="str">
            <v>A</v>
          </cell>
        </row>
        <row r="68">
          <cell r="AB68">
            <v>45722</v>
          </cell>
          <cell r="AC68">
            <v>8</v>
          </cell>
          <cell r="AD68" t="str">
            <v>C</v>
          </cell>
          <cell r="AE68">
            <v>15</v>
          </cell>
          <cell r="AF68" t="str">
            <v>D</v>
          </cell>
          <cell r="AG68">
            <v>2</v>
          </cell>
          <cell r="AH68" t="str">
            <v>A</v>
          </cell>
        </row>
        <row r="69">
          <cell r="AB69">
            <v>45723</v>
          </cell>
          <cell r="AC69">
            <v>9</v>
          </cell>
          <cell r="AD69" t="str">
            <v>C</v>
          </cell>
          <cell r="AE69">
            <v>16</v>
          </cell>
          <cell r="AF69" t="str">
            <v>B</v>
          </cell>
          <cell r="AG69">
            <v>3</v>
          </cell>
          <cell r="AH69" t="str">
            <v>A</v>
          </cell>
        </row>
        <row r="70">
          <cell r="AB70">
            <v>45724</v>
          </cell>
          <cell r="AC70">
            <v>10</v>
          </cell>
          <cell r="AD70" t="str">
            <v>C</v>
          </cell>
          <cell r="AE70">
            <v>17</v>
          </cell>
          <cell r="AF70" t="str">
            <v>B</v>
          </cell>
          <cell r="AG70">
            <v>4</v>
          </cell>
          <cell r="AH70" t="str">
            <v>A</v>
          </cell>
        </row>
        <row r="71">
          <cell r="AB71">
            <v>45725</v>
          </cell>
          <cell r="AC71">
            <v>11</v>
          </cell>
          <cell r="AD71" t="str">
            <v>D</v>
          </cell>
          <cell r="AE71">
            <v>18</v>
          </cell>
          <cell r="AF71" t="str">
            <v>B</v>
          </cell>
          <cell r="AG71">
            <v>5</v>
          </cell>
          <cell r="AH71" t="str">
            <v>A</v>
          </cell>
        </row>
        <row r="72">
          <cell r="AB72">
            <v>45726</v>
          </cell>
          <cell r="AC72">
            <v>12</v>
          </cell>
          <cell r="AD72" t="str">
            <v>D</v>
          </cell>
          <cell r="AE72">
            <v>19</v>
          </cell>
          <cell r="AF72" t="str">
            <v>B</v>
          </cell>
          <cell r="AG72">
            <v>6</v>
          </cell>
          <cell r="AH72" t="str">
            <v>C</v>
          </cell>
        </row>
        <row r="73">
          <cell r="AB73">
            <v>45727</v>
          </cell>
          <cell r="AC73">
            <v>13</v>
          </cell>
          <cell r="AD73" t="str">
            <v>D</v>
          </cell>
          <cell r="AE73">
            <v>0</v>
          </cell>
          <cell r="AF73" t="str">
            <v>B</v>
          </cell>
          <cell r="AG73">
            <v>7</v>
          </cell>
          <cell r="AH73" t="str">
            <v>C</v>
          </cell>
        </row>
        <row r="74">
          <cell r="AB74">
            <v>45728</v>
          </cell>
          <cell r="AC74">
            <v>14</v>
          </cell>
          <cell r="AD74" t="str">
            <v>D</v>
          </cell>
          <cell r="AE74">
            <v>1</v>
          </cell>
          <cell r="AF74" t="str">
            <v>A</v>
          </cell>
          <cell r="AG74">
            <v>8</v>
          </cell>
          <cell r="AH74" t="str">
            <v>C</v>
          </cell>
        </row>
        <row r="75">
          <cell r="AB75">
            <v>45729</v>
          </cell>
          <cell r="AC75">
            <v>15</v>
          </cell>
          <cell r="AD75" t="str">
            <v>D</v>
          </cell>
          <cell r="AE75">
            <v>2</v>
          </cell>
          <cell r="AF75" t="str">
            <v>A</v>
          </cell>
          <cell r="AG75">
            <v>9</v>
          </cell>
          <cell r="AH75" t="str">
            <v>C</v>
          </cell>
        </row>
        <row r="76">
          <cell r="AB76">
            <v>45730</v>
          </cell>
          <cell r="AC76">
            <v>16</v>
          </cell>
          <cell r="AD76" t="str">
            <v>B</v>
          </cell>
          <cell r="AE76">
            <v>3</v>
          </cell>
          <cell r="AF76" t="str">
            <v>A</v>
          </cell>
          <cell r="AG76">
            <v>10</v>
          </cell>
          <cell r="AH76" t="str">
            <v>C</v>
          </cell>
        </row>
        <row r="77">
          <cell r="AB77">
            <v>45731</v>
          </cell>
          <cell r="AC77">
            <v>17</v>
          </cell>
          <cell r="AD77" t="str">
            <v>B</v>
          </cell>
          <cell r="AE77">
            <v>4</v>
          </cell>
          <cell r="AF77" t="str">
            <v>A</v>
          </cell>
          <cell r="AG77">
            <v>11</v>
          </cell>
          <cell r="AH77" t="str">
            <v>D</v>
          </cell>
        </row>
        <row r="78">
          <cell r="AB78">
            <v>45732</v>
          </cell>
          <cell r="AC78">
            <v>18</v>
          </cell>
          <cell r="AD78" t="str">
            <v>B</v>
          </cell>
          <cell r="AE78">
            <v>5</v>
          </cell>
          <cell r="AF78" t="str">
            <v>A</v>
          </cell>
          <cell r="AG78">
            <v>12</v>
          </cell>
          <cell r="AH78" t="str">
            <v>D</v>
          </cell>
        </row>
        <row r="79">
          <cell r="AB79">
            <v>45733</v>
          </cell>
          <cell r="AC79">
            <v>19</v>
          </cell>
          <cell r="AD79" t="str">
            <v>B</v>
          </cell>
          <cell r="AE79">
            <v>6</v>
          </cell>
          <cell r="AF79" t="str">
            <v>C</v>
          </cell>
          <cell r="AG79">
            <v>13</v>
          </cell>
          <cell r="AH79" t="str">
            <v>D</v>
          </cell>
        </row>
        <row r="80">
          <cell r="AB80">
            <v>45734</v>
          </cell>
          <cell r="AC80">
            <v>0</v>
          </cell>
          <cell r="AD80" t="str">
            <v>B</v>
          </cell>
          <cell r="AE80">
            <v>7</v>
          </cell>
          <cell r="AF80" t="str">
            <v>C</v>
          </cell>
          <cell r="AG80">
            <v>14</v>
          </cell>
          <cell r="AH80" t="str">
            <v>D</v>
          </cell>
        </row>
        <row r="81">
          <cell r="AB81">
            <v>45735</v>
          </cell>
          <cell r="AC81">
            <v>1</v>
          </cell>
          <cell r="AD81" t="str">
            <v>A</v>
          </cell>
          <cell r="AE81">
            <v>8</v>
          </cell>
          <cell r="AF81" t="str">
            <v>C</v>
          </cell>
          <cell r="AG81">
            <v>15</v>
          </cell>
          <cell r="AH81" t="str">
            <v>D</v>
          </cell>
        </row>
        <row r="82">
          <cell r="AB82">
            <v>45736</v>
          </cell>
          <cell r="AC82">
            <v>2</v>
          </cell>
          <cell r="AD82" t="str">
            <v>A</v>
          </cell>
          <cell r="AE82">
            <v>9</v>
          </cell>
          <cell r="AF82" t="str">
            <v>C</v>
          </cell>
          <cell r="AG82">
            <v>16</v>
          </cell>
          <cell r="AH82" t="str">
            <v>B</v>
          </cell>
        </row>
        <row r="83">
          <cell r="AB83">
            <v>45737</v>
          </cell>
          <cell r="AC83">
            <v>3</v>
          </cell>
          <cell r="AD83" t="str">
            <v>A</v>
          </cell>
          <cell r="AE83">
            <v>10</v>
          </cell>
          <cell r="AF83" t="str">
            <v>C</v>
          </cell>
          <cell r="AG83">
            <v>17</v>
          </cell>
          <cell r="AH83" t="str">
            <v>B</v>
          </cell>
        </row>
        <row r="84">
          <cell r="AB84">
            <v>45738</v>
          </cell>
          <cell r="AC84">
            <v>4</v>
          </cell>
          <cell r="AD84" t="str">
            <v>A</v>
          </cell>
          <cell r="AE84">
            <v>11</v>
          </cell>
          <cell r="AF84" t="str">
            <v>D</v>
          </cell>
          <cell r="AG84">
            <v>18</v>
          </cell>
          <cell r="AH84" t="str">
            <v>B</v>
          </cell>
        </row>
        <row r="85">
          <cell r="AB85">
            <v>45739</v>
          </cell>
          <cell r="AC85">
            <v>5</v>
          </cell>
          <cell r="AD85" t="str">
            <v>A</v>
          </cell>
          <cell r="AE85">
            <v>12</v>
          </cell>
          <cell r="AF85" t="str">
            <v>D</v>
          </cell>
          <cell r="AG85">
            <v>19</v>
          </cell>
          <cell r="AH85" t="str">
            <v>B</v>
          </cell>
        </row>
        <row r="86">
          <cell r="AB86">
            <v>45740</v>
          </cell>
          <cell r="AC86">
            <v>6</v>
          </cell>
          <cell r="AD86" t="str">
            <v>C</v>
          </cell>
          <cell r="AE86">
            <v>13</v>
          </cell>
          <cell r="AF86" t="str">
            <v>D</v>
          </cell>
          <cell r="AG86">
            <v>0</v>
          </cell>
          <cell r="AH86" t="str">
            <v>B</v>
          </cell>
        </row>
        <row r="87">
          <cell r="AB87">
            <v>45741</v>
          </cell>
          <cell r="AC87">
            <v>7</v>
          </cell>
          <cell r="AD87" t="str">
            <v>C</v>
          </cell>
          <cell r="AE87">
            <v>14</v>
          </cell>
          <cell r="AF87" t="str">
            <v>D</v>
          </cell>
          <cell r="AG87">
            <v>1</v>
          </cell>
          <cell r="AH87" t="str">
            <v>A</v>
          </cell>
        </row>
        <row r="88">
          <cell r="AB88">
            <v>45742</v>
          </cell>
          <cell r="AC88">
            <v>8</v>
          </cell>
          <cell r="AD88" t="str">
            <v>C</v>
          </cell>
          <cell r="AE88">
            <v>15</v>
          </cell>
          <cell r="AF88" t="str">
            <v>D</v>
          </cell>
          <cell r="AG88">
            <v>2</v>
          </cell>
          <cell r="AH88" t="str">
            <v>A</v>
          </cell>
        </row>
        <row r="89">
          <cell r="AB89">
            <v>45743</v>
          </cell>
          <cell r="AC89">
            <v>9</v>
          </cell>
          <cell r="AD89" t="str">
            <v>C</v>
          </cell>
          <cell r="AE89">
            <v>16</v>
          </cell>
          <cell r="AF89" t="str">
            <v>B</v>
          </cell>
          <cell r="AG89">
            <v>3</v>
          </cell>
          <cell r="AH89" t="str">
            <v>A</v>
          </cell>
        </row>
        <row r="90">
          <cell r="AB90">
            <v>45744</v>
          </cell>
          <cell r="AC90">
            <v>10</v>
          </cell>
          <cell r="AD90" t="str">
            <v>C</v>
          </cell>
          <cell r="AE90">
            <v>17</v>
          </cell>
          <cell r="AF90" t="str">
            <v>B</v>
          </cell>
          <cell r="AG90">
            <v>4</v>
          </cell>
          <cell r="AH90" t="str">
            <v>A</v>
          </cell>
        </row>
        <row r="91">
          <cell r="AB91">
            <v>45745</v>
          </cell>
          <cell r="AC91">
            <v>11</v>
          </cell>
          <cell r="AD91" t="str">
            <v>D</v>
          </cell>
          <cell r="AE91">
            <v>18</v>
          </cell>
          <cell r="AF91" t="str">
            <v>B</v>
          </cell>
          <cell r="AG91">
            <v>5</v>
          </cell>
          <cell r="AH91" t="str">
            <v>A</v>
          </cell>
        </row>
        <row r="92">
          <cell r="AB92">
            <v>45746</v>
          </cell>
          <cell r="AC92">
            <v>12</v>
          </cell>
          <cell r="AD92" t="str">
            <v>D</v>
          </cell>
          <cell r="AE92">
            <v>19</v>
          </cell>
          <cell r="AF92" t="str">
            <v>B</v>
          </cell>
          <cell r="AG92">
            <v>6</v>
          </cell>
          <cell r="AH92" t="str">
            <v>C</v>
          </cell>
        </row>
        <row r="93">
          <cell r="AB93">
            <v>45747</v>
          </cell>
          <cell r="AC93">
            <v>13</v>
          </cell>
          <cell r="AD93" t="str">
            <v>D</v>
          </cell>
          <cell r="AE93">
            <v>0</v>
          </cell>
          <cell r="AF93" t="str">
            <v>B</v>
          </cell>
          <cell r="AG93">
            <v>7</v>
          </cell>
          <cell r="AH93" t="str">
            <v>C</v>
          </cell>
        </row>
        <row r="94">
          <cell r="AB94">
            <v>45748</v>
          </cell>
          <cell r="AC94">
            <v>14</v>
          </cell>
          <cell r="AD94" t="str">
            <v>D</v>
          </cell>
          <cell r="AE94">
            <v>1</v>
          </cell>
          <cell r="AF94" t="str">
            <v>A</v>
          </cell>
          <cell r="AG94">
            <v>8</v>
          </cell>
          <cell r="AH94" t="str">
            <v>C</v>
          </cell>
        </row>
        <row r="95">
          <cell r="AB95">
            <v>45749</v>
          </cell>
          <cell r="AC95">
            <v>15</v>
          </cell>
          <cell r="AD95" t="str">
            <v>D</v>
          </cell>
          <cell r="AE95">
            <v>2</v>
          </cell>
          <cell r="AF95" t="str">
            <v>A</v>
          </cell>
          <cell r="AG95">
            <v>9</v>
          </cell>
          <cell r="AH95" t="str">
            <v>C</v>
          </cell>
        </row>
        <row r="96">
          <cell r="AB96">
            <v>45750</v>
          </cell>
          <cell r="AC96">
            <v>16</v>
          </cell>
          <cell r="AD96" t="str">
            <v>B</v>
          </cell>
          <cell r="AE96">
            <v>3</v>
          </cell>
          <cell r="AF96" t="str">
            <v>A</v>
          </cell>
          <cell r="AG96">
            <v>10</v>
          </cell>
          <cell r="AH96" t="str">
            <v>C</v>
          </cell>
        </row>
        <row r="97">
          <cell r="AB97">
            <v>45751</v>
          </cell>
          <cell r="AC97">
            <v>17</v>
          </cell>
          <cell r="AD97" t="str">
            <v>B</v>
          </cell>
          <cell r="AE97">
            <v>4</v>
          </cell>
          <cell r="AF97" t="str">
            <v>A</v>
          </cell>
          <cell r="AG97">
            <v>11</v>
          </cell>
          <cell r="AH97" t="str">
            <v>D</v>
          </cell>
        </row>
        <row r="98">
          <cell r="AB98">
            <v>45752</v>
          </cell>
          <cell r="AC98">
            <v>18</v>
          </cell>
          <cell r="AD98" t="str">
            <v>B</v>
          </cell>
          <cell r="AE98">
            <v>5</v>
          </cell>
          <cell r="AF98" t="str">
            <v>A</v>
          </cell>
          <cell r="AG98">
            <v>12</v>
          </cell>
          <cell r="AH98" t="str">
            <v>D</v>
          </cell>
        </row>
        <row r="99">
          <cell r="AB99">
            <v>45753</v>
          </cell>
          <cell r="AC99">
            <v>19</v>
          </cell>
          <cell r="AD99" t="str">
            <v>B</v>
          </cell>
          <cell r="AE99">
            <v>6</v>
          </cell>
          <cell r="AF99" t="str">
            <v>C</v>
          </cell>
          <cell r="AG99">
            <v>13</v>
          </cell>
          <cell r="AH99" t="str">
            <v>D</v>
          </cell>
        </row>
        <row r="100">
          <cell r="AB100">
            <v>45754</v>
          </cell>
          <cell r="AC100">
            <v>0</v>
          </cell>
          <cell r="AD100" t="str">
            <v>B</v>
          </cell>
          <cell r="AE100">
            <v>7</v>
          </cell>
          <cell r="AF100" t="str">
            <v>C</v>
          </cell>
          <cell r="AG100">
            <v>14</v>
          </cell>
          <cell r="AH100" t="str">
            <v>D</v>
          </cell>
        </row>
        <row r="101">
          <cell r="AB101">
            <v>45755</v>
          </cell>
          <cell r="AC101">
            <v>1</v>
          </cell>
          <cell r="AD101" t="str">
            <v>A</v>
          </cell>
          <cell r="AE101">
            <v>8</v>
          </cell>
          <cell r="AF101" t="str">
            <v>C</v>
          </cell>
          <cell r="AG101">
            <v>15</v>
          </cell>
          <cell r="AH101" t="str">
            <v>D</v>
          </cell>
        </row>
        <row r="102">
          <cell r="AB102">
            <v>45756</v>
          </cell>
          <cell r="AC102">
            <v>2</v>
          </cell>
          <cell r="AD102" t="str">
            <v>A</v>
          </cell>
          <cell r="AE102">
            <v>9</v>
          </cell>
          <cell r="AF102" t="str">
            <v>C</v>
          </cell>
          <cell r="AG102">
            <v>16</v>
          </cell>
          <cell r="AH102" t="str">
            <v>B</v>
          </cell>
        </row>
        <row r="103">
          <cell r="AB103">
            <v>45757</v>
          </cell>
          <cell r="AC103">
            <v>3</v>
          </cell>
          <cell r="AD103" t="str">
            <v>A</v>
          </cell>
          <cell r="AE103">
            <v>10</v>
          </cell>
          <cell r="AF103" t="str">
            <v>C</v>
          </cell>
          <cell r="AG103">
            <v>17</v>
          </cell>
          <cell r="AH103" t="str">
            <v>B</v>
          </cell>
        </row>
        <row r="104">
          <cell r="AB104">
            <v>45758</v>
          </cell>
          <cell r="AC104">
            <v>4</v>
          </cell>
          <cell r="AD104" t="str">
            <v>A</v>
          </cell>
          <cell r="AE104">
            <v>11</v>
          </cell>
          <cell r="AF104" t="str">
            <v>D</v>
          </cell>
          <cell r="AG104">
            <v>18</v>
          </cell>
          <cell r="AH104" t="str">
            <v>B</v>
          </cell>
        </row>
        <row r="105">
          <cell r="AB105">
            <v>45759</v>
          </cell>
          <cell r="AC105">
            <v>5</v>
          </cell>
          <cell r="AD105" t="str">
            <v>A</v>
          </cell>
          <cell r="AE105">
            <v>12</v>
          </cell>
          <cell r="AF105" t="str">
            <v>D</v>
          </cell>
          <cell r="AG105">
            <v>19</v>
          </cell>
          <cell r="AH105" t="str">
            <v>B</v>
          </cell>
        </row>
        <row r="106">
          <cell r="AB106">
            <v>45760</v>
          </cell>
          <cell r="AC106">
            <v>6</v>
          </cell>
          <cell r="AD106" t="str">
            <v>C</v>
          </cell>
          <cell r="AE106">
            <v>13</v>
          </cell>
          <cell r="AF106" t="str">
            <v>D</v>
          </cell>
          <cell r="AG106">
            <v>0</v>
          </cell>
          <cell r="AH106" t="str">
            <v>B</v>
          </cell>
        </row>
        <row r="107">
          <cell r="AB107">
            <v>45761</v>
          </cell>
          <cell r="AC107">
            <v>7</v>
          </cell>
          <cell r="AD107" t="str">
            <v>C</v>
          </cell>
          <cell r="AE107">
            <v>14</v>
          </cell>
          <cell r="AF107" t="str">
            <v>D</v>
          </cell>
          <cell r="AG107">
            <v>1</v>
          </cell>
          <cell r="AH107" t="str">
            <v>A</v>
          </cell>
        </row>
        <row r="108">
          <cell r="AB108">
            <v>45762</v>
          </cell>
          <cell r="AC108">
            <v>8</v>
          </cell>
          <cell r="AD108" t="str">
            <v>C</v>
          </cell>
          <cell r="AE108">
            <v>15</v>
          </cell>
          <cell r="AF108" t="str">
            <v>D</v>
          </cell>
          <cell r="AG108">
            <v>2</v>
          </cell>
          <cell r="AH108" t="str">
            <v>A</v>
          </cell>
        </row>
        <row r="109">
          <cell r="AB109">
            <v>45763</v>
          </cell>
          <cell r="AC109">
            <v>9</v>
          </cell>
          <cell r="AD109" t="str">
            <v>C</v>
          </cell>
          <cell r="AE109">
            <v>16</v>
          </cell>
          <cell r="AF109" t="str">
            <v>B</v>
          </cell>
          <cell r="AG109">
            <v>3</v>
          </cell>
          <cell r="AH109" t="str">
            <v>A</v>
          </cell>
        </row>
        <row r="110">
          <cell r="AB110">
            <v>45764</v>
          </cell>
          <cell r="AC110">
            <v>10</v>
          </cell>
          <cell r="AD110" t="str">
            <v>C</v>
          </cell>
          <cell r="AE110">
            <v>17</v>
          </cell>
          <cell r="AF110" t="str">
            <v>B</v>
          </cell>
          <cell r="AG110">
            <v>4</v>
          </cell>
          <cell r="AH110" t="str">
            <v>A</v>
          </cell>
        </row>
        <row r="111">
          <cell r="AB111">
            <v>45765</v>
          </cell>
          <cell r="AC111">
            <v>11</v>
          </cell>
          <cell r="AD111" t="str">
            <v>D</v>
          </cell>
          <cell r="AE111">
            <v>18</v>
          </cell>
          <cell r="AF111" t="str">
            <v>B</v>
          </cell>
          <cell r="AG111">
            <v>5</v>
          </cell>
          <cell r="AH111" t="str">
            <v>A</v>
          </cell>
        </row>
        <row r="112">
          <cell r="AB112">
            <v>45766</v>
          </cell>
          <cell r="AC112">
            <v>12</v>
          </cell>
          <cell r="AD112" t="str">
            <v>D</v>
          </cell>
          <cell r="AE112">
            <v>19</v>
          </cell>
          <cell r="AF112" t="str">
            <v>B</v>
          </cell>
          <cell r="AG112">
            <v>6</v>
          </cell>
          <cell r="AH112" t="str">
            <v>C</v>
          </cell>
        </row>
        <row r="113">
          <cell r="AB113">
            <v>45767</v>
          </cell>
          <cell r="AC113">
            <v>13</v>
          </cell>
          <cell r="AD113" t="str">
            <v>D</v>
          </cell>
          <cell r="AE113">
            <v>0</v>
          </cell>
          <cell r="AF113" t="str">
            <v>B</v>
          </cell>
          <cell r="AG113">
            <v>7</v>
          </cell>
          <cell r="AH113" t="str">
            <v>C</v>
          </cell>
        </row>
        <row r="114">
          <cell r="AB114">
            <v>45768</v>
          </cell>
          <cell r="AC114">
            <v>14</v>
          </cell>
          <cell r="AD114" t="str">
            <v>D</v>
          </cell>
          <cell r="AE114">
            <v>1</v>
          </cell>
          <cell r="AF114" t="str">
            <v>A</v>
          </cell>
          <cell r="AG114">
            <v>8</v>
          </cell>
          <cell r="AH114" t="str">
            <v>C</v>
          </cell>
        </row>
        <row r="115">
          <cell r="AB115">
            <v>45769</v>
          </cell>
          <cell r="AC115">
            <v>15</v>
          </cell>
          <cell r="AD115" t="str">
            <v>D</v>
          </cell>
          <cell r="AE115">
            <v>2</v>
          </cell>
          <cell r="AF115" t="str">
            <v>A</v>
          </cell>
          <cell r="AG115">
            <v>9</v>
          </cell>
          <cell r="AH115" t="str">
            <v>C</v>
          </cell>
        </row>
        <row r="116">
          <cell r="AB116">
            <v>45770</v>
          </cell>
          <cell r="AC116">
            <v>16</v>
          </cell>
          <cell r="AD116" t="str">
            <v>B</v>
          </cell>
          <cell r="AE116">
            <v>3</v>
          </cell>
          <cell r="AF116" t="str">
            <v>A</v>
          </cell>
          <cell r="AG116">
            <v>10</v>
          </cell>
          <cell r="AH116" t="str">
            <v>C</v>
          </cell>
        </row>
        <row r="117">
          <cell r="AB117">
            <v>45771</v>
          </cell>
          <cell r="AC117">
            <v>17</v>
          </cell>
          <cell r="AD117" t="str">
            <v>B</v>
          </cell>
          <cell r="AE117">
            <v>4</v>
          </cell>
          <cell r="AF117" t="str">
            <v>A</v>
          </cell>
          <cell r="AG117">
            <v>11</v>
          </cell>
          <cell r="AH117" t="str">
            <v>D</v>
          </cell>
        </row>
        <row r="118">
          <cell r="AB118">
            <v>45772</v>
          </cell>
          <cell r="AC118">
            <v>18</v>
          </cell>
          <cell r="AD118" t="str">
            <v>B</v>
          </cell>
          <cell r="AE118">
            <v>5</v>
          </cell>
          <cell r="AF118" t="str">
            <v>A</v>
          </cell>
          <cell r="AG118">
            <v>12</v>
          </cell>
          <cell r="AH118" t="str">
            <v>D</v>
          </cell>
        </row>
        <row r="119">
          <cell r="AB119">
            <v>45773</v>
          </cell>
          <cell r="AC119">
            <v>19</v>
          </cell>
          <cell r="AD119" t="str">
            <v>B</v>
          </cell>
          <cell r="AE119">
            <v>6</v>
          </cell>
          <cell r="AF119" t="str">
            <v>C</v>
          </cell>
          <cell r="AG119">
            <v>13</v>
          </cell>
          <cell r="AH119" t="str">
            <v>D</v>
          </cell>
        </row>
        <row r="120">
          <cell r="AB120">
            <v>45774</v>
          </cell>
          <cell r="AC120">
            <v>0</v>
          </cell>
          <cell r="AD120" t="str">
            <v>B</v>
          </cell>
          <cell r="AE120">
            <v>7</v>
          </cell>
          <cell r="AF120" t="str">
            <v>C</v>
          </cell>
          <cell r="AG120">
            <v>14</v>
          </cell>
          <cell r="AH120" t="str">
            <v>D</v>
          </cell>
        </row>
        <row r="121">
          <cell r="AB121">
            <v>45775</v>
          </cell>
          <cell r="AC121">
            <v>1</v>
          </cell>
          <cell r="AD121" t="str">
            <v>A</v>
          </cell>
          <cell r="AE121">
            <v>8</v>
          </cell>
          <cell r="AF121" t="str">
            <v>C</v>
          </cell>
          <cell r="AG121">
            <v>15</v>
          </cell>
          <cell r="AH121" t="str">
            <v>D</v>
          </cell>
        </row>
        <row r="122">
          <cell r="AB122">
            <v>45776</v>
          </cell>
          <cell r="AC122">
            <v>2</v>
          </cell>
          <cell r="AD122" t="str">
            <v>A</v>
          </cell>
          <cell r="AE122">
            <v>9</v>
          </cell>
          <cell r="AF122" t="str">
            <v>C</v>
          </cell>
          <cell r="AG122">
            <v>16</v>
          </cell>
          <cell r="AH122" t="str">
            <v>B</v>
          </cell>
        </row>
        <row r="123">
          <cell r="AB123">
            <v>45777</v>
          </cell>
          <cell r="AC123">
            <v>3</v>
          </cell>
          <cell r="AD123" t="str">
            <v>A</v>
          </cell>
          <cell r="AE123">
            <v>10</v>
          </cell>
          <cell r="AF123" t="str">
            <v>C</v>
          </cell>
          <cell r="AG123">
            <v>17</v>
          </cell>
          <cell r="AH123" t="str">
            <v>B</v>
          </cell>
        </row>
        <row r="124">
          <cell r="AB124">
            <v>45778</v>
          </cell>
          <cell r="AC124">
            <v>4</v>
          </cell>
          <cell r="AD124" t="str">
            <v>A</v>
          </cell>
          <cell r="AE124">
            <v>11</v>
          </cell>
          <cell r="AF124" t="str">
            <v>D</v>
          </cell>
          <cell r="AG124">
            <v>18</v>
          </cell>
          <cell r="AH124" t="str">
            <v>B</v>
          </cell>
        </row>
        <row r="125">
          <cell r="AB125">
            <v>45779</v>
          </cell>
          <cell r="AC125">
            <v>5</v>
          </cell>
          <cell r="AD125" t="str">
            <v>A</v>
          </cell>
          <cell r="AE125">
            <v>12</v>
          </cell>
          <cell r="AF125" t="str">
            <v>D</v>
          </cell>
          <cell r="AG125">
            <v>19</v>
          </cell>
          <cell r="AH125" t="str">
            <v>B</v>
          </cell>
        </row>
        <row r="126">
          <cell r="AB126">
            <v>45780</v>
          </cell>
          <cell r="AC126">
            <v>6</v>
          </cell>
          <cell r="AD126" t="str">
            <v>C</v>
          </cell>
          <cell r="AE126">
            <v>13</v>
          </cell>
          <cell r="AF126" t="str">
            <v>D</v>
          </cell>
          <cell r="AG126">
            <v>0</v>
          </cell>
          <cell r="AH126" t="str">
            <v>B</v>
          </cell>
        </row>
        <row r="127">
          <cell r="AB127">
            <v>45781</v>
          </cell>
          <cell r="AC127">
            <v>7</v>
          </cell>
          <cell r="AD127" t="str">
            <v>C</v>
          </cell>
          <cell r="AE127">
            <v>14</v>
          </cell>
          <cell r="AF127" t="str">
            <v>D</v>
          </cell>
          <cell r="AG127">
            <v>1</v>
          </cell>
          <cell r="AH127" t="str">
            <v>A</v>
          </cell>
        </row>
        <row r="128">
          <cell r="AB128">
            <v>45782</v>
          </cell>
          <cell r="AC128">
            <v>8</v>
          </cell>
          <cell r="AD128" t="str">
            <v>C</v>
          </cell>
          <cell r="AE128">
            <v>15</v>
          </cell>
          <cell r="AF128" t="str">
            <v>D</v>
          </cell>
          <cell r="AG128">
            <v>2</v>
          </cell>
          <cell r="AH128" t="str">
            <v>A</v>
          </cell>
        </row>
        <row r="129">
          <cell r="AB129">
            <v>45783</v>
          </cell>
          <cell r="AC129">
            <v>9</v>
          </cell>
          <cell r="AD129" t="str">
            <v>C</v>
          </cell>
          <cell r="AE129">
            <v>16</v>
          </cell>
          <cell r="AF129" t="str">
            <v>B</v>
          </cell>
          <cell r="AG129">
            <v>3</v>
          </cell>
          <cell r="AH129" t="str">
            <v>A</v>
          </cell>
        </row>
        <row r="130">
          <cell r="AB130">
            <v>45784</v>
          </cell>
          <cell r="AC130">
            <v>10</v>
          </cell>
          <cell r="AD130" t="str">
            <v>C</v>
          </cell>
          <cell r="AE130">
            <v>17</v>
          </cell>
          <cell r="AF130" t="str">
            <v>B</v>
          </cell>
          <cell r="AG130">
            <v>4</v>
          </cell>
          <cell r="AH130" t="str">
            <v>A</v>
          </cell>
        </row>
        <row r="131">
          <cell r="AB131">
            <v>45785</v>
          </cell>
          <cell r="AC131">
            <v>11</v>
          </cell>
          <cell r="AD131" t="str">
            <v>D</v>
          </cell>
          <cell r="AE131">
            <v>18</v>
          </cell>
          <cell r="AF131" t="str">
            <v>B</v>
          </cell>
          <cell r="AG131">
            <v>5</v>
          </cell>
          <cell r="AH131" t="str">
            <v>A</v>
          </cell>
        </row>
        <row r="132">
          <cell r="AB132">
            <v>45786</v>
          </cell>
          <cell r="AC132">
            <v>12</v>
          </cell>
          <cell r="AD132" t="str">
            <v>D</v>
          </cell>
          <cell r="AE132">
            <v>19</v>
          </cell>
          <cell r="AF132" t="str">
            <v>B</v>
          </cell>
          <cell r="AG132">
            <v>6</v>
          </cell>
          <cell r="AH132" t="str">
            <v>C</v>
          </cell>
        </row>
        <row r="133">
          <cell r="AB133">
            <v>45787</v>
          </cell>
          <cell r="AC133">
            <v>13</v>
          </cell>
          <cell r="AD133" t="str">
            <v>D</v>
          </cell>
          <cell r="AE133">
            <v>0</v>
          </cell>
          <cell r="AF133" t="str">
            <v>B</v>
          </cell>
          <cell r="AG133">
            <v>7</v>
          </cell>
          <cell r="AH133" t="str">
            <v>C</v>
          </cell>
        </row>
        <row r="134">
          <cell r="AB134">
            <v>45788</v>
          </cell>
          <cell r="AC134">
            <v>14</v>
          </cell>
          <cell r="AD134" t="str">
            <v>D</v>
          </cell>
          <cell r="AE134">
            <v>1</v>
          </cell>
          <cell r="AF134" t="str">
            <v>A</v>
          </cell>
          <cell r="AG134">
            <v>8</v>
          </cell>
          <cell r="AH134" t="str">
            <v>C</v>
          </cell>
        </row>
        <row r="135">
          <cell r="AB135">
            <v>45789</v>
          </cell>
          <cell r="AC135">
            <v>15</v>
          </cell>
          <cell r="AD135" t="str">
            <v>D</v>
          </cell>
          <cell r="AE135">
            <v>2</v>
          </cell>
          <cell r="AF135" t="str">
            <v>A</v>
          </cell>
          <cell r="AG135">
            <v>9</v>
          </cell>
          <cell r="AH135" t="str">
            <v>C</v>
          </cell>
        </row>
        <row r="136">
          <cell r="AB136">
            <v>45790</v>
          </cell>
          <cell r="AC136">
            <v>16</v>
          </cell>
          <cell r="AD136" t="str">
            <v>B</v>
          </cell>
          <cell r="AE136">
            <v>3</v>
          </cell>
          <cell r="AF136" t="str">
            <v>A</v>
          </cell>
          <cell r="AG136">
            <v>10</v>
          </cell>
          <cell r="AH136" t="str">
            <v>C</v>
          </cell>
        </row>
        <row r="137">
          <cell r="AB137">
            <v>45791</v>
          </cell>
          <cell r="AC137">
            <v>17</v>
          </cell>
          <cell r="AD137" t="str">
            <v>B</v>
          </cell>
          <cell r="AE137">
            <v>4</v>
          </cell>
          <cell r="AF137" t="str">
            <v>A</v>
          </cell>
          <cell r="AG137">
            <v>11</v>
          </cell>
          <cell r="AH137" t="str">
            <v>D</v>
          </cell>
        </row>
        <row r="138">
          <cell r="AB138">
            <v>45792</v>
          </cell>
          <cell r="AC138">
            <v>18</v>
          </cell>
          <cell r="AD138" t="str">
            <v>B</v>
          </cell>
          <cell r="AE138">
            <v>5</v>
          </cell>
          <cell r="AF138" t="str">
            <v>A</v>
          </cell>
          <cell r="AG138">
            <v>12</v>
          </cell>
          <cell r="AH138" t="str">
            <v>D</v>
          </cell>
        </row>
        <row r="139">
          <cell r="AB139">
            <v>45793</v>
          </cell>
          <cell r="AC139">
            <v>19</v>
          </cell>
          <cell r="AD139" t="str">
            <v>B</v>
          </cell>
          <cell r="AE139">
            <v>6</v>
          </cell>
          <cell r="AF139" t="str">
            <v>C</v>
          </cell>
          <cell r="AG139">
            <v>13</v>
          </cell>
          <cell r="AH139" t="str">
            <v>D</v>
          </cell>
        </row>
        <row r="140">
          <cell r="AB140">
            <v>45794</v>
          </cell>
          <cell r="AC140">
            <v>0</v>
          </cell>
          <cell r="AD140" t="str">
            <v>B</v>
          </cell>
          <cell r="AE140">
            <v>7</v>
          </cell>
          <cell r="AF140" t="str">
            <v>C</v>
          </cell>
          <cell r="AG140">
            <v>14</v>
          </cell>
          <cell r="AH140" t="str">
            <v>D</v>
          </cell>
        </row>
        <row r="141">
          <cell r="AB141">
            <v>45795</v>
          </cell>
          <cell r="AC141">
            <v>1</v>
          </cell>
          <cell r="AD141" t="str">
            <v>A</v>
          </cell>
          <cell r="AE141">
            <v>8</v>
          </cell>
          <cell r="AF141" t="str">
            <v>C</v>
          </cell>
          <cell r="AG141">
            <v>15</v>
          </cell>
          <cell r="AH141" t="str">
            <v>D</v>
          </cell>
        </row>
        <row r="142">
          <cell r="AB142">
            <v>45796</v>
          </cell>
          <cell r="AC142">
            <v>2</v>
          </cell>
          <cell r="AD142" t="str">
            <v>A</v>
          </cell>
          <cell r="AE142">
            <v>9</v>
          </cell>
          <cell r="AF142" t="str">
            <v>C</v>
          </cell>
          <cell r="AG142">
            <v>16</v>
          </cell>
          <cell r="AH142" t="str">
            <v>B</v>
          </cell>
        </row>
        <row r="143">
          <cell r="AB143">
            <v>45797</v>
          </cell>
          <cell r="AC143">
            <v>3</v>
          </cell>
          <cell r="AD143" t="str">
            <v>A</v>
          </cell>
          <cell r="AE143">
            <v>10</v>
          </cell>
          <cell r="AF143" t="str">
            <v>C</v>
          </cell>
          <cell r="AG143">
            <v>17</v>
          </cell>
          <cell r="AH143" t="str">
            <v>B</v>
          </cell>
        </row>
        <row r="144">
          <cell r="AB144">
            <v>45798</v>
          </cell>
          <cell r="AC144">
            <v>4</v>
          </cell>
          <cell r="AD144" t="str">
            <v>A</v>
          </cell>
          <cell r="AE144">
            <v>11</v>
          </cell>
          <cell r="AF144" t="str">
            <v>D</v>
          </cell>
          <cell r="AG144">
            <v>18</v>
          </cell>
          <cell r="AH144" t="str">
            <v>B</v>
          </cell>
        </row>
        <row r="145">
          <cell r="AB145">
            <v>45799</v>
          </cell>
          <cell r="AC145">
            <v>5</v>
          </cell>
          <cell r="AD145" t="str">
            <v>A</v>
          </cell>
          <cell r="AE145">
            <v>12</v>
          </cell>
          <cell r="AF145" t="str">
            <v>D</v>
          </cell>
          <cell r="AG145">
            <v>19</v>
          </cell>
          <cell r="AH145" t="str">
            <v>B</v>
          </cell>
        </row>
        <row r="146">
          <cell r="AB146">
            <v>45800</v>
          </cell>
          <cell r="AC146">
            <v>6</v>
          </cell>
          <cell r="AD146" t="str">
            <v>C</v>
          </cell>
          <cell r="AE146">
            <v>13</v>
          </cell>
          <cell r="AF146" t="str">
            <v>D</v>
          </cell>
          <cell r="AG146">
            <v>0</v>
          </cell>
          <cell r="AH146" t="str">
            <v>B</v>
          </cell>
        </row>
        <row r="147">
          <cell r="AB147">
            <v>45801</v>
          </cell>
          <cell r="AC147">
            <v>7</v>
          </cell>
          <cell r="AD147" t="str">
            <v>C</v>
          </cell>
          <cell r="AE147">
            <v>14</v>
          </cell>
          <cell r="AF147" t="str">
            <v>D</v>
          </cell>
          <cell r="AG147">
            <v>1</v>
          </cell>
          <cell r="AH147" t="str">
            <v>A</v>
          </cell>
        </row>
        <row r="148">
          <cell r="AB148">
            <v>45802</v>
          </cell>
          <cell r="AC148">
            <v>8</v>
          </cell>
          <cell r="AD148" t="str">
            <v>C</v>
          </cell>
          <cell r="AE148">
            <v>15</v>
          </cell>
          <cell r="AF148" t="str">
            <v>D</v>
          </cell>
          <cell r="AG148">
            <v>2</v>
          </cell>
          <cell r="AH148" t="str">
            <v>A</v>
          </cell>
        </row>
        <row r="149">
          <cell r="AB149">
            <v>45803</v>
          </cell>
          <cell r="AC149">
            <v>9</v>
          </cell>
          <cell r="AD149" t="str">
            <v>C</v>
          </cell>
          <cell r="AE149">
            <v>16</v>
          </cell>
          <cell r="AF149" t="str">
            <v>B</v>
          </cell>
          <cell r="AG149">
            <v>3</v>
          </cell>
          <cell r="AH149" t="str">
            <v>A</v>
          </cell>
        </row>
        <row r="150">
          <cell r="AB150">
            <v>45804</v>
          </cell>
          <cell r="AC150">
            <v>10</v>
          </cell>
          <cell r="AD150" t="str">
            <v>C</v>
          </cell>
          <cell r="AE150">
            <v>17</v>
          </cell>
          <cell r="AF150" t="str">
            <v>B</v>
          </cell>
          <cell r="AG150">
            <v>4</v>
          </cell>
          <cell r="AH150" t="str">
            <v>A</v>
          </cell>
        </row>
        <row r="151">
          <cell r="AB151">
            <v>45805</v>
          </cell>
          <cell r="AC151">
            <v>11</v>
          </cell>
          <cell r="AD151" t="str">
            <v>D</v>
          </cell>
          <cell r="AE151">
            <v>18</v>
          </cell>
          <cell r="AF151" t="str">
            <v>B</v>
          </cell>
          <cell r="AG151">
            <v>5</v>
          </cell>
          <cell r="AH151" t="str">
            <v>A</v>
          </cell>
        </row>
        <row r="152">
          <cell r="AB152">
            <v>45806</v>
          </cell>
          <cell r="AC152">
            <v>12</v>
          </cell>
          <cell r="AD152" t="str">
            <v>D</v>
          </cell>
          <cell r="AE152">
            <v>19</v>
          </cell>
          <cell r="AF152" t="str">
            <v>B</v>
          </cell>
          <cell r="AG152">
            <v>6</v>
          </cell>
          <cell r="AH152" t="str">
            <v>C</v>
          </cell>
        </row>
        <row r="153">
          <cell r="AB153">
            <v>45807</v>
          </cell>
          <cell r="AC153">
            <v>13</v>
          </cell>
          <cell r="AD153" t="str">
            <v>D</v>
          </cell>
          <cell r="AE153">
            <v>0</v>
          </cell>
          <cell r="AF153" t="str">
            <v>B</v>
          </cell>
          <cell r="AG153">
            <v>7</v>
          </cell>
          <cell r="AH153" t="str">
            <v>C</v>
          </cell>
        </row>
        <row r="154">
          <cell r="AB154">
            <v>45808</v>
          </cell>
          <cell r="AC154">
            <v>14</v>
          </cell>
          <cell r="AD154" t="str">
            <v>D</v>
          </cell>
          <cell r="AE154">
            <v>1</v>
          </cell>
          <cell r="AF154" t="str">
            <v>A</v>
          </cell>
          <cell r="AG154">
            <v>8</v>
          </cell>
          <cell r="AH154" t="str">
            <v>C</v>
          </cell>
        </row>
        <row r="155">
          <cell r="AB155">
            <v>45809</v>
          </cell>
          <cell r="AC155">
            <v>15</v>
          </cell>
          <cell r="AD155" t="str">
            <v>D</v>
          </cell>
          <cell r="AE155">
            <v>2</v>
          </cell>
          <cell r="AF155" t="str">
            <v>A</v>
          </cell>
          <cell r="AG155">
            <v>9</v>
          </cell>
          <cell r="AH155" t="str">
            <v>C</v>
          </cell>
        </row>
        <row r="156">
          <cell r="AB156">
            <v>45810</v>
          </cell>
          <cell r="AC156">
            <v>16</v>
          </cell>
          <cell r="AD156" t="str">
            <v>B</v>
          </cell>
          <cell r="AE156">
            <v>3</v>
          </cell>
          <cell r="AF156" t="str">
            <v>A</v>
          </cell>
          <cell r="AG156">
            <v>10</v>
          </cell>
          <cell r="AH156" t="str">
            <v>C</v>
          </cell>
        </row>
        <row r="157">
          <cell r="AB157">
            <v>45811</v>
          </cell>
          <cell r="AC157">
            <v>17</v>
          </cell>
          <cell r="AD157" t="str">
            <v>B</v>
          </cell>
          <cell r="AE157">
            <v>4</v>
          </cell>
          <cell r="AF157" t="str">
            <v>A</v>
          </cell>
          <cell r="AG157">
            <v>11</v>
          </cell>
          <cell r="AH157" t="str">
            <v>D</v>
          </cell>
        </row>
        <row r="158">
          <cell r="AB158">
            <v>45812</v>
          </cell>
          <cell r="AC158">
            <v>18</v>
          </cell>
          <cell r="AD158" t="str">
            <v>B</v>
          </cell>
          <cell r="AE158">
            <v>5</v>
          </cell>
          <cell r="AF158" t="str">
            <v>A</v>
          </cell>
          <cell r="AG158">
            <v>12</v>
          </cell>
          <cell r="AH158" t="str">
            <v>D</v>
          </cell>
        </row>
        <row r="159">
          <cell r="AB159">
            <v>45813</v>
          </cell>
          <cell r="AC159">
            <v>19</v>
          </cell>
          <cell r="AD159" t="str">
            <v>B</v>
          </cell>
          <cell r="AE159">
            <v>6</v>
          </cell>
          <cell r="AF159" t="str">
            <v>C</v>
          </cell>
          <cell r="AG159">
            <v>13</v>
          </cell>
          <cell r="AH159" t="str">
            <v>D</v>
          </cell>
        </row>
        <row r="160">
          <cell r="AB160">
            <v>45814</v>
          </cell>
          <cell r="AC160">
            <v>0</v>
          </cell>
          <cell r="AD160" t="str">
            <v>B</v>
          </cell>
          <cell r="AE160">
            <v>7</v>
          </cell>
          <cell r="AF160" t="str">
            <v>C</v>
          </cell>
          <cell r="AG160">
            <v>14</v>
          </cell>
          <cell r="AH160" t="str">
            <v>D</v>
          </cell>
        </row>
        <row r="161">
          <cell r="AB161">
            <v>45815</v>
          </cell>
          <cell r="AC161">
            <v>1</v>
          </cell>
          <cell r="AD161" t="str">
            <v>A</v>
          </cell>
          <cell r="AE161">
            <v>8</v>
          </cell>
          <cell r="AF161" t="str">
            <v>C</v>
          </cell>
          <cell r="AG161">
            <v>15</v>
          </cell>
          <cell r="AH161" t="str">
            <v>D</v>
          </cell>
        </row>
        <row r="162">
          <cell r="AB162">
            <v>45816</v>
          </cell>
          <cell r="AC162">
            <v>2</v>
          </cell>
          <cell r="AD162" t="str">
            <v>A</v>
          </cell>
          <cell r="AE162">
            <v>9</v>
          </cell>
          <cell r="AF162" t="str">
            <v>C</v>
          </cell>
          <cell r="AG162">
            <v>16</v>
          </cell>
          <cell r="AH162" t="str">
            <v>B</v>
          </cell>
        </row>
        <row r="163">
          <cell r="AB163">
            <v>45817</v>
          </cell>
          <cell r="AC163">
            <v>3</v>
          </cell>
          <cell r="AD163" t="str">
            <v>A</v>
          </cell>
          <cell r="AE163">
            <v>10</v>
          </cell>
          <cell r="AF163" t="str">
            <v>C</v>
          </cell>
          <cell r="AG163">
            <v>17</v>
          </cell>
          <cell r="AH163" t="str">
            <v>B</v>
          </cell>
        </row>
        <row r="164">
          <cell r="AB164">
            <v>45818</v>
          </cell>
          <cell r="AC164">
            <v>4</v>
          </cell>
          <cell r="AD164" t="str">
            <v>A</v>
          </cell>
          <cell r="AE164">
            <v>11</v>
          </cell>
          <cell r="AF164" t="str">
            <v>D</v>
          </cell>
          <cell r="AG164">
            <v>18</v>
          </cell>
          <cell r="AH164" t="str">
            <v>B</v>
          </cell>
        </row>
        <row r="165">
          <cell r="AB165">
            <v>45819</v>
          </cell>
          <cell r="AC165">
            <v>5</v>
          </cell>
          <cell r="AD165" t="str">
            <v>A</v>
          </cell>
          <cell r="AE165">
            <v>12</v>
          </cell>
          <cell r="AF165" t="str">
            <v>D</v>
          </cell>
          <cell r="AG165">
            <v>19</v>
          </cell>
          <cell r="AH165" t="str">
            <v>B</v>
          </cell>
        </row>
        <row r="166">
          <cell r="AB166">
            <v>45820</v>
          </cell>
          <cell r="AC166">
            <v>6</v>
          </cell>
          <cell r="AD166" t="str">
            <v>C</v>
          </cell>
          <cell r="AE166">
            <v>13</v>
          </cell>
          <cell r="AF166" t="str">
            <v>D</v>
          </cell>
          <cell r="AG166">
            <v>0</v>
          </cell>
          <cell r="AH166" t="str">
            <v>B</v>
          </cell>
        </row>
        <row r="167">
          <cell r="AB167">
            <v>45821</v>
          </cell>
          <cell r="AC167">
            <v>7</v>
          </cell>
          <cell r="AD167" t="str">
            <v>C</v>
          </cell>
          <cell r="AE167">
            <v>14</v>
          </cell>
          <cell r="AF167" t="str">
            <v>D</v>
          </cell>
          <cell r="AG167">
            <v>1</v>
          </cell>
          <cell r="AH167" t="str">
            <v>A</v>
          </cell>
        </row>
        <row r="168">
          <cell r="AB168">
            <v>45822</v>
          </cell>
          <cell r="AC168">
            <v>8</v>
          </cell>
          <cell r="AD168" t="str">
            <v>C</v>
          </cell>
          <cell r="AE168">
            <v>15</v>
          </cell>
          <cell r="AF168" t="str">
            <v>D</v>
          </cell>
          <cell r="AG168">
            <v>2</v>
          </cell>
          <cell r="AH168" t="str">
            <v>A</v>
          </cell>
        </row>
        <row r="169">
          <cell r="AB169">
            <v>45823</v>
          </cell>
          <cell r="AC169">
            <v>9</v>
          </cell>
          <cell r="AD169" t="str">
            <v>C</v>
          </cell>
          <cell r="AE169">
            <v>16</v>
          </cell>
          <cell r="AF169" t="str">
            <v>B</v>
          </cell>
          <cell r="AG169">
            <v>3</v>
          </cell>
          <cell r="AH169" t="str">
            <v>A</v>
          </cell>
        </row>
        <row r="170">
          <cell r="AB170">
            <v>45824</v>
          </cell>
          <cell r="AC170">
            <v>10</v>
          </cell>
          <cell r="AD170" t="str">
            <v>C</v>
          </cell>
          <cell r="AE170">
            <v>17</v>
          </cell>
          <cell r="AF170" t="str">
            <v>B</v>
          </cell>
          <cell r="AG170">
            <v>4</v>
          </cell>
          <cell r="AH170" t="str">
            <v>A</v>
          </cell>
        </row>
        <row r="171">
          <cell r="AB171">
            <v>45825</v>
          </cell>
          <cell r="AC171">
            <v>11</v>
          </cell>
          <cell r="AD171" t="str">
            <v>D</v>
          </cell>
          <cell r="AE171">
            <v>18</v>
          </cell>
          <cell r="AF171" t="str">
            <v>B</v>
          </cell>
          <cell r="AG171">
            <v>5</v>
          </cell>
          <cell r="AH171" t="str">
            <v>A</v>
          </cell>
        </row>
        <row r="172">
          <cell r="AB172">
            <v>45826</v>
          </cell>
          <cell r="AC172">
            <v>12</v>
          </cell>
          <cell r="AD172" t="str">
            <v>D</v>
          </cell>
          <cell r="AE172">
            <v>19</v>
          </cell>
          <cell r="AF172" t="str">
            <v>B</v>
          </cell>
          <cell r="AG172">
            <v>6</v>
          </cell>
          <cell r="AH172" t="str">
            <v>C</v>
          </cell>
        </row>
        <row r="173">
          <cell r="AB173">
            <v>45827</v>
          </cell>
          <cell r="AC173">
            <v>13</v>
          </cell>
          <cell r="AD173" t="str">
            <v>D</v>
          </cell>
          <cell r="AE173">
            <v>0</v>
          </cell>
          <cell r="AF173" t="str">
            <v>B</v>
          </cell>
          <cell r="AG173">
            <v>7</v>
          </cell>
          <cell r="AH173" t="str">
            <v>C</v>
          </cell>
        </row>
        <row r="174">
          <cell r="AB174">
            <v>45828</v>
          </cell>
          <cell r="AC174">
            <v>14</v>
          </cell>
          <cell r="AD174" t="str">
            <v>D</v>
          </cell>
          <cell r="AE174">
            <v>1</v>
          </cell>
          <cell r="AF174" t="str">
            <v>A</v>
          </cell>
          <cell r="AG174">
            <v>8</v>
          </cell>
          <cell r="AH174" t="str">
            <v>C</v>
          </cell>
        </row>
        <row r="175">
          <cell r="AB175">
            <v>45829</v>
          </cell>
          <cell r="AC175">
            <v>15</v>
          </cell>
          <cell r="AD175" t="str">
            <v>D</v>
          </cell>
          <cell r="AE175">
            <v>2</v>
          </cell>
          <cell r="AF175" t="str">
            <v>A</v>
          </cell>
          <cell r="AG175">
            <v>9</v>
          </cell>
          <cell r="AH175" t="str">
            <v>C</v>
          </cell>
        </row>
        <row r="176">
          <cell r="AB176">
            <v>45830</v>
          </cell>
          <cell r="AC176">
            <v>16</v>
          </cell>
          <cell r="AD176" t="str">
            <v>B</v>
          </cell>
          <cell r="AE176">
            <v>3</v>
          </cell>
          <cell r="AF176" t="str">
            <v>A</v>
          </cell>
          <cell r="AG176">
            <v>10</v>
          </cell>
          <cell r="AH176" t="str">
            <v>C</v>
          </cell>
        </row>
        <row r="177">
          <cell r="AB177">
            <v>45831</v>
          </cell>
          <cell r="AC177">
            <v>17</v>
          </cell>
          <cell r="AD177" t="str">
            <v>B</v>
          </cell>
          <cell r="AE177">
            <v>4</v>
          </cell>
          <cell r="AF177" t="str">
            <v>A</v>
          </cell>
          <cell r="AG177">
            <v>11</v>
          </cell>
          <cell r="AH177" t="str">
            <v>D</v>
          </cell>
        </row>
        <row r="178">
          <cell r="AB178">
            <v>45832</v>
          </cell>
          <cell r="AC178">
            <v>18</v>
          </cell>
          <cell r="AD178" t="str">
            <v>B</v>
          </cell>
          <cell r="AE178">
            <v>5</v>
          </cell>
          <cell r="AF178" t="str">
            <v>A</v>
          </cell>
          <cell r="AG178">
            <v>12</v>
          </cell>
          <cell r="AH178" t="str">
            <v>D</v>
          </cell>
        </row>
        <row r="179">
          <cell r="AB179">
            <v>45833</v>
          </cell>
          <cell r="AC179">
            <v>19</v>
          </cell>
          <cell r="AD179" t="str">
            <v>B</v>
          </cell>
          <cell r="AE179">
            <v>6</v>
          </cell>
          <cell r="AF179" t="str">
            <v>C</v>
          </cell>
          <cell r="AG179">
            <v>13</v>
          </cell>
          <cell r="AH179" t="str">
            <v>D</v>
          </cell>
        </row>
        <row r="180">
          <cell r="AB180">
            <v>45834</v>
          </cell>
          <cell r="AC180">
            <v>0</v>
          </cell>
          <cell r="AD180" t="str">
            <v>B</v>
          </cell>
          <cell r="AE180">
            <v>7</v>
          </cell>
          <cell r="AF180" t="str">
            <v>C</v>
          </cell>
          <cell r="AG180">
            <v>14</v>
          </cell>
          <cell r="AH180" t="str">
            <v>D</v>
          </cell>
        </row>
        <row r="181">
          <cell r="AB181">
            <v>45835</v>
          </cell>
          <cell r="AC181">
            <v>1</v>
          </cell>
          <cell r="AD181" t="str">
            <v>A</v>
          </cell>
          <cell r="AE181">
            <v>8</v>
          </cell>
          <cell r="AF181" t="str">
            <v>C</v>
          </cell>
          <cell r="AG181">
            <v>15</v>
          </cell>
          <cell r="AH181" t="str">
            <v>D</v>
          </cell>
        </row>
        <row r="182">
          <cell r="AB182">
            <v>45836</v>
          </cell>
          <cell r="AC182">
            <v>2</v>
          </cell>
          <cell r="AD182" t="str">
            <v>A</v>
          </cell>
          <cell r="AE182">
            <v>9</v>
          </cell>
          <cell r="AF182" t="str">
            <v>C</v>
          </cell>
          <cell r="AG182">
            <v>16</v>
          </cell>
          <cell r="AH182" t="str">
            <v>B</v>
          </cell>
        </row>
        <row r="183">
          <cell r="AB183">
            <v>45837</v>
          </cell>
          <cell r="AC183">
            <v>3</v>
          </cell>
          <cell r="AD183" t="str">
            <v>A</v>
          </cell>
          <cell r="AE183">
            <v>10</v>
          </cell>
          <cell r="AF183" t="str">
            <v>C</v>
          </cell>
          <cell r="AG183">
            <v>17</v>
          </cell>
          <cell r="AH183" t="str">
            <v>B</v>
          </cell>
        </row>
        <row r="184">
          <cell r="AB184">
            <v>45838</v>
          </cell>
          <cell r="AC184">
            <v>4</v>
          </cell>
          <cell r="AD184" t="str">
            <v>A</v>
          </cell>
          <cell r="AE184">
            <v>11</v>
          </cell>
          <cell r="AF184" t="str">
            <v>D</v>
          </cell>
          <cell r="AG184">
            <v>18</v>
          </cell>
          <cell r="AH184" t="str">
            <v>B</v>
          </cell>
        </row>
        <row r="185">
          <cell r="AB185">
            <v>45839</v>
          </cell>
          <cell r="AC185">
            <v>5</v>
          </cell>
          <cell r="AD185" t="str">
            <v>A</v>
          </cell>
          <cell r="AE185">
            <v>12</v>
          </cell>
          <cell r="AF185" t="str">
            <v>D</v>
          </cell>
          <cell r="AG185">
            <v>19</v>
          </cell>
          <cell r="AH185" t="str">
            <v>B</v>
          </cell>
        </row>
        <row r="186">
          <cell r="AB186">
            <v>45840</v>
          </cell>
          <cell r="AC186">
            <v>6</v>
          </cell>
          <cell r="AD186" t="str">
            <v>C</v>
          </cell>
          <cell r="AE186">
            <v>13</v>
          </cell>
          <cell r="AF186" t="str">
            <v>D</v>
          </cell>
          <cell r="AG186">
            <v>0</v>
          </cell>
          <cell r="AH186" t="str">
            <v>B</v>
          </cell>
        </row>
        <row r="187">
          <cell r="AB187">
            <v>45841</v>
          </cell>
          <cell r="AC187">
            <v>7</v>
          </cell>
          <cell r="AD187" t="str">
            <v>C</v>
          </cell>
          <cell r="AE187">
            <v>14</v>
          </cell>
          <cell r="AF187" t="str">
            <v>D</v>
          </cell>
          <cell r="AG187">
            <v>1</v>
          </cell>
          <cell r="AH187" t="str">
            <v>A</v>
          </cell>
        </row>
        <row r="188">
          <cell r="AB188">
            <v>45842</v>
          </cell>
          <cell r="AC188">
            <v>8</v>
          </cell>
          <cell r="AD188" t="str">
            <v>C</v>
          </cell>
          <cell r="AE188">
            <v>15</v>
          </cell>
          <cell r="AF188" t="str">
            <v>D</v>
          </cell>
          <cell r="AG188">
            <v>2</v>
          </cell>
          <cell r="AH188" t="str">
            <v>A</v>
          </cell>
        </row>
        <row r="189">
          <cell r="AB189">
            <v>45843</v>
          </cell>
          <cell r="AC189">
            <v>9</v>
          </cell>
          <cell r="AD189" t="str">
            <v>C</v>
          </cell>
          <cell r="AE189">
            <v>16</v>
          </cell>
          <cell r="AF189" t="str">
            <v>B</v>
          </cell>
          <cell r="AG189">
            <v>3</v>
          </cell>
          <cell r="AH189" t="str">
            <v>A</v>
          </cell>
        </row>
        <row r="190">
          <cell r="AB190">
            <v>45844</v>
          </cell>
          <cell r="AC190">
            <v>10</v>
          </cell>
          <cell r="AD190" t="str">
            <v>C</v>
          </cell>
          <cell r="AE190">
            <v>17</v>
          </cell>
          <cell r="AF190" t="str">
            <v>B</v>
          </cell>
          <cell r="AG190">
            <v>4</v>
          </cell>
          <cell r="AH190" t="str">
            <v>A</v>
          </cell>
        </row>
        <row r="191">
          <cell r="AB191">
            <v>45845</v>
          </cell>
          <cell r="AC191">
            <v>11</v>
          </cell>
          <cell r="AD191" t="str">
            <v>D</v>
          </cell>
          <cell r="AE191">
            <v>18</v>
          </cell>
          <cell r="AF191" t="str">
            <v>B</v>
          </cell>
          <cell r="AG191">
            <v>5</v>
          </cell>
          <cell r="AH191" t="str">
            <v>A</v>
          </cell>
        </row>
        <row r="192">
          <cell r="AB192">
            <v>45846</v>
          </cell>
          <cell r="AC192">
            <v>12</v>
          </cell>
          <cell r="AD192" t="str">
            <v>D</v>
          </cell>
          <cell r="AE192">
            <v>19</v>
          </cell>
          <cell r="AF192" t="str">
            <v>B</v>
          </cell>
          <cell r="AG192">
            <v>6</v>
          </cell>
          <cell r="AH192" t="str">
            <v>C</v>
          </cell>
        </row>
        <row r="193">
          <cell r="AB193">
            <v>45847</v>
          </cell>
          <cell r="AC193">
            <v>13</v>
          </cell>
          <cell r="AD193" t="str">
            <v>D</v>
          </cell>
          <cell r="AE193">
            <v>0</v>
          </cell>
          <cell r="AF193" t="str">
            <v>B</v>
          </cell>
          <cell r="AG193">
            <v>7</v>
          </cell>
          <cell r="AH193" t="str">
            <v>C</v>
          </cell>
        </row>
        <row r="194">
          <cell r="AB194">
            <v>45848</v>
          </cell>
          <cell r="AC194">
            <v>14</v>
          </cell>
          <cell r="AD194" t="str">
            <v>D</v>
          </cell>
          <cell r="AE194">
            <v>1</v>
          </cell>
          <cell r="AF194" t="str">
            <v>A</v>
          </cell>
          <cell r="AG194">
            <v>8</v>
          </cell>
          <cell r="AH194" t="str">
            <v>C</v>
          </cell>
        </row>
        <row r="195">
          <cell r="AB195">
            <v>45849</v>
          </cell>
          <cell r="AC195">
            <v>15</v>
          </cell>
          <cell r="AD195" t="str">
            <v>D</v>
          </cell>
          <cell r="AE195">
            <v>2</v>
          </cell>
          <cell r="AF195" t="str">
            <v>A</v>
          </cell>
          <cell r="AG195">
            <v>9</v>
          </cell>
          <cell r="AH195" t="str">
            <v>C</v>
          </cell>
        </row>
        <row r="196">
          <cell r="AB196">
            <v>45850</v>
          </cell>
          <cell r="AC196">
            <v>16</v>
          </cell>
          <cell r="AD196" t="str">
            <v>B</v>
          </cell>
          <cell r="AE196">
            <v>3</v>
          </cell>
          <cell r="AF196" t="str">
            <v>A</v>
          </cell>
          <cell r="AG196">
            <v>10</v>
          </cell>
          <cell r="AH196" t="str">
            <v>C</v>
          </cell>
        </row>
        <row r="197">
          <cell r="AB197">
            <v>45851</v>
          </cell>
          <cell r="AC197">
            <v>17</v>
          </cell>
          <cell r="AD197" t="str">
            <v>B</v>
          </cell>
          <cell r="AE197">
            <v>4</v>
          </cell>
          <cell r="AF197" t="str">
            <v>A</v>
          </cell>
          <cell r="AG197">
            <v>11</v>
          </cell>
          <cell r="AH197" t="str">
            <v>D</v>
          </cell>
        </row>
        <row r="198">
          <cell r="AB198">
            <v>45852</v>
          </cell>
          <cell r="AC198">
            <v>18</v>
          </cell>
          <cell r="AD198" t="str">
            <v>B</v>
          </cell>
          <cell r="AE198">
            <v>5</v>
          </cell>
          <cell r="AF198" t="str">
            <v>A</v>
          </cell>
          <cell r="AG198">
            <v>12</v>
          </cell>
          <cell r="AH198" t="str">
            <v>D</v>
          </cell>
        </row>
        <row r="199">
          <cell r="AB199">
            <v>45853</v>
          </cell>
          <cell r="AC199">
            <v>19</v>
          </cell>
          <cell r="AD199" t="str">
            <v>B</v>
          </cell>
          <cell r="AE199">
            <v>6</v>
          </cell>
          <cell r="AF199" t="str">
            <v>C</v>
          </cell>
          <cell r="AG199">
            <v>13</v>
          </cell>
          <cell r="AH199" t="str">
            <v>D</v>
          </cell>
        </row>
        <row r="200">
          <cell r="AB200">
            <v>45854</v>
          </cell>
          <cell r="AC200">
            <v>0</v>
          </cell>
          <cell r="AD200" t="str">
            <v>B</v>
          </cell>
          <cell r="AE200">
            <v>7</v>
          </cell>
          <cell r="AF200" t="str">
            <v>C</v>
          </cell>
          <cell r="AG200">
            <v>14</v>
          </cell>
          <cell r="AH200" t="str">
            <v>D</v>
          </cell>
        </row>
        <row r="201">
          <cell r="AB201">
            <v>45855</v>
          </cell>
          <cell r="AC201">
            <v>1</v>
          </cell>
          <cell r="AD201" t="str">
            <v>A</v>
          </cell>
          <cell r="AE201">
            <v>8</v>
          </cell>
          <cell r="AF201" t="str">
            <v>C</v>
          </cell>
          <cell r="AG201">
            <v>15</v>
          </cell>
          <cell r="AH201" t="str">
            <v>D</v>
          </cell>
        </row>
        <row r="202">
          <cell r="AB202">
            <v>45856</v>
          </cell>
          <cell r="AC202">
            <v>2</v>
          </cell>
          <cell r="AD202" t="str">
            <v>A</v>
          </cell>
          <cell r="AE202">
            <v>9</v>
          </cell>
          <cell r="AF202" t="str">
            <v>C</v>
          </cell>
          <cell r="AG202">
            <v>16</v>
          </cell>
          <cell r="AH202" t="str">
            <v>B</v>
          </cell>
        </row>
        <row r="203">
          <cell r="AB203">
            <v>45857</v>
          </cell>
          <cell r="AC203">
            <v>3</v>
          </cell>
          <cell r="AD203" t="str">
            <v>A</v>
          </cell>
          <cell r="AE203">
            <v>10</v>
          </cell>
          <cell r="AF203" t="str">
            <v>C</v>
          </cell>
          <cell r="AG203">
            <v>17</v>
          </cell>
          <cell r="AH203" t="str">
            <v>B</v>
          </cell>
        </row>
        <row r="204">
          <cell r="AB204">
            <v>45858</v>
          </cell>
          <cell r="AC204">
            <v>4</v>
          </cell>
          <cell r="AD204" t="str">
            <v>A</v>
          </cell>
          <cell r="AE204">
            <v>11</v>
          </cell>
          <cell r="AF204" t="str">
            <v>D</v>
          </cell>
          <cell r="AG204">
            <v>18</v>
          </cell>
          <cell r="AH204" t="str">
            <v>B</v>
          </cell>
        </row>
        <row r="205">
          <cell r="AB205">
            <v>45859</v>
          </cell>
          <cell r="AC205">
            <v>5</v>
          </cell>
          <cell r="AD205" t="str">
            <v>A</v>
          </cell>
          <cell r="AE205">
            <v>12</v>
          </cell>
          <cell r="AF205" t="str">
            <v>D</v>
          </cell>
          <cell r="AG205">
            <v>19</v>
          </cell>
          <cell r="AH205" t="str">
            <v>B</v>
          </cell>
        </row>
        <row r="206">
          <cell r="AB206">
            <v>45860</v>
          </cell>
          <cell r="AC206">
            <v>6</v>
          </cell>
          <cell r="AD206" t="str">
            <v>C</v>
          </cell>
          <cell r="AE206">
            <v>13</v>
          </cell>
          <cell r="AF206" t="str">
            <v>D</v>
          </cell>
          <cell r="AG206">
            <v>0</v>
          </cell>
          <cell r="AH206" t="str">
            <v>B</v>
          </cell>
        </row>
        <row r="207">
          <cell r="AB207">
            <v>45861</v>
          </cell>
          <cell r="AC207">
            <v>7</v>
          </cell>
          <cell r="AD207" t="str">
            <v>C</v>
          </cell>
          <cell r="AE207">
            <v>14</v>
          </cell>
          <cell r="AF207" t="str">
            <v>D</v>
          </cell>
          <cell r="AG207">
            <v>1</v>
          </cell>
          <cell r="AH207" t="str">
            <v>A</v>
          </cell>
        </row>
        <row r="208">
          <cell r="AB208">
            <v>45862</v>
          </cell>
          <cell r="AC208">
            <v>8</v>
          </cell>
          <cell r="AD208" t="str">
            <v>C</v>
          </cell>
          <cell r="AE208">
            <v>15</v>
          </cell>
          <cell r="AF208" t="str">
            <v>D</v>
          </cell>
          <cell r="AG208">
            <v>2</v>
          </cell>
          <cell r="AH208" t="str">
            <v>A</v>
          </cell>
        </row>
        <row r="209">
          <cell r="AB209">
            <v>45863</v>
          </cell>
          <cell r="AC209">
            <v>9</v>
          </cell>
          <cell r="AD209" t="str">
            <v>C</v>
          </cell>
          <cell r="AE209">
            <v>16</v>
          </cell>
          <cell r="AF209" t="str">
            <v>B</v>
          </cell>
          <cell r="AG209">
            <v>3</v>
          </cell>
          <cell r="AH209" t="str">
            <v>A</v>
          </cell>
        </row>
        <row r="210">
          <cell r="AB210">
            <v>45864</v>
          </cell>
          <cell r="AC210">
            <v>10</v>
          </cell>
          <cell r="AD210" t="str">
            <v>C</v>
          </cell>
          <cell r="AE210">
            <v>17</v>
          </cell>
          <cell r="AF210" t="str">
            <v>B</v>
          </cell>
          <cell r="AG210">
            <v>4</v>
          </cell>
          <cell r="AH210" t="str">
            <v>A</v>
          </cell>
        </row>
        <row r="211">
          <cell r="AB211">
            <v>45865</v>
          </cell>
          <cell r="AC211">
            <v>11</v>
          </cell>
          <cell r="AD211" t="str">
            <v>D</v>
          </cell>
          <cell r="AE211">
            <v>18</v>
          </cell>
          <cell r="AF211" t="str">
            <v>B</v>
          </cell>
          <cell r="AG211">
            <v>5</v>
          </cell>
          <cell r="AH211" t="str">
            <v>A</v>
          </cell>
        </row>
        <row r="212">
          <cell r="AB212">
            <v>45866</v>
          </cell>
          <cell r="AC212">
            <v>12</v>
          </cell>
          <cell r="AD212" t="str">
            <v>D</v>
          </cell>
          <cell r="AE212">
            <v>19</v>
          </cell>
          <cell r="AF212" t="str">
            <v>B</v>
          </cell>
          <cell r="AG212">
            <v>6</v>
          </cell>
          <cell r="AH212" t="str">
            <v>C</v>
          </cell>
        </row>
        <row r="213">
          <cell r="AB213">
            <v>45867</v>
          </cell>
          <cell r="AC213">
            <v>13</v>
          </cell>
          <cell r="AD213" t="str">
            <v>D</v>
          </cell>
          <cell r="AE213">
            <v>0</v>
          </cell>
          <cell r="AF213" t="str">
            <v>B</v>
          </cell>
          <cell r="AG213">
            <v>7</v>
          </cell>
          <cell r="AH213" t="str">
            <v>C</v>
          </cell>
        </row>
        <row r="214">
          <cell r="AB214">
            <v>45868</v>
          </cell>
          <cell r="AC214">
            <v>14</v>
          </cell>
          <cell r="AD214" t="str">
            <v>D</v>
          </cell>
          <cell r="AE214">
            <v>1</v>
          </cell>
          <cell r="AF214" t="str">
            <v>A</v>
          </cell>
          <cell r="AG214">
            <v>8</v>
          </cell>
          <cell r="AH214" t="str">
            <v>C</v>
          </cell>
        </row>
        <row r="215">
          <cell r="AB215">
            <v>45869</v>
          </cell>
          <cell r="AC215">
            <v>15</v>
          </cell>
          <cell r="AD215" t="str">
            <v>D</v>
          </cell>
          <cell r="AE215">
            <v>2</v>
          </cell>
          <cell r="AF215" t="str">
            <v>A</v>
          </cell>
          <cell r="AG215">
            <v>9</v>
          </cell>
          <cell r="AH215" t="str">
            <v>C</v>
          </cell>
        </row>
        <row r="216">
          <cell r="AB216">
            <v>45870</v>
          </cell>
          <cell r="AC216">
            <v>16</v>
          </cell>
          <cell r="AD216" t="str">
            <v>B</v>
          </cell>
          <cell r="AE216">
            <v>3</v>
          </cell>
          <cell r="AF216" t="str">
            <v>A</v>
          </cell>
          <cell r="AG216">
            <v>10</v>
          </cell>
          <cell r="AH216" t="str">
            <v>C</v>
          </cell>
        </row>
        <row r="217">
          <cell r="AB217">
            <v>45871</v>
          </cell>
          <cell r="AC217">
            <v>17</v>
          </cell>
          <cell r="AD217" t="str">
            <v>B</v>
          </cell>
          <cell r="AE217">
            <v>4</v>
          </cell>
          <cell r="AF217" t="str">
            <v>A</v>
          </cell>
          <cell r="AG217">
            <v>11</v>
          </cell>
          <cell r="AH217" t="str">
            <v>D</v>
          </cell>
        </row>
        <row r="218">
          <cell r="AB218">
            <v>45872</v>
          </cell>
          <cell r="AC218">
            <v>18</v>
          </cell>
          <cell r="AD218" t="str">
            <v>B</v>
          </cell>
          <cell r="AE218">
            <v>5</v>
          </cell>
          <cell r="AF218" t="str">
            <v>A</v>
          </cell>
          <cell r="AG218">
            <v>12</v>
          </cell>
          <cell r="AH218" t="str">
            <v>D</v>
          </cell>
        </row>
        <row r="219">
          <cell r="AB219">
            <v>45873</v>
          </cell>
          <cell r="AC219">
            <v>19</v>
          </cell>
          <cell r="AD219" t="str">
            <v>B</v>
          </cell>
          <cell r="AE219">
            <v>6</v>
          </cell>
          <cell r="AF219" t="str">
            <v>C</v>
          </cell>
          <cell r="AG219">
            <v>13</v>
          </cell>
          <cell r="AH219" t="str">
            <v>D</v>
          </cell>
        </row>
        <row r="220">
          <cell r="AB220">
            <v>45874</v>
          </cell>
          <cell r="AC220">
            <v>0</v>
          </cell>
          <cell r="AD220" t="str">
            <v>B</v>
          </cell>
          <cell r="AE220">
            <v>7</v>
          </cell>
          <cell r="AF220" t="str">
            <v>C</v>
          </cell>
          <cell r="AG220">
            <v>14</v>
          </cell>
          <cell r="AH220" t="str">
            <v>D</v>
          </cell>
        </row>
        <row r="221">
          <cell r="AB221">
            <v>45875</v>
          </cell>
          <cell r="AC221">
            <v>1</v>
          </cell>
          <cell r="AD221" t="str">
            <v>A</v>
          </cell>
          <cell r="AE221">
            <v>8</v>
          </cell>
          <cell r="AF221" t="str">
            <v>C</v>
          </cell>
          <cell r="AG221">
            <v>15</v>
          </cell>
          <cell r="AH221" t="str">
            <v>D</v>
          </cell>
        </row>
        <row r="222">
          <cell r="AB222">
            <v>45876</v>
          </cell>
          <cell r="AC222">
            <v>2</v>
          </cell>
          <cell r="AD222" t="str">
            <v>A</v>
          </cell>
          <cell r="AE222">
            <v>9</v>
          </cell>
          <cell r="AF222" t="str">
            <v>C</v>
          </cell>
          <cell r="AG222">
            <v>16</v>
          </cell>
          <cell r="AH222" t="str">
            <v>B</v>
          </cell>
        </row>
        <row r="223">
          <cell r="AB223">
            <v>45877</v>
          </cell>
          <cell r="AC223">
            <v>3</v>
          </cell>
          <cell r="AD223" t="str">
            <v>A</v>
          </cell>
          <cell r="AE223">
            <v>10</v>
          </cell>
          <cell r="AF223" t="str">
            <v>C</v>
          </cell>
          <cell r="AG223">
            <v>17</v>
          </cell>
          <cell r="AH223" t="str">
            <v>B</v>
          </cell>
        </row>
        <row r="224">
          <cell r="AB224">
            <v>45878</v>
          </cell>
          <cell r="AC224">
            <v>4</v>
          </cell>
          <cell r="AD224" t="str">
            <v>A</v>
          </cell>
          <cell r="AE224">
            <v>11</v>
          </cell>
          <cell r="AF224" t="str">
            <v>D</v>
          </cell>
          <cell r="AG224">
            <v>18</v>
          </cell>
          <cell r="AH224" t="str">
            <v>B</v>
          </cell>
        </row>
        <row r="225">
          <cell r="AB225">
            <v>45879</v>
          </cell>
          <cell r="AC225">
            <v>5</v>
          </cell>
          <cell r="AD225" t="str">
            <v>A</v>
          </cell>
          <cell r="AE225">
            <v>12</v>
          </cell>
          <cell r="AF225" t="str">
            <v>D</v>
          </cell>
          <cell r="AG225">
            <v>19</v>
          </cell>
          <cell r="AH225" t="str">
            <v>B</v>
          </cell>
        </row>
        <row r="226">
          <cell r="AB226">
            <v>45880</v>
          </cell>
          <cell r="AC226">
            <v>6</v>
          </cell>
          <cell r="AD226" t="str">
            <v>C</v>
          </cell>
          <cell r="AE226">
            <v>13</v>
          </cell>
          <cell r="AF226" t="str">
            <v>D</v>
          </cell>
          <cell r="AG226">
            <v>0</v>
          </cell>
          <cell r="AH226" t="str">
            <v>B</v>
          </cell>
        </row>
        <row r="227">
          <cell r="AB227">
            <v>45881</v>
          </cell>
          <cell r="AC227">
            <v>7</v>
          </cell>
          <cell r="AD227" t="str">
            <v>C</v>
          </cell>
          <cell r="AE227">
            <v>14</v>
          </cell>
          <cell r="AF227" t="str">
            <v>D</v>
          </cell>
          <cell r="AG227">
            <v>1</v>
          </cell>
          <cell r="AH227" t="str">
            <v>A</v>
          </cell>
        </row>
        <row r="228">
          <cell r="AB228">
            <v>45882</v>
          </cell>
          <cell r="AC228">
            <v>8</v>
          </cell>
          <cell r="AD228" t="str">
            <v>C</v>
          </cell>
          <cell r="AE228">
            <v>15</v>
          </cell>
          <cell r="AF228" t="str">
            <v>D</v>
          </cell>
          <cell r="AG228">
            <v>2</v>
          </cell>
          <cell r="AH228" t="str">
            <v>A</v>
          </cell>
        </row>
        <row r="229">
          <cell r="AB229">
            <v>45883</v>
          </cell>
          <cell r="AC229">
            <v>9</v>
          </cell>
          <cell r="AD229" t="str">
            <v>C</v>
          </cell>
          <cell r="AE229">
            <v>16</v>
          </cell>
          <cell r="AF229" t="str">
            <v>B</v>
          </cell>
          <cell r="AG229">
            <v>3</v>
          </cell>
          <cell r="AH229" t="str">
            <v>A</v>
          </cell>
        </row>
        <row r="230">
          <cell r="AB230">
            <v>45884</v>
          </cell>
          <cell r="AC230">
            <v>10</v>
          </cell>
          <cell r="AD230" t="str">
            <v>C</v>
          </cell>
          <cell r="AE230">
            <v>17</v>
          </cell>
          <cell r="AF230" t="str">
            <v>B</v>
          </cell>
          <cell r="AG230">
            <v>4</v>
          </cell>
          <cell r="AH230" t="str">
            <v>A</v>
          </cell>
        </row>
        <row r="231">
          <cell r="AB231">
            <v>45885</v>
          </cell>
          <cell r="AC231">
            <v>11</v>
          </cell>
          <cell r="AD231" t="str">
            <v>D</v>
          </cell>
          <cell r="AE231">
            <v>18</v>
          </cell>
          <cell r="AF231" t="str">
            <v>B</v>
          </cell>
          <cell r="AG231">
            <v>5</v>
          </cell>
          <cell r="AH231" t="str">
            <v>A</v>
          </cell>
        </row>
        <row r="232">
          <cell r="AB232">
            <v>45886</v>
          </cell>
          <cell r="AC232">
            <v>12</v>
          </cell>
          <cell r="AD232" t="str">
            <v>D</v>
          </cell>
          <cell r="AE232">
            <v>19</v>
          </cell>
          <cell r="AF232" t="str">
            <v>B</v>
          </cell>
          <cell r="AG232">
            <v>6</v>
          </cell>
          <cell r="AH232" t="str">
            <v>C</v>
          </cell>
        </row>
        <row r="233">
          <cell r="AB233">
            <v>45887</v>
          </cell>
          <cell r="AC233">
            <v>13</v>
          </cell>
          <cell r="AD233" t="str">
            <v>D</v>
          </cell>
          <cell r="AE233">
            <v>0</v>
          </cell>
          <cell r="AF233" t="str">
            <v>B</v>
          </cell>
          <cell r="AG233">
            <v>7</v>
          </cell>
          <cell r="AH233" t="str">
            <v>C</v>
          </cell>
        </row>
        <row r="234">
          <cell r="AB234">
            <v>45888</v>
          </cell>
          <cell r="AC234">
            <v>14</v>
          </cell>
          <cell r="AD234" t="str">
            <v>D</v>
          </cell>
          <cell r="AE234">
            <v>1</v>
          </cell>
          <cell r="AF234" t="str">
            <v>A</v>
          </cell>
          <cell r="AG234">
            <v>8</v>
          </cell>
          <cell r="AH234" t="str">
            <v>C</v>
          </cell>
        </row>
        <row r="235">
          <cell r="AB235">
            <v>45889</v>
          </cell>
          <cell r="AC235">
            <v>15</v>
          </cell>
          <cell r="AD235" t="str">
            <v>D</v>
          </cell>
          <cell r="AE235">
            <v>2</v>
          </cell>
          <cell r="AF235" t="str">
            <v>A</v>
          </cell>
          <cell r="AG235">
            <v>9</v>
          </cell>
          <cell r="AH235" t="str">
            <v>C</v>
          </cell>
        </row>
        <row r="236">
          <cell r="AB236">
            <v>45890</v>
          </cell>
          <cell r="AC236">
            <v>16</v>
          </cell>
          <cell r="AD236" t="str">
            <v>B</v>
          </cell>
          <cell r="AE236">
            <v>3</v>
          </cell>
          <cell r="AF236" t="str">
            <v>A</v>
          </cell>
          <cell r="AG236">
            <v>10</v>
          </cell>
          <cell r="AH236" t="str">
            <v>C</v>
          </cell>
        </row>
        <row r="237">
          <cell r="AB237">
            <v>45891</v>
          </cell>
          <cell r="AC237">
            <v>17</v>
          </cell>
          <cell r="AD237" t="str">
            <v>B</v>
          </cell>
          <cell r="AE237">
            <v>4</v>
          </cell>
          <cell r="AF237" t="str">
            <v>A</v>
          </cell>
          <cell r="AG237">
            <v>11</v>
          </cell>
          <cell r="AH237" t="str">
            <v>D</v>
          </cell>
        </row>
        <row r="238">
          <cell r="AB238">
            <v>45892</v>
          </cell>
          <cell r="AC238">
            <v>18</v>
          </cell>
          <cell r="AD238" t="str">
            <v>B</v>
          </cell>
          <cell r="AE238">
            <v>5</v>
          </cell>
          <cell r="AF238" t="str">
            <v>A</v>
          </cell>
          <cell r="AG238">
            <v>12</v>
          </cell>
          <cell r="AH238" t="str">
            <v>D</v>
          </cell>
        </row>
        <row r="239">
          <cell r="AB239">
            <v>45893</v>
          </cell>
          <cell r="AC239">
            <v>19</v>
          </cell>
          <cell r="AD239" t="str">
            <v>B</v>
          </cell>
          <cell r="AE239">
            <v>6</v>
          </cell>
          <cell r="AF239" t="str">
            <v>C</v>
          </cell>
          <cell r="AG239">
            <v>13</v>
          </cell>
          <cell r="AH239" t="str">
            <v>D</v>
          </cell>
        </row>
        <row r="240">
          <cell r="AB240">
            <v>45894</v>
          </cell>
          <cell r="AC240">
            <v>0</v>
          </cell>
          <cell r="AD240" t="str">
            <v>B</v>
          </cell>
          <cell r="AE240">
            <v>7</v>
          </cell>
          <cell r="AF240" t="str">
            <v>C</v>
          </cell>
          <cell r="AG240">
            <v>14</v>
          </cell>
          <cell r="AH240" t="str">
            <v>D</v>
          </cell>
        </row>
        <row r="241">
          <cell r="AB241">
            <v>45895</v>
          </cell>
          <cell r="AC241">
            <v>1</v>
          </cell>
          <cell r="AD241" t="str">
            <v>A</v>
          </cell>
          <cell r="AE241">
            <v>8</v>
          </cell>
          <cell r="AF241" t="str">
            <v>C</v>
          </cell>
          <cell r="AG241">
            <v>15</v>
          </cell>
          <cell r="AH241" t="str">
            <v>D</v>
          </cell>
        </row>
        <row r="242">
          <cell r="AB242">
            <v>45896</v>
          </cell>
          <cell r="AC242">
            <v>2</v>
          </cell>
          <cell r="AD242" t="str">
            <v>A</v>
          </cell>
          <cell r="AE242">
            <v>9</v>
          </cell>
          <cell r="AF242" t="str">
            <v>C</v>
          </cell>
          <cell r="AG242">
            <v>16</v>
          </cell>
          <cell r="AH242" t="str">
            <v>B</v>
          </cell>
        </row>
        <row r="243">
          <cell r="AB243">
            <v>45897</v>
          </cell>
          <cell r="AC243">
            <v>3</v>
          </cell>
          <cell r="AD243" t="str">
            <v>A</v>
          </cell>
          <cell r="AE243">
            <v>10</v>
          </cell>
          <cell r="AF243" t="str">
            <v>C</v>
          </cell>
          <cell r="AG243">
            <v>17</v>
          </cell>
          <cell r="AH243" t="str">
            <v>B</v>
          </cell>
        </row>
        <row r="244">
          <cell r="AB244">
            <v>45898</v>
          </cell>
          <cell r="AC244">
            <v>4</v>
          </cell>
          <cell r="AD244" t="str">
            <v>A</v>
          </cell>
          <cell r="AE244">
            <v>11</v>
          </cell>
          <cell r="AF244" t="str">
            <v>D</v>
          </cell>
          <cell r="AG244">
            <v>18</v>
          </cell>
          <cell r="AH244" t="str">
            <v>B</v>
          </cell>
        </row>
        <row r="245">
          <cell r="AB245">
            <v>45899</v>
          </cell>
          <cell r="AC245">
            <v>5</v>
          </cell>
          <cell r="AD245" t="str">
            <v>A</v>
          </cell>
          <cell r="AE245">
            <v>12</v>
          </cell>
          <cell r="AF245" t="str">
            <v>D</v>
          </cell>
          <cell r="AG245">
            <v>19</v>
          </cell>
          <cell r="AH245" t="str">
            <v>B</v>
          </cell>
        </row>
        <row r="246">
          <cell r="AB246">
            <v>45900</v>
          </cell>
          <cell r="AC246">
            <v>6</v>
          </cell>
          <cell r="AD246" t="str">
            <v>C</v>
          </cell>
          <cell r="AE246">
            <v>13</v>
          </cell>
          <cell r="AF246" t="str">
            <v>D</v>
          </cell>
          <cell r="AG246">
            <v>0</v>
          </cell>
          <cell r="AH246" t="str">
            <v>B</v>
          </cell>
        </row>
        <row r="247">
          <cell r="AB247">
            <v>45901</v>
          </cell>
          <cell r="AC247">
            <v>7</v>
          </cell>
          <cell r="AD247" t="str">
            <v>C</v>
          </cell>
          <cell r="AE247">
            <v>14</v>
          </cell>
          <cell r="AF247" t="str">
            <v>D</v>
          </cell>
          <cell r="AG247">
            <v>1</v>
          </cell>
          <cell r="AH247" t="str">
            <v>A</v>
          </cell>
        </row>
        <row r="248">
          <cell r="AB248">
            <v>45902</v>
          </cell>
          <cell r="AC248">
            <v>8</v>
          </cell>
          <cell r="AD248" t="str">
            <v>C</v>
          </cell>
          <cell r="AE248">
            <v>15</v>
          </cell>
          <cell r="AF248" t="str">
            <v>D</v>
          </cell>
          <cell r="AG248">
            <v>2</v>
          </cell>
          <cell r="AH248" t="str">
            <v>A</v>
          </cell>
        </row>
        <row r="249">
          <cell r="AB249">
            <v>45903</v>
          </cell>
          <cell r="AC249">
            <v>9</v>
          </cell>
          <cell r="AD249" t="str">
            <v>C</v>
          </cell>
          <cell r="AE249">
            <v>16</v>
          </cell>
          <cell r="AF249" t="str">
            <v>B</v>
          </cell>
          <cell r="AG249">
            <v>3</v>
          </cell>
          <cell r="AH249" t="str">
            <v>A</v>
          </cell>
        </row>
        <row r="250">
          <cell r="AB250">
            <v>45904</v>
          </cell>
          <cell r="AC250">
            <v>10</v>
          </cell>
          <cell r="AD250" t="str">
            <v>C</v>
          </cell>
          <cell r="AE250">
            <v>17</v>
          </cell>
          <cell r="AF250" t="str">
            <v>B</v>
          </cell>
          <cell r="AG250">
            <v>4</v>
          </cell>
          <cell r="AH250" t="str">
            <v>A</v>
          </cell>
        </row>
        <row r="251">
          <cell r="AB251">
            <v>45905</v>
          </cell>
          <cell r="AC251">
            <v>11</v>
          </cell>
          <cell r="AD251" t="str">
            <v>D</v>
          </cell>
          <cell r="AE251">
            <v>18</v>
          </cell>
          <cell r="AF251" t="str">
            <v>B</v>
          </cell>
          <cell r="AG251">
            <v>5</v>
          </cell>
          <cell r="AH251" t="str">
            <v>A</v>
          </cell>
        </row>
        <row r="252">
          <cell r="AB252">
            <v>45906</v>
          </cell>
          <cell r="AC252">
            <v>12</v>
          </cell>
          <cell r="AD252" t="str">
            <v>D</v>
          </cell>
          <cell r="AE252">
            <v>19</v>
          </cell>
          <cell r="AF252" t="str">
            <v>B</v>
          </cell>
          <cell r="AG252">
            <v>6</v>
          </cell>
          <cell r="AH252" t="str">
            <v>C</v>
          </cell>
        </row>
        <row r="253">
          <cell r="AB253">
            <v>45907</v>
          </cell>
          <cell r="AC253">
            <v>13</v>
          </cell>
          <cell r="AD253" t="str">
            <v>D</v>
          </cell>
          <cell r="AE253">
            <v>0</v>
          </cell>
          <cell r="AF253" t="str">
            <v>B</v>
          </cell>
          <cell r="AG253">
            <v>7</v>
          </cell>
          <cell r="AH253" t="str">
            <v>C</v>
          </cell>
        </row>
        <row r="254">
          <cell r="AB254">
            <v>45908</v>
          </cell>
          <cell r="AC254">
            <v>14</v>
          </cell>
          <cell r="AD254" t="str">
            <v>D</v>
          </cell>
          <cell r="AE254">
            <v>1</v>
          </cell>
          <cell r="AF254" t="str">
            <v>A</v>
          </cell>
          <cell r="AG254">
            <v>8</v>
          </cell>
          <cell r="AH254" t="str">
            <v>C</v>
          </cell>
        </row>
        <row r="255">
          <cell r="AB255">
            <v>45909</v>
          </cell>
          <cell r="AC255">
            <v>15</v>
          </cell>
          <cell r="AD255" t="str">
            <v>D</v>
          </cell>
          <cell r="AE255">
            <v>2</v>
          </cell>
          <cell r="AF255" t="str">
            <v>A</v>
          </cell>
          <cell r="AG255">
            <v>9</v>
          </cell>
          <cell r="AH255" t="str">
            <v>C</v>
          </cell>
        </row>
        <row r="256">
          <cell r="AB256">
            <v>45910</v>
          </cell>
          <cell r="AC256">
            <v>16</v>
          </cell>
          <cell r="AD256" t="str">
            <v>B</v>
          </cell>
          <cell r="AE256">
            <v>3</v>
          </cell>
          <cell r="AF256" t="str">
            <v>A</v>
          </cell>
          <cell r="AG256">
            <v>10</v>
          </cell>
          <cell r="AH256" t="str">
            <v>C</v>
          </cell>
        </row>
        <row r="257">
          <cell r="AB257">
            <v>45911</v>
          </cell>
          <cell r="AC257">
            <v>17</v>
          </cell>
          <cell r="AD257" t="str">
            <v>B</v>
          </cell>
          <cell r="AE257">
            <v>4</v>
          </cell>
          <cell r="AF257" t="str">
            <v>A</v>
          </cell>
          <cell r="AG257">
            <v>11</v>
          </cell>
          <cell r="AH257" t="str">
            <v>D</v>
          </cell>
        </row>
        <row r="258">
          <cell r="AB258">
            <v>45912</v>
          </cell>
          <cell r="AC258">
            <v>18</v>
          </cell>
          <cell r="AD258" t="str">
            <v>B</v>
          </cell>
          <cell r="AE258">
            <v>5</v>
          </cell>
          <cell r="AF258" t="str">
            <v>A</v>
          </cell>
          <cell r="AG258">
            <v>12</v>
          </cell>
          <cell r="AH258" t="str">
            <v>D</v>
          </cell>
        </row>
        <row r="259">
          <cell r="AB259">
            <v>45913</v>
          </cell>
          <cell r="AC259">
            <v>19</v>
          </cell>
          <cell r="AD259" t="str">
            <v>B</v>
          </cell>
          <cell r="AE259">
            <v>6</v>
          </cell>
          <cell r="AF259" t="str">
            <v>C</v>
          </cell>
          <cell r="AG259">
            <v>13</v>
          </cell>
          <cell r="AH259" t="str">
            <v>D</v>
          </cell>
        </row>
        <row r="260">
          <cell r="AB260">
            <v>45914</v>
          </cell>
          <cell r="AC260">
            <v>0</v>
          </cell>
          <cell r="AD260" t="str">
            <v>B</v>
          </cell>
          <cell r="AE260">
            <v>7</v>
          </cell>
          <cell r="AF260" t="str">
            <v>C</v>
          </cell>
          <cell r="AG260">
            <v>14</v>
          </cell>
          <cell r="AH260" t="str">
            <v>D</v>
          </cell>
        </row>
        <row r="261">
          <cell r="AB261">
            <v>45915</v>
          </cell>
          <cell r="AC261">
            <v>1</v>
          </cell>
          <cell r="AD261" t="str">
            <v>A</v>
          </cell>
          <cell r="AE261">
            <v>8</v>
          </cell>
          <cell r="AF261" t="str">
            <v>C</v>
          </cell>
          <cell r="AG261">
            <v>15</v>
          </cell>
          <cell r="AH261" t="str">
            <v>D</v>
          </cell>
        </row>
        <row r="262">
          <cell r="AB262">
            <v>45916</v>
          </cell>
          <cell r="AC262">
            <v>2</v>
          </cell>
          <cell r="AD262" t="str">
            <v>A</v>
          </cell>
          <cell r="AE262">
            <v>9</v>
          </cell>
          <cell r="AF262" t="str">
            <v>C</v>
          </cell>
          <cell r="AG262">
            <v>16</v>
          </cell>
          <cell r="AH262" t="str">
            <v>B</v>
          </cell>
        </row>
        <row r="263">
          <cell r="AB263">
            <v>45917</v>
          </cell>
          <cell r="AC263">
            <v>3</v>
          </cell>
          <cell r="AD263" t="str">
            <v>A</v>
          </cell>
          <cell r="AE263">
            <v>10</v>
          </cell>
          <cell r="AF263" t="str">
            <v>C</v>
          </cell>
          <cell r="AG263">
            <v>17</v>
          </cell>
          <cell r="AH263" t="str">
            <v>B</v>
          </cell>
        </row>
        <row r="264">
          <cell r="AB264">
            <v>45918</v>
          </cell>
          <cell r="AC264">
            <v>4</v>
          </cell>
          <cell r="AD264" t="str">
            <v>A</v>
          </cell>
          <cell r="AE264">
            <v>11</v>
          </cell>
          <cell r="AF264" t="str">
            <v>D</v>
          </cell>
          <cell r="AG264">
            <v>18</v>
          </cell>
          <cell r="AH264" t="str">
            <v>B</v>
          </cell>
        </row>
        <row r="265">
          <cell r="AB265">
            <v>45919</v>
          </cell>
          <cell r="AC265">
            <v>5</v>
          </cell>
          <cell r="AD265" t="str">
            <v>A</v>
          </cell>
          <cell r="AE265">
            <v>12</v>
          </cell>
          <cell r="AF265" t="str">
            <v>D</v>
          </cell>
          <cell r="AG265">
            <v>19</v>
          </cell>
          <cell r="AH265" t="str">
            <v>B</v>
          </cell>
        </row>
        <row r="266">
          <cell r="AB266">
            <v>45920</v>
          </cell>
          <cell r="AC266">
            <v>6</v>
          </cell>
          <cell r="AD266" t="str">
            <v>C</v>
          </cell>
          <cell r="AE266">
            <v>13</v>
          </cell>
          <cell r="AF266" t="str">
            <v>D</v>
          </cell>
          <cell r="AG266">
            <v>0</v>
          </cell>
          <cell r="AH266" t="str">
            <v>B</v>
          </cell>
        </row>
        <row r="267">
          <cell r="AB267">
            <v>45921</v>
          </cell>
          <cell r="AC267">
            <v>7</v>
          </cell>
          <cell r="AD267" t="str">
            <v>C</v>
          </cell>
          <cell r="AE267">
            <v>14</v>
          </cell>
          <cell r="AF267" t="str">
            <v>D</v>
          </cell>
          <cell r="AG267">
            <v>1</v>
          </cell>
          <cell r="AH267" t="str">
            <v>A</v>
          </cell>
        </row>
        <row r="268">
          <cell r="AB268">
            <v>45922</v>
          </cell>
          <cell r="AC268">
            <v>8</v>
          </cell>
          <cell r="AD268" t="str">
            <v>C</v>
          </cell>
          <cell r="AE268">
            <v>15</v>
          </cell>
          <cell r="AF268" t="str">
            <v>D</v>
          </cell>
          <cell r="AG268">
            <v>2</v>
          </cell>
          <cell r="AH268" t="str">
            <v>A</v>
          </cell>
        </row>
        <row r="269">
          <cell r="AB269">
            <v>45923</v>
          </cell>
          <cell r="AC269">
            <v>9</v>
          </cell>
          <cell r="AD269" t="str">
            <v>C</v>
          </cell>
          <cell r="AE269">
            <v>16</v>
          </cell>
          <cell r="AF269" t="str">
            <v>B</v>
          </cell>
          <cell r="AG269">
            <v>3</v>
          </cell>
          <cell r="AH269" t="str">
            <v>A</v>
          </cell>
        </row>
        <row r="270">
          <cell r="AB270">
            <v>45924</v>
          </cell>
          <cell r="AC270">
            <v>10</v>
          </cell>
          <cell r="AD270" t="str">
            <v>C</v>
          </cell>
          <cell r="AE270">
            <v>17</v>
          </cell>
          <cell r="AF270" t="str">
            <v>B</v>
          </cell>
          <cell r="AG270">
            <v>4</v>
          </cell>
          <cell r="AH270" t="str">
            <v>A</v>
          </cell>
        </row>
        <row r="271">
          <cell r="AB271">
            <v>45925</v>
          </cell>
          <cell r="AC271">
            <v>11</v>
          </cell>
          <cell r="AD271" t="str">
            <v>D</v>
          </cell>
          <cell r="AE271">
            <v>18</v>
          </cell>
          <cell r="AF271" t="str">
            <v>B</v>
          </cell>
          <cell r="AG271">
            <v>5</v>
          </cell>
          <cell r="AH271" t="str">
            <v>A</v>
          </cell>
        </row>
        <row r="272">
          <cell r="AB272">
            <v>45926</v>
          </cell>
          <cell r="AC272">
            <v>12</v>
          </cell>
          <cell r="AD272" t="str">
            <v>D</v>
          </cell>
          <cell r="AE272">
            <v>19</v>
          </cell>
          <cell r="AF272" t="str">
            <v>B</v>
          </cell>
          <cell r="AG272">
            <v>6</v>
          </cell>
          <cell r="AH272" t="str">
            <v>C</v>
          </cell>
        </row>
        <row r="273">
          <cell r="AB273">
            <v>45927</v>
          </cell>
          <cell r="AC273">
            <v>13</v>
          </cell>
          <cell r="AD273" t="str">
            <v>D</v>
          </cell>
          <cell r="AE273">
            <v>0</v>
          </cell>
          <cell r="AF273" t="str">
            <v>B</v>
          </cell>
          <cell r="AG273">
            <v>7</v>
          </cell>
          <cell r="AH273" t="str">
            <v>C</v>
          </cell>
        </row>
        <row r="274">
          <cell r="AB274">
            <v>45928</v>
          </cell>
          <cell r="AC274">
            <v>14</v>
          </cell>
          <cell r="AD274" t="str">
            <v>D</v>
          </cell>
          <cell r="AE274">
            <v>1</v>
          </cell>
          <cell r="AF274" t="str">
            <v>A</v>
          </cell>
          <cell r="AG274">
            <v>8</v>
          </cell>
          <cell r="AH274" t="str">
            <v>C</v>
          </cell>
        </row>
        <row r="275">
          <cell r="AB275">
            <v>45929</v>
          </cell>
          <cell r="AC275">
            <v>15</v>
          </cell>
          <cell r="AD275" t="str">
            <v>D</v>
          </cell>
          <cell r="AE275">
            <v>2</v>
          </cell>
          <cell r="AF275" t="str">
            <v>A</v>
          </cell>
          <cell r="AG275">
            <v>9</v>
          </cell>
          <cell r="AH275" t="str">
            <v>C</v>
          </cell>
        </row>
        <row r="276">
          <cell r="AB276">
            <v>45930</v>
          </cell>
          <cell r="AC276">
            <v>16</v>
          </cell>
          <cell r="AD276" t="str">
            <v>B</v>
          </cell>
          <cell r="AE276">
            <v>3</v>
          </cell>
          <cell r="AF276" t="str">
            <v>A</v>
          </cell>
          <cell r="AG276">
            <v>10</v>
          </cell>
          <cell r="AH276" t="str">
            <v>C</v>
          </cell>
        </row>
        <row r="277">
          <cell r="AB277">
            <v>45931</v>
          </cell>
          <cell r="AC277">
            <v>17</v>
          </cell>
          <cell r="AD277" t="str">
            <v>B</v>
          </cell>
          <cell r="AE277">
            <v>4</v>
          </cell>
          <cell r="AF277" t="str">
            <v>A</v>
          </cell>
          <cell r="AG277">
            <v>11</v>
          </cell>
          <cell r="AH277" t="str">
            <v>D</v>
          </cell>
        </row>
        <row r="278">
          <cell r="AB278">
            <v>45932</v>
          </cell>
          <cell r="AC278">
            <v>18</v>
          </cell>
          <cell r="AD278" t="str">
            <v>B</v>
          </cell>
          <cell r="AE278">
            <v>5</v>
          </cell>
          <cell r="AF278" t="str">
            <v>A</v>
          </cell>
          <cell r="AG278">
            <v>12</v>
          </cell>
          <cell r="AH278" t="str">
            <v>D</v>
          </cell>
        </row>
        <row r="279">
          <cell r="AB279">
            <v>45933</v>
          </cell>
          <cell r="AC279">
            <v>19</v>
          </cell>
          <cell r="AD279" t="str">
            <v>B</v>
          </cell>
          <cell r="AE279">
            <v>6</v>
          </cell>
          <cell r="AF279" t="str">
            <v>C</v>
          </cell>
          <cell r="AG279">
            <v>13</v>
          </cell>
          <cell r="AH279" t="str">
            <v>D</v>
          </cell>
        </row>
        <row r="280">
          <cell r="AB280">
            <v>45934</v>
          </cell>
          <cell r="AC280">
            <v>0</v>
          </cell>
          <cell r="AD280" t="str">
            <v>B</v>
          </cell>
          <cell r="AE280">
            <v>7</v>
          </cell>
          <cell r="AF280" t="str">
            <v>C</v>
          </cell>
          <cell r="AG280">
            <v>14</v>
          </cell>
          <cell r="AH280" t="str">
            <v>D</v>
          </cell>
        </row>
        <row r="281">
          <cell r="AB281">
            <v>45935</v>
          </cell>
          <cell r="AC281">
            <v>1</v>
          </cell>
          <cell r="AD281" t="str">
            <v>A</v>
          </cell>
          <cell r="AE281">
            <v>8</v>
          </cell>
          <cell r="AF281" t="str">
            <v>C</v>
          </cell>
          <cell r="AG281">
            <v>15</v>
          </cell>
          <cell r="AH281" t="str">
            <v>D</v>
          </cell>
        </row>
        <row r="282">
          <cell r="AB282">
            <v>45936</v>
          </cell>
          <cell r="AC282">
            <v>2</v>
          </cell>
          <cell r="AD282" t="str">
            <v>A</v>
          </cell>
          <cell r="AE282">
            <v>9</v>
          </cell>
          <cell r="AF282" t="str">
            <v>C</v>
          </cell>
          <cell r="AG282">
            <v>16</v>
          </cell>
          <cell r="AH282" t="str">
            <v>B</v>
          </cell>
        </row>
        <row r="283">
          <cell r="AB283">
            <v>45937</v>
          </cell>
          <cell r="AC283">
            <v>3</v>
          </cell>
          <cell r="AD283" t="str">
            <v>A</v>
          </cell>
          <cell r="AE283">
            <v>10</v>
          </cell>
          <cell r="AF283" t="str">
            <v>C</v>
          </cell>
          <cell r="AG283">
            <v>17</v>
          </cell>
          <cell r="AH283" t="str">
            <v>B</v>
          </cell>
        </row>
        <row r="284">
          <cell r="AB284">
            <v>45938</v>
          </cell>
          <cell r="AC284">
            <v>4</v>
          </cell>
          <cell r="AD284" t="str">
            <v>A</v>
          </cell>
          <cell r="AE284">
            <v>11</v>
          </cell>
          <cell r="AF284" t="str">
            <v>D</v>
          </cell>
          <cell r="AG284">
            <v>18</v>
          </cell>
          <cell r="AH284" t="str">
            <v>B</v>
          </cell>
        </row>
        <row r="285">
          <cell r="AB285">
            <v>45939</v>
          </cell>
          <cell r="AC285">
            <v>5</v>
          </cell>
          <cell r="AD285" t="str">
            <v>A</v>
          </cell>
          <cell r="AE285">
            <v>12</v>
          </cell>
          <cell r="AF285" t="str">
            <v>D</v>
          </cell>
          <cell r="AG285">
            <v>19</v>
          </cell>
          <cell r="AH285" t="str">
            <v>B</v>
          </cell>
        </row>
        <row r="286">
          <cell r="AB286">
            <v>45940</v>
          </cell>
          <cell r="AC286">
            <v>6</v>
          </cell>
          <cell r="AD286" t="str">
            <v>C</v>
          </cell>
          <cell r="AE286">
            <v>13</v>
          </cell>
          <cell r="AF286" t="str">
            <v>D</v>
          </cell>
          <cell r="AG286">
            <v>0</v>
          </cell>
          <cell r="AH286" t="str">
            <v>B</v>
          </cell>
        </row>
        <row r="287">
          <cell r="AB287">
            <v>45941</v>
          </cell>
          <cell r="AC287">
            <v>7</v>
          </cell>
          <cell r="AD287" t="str">
            <v>C</v>
          </cell>
          <cell r="AE287">
            <v>14</v>
          </cell>
          <cell r="AF287" t="str">
            <v>D</v>
          </cell>
          <cell r="AG287">
            <v>1</v>
          </cell>
          <cell r="AH287" t="str">
            <v>A</v>
          </cell>
        </row>
        <row r="288">
          <cell r="AB288">
            <v>45942</v>
          </cell>
          <cell r="AC288">
            <v>8</v>
          </cell>
          <cell r="AD288" t="str">
            <v>C</v>
          </cell>
          <cell r="AE288">
            <v>15</v>
          </cell>
          <cell r="AF288" t="str">
            <v>D</v>
          </cell>
          <cell r="AG288">
            <v>2</v>
          </cell>
          <cell r="AH288" t="str">
            <v>A</v>
          </cell>
        </row>
        <row r="289">
          <cell r="AB289">
            <v>45943</v>
          </cell>
          <cell r="AC289">
            <v>9</v>
          </cell>
          <cell r="AD289" t="str">
            <v>C</v>
          </cell>
          <cell r="AE289">
            <v>16</v>
          </cell>
          <cell r="AF289" t="str">
            <v>B</v>
          </cell>
          <cell r="AG289">
            <v>3</v>
          </cell>
          <cell r="AH289" t="str">
            <v>A</v>
          </cell>
        </row>
        <row r="290">
          <cell r="AB290">
            <v>45944</v>
          </cell>
          <cell r="AC290">
            <v>10</v>
          </cell>
          <cell r="AD290" t="str">
            <v>C</v>
          </cell>
          <cell r="AE290">
            <v>17</v>
          </cell>
          <cell r="AF290" t="str">
            <v>B</v>
          </cell>
          <cell r="AG290">
            <v>4</v>
          </cell>
          <cell r="AH290" t="str">
            <v>A</v>
          </cell>
        </row>
        <row r="291">
          <cell r="AB291">
            <v>45945</v>
          </cell>
          <cell r="AC291">
            <v>11</v>
          </cell>
          <cell r="AD291" t="str">
            <v>D</v>
          </cell>
          <cell r="AE291">
            <v>18</v>
          </cell>
          <cell r="AF291" t="str">
            <v>B</v>
          </cell>
          <cell r="AG291">
            <v>5</v>
          </cell>
          <cell r="AH291" t="str">
            <v>A</v>
          </cell>
        </row>
        <row r="292">
          <cell r="AB292">
            <v>45946</v>
          </cell>
          <cell r="AC292">
            <v>12</v>
          </cell>
          <cell r="AD292" t="str">
            <v>D</v>
          </cell>
          <cell r="AE292">
            <v>19</v>
          </cell>
          <cell r="AF292" t="str">
            <v>B</v>
          </cell>
          <cell r="AG292">
            <v>6</v>
          </cell>
          <cell r="AH292" t="str">
            <v>C</v>
          </cell>
        </row>
        <row r="293">
          <cell r="AB293">
            <v>45947</v>
          </cell>
          <cell r="AC293">
            <v>13</v>
          </cell>
          <cell r="AD293" t="str">
            <v>D</v>
          </cell>
          <cell r="AE293">
            <v>0</v>
          </cell>
          <cell r="AF293" t="str">
            <v>B</v>
          </cell>
          <cell r="AG293">
            <v>7</v>
          </cell>
          <cell r="AH293" t="str">
            <v>C</v>
          </cell>
        </row>
        <row r="294">
          <cell r="AB294">
            <v>45948</v>
          </cell>
          <cell r="AC294">
            <v>14</v>
          </cell>
          <cell r="AD294" t="str">
            <v>D</v>
          </cell>
          <cell r="AE294">
            <v>1</v>
          </cell>
          <cell r="AF294" t="str">
            <v>A</v>
          </cell>
          <cell r="AG294">
            <v>8</v>
          </cell>
          <cell r="AH294" t="str">
            <v>C</v>
          </cell>
        </row>
        <row r="295">
          <cell r="AB295">
            <v>45949</v>
          </cell>
          <cell r="AC295">
            <v>15</v>
          </cell>
          <cell r="AD295" t="str">
            <v>D</v>
          </cell>
          <cell r="AE295">
            <v>2</v>
          </cell>
          <cell r="AF295" t="str">
            <v>A</v>
          </cell>
          <cell r="AG295">
            <v>9</v>
          </cell>
          <cell r="AH295" t="str">
            <v>C</v>
          </cell>
        </row>
        <row r="296">
          <cell r="AB296">
            <v>45950</v>
          </cell>
          <cell r="AC296">
            <v>16</v>
          </cell>
          <cell r="AD296" t="str">
            <v>B</v>
          </cell>
          <cell r="AE296">
            <v>3</v>
          </cell>
          <cell r="AF296" t="str">
            <v>A</v>
          </cell>
          <cell r="AG296">
            <v>10</v>
          </cell>
          <cell r="AH296" t="str">
            <v>C</v>
          </cell>
        </row>
        <row r="297">
          <cell r="AB297">
            <v>45951</v>
          </cell>
          <cell r="AC297">
            <v>17</v>
          </cell>
          <cell r="AD297" t="str">
            <v>B</v>
          </cell>
          <cell r="AE297">
            <v>4</v>
          </cell>
          <cell r="AF297" t="str">
            <v>A</v>
          </cell>
          <cell r="AG297">
            <v>11</v>
          </cell>
          <cell r="AH297" t="str">
            <v>D</v>
          </cell>
        </row>
        <row r="298">
          <cell r="AB298">
            <v>45952</v>
          </cell>
          <cell r="AC298">
            <v>18</v>
          </cell>
          <cell r="AD298" t="str">
            <v>B</v>
          </cell>
          <cell r="AE298">
            <v>5</v>
          </cell>
          <cell r="AF298" t="str">
            <v>A</v>
          </cell>
          <cell r="AG298">
            <v>12</v>
          </cell>
          <cell r="AH298" t="str">
            <v>D</v>
          </cell>
        </row>
        <row r="299">
          <cell r="AB299">
            <v>45953</v>
          </cell>
          <cell r="AC299">
            <v>19</v>
          </cell>
          <cell r="AD299" t="str">
            <v>B</v>
          </cell>
          <cell r="AE299">
            <v>6</v>
          </cell>
          <cell r="AF299" t="str">
            <v>C</v>
          </cell>
          <cell r="AG299">
            <v>13</v>
          </cell>
          <cell r="AH299" t="str">
            <v>D</v>
          </cell>
        </row>
        <row r="300">
          <cell r="AB300">
            <v>45954</v>
          </cell>
          <cell r="AC300">
            <v>0</v>
          </cell>
          <cell r="AD300" t="str">
            <v>B</v>
          </cell>
          <cell r="AE300">
            <v>7</v>
          </cell>
          <cell r="AF300" t="str">
            <v>C</v>
          </cell>
          <cell r="AG300">
            <v>14</v>
          </cell>
          <cell r="AH300" t="str">
            <v>D</v>
          </cell>
        </row>
        <row r="301">
          <cell r="AB301">
            <v>45955</v>
          </cell>
          <cell r="AC301">
            <v>1</v>
          </cell>
          <cell r="AD301" t="str">
            <v>A</v>
          </cell>
          <cell r="AE301">
            <v>8</v>
          </cell>
          <cell r="AF301" t="str">
            <v>C</v>
          </cell>
          <cell r="AG301">
            <v>15</v>
          </cell>
          <cell r="AH301" t="str">
            <v>D</v>
          </cell>
        </row>
        <row r="302">
          <cell r="AB302">
            <v>45956</v>
          </cell>
          <cell r="AC302">
            <v>2</v>
          </cell>
          <cell r="AD302" t="str">
            <v>A</v>
          </cell>
          <cell r="AE302">
            <v>9</v>
          </cell>
          <cell r="AF302" t="str">
            <v>C</v>
          </cell>
          <cell r="AG302">
            <v>16</v>
          </cell>
          <cell r="AH302" t="str">
            <v>B</v>
          </cell>
        </row>
        <row r="303">
          <cell r="AB303">
            <v>45957</v>
          </cell>
          <cell r="AC303">
            <v>3</v>
          </cell>
          <cell r="AD303" t="str">
            <v>A</v>
          </cell>
          <cell r="AE303">
            <v>10</v>
          </cell>
          <cell r="AF303" t="str">
            <v>C</v>
          </cell>
          <cell r="AG303">
            <v>17</v>
          </cell>
          <cell r="AH303" t="str">
            <v>B</v>
          </cell>
        </row>
        <row r="304">
          <cell r="AB304">
            <v>45958</v>
          </cell>
          <cell r="AC304">
            <v>4</v>
          </cell>
          <cell r="AD304" t="str">
            <v>A</v>
          </cell>
          <cell r="AE304">
            <v>11</v>
          </cell>
          <cell r="AF304" t="str">
            <v>D</v>
          </cell>
          <cell r="AG304">
            <v>18</v>
          </cell>
          <cell r="AH304" t="str">
            <v>B</v>
          </cell>
        </row>
        <row r="305">
          <cell r="AB305">
            <v>45959</v>
          </cell>
          <cell r="AC305">
            <v>5</v>
          </cell>
          <cell r="AD305" t="str">
            <v>A</v>
          </cell>
          <cell r="AE305">
            <v>12</v>
          </cell>
          <cell r="AF305" t="str">
            <v>D</v>
          </cell>
          <cell r="AG305">
            <v>19</v>
          </cell>
          <cell r="AH305" t="str">
            <v>B</v>
          </cell>
        </row>
        <row r="306">
          <cell r="AB306">
            <v>45960</v>
          </cell>
          <cell r="AC306">
            <v>6</v>
          </cell>
          <cell r="AD306" t="str">
            <v>C</v>
          </cell>
          <cell r="AE306">
            <v>13</v>
          </cell>
          <cell r="AF306" t="str">
            <v>D</v>
          </cell>
          <cell r="AG306">
            <v>0</v>
          </cell>
          <cell r="AH306" t="str">
            <v>B</v>
          </cell>
        </row>
        <row r="307">
          <cell r="AB307">
            <v>45961</v>
          </cell>
          <cell r="AC307">
            <v>7</v>
          </cell>
          <cell r="AD307" t="str">
            <v>C</v>
          </cell>
          <cell r="AE307">
            <v>14</v>
          </cell>
          <cell r="AF307" t="str">
            <v>D</v>
          </cell>
          <cell r="AG307">
            <v>1</v>
          </cell>
          <cell r="AH307" t="str">
            <v>A</v>
          </cell>
        </row>
        <row r="308">
          <cell r="AB308">
            <v>45962</v>
          </cell>
          <cell r="AC308">
            <v>8</v>
          </cell>
          <cell r="AD308" t="str">
            <v>C</v>
          </cell>
          <cell r="AE308">
            <v>15</v>
          </cell>
          <cell r="AF308" t="str">
            <v>D</v>
          </cell>
          <cell r="AG308">
            <v>2</v>
          </cell>
          <cell r="AH308" t="str">
            <v>A</v>
          </cell>
        </row>
        <row r="309">
          <cell r="AB309">
            <v>45963</v>
          </cell>
          <cell r="AC309">
            <v>9</v>
          </cell>
          <cell r="AD309" t="str">
            <v>C</v>
          </cell>
          <cell r="AE309">
            <v>16</v>
          </cell>
          <cell r="AF309" t="str">
            <v>B</v>
          </cell>
          <cell r="AG309">
            <v>3</v>
          </cell>
          <cell r="AH309" t="str">
            <v>A</v>
          </cell>
        </row>
        <row r="310">
          <cell r="AB310">
            <v>45964</v>
          </cell>
          <cell r="AC310">
            <v>10</v>
          </cell>
          <cell r="AD310" t="str">
            <v>C</v>
          </cell>
          <cell r="AE310">
            <v>17</v>
          </cell>
          <cell r="AF310" t="str">
            <v>B</v>
          </cell>
          <cell r="AG310">
            <v>4</v>
          </cell>
          <cell r="AH310" t="str">
            <v>A</v>
          </cell>
        </row>
        <row r="311">
          <cell r="AB311">
            <v>45965</v>
          </cell>
          <cell r="AC311">
            <v>11</v>
          </cell>
          <cell r="AD311" t="str">
            <v>D</v>
          </cell>
          <cell r="AE311">
            <v>18</v>
          </cell>
          <cell r="AF311" t="str">
            <v>B</v>
          </cell>
          <cell r="AG311">
            <v>5</v>
          </cell>
          <cell r="AH311" t="str">
            <v>A</v>
          </cell>
        </row>
        <row r="312">
          <cell r="AB312">
            <v>45966</v>
          </cell>
          <cell r="AC312">
            <v>12</v>
          </cell>
          <cell r="AD312" t="str">
            <v>D</v>
          </cell>
          <cell r="AE312">
            <v>19</v>
          </cell>
          <cell r="AF312" t="str">
            <v>B</v>
          </cell>
          <cell r="AG312">
            <v>6</v>
          </cell>
          <cell r="AH312" t="str">
            <v>C</v>
          </cell>
        </row>
        <row r="313">
          <cell r="AB313">
            <v>45967</v>
          </cell>
          <cell r="AC313">
            <v>13</v>
          </cell>
          <cell r="AD313" t="str">
            <v>D</v>
          </cell>
          <cell r="AE313">
            <v>0</v>
          </cell>
          <cell r="AF313" t="str">
            <v>B</v>
          </cell>
          <cell r="AG313">
            <v>7</v>
          </cell>
          <cell r="AH313" t="str">
            <v>C</v>
          </cell>
        </row>
        <row r="314">
          <cell r="AB314">
            <v>45968</v>
          </cell>
          <cell r="AC314">
            <v>14</v>
          </cell>
          <cell r="AD314" t="str">
            <v>D</v>
          </cell>
          <cell r="AE314">
            <v>1</v>
          </cell>
          <cell r="AF314" t="str">
            <v>A</v>
          </cell>
          <cell r="AG314">
            <v>8</v>
          </cell>
          <cell r="AH314" t="str">
            <v>C</v>
          </cell>
        </row>
        <row r="315">
          <cell r="AB315">
            <v>45969</v>
          </cell>
          <cell r="AC315">
            <v>15</v>
          </cell>
          <cell r="AD315" t="str">
            <v>D</v>
          </cell>
          <cell r="AE315">
            <v>2</v>
          </cell>
          <cell r="AF315" t="str">
            <v>A</v>
          </cell>
          <cell r="AG315">
            <v>9</v>
          </cell>
          <cell r="AH315" t="str">
            <v>C</v>
          </cell>
        </row>
        <row r="316">
          <cell r="AB316">
            <v>45970</v>
          </cell>
          <cell r="AC316">
            <v>16</v>
          </cell>
          <cell r="AD316" t="str">
            <v>B</v>
          </cell>
          <cell r="AE316">
            <v>3</v>
          </cell>
          <cell r="AF316" t="str">
            <v>A</v>
          </cell>
          <cell r="AG316">
            <v>10</v>
          </cell>
          <cell r="AH316" t="str">
            <v>C</v>
          </cell>
        </row>
        <row r="317">
          <cell r="AB317">
            <v>45971</v>
          </cell>
          <cell r="AC317">
            <v>17</v>
          </cell>
          <cell r="AD317" t="str">
            <v>B</v>
          </cell>
          <cell r="AE317">
            <v>4</v>
          </cell>
          <cell r="AF317" t="str">
            <v>A</v>
          </cell>
          <cell r="AG317">
            <v>11</v>
          </cell>
          <cell r="AH317" t="str">
            <v>D</v>
          </cell>
        </row>
        <row r="318">
          <cell r="AB318">
            <v>45972</v>
          </cell>
          <cell r="AC318">
            <v>18</v>
          </cell>
          <cell r="AD318" t="str">
            <v>B</v>
          </cell>
          <cell r="AE318">
            <v>5</v>
          </cell>
          <cell r="AF318" t="str">
            <v>A</v>
          </cell>
          <cell r="AG318">
            <v>12</v>
          </cell>
          <cell r="AH318" t="str">
            <v>D</v>
          </cell>
        </row>
        <row r="319">
          <cell r="AB319">
            <v>45973</v>
          </cell>
          <cell r="AC319">
            <v>19</v>
          </cell>
          <cell r="AD319" t="str">
            <v>B</v>
          </cell>
          <cell r="AE319">
            <v>6</v>
          </cell>
          <cell r="AF319" t="str">
            <v>C</v>
          </cell>
          <cell r="AG319">
            <v>13</v>
          </cell>
          <cell r="AH319" t="str">
            <v>D</v>
          </cell>
        </row>
        <row r="320">
          <cell r="AB320">
            <v>45974</v>
          </cell>
          <cell r="AC320">
            <v>0</v>
          </cell>
          <cell r="AD320" t="str">
            <v>B</v>
          </cell>
          <cell r="AE320">
            <v>7</v>
          </cell>
          <cell r="AF320" t="str">
            <v>C</v>
          </cell>
          <cell r="AG320">
            <v>14</v>
          </cell>
          <cell r="AH320" t="str">
            <v>D</v>
          </cell>
        </row>
        <row r="321">
          <cell r="AB321">
            <v>45975</v>
          </cell>
          <cell r="AC321">
            <v>1</v>
          </cell>
          <cell r="AD321" t="str">
            <v>A</v>
          </cell>
          <cell r="AE321">
            <v>8</v>
          </cell>
          <cell r="AF321" t="str">
            <v>C</v>
          </cell>
          <cell r="AG321">
            <v>15</v>
          </cell>
          <cell r="AH321" t="str">
            <v>D</v>
          </cell>
        </row>
        <row r="322">
          <cell r="AB322">
            <v>45976</v>
          </cell>
          <cell r="AC322">
            <v>2</v>
          </cell>
          <cell r="AD322" t="str">
            <v>A</v>
          </cell>
          <cell r="AE322">
            <v>9</v>
          </cell>
          <cell r="AF322" t="str">
            <v>C</v>
          </cell>
          <cell r="AG322">
            <v>16</v>
          </cell>
          <cell r="AH322" t="str">
            <v>B</v>
          </cell>
        </row>
        <row r="323">
          <cell r="AB323">
            <v>45977</v>
          </cell>
          <cell r="AC323">
            <v>3</v>
          </cell>
          <cell r="AD323" t="str">
            <v>A</v>
          </cell>
          <cell r="AE323">
            <v>10</v>
          </cell>
          <cell r="AF323" t="str">
            <v>C</v>
          </cell>
          <cell r="AG323">
            <v>17</v>
          </cell>
          <cell r="AH323" t="str">
            <v>B</v>
          </cell>
        </row>
        <row r="324">
          <cell r="AB324">
            <v>45978</v>
          </cell>
          <cell r="AC324">
            <v>4</v>
          </cell>
          <cell r="AD324" t="str">
            <v>A</v>
          </cell>
          <cell r="AE324">
            <v>11</v>
          </cell>
          <cell r="AF324" t="str">
            <v>D</v>
          </cell>
          <cell r="AG324">
            <v>18</v>
          </cell>
          <cell r="AH324" t="str">
            <v>B</v>
          </cell>
        </row>
        <row r="325">
          <cell r="AB325">
            <v>45979</v>
          </cell>
          <cell r="AC325">
            <v>5</v>
          </cell>
          <cell r="AD325" t="str">
            <v>A</v>
          </cell>
          <cell r="AE325">
            <v>12</v>
          </cell>
          <cell r="AF325" t="str">
            <v>D</v>
          </cell>
          <cell r="AG325">
            <v>19</v>
          </cell>
          <cell r="AH325" t="str">
            <v>B</v>
          </cell>
        </row>
        <row r="326">
          <cell r="AB326">
            <v>45980</v>
          </cell>
          <cell r="AC326">
            <v>6</v>
          </cell>
          <cell r="AD326" t="str">
            <v>C</v>
          </cell>
          <cell r="AE326">
            <v>13</v>
          </cell>
          <cell r="AF326" t="str">
            <v>D</v>
          </cell>
          <cell r="AG326">
            <v>0</v>
          </cell>
          <cell r="AH326" t="str">
            <v>B</v>
          </cell>
        </row>
        <row r="327">
          <cell r="AB327">
            <v>45981</v>
          </cell>
          <cell r="AC327">
            <v>7</v>
          </cell>
          <cell r="AD327" t="str">
            <v>C</v>
          </cell>
          <cell r="AE327">
            <v>14</v>
          </cell>
          <cell r="AF327" t="str">
            <v>D</v>
          </cell>
          <cell r="AG327">
            <v>1</v>
          </cell>
          <cell r="AH327" t="str">
            <v>A</v>
          </cell>
        </row>
        <row r="328">
          <cell r="AB328">
            <v>45982</v>
          </cell>
          <cell r="AC328">
            <v>8</v>
          </cell>
          <cell r="AD328" t="str">
            <v>C</v>
          </cell>
          <cell r="AE328">
            <v>15</v>
          </cell>
          <cell r="AF328" t="str">
            <v>D</v>
          </cell>
          <cell r="AG328">
            <v>2</v>
          </cell>
          <cell r="AH328" t="str">
            <v>A</v>
          </cell>
        </row>
        <row r="329">
          <cell r="AB329">
            <v>45983</v>
          </cell>
          <cell r="AC329">
            <v>9</v>
          </cell>
          <cell r="AD329" t="str">
            <v>C</v>
          </cell>
          <cell r="AE329">
            <v>16</v>
          </cell>
          <cell r="AF329" t="str">
            <v>B</v>
          </cell>
          <cell r="AG329">
            <v>3</v>
          </cell>
          <cell r="AH329" t="str">
            <v>A</v>
          </cell>
        </row>
        <row r="330">
          <cell r="AB330">
            <v>45984</v>
          </cell>
          <cell r="AC330">
            <v>10</v>
          </cell>
          <cell r="AD330" t="str">
            <v>C</v>
          </cell>
          <cell r="AE330">
            <v>17</v>
          </cell>
          <cell r="AF330" t="str">
            <v>B</v>
          </cell>
          <cell r="AG330">
            <v>4</v>
          </cell>
          <cell r="AH330" t="str">
            <v>A</v>
          </cell>
        </row>
        <row r="331">
          <cell r="AB331">
            <v>45985</v>
          </cell>
          <cell r="AC331">
            <v>11</v>
          </cell>
          <cell r="AD331" t="str">
            <v>D</v>
          </cell>
          <cell r="AE331">
            <v>18</v>
          </cell>
          <cell r="AF331" t="str">
            <v>B</v>
          </cell>
          <cell r="AG331">
            <v>5</v>
          </cell>
          <cell r="AH331" t="str">
            <v>A</v>
          </cell>
        </row>
        <row r="332">
          <cell r="AB332">
            <v>45986</v>
          </cell>
          <cell r="AC332">
            <v>12</v>
          </cell>
          <cell r="AD332" t="str">
            <v>D</v>
          </cell>
          <cell r="AE332">
            <v>19</v>
          </cell>
          <cell r="AF332" t="str">
            <v>B</v>
          </cell>
          <cell r="AG332">
            <v>6</v>
          </cell>
          <cell r="AH332" t="str">
            <v>C</v>
          </cell>
        </row>
        <row r="333">
          <cell r="AB333">
            <v>45987</v>
          </cell>
          <cell r="AC333">
            <v>13</v>
          </cell>
          <cell r="AD333" t="str">
            <v>D</v>
          </cell>
          <cell r="AE333">
            <v>0</v>
          </cell>
          <cell r="AF333" t="str">
            <v>B</v>
          </cell>
          <cell r="AG333">
            <v>7</v>
          </cell>
          <cell r="AH333" t="str">
            <v>C</v>
          </cell>
        </row>
        <row r="334">
          <cell r="AB334">
            <v>45988</v>
          </cell>
          <cell r="AC334">
            <v>14</v>
          </cell>
          <cell r="AD334" t="str">
            <v>D</v>
          </cell>
          <cell r="AE334">
            <v>1</v>
          </cell>
          <cell r="AF334" t="str">
            <v>A</v>
          </cell>
          <cell r="AG334">
            <v>8</v>
          </cell>
          <cell r="AH334" t="str">
            <v>C</v>
          </cell>
        </row>
        <row r="335">
          <cell r="AB335">
            <v>45989</v>
          </cell>
          <cell r="AC335">
            <v>15</v>
          </cell>
          <cell r="AD335" t="str">
            <v>D</v>
          </cell>
          <cell r="AE335">
            <v>2</v>
          </cell>
          <cell r="AF335" t="str">
            <v>A</v>
          </cell>
          <cell r="AG335">
            <v>9</v>
          </cell>
          <cell r="AH335" t="str">
            <v>C</v>
          </cell>
        </row>
        <row r="336">
          <cell r="AB336">
            <v>45990</v>
          </cell>
          <cell r="AC336">
            <v>16</v>
          </cell>
          <cell r="AD336" t="str">
            <v>B</v>
          </cell>
          <cell r="AE336">
            <v>3</v>
          </cell>
          <cell r="AF336" t="str">
            <v>A</v>
          </cell>
          <cell r="AG336">
            <v>10</v>
          </cell>
          <cell r="AH336" t="str">
            <v>C</v>
          </cell>
        </row>
        <row r="337">
          <cell r="AB337">
            <v>45991</v>
          </cell>
          <cell r="AC337">
            <v>17</v>
          </cell>
          <cell r="AD337" t="str">
            <v>B</v>
          </cell>
          <cell r="AE337">
            <v>4</v>
          </cell>
          <cell r="AF337" t="str">
            <v>A</v>
          </cell>
          <cell r="AG337">
            <v>11</v>
          </cell>
          <cell r="AH337" t="str">
            <v>D</v>
          </cell>
        </row>
        <row r="338">
          <cell r="AB338">
            <v>45992</v>
          </cell>
          <cell r="AC338">
            <v>18</v>
          </cell>
          <cell r="AD338" t="str">
            <v>B</v>
          </cell>
          <cell r="AE338">
            <v>5</v>
          </cell>
          <cell r="AF338" t="str">
            <v>A</v>
          </cell>
          <cell r="AG338">
            <v>12</v>
          </cell>
          <cell r="AH338" t="str">
            <v>D</v>
          </cell>
        </row>
        <row r="339">
          <cell r="AB339">
            <v>45993</v>
          </cell>
          <cell r="AC339">
            <v>19</v>
          </cell>
          <cell r="AD339" t="str">
            <v>B</v>
          </cell>
          <cell r="AE339">
            <v>6</v>
          </cell>
          <cell r="AF339" t="str">
            <v>C</v>
          </cell>
          <cell r="AG339">
            <v>13</v>
          </cell>
          <cell r="AH339" t="str">
            <v>D</v>
          </cell>
        </row>
        <row r="340">
          <cell r="AB340">
            <v>45994</v>
          </cell>
          <cell r="AC340">
            <v>0</v>
          </cell>
          <cell r="AD340" t="str">
            <v>B</v>
          </cell>
          <cell r="AE340">
            <v>7</v>
          </cell>
          <cell r="AF340" t="str">
            <v>C</v>
          </cell>
          <cell r="AG340">
            <v>14</v>
          </cell>
          <cell r="AH340" t="str">
            <v>D</v>
          </cell>
        </row>
        <row r="341">
          <cell r="AB341">
            <v>45995</v>
          </cell>
          <cell r="AC341">
            <v>1</v>
          </cell>
          <cell r="AD341" t="str">
            <v>A</v>
          </cell>
          <cell r="AE341">
            <v>8</v>
          </cell>
          <cell r="AF341" t="str">
            <v>C</v>
          </cell>
          <cell r="AG341">
            <v>15</v>
          </cell>
          <cell r="AH341" t="str">
            <v>D</v>
          </cell>
        </row>
        <row r="342">
          <cell r="AB342">
            <v>45996</v>
          </cell>
          <cell r="AC342">
            <v>2</v>
          </cell>
          <cell r="AD342" t="str">
            <v>A</v>
          </cell>
          <cell r="AE342">
            <v>9</v>
          </cell>
          <cell r="AF342" t="str">
            <v>C</v>
          </cell>
          <cell r="AG342">
            <v>16</v>
          </cell>
          <cell r="AH342" t="str">
            <v>B</v>
          </cell>
        </row>
        <row r="343">
          <cell r="AB343">
            <v>45997</v>
          </cell>
          <cell r="AC343">
            <v>3</v>
          </cell>
          <cell r="AD343" t="str">
            <v>A</v>
          </cell>
          <cell r="AE343">
            <v>10</v>
          </cell>
          <cell r="AF343" t="str">
            <v>C</v>
          </cell>
          <cell r="AG343">
            <v>17</v>
          </cell>
          <cell r="AH343" t="str">
            <v>B</v>
          </cell>
        </row>
        <row r="344">
          <cell r="AB344">
            <v>45998</v>
          </cell>
          <cell r="AC344">
            <v>4</v>
          </cell>
          <cell r="AD344" t="str">
            <v>A</v>
          </cell>
          <cell r="AE344">
            <v>11</v>
          </cell>
          <cell r="AF344" t="str">
            <v>D</v>
          </cell>
          <cell r="AG344">
            <v>18</v>
          </cell>
          <cell r="AH344" t="str">
            <v>B</v>
          </cell>
        </row>
        <row r="345">
          <cell r="AB345">
            <v>45999</v>
          </cell>
          <cell r="AC345">
            <v>5</v>
          </cell>
          <cell r="AD345" t="str">
            <v>A</v>
          </cell>
          <cell r="AE345">
            <v>12</v>
          </cell>
          <cell r="AF345" t="str">
            <v>D</v>
          </cell>
          <cell r="AG345">
            <v>19</v>
          </cell>
          <cell r="AH345" t="str">
            <v>B</v>
          </cell>
        </row>
        <row r="346">
          <cell r="AB346">
            <v>46000</v>
          </cell>
          <cell r="AC346">
            <v>6</v>
          </cell>
          <cell r="AD346" t="str">
            <v>C</v>
          </cell>
          <cell r="AE346">
            <v>13</v>
          </cell>
          <cell r="AF346" t="str">
            <v>D</v>
          </cell>
          <cell r="AG346">
            <v>0</v>
          </cell>
          <cell r="AH346" t="str">
            <v>B</v>
          </cell>
        </row>
        <row r="347">
          <cell r="AB347">
            <v>46001</v>
          </cell>
          <cell r="AC347">
            <v>7</v>
          </cell>
          <cell r="AD347" t="str">
            <v>C</v>
          </cell>
          <cell r="AE347">
            <v>14</v>
          </cell>
          <cell r="AF347" t="str">
            <v>D</v>
          </cell>
          <cell r="AG347">
            <v>1</v>
          </cell>
          <cell r="AH347" t="str">
            <v>A</v>
          </cell>
        </row>
        <row r="348">
          <cell r="AB348">
            <v>46002</v>
          </cell>
          <cell r="AC348">
            <v>8</v>
          </cell>
          <cell r="AD348" t="str">
            <v>C</v>
          </cell>
          <cell r="AE348">
            <v>15</v>
          </cell>
          <cell r="AF348" t="str">
            <v>D</v>
          </cell>
          <cell r="AG348">
            <v>2</v>
          </cell>
          <cell r="AH348" t="str">
            <v>A</v>
          </cell>
        </row>
        <row r="349">
          <cell r="AB349">
            <v>46003</v>
          </cell>
          <cell r="AC349">
            <v>9</v>
          </cell>
          <cell r="AD349" t="str">
            <v>C</v>
          </cell>
          <cell r="AE349">
            <v>16</v>
          </cell>
          <cell r="AF349" t="str">
            <v>B</v>
          </cell>
          <cell r="AG349">
            <v>3</v>
          </cell>
          <cell r="AH349" t="str">
            <v>A</v>
          </cell>
        </row>
        <row r="350">
          <cell r="AB350">
            <v>46004</v>
          </cell>
          <cell r="AC350">
            <v>10</v>
          </cell>
          <cell r="AD350" t="str">
            <v>C</v>
          </cell>
          <cell r="AE350">
            <v>17</v>
          </cell>
          <cell r="AF350" t="str">
            <v>B</v>
          </cell>
          <cell r="AG350">
            <v>4</v>
          </cell>
          <cell r="AH350" t="str">
            <v>A</v>
          </cell>
        </row>
        <row r="351">
          <cell r="AB351">
            <v>46005</v>
          </cell>
          <cell r="AC351">
            <v>11</v>
          </cell>
          <cell r="AD351" t="str">
            <v>D</v>
          </cell>
          <cell r="AE351">
            <v>18</v>
          </cell>
          <cell r="AF351" t="str">
            <v>B</v>
          </cell>
          <cell r="AG351">
            <v>5</v>
          </cell>
          <cell r="AH351" t="str">
            <v>A</v>
          </cell>
        </row>
        <row r="352">
          <cell r="AB352">
            <v>46006</v>
          </cell>
          <cell r="AC352">
            <v>12</v>
          </cell>
          <cell r="AD352" t="str">
            <v>D</v>
          </cell>
          <cell r="AE352">
            <v>19</v>
          </cell>
          <cell r="AF352" t="str">
            <v>B</v>
          </cell>
          <cell r="AG352">
            <v>6</v>
          </cell>
          <cell r="AH352" t="str">
            <v>C</v>
          </cell>
        </row>
        <row r="353">
          <cell r="AB353">
            <v>46007</v>
          </cell>
          <cell r="AC353">
            <v>13</v>
          </cell>
          <cell r="AD353" t="str">
            <v>D</v>
          </cell>
          <cell r="AE353">
            <v>0</v>
          </cell>
          <cell r="AF353" t="str">
            <v>B</v>
          </cell>
          <cell r="AG353">
            <v>7</v>
          </cell>
          <cell r="AH353" t="str">
            <v>C</v>
          </cell>
        </row>
        <row r="354">
          <cell r="AB354">
            <v>46008</v>
          </cell>
          <cell r="AC354">
            <v>14</v>
          </cell>
          <cell r="AD354" t="str">
            <v>D</v>
          </cell>
          <cell r="AE354">
            <v>1</v>
          </cell>
          <cell r="AF354" t="str">
            <v>A</v>
          </cell>
          <cell r="AG354">
            <v>8</v>
          </cell>
          <cell r="AH354" t="str">
            <v>C</v>
          </cell>
        </row>
        <row r="355">
          <cell r="AB355">
            <v>46009</v>
          </cell>
          <cell r="AC355">
            <v>15</v>
          </cell>
          <cell r="AD355" t="str">
            <v>D</v>
          </cell>
          <cell r="AE355">
            <v>2</v>
          </cell>
          <cell r="AF355" t="str">
            <v>A</v>
          </cell>
          <cell r="AG355">
            <v>9</v>
          </cell>
          <cell r="AH355" t="str">
            <v>C</v>
          </cell>
        </row>
        <row r="356">
          <cell r="AB356">
            <v>46010</v>
          </cell>
          <cell r="AC356">
            <v>16</v>
          </cell>
          <cell r="AD356" t="str">
            <v>B</v>
          </cell>
          <cell r="AE356">
            <v>3</v>
          </cell>
          <cell r="AF356" t="str">
            <v>A</v>
          </cell>
          <cell r="AG356">
            <v>10</v>
          </cell>
          <cell r="AH356" t="str">
            <v>C</v>
          </cell>
        </row>
        <row r="357">
          <cell r="AB357">
            <v>46011</v>
          </cell>
          <cell r="AC357">
            <v>17</v>
          </cell>
          <cell r="AD357" t="str">
            <v>B</v>
          </cell>
          <cell r="AE357">
            <v>4</v>
          </cell>
          <cell r="AF357" t="str">
            <v>A</v>
          </cell>
          <cell r="AG357">
            <v>11</v>
          </cell>
          <cell r="AH357" t="str">
            <v>D</v>
          </cell>
        </row>
        <row r="358">
          <cell r="AB358">
            <v>46012</v>
          </cell>
          <cell r="AC358">
            <v>18</v>
          </cell>
          <cell r="AD358" t="str">
            <v>B</v>
          </cell>
          <cell r="AE358">
            <v>5</v>
          </cell>
          <cell r="AF358" t="str">
            <v>A</v>
          </cell>
          <cell r="AG358">
            <v>12</v>
          </cell>
          <cell r="AH358" t="str">
            <v>D</v>
          </cell>
        </row>
        <row r="359">
          <cell r="AB359">
            <v>46013</v>
          </cell>
          <cell r="AC359">
            <v>19</v>
          </cell>
          <cell r="AD359" t="str">
            <v>B</v>
          </cell>
          <cell r="AE359">
            <v>6</v>
          </cell>
          <cell r="AF359" t="str">
            <v>C</v>
          </cell>
          <cell r="AG359">
            <v>13</v>
          </cell>
          <cell r="AH359" t="str">
            <v>D</v>
          </cell>
        </row>
        <row r="360">
          <cell r="AB360">
            <v>46014</v>
          </cell>
          <cell r="AC360">
            <v>0</v>
          </cell>
          <cell r="AD360" t="str">
            <v>B</v>
          </cell>
          <cell r="AE360">
            <v>7</v>
          </cell>
          <cell r="AF360" t="str">
            <v>C</v>
          </cell>
          <cell r="AG360">
            <v>14</v>
          </cell>
          <cell r="AH360" t="str">
            <v>D</v>
          </cell>
        </row>
        <row r="361">
          <cell r="AB361">
            <v>46015</v>
          </cell>
          <cell r="AC361">
            <v>1</v>
          </cell>
          <cell r="AD361" t="str">
            <v>A</v>
          </cell>
          <cell r="AE361">
            <v>8</v>
          </cell>
          <cell r="AF361" t="str">
            <v>C</v>
          </cell>
          <cell r="AG361">
            <v>15</v>
          </cell>
          <cell r="AH361" t="str">
            <v>D</v>
          </cell>
        </row>
        <row r="362">
          <cell r="AB362">
            <v>46016</v>
          </cell>
          <cell r="AC362">
            <v>2</v>
          </cell>
          <cell r="AD362" t="str">
            <v>A</v>
          </cell>
          <cell r="AE362">
            <v>9</v>
          </cell>
          <cell r="AF362" t="str">
            <v>C</v>
          </cell>
          <cell r="AG362">
            <v>16</v>
          </cell>
          <cell r="AH362" t="str">
            <v>B</v>
          </cell>
        </row>
        <row r="363">
          <cell r="AB363">
            <v>46017</v>
          </cell>
          <cell r="AC363">
            <v>3</v>
          </cell>
          <cell r="AD363" t="str">
            <v>A</v>
          </cell>
          <cell r="AE363">
            <v>10</v>
          </cell>
          <cell r="AF363" t="str">
            <v>C</v>
          </cell>
          <cell r="AG363">
            <v>17</v>
          </cell>
          <cell r="AH363" t="str">
            <v>B</v>
          </cell>
        </row>
        <row r="364">
          <cell r="AB364">
            <v>46018</v>
          </cell>
          <cell r="AC364">
            <v>4</v>
          </cell>
          <cell r="AD364" t="str">
            <v>A</v>
          </cell>
          <cell r="AE364">
            <v>11</v>
          </cell>
          <cell r="AF364" t="str">
            <v>D</v>
          </cell>
          <cell r="AG364">
            <v>18</v>
          </cell>
          <cell r="AH364" t="str">
            <v>B</v>
          </cell>
        </row>
        <row r="365">
          <cell r="AB365">
            <v>46019</v>
          </cell>
          <cell r="AC365">
            <v>5</v>
          </cell>
          <cell r="AD365" t="str">
            <v>A</v>
          </cell>
          <cell r="AE365">
            <v>12</v>
          </cell>
          <cell r="AF365" t="str">
            <v>D</v>
          </cell>
          <cell r="AG365">
            <v>19</v>
          </cell>
          <cell r="AH365" t="str">
            <v>B</v>
          </cell>
        </row>
        <row r="366">
          <cell r="AB366">
            <v>46020</v>
          </cell>
          <cell r="AC366">
            <v>6</v>
          </cell>
          <cell r="AD366" t="str">
            <v>C</v>
          </cell>
          <cell r="AE366">
            <v>13</v>
          </cell>
          <cell r="AF366" t="str">
            <v>D</v>
          </cell>
          <cell r="AG366">
            <v>0</v>
          </cell>
          <cell r="AH366" t="str">
            <v>B</v>
          </cell>
        </row>
        <row r="367">
          <cell r="AB367">
            <v>46021</v>
          </cell>
          <cell r="AC367">
            <v>7</v>
          </cell>
          <cell r="AD367" t="str">
            <v>C</v>
          </cell>
          <cell r="AE367">
            <v>14</v>
          </cell>
          <cell r="AF367" t="str">
            <v>D</v>
          </cell>
          <cell r="AG367">
            <v>1</v>
          </cell>
          <cell r="AH367" t="str">
            <v>A</v>
          </cell>
        </row>
        <row r="368">
          <cell r="AB368">
            <v>46022</v>
          </cell>
          <cell r="AC368">
            <v>8</v>
          </cell>
          <cell r="AD368" t="str">
            <v>C</v>
          </cell>
          <cell r="AE368">
            <v>15</v>
          </cell>
          <cell r="AF368" t="str">
            <v>D</v>
          </cell>
          <cell r="AG368">
            <v>2</v>
          </cell>
          <cell r="AH368" t="str">
            <v>A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BEA0C-ECFA-47B1-AA1A-6B22D3B0D7BE}" name="Table1" displayName="Table1" ref="B5:AC2343" headerRowDxfId="56" dataDxfId="55" headerRowCellStyle="Normal 2">
  <autoFilter ref="B5:AC2343" xr:uid="{00000000-0009-0000-0100-000001000000}"/>
  <sortState xmlns:xlrd2="http://schemas.microsoft.com/office/spreadsheetml/2017/richdata2" ref="B6:AC2343">
    <sortCondition ref="B5:B2343"/>
  </sortState>
  <tableColumns count="28">
    <tableColumn id="3" xr3:uid="{087C5A2D-D298-4576-B15E-4ECFEA3415B5}" name="DATE" totalsRowLabel="Total" dataDxfId="54"/>
    <tableColumn id="24" xr3:uid="{5F2DB15B-A1F9-4DCE-907F-1D0953C8CDC7}" name="Month" dataDxfId="52" totalsRowDxfId="53">
      <calculatedColumnFormula>IF(Table1[[#This Row],[DATE]]=0,"",TEXT(Table1[[#This Row],[DATE]],"mmm"))</calculatedColumnFormula>
    </tableColumn>
    <tableColumn id="7" xr3:uid="{A4837C4A-869F-4DB8-85E6-85F5BD9319B5}" name="Helper" dataDxfId="50" totalsRowDxfId="51">
      <calculatedColumnFormula>B6&amp;"-"&amp;COUNTIF($B$6:$B6,B6)</calculatedColumnFormula>
    </tableColumn>
    <tableColumn id="4" xr3:uid="{89D2F8F2-A03B-46BC-815E-F5A02EEF1602}" name="WEEK" dataDxfId="48" totalsRowDxfId="49">
      <calculatedColumnFormula>IF(B6=0,"",WEEKNUM(B6,21))</calculatedColumnFormula>
    </tableColumn>
    <tableColumn id="22" xr3:uid="{B0A0FB8F-9CB0-4D7A-A17D-1AE2F47A60AD}" name="Day " dataDxfId="46" totalsRowDxfId="47">
      <calculatedColumnFormula>IF(B6=0,"",TEXT(Table1[[#This Row],[DATE]],"ddd"))</calculatedColumnFormula>
    </tableColumn>
    <tableColumn id="5" xr3:uid="{BAFC3D37-DE1F-45A6-94B1-5D8C403D6C3A}" name="Losses" dataDxfId="44" totalsRowDxfId="45"/>
    <tableColumn id="6" xr3:uid="{243BCC09-92C3-4EDC-A150-CA6BFB2E384D}" name="Shift" dataDxfId="42" totalsRowDxfId="43"/>
    <tableColumn id="25" xr3:uid="{EC0B5DD6-F8CC-4863-A917-F6C5CE52261D}" name="Grup" dataDxfId="40" totalsRowDxfId="41">
      <calculatedColumnFormula>IFERROR(INDEX('[1]down list'!$AB$3:$AH$368,MATCH(Table1[[#This Row],[DATE]],'[1]down list'!$AB$3:$AB$368,0),MATCH(Table1[[#This Row],[Shift]],'[1]down list'!$AB$3:$AH$3,0)),"")</calculatedColumnFormula>
    </tableColumn>
    <tableColumn id="8" xr3:uid="{6E99CA75-5C1E-4969-B359-FD0FA9EEBDAC}" name="Owner" dataDxfId="38" totalsRowDxfId="39"/>
    <tableColumn id="10" xr3:uid="{E62C4541-3303-4C35-B3C9-870A1BFAD138}" name="Tech." dataDxfId="36" totalsRowDxfId="37"/>
    <tableColumn id="21" xr3:uid="{A262A459-F7A8-4888-A338-AFFB84FE7C52}" name="Equipment" dataDxfId="34" totalsRowDxfId="35"/>
    <tableColumn id="11" xr3:uid="{AC8E6DA4-3E88-4453-BB6E-889124766022}" name="ER" dataDxfId="32" totalsRowDxfId="33">
      <calculatedColumnFormula>IFERROR(INDEX([1]!Table15[#Data],MATCH(Table1[[#This Row],[Equipment]],[1]!Table15[Component],0),2),"")</calculatedColumnFormula>
    </tableColumn>
    <tableColumn id="9" xr3:uid="{1259B4B9-B88A-4079-93DE-9644156AF156}" name="Coach" dataDxfId="30" totalsRowDxfId="31">
      <calculatedColumnFormula>IFERROR(INDEX([1]!Table13[#Data],MATCH(Table1[[#This Row],[Tech.]],[1]!Table13[Func Location],0),2),"")</calculatedColumnFormula>
    </tableColumn>
    <tableColumn id="32" xr3:uid="{7A622E9E-F45D-4404-B7AA-8A986DDD0F76}" name="No. DH" dataDxfId="28" totalsRowDxfId="29"/>
    <tableColumn id="13" xr3:uid="{A1772F8D-C1E1-4457-A1EA-1E0D15E3CB79}" name="Activity Description" dataDxfId="26" totalsRowDxfId="27"/>
    <tableColumn id="14" xr3:uid="{02CCB5AA-3C59-407A-96CC-5BA45A1AC117}" name="Reff" dataDxfId="24" totalsRowDxfId="25"/>
    <tableColumn id="17" xr3:uid="{94A02016-1021-458F-9CBF-39F4CE677DA8}" name="SAP Work Order" dataDxfId="22" totalsRowDxfId="23"/>
    <tableColumn id="26" xr3:uid="{D0AD5A69-5639-49CD-BA52-F7C26E58847C}" name="SAP Part num" dataDxfId="20" totalsRowDxfId="21"/>
    <tableColumn id="27" xr3:uid="{5232A0D1-B93B-4CC4-8C14-1D473F873905}" name="QRP" dataDxfId="18" totalsRowDxfId="19"/>
    <tableColumn id="16" xr3:uid="{D784AA6F-97FE-49EE-A39B-4CDE35A277BF}" name="Training Needed" dataDxfId="16" totalsRowDxfId="17"/>
    <tableColumn id="15" xr3:uid="{BFD65A85-4B9E-48A1-8F7F-7D8FC16DADE9}" name="Plan exe (min)" dataDxfId="14" totalsRowDxfId="15"/>
    <tableColumn id="18" xr3:uid="{8D14FF68-9D4D-4524-B33B-8272C768F276}" name="Status" dataDxfId="12" totalsRowDxfId="13"/>
    <tableColumn id="19" xr3:uid="{65458035-88AE-47B4-916B-38BEF5443F4A}" name="Actual (min)" dataDxfId="10" totalsRowDxfId="11"/>
    <tableColumn id="20" xr3:uid="{DB974888-5C5D-42CB-BD27-47AB9FBD9BAF}" name="Comments" dataDxfId="8" totalsRowDxfId="9"/>
    <tableColumn id="1" xr3:uid="{EA3E05E4-0733-4437-9890-4367C2990896}" name="ID" dataDxfId="6" totalsRowDxfId="7">
      <calculatedColumnFormula>IF(Table1[[#This Row],[DATE]]=0,"",$Z$4)</calculatedColumnFormula>
    </tableColumn>
    <tableColumn id="2" xr3:uid="{C2AF7952-FC7C-4312-A4CE-62B2BB0AEA9D}" name="LU" totalsRowFunction="count" dataDxfId="4" totalsRowDxfId="5">
      <calculatedColumnFormula>IF(Table1[[#This Row],[DATE]]=0,"",$AA$4)</calculatedColumnFormula>
    </tableColumn>
    <tableColumn id="23" xr3:uid="{44ECBEDC-3C2E-4045-918D-A47C9E4F4846}" name="Year" dataDxfId="2" totalsRowDxfId="3">
      <calculatedColumnFormula>IF(B6=0,"",YEAR(B6))</calculatedColumnFormula>
    </tableColumn>
    <tableColumn id="12" xr3:uid="{85E45D00-4AFC-47DF-AC9E-2C8100D9F2E5}" name="Title (Owner)" dataDxfId="0" totalsRowDxfId="1">
      <calculatedColumnFormula>IFERROR(VLOOKUP(Table1[[#This Row],[Owner]],'[1]down list'!U:V,2,FALSE),"")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497-8331-48BB-9308-52D919F4B75A}">
  <sheetPr>
    <pageSetUpPr fitToPage="1"/>
  </sheetPr>
  <dimension ref="A1:AD2374"/>
  <sheetViews>
    <sheetView showGridLines="0" tabSelected="1" zoomScale="70" zoomScaleNormal="70" workbookViewId="0">
      <pane xSplit="10" ySplit="5" topLeftCell="W2754" activePane="bottomRight" state="frozen"/>
      <selection pane="topRight" activeCell="K1" sqref="K1"/>
      <selection pane="bottomLeft" activeCell="A6" sqref="A6"/>
      <selection pane="bottomRight" activeCell="F2773" activeCellId="1" sqref="Y2779 F2773"/>
    </sheetView>
  </sheetViews>
  <sheetFormatPr defaultColWidth="8.85546875" defaultRowHeight="15" x14ac:dyDescent="0.25"/>
  <cols>
    <col min="1" max="1" width="8.85546875" style="2"/>
    <col min="2" max="2" width="15.7109375" style="2" customWidth="1"/>
    <col min="3" max="3" width="9.42578125" style="2" customWidth="1"/>
    <col min="4" max="4" width="12.42578125" style="2" hidden="1" customWidth="1"/>
    <col min="5" max="6" width="8.85546875" style="2"/>
    <col min="7" max="7" width="9.140625" style="2" bestFit="1" customWidth="1"/>
    <col min="8" max="8" width="8.85546875" customWidth="1"/>
    <col min="9" max="9" width="9.140625" style="2" hidden="1" customWidth="1"/>
    <col min="10" max="10" width="23.5703125" style="2" bestFit="1" customWidth="1"/>
    <col min="11" max="11" width="13.140625" bestFit="1" customWidth="1"/>
    <col min="12" max="12" width="17.85546875" style="2" bestFit="1" customWidth="1"/>
    <col min="13" max="13" width="10.5703125" style="2" bestFit="1" customWidth="1"/>
    <col min="14" max="14" width="19.42578125" style="2" bestFit="1" customWidth="1"/>
    <col min="15" max="15" width="9.85546875" style="2" customWidth="1"/>
    <col min="16" max="16" width="62.42578125" style="3" customWidth="1"/>
    <col min="17" max="17" width="12.140625" style="2" bestFit="1" customWidth="1"/>
    <col min="18" max="18" width="20.28515625" style="5" customWidth="1"/>
    <col min="19" max="19" width="21.85546875" style="2" bestFit="1" customWidth="1"/>
    <col min="20" max="20" width="11.140625" style="2" bestFit="1" customWidth="1"/>
    <col min="21" max="21" width="16.85546875" style="2" customWidth="1"/>
    <col min="22" max="22" width="8.85546875" style="6"/>
    <col min="23" max="23" width="13.85546875" bestFit="1" customWidth="1"/>
    <col min="24" max="24" width="18.5703125" bestFit="1" customWidth="1"/>
    <col min="25" max="25" width="27.5703125" customWidth="1"/>
    <col min="26" max="26" width="17.85546875" style="2" bestFit="1" customWidth="1"/>
    <col min="27" max="27" width="16.140625" style="2" customWidth="1"/>
    <col min="28" max="28" width="18.140625" style="2" customWidth="1"/>
    <col min="29" max="29" width="10.42578125" style="2" customWidth="1"/>
    <col min="30" max="30" width="38.140625" style="3" bestFit="1" customWidth="1"/>
    <col min="31" max="31" width="14.140625" style="2" customWidth="1"/>
    <col min="32" max="33" width="12.85546875" style="2" customWidth="1"/>
    <col min="34" max="34" width="11.42578125" style="2" customWidth="1"/>
    <col min="35" max="16384" width="8.85546875" style="2"/>
  </cols>
  <sheetData>
    <row r="1" spans="2:30" ht="15.6" customHeigh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3"/>
      <c r="AD1" s="2"/>
    </row>
    <row r="2" spans="2:30" ht="31.5" x14ac:dyDescent="0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"/>
      <c r="X2" s="4"/>
      <c r="Y2" s="4"/>
      <c r="Z2" s="4"/>
      <c r="AA2" s="4"/>
      <c r="AB2" s="4"/>
      <c r="AD2" s="2"/>
    </row>
    <row r="3" spans="2:30" x14ac:dyDescent="0.25">
      <c r="H3" s="2"/>
      <c r="J3" s="3"/>
      <c r="K3" s="2" t="s">
        <v>1</v>
      </c>
      <c r="P3" s="5"/>
      <c r="R3" s="2"/>
      <c r="W3" s="2"/>
      <c r="X3" s="2"/>
      <c r="Y3" s="3"/>
      <c r="AD3" s="2"/>
    </row>
    <row r="4" spans="2:30" ht="15.6" customHeight="1" x14ac:dyDescent="0.25"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10" t="s">
        <v>3</v>
      </c>
      <c r="X4" s="11"/>
      <c r="Y4" s="12"/>
      <c r="Z4" s="13" t="str">
        <f>'[1]down list'!A4</f>
        <v>ID01</v>
      </c>
      <c r="AA4" s="13">
        <f>'[1]down list'!C4</f>
        <v>21</v>
      </c>
      <c r="AB4" s="14"/>
      <c r="AD4" s="2"/>
    </row>
    <row r="5" spans="2:30" s="6" customFormat="1" ht="31.5" x14ac:dyDescent="0.25">
      <c r="B5" s="6" t="s">
        <v>4</v>
      </c>
      <c r="C5" s="15" t="s">
        <v>5</v>
      </c>
      <c r="D5" s="6" t="s">
        <v>6</v>
      </c>
      <c r="E5" s="16" t="s">
        <v>7</v>
      </c>
      <c r="F5" s="16" t="s">
        <v>8</v>
      </c>
      <c r="G5" s="17" t="s">
        <v>9</v>
      </c>
      <c r="H5" s="17" t="s">
        <v>10</v>
      </c>
      <c r="I5" s="18" t="s">
        <v>11</v>
      </c>
      <c r="J5" s="17" t="s">
        <v>12</v>
      </c>
      <c r="K5" s="17" t="s">
        <v>13</v>
      </c>
      <c r="L5" s="17" t="s">
        <v>14</v>
      </c>
      <c r="M5" s="18" t="s">
        <v>15</v>
      </c>
      <c r="N5" s="18" t="s">
        <v>16</v>
      </c>
      <c r="O5" s="19" t="s">
        <v>17</v>
      </c>
      <c r="P5" s="20" t="s">
        <v>18</v>
      </c>
      <c r="Q5" s="17" t="s">
        <v>19</v>
      </c>
      <c r="R5" s="17" t="s">
        <v>20</v>
      </c>
      <c r="S5" s="17" t="s">
        <v>21</v>
      </c>
      <c r="T5" s="17" t="s">
        <v>22</v>
      </c>
      <c r="U5" s="20" t="s">
        <v>23</v>
      </c>
      <c r="V5" s="20" t="s">
        <v>24</v>
      </c>
      <c r="W5" s="17" t="s">
        <v>25</v>
      </c>
      <c r="X5" s="20" t="s">
        <v>26</v>
      </c>
      <c r="Y5" s="17" t="s">
        <v>27</v>
      </c>
      <c r="Z5" s="21" t="s">
        <v>28</v>
      </c>
      <c r="AA5" s="21" t="s">
        <v>29</v>
      </c>
      <c r="AB5" s="21" t="s">
        <v>30</v>
      </c>
      <c r="AC5" s="22" t="s">
        <v>31</v>
      </c>
    </row>
    <row r="6" spans="2:30" x14ac:dyDescent="0.25">
      <c r="B6" s="23">
        <v>45627</v>
      </c>
      <c r="C6" s="24" t="str">
        <f>IF(Table1[[#This Row],[DATE]]=0,"",TEXT(Table1[[#This Row],[DATE]],"mmm"))</f>
        <v>Dec</v>
      </c>
      <c r="D6" s="25" t="str">
        <f>B6&amp;"-"&amp;COUNTIF($B$6:$B6,B6)</f>
        <v>45627-1</v>
      </c>
      <c r="E6" s="24">
        <f t="shared" ref="E6:E69" si="0">IF(B6=0,"",WEEKNUM(B6,21))</f>
        <v>48</v>
      </c>
      <c r="F6" s="24" t="str">
        <f>IF(B6=0,"",TEXT(Table1[[#This Row],[DATE]],"ddd"))</f>
        <v>Sun</v>
      </c>
      <c r="G6" s="2" t="s">
        <v>32</v>
      </c>
      <c r="H6" s="2">
        <v>3</v>
      </c>
      <c r="I6" s="26"/>
      <c r="J6" s="3" t="s">
        <v>33</v>
      </c>
      <c r="K6" s="2" t="s">
        <v>34</v>
      </c>
      <c r="L6" s="2" t="s">
        <v>35</v>
      </c>
      <c r="M6" s="26" t="str">
        <f>IFERROR(INDEX([1]!Table15[#Data],MATCH(Table1[[#This Row],[Equipment]],[1]!Table15[Component],0),2),"")</f>
        <v>A</v>
      </c>
      <c r="N6" s="26" t="str">
        <f>IFERROR(INDEX([1]!Table13[#Data],MATCH(Table1[[#This Row],[Tech.]],[1]!Table13[Func Location],0),2),"")</f>
        <v>Aditya Praditya</v>
      </c>
      <c r="O6" s="27"/>
      <c r="P6" s="28" t="s">
        <v>36</v>
      </c>
      <c r="Q6" s="2" t="s">
        <v>37</v>
      </c>
      <c r="R6" s="2"/>
      <c r="S6" s="2" t="s">
        <v>38</v>
      </c>
      <c r="T6" s="2" t="s">
        <v>39</v>
      </c>
      <c r="W6" s="2" t="s">
        <v>40</v>
      </c>
      <c r="X6" s="2"/>
      <c r="Y6" s="3"/>
      <c r="Z6" s="29" t="str">
        <f>IF(Table1[[#This Row],[DATE]]=0,"",$Z$4)</f>
        <v>ID01</v>
      </c>
      <c r="AA6" s="29">
        <f>IF(Table1[[#This Row],[DATE]]=0,"",$AA$4)</f>
        <v>21</v>
      </c>
      <c r="AB6" s="29">
        <f t="shared" ref="AB6:AB69" si="1">IF(B6=0,"",YEAR(B6))</f>
        <v>2024</v>
      </c>
      <c r="AC6" s="29" t="str">
        <f>IFERROR(VLOOKUP(Table1[[#This Row],[Owner]],'[1]down list'!U:V,2,FALSE),"")</f>
        <v xml:space="preserve">technician </v>
      </c>
      <c r="AD6" s="2"/>
    </row>
    <row r="7" spans="2:30" x14ac:dyDescent="0.25">
      <c r="B7" s="23">
        <v>45646</v>
      </c>
      <c r="C7" s="24" t="str">
        <f>IF(Table1[[#This Row],[DATE]]=0,"",TEXT(Table1[[#This Row],[DATE]],"mmm"))</f>
        <v>Dec</v>
      </c>
      <c r="D7" s="25" t="str">
        <f>B7&amp;"-"&amp;COUNTIF($B$6:$B7,B7)</f>
        <v>45646-1</v>
      </c>
      <c r="E7" s="24">
        <f t="shared" si="0"/>
        <v>51</v>
      </c>
      <c r="F7" s="24" t="str">
        <f>IF(B7=0,"",TEXT(Table1[[#This Row],[DATE]],"ddd"))</f>
        <v>Fri</v>
      </c>
      <c r="G7" s="2" t="s">
        <v>32</v>
      </c>
      <c r="H7" s="2">
        <v>2</v>
      </c>
      <c r="I7" s="26"/>
      <c r="J7" s="3" t="s">
        <v>41</v>
      </c>
      <c r="K7" s="2" t="s">
        <v>34</v>
      </c>
      <c r="L7" s="2" t="s">
        <v>35</v>
      </c>
      <c r="M7" s="26" t="str">
        <f>IFERROR(INDEX([1]!Table15[#Data],MATCH(Table1[[#This Row],[Equipment]],[1]!Table15[Component],0),2),"")</f>
        <v>A</v>
      </c>
      <c r="N7" s="26" t="str">
        <f>IFERROR(INDEX([1]!Table13[#Data],MATCH(Table1[[#This Row],[Tech.]],[1]!Table13[Func Location],0),2),"")</f>
        <v>Aditya Praditya</v>
      </c>
      <c r="O7" s="27"/>
      <c r="P7" s="28" t="s">
        <v>42</v>
      </c>
      <c r="Q7" s="2" t="s">
        <v>37</v>
      </c>
      <c r="R7" s="2"/>
      <c r="S7" s="2" t="s">
        <v>38</v>
      </c>
      <c r="T7" s="2" t="s">
        <v>39</v>
      </c>
      <c r="W7" s="2" t="s">
        <v>40</v>
      </c>
      <c r="X7" s="2"/>
      <c r="Y7" s="3"/>
      <c r="Z7" s="29" t="str">
        <f>IF(Table1[[#This Row],[DATE]]=0,"",$Z$4)</f>
        <v>ID01</v>
      </c>
      <c r="AA7" s="29">
        <f>IF(Table1[[#This Row],[DATE]]=0,"",$AA$4)</f>
        <v>21</v>
      </c>
      <c r="AB7" s="29">
        <f t="shared" si="1"/>
        <v>2024</v>
      </c>
      <c r="AC7" s="29" t="str">
        <f>IFERROR(VLOOKUP(Table1[[#This Row],[Owner]],'[1]down list'!U:V,2,FALSE),"")</f>
        <v xml:space="preserve">technician </v>
      </c>
      <c r="AD7" s="2"/>
    </row>
    <row r="8" spans="2:30" x14ac:dyDescent="0.25">
      <c r="B8" s="23">
        <v>45656</v>
      </c>
      <c r="C8" s="24" t="str">
        <f>IF(Table1[[#This Row],[DATE]]=0,"",TEXT(Table1[[#This Row],[DATE]],"mmm"))</f>
        <v>Dec</v>
      </c>
      <c r="D8" s="25" t="str">
        <f>B8&amp;"-"&amp;COUNTIF($B$6:$B8,B8)</f>
        <v>45656-1</v>
      </c>
      <c r="E8" s="24">
        <f t="shared" si="0"/>
        <v>1</v>
      </c>
      <c r="F8" s="24" t="str">
        <f>IF(B8=0,"",TEXT(Table1[[#This Row],[DATE]],"ddd"))</f>
        <v>Mon</v>
      </c>
      <c r="G8" s="2" t="s">
        <v>32</v>
      </c>
      <c r="H8" s="2">
        <v>2</v>
      </c>
      <c r="I8" s="26"/>
      <c r="J8" s="3" t="s">
        <v>41</v>
      </c>
      <c r="K8" s="2" t="s">
        <v>34</v>
      </c>
      <c r="L8" s="2" t="s">
        <v>35</v>
      </c>
      <c r="M8" s="26" t="str">
        <f>IFERROR(INDEX([1]!Table15[#Data],MATCH(Table1[[#This Row],[Equipment]],[1]!Table15[Component],0),2),"")</f>
        <v>A</v>
      </c>
      <c r="N8" s="26" t="str">
        <f>IFERROR(INDEX([1]!Table13[#Data],MATCH(Table1[[#This Row],[Tech.]],[1]!Table13[Func Location],0),2),"")</f>
        <v>Aditya Praditya</v>
      </c>
      <c r="O8" s="27"/>
      <c r="P8" s="28" t="s">
        <v>43</v>
      </c>
      <c r="Q8" s="2" t="s">
        <v>37</v>
      </c>
      <c r="R8" s="2"/>
      <c r="S8" s="2" t="s">
        <v>38</v>
      </c>
      <c r="T8" s="2" t="s">
        <v>39</v>
      </c>
      <c r="W8" s="2" t="s">
        <v>40</v>
      </c>
      <c r="X8" s="2"/>
      <c r="Y8" s="3"/>
      <c r="Z8" s="29" t="str">
        <f>IF(Table1[[#This Row],[DATE]]=0,"",$Z$4)</f>
        <v>ID01</v>
      </c>
      <c r="AA8" s="29">
        <f>IF(Table1[[#This Row],[DATE]]=0,"",$AA$4)</f>
        <v>21</v>
      </c>
      <c r="AB8" s="29">
        <f t="shared" si="1"/>
        <v>2024</v>
      </c>
      <c r="AC8" s="29" t="str">
        <f>IFERROR(VLOOKUP(Table1[[#This Row],[Owner]],'[1]down list'!U:V,2,FALSE),"")</f>
        <v xml:space="preserve">technician </v>
      </c>
      <c r="AD8" s="2"/>
    </row>
    <row r="9" spans="2:30" x14ac:dyDescent="0.25">
      <c r="B9" s="23">
        <v>45664</v>
      </c>
      <c r="C9" s="24" t="str">
        <f>IF(Table1[[#This Row],[DATE]]=0,"",TEXT(Table1[[#This Row],[DATE]],"mmm"))</f>
        <v>Jan</v>
      </c>
      <c r="D9" s="25" t="str">
        <f>B9&amp;"-"&amp;COUNTIF($B$6:$B9,B9)</f>
        <v>45664-1</v>
      </c>
      <c r="E9" s="24">
        <f t="shared" si="0"/>
        <v>2</v>
      </c>
      <c r="F9" s="24" t="str">
        <f>IF(B9=0,"",TEXT(Table1[[#This Row],[DATE]],"ddd"))</f>
        <v>Tue</v>
      </c>
      <c r="G9" s="2" t="s">
        <v>32</v>
      </c>
      <c r="H9" s="2">
        <v>1</v>
      </c>
      <c r="I9" s="26"/>
      <c r="J9" s="3" t="s">
        <v>41</v>
      </c>
      <c r="K9" s="2" t="s">
        <v>34</v>
      </c>
      <c r="L9" s="2" t="s">
        <v>35</v>
      </c>
      <c r="M9" s="26" t="str">
        <f>IFERROR(INDEX([1]!Table15[#Data],MATCH(Table1[[#This Row],[Equipment]],[1]!Table15[Component],0),2),"")</f>
        <v>A</v>
      </c>
      <c r="N9" s="26" t="str">
        <f>IFERROR(INDEX([1]!Table13[#Data],MATCH(Table1[[#This Row],[Tech.]],[1]!Table13[Func Location],0),2),"")</f>
        <v>Aditya Praditya</v>
      </c>
      <c r="O9" s="27"/>
      <c r="P9" s="30" t="s">
        <v>44</v>
      </c>
      <c r="Q9" s="2" t="s">
        <v>37</v>
      </c>
      <c r="R9" s="2" t="s">
        <v>45</v>
      </c>
      <c r="T9" s="2" t="s">
        <v>39</v>
      </c>
      <c r="W9" s="2" t="s">
        <v>40</v>
      </c>
      <c r="X9" s="2"/>
      <c r="Y9" s="3"/>
      <c r="Z9" s="29" t="str">
        <f>IF(Table1[[#This Row],[DATE]]=0,"",$Z$4)</f>
        <v>ID01</v>
      </c>
      <c r="AA9" s="29">
        <f>IF(Table1[[#This Row],[DATE]]=0,"",$AA$4)</f>
        <v>21</v>
      </c>
      <c r="AB9" s="29">
        <f t="shared" si="1"/>
        <v>2025</v>
      </c>
      <c r="AC9" s="29" t="str">
        <f>IFERROR(VLOOKUP(Table1[[#This Row],[Owner]],'[1]down list'!U:V,2,FALSE),"")</f>
        <v xml:space="preserve">technician </v>
      </c>
      <c r="AD9" s="2"/>
    </row>
    <row r="10" spans="2:30" x14ac:dyDescent="0.25">
      <c r="B10" s="23">
        <v>45664</v>
      </c>
      <c r="C10" s="24" t="str">
        <f>IF(Table1[[#This Row],[DATE]]=0,"",TEXT(Table1[[#This Row],[DATE]],"mmm"))</f>
        <v>Jan</v>
      </c>
      <c r="D10" s="25" t="str">
        <f>B10&amp;"-"&amp;COUNTIF($B$6:$B10,B10)</f>
        <v>45664-2</v>
      </c>
      <c r="E10" s="24">
        <f t="shared" si="0"/>
        <v>2</v>
      </c>
      <c r="F10" s="24" t="str">
        <f>IF(B10=0,"",TEXT(Table1[[#This Row],[DATE]],"ddd"))</f>
        <v>Tue</v>
      </c>
      <c r="G10" s="2" t="s">
        <v>32</v>
      </c>
      <c r="H10" s="2">
        <v>1</v>
      </c>
      <c r="I10" s="26"/>
      <c r="J10" s="3" t="s">
        <v>46</v>
      </c>
      <c r="K10" s="2" t="s">
        <v>47</v>
      </c>
      <c r="L10" s="2" t="s">
        <v>48</v>
      </c>
      <c r="M10" s="26" t="str">
        <f>IFERROR(INDEX([1]!Table15[#Data],MATCH(Table1[[#This Row],[Equipment]],[1]!Table15[Component],0),2),"")</f>
        <v>B</v>
      </c>
      <c r="N10" s="26" t="str">
        <f>IFERROR(INDEX([1]!Table13[#Data],MATCH(Table1[[#This Row],[Tech.]],[1]!Table13[Func Location],0),2),"")</f>
        <v>Aditya Praditya</v>
      </c>
      <c r="O10" s="27"/>
      <c r="P10" s="30" t="s">
        <v>49</v>
      </c>
      <c r="Q10" s="2" t="s">
        <v>37</v>
      </c>
      <c r="R10" s="2">
        <v>91477320</v>
      </c>
      <c r="T10" s="2" t="s">
        <v>39</v>
      </c>
      <c r="W10" s="2" t="s">
        <v>40</v>
      </c>
      <c r="X10" s="2"/>
      <c r="Y10" s="3"/>
      <c r="Z10" s="29" t="str">
        <f>IF(Table1[[#This Row],[DATE]]=0,"",$Z$4)</f>
        <v>ID01</v>
      </c>
      <c r="AA10" s="29">
        <f>IF(Table1[[#This Row],[DATE]]=0,"",$AA$4)</f>
        <v>21</v>
      </c>
      <c r="AB10" s="29">
        <f t="shared" si="1"/>
        <v>2025</v>
      </c>
      <c r="AC10" s="29" t="str">
        <f>IFERROR(VLOOKUP(Table1[[#This Row],[Owner]],'[1]down list'!U:V,2,FALSE),"")</f>
        <v xml:space="preserve">technician </v>
      </c>
      <c r="AD10" s="2"/>
    </row>
    <row r="11" spans="2:30" x14ac:dyDescent="0.25">
      <c r="B11" s="23">
        <v>45664</v>
      </c>
      <c r="C11" s="24" t="str">
        <f>IF(Table1[[#This Row],[DATE]]=0,"",TEXT(Table1[[#This Row],[DATE]],"mmm"))</f>
        <v>Jan</v>
      </c>
      <c r="D11" s="25" t="str">
        <f>B11&amp;"-"&amp;COUNTIF($B$6:$B11,B11)</f>
        <v>45664-3</v>
      </c>
      <c r="E11" s="24">
        <f t="shared" si="0"/>
        <v>2</v>
      </c>
      <c r="F11" s="24" t="str">
        <f>IF(B11=0,"",TEXT(Table1[[#This Row],[DATE]],"ddd"))</f>
        <v>Tue</v>
      </c>
      <c r="G11" s="2" t="s">
        <v>32</v>
      </c>
      <c r="H11" s="2">
        <v>1</v>
      </c>
      <c r="I11" s="26"/>
      <c r="J11" s="3" t="s">
        <v>46</v>
      </c>
      <c r="K11" s="2" t="s">
        <v>47</v>
      </c>
      <c r="L11" s="2" t="s">
        <v>48</v>
      </c>
      <c r="M11" s="26" t="str">
        <f>IFERROR(INDEX([1]!Table15[#Data],MATCH(Table1[[#This Row],[Equipment]],[1]!Table15[Component],0),2),"")</f>
        <v>B</v>
      </c>
      <c r="N11" s="26" t="str">
        <f>IFERROR(INDEX([1]!Table13[#Data],MATCH(Table1[[#This Row],[Tech.]],[1]!Table13[Func Location],0),2),"")</f>
        <v>Aditya Praditya</v>
      </c>
      <c r="O11" s="27"/>
      <c r="P11" s="30" t="s">
        <v>50</v>
      </c>
      <c r="Q11" s="2" t="s">
        <v>37</v>
      </c>
      <c r="R11" s="2">
        <v>91477320</v>
      </c>
      <c r="T11" s="2" t="s">
        <v>39</v>
      </c>
      <c r="W11" s="2" t="s">
        <v>40</v>
      </c>
      <c r="X11" s="2"/>
      <c r="Y11" s="3"/>
      <c r="Z11" s="29" t="str">
        <f>IF(Table1[[#This Row],[DATE]]=0,"",$Z$4)</f>
        <v>ID01</v>
      </c>
      <c r="AA11" s="29">
        <f>IF(Table1[[#This Row],[DATE]]=0,"",$AA$4)</f>
        <v>21</v>
      </c>
      <c r="AB11" s="29">
        <f t="shared" si="1"/>
        <v>2025</v>
      </c>
      <c r="AC11" s="29" t="str">
        <f>IFERROR(VLOOKUP(Table1[[#This Row],[Owner]],'[1]down list'!U:V,2,FALSE),"")</f>
        <v xml:space="preserve">technician </v>
      </c>
      <c r="AD11" s="2"/>
    </row>
    <row r="12" spans="2:30" x14ac:dyDescent="0.25">
      <c r="B12" s="23">
        <v>45664</v>
      </c>
      <c r="C12" s="24" t="str">
        <f>IF(Table1[[#This Row],[DATE]]=0,"",TEXT(Table1[[#This Row],[DATE]],"mmm"))</f>
        <v>Jan</v>
      </c>
      <c r="D12" s="25" t="str">
        <f>B12&amp;"-"&amp;COUNTIF($B$6:$B12,B12)</f>
        <v>45664-4</v>
      </c>
      <c r="E12" s="24">
        <f t="shared" si="0"/>
        <v>2</v>
      </c>
      <c r="F12" s="24" t="str">
        <f>IF(B12=0,"",TEXT(Table1[[#This Row],[DATE]],"ddd"))</f>
        <v>Tue</v>
      </c>
      <c r="G12" s="2" t="s">
        <v>32</v>
      </c>
      <c r="H12" s="2">
        <v>1</v>
      </c>
      <c r="I12" s="26"/>
      <c r="J12" s="3" t="s">
        <v>46</v>
      </c>
      <c r="K12" s="2" t="s">
        <v>47</v>
      </c>
      <c r="L12" s="2" t="s">
        <v>51</v>
      </c>
      <c r="M12" s="26" t="str">
        <f>IFERROR(INDEX([1]!Table15[#Data],MATCH(Table1[[#This Row],[Equipment]],[1]!Table15[Component],0),2),"")</f>
        <v>A</v>
      </c>
      <c r="N12" s="26" t="str">
        <f>IFERROR(INDEX([1]!Table13[#Data],MATCH(Table1[[#This Row],[Tech.]],[1]!Table13[Func Location],0),2),"")</f>
        <v>Aditya Praditya</v>
      </c>
      <c r="O12" s="27"/>
      <c r="P12" s="28" t="s">
        <v>52</v>
      </c>
      <c r="Q12" s="2" t="s">
        <v>37</v>
      </c>
      <c r="R12" s="2"/>
      <c r="T12" s="2" t="s">
        <v>39</v>
      </c>
      <c r="W12" s="2" t="s">
        <v>40</v>
      </c>
      <c r="X12" s="2"/>
      <c r="Y12" s="3"/>
      <c r="Z12" s="29" t="str">
        <f>IF(Table1[[#This Row],[DATE]]=0,"",$Z$4)</f>
        <v>ID01</v>
      </c>
      <c r="AA12" s="29">
        <f>IF(Table1[[#This Row],[DATE]]=0,"",$AA$4)</f>
        <v>21</v>
      </c>
      <c r="AB12" s="29">
        <f t="shared" si="1"/>
        <v>2025</v>
      </c>
      <c r="AC12" s="29" t="str">
        <f>IFERROR(VLOOKUP(Table1[[#This Row],[Owner]],'[1]down list'!U:V,2,FALSE),"")</f>
        <v xml:space="preserve">technician </v>
      </c>
      <c r="AD12" s="2"/>
    </row>
    <row r="13" spans="2:30" x14ac:dyDescent="0.25">
      <c r="B13" s="23">
        <v>45664</v>
      </c>
      <c r="C13" s="24" t="str">
        <f>IF(Table1[[#This Row],[DATE]]=0,"",TEXT(Table1[[#This Row],[DATE]],"mmm"))</f>
        <v>Jan</v>
      </c>
      <c r="D13" s="25" t="str">
        <f>B13&amp;"-"&amp;COUNTIF($B$6:$B13,B13)</f>
        <v>45664-5</v>
      </c>
      <c r="E13" s="24">
        <f t="shared" si="0"/>
        <v>2</v>
      </c>
      <c r="F13" s="24" t="str">
        <f>IF(B13=0,"",TEXT(Table1[[#This Row],[DATE]],"ddd"))</f>
        <v>Tue</v>
      </c>
      <c r="G13" s="2" t="s">
        <v>32</v>
      </c>
      <c r="H13" s="2">
        <v>1</v>
      </c>
      <c r="I13" s="26"/>
      <c r="J13" s="3" t="s">
        <v>46</v>
      </c>
      <c r="K13" s="2" t="s">
        <v>47</v>
      </c>
      <c r="L13" s="2" t="s">
        <v>48</v>
      </c>
      <c r="M13" s="26" t="str">
        <f>IFERROR(INDEX([1]!Table15[#Data],MATCH(Table1[[#This Row],[Equipment]],[1]!Table15[Component],0),2),"")</f>
        <v>B</v>
      </c>
      <c r="N13" s="26" t="str">
        <f>IFERROR(INDEX([1]!Table13[#Data],MATCH(Table1[[#This Row],[Tech.]],[1]!Table13[Func Location],0),2),"")</f>
        <v>Aditya Praditya</v>
      </c>
      <c r="O13" s="27"/>
      <c r="P13" s="30" t="s">
        <v>53</v>
      </c>
      <c r="Q13" s="2" t="s">
        <v>37</v>
      </c>
      <c r="R13" s="2">
        <v>91497829</v>
      </c>
      <c r="T13" s="2" t="s">
        <v>39</v>
      </c>
      <c r="W13" s="2" t="s">
        <v>40</v>
      </c>
      <c r="X13" s="2"/>
      <c r="Y13" s="3"/>
      <c r="Z13" s="29" t="str">
        <f>IF(Table1[[#This Row],[DATE]]=0,"",$Z$4)</f>
        <v>ID01</v>
      </c>
      <c r="AA13" s="29">
        <f>IF(Table1[[#This Row],[DATE]]=0,"",$AA$4)</f>
        <v>21</v>
      </c>
      <c r="AB13" s="29">
        <f t="shared" si="1"/>
        <v>2025</v>
      </c>
      <c r="AC13" s="29" t="str">
        <f>IFERROR(VLOOKUP(Table1[[#This Row],[Owner]],'[1]down list'!U:V,2,FALSE),"")</f>
        <v xml:space="preserve">technician </v>
      </c>
      <c r="AD13" s="2"/>
    </row>
    <row r="14" spans="2:30" x14ac:dyDescent="0.25">
      <c r="B14" s="23">
        <v>45665</v>
      </c>
      <c r="C14" s="24" t="str">
        <f>IF(Table1[[#This Row],[DATE]]=0,"",TEXT(Table1[[#This Row],[DATE]],"mmm"))</f>
        <v>Jan</v>
      </c>
      <c r="D14" s="25" t="str">
        <f>B14&amp;"-"&amp;COUNTIF($B$6:$B14,B14)</f>
        <v>45665-1</v>
      </c>
      <c r="E14" s="24">
        <f t="shared" si="0"/>
        <v>2</v>
      </c>
      <c r="F14" s="24" t="str">
        <f>IF(B14=0,"",TEXT(Table1[[#This Row],[DATE]],"ddd"))</f>
        <v>Wed</v>
      </c>
      <c r="G14" s="2" t="s">
        <v>32</v>
      </c>
      <c r="H14" s="2">
        <v>1</v>
      </c>
      <c r="I14" s="26"/>
      <c r="J14" s="3" t="s">
        <v>54</v>
      </c>
      <c r="K14" s="2" t="s">
        <v>47</v>
      </c>
      <c r="L14" s="2" t="s">
        <v>55</v>
      </c>
      <c r="M14" s="26" t="str">
        <f>IFERROR(INDEX([1]!Table15[#Data],MATCH(Table1[[#This Row],[Equipment]],[1]!Table15[Component],0),2),"")</f>
        <v>B</v>
      </c>
      <c r="N14" s="26" t="str">
        <f>IFERROR(INDEX([1]!Table13[#Data],MATCH(Table1[[#This Row],[Tech.]],[1]!Table13[Func Location],0),2),"")</f>
        <v>Aditya Praditya</v>
      </c>
      <c r="O14" s="27"/>
      <c r="P14" s="30" t="s">
        <v>56</v>
      </c>
      <c r="Q14" s="2" t="s">
        <v>37</v>
      </c>
      <c r="R14" s="2">
        <v>91497830</v>
      </c>
      <c r="T14" s="2" t="s">
        <v>39</v>
      </c>
      <c r="W14" s="2" t="s">
        <v>40</v>
      </c>
      <c r="X14" s="2"/>
      <c r="Y14" s="3"/>
      <c r="Z14" s="29" t="str">
        <f>IF(Table1[[#This Row],[DATE]]=0,"",$Z$4)</f>
        <v>ID01</v>
      </c>
      <c r="AA14" s="29">
        <f>IF(Table1[[#This Row],[DATE]]=0,"",$AA$4)</f>
        <v>21</v>
      </c>
      <c r="AB14" s="29">
        <f t="shared" si="1"/>
        <v>2025</v>
      </c>
      <c r="AC14" s="29" t="str">
        <f>IFERROR(VLOOKUP(Table1[[#This Row],[Owner]],'[1]down list'!U:V,2,FALSE),"")</f>
        <v xml:space="preserve">technician </v>
      </c>
      <c r="AD14" s="2"/>
    </row>
    <row r="15" spans="2:30" x14ac:dyDescent="0.25">
      <c r="B15" s="23">
        <v>45665</v>
      </c>
      <c r="C15" s="24" t="str">
        <f>IF(Table1[[#This Row],[DATE]]=0,"",TEXT(Table1[[#This Row],[DATE]],"mmm"))</f>
        <v>Jan</v>
      </c>
      <c r="D15" s="25" t="str">
        <f>B15&amp;"-"&amp;COUNTIF($B$6:$B15,B15)</f>
        <v>45665-2</v>
      </c>
      <c r="E15" s="24">
        <f t="shared" si="0"/>
        <v>2</v>
      </c>
      <c r="F15" s="24" t="str">
        <f>IF(B15=0,"",TEXT(Table1[[#This Row],[DATE]],"ddd"))</f>
        <v>Wed</v>
      </c>
      <c r="G15" s="2" t="s">
        <v>32</v>
      </c>
      <c r="H15" s="2">
        <v>1</v>
      </c>
      <c r="I15" s="26"/>
      <c r="J15" s="3" t="s">
        <v>57</v>
      </c>
      <c r="K15" s="2" t="s">
        <v>47</v>
      </c>
      <c r="L15" s="2" t="s">
        <v>51</v>
      </c>
      <c r="M15" s="26" t="str">
        <f>IFERROR(INDEX([1]!Table15[#Data],MATCH(Table1[[#This Row],[Equipment]],[1]!Table15[Component],0),2),"")</f>
        <v>A</v>
      </c>
      <c r="N15" s="26" t="str">
        <f>IFERROR(INDEX([1]!Table13[#Data],MATCH(Table1[[#This Row],[Tech.]],[1]!Table13[Func Location],0),2),"")</f>
        <v>Aditya Praditya</v>
      </c>
      <c r="O15" s="27"/>
      <c r="P15" s="30" t="s">
        <v>58</v>
      </c>
      <c r="Q15" s="2" t="s">
        <v>37</v>
      </c>
      <c r="R15" s="2">
        <v>91501938</v>
      </c>
      <c r="T15" s="2" t="s">
        <v>39</v>
      </c>
      <c r="W15" s="2" t="s">
        <v>40</v>
      </c>
      <c r="X15" s="2"/>
      <c r="Y15" s="3"/>
      <c r="Z15" s="29" t="str">
        <f>IF(Table1[[#This Row],[DATE]]=0,"",$Z$4)</f>
        <v>ID01</v>
      </c>
      <c r="AA15" s="29">
        <f>IF(Table1[[#This Row],[DATE]]=0,"",$AA$4)</f>
        <v>21</v>
      </c>
      <c r="AB15" s="29">
        <f t="shared" si="1"/>
        <v>2025</v>
      </c>
      <c r="AC15" s="29" t="str">
        <f>IFERROR(VLOOKUP(Table1[[#This Row],[Owner]],'[1]down list'!U:V,2,FALSE),"")</f>
        <v>operator</v>
      </c>
      <c r="AD15" s="2"/>
    </row>
    <row r="16" spans="2:30" x14ac:dyDescent="0.25">
      <c r="B16" s="23">
        <v>45665</v>
      </c>
      <c r="C16" s="24" t="str">
        <f>IF(Table1[[#This Row],[DATE]]=0,"",TEXT(Table1[[#This Row],[DATE]],"mmm"))</f>
        <v>Jan</v>
      </c>
      <c r="D16" s="25" t="str">
        <f>B16&amp;"-"&amp;COUNTIF($B$6:$B16,B16)</f>
        <v>45665-3</v>
      </c>
      <c r="E16" s="24">
        <f t="shared" si="0"/>
        <v>2</v>
      </c>
      <c r="F16" s="24" t="str">
        <f>IF(B16=0,"",TEXT(Table1[[#This Row],[DATE]],"ddd"))</f>
        <v>Wed</v>
      </c>
      <c r="G16" s="2" t="s">
        <v>32</v>
      </c>
      <c r="H16" s="2">
        <v>1</v>
      </c>
      <c r="I16" s="26"/>
      <c r="J16" s="3" t="s">
        <v>57</v>
      </c>
      <c r="K16" s="2" t="s">
        <v>47</v>
      </c>
      <c r="L16" s="2" t="s">
        <v>51</v>
      </c>
      <c r="M16" s="26" t="str">
        <f>IFERROR(INDEX([1]!Table15[#Data],MATCH(Table1[[#This Row],[Equipment]],[1]!Table15[Component],0),2),"")</f>
        <v>A</v>
      </c>
      <c r="N16" s="26" t="str">
        <f>IFERROR(INDEX([1]!Table13[#Data],MATCH(Table1[[#This Row],[Tech.]],[1]!Table13[Func Location],0),2),"")</f>
        <v>Aditya Praditya</v>
      </c>
      <c r="O16" s="27"/>
      <c r="P16" s="30" t="s">
        <v>59</v>
      </c>
      <c r="Q16" s="2" t="s">
        <v>37</v>
      </c>
      <c r="R16" s="2">
        <v>91501938</v>
      </c>
      <c r="T16" s="2" t="s">
        <v>39</v>
      </c>
      <c r="W16" s="2" t="s">
        <v>40</v>
      </c>
      <c r="X16" s="2"/>
      <c r="Y16" s="3"/>
      <c r="Z16" s="29" t="str">
        <f>IF(Table1[[#This Row],[DATE]]=0,"",$Z$4)</f>
        <v>ID01</v>
      </c>
      <c r="AA16" s="29">
        <f>IF(Table1[[#This Row],[DATE]]=0,"",$AA$4)</f>
        <v>21</v>
      </c>
      <c r="AB16" s="29">
        <f t="shared" si="1"/>
        <v>2025</v>
      </c>
      <c r="AC16" s="29" t="str">
        <f>IFERROR(VLOOKUP(Table1[[#This Row],[Owner]],'[1]down list'!U:V,2,FALSE),"")</f>
        <v>operator</v>
      </c>
      <c r="AD16" s="2"/>
    </row>
    <row r="17" spans="2:30" x14ac:dyDescent="0.25">
      <c r="B17" s="23">
        <v>45665</v>
      </c>
      <c r="C17" s="24" t="str">
        <f>IF(Table1[[#This Row],[DATE]]=0,"",TEXT(Table1[[#This Row],[DATE]],"mmm"))</f>
        <v>Jan</v>
      </c>
      <c r="D17" s="25" t="str">
        <f>B17&amp;"-"&amp;COUNTIF($B$6:$B17,B17)</f>
        <v>45665-4</v>
      </c>
      <c r="E17" s="24">
        <f t="shared" si="0"/>
        <v>2</v>
      </c>
      <c r="F17" s="24" t="str">
        <f>IF(B17=0,"",TEXT(Table1[[#This Row],[DATE]],"ddd"))</f>
        <v>Wed</v>
      </c>
      <c r="G17" s="2" t="s">
        <v>32</v>
      </c>
      <c r="H17" s="2">
        <v>1</v>
      </c>
      <c r="I17" s="26"/>
      <c r="J17" s="3" t="s">
        <v>57</v>
      </c>
      <c r="K17" s="2" t="s">
        <v>47</v>
      </c>
      <c r="L17" s="2" t="s">
        <v>51</v>
      </c>
      <c r="M17" s="26" t="str">
        <f>IFERROR(INDEX([1]!Table15[#Data],MATCH(Table1[[#This Row],[Equipment]],[1]!Table15[Component],0),2),"")</f>
        <v>A</v>
      </c>
      <c r="N17" s="26" t="str">
        <f>IFERROR(INDEX([1]!Table13[#Data],MATCH(Table1[[#This Row],[Tech.]],[1]!Table13[Func Location],0),2),"")</f>
        <v>Aditya Praditya</v>
      </c>
      <c r="O17" s="27"/>
      <c r="P17" s="30" t="s">
        <v>60</v>
      </c>
      <c r="Q17" s="2" t="s">
        <v>37</v>
      </c>
      <c r="R17" s="2">
        <v>91501938</v>
      </c>
      <c r="T17" s="2" t="s">
        <v>39</v>
      </c>
      <c r="W17" s="2" t="s">
        <v>40</v>
      </c>
      <c r="X17" s="2"/>
      <c r="Y17" s="3"/>
      <c r="Z17" s="29" t="str">
        <f>IF(Table1[[#This Row],[DATE]]=0,"",$Z$4)</f>
        <v>ID01</v>
      </c>
      <c r="AA17" s="29">
        <f>IF(Table1[[#This Row],[DATE]]=0,"",$AA$4)</f>
        <v>21</v>
      </c>
      <c r="AB17" s="29">
        <f t="shared" si="1"/>
        <v>2025</v>
      </c>
      <c r="AC17" s="29" t="str">
        <f>IFERROR(VLOOKUP(Table1[[#This Row],[Owner]],'[1]down list'!U:V,2,FALSE),"")</f>
        <v>operator</v>
      </c>
      <c r="AD17" s="2"/>
    </row>
    <row r="18" spans="2:30" x14ac:dyDescent="0.25">
      <c r="B18" s="23">
        <v>45666</v>
      </c>
      <c r="C18" s="24" t="str">
        <f>IF(Table1[[#This Row],[DATE]]=0,"",TEXT(Table1[[#This Row],[DATE]],"mmm"))</f>
        <v>Jan</v>
      </c>
      <c r="D18" s="25" t="str">
        <f>B18&amp;"-"&amp;COUNTIF($B$6:$B18,B18)</f>
        <v>45666-1</v>
      </c>
      <c r="E18" s="24">
        <f t="shared" si="0"/>
        <v>2</v>
      </c>
      <c r="F18" s="24" t="str">
        <f>IF(B18=0,"",TEXT(Table1[[#This Row],[DATE]],"ddd"))</f>
        <v>Thu</v>
      </c>
      <c r="G18" s="2" t="s">
        <v>32</v>
      </c>
      <c r="H18" s="2">
        <v>1</v>
      </c>
      <c r="I18" s="26"/>
      <c r="J18" s="3" t="s">
        <v>46</v>
      </c>
      <c r="K18" s="2" t="s">
        <v>47</v>
      </c>
      <c r="L18" s="2" t="s">
        <v>51</v>
      </c>
      <c r="M18" s="26" t="str">
        <f>IFERROR(INDEX([1]!Table15[#Data],MATCH(Table1[[#This Row],[Equipment]],[1]!Table15[Component],0),2),"")</f>
        <v>A</v>
      </c>
      <c r="N18" s="26" t="str">
        <f>IFERROR(INDEX([1]!Table13[#Data],MATCH(Table1[[#This Row],[Tech.]],[1]!Table13[Func Location],0),2),"")</f>
        <v>Aditya Praditya</v>
      </c>
      <c r="O18" s="27"/>
      <c r="P18" s="30" t="s">
        <v>61</v>
      </c>
      <c r="Q18" s="2" t="s">
        <v>37</v>
      </c>
      <c r="R18" s="2">
        <v>91497832</v>
      </c>
      <c r="T18" s="2" t="s">
        <v>39</v>
      </c>
      <c r="W18" s="2" t="s">
        <v>40</v>
      </c>
      <c r="X18" s="2"/>
      <c r="Y18" s="3"/>
      <c r="Z18" s="29" t="str">
        <f>IF(Table1[[#This Row],[DATE]]=0,"",$Z$4)</f>
        <v>ID01</v>
      </c>
      <c r="AA18" s="29">
        <f>IF(Table1[[#This Row],[DATE]]=0,"",$AA$4)</f>
        <v>21</v>
      </c>
      <c r="AB18" s="29">
        <f t="shared" si="1"/>
        <v>2025</v>
      </c>
      <c r="AC18" s="29" t="str">
        <f>IFERROR(VLOOKUP(Table1[[#This Row],[Owner]],'[1]down list'!U:V,2,FALSE),"")</f>
        <v xml:space="preserve">technician </v>
      </c>
      <c r="AD18" s="2"/>
    </row>
    <row r="19" spans="2:30" x14ac:dyDescent="0.25">
      <c r="B19" s="23">
        <v>45666</v>
      </c>
      <c r="C19" s="24" t="str">
        <f>IF(Table1[[#This Row],[DATE]]=0,"",TEXT(Table1[[#This Row],[DATE]],"mmm"))</f>
        <v>Jan</v>
      </c>
      <c r="D19" s="25" t="str">
        <f>B19&amp;"-"&amp;COUNTIF($B$6:$B19,B19)</f>
        <v>45666-2</v>
      </c>
      <c r="E19" s="24">
        <f t="shared" si="0"/>
        <v>2</v>
      </c>
      <c r="F19" s="24" t="str">
        <f>IF(B19=0,"",TEXT(Table1[[#This Row],[DATE]],"ddd"))</f>
        <v>Thu</v>
      </c>
      <c r="G19" s="2" t="s">
        <v>32</v>
      </c>
      <c r="H19" s="2">
        <v>1</v>
      </c>
      <c r="I19" s="26"/>
      <c r="J19" s="3" t="s">
        <v>46</v>
      </c>
      <c r="K19" s="2" t="s">
        <v>47</v>
      </c>
      <c r="L19" s="2" t="s">
        <v>51</v>
      </c>
      <c r="M19" s="26" t="str">
        <f>IFERROR(INDEX([1]!Table15[#Data],MATCH(Table1[[#This Row],[Equipment]],[1]!Table15[Component],0),2),"")</f>
        <v>A</v>
      </c>
      <c r="N19" s="26" t="str">
        <f>IFERROR(INDEX([1]!Table13[#Data],MATCH(Table1[[#This Row],[Tech.]],[1]!Table13[Func Location],0),2),"")</f>
        <v>Aditya Praditya</v>
      </c>
      <c r="O19" s="27"/>
      <c r="P19" s="30" t="s">
        <v>62</v>
      </c>
      <c r="Q19" s="2" t="s">
        <v>37</v>
      </c>
      <c r="R19" s="2">
        <v>91497833</v>
      </c>
      <c r="T19" s="2" t="s">
        <v>39</v>
      </c>
      <c r="W19" s="2" t="s">
        <v>40</v>
      </c>
      <c r="X19" s="2"/>
      <c r="Y19" s="3"/>
      <c r="Z19" s="29" t="str">
        <f>IF(Table1[[#This Row],[DATE]]=0,"",$Z$4)</f>
        <v>ID01</v>
      </c>
      <c r="AA19" s="29">
        <f>IF(Table1[[#This Row],[DATE]]=0,"",$AA$4)</f>
        <v>21</v>
      </c>
      <c r="AB19" s="29">
        <f t="shared" si="1"/>
        <v>2025</v>
      </c>
      <c r="AC19" s="29" t="str">
        <f>IFERROR(VLOOKUP(Table1[[#This Row],[Owner]],'[1]down list'!U:V,2,FALSE),"")</f>
        <v xml:space="preserve">technician </v>
      </c>
      <c r="AD19" s="2"/>
    </row>
    <row r="20" spans="2:30" x14ac:dyDescent="0.25">
      <c r="B20" s="23">
        <v>45666</v>
      </c>
      <c r="C20" s="24" t="str">
        <f>IF(Table1[[#This Row],[DATE]]=0,"",TEXT(Table1[[#This Row],[DATE]],"mmm"))</f>
        <v>Jan</v>
      </c>
      <c r="D20" s="25" t="str">
        <f>B20&amp;"-"&amp;COUNTIF($B$6:$B20,B20)</f>
        <v>45666-3</v>
      </c>
      <c r="E20" s="24">
        <f t="shared" si="0"/>
        <v>2</v>
      </c>
      <c r="F20" s="24" t="str">
        <f>IF(B20=0,"",TEXT(Table1[[#This Row],[DATE]],"ddd"))</f>
        <v>Thu</v>
      </c>
      <c r="G20" s="2" t="s">
        <v>32</v>
      </c>
      <c r="H20" s="2">
        <v>1</v>
      </c>
      <c r="I20" s="26"/>
      <c r="J20" s="3" t="s">
        <v>46</v>
      </c>
      <c r="K20" s="2" t="s">
        <v>47</v>
      </c>
      <c r="L20" s="2" t="s">
        <v>51</v>
      </c>
      <c r="M20" s="26" t="str">
        <f>IFERROR(INDEX([1]!Table15[#Data],MATCH(Table1[[#This Row],[Equipment]],[1]!Table15[Component],0),2),"")</f>
        <v>A</v>
      </c>
      <c r="N20" s="26" t="str">
        <f>IFERROR(INDEX([1]!Table13[#Data],MATCH(Table1[[#This Row],[Tech.]],[1]!Table13[Func Location],0),2),"")</f>
        <v>Aditya Praditya</v>
      </c>
      <c r="O20" s="27"/>
      <c r="P20" s="30" t="s">
        <v>63</v>
      </c>
      <c r="Q20" s="2" t="s">
        <v>37</v>
      </c>
      <c r="R20" s="2">
        <v>91506100</v>
      </c>
      <c r="T20" s="2" t="s">
        <v>39</v>
      </c>
      <c r="W20" s="2" t="s">
        <v>40</v>
      </c>
      <c r="X20" s="2"/>
      <c r="Y20" s="3"/>
      <c r="Z20" s="29" t="str">
        <f>IF(Table1[[#This Row],[DATE]]=0,"",$Z$4)</f>
        <v>ID01</v>
      </c>
      <c r="AA20" s="29">
        <f>IF(Table1[[#This Row],[DATE]]=0,"",$AA$4)</f>
        <v>21</v>
      </c>
      <c r="AB20" s="29">
        <f t="shared" si="1"/>
        <v>2025</v>
      </c>
      <c r="AC20" s="29" t="str">
        <f>IFERROR(VLOOKUP(Table1[[#This Row],[Owner]],'[1]down list'!U:V,2,FALSE),"")</f>
        <v xml:space="preserve">technician </v>
      </c>
      <c r="AD20" s="2"/>
    </row>
    <row r="21" spans="2:30" x14ac:dyDescent="0.25">
      <c r="B21" s="23">
        <v>45666</v>
      </c>
      <c r="C21" s="24" t="str">
        <f>IF(Table1[[#This Row],[DATE]]=0,"",TEXT(Table1[[#This Row],[DATE]],"mmm"))</f>
        <v>Jan</v>
      </c>
      <c r="D21" s="25" t="str">
        <f>B21&amp;"-"&amp;COUNTIF($B$6:$B21,B21)</f>
        <v>45666-4</v>
      </c>
      <c r="E21" s="24">
        <f t="shared" si="0"/>
        <v>2</v>
      </c>
      <c r="F21" s="24" t="str">
        <f>IF(B21=0,"",TEXT(Table1[[#This Row],[DATE]],"ddd"))</f>
        <v>Thu</v>
      </c>
      <c r="G21" s="2" t="s">
        <v>32</v>
      </c>
      <c r="H21" s="2">
        <v>1</v>
      </c>
      <c r="I21" s="26"/>
      <c r="J21" s="3" t="s">
        <v>46</v>
      </c>
      <c r="K21" s="2" t="s">
        <v>47</v>
      </c>
      <c r="L21" s="2" t="s">
        <v>51</v>
      </c>
      <c r="M21" s="26" t="str">
        <f>IFERROR(INDEX([1]!Table15[#Data],MATCH(Table1[[#This Row],[Equipment]],[1]!Table15[Component],0),2),"")</f>
        <v>A</v>
      </c>
      <c r="N21" s="26" t="str">
        <f>IFERROR(INDEX([1]!Table13[#Data],MATCH(Table1[[#This Row],[Tech.]],[1]!Table13[Func Location],0),2),"")</f>
        <v>Aditya Praditya</v>
      </c>
      <c r="O21" s="27"/>
      <c r="P21" s="30" t="s">
        <v>64</v>
      </c>
      <c r="Q21" s="2" t="s">
        <v>37</v>
      </c>
      <c r="R21" s="2">
        <v>91506100</v>
      </c>
      <c r="T21" s="2" t="s">
        <v>39</v>
      </c>
      <c r="W21" s="2" t="s">
        <v>40</v>
      </c>
      <c r="X21" s="2"/>
      <c r="Y21" s="3"/>
      <c r="Z21" s="29" t="str">
        <f>IF(Table1[[#This Row],[DATE]]=0,"",$Z$4)</f>
        <v>ID01</v>
      </c>
      <c r="AA21" s="29">
        <f>IF(Table1[[#This Row],[DATE]]=0,"",$AA$4)</f>
        <v>21</v>
      </c>
      <c r="AB21" s="29">
        <f t="shared" si="1"/>
        <v>2025</v>
      </c>
      <c r="AC21" s="29" t="str">
        <f>IFERROR(VLOOKUP(Table1[[#This Row],[Owner]],'[1]down list'!U:V,2,FALSE),"")</f>
        <v xml:space="preserve">technician </v>
      </c>
      <c r="AD21" s="2"/>
    </row>
    <row r="22" spans="2:30" x14ac:dyDescent="0.25">
      <c r="B22" s="23">
        <v>45666</v>
      </c>
      <c r="C22" s="24" t="str">
        <f>IF(Table1[[#This Row],[DATE]]=0,"",TEXT(Table1[[#This Row],[DATE]],"mmm"))</f>
        <v>Jan</v>
      </c>
      <c r="D22" s="25" t="str">
        <f>B22&amp;"-"&amp;COUNTIF($B$6:$B22,B22)</f>
        <v>45666-5</v>
      </c>
      <c r="E22" s="24">
        <f t="shared" si="0"/>
        <v>2</v>
      </c>
      <c r="F22" s="24" t="str">
        <f>IF(B22=0,"",TEXT(Table1[[#This Row],[DATE]],"ddd"))</f>
        <v>Thu</v>
      </c>
      <c r="G22" s="2" t="s">
        <v>32</v>
      </c>
      <c r="H22" s="2">
        <v>1</v>
      </c>
      <c r="I22" s="26"/>
      <c r="J22" s="3" t="s">
        <v>46</v>
      </c>
      <c r="K22" s="2" t="s">
        <v>47</v>
      </c>
      <c r="L22" s="2" t="s">
        <v>51</v>
      </c>
      <c r="M22" s="26" t="str">
        <f>IFERROR(INDEX([1]!Table15[#Data],MATCH(Table1[[#This Row],[Equipment]],[1]!Table15[Component],0),2),"")</f>
        <v>A</v>
      </c>
      <c r="N22" s="26" t="str">
        <f>IFERROR(INDEX([1]!Table13[#Data],MATCH(Table1[[#This Row],[Tech.]],[1]!Table13[Func Location],0),2),"")</f>
        <v>Aditya Praditya</v>
      </c>
      <c r="O22" s="27"/>
      <c r="P22" s="30" t="s">
        <v>65</v>
      </c>
      <c r="Q22" s="2" t="s">
        <v>37</v>
      </c>
      <c r="R22" s="2">
        <v>91514402</v>
      </c>
      <c r="T22" s="2" t="s">
        <v>39</v>
      </c>
      <c r="W22" s="2" t="s">
        <v>40</v>
      </c>
      <c r="X22" s="2"/>
      <c r="Y22" s="3"/>
      <c r="Z22" s="29" t="str">
        <f>IF(Table1[[#This Row],[DATE]]=0,"",$Z$4)</f>
        <v>ID01</v>
      </c>
      <c r="AA22" s="29">
        <f>IF(Table1[[#This Row],[DATE]]=0,"",$AA$4)</f>
        <v>21</v>
      </c>
      <c r="AB22" s="29">
        <f t="shared" si="1"/>
        <v>2025</v>
      </c>
      <c r="AC22" s="29" t="str">
        <f>IFERROR(VLOOKUP(Table1[[#This Row],[Owner]],'[1]down list'!U:V,2,FALSE),"")</f>
        <v xml:space="preserve">technician </v>
      </c>
      <c r="AD22" s="2"/>
    </row>
    <row r="23" spans="2:30" x14ac:dyDescent="0.25">
      <c r="B23" s="23">
        <v>45666</v>
      </c>
      <c r="C23" s="24" t="str">
        <f>IF(Table1[[#This Row],[DATE]]=0,"",TEXT(Table1[[#This Row],[DATE]],"mmm"))</f>
        <v>Jan</v>
      </c>
      <c r="D23" s="25" t="str">
        <f>B23&amp;"-"&amp;COUNTIF($B$6:$B23,B23)</f>
        <v>45666-6</v>
      </c>
      <c r="E23" s="24">
        <f t="shared" si="0"/>
        <v>2</v>
      </c>
      <c r="F23" s="24" t="str">
        <f>IF(B23=0,"",TEXT(Table1[[#This Row],[DATE]],"ddd"))</f>
        <v>Thu</v>
      </c>
      <c r="G23" s="2" t="s">
        <v>32</v>
      </c>
      <c r="H23" s="2">
        <v>1</v>
      </c>
      <c r="I23" s="26"/>
      <c r="J23" s="3" t="s">
        <v>46</v>
      </c>
      <c r="K23" s="2" t="s">
        <v>47</v>
      </c>
      <c r="L23" s="2" t="s">
        <v>51</v>
      </c>
      <c r="M23" s="26" t="str">
        <f>IFERROR(INDEX([1]!Table15[#Data],MATCH(Table1[[#This Row],[Equipment]],[1]!Table15[Component],0),2),"")</f>
        <v>A</v>
      </c>
      <c r="N23" s="26" t="str">
        <f>IFERROR(INDEX([1]!Table13[#Data],MATCH(Table1[[#This Row],[Tech.]],[1]!Table13[Func Location],0),2),"")</f>
        <v>Aditya Praditya</v>
      </c>
      <c r="O23" s="27"/>
      <c r="P23" s="30" t="s">
        <v>66</v>
      </c>
      <c r="Q23" s="2" t="s">
        <v>37</v>
      </c>
      <c r="R23" s="2">
        <v>91514402</v>
      </c>
      <c r="T23" s="2" t="s">
        <v>39</v>
      </c>
      <c r="W23" s="2" t="s">
        <v>40</v>
      </c>
      <c r="X23" s="2"/>
      <c r="Y23" s="3"/>
      <c r="Z23" s="29" t="str">
        <f>IF(Table1[[#This Row],[DATE]]=0,"",$Z$4)</f>
        <v>ID01</v>
      </c>
      <c r="AA23" s="29">
        <f>IF(Table1[[#This Row],[DATE]]=0,"",$AA$4)</f>
        <v>21</v>
      </c>
      <c r="AB23" s="29">
        <f t="shared" si="1"/>
        <v>2025</v>
      </c>
      <c r="AC23" s="29" t="str">
        <f>IFERROR(VLOOKUP(Table1[[#This Row],[Owner]],'[1]down list'!U:V,2,FALSE),"")</f>
        <v xml:space="preserve">technician </v>
      </c>
      <c r="AD23" s="2"/>
    </row>
    <row r="24" spans="2:30" x14ac:dyDescent="0.25">
      <c r="B24" s="23">
        <v>45666</v>
      </c>
      <c r="C24" s="24" t="str">
        <f>IF(Table1[[#This Row],[DATE]]=0,"",TEXT(Table1[[#This Row],[DATE]],"mmm"))</f>
        <v>Jan</v>
      </c>
      <c r="D24" s="25" t="str">
        <f>B24&amp;"-"&amp;COUNTIF($B$6:$B24,B24)</f>
        <v>45666-7</v>
      </c>
      <c r="E24" s="24">
        <f t="shared" si="0"/>
        <v>2</v>
      </c>
      <c r="F24" s="24" t="str">
        <f>IF(B24=0,"",TEXT(Table1[[#This Row],[DATE]],"ddd"))</f>
        <v>Thu</v>
      </c>
      <c r="G24" s="2" t="s">
        <v>32</v>
      </c>
      <c r="H24" s="2">
        <v>1</v>
      </c>
      <c r="I24" s="26"/>
      <c r="J24" s="3" t="s">
        <v>46</v>
      </c>
      <c r="K24" s="2" t="s">
        <v>47</v>
      </c>
      <c r="L24" s="2" t="s">
        <v>51</v>
      </c>
      <c r="M24" s="26" t="str">
        <f>IFERROR(INDEX([1]!Table15[#Data],MATCH(Table1[[#This Row],[Equipment]],[1]!Table15[Component],0),2),"")</f>
        <v>A</v>
      </c>
      <c r="N24" s="26" t="str">
        <f>IFERROR(INDEX([1]!Table13[#Data],MATCH(Table1[[#This Row],[Tech.]],[1]!Table13[Func Location],0),2),"")</f>
        <v>Aditya Praditya</v>
      </c>
      <c r="O24" s="27"/>
      <c r="P24" s="28" t="s">
        <v>67</v>
      </c>
      <c r="Q24" s="2" t="s">
        <v>37</v>
      </c>
      <c r="R24" s="2">
        <v>91529132</v>
      </c>
      <c r="S24" s="31">
        <v>14009094</v>
      </c>
      <c r="T24" s="2" t="s">
        <v>39</v>
      </c>
      <c r="W24" s="2" t="s">
        <v>40</v>
      </c>
      <c r="X24" s="2"/>
      <c r="Y24" s="3"/>
      <c r="Z24" s="29" t="str">
        <f>IF(Table1[[#This Row],[DATE]]=0,"",$Z$4)</f>
        <v>ID01</v>
      </c>
      <c r="AA24" s="29">
        <f>IF(Table1[[#This Row],[DATE]]=0,"",$AA$4)</f>
        <v>21</v>
      </c>
      <c r="AB24" s="29">
        <f t="shared" si="1"/>
        <v>2025</v>
      </c>
      <c r="AC24" s="29" t="str">
        <f>IFERROR(VLOOKUP(Table1[[#This Row],[Owner]],'[1]down list'!U:V,2,FALSE),"")</f>
        <v xml:space="preserve">technician </v>
      </c>
      <c r="AD24" s="2"/>
    </row>
    <row r="25" spans="2:30" x14ac:dyDescent="0.25">
      <c r="B25" s="23">
        <v>45667</v>
      </c>
      <c r="C25" s="24" t="str">
        <f>IF(Table1[[#This Row],[DATE]]=0,"",TEXT(Table1[[#This Row],[DATE]],"mmm"))</f>
        <v>Jan</v>
      </c>
      <c r="D25" s="25" t="str">
        <f>B25&amp;"-"&amp;COUNTIF($B$6:$B25,B25)</f>
        <v>45667-1</v>
      </c>
      <c r="E25" s="24">
        <f t="shared" si="0"/>
        <v>2</v>
      </c>
      <c r="F25" s="24" t="str">
        <f>IF(B25=0,"",TEXT(Table1[[#This Row],[DATE]],"ddd"))</f>
        <v>Fri</v>
      </c>
      <c r="G25" s="2" t="s">
        <v>32</v>
      </c>
      <c r="H25" s="2">
        <v>1</v>
      </c>
      <c r="I25" s="26"/>
      <c r="J25" s="3" t="s">
        <v>57</v>
      </c>
      <c r="K25" s="2" t="s">
        <v>47</v>
      </c>
      <c r="L25" s="2" t="s">
        <v>51</v>
      </c>
      <c r="M25" s="26" t="str">
        <f>IFERROR(INDEX([1]!Table15[#Data],MATCH(Table1[[#This Row],[Equipment]],[1]!Table15[Component],0),2),"")</f>
        <v>A</v>
      </c>
      <c r="N25" s="26" t="str">
        <f>IFERROR(INDEX([1]!Table13[#Data],MATCH(Table1[[#This Row],[Tech.]],[1]!Table13[Func Location],0),2),"")</f>
        <v>Aditya Praditya</v>
      </c>
      <c r="O25" s="27"/>
      <c r="P25" s="30" t="s">
        <v>68</v>
      </c>
      <c r="Q25" s="2" t="s">
        <v>37</v>
      </c>
      <c r="R25" s="2">
        <v>91501938</v>
      </c>
      <c r="T25" s="2" t="s">
        <v>39</v>
      </c>
      <c r="W25" s="2" t="s">
        <v>40</v>
      </c>
      <c r="X25" s="2"/>
      <c r="Y25" s="3"/>
      <c r="Z25" s="29" t="str">
        <f>IF(Table1[[#This Row],[DATE]]=0,"",$Z$4)</f>
        <v>ID01</v>
      </c>
      <c r="AA25" s="29">
        <f>IF(Table1[[#This Row],[DATE]]=0,"",$AA$4)</f>
        <v>21</v>
      </c>
      <c r="AB25" s="29">
        <f t="shared" si="1"/>
        <v>2025</v>
      </c>
      <c r="AC25" s="29" t="str">
        <f>IFERROR(VLOOKUP(Table1[[#This Row],[Owner]],'[1]down list'!U:V,2,FALSE),"")</f>
        <v>operator</v>
      </c>
      <c r="AD25" s="2"/>
    </row>
    <row r="26" spans="2:30" x14ac:dyDescent="0.25">
      <c r="B26" s="23">
        <v>45667</v>
      </c>
      <c r="C26" s="24" t="str">
        <f>IF(Table1[[#This Row],[DATE]]=0,"",TEXT(Table1[[#This Row],[DATE]],"mmm"))</f>
        <v>Jan</v>
      </c>
      <c r="D26" s="25" t="str">
        <f>B26&amp;"-"&amp;COUNTIF($B$6:$B26,B26)</f>
        <v>45667-2</v>
      </c>
      <c r="E26" s="24">
        <f t="shared" si="0"/>
        <v>2</v>
      </c>
      <c r="F26" s="24" t="str">
        <f>IF(B26=0,"",TEXT(Table1[[#This Row],[DATE]],"ddd"))</f>
        <v>Fri</v>
      </c>
      <c r="G26" s="2" t="s">
        <v>32</v>
      </c>
      <c r="H26" s="2">
        <v>1</v>
      </c>
      <c r="I26" s="26"/>
      <c r="J26" s="3" t="s">
        <v>57</v>
      </c>
      <c r="K26" s="2" t="s">
        <v>47</v>
      </c>
      <c r="L26" s="2" t="s">
        <v>51</v>
      </c>
      <c r="M26" s="26" t="str">
        <f>IFERROR(INDEX([1]!Table15[#Data],MATCH(Table1[[#This Row],[Equipment]],[1]!Table15[Component],0),2),"")</f>
        <v>A</v>
      </c>
      <c r="N26" s="26" t="str">
        <f>IFERROR(INDEX([1]!Table13[#Data],MATCH(Table1[[#This Row],[Tech.]],[1]!Table13[Func Location],0),2),"")</f>
        <v>Aditya Praditya</v>
      </c>
      <c r="O26" s="27"/>
      <c r="P26" s="30" t="s">
        <v>69</v>
      </c>
      <c r="Q26" s="2" t="s">
        <v>37</v>
      </c>
      <c r="R26" s="2">
        <v>91501938</v>
      </c>
      <c r="T26" s="2" t="s">
        <v>39</v>
      </c>
      <c r="W26" s="2" t="s">
        <v>40</v>
      </c>
      <c r="X26" s="2"/>
      <c r="Y26" s="3"/>
      <c r="Z26" s="29" t="str">
        <f>IF(Table1[[#This Row],[DATE]]=0,"",$Z$4)</f>
        <v>ID01</v>
      </c>
      <c r="AA26" s="29">
        <f>IF(Table1[[#This Row],[DATE]]=0,"",$AA$4)</f>
        <v>21</v>
      </c>
      <c r="AB26" s="29">
        <f t="shared" si="1"/>
        <v>2025</v>
      </c>
      <c r="AC26" s="29" t="str">
        <f>IFERROR(VLOOKUP(Table1[[#This Row],[Owner]],'[1]down list'!U:V,2,FALSE),"")</f>
        <v>operator</v>
      </c>
      <c r="AD26" s="2"/>
    </row>
    <row r="27" spans="2:30" x14ac:dyDescent="0.25">
      <c r="B27" s="23">
        <v>45667</v>
      </c>
      <c r="C27" s="24" t="str">
        <f>IF(Table1[[#This Row],[DATE]]=0,"",TEXT(Table1[[#This Row],[DATE]],"mmm"))</f>
        <v>Jan</v>
      </c>
      <c r="D27" s="25" t="str">
        <f>B27&amp;"-"&amp;COUNTIF($B$6:$B27,B27)</f>
        <v>45667-3</v>
      </c>
      <c r="E27" s="24">
        <f t="shared" si="0"/>
        <v>2</v>
      </c>
      <c r="F27" s="24" t="str">
        <f>IF(B27=0,"",TEXT(Table1[[#This Row],[DATE]],"ddd"))</f>
        <v>Fri</v>
      </c>
      <c r="G27" s="2" t="s">
        <v>32</v>
      </c>
      <c r="H27" s="2">
        <v>1</v>
      </c>
      <c r="I27" s="26"/>
      <c r="J27" s="3" t="s">
        <v>57</v>
      </c>
      <c r="K27" s="2" t="s">
        <v>47</v>
      </c>
      <c r="L27" s="2" t="s">
        <v>51</v>
      </c>
      <c r="M27" s="26" t="str">
        <f>IFERROR(INDEX([1]!Table15[#Data],MATCH(Table1[[#This Row],[Equipment]],[1]!Table15[Component],0),2),"")</f>
        <v>A</v>
      </c>
      <c r="N27" s="26" t="str">
        <f>IFERROR(INDEX([1]!Table13[#Data],MATCH(Table1[[#This Row],[Tech.]],[1]!Table13[Func Location],0),2),"")</f>
        <v>Aditya Praditya</v>
      </c>
      <c r="O27" s="27"/>
      <c r="P27" s="30" t="s">
        <v>70</v>
      </c>
      <c r="Q27" s="2" t="s">
        <v>37</v>
      </c>
      <c r="R27" s="2">
        <v>91501938</v>
      </c>
      <c r="T27" s="2" t="s">
        <v>39</v>
      </c>
      <c r="W27" s="2" t="s">
        <v>40</v>
      </c>
      <c r="X27" s="2"/>
      <c r="Y27" s="3"/>
      <c r="Z27" s="29" t="str">
        <f>IF(Table1[[#This Row],[DATE]]=0,"",$Z$4)</f>
        <v>ID01</v>
      </c>
      <c r="AA27" s="29">
        <f>IF(Table1[[#This Row],[DATE]]=0,"",$AA$4)</f>
        <v>21</v>
      </c>
      <c r="AB27" s="29">
        <f t="shared" si="1"/>
        <v>2025</v>
      </c>
      <c r="AC27" s="29" t="str">
        <f>IFERROR(VLOOKUP(Table1[[#This Row],[Owner]],'[1]down list'!U:V,2,FALSE),"")</f>
        <v>operator</v>
      </c>
      <c r="AD27" s="2"/>
    </row>
    <row r="28" spans="2:30" x14ac:dyDescent="0.25">
      <c r="B28" s="23">
        <v>45667</v>
      </c>
      <c r="C28" s="24" t="str">
        <f>IF(Table1[[#This Row],[DATE]]=0,"",TEXT(Table1[[#This Row],[DATE]],"mmm"))</f>
        <v>Jan</v>
      </c>
      <c r="D28" s="25" t="str">
        <f>B28&amp;"-"&amp;COUNTIF($B$6:$B28,B28)</f>
        <v>45667-4</v>
      </c>
      <c r="E28" s="24">
        <f t="shared" si="0"/>
        <v>2</v>
      </c>
      <c r="F28" s="24" t="str">
        <f>IF(B28=0,"",TEXT(Table1[[#This Row],[DATE]],"ddd"))</f>
        <v>Fri</v>
      </c>
      <c r="G28" s="2" t="s">
        <v>32</v>
      </c>
      <c r="H28" s="2">
        <v>1</v>
      </c>
      <c r="I28" s="26"/>
      <c r="J28" s="3" t="s">
        <v>57</v>
      </c>
      <c r="K28" s="2" t="s">
        <v>47</v>
      </c>
      <c r="L28" s="2" t="s">
        <v>51</v>
      </c>
      <c r="M28" s="26" t="str">
        <f>IFERROR(INDEX([1]!Table15[#Data],MATCH(Table1[[#This Row],[Equipment]],[1]!Table15[Component],0),2),"")</f>
        <v>A</v>
      </c>
      <c r="N28" s="26" t="str">
        <f>IFERROR(INDEX([1]!Table13[#Data],MATCH(Table1[[#This Row],[Tech.]],[1]!Table13[Func Location],0),2),"")</f>
        <v>Aditya Praditya</v>
      </c>
      <c r="O28" s="27"/>
      <c r="P28" s="30" t="s">
        <v>71</v>
      </c>
      <c r="Q28" s="2" t="s">
        <v>37</v>
      </c>
      <c r="R28" s="2">
        <v>91501938</v>
      </c>
      <c r="T28" s="2" t="s">
        <v>39</v>
      </c>
      <c r="W28" s="2" t="s">
        <v>40</v>
      </c>
      <c r="X28" s="2"/>
      <c r="Y28" s="3"/>
      <c r="Z28" s="29" t="str">
        <f>IF(Table1[[#This Row],[DATE]]=0,"",$Z$4)</f>
        <v>ID01</v>
      </c>
      <c r="AA28" s="29">
        <f>IF(Table1[[#This Row],[DATE]]=0,"",$AA$4)</f>
        <v>21</v>
      </c>
      <c r="AB28" s="29">
        <f t="shared" si="1"/>
        <v>2025</v>
      </c>
      <c r="AC28" s="29" t="str">
        <f>IFERROR(VLOOKUP(Table1[[#This Row],[Owner]],'[1]down list'!U:V,2,FALSE),"")</f>
        <v>operator</v>
      </c>
      <c r="AD28" s="2"/>
    </row>
    <row r="29" spans="2:30" x14ac:dyDescent="0.25">
      <c r="B29" s="23">
        <v>45667</v>
      </c>
      <c r="C29" s="24" t="str">
        <f>IF(Table1[[#This Row],[DATE]]=0,"",TEXT(Table1[[#This Row],[DATE]],"mmm"))</f>
        <v>Jan</v>
      </c>
      <c r="D29" s="25" t="str">
        <f>B29&amp;"-"&amp;COUNTIF($B$6:$B29,B29)</f>
        <v>45667-5</v>
      </c>
      <c r="E29" s="24">
        <f t="shared" si="0"/>
        <v>2</v>
      </c>
      <c r="F29" s="24" t="str">
        <f>IF(B29=0,"",TEXT(Table1[[#This Row],[DATE]],"ddd"))</f>
        <v>Fri</v>
      </c>
      <c r="G29" s="2" t="s">
        <v>32</v>
      </c>
      <c r="H29" s="2">
        <v>1</v>
      </c>
      <c r="I29" s="26"/>
      <c r="J29" s="3" t="s">
        <v>57</v>
      </c>
      <c r="K29" s="2" t="s">
        <v>47</v>
      </c>
      <c r="L29" s="2" t="s">
        <v>51</v>
      </c>
      <c r="M29" s="26" t="str">
        <f>IFERROR(INDEX([1]!Table15[#Data],MATCH(Table1[[#This Row],[Equipment]],[1]!Table15[Component],0),2),"")</f>
        <v>A</v>
      </c>
      <c r="N29" s="26" t="str">
        <f>IFERROR(INDEX([1]!Table13[#Data],MATCH(Table1[[#This Row],[Tech.]],[1]!Table13[Func Location],0),2),"")</f>
        <v>Aditya Praditya</v>
      </c>
      <c r="O29" s="27"/>
      <c r="P29" s="30" t="s">
        <v>72</v>
      </c>
      <c r="Q29" s="2" t="s">
        <v>37</v>
      </c>
      <c r="R29" s="2">
        <v>91501938</v>
      </c>
      <c r="T29" s="2" t="s">
        <v>39</v>
      </c>
      <c r="W29" s="2" t="s">
        <v>40</v>
      </c>
      <c r="X29" s="2"/>
      <c r="Y29" s="3"/>
      <c r="Z29" s="29" t="str">
        <f>IF(Table1[[#This Row],[DATE]]=0,"",$Z$4)</f>
        <v>ID01</v>
      </c>
      <c r="AA29" s="29">
        <f>IF(Table1[[#This Row],[DATE]]=0,"",$AA$4)</f>
        <v>21</v>
      </c>
      <c r="AB29" s="29">
        <f t="shared" si="1"/>
        <v>2025</v>
      </c>
      <c r="AC29" s="29" t="str">
        <f>IFERROR(VLOOKUP(Table1[[#This Row],[Owner]],'[1]down list'!U:V,2,FALSE),"")</f>
        <v>operator</v>
      </c>
      <c r="AD29" s="2"/>
    </row>
    <row r="30" spans="2:30" x14ac:dyDescent="0.25">
      <c r="B30" s="23">
        <v>45667</v>
      </c>
      <c r="C30" s="24" t="str">
        <f>IF(Table1[[#This Row],[DATE]]=0,"",TEXT(Table1[[#This Row],[DATE]],"mmm"))</f>
        <v>Jan</v>
      </c>
      <c r="D30" s="25" t="str">
        <f>B30&amp;"-"&amp;COUNTIF($B$6:$B30,B30)</f>
        <v>45667-6</v>
      </c>
      <c r="E30" s="24">
        <f t="shared" si="0"/>
        <v>2</v>
      </c>
      <c r="F30" s="24" t="str">
        <f>IF(B30=0,"",TEXT(Table1[[#This Row],[DATE]],"ddd"))</f>
        <v>Fri</v>
      </c>
      <c r="G30" s="2" t="s">
        <v>32</v>
      </c>
      <c r="H30" s="2">
        <v>1</v>
      </c>
      <c r="I30" s="26"/>
      <c r="J30" s="3" t="s">
        <v>57</v>
      </c>
      <c r="K30" s="2" t="s">
        <v>47</v>
      </c>
      <c r="L30" s="2" t="s">
        <v>51</v>
      </c>
      <c r="M30" s="26" t="str">
        <f>IFERROR(INDEX([1]!Table15[#Data],MATCH(Table1[[#This Row],[Equipment]],[1]!Table15[Component],0),2),"")</f>
        <v>A</v>
      </c>
      <c r="N30" s="26" t="str">
        <f>IFERROR(INDEX([1]!Table13[#Data],MATCH(Table1[[#This Row],[Tech.]],[1]!Table13[Func Location],0),2),"")</f>
        <v>Aditya Praditya</v>
      </c>
      <c r="O30" s="27"/>
      <c r="P30" s="30" t="s">
        <v>73</v>
      </c>
      <c r="Q30" s="2" t="s">
        <v>37</v>
      </c>
      <c r="R30" s="2">
        <v>91501938</v>
      </c>
      <c r="T30" s="2" t="s">
        <v>39</v>
      </c>
      <c r="W30" s="2" t="s">
        <v>40</v>
      </c>
      <c r="X30" s="2"/>
      <c r="Y30" s="3"/>
      <c r="Z30" s="29" t="str">
        <f>IF(Table1[[#This Row],[DATE]]=0,"",$Z$4)</f>
        <v>ID01</v>
      </c>
      <c r="AA30" s="29">
        <f>IF(Table1[[#This Row],[DATE]]=0,"",$AA$4)</f>
        <v>21</v>
      </c>
      <c r="AB30" s="29">
        <f t="shared" si="1"/>
        <v>2025</v>
      </c>
      <c r="AC30" s="29" t="str">
        <f>IFERROR(VLOOKUP(Table1[[#This Row],[Owner]],'[1]down list'!U:V,2,FALSE),"")</f>
        <v>operator</v>
      </c>
      <c r="AD30" s="2"/>
    </row>
    <row r="31" spans="2:30" x14ac:dyDescent="0.25">
      <c r="B31" s="23">
        <v>45667</v>
      </c>
      <c r="C31" s="24" t="str">
        <f>IF(Table1[[#This Row],[DATE]]=0,"",TEXT(Table1[[#This Row],[DATE]],"mmm"))</f>
        <v>Jan</v>
      </c>
      <c r="D31" s="25" t="str">
        <f>B31&amp;"-"&amp;COUNTIF($B$6:$B31,B31)</f>
        <v>45667-7</v>
      </c>
      <c r="E31" s="24">
        <f t="shared" si="0"/>
        <v>2</v>
      </c>
      <c r="F31" s="24" t="str">
        <f>IF(B31=0,"",TEXT(Table1[[#This Row],[DATE]],"ddd"))</f>
        <v>Fri</v>
      </c>
      <c r="G31" s="2" t="s">
        <v>32</v>
      </c>
      <c r="H31" s="2">
        <v>1</v>
      </c>
      <c r="I31" s="26"/>
      <c r="J31" s="3" t="s">
        <v>57</v>
      </c>
      <c r="K31" s="2" t="s">
        <v>47</v>
      </c>
      <c r="L31" s="2" t="s">
        <v>51</v>
      </c>
      <c r="M31" s="26" t="str">
        <f>IFERROR(INDEX([1]!Table15[#Data],MATCH(Table1[[#This Row],[Equipment]],[1]!Table15[Component],0),2),"")</f>
        <v>A</v>
      </c>
      <c r="N31" s="26" t="str">
        <f>IFERROR(INDEX([1]!Table13[#Data],MATCH(Table1[[#This Row],[Tech.]],[1]!Table13[Func Location],0),2),"")</f>
        <v>Aditya Praditya</v>
      </c>
      <c r="O31" s="27"/>
      <c r="P31" s="30" t="s">
        <v>68</v>
      </c>
      <c r="Q31" s="2" t="s">
        <v>37</v>
      </c>
      <c r="R31" s="2">
        <v>91501938</v>
      </c>
      <c r="T31" s="2" t="s">
        <v>39</v>
      </c>
      <c r="W31" s="2" t="s">
        <v>40</v>
      </c>
      <c r="X31" s="2"/>
      <c r="Y31" s="3"/>
      <c r="Z31" s="29" t="str">
        <f>IF(Table1[[#This Row],[DATE]]=0,"",$Z$4)</f>
        <v>ID01</v>
      </c>
      <c r="AA31" s="29">
        <f>IF(Table1[[#This Row],[DATE]]=0,"",$AA$4)</f>
        <v>21</v>
      </c>
      <c r="AB31" s="29">
        <f t="shared" si="1"/>
        <v>2025</v>
      </c>
      <c r="AC31" s="29" t="str">
        <f>IFERROR(VLOOKUP(Table1[[#This Row],[Owner]],'[1]down list'!U:V,2,FALSE),"")</f>
        <v>operator</v>
      </c>
      <c r="AD31" s="2"/>
    </row>
    <row r="32" spans="2:30" x14ac:dyDescent="0.25">
      <c r="B32" s="23">
        <v>45668</v>
      </c>
      <c r="C32" s="24" t="str">
        <f>IF(Table1[[#This Row],[DATE]]=0,"",TEXT(Table1[[#This Row],[DATE]],"mmm"))</f>
        <v>Jan</v>
      </c>
      <c r="D32" s="25" t="str">
        <f>B32&amp;"-"&amp;COUNTIF($B$6:$B32,B32)</f>
        <v>45668-1</v>
      </c>
      <c r="E32" s="24">
        <f t="shared" si="0"/>
        <v>2</v>
      </c>
      <c r="F32" s="24" t="str">
        <f>IF(B32=0,"",TEXT(Table1[[#This Row],[DATE]],"ddd"))</f>
        <v>Sat</v>
      </c>
      <c r="G32" s="2" t="s">
        <v>32</v>
      </c>
      <c r="H32" s="2">
        <v>1</v>
      </c>
      <c r="I32" s="26"/>
      <c r="J32" s="3" t="s">
        <v>57</v>
      </c>
      <c r="K32" s="2" t="s">
        <v>47</v>
      </c>
      <c r="L32" s="2" t="s">
        <v>51</v>
      </c>
      <c r="M32" s="26" t="str">
        <f>IFERROR(INDEX([1]!Table15[#Data],MATCH(Table1[[#This Row],[Equipment]],[1]!Table15[Component],0),2),"")</f>
        <v>A</v>
      </c>
      <c r="N32" s="26" t="str">
        <f>IFERROR(INDEX([1]!Table13[#Data],MATCH(Table1[[#This Row],[Tech.]],[1]!Table13[Func Location],0),2),"")</f>
        <v>Aditya Praditya</v>
      </c>
      <c r="O32" s="27"/>
      <c r="P32" s="30" t="s">
        <v>74</v>
      </c>
      <c r="Q32" s="2" t="s">
        <v>37</v>
      </c>
      <c r="R32" s="2">
        <v>91501938</v>
      </c>
      <c r="T32" s="2" t="s">
        <v>39</v>
      </c>
      <c r="W32" s="2" t="s">
        <v>40</v>
      </c>
      <c r="X32" s="2"/>
      <c r="Y32" s="3"/>
      <c r="Z32" s="29" t="str">
        <f>IF(Table1[[#This Row],[DATE]]=0,"",$Z$4)</f>
        <v>ID01</v>
      </c>
      <c r="AA32" s="29">
        <f>IF(Table1[[#This Row],[DATE]]=0,"",$AA$4)</f>
        <v>21</v>
      </c>
      <c r="AB32" s="29">
        <f t="shared" si="1"/>
        <v>2025</v>
      </c>
      <c r="AC32" s="29" t="str">
        <f>IFERROR(VLOOKUP(Table1[[#This Row],[Owner]],'[1]down list'!U:V,2,FALSE),"")</f>
        <v>operator</v>
      </c>
      <c r="AD32" s="2"/>
    </row>
    <row r="33" spans="2:30" x14ac:dyDescent="0.25">
      <c r="B33" s="23">
        <v>45668</v>
      </c>
      <c r="C33" s="24" t="str">
        <f>IF(Table1[[#This Row],[DATE]]=0,"",TEXT(Table1[[#This Row],[DATE]],"mmm"))</f>
        <v>Jan</v>
      </c>
      <c r="D33" s="25" t="str">
        <f>B33&amp;"-"&amp;COUNTIF($B$6:$B33,B33)</f>
        <v>45668-2</v>
      </c>
      <c r="E33" s="24">
        <f t="shared" si="0"/>
        <v>2</v>
      </c>
      <c r="F33" s="24" t="str">
        <f>IF(B33=0,"",TEXT(Table1[[#This Row],[DATE]],"ddd"))</f>
        <v>Sat</v>
      </c>
      <c r="G33" s="2" t="s">
        <v>32</v>
      </c>
      <c r="H33" s="2">
        <v>1</v>
      </c>
      <c r="I33" s="26"/>
      <c r="J33" s="3" t="s">
        <v>57</v>
      </c>
      <c r="K33" s="2" t="s">
        <v>47</v>
      </c>
      <c r="L33" s="2" t="s">
        <v>51</v>
      </c>
      <c r="M33" s="26" t="str">
        <f>IFERROR(INDEX([1]!Table15[#Data],MATCH(Table1[[#This Row],[Equipment]],[1]!Table15[Component],0),2),"")</f>
        <v>A</v>
      </c>
      <c r="N33" s="26" t="str">
        <f>IFERROR(INDEX([1]!Table13[#Data],MATCH(Table1[[#This Row],[Tech.]],[1]!Table13[Func Location],0),2),"")</f>
        <v>Aditya Praditya</v>
      </c>
      <c r="O33" s="27"/>
      <c r="P33" s="30" t="s">
        <v>75</v>
      </c>
      <c r="Q33" s="2" t="s">
        <v>37</v>
      </c>
      <c r="R33" s="2">
        <v>91501938</v>
      </c>
      <c r="T33" s="2" t="s">
        <v>39</v>
      </c>
      <c r="W33" s="2" t="s">
        <v>40</v>
      </c>
      <c r="X33" s="2"/>
      <c r="Y33" s="3"/>
      <c r="Z33" s="29" t="str">
        <f>IF(Table1[[#This Row],[DATE]]=0,"",$Z$4)</f>
        <v>ID01</v>
      </c>
      <c r="AA33" s="29">
        <f>IF(Table1[[#This Row],[DATE]]=0,"",$AA$4)</f>
        <v>21</v>
      </c>
      <c r="AB33" s="29">
        <f t="shared" si="1"/>
        <v>2025</v>
      </c>
      <c r="AC33" s="29" t="str">
        <f>IFERROR(VLOOKUP(Table1[[#This Row],[Owner]],'[1]down list'!U:V,2,FALSE),"")</f>
        <v>operator</v>
      </c>
      <c r="AD33" s="2"/>
    </row>
    <row r="34" spans="2:30" x14ac:dyDescent="0.25">
      <c r="B34" s="23">
        <v>45668</v>
      </c>
      <c r="C34" s="24" t="str">
        <f>IF(Table1[[#This Row],[DATE]]=0,"",TEXT(Table1[[#This Row],[DATE]],"mmm"))</f>
        <v>Jan</v>
      </c>
      <c r="D34" s="25" t="str">
        <f>B34&amp;"-"&amp;COUNTIF($B$6:$B34,B34)</f>
        <v>45668-3</v>
      </c>
      <c r="E34" s="24">
        <f t="shared" si="0"/>
        <v>2</v>
      </c>
      <c r="F34" s="24" t="str">
        <f>IF(B34=0,"",TEXT(Table1[[#This Row],[DATE]],"ddd"))</f>
        <v>Sat</v>
      </c>
      <c r="G34" s="2" t="s">
        <v>32</v>
      </c>
      <c r="H34" s="2">
        <v>1</v>
      </c>
      <c r="I34" s="26"/>
      <c r="J34" s="3" t="s">
        <v>57</v>
      </c>
      <c r="K34" s="2" t="s">
        <v>47</v>
      </c>
      <c r="L34" s="2" t="s">
        <v>51</v>
      </c>
      <c r="M34" s="26" t="str">
        <f>IFERROR(INDEX([1]!Table15[#Data],MATCH(Table1[[#This Row],[Equipment]],[1]!Table15[Component],0),2),"")</f>
        <v>A</v>
      </c>
      <c r="N34" s="26" t="str">
        <f>IFERROR(INDEX([1]!Table13[#Data],MATCH(Table1[[#This Row],[Tech.]],[1]!Table13[Func Location],0),2),"")</f>
        <v>Aditya Praditya</v>
      </c>
      <c r="O34" s="27"/>
      <c r="P34" s="30" t="s">
        <v>76</v>
      </c>
      <c r="Q34" s="2" t="s">
        <v>37</v>
      </c>
      <c r="R34" s="2">
        <v>91501938</v>
      </c>
      <c r="T34" s="2" t="s">
        <v>39</v>
      </c>
      <c r="W34" s="2" t="s">
        <v>40</v>
      </c>
      <c r="X34" s="2"/>
      <c r="Y34" s="3"/>
      <c r="Z34" s="29" t="str">
        <f>IF(Table1[[#This Row],[DATE]]=0,"",$Z$4)</f>
        <v>ID01</v>
      </c>
      <c r="AA34" s="29">
        <f>IF(Table1[[#This Row],[DATE]]=0,"",$AA$4)</f>
        <v>21</v>
      </c>
      <c r="AB34" s="29">
        <f t="shared" si="1"/>
        <v>2025</v>
      </c>
      <c r="AC34" s="29" t="str">
        <f>IFERROR(VLOOKUP(Table1[[#This Row],[Owner]],'[1]down list'!U:V,2,FALSE),"")</f>
        <v>operator</v>
      </c>
      <c r="AD34" s="2"/>
    </row>
    <row r="35" spans="2:30" x14ac:dyDescent="0.25">
      <c r="B35" s="23">
        <v>45668</v>
      </c>
      <c r="C35" s="24" t="str">
        <f>IF(Table1[[#This Row],[DATE]]=0,"",TEXT(Table1[[#This Row],[DATE]],"mmm"))</f>
        <v>Jan</v>
      </c>
      <c r="D35" s="25" t="str">
        <f>B35&amp;"-"&amp;COUNTIF($B$6:$B35,B35)</f>
        <v>45668-4</v>
      </c>
      <c r="E35" s="24">
        <f t="shared" si="0"/>
        <v>2</v>
      </c>
      <c r="F35" s="24" t="str">
        <f>IF(B35=0,"",TEXT(Table1[[#This Row],[DATE]],"ddd"))</f>
        <v>Sat</v>
      </c>
      <c r="G35" s="2" t="s">
        <v>32</v>
      </c>
      <c r="H35" s="2">
        <v>1</v>
      </c>
      <c r="I35" s="26"/>
      <c r="J35" s="3" t="s">
        <v>57</v>
      </c>
      <c r="K35" s="2" t="s">
        <v>47</v>
      </c>
      <c r="L35" s="2" t="s">
        <v>51</v>
      </c>
      <c r="M35" s="26" t="str">
        <f>IFERROR(INDEX([1]!Table15[#Data],MATCH(Table1[[#This Row],[Equipment]],[1]!Table15[Component],0),2),"")</f>
        <v>A</v>
      </c>
      <c r="N35" s="26" t="str">
        <f>IFERROR(INDEX([1]!Table13[#Data],MATCH(Table1[[#This Row],[Tech.]],[1]!Table13[Func Location],0),2),"")</f>
        <v>Aditya Praditya</v>
      </c>
      <c r="O35" s="27"/>
      <c r="P35" s="30" t="s">
        <v>77</v>
      </c>
      <c r="Q35" s="2" t="s">
        <v>37</v>
      </c>
      <c r="R35" s="2">
        <v>91501938</v>
      </c>
      <c r="T35" s="2" t="s">
        <v>39</v>
      </c>
      <c r="W35" s="2" t="s">
        <v>40</v>
      </c>
      <c r="X35" s="2"/>
      <c r="Y35" s="3"/>
      <c r="Z35" s="29" t="str">
        <f>IF(Table1[[#This Row],[DATE]]=0,"",$Z$4)</f>
        <v>ID01</v>
      </c>
      <c r="AA35" s="29">
        <f>IF(Table1[[#This Row],[DATE]]=0,"",$AA$4)</f>
        <v>21</v>
      </c>
      <c r="AB35" s="29">
        <f t="shared" si="1"/>
        <v>2025</v>
      </c>
      <c r="AC35" s="29" t="str">
        <f>IFERROR(VLOOKUP(Table1[[#This Row],[Owner]],'[1]down list'!U:V,2,FALSE),"")</f>
        <v>operator</v>
      </c>
      <c r="AD35" s="2"/>
    </row>
    <row r="36" spans="2:30" x14ac:dyDescent="0.25">
      <c r="B36" s="23">
        <v>45668</v>
      </c>
      <c r="C36" s="24" t="str">
        <f>IF(Table1[[#This Row],[DATE]]=0,"",TEXT(Table1[[#This Row],[DATE]],"mmm"))</f>
        <v>Jan</v>
      </c>
      <c r="D36" s="25" t="str">
        <f>B36&amp;"-"&amp;COUNTIF($B$6:$B36,B36)</f>
        <v>45668-5</v>
      </c>
      <c r="E36" s="24">
        <f t="shared" si="0"/>
        <v>2</v>
      </c>
      <c r="F36" s="24" t="str">
        <f>IF(B36=0,"",TEXT(Table1[[#This Row],[DATE]],"ddd"))</f>
        <v>Sat</v>
      </c>
      <c r="G36" s="2" t="s">
        <v>32</v>
      </c>
      <c r="H36" s="2">
        <v>1</v>
      </c>
      <c r="I36" s="26"/>
      <c r="J36" s="3" t="s">
        <v>57</v>
      </c>
      <c r="K36" s="2" t="s">
        <v>47</v>
      </c>
      <c r="L36" s="2" t="s">
        <v>51</v>
      </c>
      <c r="M36" s="26" t="str">
        <f>IFERROR(INDEX([1]!Table15[#Data],MATCH(Table1[[#This Row],[Equipment]],[1]!Table15[Component],0),2),"")</f>
        <v>A</v>
      </c>
      <c r="N36" s="26" t="str">
        <f>IFERROR(INDEX([1]!Table13[#Data],MATCH(Table1[[#This Row],[Tech.]],[1]!Table13[Func Location],0),2),"")</f>
        <v>Aditya Praditya</v>
      </c>
      <c r="O36" s="27"/>
      <c r="P36" s="30" t="s">
        <v>78</v>
      </c>
      <c r="Q36" s="2" t="s">
        <v>37</v>
      </c>
      <c r="R36" s="2">
        <v>91501938</v>
      </c>
      <c r="T36" s="2" t="s">
        <v>39</v>
      </c>
      <c r="W36" s="2" t="s">
        <v>40</v>
      </c>
      <c r="X36" s="2"/>
      <c r="Y36" s="3"/>
      <c r="Z36" s="29" t="str">
        <f>IF(Table1[[#This Row],[DATE]]=0,"",$Z$4)</f>
        <v>ID01</v>
      </c>
      <c r="AA36" s="29">
        <f>IF(Table1[[#This Row],[DATE]]=0,"",$AA$4)</f>
        <v>21</v>
      </c>
      <c r="AB36" s="29">
        <f t="shared" si="1"/>
        <v>2025</v>
      </c>
      <c r="AC36" s="29" t="str">
        <f>IFERROR(VLOOKUP(Table1[[#This Row],[Owner]],'[1]down list'!U:V,2,FALSE),"")</f>
        <v>operator</v>
      </c>
      <c r="AD36" s="2"/>
    </row>
    <row r="37" spans="2:30" x14ac:dyDescent="0.25">
      <c r="B37" s="23">
        <v>45668</v>
      </c>
      <c r="C37" s="24" t="str">
        <f>IF(Table1[[#This Row],[DATE]]=0,"",TEXT(Table1[[#This Row],[DATE]],"mmm"))</f>
        <v>Jan</v>
      </c>
      <c r="D37" s="25" t="str">
        <f>B37&amp;"-"&amp;COUNTIF($B$6:$B37,B37)</f>
        <v>45668-6</v>
      </c>
      <c r="E37" s="24">
        <f t="shared" si="0"/>
        <v>2</v>
      </c>
      <c r="F37" s="24" t="str">
        <f>IF(B37=0,"",TEXT(Table1[[#This Row],[DATE]],"ddd"))</f>
        <v>Sat</v>
      </c>
      <c r="G37" s="2" t="s">
        <v>32</v>
      </c>
      <c r="H37" s="2">
        <v>1</v>
      </c>
      <c r="I37" s="26"/>
      <c r="J37" s="3" t="s">
        <v>57</v>
      </c>
      <c r="K37" s="2" t="s">
        <v>47</v>
      </c>
      <c r="L37" s="2" t="s">
        <v>51</v>
      </c>
      <c r="M37" s="26" t="str">
        <f>IFERROR(INDEX([1]!Table15[#Data],MATCH(Table1[[#This Row],[Equipment]],[1]!Table15[Component],0),2),"")</f>
        <v>A</v>
      </c>
      <c r="N37" s="26" t="str">
        <f>IFERROR(INDEX([1]!Table13[#Data],MATCH(Table1[[#This Row],[Tech.]],[1]!Table13[Func Location],0),2),"")</f>
        <v>Aditya Praditya</v>
      </c>
      <c r="O37" s="27"/>
      <c r="P37" s="30" t="s">
        <v>79</v>
      </c>
      <c r="Q37" s="2" t="s">
        <v>37</v>
      </c>
      <c r="R37" s="2">
        <v>91501938</v>
      </c>
      <c r="T37" s="2" t="s">
        <v>39</v>
      </c>
      <c r="W37" s="2" t="s">
        <v>40</v>
      </c>
      <c r="X37" s="2"/>
      <c r="Y37" s="3"/>
      <c r="Z37" s="29" t="str">
        <f>IF(Table1[[#This Row],[DATE]]=0,"",$Z$4)</f>
        <v>ID01</v>
      </c>
      <c r="AA37" s="29">
        <f>IF(Table1[[#This Row],[DATE]]=0,"",$AA$4)</f>
        <v>21</v>
      </c>
      <c r="AB37" s="29">
        <f t="shared" si="1"/>
        <v>2025</v>
      </c>
      <c r="AC37" s="29" t="str">
        <f>IFERROR(VLOOKUP(Table1[[#This Row],[Owner]],'[1]down list'!U:V,2,FALSE),"")</f>
        <v>operator</v>
      </c>
      <c r="AD37" s="2"/>
    </row>
    <row r="38" spans="2:30" x14ac:dyDescent="0.25">
      <c r="B38" s="23">
        <v>45669</v>
      </c>
      <c r="C38" s="24" t="str">
        <f>IF(Table1[[#This Row],[DATE]]=0,"",TEXT(Table1[[#This Row],[DATE]],"mmm"))</f>
        <v>Jan</v>
      </c>
      <c r="D38" s="25" t="str">
        <f>B38&amp;"-"&amp;COUNTIF($B$6:$B38,B38)</f>
        <v>45669-1</v>
      </c>
      <c r="E38" s="24">
        <f t="shared" si="0"/>
        <v>2</v>
      </c>
      <c r="F38" s="24" t="str">
        <f>IF(B38=0,"",TEXT(Table1[[#This Row],[DATE]],"ddd"))</f>
        <v>Sun</v>
      </c>
      <c r="G38" s="2" t="s">
        <v>32</v>
      </c>
      <c r="H38" s="2">
        <v>1</v>
      </c>
      <c r="I38" s="26"/>
      <c r="J38" s="3" t="s">
        <v>57</v>
      </c>
      <c r="K38" s="2" t="s">
        <v>47</v>
      </c>
      <c r="L38" s="2" t="s">
        <v>51</v>
      </c>
      <c r="M38" s="26" t="str">
        <f>IFERROR(INDEX([1]!Table15[#Data],MATCH(Table1[[#This Row],[Equipment]],[1]!Table15[Component],0),2),"")</f>
        <v>A</v>
      </c>
      <c r="N38" s="26" t="str">
        <f>IFERROR(INDEX([1]!Table13[#Data],MATCH(Table1[[#This Row],[Tech.]],[1]!Table13[Func Location],0),2),"")</f>
        <v>Aditya Praditya</v>
      </c>
      <c r="O38" s="27"/>
      <c r="P38" s="30" t="s">
        <v>80</v>
      </c>
      <c r="Q38" s="2" t="s">
        <v>37</v>
      </c>
      <c r="R38" s="2">
        <v>91501938</v>
      </c>
      <c r="T38" s="2" t="s">
        <v>39</v>
      </c>
      <c r="W38" s="2" t="s">
        <v>40</v>
      </c>
      <c r="X38" s="2"/>
      <c r="Y38" s="3"/>
      <c r="Z38" s="29" t="str">
        <f>IF(Table1[[#This Row],[DATE]]=0,"",$Z$4)</f>
        <v>ID01</v>
      </c>
      <c r="AA38" s="29">
        <f>IF(Table1[[#This Row],[DATE]]=0,"",$AA$4)</f>
        <v>21</v>
      </c>
      <c r="AB38" s="29">
        <f t="shared" si="1"/>
        <v>2025</v>
      </c>
      <c r="AC38" s="29" t="str">
        <f>IFERROR(VLOOKUP(Table1[[#This Row],[Owner]],'[1]down list'!U:V,2,FALSE),"")</f>
        <v>operator</v>
      </c>
      <c r="AD38" s="2"/>
    </row>
    <row r="39" spans="2:30" x14ac:dyDescent="0.25">
      <c r="B39" s="23">
        <v>45669</v>
      </c>
      <c r="C39" s="24" t="str">
        <f>IF(Table1[[#This Row],[DATE]]=0,"",TEXT(Table1[[#This Row],[DATE]],"mmm"))</f>
        <v>Jan</v>
      </c>
      <c r="D39" s="25" t="str">
        <f>B39&amp;"-"&amp;COUNTIF($B$6:$B39,B39)</f>
        <v>45669-2</v>
      </c>
      <c r="E39" s="24">
        <f t="shared" si="0"/>
        <v>2</v>
      </c>
      <c r="F39" s="24" t="str">
        <f>IF(B39=0,"",TEXT(Table1[[#This Row],[DATE]],"ddd"))</f>
        <v>Sun</v>
      </c>
      <c r="G39" s="2" t="s">
        <v>32</v>
      </c>
      <c r="H39" s="2">
        <v>1</v>
      </c>
      <c r="I39" s="26"/>
      <c r="J39" s="3" t="s">
        <v>57</v>
      </c>
      <c r="K39" s="2" t="s">
        <v>47</v>
      </c>
      <c r="L39" s="2" t="s">
        <v>51</v>
      </c>
      <c r="M39" s="26" t="str">
        <f>IFERROR(INDEX([1]!Table15[#Data],MATCH(Table1[[#This Row],[Equipment]],[1]!Table15[Component],0),2),"")</f>
        <v>A</v>
      </c>
      <c r="N39" s="26" t="str">
        <f>IFERROR(INDEX([1]!Table13[#Data],MATCH(Table1[[#This Row],[Tech.]],[1]!Table13[Func Location],0),2),"")</f>
        <v>Aditya Praditya</v>
      </c>
      <c r="O39" s="27"/>
      <c r="P39" s="30" t="s">
        <v>81</v>
      </c>
      <c r="Q39" s="2" t="s">
        <v>37</v>
      </c>
      <c r="R39" s="2">
        <v>91501938</v>
      </c>
      <c r="T39" s="2" t="s">
        <v>39</v>
      </c>
      <c r="W39" s="2" t="s">
        <v>40</v>
      </c>
      <c r="X39" s="2"/>
      <c r="Y39" s="3"/>
      <c r="Z39" s="29" t="str">
        <f>IF(Table1[[#This Row],[DATE]]=0,"",$Z$4)</f>
        <v>ID01</v>
      </c>
      <c r="AA39" s="29">
        <f>IF(Table1[[#This Row],[DATE]]=0,"",$AA$4)</f>
        <v>21</v>
      </c>
      <c r="AB39" s="29">
        <f t="shared" si="1"/>
        <v>2025</v>
      </c>
      <c r="AC39" s="29" t="str">
        <f>IFERROR(VLOOKUP(Table1[[#This Row],[Owner]],'[1]down list'!U:V,2,FALSE),"")</f>
        <v>operator</v>
      </c>
      <c r="AD39" s="2"/>
    </row>
    <row r="40" spans="2:30" x14ac:dyDescent="0.25">
      <c r="B40" s="23">
        <v>45669</v>
      </c>
      <c r="C40" s="24" t="str">
        <f>IF(Table1[[#This Row],[DATE]]=0,"",TEXT(Table1[[#This Row],[DATE]],"mmm"))</f>
        <v>Jan</v>
      </c>
      <c r="D40" s="25" t="str">
        <f>B40&amp;"-"&amp;COUNTIF($B$6:$B40,B40)</f>
        <v>45669-3</v>
      </c>
      <c r="E40" s="24">
        <f t="shared" si="0"/>
        <v>2</v>
      </c>
      <c r="F40" s="24" t="str">
        <f>IF(B40=0,"",TEXT(Table1[[#This Row],[DATE]],"ddd"))</f>
        <v>Sun</v>
      </c>
      <c r="G40" s="2" t="s">
        <v>32</v>
      </c>
      <c r="H40" s="2">
        <v>1</v>
      </c>
      <c r="I40" s="26"/>
      <c r="J40" s="3" t="s">
        <v>57</v>
      </c>
      <c r="K40" s="2" t="s">
        <v>47</v>
      </c>
      <c r="L40" s="2" t="s">
        <v>51</v>
      </c>
      <c r="M40" s="26" t="str">
        <f>IFERROR(INDEX([1]!Table15[#Data],MATCH(Table1[[#This Row],[Equipment]],[1]!Table15[Component],0),2),"")</f>
        <v>A</v>
      </c>
      <c r="N40" s="26" t="str">
        <f>IFERROR(INDEX([1]!Table13[#Data],MATCH(Table1[[#This Row],[Tech.]],[1]!Table13[Func Location],0),2),"")</f>
        <v>Aditya Praditya</v>
      </c>
      <c r="O40" s="27"/>
      <c r="P40" s="30" t="s">
        <v>82</v>
      </c>
      <c r="Q40" s="2" t="s">
        <v>37</v>
      </c>
      <c r="R40" s="2">
        <v>91501938</v>
      </c>
      <c r="T40" s="2" t="s">
        <v>39</v>
      </c>
      <c r="W40" s="2" t="s">
        <v>40</v>
      </c>
      <c r="X40" s="2"/>
      <c r="Y40" s="3"/>
      <c r="Z40" s="29" t="str">
        <f>IF(Table1[[#This Row],[DATE]]=0,"",$Z$4)</f>
        <v>ID01</v>
      </c>
      <c r="AA40" s="29">
        <f>IF(Table1[[#This Row],[DATE]]=0,"",$AA$4)</f>
        <v>21</v>
      </c>
      <c r="AB40" s="29">
        <f t="shared" si="1"/>
        <v>2025</v>
      </c>
      <c r="AC40" s="29" t="str">
        <f>IFERROR(VLOOKUP(Table1[[#This Row],[Owner]],'[1]down list'!U:V,2,FALSE),"")</f>
        <v>operator</v>
      </c>
      <c r="AD40" s="2"/>
    </row>
    <row r="41" spans="2:30" x14ac:dyDescent="0.25">
      <c r="B41" s="23">
        <v>45669</v>
      </c>
      <c r="C41" s="24" t="str">
        <f>IF(Table1[[#This Row],[DATE]]=0,"",TEXT(Table1[[#This Row],[DATE]],"mmm"))</f>
        <v>Jan</v>
      </c>
      <c r="D41" s="25" t="str">
        <f>B41&amp;"-"&amp;COUNTIF($B$6:$B41,B41)</f>
        <v>45669-4</v>
      </c>
      <c r="E41" s="24">
        <f t="shared" si="0"/>
        <v>2</v>
      </c>
      <c r="F41" s="24" t="str">
        <f>IF(B41=0,"",TEXT(Table1[[#This Row],[DATE]],"ddd"))</f>
        <v>Sun</v>
      </c>
      <c r="G41" s="2" t="s">
        <v>32</v>
      </c>
      <c r="H41" s="2">
        <v>1</v>
      </c>
      <c r="I41" s="26"/>
      <c r="J41" s="3" t="s">
        <v>57</v>
      </c>
      <c r="K41" s="2" t="s">
        <v>47</v>
      </c>
      <c r="L41" s="2" t="s">
        <v>51</v>
      </c>
      <c r="M41" s="26" t="str">
        <f>IFERROR(INDEX([1]!Table15[#Data],MATCH(Table1[[#This Row],[Equipment]],[1]!Table15[Component],0),2),"")</f>
        <v>A</v>
      </c>
      <c r="N41" s="26" t="str">
        <f>IFERROR(INDEX([1]!Table13[#Data],MATCH(Table1[[#This Row],[Tech.]],[1]!Table13[Func Location],0),2),"")</f>
        <v>Aditya Praditya</v>
      </c>
      <c r="O41" s="27"/>
      <c r="P41" s="30" t="s">
        <v>83</v>
      </c>
      <c r="Q41" s="2" t="s">
        <v>37</v>
      </c>
      <c r="R41" s="2">
        <v>91501938</v>
      </c>
      <c r="T41" s="2" t="s">
        <v>39</v>
      </c>
      <c r="W41" s="2" t="s">
        <v>40</v>
      </c>
      <c r="X41" s="2"/>
      <c r="Y41" s="3"/>
      <c r="Z41" s="29" t="str">
        <f>IF(Table1[[#This Row],[DATE]]=0,"",$Z$4)</f>
        <v>ID01</v>
      </c>
      <c r="AA41" s="29">
        <f>IF(Table1[[#This Row],[DATE]]=0,"",$AA$4)</f>
        <v>21</v>
      </c>
      <c r="AB41" s="29">
        <f t="shared" si="1"/>
        <v>2025</v>
      </c>
      <c r="AC41" s="29" t="str">
        <f>IFERROR(VLOOKUP(Table1[[#This Row],[Owner]],'[1]down list'!U:V,2,FALSE),"")</f>
        <v>operator</v>
      </c>
      <c r="AD41" s="2"/>
    </row>
    <row r="42" spans="2:30" x14ac:dyDescent="0.25">
      <c r="B42" s="23">
        <v>45670</v>
      </c>
      <c r="C42" s="24" t="str">
        <f>IF(Table1[[#This Row],[DATE]]=0,"",TEXT(Table1[[#This Row],[DATE]],"mmm"))</f>
        <v>Jan</v>
      </c>
      <c r="D42" s="25" t="str">
        <f>B42&amp;"-"&amp;COUNTIF($B$6:$B42,B42)</f>
        <v>45670-1</v>
      </c>
      <c r="E42" s="24">
        <f t="shared" si="0"/>
        <v>3</v>
      </c>
      <c r="F42" s="24" t="str">
        <f>IF(B42=0,"",TEXT(Table1[[#This Row],[DATE]],"ddd"))</f>
        <v>Mon</v>
      </c>
      <c r="G42" s="2" t="s">
        <v>32</v>
      </c>
      <c r="H42" s="2">
        <v>1</v>
      </c>
      <c r="I42" s="26"/>
      <c r="J42" s="3" t="s">
        <v>84</v>
      </c>
      <c r="K42" s="2" t="s">
        <v>47</v>
      </c>
      <c r="L42" s="2" t="s">
        <v>51</v>
      </c>
      <c r="M42" s="26" t="str">
        <f>IFERROR(INDEX([1]!Table15[#Data],MATCH(Table1[[#This Row],[Equipment]],[1]!Table15[Component],0),2),"")</f>
        <v>A</v>
      </c>
      <c r="N42" s="26" t="str">
        <f>IFERROR(INDEX([1]!Table13[#Data],MATCH(Table1[[#This Row],[Tech.]],[1]!Table13[Func Location],0),2),"")</f>
        <v>Aditya Praditya</v>
      </c>
      <c r="O42" s="27"/>
      <c r="P42" s="28" t="s">
        <v>85</v>
      </c>
      <c r="Q42" s="2" t="s">
        <v>86</v>
      </c>
      <c r="R42" s="2"/>
      <c r="T42" s="2" t="s">
        <v>39</v>
      </c>
      <c r="V42" s="6">
        <v>20</v>
      </c>
      <c r="W42" s="2" t="s">
        <v>40</v>
      </c>
      <c r="X42" s="2"/>
      <c r="Y42" s="3"/>
      <c r="Z42" s="29" t="str">
        <f>IF(Table1[[#This Row],[DATE]]=0,"",$Z$4)</f>
        <v>ID01</v>
      </c>
      <c r="AA42" s="29">
        <f>IF(Table1[[#This Row],[DATE]]=0,"",$AA$4)</f>
        <v>21</v>
      </c>
      <c r="AB42" s="29">
        <f t="shared" si="1"/>
        <v>2025</v>
      </c>
      <c r="AC42" s="29" t="str">
        <f>IFERROR(VLOOKUP(Table1[[#This Row],[Owner]],'[1]down list'!U:V,2,FALSE),"")</f>
        <v/>
      </c>
      <c r="AD42" s="2"/>
    </row>
    <row r="43" spans="2:30" x14ac:dyDescent="0.25">
      <c r="B43" s="23">
        <v>45673</v>
      </c>
      <c r="C43" s="24" t="str">
        <f>IF(Table1[[#This Row],[DATE]]=0,"",TEXT(Table1[[#This Row],[DATE]],"mmm"))</f>
        <v>Jan</v>
      </c>
      <c r="D43" s="25" t="str">
        <f>B43&amp;"-"&amp;COUNTIF($B$6:$B43,B43)</f>
        <v>45673-1</v>
      </c>
      <c r="E43" s="24">
        <f t="shared" si="0"/>
        <v>3</v>
      </c>
      <c r="F43" s="24" t="str">
        <f>IF(B43=0,"",TEXT(Table1[[#This Row],[DATE]],"ddd"))</f>
        <v>Thu</v>
      </c>
      <c r="G43" s="2" t="s">
        <v>32</v>
      </c>
      <c r="H43" s="2">
        <v>2</v>
      </c>
      <c r="I43" s="26"/>
      <c r="J43" s="3" t="s">
        <v>54</v>
      </c>
      <c r="K43" s="2" t="s">
        <v>47</v>
      </c>
      <c r="L43" s="2" t="s">
        <v>51</v>
      </c>
      <c r="M43" s="26" t="str">
        <f>IFERROR(INDEX([1]!Table15[#Data],MATCH(Table1[[#This Row],[Equipment]],[1]!Table15[Component],0),2),"")</f>
        <v>A</v>
      </c>
      <c r="N43" s="26" t="str">
        <f>IFERROR(INDEX([1]!Table13[#Data],MATCH(Table1[[#This Row],[Tech.]],[1]!Table13[Func Location],0),2),"")</f>
        <v>Aditya Praditya</v>
      </c>
      <c r="O43" s="27"/>
      <c r="P43" s="32" t="s">
        <v>87</v>
      </c>
      <c r="Q43" s="2" t="s">
        <v>37</v>
      </c>
      <c r="R43" s="2"/>
      <c r="T43" s="2" t="s">
        <v>39</v>
      </c>
      <c r="V43" s="6">
        <v>10</v>
      </c>
      <c r="W43" s="2" t="s">
        <v>40</v>
      </c>
      <c r="X43" s="2"/>
      <c r="Y43" s="3"/>
      <c r="Z43" s="29" t="str">
        <f>IF(Table1[[#This Row],[DATE]]=0,"",$Z$4)</f>
        <v>ID01</v>
      </c>
      <c r="AA43" s="29">
        <f>IF(Table1[[#This Row],[DATE]]=0,"",$AA$4)</f>
        <v>21</v>
      </c>
      <c r="AB43" s="29">
        <f t="shared" si="1"/>
        <v>2025</v>
      </c>
      <c r="AC43" s="29" t="str">
        <f>IFERROR(VLOOKUP(Table1[[#This Row],[Owner]],'[1]down list'!U:V,2,FALSE),"")</f>
        <v xml:space="preserve">technician </v>
      </c>
      <c r="AD43" s="2"/>
    </row>
    <row r="44" spans="2:30" x14ac:dyDescent="0.25">
      <c r="B44" s="23">
        <v>45673</v>
      </c>
      <c r="C44" s="24" t="str">
        <f>IF(Table1[[#This Row],[DATE]]=0,"",TEXT(Table1[[#This Row],[DATE]],"mmm"))</f>
        <v>Jan</v>
      </c>
      <c r="D44" s="25" t="str">
        <f>B44&amp;"-"&amp;COUNTIF($B$6:$B44,B44)</f>
        <v>45673-2</v>
      </c>
      <c r="E44" s="24">
        <f t="shared" si="0"/>
        <v>3</v>
      </c>
      <c r="F44" s="24" t="str">
        <f>IF(B44=0,"",TEXT(Table1[[#This Row],[DATE]],"ddd"))</f>
        <v>Thu</v>
      </c>
      <c r="G44" s="2" t="s">
        <v>32</v>
      </c>
      <c r="H44" s="2">
        <v>2</v>
      </c>
      <c r="I44" s="26"/>
      <c r="J44" s="3" t="s">
        <v>88</v>
      </c>
      <c r="K44" s="2" t="s">
        <v>34</v>
      </c>
      <c r="L44" s="2" t="s">
        <v>89</v>
      </c>
      <c r="M44" s="26" t="str">
        <f>IFERROR(INDEX([1]!Table15[#Data],MATCH(Table1[[#This Row],[Equipment]],[1]!Table15[Component],0),2),"")</f>
        <v>A</v>
      </c>
      <c r="N44" s="26" t="str">
        <f>IFERROR(INDEX([1]!Table13[#Data],MATCH(Table1[[#This Row],[Tech.]],[1]!Table13[Func Location],0),2),"")</f>
        <v>Aditya Praditya</v>
      </c>
      <c r="O44" s="27"/>
      <c r="P44" s="28" t="s">
        <v>90</v>
      </c>
      <c r="Q44" s="2" t="s">
        <v>37</v>
      </c>
      <c r="R44" s="2"/>
      <c r="T44" s="2" t="s">
        <v>39</v>
      </c>
      <c r="V44" s="6">
        <v>10</v>
      </c>
      <c r="W44" s="2" t="s">
        <v>40</v>
      </c>
      <c r="X44" s="2"/>
      <c r="Y44" s="3"/>
      <c r="Z44" s="29" t="str">
        <f>IF(Table1[[#This Row],[DATE]]=0,"",$Z$4)</f>
        <v>ID01</v>
      </c>
      <c r="AA44" s="29">
        <f>IF(Table1[[#This Row],[DATE]]=0,"",$AA$4)</f>
        <v>21</v>
      </c>
      <c r="AB44" s="29">
        <f t="shared" si="1"/>
        <v>2025</v>
      </c>
      <c r="AC44" s="29" t="str">
        <f>IFERROR(VLOOKUP(Table1[[#This Row],[Owner]],'[1]down list'!U:V,2,FALSE),"")</f>
        <v>operator</v>
      </c>
      <c r="AD44" s="2"/>
    </row>
    <row r="45" spans="2:30" x14ac:dyDescent="0.25">
      <c r="B45" s="23">
        <v>45673</v>
      </c>
      <c r="C45" s="24" t="str">
        <f>IF(Table1[[#This Row],[DATE]]=0,"",TEXT(Table1[[#This Row],[DATE]],"mmm"))</f>
        <v>Jan</v>
      </c>
      <c r="D45" s="25" t="str">
        <f>B45&amp;"-"&amp;COUNTIF($B$6:$B45,B45)</f>
        <v>45673-3</v>
      </c>
      <c r="E45" s="24">
        <f t="shared" si="0"/>
        <v>3</v>
      </c>
      <c r="F45" s="24" t="str">
        <f>IF(B45=0,"",TEXT(Table1[[#This Row],[DATE]],"ddd"))</f>
        <v>Thu</v>
      </c>
      <c r="G45" s="2" t="s">
        <v>32</v>
      </c>
      <c r="H45" s="2">
        <v>3</v>
      </c>
      <c r="I45" s="26"/>
      <c r="J45" s="3" t="s">
        <v>91</v>
      </c>
      <c r="K45" s="2" t="s">
        <v>34</v>
      </c>
      <c r="L45" s="2" t="s">
        <v>92</v>
      </c>
      <c r="M45" s="26" t="str">
        <f>IFERROR(INDEX([1]!Table15[#Data],MATCH(Table1[[#This Row],[Equipment]],[1]!Table15[Component],0),2),"")</f>
        <v>B</v>
      </c>
      <c r="N45" s="26" t="str">
        <f>IFERROR(INDEX([1]!Table13[#Data],MATCH(Table1[[#This Row],[Tech.]],[1]!Table13[Func Location],0),2),"")</f>
        <v>Aditya Praditya</v>
      </c>
      <c r="O45" s="27"/>
      <c r="P45" s="28" t="s">
        <v>93</v>
      </c>
      <c r="Q45" s="2" t="s">
        <v>37</v>
      </c>
      <c r="R45" s="2"/>
      <c r="T45" s="2" t="s">
        <v>39</v>
      </c>
      <c r="V45" s="6">
        <v>10</v>
      </c>
      <c r="W45" s="2" t="s">
        <v>40</v>
      </c>
      <c r="X45" s="2"/>
      <c r="Y45" s="3"/>
      <c r="Z45" s="29" t="str">
        <f>IF(Table1[[#This Row],[DATE]]=0,"",$Z$4)</f>
        <v>ID01</v>
      </c>
      <c r="AA45" s="29">
        <f>IF(Table1[[#This Row],[DATE]]=0,"",$AA$4)</f>
        <v>21</v>
      </c>
      <c r="AB45" s="29">
        <f t="shared" si="1"/>
        <v>2025</v>
      </c>
      <c r="AC45" s="29" t="str">
        <f>IFERROR(VLOOKUP(Table1[[#This Row],[Owner]],'[1]down list'!U:V,2,FALSE),"")</f>
        <v>operator</v>
      </c>
      <c r="AD45" s="2"/>
    </row>
    <row r="46" spans="2:30" x14ac:dyDescent="0.25">
      <c r="B46" s="23">
        <v>45673</v>
      </c>
      <c r="C46" s="24" t="str">
        <f>IF(Table1[[#This Row],[DATE]]=0,"",TEXT(Table1[[#This Row],[DATE]],"mmm"))</f>
        <v>Jan</v>
      </c>
      <c r="D46" s="25" t="str">
        <f>B46&amp;"-"&amp;COUNTIF($B$6:$B46,B46)</f>
        <v>45673-4</v>
      </c>
      <c r="E46" s="24">
        <f t="shared" si="0"/>
        <v>3</v>
      </c>
      <c r="F46" s="24" t="str">
        <f>IF(B46=0,"",TEXT(Table1[[#This Row],[DATE]],"ddd"))</f>
        <v>Thu</v>
      </c>
      <c r="G46" s="2" t="s">
        <v>32</v>
      </c>
      <c r="H46" s="2">
        <v>3</v>
      </c>
      <c r="I46" s="26"/>
      <c r="J46" s="3" t="s">
        <v>94</v>
      </c>
      <c r="K46" s="2" t="s">
        <v>47</v>
      </c>
      <c r="L46" s="2" t="s">
        <v>95</v>
      </c>
      <c r="M46" s="26" t="str">
        <f>IFERROR(INDEX([1]!Table15[#Data],MATCH(Table1[[#This Row],[Equipment]],[1]!Table15[Component],0),2),"")</f>
        <v>C</v>
      </c>
      <c r="N46" s="26" t="str">
        <f>IFERROR(INDEX([1]!Table13[#Data],MATCH(Table1[[#This Row],[Tech.]],[1]!Table13[Func Location],0),2),"")</f>
        <v>Aditya Praditya</v>
      </c>
      <c r="O46" s="27"/>
      <c r="P46" s="28" t="s">
        <v>96</v>
      </c>
      <c r="Q46" s="2" t="s">
        <v>37</v>
      </c>
      <c r="R46" s="2"/>
      <c r="T46" s="2" t="s">
        <v>39</v>
      </c>
      <c r="V46" s="6">
        <v>10</v>
      </c>
      <c r="W46" s="2" t="s">
        <v>40</v>
      </c>
      <c r="X46" s="2"/>
      <c r="Y46" s="3"/>
      <c r="Z46" s="29" t="str">
        <f>IF(Table1[[#This Row],[DATE]]=0,"",$Z$4)</f>
        <v>ID01</v>
      </c>
      <c r="AA46" s="29">
        <f>IF(Table1[[#This Row],[DATE]]=0,"",$AA$4)</f>
        <v>21</v>
      </c>
      <c r="AB46" s="29">
        <f t="shared" si="1"/>
        <v>2025</v>
      </c>
      <c r="AC46" s="29" t="str">
        <f>IFERROR(VLOOKUP(Table1[[#This Row],[Owner]],'[1]down list'!U:V,2,FALSE),"")</f>
        <v>operator</v>
      </c>
      <c r="AD46" s="2"/>
    </row>
    <row r="47" spans="2:30" x14ac:dyDescent="0.25">
      <c r="B47" s="23">
        <v>45674</v>
      </c>
      <c r="C47" s="24" t="str">
        <f>IF(Table1[[#This Row],[DATE]]=0,"",TEXT(Table1[[#This Row],[DATE]],"mmm"))</f>
        <v>Jan</v>
      </c>
      <c r="D47" s="25" t="str">
        <f>B47&amp;"-"&amp;COUNTIF($B$6:$B47,B47)</f>
        <v>45674-1</v>
      </c>
      <c r="E47" s="24">
        <f t="shared" si="0"/>
        <v>3</v>
      </c>
      <c r="F47" s="24" t="str">
        <f>IF(B47=0,"",TEXT(Table1[[#This Row],[DATE]],"ddd"))</f>
        <v>Fri</v>
      </c>
      <c r="G47" s="2" t="s">
        <v>32</v>
      </c>
      <c r="H47" s="2">
        <v>1</v>
      </c>
      <c r="I47" s="26"/>
      <c r="J47" s="3" t="s">
        <v>97</v>
      </c>
      <c r="K47" s="2" t="s">
        <v>34</v>
      </c>
      <c r="L47" s="2" t="s">
        <v>92</v>
      </c>
      <c r="M47" s="26" t="str">
        <f>IFERROR(INDEX([1]!Table15[#Data],MATCH(Table1[[#This Row],[Equipment]],[1]!Table15[Component],0),2),"")</f>
        <v>B</v>
      </c>
      <c r="N47" s="26" t="str">
        <f>IFERROR(INDEX([1]!Table13[#Data],MATCH(Table1[[#This Row],[Tech.]],[1]!Table13[Func Location],0),2),"")</f>
        <v>Aditya Praditya</v>
      </c>
      <c r="O47" s="27"/>
      <c r="P47" s="28" t="s">
        <v>98</v>
      </c>
      <c r="Q47" s="2" t="s">
        <v>37</v>
      </c>
      <c r="R47" s="2"/>
      <c r="T47" s="2" t="s">
        <v>39</v>
      </c>
      <c r="V47" s="6">
        <v>10</v>
      </c>
      <c r="W47" s="2" t="s">
        <v>40</v>
      </c>
      <c r="X47" s="2"/>
      <c r="Y47" s="3"/>
      <c r="Z47" s="29" t="str">
        <f>IF(Table1[[#This Row],[DATE]]=0,"",$Z$4)</f>
        <v>ID01</v>
      </c>
      <c r="AA47" s="29">
        <f>IF(Table1[[#This Row],[DATE]]=0,"",$AA$4)</f>
        <v>21</v>
      </c>
      <c r="AB47" s="29">
        <f t="shared" si="1"/>
        <v>2025</v>
      </c>
      <c r="AC47" s="29" t="str">
        <f>IFERROR(VLOOKUP(Table1[[#This Row],[Owner]],'[1]down list'!U:V,2,FALSE),"")</f>
        <v>operator</v>
      </c>
      <c r="AD47" s="2"/>
    </row>
    <row r="48" spans="2:30" x14ac:dyDescent="0.25">
      <c r="B48" s="23">
        <v>45674</v>
      </c>
      <c r="C48" s="24" t="str">
        <f>IF(Table1[[#This Row],[DATE]]=0,"",TEXT(Table1[[#This Row],[DATE]],"mmm"))</f>
        <v>Jan</v>
      </c>
      <c r="D48" s="25" t="str">
        <f>B48&amp;"-"&amp;COUNTIF($B$6:$B48,B48)</f>
        <v>45674-2</v>
      </c>
      <c r="E48" s="24">
        <f t="shared" si="0"/>
        <v>3</v>
      </c>
      <c r="F48" s="24" t="str">
        <f>IF(B48=0,"",TEXT(Table1[[#This Row],[DATE]],"ddd"))</f>
        <v>Fri</v>
      </c>
      <c r="G48" s="2" t="s">
        <v>32</v>
      </c>
      <c r="H48" s="2">
        <v>2</v>
      </c>
      <c r="I48" s="26"/>
      <c r="J48" s="3" t="s">
        <v>88</v>
      </c>
      <c r="K48" s="2" t="s">
        <v>34</v>
      </c>
      <c r="L48" s="2" t="s">
        <v>92</v>
      </c>
      <c r="M48" s="26" t="str">
        <f>IFERROR(INDEX([1]!Table15[#Data],MATCH(Table1[[#This Row],[Equipment]],[1]!Table15[Component],0),2),"")</f>
        <v>B</v>
      </c>
      <c r="N48" s="26" t="str">
        <f>IFERROR(INDEX([1]!Table13[#Data],MATCH(Table1[[#This Row],[Tech.]],[1]!Table13[Func Location],0),2),"")</f>
        <v>Aditya Praditya</v>
      </c>
      <c r="O48" s="27"/>
      <c r="P48" s="28" t="s">
        <v>99</v>
      </c>
      <c r="Q48" s="2" t="s">
        <v>37</v>
      </c>
      <c r="R48" s="2"/>
      <c r="T48" s="2" t="s">
        <v>39</v>
      </c>
      <c r="V48" s="6">
        <v>10</v>
      </c>
      <c r="W48" s="2" t="s">
        <v>40</v>
      </c>
      <c r="X48" s="2"/>
      <c r="Y48" s="3"/>
      <c r="Z48" s="29" t="str">
        <f>IF(Table1[[#This Row],[DATE]]=0,"",$Z$4)</f>
        <v>ID01</v>
      </c>
      <c r="AA48" s="29">
        <f>IF(Table1[[#This Row],[DATE]]=0,"",$AA$4)</f>
        <v>21</v>
      </c>
      <c r="AB48" s="29">
        <f t="shared" si="1"/>
        <v>2025</v>
      </c>
      <c r="AC48" s="29" t="str">
        <f>IFERROR(VLOOKUP(Table1[[#This Row],[Owner]],'[1]down list'!U:V,2,FALSE),"")</f>
        <v>operator</v>
      </c>
      <c r="AD48" s="2"/>
    </row>
    <row r="49" spans="2:30" x14ac:dyDescent="0.25">
      <c r="B49" s="23">
        <v>45674</v>
      </c>
      <c r="C49" s="24" t="str">
        <f>IF(Table1[[#This Row],[DATE]]=0,"",TEXT(Table1[[#This Row],[DATE]],"mmm"))</f>
        <v>Jan</v>
      </c>
      <c r="D49" s="25" t="str">
        <f>B49&amp;"-"&amp;COUNTIF($B$6:$B49,B49)</f>
        <v>45674-3</v>
      </c>
      <c r="E49" s="24">
        <f t="shared" si="0"/>
        <v>3</v>
      </c>
      <c r="F49" s="24" t="str">
        <f>IF(B49=0,"",TEXT(Table1[[#This Row],[DATE]],"ddd"))</f>
        <v>Fri</v>
      </c>
      <c r="G49" s="2" t="s">
        <v>32</v>
      </c>
      <c r="H49" s="2">
        <v>1</v>
      </c>
      <c r="I49" s="26"/>
      <c r="J49" s="3" t="s">
        <v>100</v>
      </c>
      <c r="K49" s="2" t="s">
        <v>47</v>
      </c>
      <c r="L49" s="2" t="s">
        <v>48</v>
      </c>
      <c r="M49" s="26" t="str">
        <f>IFERROR(INDEX([1]!Table15[#Data],MATCH(Table1[[#This Row],[Equipment]],[1]!Table15[Component],0),2),"")</f>
        <v>B</v>
      </c>
      <c r="N49" s="26" t="str">
        <f>IFERROR(INDEX([1]!Table13[#Data],MATCH(Table1[[#This Row],[Tech.]],[1]!Table13[Func Location],0),2),"")</f>
        <v>Aditya Praditya</v>
      </c>
      <c r="O49" s="27"/>
      <c r="P49" s="28" t="s">
        <v>101</v>
      </c>
      <c r="Q49" s="2" t="s">
        <v>37</v>
      </c>
      <c r="R49" s="2"/>
      <c r="T49" s="2" t="s">
        <v>39</v>
      </c>
      <c r="V49" s="6">
        <v>10</v>
      </c>
      <c r="W49" s="2" t="s">
        <v>40</v>
      </c>
      <c r="X49" s="2"/>
      <c r="Y49" s="3"/>
      <c r="Z49" s="29" t="str">
        <f>IF(Table1[[#This Row],[DATE]]=0,"",$Z$4)</f>
        <v>ID01</v>
      </c>
      <c r="AA49" s="29">
        <f>IF(Table1[[#This Row],[DATE]]=0,"",$AA$4)</f>
        <v>21</v>
      </c>
      <c r="AB49" s="29">
        <f t="shared" si="1"/>
        <v>2025</v>
      </c>
      <c r="AC49" s="29" t="str">
        <f>IFERROR(VLOOKUP(Table1[[#This Row],[Owner]],'[1]down list'!U:V,2,FALSE),"")</f>
        <v xml:space="preserve">Electrician </v>
      </c>
      <c r="AD49" s="2"/>
    </row>
    <row r="50" spans="2:30" x14ac:dyDescent="0.25">
      <c r="B50" s="23">
        <v>45674</v>
      </c>
      <c r="C50" s="24" t="str">
        <f>IF(Table1[[#This Row],[DATE]]=0,"",TEXT(Table1[[#This Row],[DATE]],"mmm"))</f>
        <v>Jan</v>
      </c>
      <c r="D50" s="25" t="str">
        <f>B50&amp;"-"&amp;COUNTIF($B$6:$B50,B50)</f>
        <v>45674-4</v>
      </c>
      <c r="E50" s="24">
        <f t="shared" si="0"/>
        <v>3</v>
      </c>
      <c r="F50" s="24" t="str">
        <f>IF(B50=0,"",TEXT(Table1[[#This Row],[DATE]],"ddd"))</f>
        <v>Fri</v>
      </c>
      <c r="G50" s="2" t="s">
        <v>32</v>
      </c>
      <c r="H50" s="2">
        <v>3</v>
      </c>
      <c r="I50" s="26"/>
      <c r="J50" s="3" t="s">
        <v>102</v>
      </c>
      <c r="K50" s="2" t="s">
        <v>34</v>
      </c>
      <c r="L50" s="2" t="s">
        <v>92</v>
      </c>
      <c r="M50" s="26" t="str">
        <f>IFERROR(INDEX([1]!Table15[#Data],MATCH(Table1[[#This Row],[Equipment]],[1]!Table15[Component],0),2),"")</f>
        <v>B</v>
      </c>
      <c r="N50" s="26" t="str">
        <f>IFERROR(INDEX([1]!Table13[#Data],MATCH(Table1[[#This Row],[Tech.]],[1]!Table13[Func Location],0),2),"")</f>
        <v>Aditya Praditya</v>
      </c>
      <c r="O50" s="27"/>
      <c r="P50" s="28" t="s">
        <v>103</v>
      </c>
      <c r="Q50" s="2" t="s">
        <v>37</v>
      </c>
      <c r="R50" s="2"/>
      <c r="T50" s="2" t="s">
        <v>39</v>
      </c>
      <c r="V50" s="6">
        <v>10</v>
      </c>
      <c r="W50" s="2" t="s">
        <v>40</v>
      </c>
      <c r="X50" s="2"/>
      <c r="Y50" s="3"/>
      <c r="Z50" s="29" t="str">
        <f>IF(Table1[[#This Row],[DATE]]=0,"",$Z$4)</f>
        <v>ID01</v>
      </c>
      <c r="AA50" s="29">
        <f>IF(Table1[[#This Row],[DATE]]=0,"",$AA$4)</f>
        <v>21</v>
      </c>
      <c r="AB50" s="29">
        <f t="shared" si="1"/>
        <v>2025</v>
      </c>
      <c r="AC50" s="29" t="str">
        <f>IFERROR(VLOOKUP(Table1[[#This Row],[Owner]],'[1]down list'!U:V,2,FALSE),"")</f>
        <v xml:space="preserve">Electrician </v>
      </c>
      <c r="AD50" s="2"/>
    </row>
    <row r="51" spans="2:30" x14ac:dyDescent="0.25">
      <c r="B51" s="23">
        <v>45674</v>
      </c>
      <c r="C51" s="24" t="str">
        <f>IF(Table1[[#This Row],[DATE]]=0,"",TEXT(Table1[[#This Row],[DATE]],"mmm"))</f>
        <v>Jan</v>
      </c>
      <c r="D51" s="25" t="str">
        <f>B51&amp;"-"&amp;COUNTIF($B$6:$B51,B51)</f>
        <v>45674-5</v>
      </c>
      <c r="E51" s="24">
        <f t="shared" si="0"/>
        <v>3</v>
      </c>
      <c r="F51" s="24" t="str">
        <f>IF(B51=0,"",TEXT(Table1[[#This Row],[DATE]],"ddd"))</f>
        <v>Fri</v>
      </c>
      <c r="G51" s="2" t="s">
        <v>32</v>
      </c>
      <c r="H51" s="2">
        <v>2</v>
      </c>
      <c r="I51" s="26"/>
      <c r="J51" s="3" t="s">
        <v>104</v>
      </c>
      <c r="K51" s="2" t="s">
        <v>47</v>
      </c>
      <c r="L51" s="2" t="s">
        <v>48</v>
      </c>
      <c r="M51" s="26" t="str">
        <f>IFERROR(INDEX([1]!Table15[#Data],MATCH(Table1[[#This Row],[Equipment]],[1]!Table15[Component],0),2),"")</f>
        <v>B</v>
      </c>
      <c r="N51" s="26" t="str">
        <f>IFERROR(INDEX([1]!Table13[#Data],MATCH(Table1[[#This Row],[Tech.]],[1]!Table13[Func Location],0),2),"")</f>
        <v>Aditya Praditya</v>
      </c>
      <c r="O51" s="27"/>
      <c r="P51" s="28" t="s">
        <v>105</v>
      </c>
      <c r="Q51" s="2" t="s">
        <v>37</v>
      </c>
      <c r="R51" s="2"/>
      <c r="T51" s="2" t="s">
        <v>39</v>
      </c>
      <c r="V51" s="6">
        <v>10</v>
      </c>
      <c r="W51" s="2" t="s">
        <v>40</v>
      </c>
      <c r="X51" s="2"/>
      <c r="Y51" s="3"/>
      <c r="Z51" s="29" t="str">
        <f>IF(Table1[[#This Row],[DATE]]=0,"",$Z$4)</f>
        <v>ID01</v>
      </c>
      <c r="AA51" s="29">
        <f>IF(Table1[[#This Row],[DATE]]=0,"",$AA$4)</f>
        <v>21</v>
      </c>
      <c r="AB51" s="29">
        <f t="shared" si="1"/>
        <v>2025</v>
      </c>
      <c r="AC51" s="29" t="str">
        <f>IFERROR(VLOOKUP(Table1[[#This Row],[Owner]],'[1]down list'!U:V,2,FALSE),"")</f>
        <v>operator</v>
      </c>
      <c r="AD51" s="2"/>
    </row>
    <row r="52" spans="2:30" x14ac:dyDescent="0.25">
      <c r="B52" s="23">
        <v>45674</v>
      </c>
      <c r="C52" s="24" t="str">
        <f>IF(Table1[[#This Row],[DATE]]=0,"",TEXT(Table1[[#This Row],[DATE]],"mmm"))</f>
        <v>Jan</v>
      </c>
      <c r="D52" s="25" t="str">
        <f>B52&amp;"-"&amp;COUNTIF($B$6:$B52,B52)</f>
        <v>45674-6</v>
      </c>
      <c r="E52" s="24">
        <f t="shared" si="0"/>
        <v>3</v>
      </c>
      <c r="F52" s="24" t="str">
        <f>IF(B52=0,"",TEXT(Table1[[#This Row],[DATE]],"ddd"))</f>
        <v>Fri</v>
      </c>
      <c r="G52" s="2" t="s">
        <v>32</v>
      </c>
      <c r="H52" s="2">
        <v>3</v>
      </c>
      <c r="I52" s="26"/>
      <c r="J52" s="3" t="s">
        <v>94</v>
      </c>
      <c r="K52" s="2" t="s">
        <v>47</v>
      </c>
      <c r="L52" s="2" t="s">
        <v>51</v>
      </c>
      <c r="M52" s="26" t="str">
        <f>IFERROR(INDEX([1]!Table15[#Data],MATCH(Table1[[#This Row],[Equipment]],[1]!Table15[Component],0),2),"")</f>
        <v>A</v>
      </c>
      <c r="N52" s="26" t="str">
        <f>IFERROR(INDEX([1]!Table13[#Data],MATCH(Table1[[#This Row],[Tech.]],[1]!Table13[Func Location],0),2),"")</f>
        <v>Aditya Praditya</v>
      </c>
      <c r="O52" s="27"/>
      <c r="P52" s="28" t="s">
        <v>106</v>
      </c>
      <c r="Q52" s="2" t="s">
        <v>37</v>
      </c>
      <c r="R52" s="2"/>
      <c r="T52" s="2" t="s">
        <v>39</v>
      </c>
      <c r="V52" s="6">
        <v>10</v>
      </c>
      <c r="W52" s="2" t="s">
        <v>40</v>
      </c>
      <c r="X52" s="2"/>
      <c r="Y52" s="3"/>
      <c r="Z52" s="29" t="str">
        <f>IF(Table1[[#This Row],[DATE]]=0,"",$Z$4)</f>
        <v>ID01</v>
      </c>
      <c r="AA52" s="29">
        <f>IF(Table1[[#This Row],[DATE]]=0,"",$AA$4)</f>
        <v>21</v>
      </c>
      <c r="AB52" s="29">
        <f t="shared" si="1"/>
        <v>2025</v>
      </c>
      <c r="AC52" s="29" t="str">
        <f>IFERROR(VLOOKUP(Table1[[#This Row],[Owner]],'[1]down list'!U:V,2,FALSE),"")</f>
        <v>operator</v>
      </c>
      <c r="AD52" s="2"/>
    </row>
    <row r="53" spans="2:30" x14ac:dyDescent="0.25">
      <c r="B53" s="23">
        <v>45675</v>
      </c>
      <c r="C53" s="24" t="str">
        <f>IF(Table1[[#This Row],[DATE]]=0,"",TEXT(Table1[[#This Row],[DATE]],"mmm"))</f>
        <v>Jan</v>
      </c>
      <c r="D53" s="25" t="str">
        <f>B53&amp;"-"&amp;COUNTIF($B$6:$B53,B53)</f>
        <v>45675-1</v>
      </c>
      <c r="E53" s="24">
        <f t="shared" si="0"/>
        <v>3</v>
      </c>
      <c r="F53" s="24" t="str">
        <f>IF(B53=0,"",TEXT(Table1[[#This Row],[DATE]],"ddd"))</f>
        <v>Sat</v>
      </c>
      <c r="G53" s="2" t="s">
        <v>32</v>
      </c>
      <c r="H53" s="2">
        <v>1</v>
      </c>
      <c r="I53" s="26"/>
      <c r="J53" s="3" t="s">
        <v>46</v>
      </c>
      <c r="K53" s="2" t="s">
        <v>47</v>
      </c>
      <c r="L53" s="2" t="s">
        <v>51</v>
      </c>
      <c r="M53" s="26" t="str">
        <f>IFERROR(INDEX([1]!Table15[#Data],MATCH(Table1[[#This Row],[Equipment]],[1]!Table15[Component],0),2),"")</f>
        <v>A</v>
      </c>
      <c r="N53" s="26" t="str">
        <f>IFERROR(INDEX([1]!Table13[#Data],MATCH(Table1[[#This Row],[Tech.]],[1]!Table13[Func Location],0),2),"")</f>
        <v>Aditya Praditya</v>
      </c>
      <c r="O53" s="27"/>
      <c r="P53" s="28" t="s">
        <v>107</v>
      </c>
      <c r="Q53" s="2" t="s">
        <v>37</v>
      </c>
      <c r="R53" s="2"/>
      <c r="T53" s="2" t="s">
        <v>39</v>
      </c>
      <c r="V53" s="6">
        <v>10</v>
      </c>
      <c r="W53" s="2" t="s">
        <v>40</v>
      </c>
      <c r="X53" s="2"/>
      <c r="Y53" s="3"/>
      <c r="Z53" s="29" t="str">
        <f>IF(Table1[[#This Row],[DATE]]=0,"",$Z$4)</f>
        <v>ID01</v>
      </c>
      <c r="AA53" s="29">
        <f>IF(Table1[[#This Row],[DATE]]=0,"",$AA$4)</f>
        <v>21</v>
      </c>
      <c r="AB53" s="29">
        <f t="shared" si="1"/>
        <v>2025</v>
      </c>
      <c r="AC53" s="29" t="str">
        <f>IFERROR(VLOOKUP(Table1[[#This Row],[Owner]],'[1]down list'!U:V,2,FALSE),"")</f>
        <v xml:space="preserve">technician </v>
      </c>
      <c r="AD53" s="2"/>
    </row>
    <row r="54" spans="2:30" x14ac:dyDescent="0.25">
      <c r="B54" s="23">
        <v>45675</v>
      </c>
      <c r="C54" s="24" t="str">
        <f>IF(Table1[[#This Row],[DATE]]=0,"",TEXT(Table1[[#This Row],[DATE]],"mmm"))</f>
        <v>Jan</v>
      </c>
      <c r="D54" s="25" t="str">
        <f>B54&amp;"-"&amp;COUNTIF($B$6:$B54,B54)</f>
        <v>45675-2</v>
      </c>
      <c r="E54" s="24">
        <f t="shared" si="0"/>
        <v>3</v>
      </c>
      <c r="F54" s="24" t="str">
        <f>IF(B54=0,"",TEXT(Table1[[#This Row],[DATE]],"ddd"))</f>
        <v>Sat</v>
      </c>
      <c r="G54" s="2" t="s">
        <v>32</v>
      </c>
      <c r="H54" s="2">
        <v>1</v>
      </c>
      <c r="I54" s="26"/>
      <c r="J54" s="3" t="s">
        <v>41</v>
      </c>
      <c r="K54" s="2" t="s">
        <v>34</v>
      </c>
      <c r="L54" s="2" t="s">
        <v>35</v>
      </c>
      <c r="M54" s="26" t="str">
        <f>IFERROR(INDEX([1]!Table15[#Data],MATCH(Table1[[#This Row],[Equipment]],[1]!Table15[Component],0),2),"")</f>
        <v>A</v>
      </c>
      <c r="N54" s="26" t="str">
        <f>IFERROR(INDEX([1]!Table13[#Data],MATCH(Table1[[#This Row],[Tech.]],[1]!Table13[Func Location],0),2),"")</f>
        <v>Aditya Praditya</v>
      </c>
      <c r="O54" s="27"/>
      <c r="P54" s="33" t="s">
        <v>108</v>
      </c>
      <c r="Q54" s="2" t="s">
        <v>37</v>
      </c>
      <c r="R54" s="2"/>
      <c r="T54" s="2" t="s">
        <v>39</v>
      </c>
      <c r="V54" s="6">
        <v>10</v>
      </c>
      <c r="W54" s="2" t="s">
        <v>40</v>
      </c>
      <c r="X54" s="2"/>
      <c r="Y54" s="3"/>
      <c r="Z54" s="29" t="str">
        <f>IF(Table1[[#This Row],[DATE]]=0,"",$Z$4)</f>
        <v>ID01</v>
      </c>
      <c r="AA54" s="29">
        <f>IF(Table1[[#This Row],[DATE]]=0,"",$AA$4)</f>
        <v>21</v>
      </c>
      <c r="AB54" s="29">
        <f t="shared" si="1"/>
        <v>2025</v>
      </c>
      <c r="AC54" s="29" t="str">
        <f>IFERROR(VLOOKUP(Table1[[#This Row],[Owner]],'[1]down list'!U:V,2,FALSE),"")</f>
        <v xml:space="preserve">technician </v>
      </c>
      <c r="AD54" s="2"/>
    </row>
    <row r="55" spans="2:30" ht="30" x14ac:dyDescent="0.25">
      <c r="B55" s="23">
        <v>45675</v>
      </c>
      <c r="C55" s="24" t="str">
        <f>IF(Table1[[#This Row],[DATE]]=0,"",TEXT(Table1[[#This Row],[DATE]],"mmm"))</f>
        <v>Jan</v>
      </c>
      <c r="D55" s="25" t="str">
        <f>B55&amp;"-"&amp;COUNTIF($B$6:$B55,B55)</f>
        <v>45675-3</v>
      </c>
      <c r="E55" s="24">
        <f t="shared" si="0"/>
        <v>3</v>
      </c>
      <c r="F55" s="24" t="str">
        <f>IF(B55=0,"",TEXT(Table1[[#This Row],[DATE]],"ddd"))</f>
        <v>Sat</v>
      </c>
      <c r="G55" s="2" t="s">
        <v>32</v>
      </c>
      <c r="H55" s="2">
        <v>2</v>
      </c>
      <c r="I55" s="26"/>
      <c r="J55" s="3" t="s">
        <v>88</v>
      </c>
      <c r="K55" s="2" t="s">
        <v>34</v>
      </c>
      <c r="L55" s="2" t="s">
        <v>92</v>
      </c>
      <c r="M55" s="26" t="str">
        <f>IFERROR(INDEX([1]!Table15[#Data],MATCH(Table1[[#This Row],[Equipment]],[1]!Table15[Component],0),2),"")</f>
        <v>B</v>
      </c>
      <c r="N55" s="26" t="str">
        <f>IFERROR(INDEX([1]!Table13[#Data],MATCH(Table1[[#This Row],[Tech.]],[1]!Table13[Func Location],0),2),"")</f>
        <v>Aditya Praditya</v>
      </c>
      <c r="O55" s="27"/>
      <c r="P55" s="28" t="s">
        <v>109</v>
      </c>
      <c r="Q55" s="2" t="s">
        <v>37</v>
      </c>
      <c r="R55" s="2"/>
      <c r="T55" s="2" t="s">
        <v>39</v>
      </c>
      <c r="V55" s="6">
        <v>10</v>
      </c>
      <c r="W55" s="2" t="s">
        <v>40</v>
      </c>
      <c r="X55" s="2"/>
      <c r="Y55" s="3"/>
      <c r="Z55" s="29" t="str">
        <f>IF(Table1[[#This Row],[DATE]]=0,"",$Z$4)</f>
        <v>ID01</v>
      </c>
      <c r="AA55" s="29">
        <f>IF(Table1[[#This Row],[DATE]]=0,"",$AA$4)</f>
        <v>21</v>
      </c>
      <c r="AB55" s="29">
        <f t="shared" si="1"/>
        <v>2025</v>
      </c>
      <c r="AC55" s="29" t="str">
        <f>IFERROR(VLOOKUP(Table1[[#This Row],[Owner]],'[1]down list'!U:V,2,FALSE),"")</f>
        <v>operator</v>
      </c>
      <c r="AD55" s="2"/>
    </row>
    <row r="56" spans="2:30" x14ac:dyDescent="0.25">
      <c r="B56" s="23">
        <v>45675</v>
      </c>
      <c r="C56" s="24" t="str">
        <f>IF(Table1[[#This Row],[DATE]]=0,"",TEXT(Table1[[#This Row],[DATE]],"mmm"))</f>
        <v>Jan</v>
      </c>
      <c r="D56" s="25" t="str">
        <f>B56&amp;"-"&amp;COUNTIF($B$6:$B56,B56)</f>
        <v>45675-4</v>
      </c>
      <c r="E56" s="24">
        <f t="shared" si="0"/>
        <v>3</v>
      </c>
      <c r="F56" s="24" t="str">
        <f>IF(B56=0,"",TEXT(Table1[[#This Row],[DATE]],"ddd"))</f>
        <v>Sat</v>
      </c>
      <c r="G56" s="2" t="s">
        <v>32</v>
      </c>
      <c r="H56" s="2">
        <v>2</v>
      </c>
      <c r="I56" s="26"/>
      <c r="J56" s="3" t="s">
        <v>110</v>
      </c>
      <c r="K56" s="2" t="s">
        <v>34</v>
      </c>
      <c r="L56" s="2" t="s">
        <v>111</v>
      </c>
      <c r="M56" s="26" t="str">
        <f>IFERROR(INDEX([1]!Table15[#Data],MATCH(Table1[[#This Row],[Equipment]],[1]!Table15[Component],0),2),"")</f>
        <v>A</v>
      </c>
      <c r="N56" s="26" t="str">
        <f>IFERROR(INDEX([1]!Table13[#Data],MATCH(Table1[[#This Row],[Tech.]],[1]!Table13[Func Location],0),2),"")</f>
        <v>Aditya Praditya</v>
      </c>
      <c r="O56" s="27"/>
      <c r="P56" s="28" t="s">
        <v>112</v>
      </c>
      <c r="Q56" s="2" t="s">
        <v>37</v>
      </c>
      <c r="R56" s="2"/>
      <c r="T56" s="2" t="s">
        <v>39</v>
      </c>
      <c r="V56" s="6">
        <v>10</v>
      </c>
      <c r="W56" s="2" t="s">
        <v>40</v>
      </c>
      <c r="X56" s="2"/>
      <c r="Y56" s="3"/>
      <c r="Z56" s="29" t="str">
        <f>IF(Table1[[#This Row],[DATE]]=0,"",$Z$4)</f>
        <v>ID01</v>
      </c>
      <c r="AA56" s="29">
        <f>IF(Table1[[#This Row],[DATE]]=0,"",$AA$4)</f>
        <v>21</v>
      </c>
      <c r="AB56" s="29">
        <f t="shared" si="1"/>
        <v>2025</v>
      </c>
      <c r="AC56" s="29" t="str">
        <f>IFERROR(VLOOKUP(Table1[[#This Row],[Owner]],'[1]down list'!U:V,2,FALSE),"")</f>
        <v xml:space="preserve">Electrician </v>
      </c>
      <c r="AD56" s="2"/>
    </row>
    <row r="57" spans="2:30" x14ac:dyDescent="0.25">
      <c r="B57" s="23">
        <v>45675</v>
      </c>
      <c r="C57" s="24" t="str">
        <f>IF(Table1[[#This Row],[DATE]]=0,"",TEXT(Table1[[#This Row],[DATE]],"mmm"))</f>
        <v>Jan</v>
      </c>
      <c r="D57" s="25" t="str">
        <f>B57&amp;"-"&amp;COUNTIF($B$6:$B57,B57)</f>
        <v>45675-5</v>
      </c>
      <c r="E57" s="24">
        <f t="shared" si="0"/>
        <v>3</v>
      </c>
      <c r="F57" s="24" t="str">
        <f>IF(B57=0,"",TEXT(Table1[[#This Row],[DATE]],"ddd"))</f>
        <v>Sat</v>
      </c>
      <c r="G57" s="2" t="s">
        <v>32</v>
      </c>
      <c r="H57" s="2">
        <v>3</v>
      </c>
      <c r="I57" s="26"/>
      <c r="J57" s="3" t="s">
        <v>94</v>
      </c>
      <c r="K57" s="2" t="s">
        <v>47</v>
      </c>
      <c r="L57" s="2" t="s">
        <v>51</v>
      </c>
      <c r="M57" s="26" t="str">
        <f>IFERROR(INDEX([1]!Table15[#Data],MATCH(Table1[[#This Row],[Equipment]],[1]!Table15[Component],0),2),"")</f>
        <v>A</v>
      </c>
      <c r="N57" s="26" t="str">
        <f>IFERROR(INDEX([1]!Table13[#Data],MATCH(Table1[[#This Row],[Tech.]],[1]!Table13[Func Location],0),2),"")</f>
        <v>Aditya Praditya</v>
      </c>
      <c r="O57" s="27"/>
      <c r="P57" s="28" t="s">
        <v>113</v>
      </c>
      <c r="Q57" s="2" t="s">
        <v>37</v>
      </c>
      <c r="R57" s="2"/>
      <c r="T57" s="2" t="s">
        <v>39</v>
      </c>
      <c r="V57" s="6">
        <v>10</v>
      </c>
      <c r="W57" s="2" t="s">
        <v>40</v>
      </c>
      <c r="X57" s="2"/>
      <c r="Y57" s="3"/>
      <c r="Z57" s="29" t="str">
        <f>IF(Table1[[#This Row],[DATE]]=0,"",$Z$4)</f>
        <v>ID01</v>
      </c>
      <c r="AA57" s="29">
        <f>IF(Table1[[#This Row],[DATE]]=0,"",$AA$4)</f>
        <v>21</v>
      </c>
      <c r="AB57" s="29">
        <f t="shared" si="1"/>
        <v>2025</v>
      </c>
      <c r="AC57" s="29" t="str">
        <f>IFERROR(VLOOKUP(Table1[[#This Row],[Owner]],'[1]down list'!U:V,2,FALSE),"")</f>
        <v>operator</v>
      </c>
      <c r="AD57" s="2"/>
    </row>
    <row r="58" spans="2:30" x14ac:dyDescent="0.25">
      <c r="B58" s="23">
        <v>45675</v>
      </c>
      <c r="C58" s="24" t="str">
        <f>IF(Table1[[#This Row],[DATE]]=0,"",TEXT(Table1[[#This Row],[DATE]],"mmm"))</f>
        <v>Jan</v>
      </c>
      <c r="D58" s="25" t="str">
        <f>B58&amp;"-"&amp;COUNTIF($B$6:$B58,B58)</f>
        <v>45675-6</v>
      </c>
      <c r="E58" s="24">
        <f t="shared" si="0"/>
        <v>3</v>
      </c>
      <c r="F58" s="24" t="str">
        <f>IF(B58=0,"",TEXT(Table1[[#This Row],[DATE]],"ddd"))</f>
        <v>Sat</v>
      </c>
      <c r="G58" s="2" t="s">
        <v>32</v>
      </c>
      <c r="H58" s="2">
        <v>3</v>
      </c>
      <c r="I58" s="26"/>
      <c r="J58" s="3" t="s">
        <v>102</v>
      </c>
      <c r="K58" s="2" t="s">
        <v>34</v>
      </c>
      <c r="L58" s="2" t="s">
        <v>89</v>
      </c>
      <c r="M58" s="26" t="str">
        <f>IFERROR(INDEX([1]!Table15[#Data],MATCH(Table1[[#This Row],[Equipment]],[1]!Table15[Component],0),2),"")</f>
        <v>A</v>
      </c>
      <c r="N58" s="26" t="str">
        <f>IFERROR(INDEX([1]!Table13[#Data],MATCH(Table1[[#This Row],[Tech.]],[1]!Table13[Func Location],0),2),"")</f>
        <v>Aditya Praditya</v>
      </c>
      <c r="O58" s="27"/>
      <c r="P58" s="28" t="s">
        <v>114</v>
      </c>
      <c r="Q58" s="2" t="s">
        <v>37</v>
      </c>
      <c r="R58" s="2"/>
      <c r="T58" s="2" t="s">
        <v>39</v>
      </c>
      <c r="V58" s="6">
        <v>10</v>
      </c>
      <c r="W58" s="2" t="s">
        <v>40</v>
      </c>
      <c r="X58" s="2"/>
      <c r="Y58" s="3"/>
      <c r="Z58" s="29" t="str">
        <f>IF(Table1[[#This Row],[DATE]]=0,"",$Z$4)</f>
        <v>ID01</v>
      </c>
      <c r="AA58" s="29">
        <f>IF(Table1[[#This Row],[DATE]]=0,"",$AA$4)</f>
        <v>21</v>
      </c>
      <c r="AB58" s="29">
        <f t="shared" si="1"/>
        <v>2025</v>
      </c>
      <c r="AC58" s="29" t="str">
        <f>IFERROR(VLOOKUP(Table1[[#This Row],[Owner]],'[1]down list'!U:V,2,FALSE),"")</f>
        <v xml:space="preserve">Electrician </v>
      </c>
      <c r="AD58" s="2"/>
    </row>
    <row r="59" spans="2:30" ht="30" x14ac:dyDescent="0.25">
      <c r="B59" s="23">
        <v>45676</v>
      </c>
      <c r="C59" s="24" t="str">
        <f>IF(Table1[[#This Row],[DATE]]=0,"",TEXT(Table1[[#This Row],[DATE]],"mmm"))</f>
        <v>Jan</v>
      </c>
      <c r="D59" s="25" t="str">
        <f>B59&amp;"-"&amp;COUNTIF($B$6:$B59,B59)</f>
        <v>45676-1</v>
      </c>
      <c r="E59" s="24">
        <f t="shared" si="0"/>
        <v>3</v>
      </c>
      <c r="F59" s="24" t="str">
        <f>IF(B59=0,"",TEXT(Table1[[#This Row],[DATE]],"ddd"))</f>
        <v>Sun</v>
      </c>
      <c r="G59" s="2" t="s">
        <v>32</v>
      </c>
      <c r="H59" s="2">
        <v>1</v>
      </c>
      <c r="I59" s="26"/>
      <c r="J59" s="3" t="s">
        <v>46</v>
      </c>
      <c r="K59" s="2" t="s">
        <v>47</v>
      </c>
      <c r="L59" s="2" t="s">
        <v>51</v>
      </c>
      <c r="M59" s="26" t="str">
        <f>IFERROR(INDEX([1]!Table15[#Data],MATCH(Table1[[#This Row],[Equipment]],[1]!Table15[Component],0),2),"")</f>
        <v>A</v>
      </c>
      <c r="N59" s="26" t="str">
        <f>IFERROR(INDEX([1]!Table13[#Data],MATCH(Table1[[#This Row],[Tech.]],[1]!Table13[Func Location],0),2),"")</f>
        <v>Aditya Praditya</v>
      </c>
      <c r="O59" s="27"/>
      <c r="P59" s="28" t="s">
        <v>115</v>
      </c>
      <c r="Q59" s="2" t="s">
        <v>37</v>
      </c>
      <c r="R59" s="2"/>
      <c r="T59" s="2" t="s">
        <v>39</v>
      </c>
      <c r="V59" s="6">
        <v>10</v>
      </c>
      <c r="W59" s="2" t="s">
        <v>40</v>
      </c>
      <c r="X59" s="2"/>
      <c r="Y59" s="3"/>
      <c r="Z59" s="29" t="str">
        <f>IF(Table1[[#This Row],[DATE]]=0,"",$Z$4)</f>
        <v>ID01</v>
      </c>
      <c r="AA59" s="29">
        <f>IF(Table1[[#This Row],[DATE]]=0,"",$AA$4)</f>
        <v>21</v>
      </c>
      <c r="AB59" s="29">
        <f t="shared" si="1"/>
        <v>2025</v>
      </c>
      <c r="AC59" s="29" t="str">
        <f>IFERROR(VLOOKUP(Table1[[#This Row],[Owner]],'[1]down list'!U:V,2,FALSE),"")</f>
        <v xml:space="preserve">technician </v>
      </c>
      <c r="AD59" s="2"/>
    </row>
    <row r="60" spans="2:30" x14ac:dyDescent="0.25">
      <c r="B60" s="23">
        <v>45676</v>
      </c>
      <c r="C60" s="24" t="str">
        <f>IF(Table1[[#This Row],[DATE]]=0,"",TEXT(Table1[[#This Row],[DATE]],"mmm"))</f>
        <v>Jan</v>
      </c>
      <c r="D60" s="25" t="str">
        <f>B60&amp;"-"&amp;COUNTIF($B$6:$B60,B60)</f>
        <v>45676-2</v>
      </c>
      <c r="E60" s="24">
        <f t="shared" si="0"/>
        <v>3</v>
      </c>
      <c r="F60" s="24" t="str">
        <f>IF(B60=0,"",TEXT(Table1[[#This Row],[DATE]],"ddd"))</f>
        <v>Sun</v>
      </c>
      <c r="G60" s="2" t="s">
        <v>32</v>
      </c>
      <c r="H60" s="2">
        <v>2</v>
      </c>
      <c r="I60" s="26"/>
      <c r="J60" s="3" t="s">
        <v>33</v>
      </c>
      <c r="K60" s="2" t="s">
        <v>34</v>
      </c>
      <c r="L60" s="2" t="s">
        <v>35</v>
      </c>
      <c r="M60" s="26" t="str">
        <f>IFERROR(INDEX([1]!Table15[#Data],MATCH(Table1[[#This Row],[Equipment]],[1]!Table15[Component],0),2),"")</f>
        <v>A</v>
      </c>
      <c r="N60" s="26" t="str">
        <f>IFERROR(INDEX([1]!Table13[#Data],MATCH(Table1[[#This Row],[Tech.]],[1]!Table13[Func Location],0),2),"")</f>
        <v>Aditya Praditya</v>
      </c>
      <c r="O60" s="27"/>
      <c r="P60" s="28" t="s">
        <v>116</v>
      </c>
      <c r="Q60" s="2" t="s">
        <v>37</v>
      </c>
      <c r="R60" s="2"/>
      <c r="T60" s="2" t="s">
        <v>39</v>
      </c>
      <c r="V60" s="6">
        <v>10</v>
      </c>
      <c r="W60" s="2" t="s">
        <v>40</v>
      </c>
      <c r="X60" s="2"/>
      <c r="Y60" s="3"/>
      <c r="Z60" s="29" t="str">
        <f>IF(Table1[[#This Row],[DATE]]=0,"",$Z$4)</f>
        <v>ID01</v>
      </c>
      <c r="AA60" s="29">
        <f>IF(Table1[[#This Row],[DATE]]=0,"",$AA$4)</f>
        <v>21</v>
      </c>
      <c r="AB60" s="29">
        <f t="shared" si="1"/>
        <v>2025</v>
      </c>
      <c r="AC60" s="29" t="str">
        <f>IFERROR(VLOOKUP(Table1[[#This Row],[Owner]],'[1]down list'!U:V,2,FALSE),"")</f>
        <v xml:space="preserve">technician </v>
      </c>
      <c r="AD60" s="2"/>
    </row>
    <row r="61" spans="2:30" ht="30" x14ac:dyDescent="0.25">
      <c r="B61" s="23">
        <v>45676</v>
      </c>
      <c r="C61" s="24" t="str">
        <f>IF(Table1[[#This Row],[DATE]]=0,"",TEXT(Table1[[#This Row],[DATE]],"mmm"))</f>
        <v>Jan</v>
      </c>
      <c r="D61" s="25" t="str">
        <f>B61&amp;"-"&amp;COUNTIF($B$6:$B61,B61)</f>
        <v>45676-3</v>
      </c>
      <c r="E61" s="24">
        <f t="shared" si="0"/>
        <v>3</v>
      </c>
      <c r="F61" s="24" t="str">
        <f>IF(B61=0,"",TEXT(Table1[[#This Row],[DATE]],"ddd"))</f>
        <v>Sun</v>
      </c>
      <c r="G61" s="2" t="s">
        <v>32</v>
      </c>
      <c r="H61" s="2">
        <v>3</v>
      </c>
      <c r="I61" s="26"/>
      <c r="J61" s="3" t="s">
        <v>102</v>
      </c>
      <c r="K61" s="2" t="s">
        <v>47</v>
      </c>
      <c r="L61" s="2" t="s">
        <v>51</v>
      </c>
      <c r="M61" s="26" t="str">
        <f>IFERROR(INDEX([1]!Table15[#Data],MATCH(Table1[[#This Row],[Equipment]],[1]!Table15[Component],0),2),"")</f>
        <v>A</v>
      </c>
      <c r="N61" s="26" t="str">
        <f>IFERROR(INDEX([1]!Table13[#Data],MATCH(Table1[[#This Row],[Tech.]],[1]!Table13[Func Location],0),2),"")</f>
        <v>Aditya Praditya</v>
      </c>
      <c r="O61" s="27"/>
      <c r="P61" s="33" t="s">
        <v>117</v>
      </c>
      <c r="Q61" s="2" t="s">
        <v>37</v>
      </c>
      <c r="R61" s="2"/>
      <c r="T61" s="2" t="s">
        <v>39</v>
      </c>
      <c r="V61" s="6">
        <v>10</v>
      </c>
      <c r="W61" s="2" t="s">
        <v>40</v>
      </c>
      <c r="X61" s="2"/>
      <c r="Y61" s="3"/>
      <c r="Z61" s="29" t="str">
        <f>IF(Table1[[#This Row],[DATE]]=0,"",$Z$4)</f>
        <v>ID01</v>
      </c>
      <c r="AA61" s="29">
        <f>IF(Table1[[#This Row],[DATE]]=0,"",$AA$4)</f>
        <v>21</v>
      </c>
      <c r="AB61" s="29">
        <f t="shared" si="1"/>
        <v>2025</v>
      </c>
      <c r="AC61" s="29" t="str">
        <f>IFERROR(VLOOKUP(Table1[[#This Row],[Owner]],'[1]down list'!U:V,2,FALSE),"")</f>
        <v xml:space="preserve">Electrician </v>
      </c>
      <c r="AD61" s="2"/>
    </row>
    <row r="62" spans="2:30" x14ac:dyDescent="0.25">
      <c r="B62" s="23">
        <v>45680</v>
      </c>
      <c r="C62" s="24" t="str">
        <f>IF(Table1[[#This Row],[DATE]]=0,"",TEXT(Table1[[#This Row],[DATE]],"mmm"))</f>
        <v>Jan</v>
      </c>
      <c r="D62" s="25" t="str">
        <f>B62&amp;"-"&amp;COUNTIF($B$6:$B62,B62)</f>
        <v>45680-1</v>
      </c>
      <c r="E62" s="24">
        <f t="shared" si="0"/>
        <v>4</v>
      </c>
      <c r="F62" s="24" t="str">
        <f>IF(B62=0,"",TEXT(Table1[[#This Row],[DATE]],"ddd"))</f>
        <v>Thu</v>
      </c>
      <c r="G62" s="2" t="s">
        <v>32</v>
      </c>
      <c r="H62" s="2">
        <v>1</v>
      </c>
      <c r="I62" s="26"/>
      <c r="J62" s="3" t="s">
        <v>100</v>
      </c>
      <c r="K62" s="2" t="s">
        <v>47</v>
      </c>
      <c r="L62" s="2" t="s">
        <v>51</v>
      </c>
      <c r="M62" s="26" t="str">
        <f>IFERROR(INDEX([1]!Table15[#Data],MATCH(Table1[[#This Row],[Equipment]],[1]!Table15[Component],0),2),"")</f>
        <v>A</v>
      </c>
      <c r="N62" s="26" t="str">
        <f>IFERROR(INDEX([1]!Table13[#Data],MATCH(Table1[[#This Row],[Tech.]],[1]!Table13[Func Location],0),2),"")</f>
        <v>Aditya Praditya</v>
      </c>
      <c r="O62" s="27"/>
      <c r="P62" s="30" t="s">
        <v>118</v>
      </c>
      <c r="Q62" s="2" t="s">
        <v>37</v>
      </c>
      <c r="R62" s="2">
        <v>91519583</v>
      </c>
      <c r="T62" s="2" t="s">
        <v>39</v>
      </c>
      <c r="V62" s="34">
        <v>10</v>
      </c>
      <c r="W62" s="2" t="s">
        <v>40</v>
      </c>
      <c r="X62" s="2"/>
      <c r="Y62" s="3"/>
      <c r="Z62" s="29" t="str">
        <f>IF(Table1[[#This Row],[DATE]]=0,"",$Z$4)</f>
        <v>ID01</v>
      </c>
      <c r="AA62" s="29">
        <f>IF(Table1[[#This Row],[DATE]]=0,"",$AA$4)</f>
        <v>21</v>
      </c>
      <c r="AB62" s="29">
        <f t="shared" si="1"/>
        <v>2025</v>
      </c>
      <c r="AC62" s="29" t="str">
        <f>IFERROR(VLOOKUP(Table1[[#This Row],[Owner]],'[1]down list'!U:V,2,FALSE),"")</f>
        <v xml:space="preserve">Electrician </v>
      </c>
      <c r="AD62" s="2"/>
    </row>
    <row r="63" spans="2:30" x14ac:dyDescent="0.25">
      <c r="B63" s="23">
        <v>45681</v>
      </c>
      <c r="C63" s="24" t="str">
        <f>IF(Table1[[#This Row],[DATE]]=0,"",TEXT(Table1[[#This Row],[DATE]],"mmm"))</f>
        <v>Jan</v>
      </c>
      <c r="D63" s="25" t="str">
        <f>B63&amp;"-"&amp;COUNTIF($B$6:$B63,B63)</f>
        <v>45681-1</v>
      </c>
      <c r="E63" s="24">
        <f t="shared" si="0"/>
        <v>4</v>
      </c>
      <c r="F63" s="24" t="str">
        <f>IF(B63=0,"",TEXT(Table1[[#This Row],[DATE]],"ddd"))</f>
        <v>Fri</v>
      </c>
      <c r="G63" s="2" t="s">
        <v>32</v>
      </c>
      <c r="H63" s="2">
        <v>2</v>
      </c>
      <c r="I63" s="26"/>
      <c r="J63" s="3" t="s">
        <v>104</v>
      </c>
      <c r="K63" s="2" t="s">
        <v>47</v>
      </c>
      <c r="L63" s="2" t="s">
        <v>51</v>
      </c>
      <c r="M63" s="26" t="str">
        <f>IFERROR(INDEX([1]!Table15[#Data],MATCH(Table1[[#This Row],[Equipment]],[1]!Table15[Component],0),2),"")</f>
        <v>A</v>
      </c>
      <c r="N63" s="26" t="str">
        <f>IFERROR(INDEX([1]!Table13[#Data],MATCH(Table1[[#This Row],[Tech.]],[1]!Table13[Func Location],0),2),"")</f>
        <v>Aditya Praditya</v>
      </c>
      <c r="O63" s="27"/>
      <c r="P63" s="30" t="s">
        <v>119</v>
      </c>
      <c r="Q63" s="2" t="s">
        <v>37</v>
      </c>
      <c r="R63" s="2">
        <v>91529256</v>
      </c>
      <c r="T63" s="2" t="s">
        <v>39</v>
      </c>
      <c r="V63" s="34">
        <v>10</v>
      </c>
      <c r="W63" s="2" t="s">
        <v>40</v>
      </c>
      <c r="X63" s="2"/>
      <c r="Y63" s="3"/>
      <c r="Z63" s="29" t="str">
        <f>IF(Table1[[#This Row],[DATE]]=0,"",$Z$4)</f>
        <v>ID01</v>
      </c>
      <c r="AA63" s="29">
        <f>IF(Table1[[#This Row],[DATE]]=0,"",$AA$4)</f>
        <v>21</v>
      </c>
      <c r="AB63" s="29">
        <f t="shared" si="1"/>
        <v>2025</v>
      </c>
      <c r="AC63" s="29" t="str">
        <f>IFERROR(VLOOKUP(Table1[[#This Row],[Owner]],'[1]down list'!U:V,2,FALSE),"")</f>
        <v>operator</v>
      </c>
      <c r="AD63" s="2"/>
    </row>
    <row r="64" spans="2:30" x14ac:dyDescent="0.25">
      <c r="B64" s="23">
        <v>45681</v>
      </c>
      <c r="C64" s="24" t="str">
        <f>IF(Table1[[#This Row],[DATE]]=0,"",TEXT(Table1[[#This Row],[DATE]],"mmm"))</f>
        <v>Jan</v>
      </c>
      <c r="D64" s="25" t="str">
        <f>B64&amp;"-"&amp;COUNTIF($B$6:$B64,B64)</f>
        <v>45681-2</v>
      </c>
      <c r="E64" s="24">
        <f t="shared" si="0"/>
        <v>4</v>
      </c>
      <c r="F64" s="24" t="str">
        <f>IF(B64=0,"",TEXT(Table1[[#This Row],[DATE]],"ddd"))</f>
        <v>Fri</v>
      </c>
      <c r="G64" s="2" t="s">
        <v>32</v>
      </c>
      <c r="H64" s="2">
        <v>3</v>
      </c>
      <c r="I64" s="26"/>
      <c r="J64" s="3" t="s">
        <v>94</v>
      </c>
      <c r="K64" s="2" t="s">
        <v>47</v>
      </c>
      <c r="L64" s="2" t="s">
        <v>51</v>
      </c>
      <c r="M64" s="26" t="str">
        <f>IFERROR(INDEX([1]!Table15[#Data],MATCH(Table1[[#This Row],[Equipment]],[1]!Table15[Component],0),2),"")</f>
        <v>A</v>
      </c>
      <c r="N64" s="26" t="str">
        <f>IFERROR(INDEX([1]!Table13[#Data],MATCH(Table1[[#This Row],[Tech.]],[1]!Table13[Func Location],0),2),"")</f>
        <v>Aditya Praditya</v>
      </c>
      <c r="O64" s="27"/>
      <c r="P64" s="30" t="s">
        <v>120</v>
      </c>
      <c r="Q64" s="2" t="s">
        <v>37</v>
      </c>
      <c r="R64" s="2">
        <v>91529256</v>
      </c>
      <c r="T64" s="2" t="s">
        <v>39</v>
      </c>
      <c r="V64" s="34">
        <v>10</v>
      </c>
      <c r="W64" s="2" t="s">
        <v>40</v>
      </c>
      <c r="X64" s="2"/>
      <c r="Y64" s="3"/>
      <c r="Z64" s="29" t="str">
        <f>IF(Table1[[#This Row],[DATE]]=0,"",$Z$4)</f>
        <v>ID01</v>
      </c>
      <c r="AA64" s="29">
        <f>IF(Table1[[#This Row],[DATE]]=0,"",$AA$4)</f>
        <v>21</v>
      </c>
      <c r="AB64" s="29">
        <f t="shared" si="1"/>
        <v>2025</v>
      </c>
      <c r="AC64" s="29" t="str">
        <f>IFERROR(VLOOKUP(Table1[[#This Row],[Owner]],'[1]down list'!U:V,2,FALSE),"")</f>
        <v>operator</v>
      </c>
      <c r="AD64" s="2"/>
    </row>
    <row r="65" spans="2:30" x14ac:dyDescent="0.25">
      <c r="B65" s="23">
        <v>45682</v>
      </c>
      <c r="C65" s="24" t="str">
        <f>IF(Table1[[#This Row],[DATE]]=0,"",TEXT(Table1[[#This Row],[DATE]],"mmm"))</f>
        <v>Jan</v>
      </c>
      <c r="D65" s="25" t="str">
        <f>B65&amp;"-"&amp;COUNTIF($B$6:$B65,B65)</f>
        <v>45682-1</v>
      </c>
      <c r="E65" s="24">
        <f t="shared" si="0"/>
        <v>4</v>
      </c>
      <c r="F65" s="24" t="str">
        <f>IF(B65=0,"",TEXT(Table1[[#This Row],[DATE]],"ddd"))</f>
        <v>Sat</v>
      </c>
      <c r="G65" s="2" t="s">
        <v>32</v>
      </c>
      <c r="H65" s="2">
        <v>1</v>
      </c>
      <c r="I65" s="26"/>
      <c r="J65" s="3" t="s">
        <v>97</v>
      </c>
      <c r="K65" s="2" t="s">
        <v>34</v>
      </c>
      <c r="L65" s="2" t="s">
        <v>35</v>
      </c>
      <c r="M65" s="26" t="str">
        <f>IFERROR(INDEX([1]!Table15[#Data],MATCH(Table1[[#This Row],[Equipment]],[1]!Table15[Component],0),2),"")</f>
        <v>A</v>
      </c>
      <c r="N65" s="26" t="str">
        <f>IFERROR(INDEX([1]!Table13[#Data],MATCH(Table1[[#This Row],[Tech.]],[1]!Table13[Func Location],0),2),"")</f>
        <v>Aditya Praditya</v>
      </c>
      <c r="O65" s="27"/>
      <c r="P65" s="28" t="s">
        <v>121</v>
      </c>
      <c r="Q65" s="2" t="s">
        <v>37</v>
      </c>
      <c r="R65" s="2"/>
      <c r="T65" s="2" t="s">
        <v>39</v>
      </c>
      <c r="W65" s="2" t="s">
        <v>40</v>
      </c>
      <c r="X65" s="2"/>
      <c r="Y65" s="3"/>
      <c r="Z65" s="29" t="str">
        <f>IF(Table1[[#This Row],[DATE]]=0,"",$Z$4)</f>
        <v>ID01</v>
      </c>
      <c r="AA65" s="29">
        <f>IF(Table1[[#This Row],[DATE]]=0,"",$AA$4)</f>
        <v>21</v>
      </c>
      <c r="AB65" s="29">
        <f t="shared" si="1"/>
        <v>2025</v>
      </c>
      <c r="AC65" s="29" t="str">
        <f>IFERROR(VLOOKUP(Table1[[#This Row],[Owner]],'[1]down list'!U:V,2,FALSE),"")</f>
        <v>operator</v>
      </c>
      <c r="AD65" s="2"/>
    </row>
    <row r="66" spans="2:30" x14ac:dyDescent="0.25">
      <c r="B66" s="23">
        <v>45682</v>
      </c>
      <c r="C66" s="24" t="str">
        <f>IF(Table1[[#This Row],[DATE]]=0,"",TEXT(Table1[[#This Row],[DATE]],"mmm"))</f>
        <v>Jan</v>
      </c>
      <c r="D66" s="25" t="str">
        <f>B66&amp;"-"&amp;COUNTIF($B$6:$B66,B66)</f>
        <v>45682-2</v>
      </c>
      <c r="E66" s="24">
        <f t="shared" si="0"/>
        <v>4</v>
      </c>
      <c r="F66" s="24" t="str">
        <f>IF(B66=0,"",TEXT(Table1[[#This Row],[DATE]],"ddd"))</f>
        <v>Sat</v>
      </c>
      <c r="G66" s="2" t="s">
        <v>32</v>
      </c>
      <c r="H66" s="2">
        <v>2</v>
      </c>
      <c r="I66" s="26"/>
      <c r="J66" s="3" t="s">
        <v>33</v>
      </c>
      <c r="K66" s="2" t="s">
        <v>34</v>
      </c>
      <c r="L66" s="2" t="s">
        <v>35</v>
      </c>
      <c r="M66" s="26" t="str">
        <f>IFERROR(INDEX([1]!Table15[#Data],MATCH(Table1[[#This Row],[Equipment]],[1]!Table15[Component],0),2),"")</f>
        <v>A</v>
      </c>
      <c r="N66" s="26" t="str">
        <f>IFERROR(INDEX([1]!Table13[#Data],MATCH(Table1[[#This Row],[Tech.]],[1]!Table13[Func Location],0),2),"")</f>
        <v>Aditya Praditya</v>
      </c>
      <c r="O66" s="27"/>
      <c r="P66" s="28" t="s">
        <v>122</v>
      </c>
      <c r="Q66" s="2" t="s">
        <v>37</v>
      </c>
      <c r="R66" s="2"/>
      <c r="T66" s="2" t="s">
        <v>39</v>
      </c>
      <c r="W66" s="2" t="s">
        <v>40</v>
      </c>
      <c r="X66" s="2"/>
      <c r="Y66" s="3"/>
      <c r="Z66" s="29" t="str">
        <f>IF(Table1[[#This Row],[DATE]]=0,"",$Z$4)</f>
        <v>ID01</v>
      </c>
      <c r="AA66" s="29">
        <f>IF(Table1[[#This Row],[DATE]]=0,"",$AA$4)</f>
        <v>21</v>
      </c>
      <c r="AB66" s="29">
        <f t="shared" si="1"/>
        <v>2025</v>
      </c>
      <c r="AC66" s="29" t="str">
        <f>IFERROR(VLOOKUP(Table1[[#This Row],[Owner]],'[1]down list'!U:V,2,FALSE),"")</f>
        <v xml:space="preserve">technician </v>
      </c>
      <c r="AD66" s="2"/>
    </row>
    <row r="67" spans="2:30" x14ac:dyDescent="0.25">
      <c r="B67" s="23">
        <v>45682</v>
      </c>
      <c r="C67" s="24" t="str">
        <f>IF(Table1[[#This Row],[DATE]]=0,"",TEXT(Table1[[#This Row],[DATE]],"mmm"))</f>
        <v>Jan</v>
      </c>
      <c r="D67" s="25" t="str">
        <f>B67&amp;"-"&amp;COUNTIF($B$6:$B67,B67)</f>
        <v>45682-3</v>
      </c>
      <c r="E67" s="24">
        <f t="shared" si="0"/>
        <v>4</v>
      </c>
      <c r="F67" s="24" t="str">
        <f>IF(B67=0,"",TEXT(Table1[[#This Row],[DATE]],"ddd"))</f>
        <v>Sat</v>
      </c>
      <c r="G67" s="2" t="s">
        <v>32</v>
      </c>
      <c r="H67" s="2">
        <v>3</v>
      </c>
      <c r="I67" s="26"/>
      <c r="J67" s="3" t="s">
        <v>123</v>
      </c>
      <c r="K67" s="2" t="s">
        <v>34</v>
      </c>
      <c r="L67" s="2" t="s">
        <v>111</v>
      </c>
      <c r="M67" s="26" t="str">
        <f>IFERROR(INDEX([1]!Table15[#Data],MATCH(Table1[[#This Row],[Equipment]],[1]!Table15[Component],0),2),"")</f>
        <v>A</v>
      </c>
      <c r="N67" s="26" t="str">
        <f>IFERROR(INDEX([1]!Table13[#Data],MATCH(Table1[[#This Row],[Tech.]],[1]!Table13[Func Location],0),2),"")</f>
        <v>Aditya Praditya</v>
      </c>
      <c r="O67" s="27"/>
      <c r="P67" s="28" t="s">
        <v>124</v>
      </c>
      <c r="Q67" s="2" t="s">
        <v>37</v>
      </c>
      <c r="R67" s="2"/>
      <c r="T67" s="2" t="s">
        <v>39</v>
      </c>
      <c r="W67" s="2" t="s">
        <v>40</v>
      </c>
      <c r="X67" s="2"/>
      <c r="Y67" s="3"/>
      <c r="Z67" s="29" t="str">
        <f>IF(Table1[[#This Row],[DATE]]=0,"",$Z$4)</f>
        <v>ID01</v>
      </c>
      <c r="AA67" s="29">
        <f>IF(Table1[[#This Row],[DATE]]=0,"",$AA$4)</f>
        <v>21</v>
      </c>
      <c r="AB67" s="29">
        <f t="shared" si="1"/>
        <v>2025</v>
      </c>
      <c r="AC67" s="29" t="str">
        <f>IFERROR(VLOOKUP(Table1[[#This Row],[Owner]],'[1]down list'!U:V,2,FALSE),"")</f>
        <v xml:space="preserve">technician </v>
      </c>
      <c r="AD67" s="2"/>
    </row>
    <row r="68" spans="2:30" x14ac:dyDescent="0.25">
      <c r="B68" s="23">
        <v>45683</v>
      </c>
      <c r="C68" s="24" t="str">
        <f>IF(Table1[[#This Row],[DATE]]=0,"",TEXT(Table1[[#This Row],[DATE]],"mmm"))</f>
        <v>Jan</v>
      </c>
      <c r="D68" s="25" t="str">
        <f>B68&amp;"-"&amp;COUNTIF($B$6:$B68,B68)</f>
        <v>45683-1</v>
      </c>
      <c r="E68" s="24">
        <f t="shared" si="0"/>
        <v>4</v>
      </c>
      <c r="F68" s="24" t="str">
        <f>IF(B68=0,"",TEXT(Table1[[#This Row],[DATE]],"ddd"))</f>
        <v>Sun</v>
      </c>
      <c r="G68" s="2" t="s">
        <v>32</v>
      </c>
      <c r="H68" s="2">
        <v>3</v>
      </c>
      <c r="I68" s="26"/>
      <c r="J68" s="3" t="s">
        <v>125</v>
      </c>
      <c r="K68" s="2" t="s">
        <v>47</v>
      </c>
      <c r="L68" s="2" t="s">
        <v>48</v>
      </c>
      <c r="M68" s="26" t="str">
        <f>IFERROR(INDEX([1]!Table15[#Data],MATCH(Table1[[#This Row],[Equipment]],[1]!Table15[Component],0),2),"")</f>
        <v>B</v>
      </c>
      <c r="N68" s="26" t="str">
        <f>IFERROR(INDEX([1]!Table13[#Data],MATCH(Table1[[#This Row],[Tech.]],[1]!Table13[Func Location],0),2),"")</f>
        <v>Aditya Praditya</v>
      </c>
      <c r="O68" s="27"/>
      <c r="P68" s="30" t="s">
        <v>126</v>
      </c>
      <c r="Q68" s="2" t="s">
        <v>37</v>
      </c>
      <c r="R68" s="2">
        <v>91486510</v>
      </c>
      <c r="T68" s="2" t="s">
        <v>39</v>
      </c>
      <c r="W68" s="2" t="s">
        <v>40</v>
      </c>
      <c r="X68" s="2"/>
      <c r="Y68" s="3"/>
      <c r="Z68" s="29" t="str">
        <f>IF(Table1[[#This Row],[DATE]]=0,"",$Z$4)</f>
        <v>ID01</v>
      </c>
      <c r="AA68" s="29">
        <f>IF(Table1[[#This Row],[DATE]]=0,"",$AA$4)</f>
        <v>21</v>
      </c>
      <c r="AB68" s="29">
        <f t="shared" si="1"/>
        <v>2025</v>
      </c>
      <c r="AC68" s="29" t="str">
        <f>IFERROR(VLOOKUP(Table1[[#This Row],[Owner]],'[1]down list'!U:V,2,FALSE),"")</f>
        <v xml:space="preserve">technician </v>
      </c>
      <c r="AD68" s="2"/>
    </row>
    <row r="69" spans="2:30" x14ac:dyDescent="0.25">
      <c r="B69" s="23">
        <v>45683</v>
      </c>
      <c r="C69" s="24" t="str">
        <f>IF(Table1[[#This Row],[DATE]]=0,"",TEXT(Table1[[#This Row],[DATE]],"mmm"))</f>
        <v>Jan</v>
      </c>
      <c r="D69" s="25" t="str">
        <f>B69&amp;"-"&amp;COUNTIF($B$6:$B69,B69)</f>
        <v>45683-2</v>
      </c>
      <c r="E69" s="24">
        <f t="shared" si="0"/>
        <v>4</v>
      </c>
      <c r="F69" s="24" t="str">
        <f>IF(B69=0,"",TEXT(Table1[[#This Row],[DATE]],"ddd"))</f>
        <v>Sun</v>
      </c>
      <c r="G69" s="2" t="s">
        <v>32</v>
      </c>
      <c r="H69" s="2">
        <v>3</v>
      </c>
      <c r="I69" s="26"/>
      <c r="J69" s="3" t="s">
        <v>125</v>
      </c>
      <c r="K69" s="2" t="s">
        <v>47</v>
      </c>
      <c r="L69" s="2" t="s">
        <v>48</v>
      </c>
      <c r="M69" s="26" t="str">
        <f>IFERROR(INDEX([1]!Table15[#Data],MATCH(Table1[[#This Row],[Equipment]],[1]!Table15[Component],0),2),"")</f>
        <v>B</v>
      </c>
      <c r="N69" s="26" t="str">
        <f>IFERROR(INDEX([1]!Table13[#Data],MATCH(Table1[[#This Row],[Tech.]],[1]!Table13[Func Location],0),2),"")</f>
        <v>Aditya Praditya</v>
      </c>
      <c r="O69" s="27"/>
      <c r="P69" s="28" t="s">
        <v>127</v>
      </c>
      <c r="Q69" s="2" t="s">
        <v>37</v>
      </c>
      <c r="R69" s="2">
        <v>91491976</v>
      </c>
      <c r="T69" s="2" t="s">
        <v>39</v>
      </c>
      <c r="W69" s="2" t="s">
        <v>40</v>
      </c>
      <c r="X69" s="2"/>
      <c r="Y69" s="35"/>
      <c r="Z69" s="29" t="str">
        <f>IF(Table1[[#This Row],[DATE]]=0,"",$Z$4)</f>
        <v>ID01</v>
      </c>
      <c r="AA69" s="29">
        <f>IF(Table1[[#This Row],[DATE]]=0,"",$AA$4)</f>
        <v>21</v>
      </c>
      <c r="AB69" s="29">
        <f t="shared" si="1"/>
        <v>2025</v>
      </c>
      <c r="AC69" s="29" t="str">
        <f>IFERROR(VLOOKUP(Table1[[#This Row],[Owner]],'[1]down list'!U:V,2,FALSE),"")</f>
        <v xml:space="preserve">technician </v>
      </c>
      <c r="AD69" s="2"/>
    </row>
    <row r="70" spans="2:30" x14ac:dyDescent="0.25">
      <c r="B70" s="23">
        <v>45683</v>
      </c>
      <c r="C70" s="24" t="str">
        <f>IF(Table1[[#This Row],[DATE]]=0,"",TEXT(Table1[[#This Row],[DATE]],"mmm"))</f>
        <v>Jan</v>
      </c>
      <c r="D70" s="25" t="str">
        <f>B70&amp;"-"&amp;COUNTIF($B$6:$B70,B70)</f>
        <v>45683-3</v>
      </c>
      <c r="E70" s="24">
        <f t="shared" ref="E70:E133" si="2">IF(B70=0,"",WEEKNUM(B70,21))</f>
        <v>4</v>
      </c>
      <c r="F70" s="24" t="str">
        <f>IF(B70=0,"",TEXT(Table1[[#This Row],[DATE]],"ddd"))</f>
        <v>Sun</v>
      </c>
      <c r="G70" s="2" t="s">
        <v>32</v>
      </c>
      <c r="H70" s="2">
        <v>2</v>
      </c>
      <c r="I70" s="26"/>
      <c r="J70" s="3" t="s">
        <v>110</v>
      </c>
      <c r="K70" s="2" t="s">
        <v>47</v>
      </c>
      <c r="L70" s="2" t="s">
        <v>51</v>
      </c>
      <c r="M70" s="26" t="str">
        <f>IFERROR(INDEX([1]!Table15[#Data],MATCH(Table1[[#This Row],[Equipment]],[1]!Table15[Component],0),2),"")</f>
        <v>A</v>
      </c>
      <c r="N70" s="26" t="str">
        <f>IFERROR(INDEX([1]!Table13[#Data],MATCH(Table1[[#This Row],[Tech.]],[1]!Table13[Func Location],0),2),"")</f>
        <v>Aditya Praditya</v>
      </c>
      <c r="O70" s="27"/>
      <c r="P70" s="30" t="s">
        <v>128</v>
      </c>
      <c r="Q70" s="2" t="s">
        <v>37</v>
      </c>
      <c r="R70" s="2">
        <v>91529256</v>
      </c>
      <c r="T70" s="2" t="s">
        <v>39</v>
      </c>
      <c r="V70" s="34">
        <v>30</v>
      </c>
      <c r="W70" s="2" t="s">
        <v>40</v>
      </c>
      <c r="X70" s="2"/>
      <c r="Y70" s="36"/>
      <c r="Z70" s="29" t="str">
        <f>IF(Table1[[#This Row],[DATE]]=0,"",$Z$4)</f>
        <v>ID01</v>
      </c>
      <c r="AA70" s="29">
        <f>IF(Table1[[#This Row],[DATE]]=0,"",$AA$4)</f>
        <v>21</v>
      </c>
      <c r="AB70" s="29">
        <f t="shared" ref="AB70:AB124" si="3">IF(B70=0,"",YEAR(B70))</f>
        <v>2025</v>
      </c>
      <c r="AC70" s="29" t="str">
        <f>IFERROR(VLOOKUP(Table1[[#This Row],[Owner]],'[1]down list'!U:V,2,FALSE),"")</f>
        <v xml:space="preserve">Electrician </v>
      </c>
      <c r="AD70" s="2"/>
    </row>
    <row r="71" spans="2:30" x14ac:dyDescent="0.25">
      <c r="B71" s="23">
        <v>45683</v>
      </c>
      <c r="C71" s="24" t="str">
        <f>IF(Table1[[#This Row],[DATE]]=0,"",TEXT(Table1[[#This Row],[DATE]],"mmm"))</f>
        <v>Jan</v>
      </c>
      <c r="D71" s="25" t="str">
        <f>B71&amp;"-"&amp;COUNTIF($B$6:$B71,B71)</f>
        <v>45683-4</v>
      </c>
      <c r="E71" s="24">
        <f t="shared" si="2"/>
        <v>4</v>
      </c>
      <c r="F71" s="24" t="str">
        <f>IF(B71=0,"",TEXT(Table1[[#This Row],[DATE]],"ddd"))</f>
        <v>Sun</v>
      </c>
      <c r="G71" s="2" t="s">
        <v>32</v>
      </c>
      <c r="H71" s="2">
        <v>2</v>
      </c>
      <c r="I71" s="26"/>
      <c r="J71" s="3" t="s">
        <v>54</v>
      </c>
      <c r="K71" s="2" t="s">
        <v>47</v>
      </c>
      <c r="L71" s="2" t="s">
        <v>51</v>
      </c>
      <c r="M71" s="26" t="str">
        <f>IFERROR(INDEX([1]!Table15[#Data],MATCH(Table1[[#This Row],[Equipment]],[1]!Table15[Component],0),2),"")</f>
        <v>A</v>
      </c>
      <c r="N71" s="26" t="str">
        <f>IFERROR(INDEX([1]!Table13[#Data],MATCH(Table1[[#This Row],[Tech.]],[1]!Table13[Func Location],0),2),"")</f>
        <v>Aditya Praditya</v>
      </c>
      <c r="O71" s="27"/>
      <c r="P71" s="30" t="s">
        <v>129</v>
      </c>
      <c r="Q71" s="2" t="s">
        <v>37</v>
      </c>
      <c r="R71" s="2">
        <v>91529256</v>
      </c>
      <c r="T71" s="2" t="s">
        <v>39</v>
      </c>
      <c r="V71" s="34">
        <v>10</v>
      </c>
      <c r="W71" s="2" t="s">
        <v>40</v>
      </c>
      <c r="X71" s="2"/>
      <c r="Y71" s="37"/>
      <c r="Z71" s="29" t="str">
        <f>IF(Table1[[#This Row],[DATE]]=0,"",$Z$4)</f>
        <v>ID01</v>
      </c>
      <c r="AA71" s="29">
        <f>IF(Table1[[#This Row],[DATE]]=0,"",$AA$4)</f>
        <v>21</v>
      </c>
      <c r="AB71" s="29">
        <f t="shared" si="3"/>
        <v>2025</v>
      </c>
      <c r="AC71" s="29" t="str">
        <f>IFERROR(VLOOKUP(Table1[[#This Row],[Owner]],'[1]down list'!U:V,2,FALSE),"")</f>
        <v xml:space="preserve">technician </v>
      </c>
      <c r="AD71" s="2"/>
    </row>
    <row r="72" spans="2:30" x14ac:dyDescent="0.25">
      <c r="B72" s="23">
        <v>45683</v>
      </c>
      <c r="C72" s="24" t="str">
        <f>IF(Table1[[#This Row],[DATE]]=0,"",TEXT(Table1[[#This Row],[DATE]],"mmm"))</f>
        <v>Jan</v>
      </c>
      <c r="D72" s="25" t="str">
        <f>B72&amp;"-"&amp;COUNTIF($B$6:$B72,B72)</f>
        <v>45683-5</v>
      </c>
      <c r="E72" s="24">
        <f t="shared" si="2"/>
        <v>4</v>
      </c>
      <c r="F72" s="24" t="str">
        <f>IF(B72=0,"",TEXT(Table1[[#This Row],[DATE]],"ddd"))</f>
        <v>Sun</v>
      </c>
      <c r="G72" s="2" t="s">
        <v>32</v>
      </c>
      <c r="H72" s="2">
        <v>2</v>
      </c>
      <c r="I72" s="26"/>
      <c r="J72" s="3" t="s">
        <v>110</v>
      </c>
      <c r="K72" s="2" t="s">
        <v>47</v>
      </c>
      <c r="L72" s="2" t="s">
        <v>51</v>
      </c>
      <c r="M72" s="26" t="str">
        <f>IFERROR(INDEX([1]!Table15[#Data],MATCH(Table1[[#This Row],[Equipment]],[1]!Table15[Component],0),2),"")</f>
        <v>A</v>
      </c>
      <c r="N72" s="26" t="str">
        <f>IFERROR(INDEX([1]!Table13[#Data],MATCH(Table1[[#This Row],[Tech.]],[1]!Table13[Func Location],0),2),"")</f>
        <v>Aditya Praditya</v>
      </c>
      <c r="O72" s="27"/>
      <c r="P72" s="30" t="s">
        <v>130</v>
      </c>
      <c r="Q72" s="2" t="s">
        <v>37</v>
      </c>
      <c r="R72" s="2">
        <v>91529256</v>
      </c>
      <c r="T72" s="2" t="s">
        <v>39</v>
      </c>
      <c r="V72" s="34">
        <v>10</v>
      </c>
      <c r="W72" s="2" t="s">
        <v>40</v>
      </c>
      <c r="X72" s="2"/>
      <c r="Y72" s="3"/>
      <c r="Z72" s="29" t="str">
        <f>IF(Table1[[#This Row],[DATE]]=0,"",$Z$4)</f>
        <v>ID01</v>
      </c>
      <c r="AA72" s="29">
        <f>IF(Table1[[#This Row],[DATE]]=0,"",$AA$4)</f>
        <v>21</v>
      </c>
      <c r="AB72" s="29">
        <f t="shared" si="3"/>
        <v>2025</v>
      </c>
      <c r="AC72" s="29" t="str">
        <f>IFERROR(VLOOKUP(Table1[[#This Row],[Owner]],'[1]down list'!U:V,2,FALSE),"")</f>
        <v xml:space="preserve">Electrician </v>
      </c>
      <c r="AD72" s="2"/>
    </row>
    <row r="73" spans="2:30" x14ac:dyDescent="0.25">
      <c r="B73" s="23">
        <v>45683</v>
      </c>
      <c r="C73" s="24" t="str">
        <f>IF(Table1[[#This Row],[DATE]]=0,"",TEXT(Table1[[#This Row],[DATE]],"mmm"))</f>
        <v>Jan</v>
      </c>
      <c r="D73" s="25" t="str">
        <f>B73&amp;"-"&amp;COUNTIF($B$6:$B73,B73)</f>
        <v>45683-6</v>
      </c>
      <c r="E73" s="24">
        <f t="shared" si="2"/>
        <v>4</v>
      </c>
      <c r="F73" s="24" t="str">
        <f>IF(B73=0,"",TEXT(Table1[[#This Row],[DATE]],"ddd"))</f>
        <v>Sun</v>
      </c>
      <c r="G73" s="2" t="s">
        <v>32</v>
      </c>
      <c r="H73" s="2">
        <v>2</v>
      </c>
      <c r="I73" s="26"/>
      <c r="J73" s="3" t="s">
        <v>110</v>
      </c>
      <c r="K73" s="2" t="s">
        <v>47</v>
      </c>
      <c r="L73" s="2" t="s">
        <v>51</v>
      </c>
      <c r="M73" s="26" t="str">
        <f>IFERROR(INDEX([1]!Table15[#Data],MATCH(Table1[[#This Row],[Equipment]],[1]!Table15[Component],0),2),"")</f>
        <v>A</v>
      </c>
      <c r="N73" s="26" t="str">
        <f>IFERROR(INDEX([1]!Table13[#Data],MATCH(Table1[[#This Row],[Tech.]],[1]!Table13[Func Location],0),2),"")</f>
        <v>Aditya Praditya</v>
      </c>
      <c r="O73" s="27"/>
      <c r="P73" s="30" t="s">
        <v>131</v>
      </c>
      <c r="Q73" s="2" t="s">
        <v>37</v>
      </c>
      <c r="R73" s="2">
        <v>91529256</v>
      </c>
      <c r="T73" s="2" t="s">
        <v>39</v>
      </c>
      <c r="V73" s="34">
        <v>10</v>
      </c>
      <c r="W73" s="2" t="s">
        <v>40</v>
      </c>
      <c r="X73" s="2"/>
      <c r="Y73" s="3"/>
      <c r="Z73" s="29" t="str">
        <f>IF(Table1[[#This Row],[DATE]]=0,"",$Z$4)</f>
        <v>ID01</v>
      </c>
      <c r="AA73" s="29">
        <f>IF(Table1[[#This Row],[DATE]]=0,"",$AA$4)</f>
        <v>21</v>
      </c>
      <c r="AB73" s="29">
        <f t="shared" si="3"/>
        <v>2025</v>
      </c>
      <c r="AC73" s="29" t="str">
        <f>IFERROR(VLOOKUP(Table1[[#This Row],[Owner]],'[1]down list'!U:V,2,FALSE),"")</f>
        <v xml:space="preserve">Electrician </v>
      </c>
      <c r="AD73" s="2"/>
    </row>
    <row r="74" spans="2:30" x14ac:dyDescent="0.25">
      <c r="B74" s="23">
        <v>45683</v>
      </c>
      <c r="C74" s="24" t="str">
        <f>IF(Table1[[#This Row],[DATE]]=0,"",TEXT(Table1[[#This Row],[DATE]],"mmm"))</f>
        <v>Jan</v>
      </c>
      <c r="D74" s="25" t="str">
        <f>B74&amp;"-"&amp;COUNTIF($B$6:$B74,B74)</f>
        <v>45683-7</v>
      </c>
      <c r="E74" s="24">
        <f t="shared" si="2"/>
        <v>4</v>
      </c>
      <c r="F74" s="24" t="str">
        <f>IF(B74=0,"",TEXT(Table1[[#This Row],[DATE]],"ddd"))</f>
        <v>Sun</v>
      </c>
      <c r="G74" s="2" t="s">
        <v>32</v>
      </c>
      <c r="H74" s="2">
        <v>2</v>
      </c>
      <c r="I74" s="26"/>
      <c r="J74" s="3" t="s">
        <v>54</v>
      </c>
      <c r="K74" s="2" t="s">
        <v>47</v>
      </c>
      <c r="L74" s="2" t="s">
        <v>51</v>
      </c>
      <c r="M74" s="26" t="str">
        <f>IFERROR(INDEX([1]!Table15[#Data],MATCH(Table1[[#This Row],[Equipment]],[1]!Table15[Component],0),2),"")</f>
        <v>A</v>
      </c>
      <c r="N74" s="26" t="str">
        <f>IFERROR(INDEX([1]!Table13[#Data],MATCH(Table1[[#This Row],[Tech.]],[1]!Table13[Func Location],0),2),"")</f>
        <v>Aditya Praditya</v>
      </c>
      <c r="O74" s="27"/>
      <c r="P74" s="30" t="s">
        <v>132</v>
      </c>
      <c r="Q74" s="2" t="s">
        <v>37</v>
      </c>
      <c r="R74" s="2">
        <v>91519583</v>
      </c>
      <c r="T74" s="2" t="s">
        <v>39</v>
      </c>
      <c r="V74" s="34">
        <v>60</v>
      </c>
      <c r="W74" s="2" t="s">
        <v>40</v>
      </c>
      <c r="X74" s="2"/>
      <c r="Y74" s="3"/>
      <c r="Z74" s="29" t="str">
        <f>IF(Table1[[#This Row],[DATE]]=0,"",$Z$4)</f>
        <v>ID01</v>
      </c>
      <c r="AA74" s="29">
        <f>IF(Table1[[#This Row],[DATE]]=0,"",$AA$4)</f>
        <v>21</v>
      </c>
      <c r="AB74" s="29">
        <f t="shared" si="3"/>
        <v>2025</v>
      </c>
      <c r="AC74" s="29" t="str">
        <f>IFERROR(VLOOKUP(Table1[[#This Row],[Owner]],'[1]down list'!U:V,2,FALSE),"")</f>
        <v xml:space="preserve">technician </v>
      </c>
      <c r="AD74" s="2"/>
    </row>
    <row r="75" spans="2:30" x14ac:dyDescent="0.25">
      <c r="B75" s="23">
        <v>45683</v>
      </c>
      <c r="C75" s="24" t="str">
        <f>IF(Table1[[#This Row],[DATE]]=0,"",TEXT(Table1[[#This Row],[DATE]],"mmm"))</f>
        <v>Jan</v>
      </c>
      <c r="D75" s="25" t="str">
        <f>B75&amp;"-"&amp;COUNTIF($B$6:$B75,B75)</f>
        <v>45683-8</v>
      </c>
      <c r="E75" s="24">
        <f t="shared" si="2"/>
        <v>4</v>
      </c>
      <c r="F75" s="24" t="str">
        <f>IF(B75=0,"",TEXT(Table1[[#This Row],[DATE]],"ddd"))</f>
        <v>Sun</v>
      </c>
      <c r="G75" s="2" t="s">
        <v>32</v>
      </c>
      <c r="H75" s="2">
        <v>2</v>
      </c>
      <c r="I75" s="26"/>
      <c r="J75" s="3" t="s">
        <v>54</v>
      </c>
      <c r="K75" s="2" t="s">
        <v>47</v>
      </c>
      <c r="L75" s="2" t="s">
        <v>51</v>
      </c>
      <c r="M75" s="26" t="str">
        <f>IFERROR(INDEX([1]!Table15[#Data],MATCH(Table1[[#This Row],[Equipment]],[1]!Table15[Component],0),2),"")</f>
        <v>A</v>
      </c>
      <c r="N75" s="26" t="str">
        <f>IFERROR(INDEX([1]!Table13[#Data],MATCH(Table1[[#This Row],[Tech.]],[1]!Table13[Func Location],0),2),"")</f>
        <v>Aditya Praditya</v>
      </c>
      <c r="O75" s="27"/>
      <c r="P75" s="30" t="s">
        <v>133</v>
      </c>
      <c r="Q75" s="2" t="s">
        <v>37</v>
      </c>
      <c r="R75" s="2">
        <v>91519583</v>
      </c>
      <c r="T75" s="2" t="s">
        <v>39</v>
      </c>
      <c r="V75" s="34">
        <v>30</v>
      </c>
      <c r="W75" s="2" t="s">
        <v>40</v>
      </c>
      <c r="X75" s="2"/>
      <c r="Y75" s="3"/>
      <c r="Z75" s="29" t="str">
        <f>IF(Table1[[#This Row],[DATE]]=0,"",$Z$4)</f>
        <v>ID01</v>
      </c>
      <c r="AA75" s="29">
        <f>IF(Table1[[#This Row],[DATE]]=0,"",$AA$4)</f>
        <v>21</v>
      </c>
      <c r="AB75" s="29">
        <f t="shared" si="3"/>
        <v>2025</v>
      </c>
      <c r="AC75" s="29" t="str">
        <f>IFERROR(VLOOKUP(Table1[[#This Row],[Owner]],'[1]down list'!U:V,2,FALSE),"")</f>
        <v xml:space="preserve">technician </v>
      </c>
      <c r="AD75" s="2"/>
    </row>
    <row r="76" spans="2:30" x14ac:dyDescent="0.25">
      <c r="B76" s="23">
        <v>45683</v>
      </c>
      <c r="C76" s="24" t="str">
        <f>IF(Table1[[#This Row],[DATE]]=0,"",TEXT(Table1[[#This Row],[DATE]],"mmm"))</f>
        <v>Jan</v>
      </c>
      <c r="D76" s="25" t="str">
        <f>B76&amp;"-"&amp;COUNTIF($B$6:$B76,B76)</f>
        <v>45683-9</v>
      </c>
      <c r="E76" s="24">
        <f t="shared" si="2"/>
        <v>4</v>
      </c>
      <c r="F76" s="24" t="str">
        <f>IF(B76=0,"",TEXT(Table1[[#This Row],[DATE]],"ddd"))</f>
        <v>Sun</v>
      </c>
      <c r="G76" s="2" t="s">
        <v>32</v>
      </c>
      <c r="H76" s="2">
        <v>2</v>
      </c>
      <c r="I76" s="26"/>
      <c r="J76" s="3" t="s">
        <v>110</v>
      </c>
      <c r="K76" s="2" t="s">
        <v>47</v>
      </c>
      <c r="L76" s="2" t="s">
        <v>51</v>
      </c>
      <c r="M76" s="26" t="str">
        <f>IFERROR(INDEX([1]!Table15[#Data],MATCH(Table1[[#This Row],[Equipment]],[1]!Table15[Component],0),2),"")</f>
        <v>A</v>
      </c>
      <c r="N76" s="26" t="str">
        <f>IFERROR(INDEX([1]!Table13[#Data],MATCH(Table1[[#This Row],[Tech.]],[1]!Table13[Func Location],0),2),"")</f>
        <v>Aditya Praditya</v>
      </c>
      <c r="O76" s="27"/>
      <c r="P76" s="30" t="s">
        <v>134</v>
      </c>
      <c r="Q76" s="2" t="s">
        <v>37</v>
      </c>
      <c r="R76" s="2">
        <v>91519583</v>
      </c>
      <c r="T76" s="2" t="s">
        <v>39</v>
      </c>
      <c r="V76" s="34">
        <v>30</v>
      </c>
      <c r="W76" s="2" t="s">
        <v>40</v>
      </c>
      <c r="X76" s="2"/>
      <c r="Y76" s="3"/>
      <c r="Z76" s="29" t="str">
        <f>IF(Table1[[#This Row],[DATE]]=0,"",$Z$4)</f>
        <v>ID01</v>
      </c>
      <c r="AA76" s="29">
        <f>IF(Table1[[#This Row],[DATE]]=0,"",$AA$4)</f>
        <v>21</v>
      </c>
      <c r="AB76" s="29">
        <f t="shared" si="3"/>
        <v>2025</v>
      </c>
      <c r="AC76" s="29" t="str">
        <f>IFERROR(VLOOKUP(Table1[[#This Row],[Owner]],'[1]down list'!U:V,2,FALSE),"")</f>
        <v xml:space="preserve">Electrician </v>
      </c>
      <c r="AD76" s="2"/>
    </row>
    <row r="77" spans="2:30" x14ac:dyDescent="0.25">
      <c r="B77" s="23">
        <v>45683</v>
      </c>
      <c r="C77" s="24" t="str">
        <f>IF(Table1[[#This Row],[DATE]]=0,"",TEXT(Table1[[#This Row],[DATE]],"mmm"))</f>
        <v>Jan</v>
      </c>
      <c r="D77" s="25" t="str">
        <f>B77&amp;"-"&amp;COUNTIF($B$6:$B77,B77)</f>
        <v>45683-10</v>
      </c>
      <c r="E77" s="24">
        <f t="shared" si="2"/>
        <v>4</v>
      </c>
      <c r="F77" s="24" t="str">
        <f>IF(B77=0,"",TEXT(Table1[[#This Row],[DATE]],"ddd"))</f>
        <v>Sun</v>
      </c>
      <c r="G77" s="2" t="s">
        <v>32</v>
      </c>
      <c r="H77" s="2">
        <v>2</v>
      </c>
      <c r="I77" s="26"/>
      <c r="J77" s="3" t="s">
        <v>54</v>
      </c>
      <c r="K77" s="2" t="s">
        <v>47</v>
      </c>
      <c r="L77" s="2" t="s">
        <v>51</v>
      </c>
      <c r="M77" s="26" t="str">
        <f>IFERROR(INDEX([1]!Table15[#Data],MATCH(Table1[[#This Row],[Equipment]],[1]!Table15[Component],0),2),"")</f>
        <v>A</v>
      </c>
      <c r="N77" s="26" t="str">
        <f>IFERROR(INDEX([1]!Table13[#Data],MATCH(Table1[[#This Row],[Tech.]],[1]!Table13[Func Location],0),2),"")</f>
        <v>Aditya Praditya</v>
      </c>
      <c r="O77" s="27"/>
      <c r="P77" s="30" t="s">
        <v>135</v>
      </c>
      <c r="Q77" s="2" t="s">
        <v>37</v>
      </c>
      <c r="R77" s="2">
        <v>91519583</v>
      </c>
      <c r="T77" s="2" t="s">
        <v>39</v>
      </c>
      <c r="V77" s="34">
        <v>10</v>
      </c>
      <c r="W77" s="2" t="s">
        <v>40</v>
      </c>
      <c r="X77" s="2"/>
      <c r="Y77" s="3"/>
      <c r="Z77" s="29" t="str">
        <f>IF(Table1[[#This Row],[DATE]]=0,"",$Z$4)</f>
        <v>ID01</v>
      </c>
      <c r="AA77" s="29">
        <f>IF(Table1[[#This Row],[DATE]]=0,"",$AA$4)</f>
        <v>21</v>
      </c>
      <c r="AB77" s="29">
        <f t="shared" si="3"/>
        <v>2025</v>
      </c>
      <c r="AC77" s="29" t="str">
        <f>IFERROR(VLOOKUP(Table1[[#This Row],[Owner]],'[1]down list'!U:V,2,FALSE),"")</f>
        <v xml:space="preserve">technician </v>
      </c>
      <c r="AD77" s="2"/>
    </row>
    <row r="78" spans="2:30" x14ac:dyDescent="0.25">
      <c r="B78" s="23">
        <v>45683</v>
      </c>
      <c r="C78" s="24" t="str">
        <f>IF(Table1[[#This Row],[DATE]]=0,"",TEXT(Table1[[#This Row],[DATE]],"mmm"))</f>
        <v>Jan</v>
      </c>
      <c r="D78" s="25" t="str">
        <f>B78&amp;"-"&amp;COUNTIF($B$6:$B78,B78)</f>
        <v>45683-11</v>
      </c>
      <c r="E78" s="24">
        <f t="shared" si="2"/>
        <v>4</v>
      </c>
      <c r="F78" s="24" t="str">
        <f>IF(B78=0,"",TEXT(Table1[[#This Row],[DATE]],"ddd"))</f>
        <v>Sun</v>
      </c>
      <c r="G78" s="2" t="s">
        <v>32</v>
      </c>
      <c r="H78" s="2">
        <v>2</v>
      </c>
      <c r="I78" s="26"/>
      <c r="J78" s="3" t="s">
        <v>54</v>
      </c>
      <c r="K78" s="2" t="s">
        <v>47</v>
      </c>
      <c r="L78" s="2" t="s">
        <v>51</v>
      </c>
      <c r="M78" s="26" t="str">
        <f>IFERROR(INDEX([1]!Table15[#Data],MATCH(Table1[[#This Row],[Equipment]],[1]!Table15[Component],0),2),"")</f>
        <v>A</v>
      </c>
      <c r="N78" s="26" t="str">
        <f>IFERROR(INDEX([1]!Table13[#Data],MATCH(Table1[[#This Row],[Tech.]],[1]!Table13[Func Location],0),2),"")</f>
        <v>Aditya Praditya</v>
      </c>
      <c r="O78" s="27"/>
      <c r="P78" s="30" t="s">
        <v>136</v>
      </c>
      <c r="Q78" s="2" t="s">
        <v>37</v>
      </c>
      <c r="R78" s="2">
        <v>91519583</v>
      </c>
      <c r="T78" s="2" t="s">
        <v>39</v>
      </c>
      <c r="V78" s="34">
        <v>10</v>
      </c>
      <c r="W78" s="2" t="s">
        <v>40</v>
      </c>
      <c r="X78" s="2"/>
      <c r="Y78" s="3"/>
      <c r="Z78" s="29" t="str">
        <f>IF(Table1[[#This Row],[DATE]]=0,"",$Z$4)</f>
        <v>ID01</v>
      </c>
      <c r="AA78" s="29">
        <f>IF(Table1[[#This Row],[DATE]]=0,"",$AA$4)</f>
        <v>21</v>
      </c>
      <c r="AB78" s="29">
        <f t="shared" si="3"/>
        <v>2025</v>
      </c>
      <c r="AC78" s="29" t="str">
        <f>IFERROR(VLOOKUP(Table1[[#This Row],[Owner]],'[1]down list'!U:V,2,FALSE),"")</f>
        <v xml:space="preserve">technician </v>
      </c>
      <c r="AD78" s="2"/>
    </row>
    <row r="79" spans="2:30" x14ac:dyDescent="0.25">
      <c r="B79" s="23">
        <v>45683</v>
      </c>
      <c r="C79" s="24" t="str">
        <f>IF(Table1[[#This Row],[DATE]]=0,"",TEXT(Table1[[#This Row],[DATE]],"mmm"))</f>
        <v>Jan</v>
      </c>
      <c r="D79" s="25" t="str">
        <f>B79&amp;"-"&amp;COUNTIF($B$6:$B79,B79)</f>
        <v>45683-12</v>
      </c>
      <c r="E79" s="24">
        <f t="shared" si="2"/>
        <v>4</v>
      </c>
      <c r="F79" s="24" t="str">
        <f>IF(B79=0,"",TEXT(Table1[[#This Row],[DATE]],"ddd"))</f>
        <v>Sun</v>
      </c>
      <c r="G79" s="2" t="s">
        <v>32</v>
      </c>
      <c r="H79" s="2">
        <v>2</v>
      </c>
      <c r="I79" s="26"/>
      <c r="J79" s="3" t="s">
        <v>110</v>
      </c>
      <c r="K79" s="2" t="s">
        <v>47</v>
      </c>
      <c r="L79" s="2" t="s">
        <v>51</v>
      </c>
      <c r="M79" s="26" t="str">
        <f>IFERROR(INDEX([1]!Table15[#Data],MATCH(Table1[[#This Row],[Equipment]],[1]!Table15[Component],0),2),"")</f>
        <v>A</v>
      </c>
      <c r="N79" s="26" t="str">
        <f>IFERROR(INDEX([1]!Table13[#Data],MATCH(Table1[[#This Row],[Tech.]],[1]!Table13[Func Location],0),2),"")</f>
        <v>Aditya Praditya</v>
      </c>
      <c r="O79" s="27"/>
      <c r="P79" s="30" t="s">
        <v>137</v>
      </c>
      <c r="Q79" s="2" t="s">
        <v>37</v>
      </c>
      <c r="R79" s="2">
        <v>91519583</v>
      </c>
      <c r="T79" s="2" t="s">
        <v>39</v>
      </c>
      <c r="V79" s="34">
        <v>20</v>
      </c>
      <c r="W79" s="2" t="s">
        <v>40</v>
      </c>
      <c r="X79" s="2"/>
      <c r="Y79" s="3"/>
      <c r="Z79" s="29" t="str">
        <f>IF(Table1[[#This Row],[DATE]]=0,"",$Z$4)</f>
        <v>ID01</v>
      </c>
      <c r="AA79" s="29">
        <f>IF(Table1[[#This Row],[DATE]]=0,"",$AA$4)</f>
        <v>21</v>
      </c>
      <c r="AB79" s="29">
        <f t="shared" si="3"/>
        <v>2025</v>
      </c>
      <c r="AC79" s="29" t="str">
        <f>IFERROR(VLOOKUP(Table1[[#This Row],[Owner]],'[1]down list'!U:V,2,FALSE),"")</f>
        <v xml:space="preserve">Electrician </v>
      </c>
      <c r="AD79" s="2"/>
    </row>
    <row r="80" spans="2:30" x14ac:dyDescent="0.25">
      <c r="B80" s="23">
        <v>45683</v>
      </c>
      <c r="C80" s="24" t="str">
        <f>IF(Table1[[#This Row],[DATE]]=0,"",TEXT(Table1[[#This Row],[DATE]],"mmm"))</f>
        <v>Jan</v>
      </c>
      <c r="D80" s="25" t="str">
        <f>B80&amp;"-"&amp;COUNTIF($B$6:$B80,B80)</f>
        <v>45683-13</v>
      </c>
      <c r="E80" s="24">
        <f t="shared" si="2"/>
        <v>4</v>
      </c>
      <c r="F80" s="24" t="str">
        <f>IF(B80=0,"",TEXT(Table1[[#This Row],[DATE]],"ddd"))</f>
        <v>Sun</v>
      </c>
      <c r="G80" s="2" t="s">
        <v>32</v>
      </c>
      <c r="H80" s="2">
        <v>2</v>
      </c>
      <c r="I80" s="26"/>
      <c r="J80" s="3" t="s">
        <v>110</v>
      </c>
      <c r="K80" s="2" t="s">
        <v>47</v>
      </c>
      <c r="L80" s="2" t="s">
        <v>51</v>
      </c>
      <c r="M80" s="26" t="str">
        <f>IFERROR(INDEX([1]!Table15[#Data],MATCH(Table1[[#This Row],[Equipment]],[1]!Table15[Component],0),2),"")</f>
        <v>A</v>
      </c>
      <c r="N80" s="26" t="str">
        <f>IFERROR(INDEX([1]!Table13[#Data],MATCH(Table1[[#This Row],[Tech.]],[1]!Table13[Func Location],0),2),"")</f>
        <v>Aditya Praditya</v>
      </c>
      <c r="O80" s="27"/>
      <c r="P80" s="30" t="s">
        <v>138</v>
      </c>
      <c r="Q80" s="2" t="s">
        <v>37</v>
      </c>
      <c r="R80" s="2">
        <v>91519583</v>
      </c>
      <c r="T80" s="2" t="s">
        <v>39</v>
      </c>
      <c r="V80" s="34">
        <v>20</v>
      </c>
      <c r="W80" s="2" t="s">
        <v>40</v>
      </c>
      <c r="X80" s="2"/>
      <c r="Y80" s="3"/>
      <c r="Z80" s="29" t="str">
        <f>IF(Table1[[#This Row],[DATE]]=0,"",$Z$4)</f>
        <v>ID01</v>
      </c>
      <c r="AA80" s="29">
        <f>IF(Table1[[#This Row],[DATE]]=0,"",$AA$4)</f>
        <v>21</v>
      </c>
      <c r="AB80" s="29">
        <f t="shared" si="3"/>
        <v>2025</v>
      </c>
      <c r="AC80" s="29" t="str">
        <f>IFERROR(VLOOKUP(Table1[[#This Row],[Owner]],'[1]down list'!U:V,2,FALSE),"")</f>
        <v xml:space="preserve">Electrician </v>
      </c>
      <c r="AD80" s="2"/>
    </row>
    <row r="81" spans="2:30" x14ac:dyDescent="0.25">
      <c r="B81" s="23">
        <v>45683</v>
      </c>
      <c r="C81" s="24" t="str">
        <f>IF(Table1[[#This Row],[DATE]]=0,"",TEXT(Table1[[#This Row],[DATE]],"mmm"))</f>
        <v>Jan</v>
      </c>
      <c r="D81" s="25" t="str">
        <f>B81&amp;"-"&amp;COUNTIF($B$6:$B81,B81)</f>
        <v>45683-14</v>
      </c>
      <c r="E81" s="24">
        <f t="shared" si="2"/>
        <v>4</v>
      </c>
      <c r="F81" s="24" t="str">
        <f>IF(B81=0,"",TEXT(Table1[[#This Row],[DATE]],"ddd"))</f>
        <v>Sun</v>
      </c>
      <c r="G81" s="2" t="s">
        <v>32</v>
      </c>
      <c r="H81" s="2">
        <v>2</v>
      </c>
      <c r="I81" s="26"/>
      <c r="J81" s="3" t="s">
        <v>54</v>
      </c>
      <c r="K81" s="2" t="s">
        <v>47</v>
      </c>
      <c r="L81" s="2" t="s">
        <v>51</v>
      </c>
      <c r="M81" s="26" t="str">
        <f>IFERROR(INDEX([1]!Table15[#Data],MATCH(Table1[[#This Row],[Equipment]],[1]!Table15[Component],0),2),"")</f>
        <v>A</v>
      </c>
      <c r="N81" s="26" t="str">
        <f>IFERROR(INDEX([1]!Table13[#Data],MATCH(Table1[[#This Row],[Tech.]],[1]!Table13[Func Location],0),2),"")</f>
        <v>Aditya Praditya</v>
      </c>
      <c r="O81" s="27"/>
      <c r="P81" s="30" t="s">
        <v>139</v>
      </c>
      <c r="Q81" s="2" t="s">
        <v>37</v>
      </c>
      <c r="R81" s="38" t="s">
        <v>140</v>
      </c>
      <c r="T81" s="2" t="s">
        <v>39</v>
      </c>
      <c r="V81" s="34">
        <v>30</v>
      </c>
      <c r="W81" s="2" t="s">
        <v>40</v>
      </c>
      <c r="X81" s="2"/>
      <c r="Y81" s="3"/>
      <c r="Z81" s="29" t="str">
        <f>IF(Table1[[#This Row],[DATE]]=0,"",$Z$4)</f>
        <v>ID01</v>
      </c>
      <c r="AA81" s="29">
        <f>IF(Table1[[#This Row],[DATE]]=0,"",$AA$4)</f>
        <v>21</v>
      </c>
      <c r="AB81" s="29">
        <f t="shared" si="3"/>
        <v>2025</v>
      </c>
      <c r="AC81" s="29" t="str">
        <f>IFERROR(VLOOKUP(Table1[[#This Row],[Owner]],'[1]down list'!U:V,2,FALSE),"")</f>
        <v xml:space="preserve">technician </v>
      </c>
      <c r="AD81" s="2"/>
    </row>
    <row r="82" spans="2:30" x14ac:dyDescent="0.25">
      <c r="B82" s="23">
        <v>45683</v>
      </c>
      <c r="C82" s="24" t="str">
        <f>IF(Table1[[#This Row],[DATE]]=0,"",TEXT(Table1[[#This Row],[DATE]],"mmm"))</f>
        <v>Jan</v>
      </c>
      <c r="D82" s="25" t="str">
        <f>B82&amp;"-"&amp;COUNTIF($B$6:$B82,B82)</f>
        <v>45683-15</v>
      </c>
      <c r="E82" s="24">
        <f t="shared" si="2"/>
        <v>4</v>
      </c>
      <c r="F82" s="24" t="str">
        <f>IF(B82=0,"",TEXT(Table1[[#This Row],[DATE]],"ddd"))</f>
        <v>Sun</v>
      </c>
      <c r="G82" s="2" t="s">
        <v>32</v>
      </c>
      <c r="H82" s="2">
        <v>2</v>
      </c>
      <c r="I82" s="26"/>
      <c r="J82" s="3" t="s">
        <v>33</v>
      </c>
      <c r="K82" s="2" t="s">
        <v>34</v>
      </c>
      <c r="L82" s="2" t="s">
        <v>35</v>
      </c>
      <c r="M82" s="26" t="str">
        <f>IFERROR(INDEX([1]!Table15[#Data],MATCH(Table1[[#This Row],[Equipment]],[1]!Table15[Component],0),2),"")</f>
        <v>A</v>
      </c>
      <c r="N82" s="26" t="str">
        <f>IFERROR(INDEX([1]!Table13[#Data],MATCH(Table1[[#This Row],[Tech.]],[1]!Table13[Func Location],0),2),"")</f>
        <v>Aditya Praditya</v>
      </c>
      <c r="O82" s="27"/>
      <c r="P82" s="39" t="s">
        <v>141</v>
      </c>
      <c r="Q82" s="2" t="s">
        <v>37</v>
      </c>
      <c r="R82" s="2">
        <v>91483457</v>
      </c>
      <c r="T82" s="2" t="s">
        <v>39</v>
      </c>
      <c r="V82" s="6">
        <v>45</v>
      </c>
      <c r="W82" s="2" t="s">
        <v>40</v>
      </c>
      <c r="X82" s="2"/>
      <c r="Y82" s="3"/>
      <c r="Z82" s="29" t="str">
        <f>IF(Table1[[#This Row],[DATE]]=0,"",$Z$4)</f>
        <v>ID01</v>
      </c>
      <c r="AA82" s="29">
        <f>IF(Table1[[#This Row],[DATE]]=0,"",$AA$4)</f>
        <v>21</v>
      </c>
      <c r="AB82" s="29">
        <f t="shared" si="3"/>
        <v>2025</v>
      </c>
      <c r="AC82" s="29" t="str">
        <f>IFERROR(VLOOKUP(Table1[[#This Row],[Owner]],'[1]down list'!U:V,2,FALSE),"")</f>
        <v xml:space="preserve">technician </v>
      </c>
      <c r="AD82" s="2"/>
    </row>
    <row r="83" spans="2:30" x14ac:dyDescent="0.25">
      <c r="B83" s="23">
        <v>45683</v>
      </c>
      <c r="C83" s="24" t="str">
        <f>IF(Table1[[#This Row],[DATE]]=0,"",TEXT(Table1[[#This Row],[DATE]],"mmm"))</f>
        <v>Jan</v>
      </c>
      <c r="D83" s="25" t="str">
        <f>B83&amp;"-"&amp;COUNTIF($B$6:$B83,B83)</f>
        <v>45683-16</v>
      </c>
      <c r="E83" s="24">
        <f t="shared" si="2"/>
        <v>4</v>
      </c>
      <c r="F83" s="24" t="str">
        <f>IF(B83=0,"",TEXT(Table1[[#This Row],[DATE]],"ddd"))</f>
        <v>Sun</v>
      </c>
      <c r="G83" s="2" t="s">
        <v>32</v>
      </c>
      <c r="H83" s="2">
        <v>3</v>
      </c>
      <c r="I83" s="26"/>
      <c r="J83" s="3" t="s">
        <v>125</v>
      </c>
      <c r="K83" s="2" t="s">
        <v>47</v>
      </c>
      <c r="L83" s="2" t="s">
        <v>48</v>
      </c>
      <c r="M83" s="26" t="str">
        <f>IFERROR(INDEX([1]!Table15[#Data],MATCH(Table1[[#This Row],[Equipment]],[1]!Table15[Component],0),2),"")</f>
        <v>B</v>
      </c>
      <c r="N83" s="26" t="str">
        <f>IFERROR(INDEX([1]!Table13[#Data],MATCH(Table1[[#This Row],[Tech.]],[1]!Table13[Func Location],0),2),"")</f>
        <v>Aditya Praditya</v>
      </c>
      <c r="O83" s="27"/>
      <c r="P83" s="30" t="s">
        <v>142</v>
      </c>
      <c r="Q83" s="2" t="s">
        <v>37</v>
      </c>
      <c r="R83" s="2">
        <v>91487725</v>
      </c>
      <c r="T83" s="2" t="s">
        <v>39</v>
      </c>
      <c r="V83" s="34">
        <v>30</v>
      </c>
      <c r="W83" s="2" t="s">
        <v>40</v>
      </c>
      <c r="X83" s="2"/>
      <c r="Y83" s="3"/>
      <c r="Z83" s="29" t="str">
        <f>IF(Table1[[#This Row],[DATE]]=0,"",$Z$4)</f>
        <v>ID01</v>
      </c>
      <c r="AA83" s="29">
        <f>IF(Table1[[#This Row],[DATE]]=0,"",$AA$4)</f>
        <v>21</v>
      </c>
      <c r="AB83" s="29">
        <f t="shared" si="3"/>
        <v>2025</v>
      </c>
      <c r="AC83" s="29" t="str">
        <f>IFERROR(VLOOKUP(Table1[[#This Row],[Owner]],'[1]down list'!U:V,2,FALSE),"")</f>
        <v xml:space="preserve">technician </v>
      </c>
      <c r="AD83" s="2"/>
    </row>
    <row r="84" spans="2:30" x14ac:dyDescent="0.25">
      <c r="B84" s="23">
        <v>45683</v>
      </c>
      <c r="C84" s="24" t="str">
        <f>IF(Table1[[#This Row],[DATE]]=0,"",TEXT(Table1[[#This Row],[DATE]],"mmm"))</f>
        <v>Jan</v>
      </c>
      <c r="D84" s="25" t="str">
        <f>B84&amp;"-"&amp;COUNTIF($B$6:$B84,B84)</f>
        <v>45683-17</v>
      </c>
      <c r="E84" s="24">
        <f t="shared" si="2"/>
        <v>4</v>
      </c>
      <c r="F84" s="24" t="str">
        <f>IF(B84=0,"",TEXT(Table1[[#This Row],[DATE]],"ddd"))</f>
        <v>Sun</v>
      </c>
      <c r="G84" s="2" t="s">
        <v>32</v>
      </c>
      <c r="H84" s="2">
        <v>3</v>
      </c>
      <c r="I84" s="26"/>
      <c r="J84" s="3" t="s">
        <v>125</v>
      </c>
      <c r="K84" s="2" t="s">
        <v>47</v>
      </c>
      <c r="L84" s="2" t="s">
        <v>51</v>
      </c>
      <c r="M84" s="26" t="str">
        <f>IFERROR(INDEX([1]!Table15[#Data],MATCH(Table1[[#This Row],[Equipment]],[1]!Table15[Component],0),2),"")</f>
        <v>A</v>
      </c>
      <c r="N84" s="26" t="str">
        <f>IFERROR(INDEX([1]!Table13[#Data],MATCH(Table1[[#This Row],[Tech.]],[1]!Table13[Func Location],0),2),"")</f>
        <v>Aditya Praditya</v>
      </c>
      <c r="O84" s="27"/>
      <c r="P84" s="39" t="s">
        <v>143</v>
      </c>
      <c r="Q84" s="2" t="s">
        <v>37</v>
      </c>
      <c r="R84" s="2">
        <v>91487727</v>
      </c>
      <c r="S84" s="2" t="s">
        <v>144</v>
      </c>
      <c r="T84" s="2" t="s">
        <v>39</v>
      </c>
      <c r="V84" s="34">
        <v>30</v>
      </c>
      <c r="W84" s="2" t="s">
        <v>40</v>
      </c>
      <c r="X84" s="2"/>
      <c r="Y84" s="3"/>
      <c r="Z84" s="29" t="str">
        <f>IF(Table1[[#This Row],[DATE]]=0,"",$Z$4)</f>
        <v>ID01</v>
      </c>
      <c r="AA84" s="29">
        <f>IF(Table1[[#This Row],[DATE]]=0,"",$AA$4)</f>
        <v>21</v>
      </c>
      <c r="AB84" s="29">
        <f t="shared" si="3"/>
        <v>2025</v>
      </c>
      <c r="AC84" s="29" t="str">
        <f>IFERROR(VLOOKUP(Table1[[#This Row],[Owner]],'[1]down list'!U:V,2,FALSE),"")</f>
        <v xml:space="preserve">technician </v>
      </c>
      <c r="AD84" s="2"/>
    </row>
    <row r="85" spans="2:30" x14ac:dyDescent="0.25">
      <c r="B85" s="23">
        <v>45683</v>
      </c>
      <c r="C85" s="24" t="str">
        <f>IF(Table1[[#This Row],[DATE]]=0,"",TEXT(Table1[[#This Row],[DATE]],"mmm"))</f>
        <v>Jan</v>
      </c>
      <c r="D85" s="25" t="str">
        <f>B85&amp;"-"&amp;COUNTIF($B$6:$B85,B85)</f>
        <v>45683-18</v>
      </c>
      <c r="E85" s="24">
        <f t="shared" si="2"/>
        <v>4</v>
      </c>
      <c r="F85" s="24" t="str">
        <f>IF(B85=0,"",TEXT(Table1[[#This Row],[DATE]],"ddd"))</f>
        <v>Sun</v>
      </c>
      <c r="G85" s="2" t="s">
        <v>32</v>
      </c>
      <c r="H85" s="2">
        <v>3</v>
      </c>
      <c r="I85" s="26"/>
      <c r="J85" s="3" t="s">
        <v>125</v>
      </c>
      <c r="K85" s="2" t="s">
        <v>47</v>
      </c>
      <c r="L85" s="2" t="s">
        <v>48</v>
      </c>
      <c r="M85" s="26" t="str">
        <f>IFERROR(INDEX([1]!Table15[#Data],MATCH(Table1[[#This Row],[Equipment]],[1]!Table15[Component],0),2),"")</f>
        <v>B</v>
      </c>
      <c r="N85" s="26" t="str">
        <f>IFERROR(INDEX([1]!Table13[#Data],MATCH(Table1[[#This Row],[Tech.]],[1]!Table13[Func Location],0),2),"")</f>
        <v>Aditya Praditya</v>
      </c>
      <c r="O85" s="27"/>
      <c r="P85" s="28" t="s">
        <v>145</v>
      </c>
      <c r="Q85" s="2" t="s">
        <v>37</v>
      </c>
      <c r="R85" s="6">
        <v>91493404</v>
      </c>
      <c r="S85" s="3"/>
      <c r="T85" s="2" t="s">
        <v>39</v>
      </c>
      <c r="V85" s="34">
        <v>30</v>
      </c>
      <c r="W85" s="2" t="s">
        <v>40</v>
      </c>
      <c r="X85" s="2"/>
      <c r="Y85" s="3"/>
      <c r="Z85" s="29" t="str">
        <f>IF(Table1[[#This Row],[DATE]]=0,"",$Z$4)</f>
        <v>ID01</v>
      </c>
      <c r="AA85" s="29">
        <f>IF(Table1[[#This Row],[DATE]]=0,"",$AA$4)</f>
        <v>21</v>
      </c>
      <c r="AB85" s="29">
        <f t="shared" si="3"/>
        <v>2025</v>
      </c>
      <c r="AC85" s="29" t="str">
        <f>IFERROR(VLOOKUP(Table1[[#This Row],[Owner]],'[1]down list'!U:V,2,FALSE),"")</f>
        <v xml:space="preserve">technician </v>
      </c>
      <c r="AD85" s="2"/>
    </row>
    <row r="86" spans="2:30" x14ac:dyDescent="0.25">
      <c r="B86" s="23">
        <v>45683</v>
      </c>
      <c r="C86" s="24" t="str">
        <f>IF(Table1[[#This Row],[DATE]]=0,"",TEXT(Table1[[#This Row],[DATE]],"mmm"))</f>
        <v>Jan</v>
      </c>
      <c r="D86" s="25" t="str">
        <f>B86&amp;"-"&amp;COUNTIF($B$6:$B86,B86)</f>
        <v>45683-19</v>
      </c>
      <c r="E86" s="24">
        <f t="shared" si="2"/>
        <v>4</v>
      </c>
      <c r="F86" s="24" t="str">
        <f>IF(B86=0,"",TEXT(Table1[[#This Row],[DATE]],"ddd"))</f>
        <v>Sun</v>
      </c>
      <c r="G86" s="2" t="s">
        <v>32</v>
      </c>
      <c r="H86" s="2">
        <v>3</v>
      </c>
      <c r="I86" s="26"/>
      <c r="J86" s="3" t="s">
        <v>146</v>
      </c>
      <c r="K86" s="2" t="s">
        <v>47</v>
      </c>
      <c r="L86" s="2" t="s">
        <v>35</v>
      </c>
      <c r="M86" s="26" t="str">
        <f>IFERROR(INDEX([1]!Table15[#Data],MATCH(Table1[[#This Row],[Equipment]],[1]!Table15[Component],0),2),"")</f>
        <v>A</v>
      </c>
      <c r="N86" s="26" t="str">
        <f>IFERROR(INDEX([1]!Table13[#Data],MATCH(Table1[[#This Row],[Tech.]],[1]!Table13[Func Location],0),2),"")</f>
        <v>Aditya Praditya</v>
      </c>
      <c r="O86" s="27"/>
      <c r="P86" s="32" t="s">
        <v>147</v>
      </c>
      <c r="Q86" s="2" t="s">
        <v>37</v>
      </c>
      <c r="R86" s="40">
        <v>91532003</v>
      </c>
      <c r="S86" s="41"/>
      <c r="T86" s="2" t="s">
        <v>39</v>
      </c>
      <c r="V86" s="34">
        <v>30</v>
      </c>
      <c r="W86" s="2" t="s">
        <v>40</v>
      </c>
      <c r="X86" s="2"/>
      <c r="Y86" s="3"/>
      <c r="Z86" s="29" t="str">
        <f>IF(Table1[[#This Row],[DATE]]=0,"",$Z$4)</f>
        <v>ID01</v>
      </c>
      <c r="AA86" s="29">
        <f>IF(Table1[[#This Row],[DATE]]=0,"",$AA$4)</f>
        <v>21</v>
      </c>
      <c r="AB86" s="29">
        <f t="shared" si="3"/>
        <v>2025</v>
      </c>
      <c r="AC86" s="29" t="str">
        <f>IFERROR(VLOOKUP(Table1[[#This Row],[Owner]],'[1]down list'!U:V,2,FALSE),"")</f>
        <v/>
      </c>
      <c r="AD86" s="2"/>
    </row>
    <row r="87" spans="2:30" x14ac:dyDescent="0.25">
      <c r="B87" s="23">
        <v>45683</v>
      </c>
      <c r="C87" s="24" t="str">
        <f>IF(Table1[[#This Row],[DATE]]=0,"",TEXT(Table1[[#This Row],[DATE]],"mmm"))</f>
        <v>Jan</v>
      </c>
      <c r="D87" s="25" t="str">
        <f>B87&amp;"-"&amp;COUNTIF($B$6:$B87,B87)</f>
        <v>45683-20</v>
      </c>
      <c r="E87" s="24">
        <f t="shared" si="2"/>
        <v>4</v>
      </c>
      <c r="F87" s="24" t="str">
        <f>IF(B87=0,"",TEXT(Table1[[#This Row],[DATE]],"ddd"))</f>
        <v>Sun</v>
      </c>
      <c r="G87" s="2" t="s">
        <v>32</v>
      </c>
      <c r="H87" s="2">
        <v>3</v>
      </c>
      <c r="I87" s="26"/>
      <c r="J87" s="3" t="s">
        <v>148</v>
      </c>
      <c r="K87" s="2" t="s">
        <v>34</v>
      </c>
      <c r="L87" s="2" t="s">
        <v>92</v>
      </c>
      <c r="M87" s="26" t="str">
        <f>IFERROR(INDEX([1]!Table15[#Data],MATCH(Table1[[#This Row],[Equipment]],[1]!Table15[Component],0),2),"")</f>
        <v>B</v>
      </c>
      <c r="N87" s="26" t="str">
        <f>IFERROR(INDEX([1]!Table13[#Data],MATCH(Table1[[#This Row],[Tech.]],[1]!Table13[Func Location],0),2),"")</f>
        <v>Aditya Praditya</v>
      </c>
      <c r="O87" s="27"/>
      <c r="P87" s="42" t="s">
        <v>149</v>
      </c>
      <c r="Q87" s="2" t="s">
        <v>86</v>
      </c>
      <c r="R87" s="40"/>
      <c r="S87" s="41">
        <v>13755727</v>
      </c>
      <c r="T87" s="2" t="s">
        <v>39</v>
      </c>
      <c r="V87" s="6">
        <v>240</v>
      </c>
      <c r="W87" s="2" t="s">
        <v>40</v>
      </c>
      <c r="X87" s="2"/>
      <c r="Y87" s="3"/>
      <c r="Z87" s="29" t="str">
        <f>IF(Table1[[#This Row],[DATE]]=0,"",$Z$4)</f>
        <v>ID01</v>
      </c>
      <c r="AA87" s="29">
        <f>IF(Table1[[#This Row],[DATE]]=0,"",$AA$4)</f>
        <v>21</v>
      </c>
      <c r="AB87" s="29">
        <f t="shared" si="3"/>
        <v>2025</v>
      </c>
      <c r="AC87" s="29" t="str">
        <f>IFERROR(VLOOKUP(Table1[[#This Row],[Owner]],'[1]down list'!U:V,2,FALSE),"")</f>
        <v/>
      </c>
      <c r="AD87" s="2"/>
    </row>
    <row r="88" spans="2:30" x14ac:dyDescent="0.25">
      <c r="B88" s="23">
        <v>45689</v>
      </c>
      <c r="C88" s="24" t="str">
        <f>IF(Table1[[#This Row],[DATE]]=0,"",TEXT(Table1[[#This Row],[DATE]],"mmm"))</f>
        <v>Feb</v>
      </c>
      <c r="D88" s="25" t="str">
        <f>B88&amp;"-"&amp;COUNTIF($B$6:$B88,B88)</f>
        <v>45689-1</v>
      </c>
      <c r="E88" s="24">
        <f t="shared" si="2"/>
        <v>5</v>
      </c>
      <c r="F88" s="24" t="str">
        <f>IF(B88=0,"",TEXT(Table1[[#This Row],[DATE]],"ddd"))</f>
        <v>Sat</v>
      </c>
      <c r="G88" s="2" t="s">
        <v>32</v>
      </c>
      <c r="H88" s="2">
        <v>1</v>
      </c>
      <c r="I88" s="26"/>
      <c r="J88" s="3" t="s">
        <v>97</v>
      </c>
      <c r="K88" s="2" t="s">
        <v>34</v>
      </c>
      <c r="L88" s="2" t="s">
        <v>111</v>
      </c>
      <c r="M88" s="26" t="str">
        <f>IFERROR(INDEX([1]!Table15[#Data],MATCH(Table1[[#This Row],[Equipment]],[1]!Table15[Component],0),2),"")</f>
        <v>A</v>
      </c>
      <c r="N88" s="26" t="str">
        <f>IFERROR(INDEX([1]!Table13[#Data],MATCH(Table1[[#This Row],[Tech.]],[1]!Table13[Func Location],0),2),"")</f>
        <v>Aditya Praditya</v>
      </c>
      <c r="O88" s="27"/>
      <c r="P88" s="28" t="s">
        <v>150</v>
      </c>
      <c r="Q88" s="2" t="s">
        <v>37</v>
      </c>
      <c r="R88" s="40"/>
      <c r="S88" s="41"/>
      <c r="T88" s="2" t="s">
        <v>39</v>
      </c>
      <c r="V88" s="6">
        <v>480</v>
      </c>
      <c r="W88" s="2" t="s">
        <v>40</v>
      </c>
      <c r="X88" s="2"/>
      <c r="Y88" s="3"/>
      <c r="Z88" s="29" t="str">
        <f>IF(Table1[[#This Row],[DATE]]=0,"",$Z$4)</f>
        <v>ID01</v>
      </c>
      <c r="AA88" s="29">
        <f>IF(Table1[[#This Row],[DATE]]=0,"",$AA$4)</f>
        <v>21</v>
      </c>
      <c r="AB88" s="29">
        <f t="shared" si="3"/>
        <v>2025</v>
      </c>
      <c r="AC88" s="29" t="str">
        <f>IFERROR(VLOOKUP(Table1[[#This Row],[Owner]],'[1]down list'!U:V,2,FALSE),"")</f>
        <v>operator</v>
      </c>
      <c r="AD88" s="2"/>
    </row>
    <row r="89" spans="2:30" x14ac:dyDescent="0.25">
      <c r="B89" s="23">
        <v>45689</v>
      </c>
      <c r="C89" s="24" t="str">
        <f>IF(Table1[[#This Row],[DATE]]=0,"",TEXT(Table1[[#This Row],[DATE]],"mmm"))</f>
        <v>Feb</v>
      </c>
      <c r="D89" s="25" t="str">
        <f>B89&amp;"-"&amp;COUNTIF($B$6:$B89,B89)</f>
        <v>45689-2</v>
      </c>
      <c r="E89" s="24">
        <f t="shared" si="2"/>
        <v>5</v>
      </c>
      <c r="F89" s="24" t="str">
        <f>IF(B89=0,"",TEXT(Table1[[#This Row],[DATE]],"ddd"))</f>
        <v>Sat</v>
      </c>
      <c r="G89" s="2" t="s">
        <v>32</v>
      </c>
      <c r="H89" s="2">
        <v>1</v>
      </c>
      <c r="I89" s="26"/>
      <c r="J89" s="3" t="s">
        <v>97</v>
      </c>
      <c r="K89" s="2" t="s">
        <v>34</v>
      </c>
      <c r="L89" s="2" t="s">
        <v>151</v>
      </c>
      <c r="M89" s="26" t="str">
        <f>IFERROR(INDEX([1]!Table15[#Data],MATCH(Table1[[#This Row],[Equipment]],[1]!Table15[Component],0),2),"")</f>
        <v>C</v>
      </c>
      <c r="N89" s="26" t="str">
        <f>IFERROR(INDEX([1]!Table13[#Data],MATCH(Table1[[#This Row],[Tech.]],[1]!Table13[Func Location],0),2),"")</f>
        <v>Aditya Praditya</v>
      </c>
      <c r="O89" s="27"/>
      <c r="P89" s="28" t="s">
        <v>152</v>
      </c>
      <c r="Q89" s="2" t="s">
        <v>86</v>
      </c>
      <c r="R89" s="2"/>
      <c r="T89" s="2" t="s">
        <v>39</v>
      </c>
      <c r="W89" s="2" t="s">
        <v>40</v>
      </c>
      <c r="X89" s="2"/>
      <c r="Y89" s="3"/>
      <c r="Z89" s="29" t="str">
        <f>IF(Table1[[#This Row],[DATE]]=0,"",$Z$4)</f>
        <v>ID01</v>
      </c>
      <c r="AA89" s="29">
        <f>IF(Table1[[#This Row],[DATE]]=0,"",$AA$4)</f>
        <v>21</v>
      </c>
      <c r="AB89" s="29">
        <f t="shared" si="3"/>
        <v>2025</v>
      </c>
      <c r="AC89" s="29" t="str">
        <f>IFERROR(VLOOKUP(Table1[[#This Row],[Owner]],'[1]down list'!U:V,2,FALSE),"")</f>
        <v>operator</v>
      </c>
      <c r="AD89" s="2"/>
    </row>
    <row r="90" spans="2:30" x14ac:dyDescent="0.25">
      <c r="B90" s="23">
        <v>45691</v>
      </c>
      <c r="C90" s="24" t="str">
        <f>IF(Table1[[#This Row],[DATE]]=0,"",TEXT(Table1[[#This Row],[DATE]],"mmm"))</f>
        <v>Feb</v>
      </c>
      <c r="D90" s="25" t="str">
        <f>B90&amp;"-"&amp;COUNTIF($B$6:$B90,B90)</f>
        <v>45691-1</v>
      </c>
      <c r="E90" s="24">
        <f t="shared" si="2"/>
        <v>6</v>
      </c>
      <c r="F90" s="24" t="str">
        <f>IF(B90=0,"",TEXT(Table1[[#This Row],[DATE]],"ddd"))</f>
        <v>Mon</v>
      </c>
      <c r="G90" s="2" t="s">
        <v>32</v>
      </c>
      <c r="H90" s="2">
        <v>1</v>
      </c>
      <c r="I90" s="26"/>
      <c r="J90" s="3" t="s">
        <v>97</v>
      </c>
      <c r="K90" s="2" t="s">
        <v>34</v>
      </c>
      <c r="L90" s="2" t="s">
        <v>35</v>
      </c>
      <c r="M90" s="26" t="str">
        <f>IFERROR(INDEX([1]!Table15[#Data],MATCH(Table1[[#This Row],[Equipment]],[1]!Table15[Component],0),2),"")</f>
        <v>A</v>
      </c>
      <c r="N90" s="26" t="str">
        <f>IFERROR(INDEX([1]!Table13[#Data],MATCH(Table1[[#This Row],[Tech.]],[1]!Table13[Func Location],0),2),"")</f>
        <v>Aditya Praditya</v>
      </c>
      <c r="O90" s="27"/>
      <c r="P90" s="30" t="s">
        <v>153</v>
      </c>
      <c r="Q90" s="2" t="s">
        <v>37</v>
      </c>
      <c r="R90" s="2"/>
      <c r="T90" s="2" t="s">
        <v>39</v>
      </c>
      <c r="W90" s="2" t="s">
        <v>40</v>
      </c>
      <c r="X90" s="2"/>
      <c r="Y90" s="3"/>
      <c r="Z90" s="29" t="str">
        <f>IF(Table1[[#This Row],[DATE]]=0,"",$Z$4)</f>
        <v>ID01</v>
      </c>
      <c r="AA90" s="29">
        <f>IF(Table1[[#This Row],[DATE]]=0,"",$AA$4)</f>
        <v>21</v>
      </c>
      <c r="AB90" s="29">
        <f t="shared" si="3"/>
        <v>2025</v>
      </c>
      <c r="AC90" s="29" t="str">
        <f>IFERROR(VLOOKUP(Table1[[#This Row],[Owner]],'[1]down list'!U:V,2,FALSE),"")</f>
        <v>operator</v>
      </c>
      <c r="AD90" s="2"/>
    </row>
    <row r="91" spans="2:30" x14ac:dyDescent="0.25">
      <c r="B91" s="23">
        <v>45691</v>
      </c>
      <c r="C91" s="24" t="str">
        <f>IF(Table1[[#This Row],[DATE]]=0,"",TEXT(Table1[[#This Row],[DATE]],"mmm"))</f>
        <v>Feb</v>
      </c>
      <c r="D91" s="25" t="str">
        <f>B91&amp;"-"&amp;COUNTIF($B$6:$B91,B91)</f>
        <v>45691-2</v>
      </c>
      <c r="E91" s="24">
        <f t="shared" si="2"/>
        <v>6</v>
      </c>
      <c r="F91" s="24" t="str">
        <f>IF(B91=0,"",TEXT(Table1[[#This Row],[DATE]],"ddd"))</f>
        <v>Mon</v>
      </c>
      <c r="G91" s="2" t="s">
        <v>32</v>
      </c>
      <c r="H91" s="2">
        <v>2</v>
      </c>
      <c r="I91" s="26"/>
      <c r="J91" s="3" t="s">
        <v>88</v>
      </c>
      <c r="K91" s="2" t="s">
        <v>34</v>
      </c>
      <c r="L91" s="2" t="s">
        <v>35</v>
      </c>
      <c r="M91" s="26" t="str">
        <f>IFERROR(INDEX([1]!Table15[#Data],MATCH(Table1[[#This Row],[Equipment]],[1]!Table15[Component],0),2),"")</f>
        <v>A</v>
      </c>
      <c r="N91" s="26" t="str">
        <f>IFERROR(INDEX([1]!Table13[#Data],MATCH(Table1[[#This Row],[Tech.]],[1]!Table13[Func Location],0),2),"")</f>
        <v>Aditya Praditya</v>
      </c>
      <c r="O91" s="27"/>
      <c r="P91" s="30" t="s">
        <v>154</v>
      </c>
      <c r="Q91" s="2" t="s">
        <v>37</v>
      </c>
      <c r="R91" s="2"/>
      <c r="T91" s="2" t="s">
        <v>39</v>
      </c>
      <c r="W91" s="2" t="s">
        <v>40</v>
      </c>
      <c r="X91" s="2"/>
      <c r="Y91" s="3"/>
      <c r="Z91" s="29" t="str">
        <f>IF(Table1[[#This Row],[DATE]]=0,"",$Z$4)</f>
        <v>ID01</v>
      </c>
      <c r="AA91" s="29">
        <f>IF(Table1[[#This Row],[DATE]]=0,"",$AA$4)</f>
        <v>21</v>
      </c>
      <c r="AB91" s="29">
        <f t="shared" si="3"/>
        <v>2025</v>
      </c>
      <c r="AC91" s="29" t="str">
        <f>IFERROR(VLOOKUP(Table1[[#This Row],[Owner]],'[1]down list'!U:V,2,FALSE),"")</f>
        <v>operator</v>
      </c>
      <c r="AD91" s="2"/>
    </row>
    <row r="92" spans="2:30" x14ac:dyDescent="0.25">
      <c r="B92" s="23">
        <v>45691</v>
      </c>
      <c r="C92" s="24" t="str">
        <f>IF(Table1[[#This Row],[DATE]]=0,"",TEXT(Table1[[#This Row],[DATE]],"mmm"))</f>
        <v>Feb</v>
      </c>
      <c r="D92" s="25" t="str">
        <f>B92&amp;"-"&amp;COUNTIF($B$6:$B92,B92)</f>
        <v>45691-3</v>
      </c>
      <c r="E92" s="24">
        <f t="shared" si="2"/>
        <v>6</v>
      </c>
      <c r="F92" s="24" t="str">
        <f>IF(B92=0,"",TEXT(Table1[[#This Row],[DATE]],"ddd"))</f>
        <v>Mon</v>
      </c>
      <c r="G92" s="2" t="s">
        <v>32</v>
      </c>
      <c r="H92" s="2">
        <v>3</v>
      </c>
      <c r="I92" s="26"/>
      <c r="J92" s="3" t="s">
        <v>91</v>
      </c>
      <c r="K92" s="2" t="s">
        <v>34</v>
      </c>
      <c r="L92" s="2" t="s">
        <v>35</v>
      </c>
      <c r="M92" s="26" t="str">
        <f>IFERROR(INDEX([1]!Table15[#Data],MATCH(Table1[[#This Row],[Equipment]],[1]!Table15[Component],0),2),"")</f>
        <v>A</v>
      </c>
      <c r="N92" s="26" t="str">
        <f>IFERROR(INDEX([1]!Table13[#Data],MATCH(Table1[[#This Row],[Tech.]],[1]!Table13[Func Location],0),2),"")</f>
        <v>Aditya Praditya</v>
      </c>
      <c r="O92" s="27"/>
      <c r="P92" s="30" t="s">
        <v>155</v>
      </c>
      <c r="Q92" s="2" t="s">
        <v>37</v>
      </c>
      <c r="R92" s="2"/>
      <c r="T92" s="2" t="s">
        <v>39</v>
      </c>
      <c r="W92" s="2" t="s">
        <v>40</v>
      </c>
      <c r="X92" s="2"/>
      <c r="Y92" s="3"/>
      <c r="Z92" s="29" t="str">
        <f>IF(Table1[[#This Row],[DATE]]=0,"",$Z$4)</f>
        <v>ID01</v>
      </c>
      <c r="AA92" s="29">
        <f>IF(Table1[[#This Row],[DATE]]=0,"",$AA$4)</f>
        <v>21</v>
      </c>
      <c r="AB92" s="29">
        <f t="shared" si="3"/>
        <v>2025</v>
      </c>
      <c r="AC92" s="29" t="str">
        <f>IFERROR(VLOOKUP(Table1[[#This Row],[Owner]],'[1]down list'!U:V,2,FALSE),"")</f>
        <v>operator</v>
      </c>
      <c r="AD92" s="2"/>
    </row>
    <row r="93" spans="2:30" x14ac:dyDescent="0.25">
      <c r="B93" s="23">
        <v>45692</v>
      </c>
      <c r="C93" s="24" t="str">
        <f>IF(Table1[[#This Row],[DATE]]=0,"",TEXT(Table1[[#This Row],[DATE]],"mmm"))</f>
        <v>Feb</v>
      </c>
      <c r="D93" s="25" t="str">
        <f>B93&amp;"-"&amp;COUNTIF($B$6:$B93,B93)</f>
        <v>45692-1</v>
      </c>
      <c r="E93" s="24">
        <f t="shared" si="2"/>
        <v>6</v>
      </c>
      <c r="F93" s="24" t="str">
        <f>IF(B93=0,"",TEXT(Table1[[#This Row],[DATE]],"ddd"))</f>
        <v>Tue</v>
      </c>
      <c r="G93" s="2" t="s">
        <v>32</v>
      </c>
      <c r="H93" s="2">
        <v>1</v>
      </c>
      <c r="I93" s="26"/>
      <c r="J93" s="3" t="s">
        <v>97</v>
      </c>
      <c r="K93" s="2" t="s">
        <v>34</v>
      </c>
      <c r="L93" s="2" t="s">
        <v>35</v>
      </c>
      <c r="M93" s="26" t="str">
        <f>IFERROR(INDEX([1]!Table15[#Data],MATCH(Table1[[#This Row],[Equipment]],[1]!Table15[Component],0),2),"")</f>
        <v>A</v>
      </c>
      <c r="N93" s="26" t="str">
        <f>IFERROR(INDEX([1]!Table13[#Data],MATCH(Table1[[#This Row],[Tech.]],[1]!Table13[Func Location],0),2),"")</f>
        <v>Aditya Praditya</v>
      </c>
      <c r="O93" s="27"/>
      <c r="P93" s="30" t="s">
        <v>156</v>
      </c>
      <c r="Q93" s="2" t="s">
        <v>37</v>
      </c>
      <c r="R93" s="2"/>
      <c r="T93" s="2" t="s">
        <v>39</v>
      </c>
      <c r="W93" s="2" t="s">
        <v>40</v>
      </c>
      <c r="X93" s="2"/>
      <c r="Y93" s="3"/>
      <c r="Z93" s="29" t="str">
        <f>IF(Table1[[#This Row],[DATE]]=0,"",$Z$4)</f>
        <v>ID01</v>
      </c>
      <c r="AA93" s="29">
        <f>IF(Table1[[#This Row],[DATE]]=0,"",$AA$4)</f>
        <v>21</v>
      </c>
      <c r="AB93" s="29">
        <f t="shared" si="3"/>
        <v>2025</v>
      </c>
      <c r="AC93" s="29" t="str">
        <f>IFERROR(VLOOKUP(Table1[[#This Row],[Owner]],'[1]down list'!U:V,2,FALSE),"")</f>
        <v>operator</v>
      </c>
      <c r="AD93" s="2"/>
    </row>
    <row r="94" spans="2:30" x14ac:dyDescent="0.25">
      <c r="B94" s="23">
        <v>45692</v>
      </c>
      <c r="C94" s="24" t="str">
        <f>IF(Table1[[#This Row],[DATE]]=0,"",TEXT(Table1[[#This Row],[DATE]],"mmm"))</f>
        <v>Feb</v>
      </c>
      <c r="D94" s="25" t="str">
        <f>B94&amp;"-"&amp;COUNTIF($B$6:$B94,B94)</f>
        <v>45692-2</v>
      </c>
      <c r="E94" s="24">
        <f t="shared" si="2"/>
        <v>6</v>
      </c>
      <c r="F94" s="24" t="str">
        <f>IF(B94=0,"",TEXT(Table1[[#This Row],[DATE]],"ddd"))</f>
        <v>Tue</v>
      </c>
      <c r="G94" s="2" t="s">
        <v>32</v>
      </c>
      <c r="H94" s="2">
        <v>2</v>
      </c>
      <c r="I94" s="26"/>
      <c r="J94" s="3" t="s">
        <v>88</v>
      </c>
      <c r="K94" s="2" t="s">
        <v>34</v>
      </c>
      <c r="L94" s="2" t="s">
        <v>35</v>
      </c>
      <c r="M94" s="26" t="str">
        <f>IFERROR(INDEX([1]!Table15[#Data],MATCH(Table1[[#This Row],[Equipment]],[1]!Table15[Component],0),2),"")</f>
        <v>A</v>
      </c>
      <c r="N94" s="26" t="str">
        <f>IFERROR(INDEX([1]!Table13[#Data],MATCH(Table1[[#This Row],[Tech.]],[1]!Table13[Func Location],0),2),"")</f>
        <v>Aditya Praditya</v>
      </c>
      <c r="O94" s="27"/>
      <c r="P94" s="30" t="s">
        <v>157</v>
      </c>
      <c r="Q94" s="2" t="s">
        <v>37</v>
      </c>
      <c r="R94" s="2"/>
      <c r="T94" s="2" t="s">
        <v>39</v>
      </c>
      <c r="W94" s="2" t="s">
        <v>40</v>
      </c>
      <c r="X94" s="2"/>
      <c r="Y94" s="3"/>
      <c r="Z94" s="29" t="str">
        <f>IF(Table1[[#This Row],[DATE]]=0,"",$Z$4)</f>
        <v>ID01</v>
      </c>
      <c r="AA94" s="29">
        <f>IF(Table1[[#This Row],[DATE]]=0,"",$AA$4)</f>
        <v>21</v>
      </c>
      <c r="AB94" s="29">
        <f t="shared" si="3"/>
        <v>2025</v>
      </c>
      <c r="AC94" s="29" t="str">
        <f>IFERROR(VLOOKUP(Table1[[#This Row],[Owner]],'[1]down list'!U:V,2,FALSE),"")</f>
        <v>operator</v>
      </c>
      <c r="AD94" s="2"/>
    </row>
    <row r="95" spans="2:30" x14ac:dyDescent="0.25">
      <c r="B95" s="23">
        <v>45692</v>
      </c>
      <c r="C95" s="24" t="str">
        <f>IF(Table1[[#This Row],[DATE]]=0,"",TEXT(Table1[[#This Row],[DATE]],"mmm"))</f>
        <v>Feb</v>
      </c>
      <c r="D95" s="25" t="str">
        <f>B95&amp;"-"&amp;COUNTIF($B$6:$B95,B95)</f>
        <v>45692-3</v>
      </c>
      <c r="E95" s="24">
        <f t="shared" si="2"/>
        <v>6</v>
      </c>
      <c r="F95" s="24" t="str">
        <f>IF(B95=0,"",TEXT(Table1[[#This Row],[DATE]],"ddd"))</f>
        <v>Tue</v>
      </c>
      <c r="G95" s="2" t="s">
        <v>32</v>
      </c>
      <c r="H95" s="2">
        <v>3</v>
      </c>
      <c r="I95" s="26"/>
      <c r="J95" s="3" t="s">
        <v>91</v>
      </c>
      <c r="K95" s="2" t="s">
        <v>34</v>
      </c>
      <c r="L95" s="2" t="s">
        <v>35</v>
      </c>
      <c r="M95" s="26" t="str">
        <f>IFERROR(INDEX([1]!Table15[#Data],MATCH(Table1[[#This Row],[Equipment]],[1]!Table15[Component],0),2),"")</f>
        <v>A</v>
      </c>
      <c r="N95" s="26" t="str">
        <f>IFERROR(INDEX([1]!Table13[#Data],MATCH(Table1[[#This Row],[Tech.]],[1]!Table13[Func Location],0),2),"")</f>
        <v>Aditya Praditya</v>
      </c>
      <c r="O95" s="27"/>
      <c r="P95" s="30" t="s">
        <v>158</v>
      </c>
      <c r="Q95" s="2" t="s">
        <v>37</v>
      </c>
      <c r="R95" s="2"/>
      <c r="T95" s="2" t="s">
        <v>39</v>
      </c>
      <c r="W95" s="2" t="s">
        <v>40</v>
      </c>
      <c r="X95" s="2"/>
      <c r="Y95" s="3"/>
      <c r="Z95" s="29" t="str">
        <f>IF(Table1[[#This Row],[DATE]]=0,"",$Z$4)</f>
        <v>ID01</v>
      </c>
      <c r="AA95" s="29">
        <f>IF(Table1[[#This Row],[DATE]]=0,"",$AA$4)</f>
        <v>21</v>
      </c>
      <c r="AB95" s="29">
        <f t="shared" si="3"/>
        <v>2025</v>
      </c>
      <c r="AC95" s="29" t="str">
        <f>IFERROR(VLOOKUP(Table1[[#This Row],[Owner]],'[1]down list'!U:V,2,FALSE),"")</f>
        <v>operator</v>
      </c>
      <c r="AD95" s="2"/>
    </row>
    <row r="96" spans="2:30" x14ac:dyDescent="0.25">
      <c r="B96" s="23">
        <v>45693</v>
      </c>
      <c r="C96" s="24" t="str">
        <f>IF(Table1[[#This Row],[DATE]]=0,"",TEXT(Table1[[#This Row],[DATE]],"mmm"))</f>
        <v>Feb</v>
      </c>
      <c r="D96" s="25" t="str">
        <f>B96&amp;"-"&amp;COUNTIF($B$6:$B96,B96)</f>
        <v>45693-1</v>
      </c>
      <c r="E96" s="24">
        <f t="shared" si="2"/>
        <v>6</v>
      </c>
      <c r="F96" s="24" t="str">
        <f>IF(B96=0,"",TEXT(Table1[[#This Row],[DATE]],"ddd"))</f>
        <v>Wed</v>
      </c>
      <c r="G96" s="2" t="s">
        <v>32</v>
      </c>
      <c r="H96" s="2">
        <v>1</v>
      </c>
      <c r="I96" s="26"/>
      <c r="J96" s="3" t="s">
        <v>97</v>
      </c>
      <c r="K96" s="2" t="s">
        <v>34</v>
      </c>
      <c r="L96" s="2" t="s">
        <v>35</v>
      </c>
      <c r="M96" s="26" t="str">
        <f>IFERROR(INDEX([1]!Table15[#Data],MATCH(Table1[[#This Row],[Equipment]],[1]!Table15[Component],0),2),"")</f>
        <v>A</v>
      </c>
      <c r="N96" s="26" t="str">
        <f>IFERROR(INDEX([1]!Table13[#Data],MATCH(Table1[[#This Row],[Tech.]],[1]!Table13[Func Location],0),2),"")</f>
        <v>Aditya Praditya</v>
      </c>
      <c r="O96" s="27"/>
      <c r="P96" s="30" t="s">
        <v>159</v>
      </c>
      <c r="Q96" s="2" t="s">
        <v>37</v>
      </c>
      <c r="R96" s="2"/>
      <c r="T96" s="2" t="s">
        <v>39</v>
      </c>
      <c r="W96" s="2" t="s">
        <v>40</v>
      </c>
      <c r="X96" s="2"/>
      <c r="Y96" s="3"/>
      <c r="Z96" s="29" t="str">
        <f>IF(Table1[[#This Row],[DATE]]=0,"",$Z$4)</f>
        <v>ID01</v>
      </c>
      <c r="AA96" s="29">
        <f>IF(Table1[[#This Row],[DATE]]=0,"",$AA$4)</f>
        <v>21</v>
      </c>
      <c r="AB96" s="29">
        <f t="shared" si="3"/>
        <v>2025</v>
      </c>
      <c r="AC96" s="29" t="str">
        <f>IFERROR(VLOOKUP(Table1[[#This Row],[Owner]],'[1]down list'!U:V,2,FALSE),"")</f>
        <v>operator</v>
      </c>
      <c r="AD96" s="2"/>
    </row>
    <row r="97" spans="2:30" x14ac:dyDescent="0.25">
      <c r="B97" s="23">
        <v>45693</v>
      </c>
      <c r="C97" s="24" t="str">
        <f>IF(Table1[[#This Row],[DATE]]=0,"",TEXT(Table1[[#This Row],[DATE]],"mmm"))</f>
        <v>Feb</v>
      </c>
      <c r="D97" s="25" t="str">
        <f>B97&amp;"-"&amp;COUNTIF($B$6:$B97,B97)</f>
        <v>45693-2</v>
      </c>
      <c r="E97" s="24">
        <f t="shared" si="2"/>
        <v>6</v>
      </c>
      <c r="F97" s="24" t="str">
        <f>IF(B97=0,"",TEXT(Table1[[#This Row],[DATE]],"ddd"))</f>
        <v>Wed</v>
      </c>
      <c r="G97" s="2" t="s">
        <v>32</v>
      </c>
      <c r="H97" s="2">
        <v>2</v>
      </c>
      <c r="I97" s="26"/>
      <c r="J97" s="3" t="s">
        <v>88</v>
      </c>
      <c r="K97" s="2" t="s">
        <v>34</v>
      </c>
      <c r="L97" s="2" t="s">
        <v>35</v>
      </c>
      <c r="M97" s="26" t="str">
        <f>IFERROR(INDEX([1]!Table15[#Data],MATCH(Table1[[#This Row],[Equipment]],[1]!Table15[Component],0),2),"")</f>
        <v>A</v>
      </c>
      <c r="N97" s="26" t="str">
        <f>IFERROR(INDEX([1]!Table13[#Data],MATCH(Table1[[#This Row],[Tech.]],[1]!Table13[Func Location],0),2),"")</f>
        <v>Aditya Praditya</v>
      </c>
      <c r="O97" s="27"/>
      <c r="P97" s="30" t="s">
        <v>160</v>
      </c>
      <c r="Q97" s="2" t="s">
        <v>37</v>
      </c>
      <c r="R97" s="2"/>
      <c r="T97" s="2" t="s">
        <v>39</v>
      </c>
      <c r="W97" s="2" t="s">
        <v>40</v>
      </c>
      <c r="X97" s="2"/>
      <c r="Y97" s="3"/>
      <c r="Z97" s="29" t="str">
        <f>IF(Table1[[#This Row],[DATE]]=0,"",$Z$4)</f>
        <v>ID01</v>
      </c>
      <c r="AA97" s="29">
        <f>IF(Table1[[#This Row],[DATE]]=0,"",$AA$4)</f>
        <v>21</v>
      </c>
      <c r="AB97" s="29">
        <f t="shared" si="3"/>
        <v>2025</v>
      </c>
      <c r="AC97" s="29" t="str">
        <f>IFERROR(VLOOKUP(Table1[[#This Row],[Owner]],'[1]down list'!U:V,2,FALSE),"")</f>
        <v>operator</v>
      </c>
      <c r="AD97" s="2"/>
    </row>
    <row r="98" spans="2:30" x14ac:dyDescent="0.25">
      <c r="B98" s="23">
        <v>45696</v>
      </c>
      <c r="C98" s="24" t="str">
        <f>IF(Table1[[#This Row],[DATE]]=0,"",TEXT(Table1[[#This Row],[DATE]],"mmm"))</f>
        <v>Feb</v>
      </c>
      <c r="D98" s="25" t="str">
        <f>B98&amp;"-"&amp;COUNTIF($B$6:$B98,B98)</f>
        <v>45696-1</v>
      </c>
      <c r="E98" s="24">
        <f t="shared" si="2"/>
        <v>6</v>
      </c>
      <c r="F98" s="24" t="str">
        <f>IF(B98=0,"",TEXT(Table1[[#This Row],[DATE]],"ddd"))</f>
        <v>Sat</v>
      </c>
      <c r="G98" s="2" t="s">
        <v>32</v>
      </c>
      <c r="H98" s="2">
        <v>3</v>
      </c>
      <c r="I98" s="26"/>
      <c r="J98" s="3" t="s">
        <v>91</v>
      </c>
      <c r="K98" s="2" t="s">
        <v>34</v>
      </c>
      <c r="L98" s="2" t="s">
        <v>35</v>
      </c>
      <c r="M98" s="26" t="str">
        <f>IFERROR(INDEX([1]!Table15[#Data],MATCH(Table1[[#This Row],[Equipment]],[1]!Table15[Component],0),2),"")</f>
        <v>A</v>
      </c>
      <c r="N98" s="26" t="str">
        <f>IFERROR(INDEX([1]!Table13[#Data],MATCH(Table1[[#This Row],[Tech.]],[1]!Table13[Func Location],0),2),"")</f>
        <v>Aditya Praditya</v>
      </c>
      <c r="O98" s="27"/>
      <c r="P98" s="30" t="s">
        <v>161</v>
      </c>
      <c r="Q98" s="2" t="s">
        <v>37</v>
      </c>
      <c r="R98" s="2"/>
      <c r="T98" s="2" t="s">
        <v>39</v>
      </c>
      <c r="W98" s="2" t="s">
        <v>40</v>
      </c>
      <c r="X98" s="2"/>
      <c r="Y98" s="3"/>
      <c r="Z98" s="29" t="str">
        <f>IF(Table1[[#This Row],[DATE]]=0,"",$Z$4)</f>
        <v>ID01</v>
      </c>
      <c r="AA98" s="29">
        <f>IF(Table1[[#This Row],[DATE]]=0,"",$AA$4)</f>
        <v>21</v>
      </c>
      <c r="AB98" s="29">
        <f t="shared" si="3"/>
        <v>2025</v>
      </c>
      <c r="AC98" s="29" t="str">
        <f>IFERROR(VLOOKUP(Table1[[#This Row],[Owner]],'[1]down list'!U:V,2,FALSE),"")</f>
        <v>operator</v>
      </c>
      <c r="AD98" s="2"/>
    </row>
    <row r="99" spans="2:30" x14ac:dyDescent="0.25">
      <c r="B99" s="23">
        <v>45698</v>
      </c>
      <c r="C99" s="24" t="str">
        <f>IF(Table1[[#This Row],[DATE]]=0,"",TEXT(Table1[[#This Row],[DATE]],"mmm"))</f>
        <v>Feb</v>
      </c>
      <c r="D99" s="25" t="str">
        <f>B99&amp;"-"&amp;COUNTIF($B$6:$B99,B99)</f>
        <v>45698-1</v>
      </c>
      <c r="E99" s="24">
        <f t="shared" si="2"/>
        <v>7</v>
      </c>
      <c r="F99" s="24" t="str">
        <f>IF(B99=0,"",TEXT(Table1[[#This Row],[DATE]],"ddd"))</f>
        <v>Mon</v>
      </c>
      <c r="G99" s="2" t="s">
        <v>32</v>
      </c>
      <c r="H99" s="2">
        <v>1</v>
      </c>
      <c r="I99" s="26"/>
      <c r="J99" s="3" t="s">
        <v>100</v>
      </c>
      <c r="K99" s="2" t="s">
        <v>34</v>
      </c>
      <c r="L99" s="2" t="s">
        <v>35</v>
      </c>
      <c r="M99" s="26" t="str">
        <f>IFERROR(INDEX([1]!Table15[#Data],MATCH(Table1[[#This Row],[Equipment]],[1]!Table15[Component],0),2),"")</f>
        <v>A</v>
      </c>
      <c r="N99" s="26" t="str">
        <f>IFERROR(INDEX([1]!Table13[#Data],MATCH(Table1[[#This Row],[Tech.]],[1]!Table13[Func Location],0),2),"")</f>
        <v>Aditya Praditya</v>
      </c>
      <c r="O99" s="27"/>
      <c r="P99" s="30" t="s">
        <v>162</v>
      </c>
      <c r="Q99" s="2" t="s">
        <v>37</v>
      </c>
      <c r="R99" s="2"/>
      <c r="T99" s="2" t="s">
        <v>39</v>
      </c>
      <c r="W99" s="2" t="s">
        <v>40</v>
      </c>
      <c r="X99" s="2"/>
      <c r="Y99" s="3"/>
      <c r="Z99" s="29" t="str">
        <f>IF(Table1[[#This Row],[DATE]]=0,"",$Z$4)</f>
        <v>ID01</v>
      </c>
      <c r="AA99" s="29">
        <f>IF(Table1[[#This Row],[DATE]]=0,"",$AA$4)</f>
        <v>21</v>
      </c>
      <c r="AB99" s="29">
        <f t="shared" si="3"/>
        <v>2025</v>
      </c>
      <c r="AC99" s="29" t="str">
        <f>IFERROR(VLOOKUP(Table1[[#This Row],[Owner]],'[1]down list'!U:V,2,FALSE),"")</f>
        <v xml:space="preserve">Electrician </v>
      </c>
      <c r="AD99" s="2"/>
    </row>
    <row r="100" spans="2:30" x14ac:dyDescent="0.25">
      <c r="B100" s="23">
        <v>45698</v>
      </c>
      <c r="C100" s="24" t="str">
        <f>IF(Table1[[#This Row],[DATE]]=0,"",TEXT(Table1[[#This Row],[DATE]],"mmm"))</f>
        <v>Feb</v>
      </c>
      <c r="D100" s="25" t="str">
        <f>B100&amp;"-"&amp;COUNTIF($B$6:$B100,B100)</f>
        <v>45698-2</v>
      </c>
      <c r="E100" s="24">
        <f t="shared" si="2"/>
        <v>7</v>
      </c>
      <c r="F100" s="24" t="str">
        <f>IF(B100=0,"",TEXT(Table1[[#This Row],[DATE]],"ddd"))</f>
        <v>Mon</v>
      </c>
      <c r="G100" s="2" t="s">
        <v>32</v>
      </c>
      <c r="H100" s="2">
        <v>2</v>
      </c>
      <c r="I100" s="26"/>
      <c r="J100" s="3" t="s">
        <v>110</v>
      </c>
      <c r="K100" s="2" t="s">
        <v>34</v>
      </c>
      <c r="L100" s="2" t="s">
        <v>35</v>
      </c>
      <c r="M100" s="26" t="str">
        <f>IFERROR(INDEX([1]!Table15[#Data],MATCH(Table1[[#This Row],[Equipment]],[1]!Table15[Component],0),2),"")</f>
        <v>A</v>
      </c>
      <c r="N100" s="26" t="str">
        <f>IFERROR(INDEX([1]!Table13[#Data],MATCH(Table1[[#This Row],[Tech.]],[1]!Table13[Func Location],0),2),"")</f>
        <v>Aditya Praditya</v>
      </c>
      <c r="O100" s="27"/>
      <c r="P100" s="30" t="s">
        <v>163</v>
      </c>
      <c r="Q100" s="2" t="s">
        <v>37</v>
      </c>
      <c r="R100" s="2"/>
      <c r="T100" s="2" t="s">
        <v>39</v>
      </c>
      <c r="W100" s="2" t="s">
        <v>40</v>
      </c>
      <c r="X100" s="2"/>
      <c r="Y100" s="3"/>
      <c r="Z100" s="29" t="str">
        <f>IF(Table1[[#This Row],[DATE]]=0,"",$Z$4)</f>
        <v>ID01</v>
      </c>
      <c r="AA100" s="29">
        <f>IF(Table1[[#This Row],[DATE]]=0,"",$AA$4)</f>
        <v>21</v>
      </c>
      <c r="AB100" s="29">
        <f t="shared" si="3"/>
        <v>2025</v>
      </c>
      <c r="AC100" s="29" t="str">
        <f>IFERROR(VLOOKUP(Table1[[#This Row],[Owner]],'[1]down list'!U:V,2,FALSE),"")</f>
        <v xml:space="preserve">Electrician </v>
      </c>
      <c r="AD100" s="2"/>
    </row>
    <row r="101" spans="2:30" x14ac:dyDescent="0.25">
      <c r="B101" s="23">
        <v>45698</v>
      </c>
      <c r="C101" s="24" t="str">
        <f>IF(Table1[[#This Row],[DATE]]=0,"",TEXT(Table1[[#This Row],[DATE]],"mmm"))</f>
        <v>Feb</v>
      </c>
      <c r="D101" s="25" t="str">
        <f>B101&amp;"-"&amp;COUNTIF($B$6:$B101,B101)</f>
        <v>45698-3</v>
      </c>
      <c r="E101" s="24">
        <f t="shared" si="2"/>
        <v>7</v>
      </c>
      <c r="F101" s="24" t="str">
        <f>IF(B101=0,"",TEXT(Table1[[#This Row],[DATE]],"ddd"))</f>
        <v>Mon</v>
      </c>
      <c r="G101" s="2" t="s">
        <v>32</v>
      </c>
      <c r="H101" s="2">
        <v>3</v>
      </c>
      <c r="I101" s="26"/>
      <c r="J101" s="3" t="s">
        <v>102</v>
      </c>
      <c r="K101" s="2" t="s">
        <v>34</v>
      </c>
      <c r="L101" s="2" t="s">
        <v>35</v>
      </c>
      <c r="M101" s="26" t="str">
        <f>IFERROR(INDEX([1]!Table15[#Data],MATCH(Table1[[#This Row],[Equipment]],[1]!Table15[Component],0),2),"")</f>
        <v>A</v>
      </c>
      <c r="N101" s="26" t="str">
        <f>IFERROR(INDEX([1]!Table13[#Data],MATCH(Table1[[#This Row],[Tech.]],[1]!Table13[Func Location],0),2),"")</f>
        <v>Aditya Praditya</v>
      </c>
      <c r="O101" s="27"/>
      <c r="P101" s="30" t="s">
        <v>164</v>
      </c>
      <c r="Q101" s="2" t="s">
        <v>37</v>
      </c>
      <c r="R101" s="2"/>
      <c r="T101" s="2" t="s">
        <v>39</v>
      </c>
      <c r="W101" s="2" t="s">
        <v>40</v>
      </c>
      <c r="X101" s="2"/>
      <c r="Y101" s="3"/>
      <c r="Z101" s="29" t="str">
        <f>IF(Table1[[#This Row],[DATE]]=0,"",$Z$4)</f>
        <v>ID01</v>
      </c>
      <c r="AA101" s="29">
        <f>IF(Table1[[#This Row],[DATE]]=0,"",$AA$4)</f>
        <v>21</v>
      </c>
      <c r="AB101" s="29">
        <f t="shared" si="3"/>
        <v>2025</v>
      </c>
      <c r="AC101" s="29" t="str">
        <f>IFERROR(VLOOKUP(Table1[[#This Row],[Owner]],'[1]down list'!U:V,2,FALSE),"")</f>
        <v xml:space="preserve">Electrician </v>
      </c>
      <c r="AD101" s="2"/>
    </row>
    <row r="102" spans="2:30" x14ac:dyDescent="0.25">
      <c r="B102" s="23">
        <v>45699</v>
      </c>
      <c r="C102" s="24" t="str">
        <f>IF(Table1[[#This Row],[DATE]]=0,"",TEXT(Table1[[#This Row],[DATE]],"mmm"))</f>
        <v>Feb</v>
      </c>
      <c r="D102" s="25" t="str">
        <f>B102&amp;"-"&amp;COUNTIF($B$6:$B102,B102)</f>
        <v>45699-1</v>
      </c>
      <c r="E102" s="24">
        <f t="shared" si="2"/>
        <v>7</v>
      </c>
      <c r="F102" s="24" t="str">
        <f>IF(B102=0,"",TEXT(Table1[[#This Row],[DATE]],"ddd"))</f>
        <v>Tue</v>
      </c>
      <c r="G102" s="2" t="s">
        <v>32</v>
      </c>
      <c r="H102" s="2">
        <v>3</v>
      </c>
      <c r="I102" s="26"/>
      <c r="J102" s="3" t="s">
        <v>91</v>
      </c>
      <c r="K102" s="2" t="s">
        <v>34</v>
      </c>
      <c r="L102" s="2" t="s">
        <v>35</v>
      </c>
      <c r="M102" s="26" t="str">
        <f>IFERROR(INDEX([1]!Table15[#Data],MATCH(Table1[[#This Row],[Equipment]],[1]!Table15[Component],0),2),"")</f>
        <v>A</v>
      </c>
      <c r="N102" s="26" t="str">
        <f>IFERROR(INDEX([1]!Table13[#Data],MATCH(Table1[[#This Row],[Tech.]],[1]!Table13[Func Location],0),2),"")</f>
        <v>Aditya Praditya</v>
      </c>
      <c r="O102" s="27"/>
      <c r="P102" s="30" t="s">
        <v>165</v>
      </c>
      <c r="Q102" s="2" t="s">
        <v>37</v>
      </c>
      <c r="R102" s="2"/>
      <c r="T102" s="2" t="s">
        <v>39</v>
      </c>
      <c r="W102" s="2" t="s">
        <v>40</v>
      </c>
      <c r="X102" s="2"/>
      <c r="Y102" s="3"/>
      <c r="Z102" s="29" t="str">
        <f>IF(Table1[[#This Row],[DATE]]=0,"",$Z$4)</f>
        <v>ID01</v>
      </c>
      <c r="AA102" s="29">
        <f>IF(Table1[[#This Row],[DATE]]=0,"",$AA$4)</f>
        <v>21</v>
      </c>
      <c r="AB102" s="29">
        <f t="shared" si="3"/>
        <v>2025</v>
      </c>
      <c r="AC102" s="29" t="str">
        <f>IFERROR(VLOOKUP(Table1[[#This Row],[Owner]],'[1]down list'!U:V,2,FALSE),"")</f>
        <v>operator</v>
      </c>
      <c r="AD102" s="2"/>
    </row>
    <row r="103" spans="2:30" x14ac:dyDescent="0.25">
      <c r="B103" s="23">
        <v>45699</v>
      </c>
      <c r="C103" s="24" t="str">
        <f>IF(Table1[[#This Row],[DATE]]=0,"",TEXT(Table1[[#This Row],[DATE]],"mmm"))</f>
        <v>Feb</v>
      </c>
      <c r="D103" s="25" t="str">
        <f>B103&amp;"-"&amp;COUNTIF($B$6:$B103,B103)</f>
        <v>45699-2</v>
      </c>
      <c r="E103" s="24">
        <f t="shared" si="2"/>
        <v>7</v>
      </c>
      <c r="F103" s="24" t="str">
        <f>IF(B103=0,"",TEXT(Table1[[#This Row],[DATE]],"ddd"))</f>
        <v>Tue</v>
      </c>
      <c r="G103" s="2" t="s">
        <v>32</v>
      </c>
      <c r="H103" s="2">
        <v>1</v>
      </c>
      <c r="I103" s="26"/>
      <c r="J103" s="3" t="s">
        <v>100</v>
      </c>
      <c r="K103" s="2" t="s">
        <v>34</v>
      </c>
      <c r="L103" s="2" t="s">
        <v>35</v>
      </c>
      <c r="M103" s="26" t="str">
        <f>IFERROR(INDEX([1]!Table15[#Data],MATCH(Table1[[#This Row],[Equipment]],[1]!Table15[Component],0),2),"")</f>
        <v>A</v>
      </c>
      <c r="N103" s="26" t="str">
        <f>IFERROR(INDEX([1]!Table13[#Data],MATCH(Table1[[#This Row],[Tech.]],[1]!Table13[Func Location],0),2),"")</f>
        <v>Aditya Praditya</v>
      </c>
      <c r="O103" s="27"/>
      <c r="P103" s="30" t="s">
        <v>166</v>
      </c>
      <c r="Q103" s="2" t="s">
        <v>37</v>
      </c>
      <c r="R103" s="2"/>
      <c r="T103" s="2" t="s">
        <v>39</v>
      </c>
      <c r="W103" s="2" t="s">
        <v>40</v>
      </c>
      <c r="X103" s="2"/>
      <c r="Y103" s="3"/>
      <c r="Z103" s="29" t="str">
        <f>IF(Table1[[#This Row],[DATE]]=0,"",$Z$4)</f>
        <v>ID01</v>
      </c>
      <c r="AA103" s="29">
        <f>IF(Table1[[#This Row],[DATE]]=0,"",$AA$4)</f>
        <v>21</v>
      </c>
      <c r="AB103" s="29">
        <f t="shared" si="3"/>
        <v>2025</v>
      </c>
      <c r="AC103" s="29" t="str">
        <f>IFERROR(VLOOKUP(Table1[[#This Row],[Owner]],'[1]down list'!U:V,2,FALSE),"")</f>
        <v xml:space="preserve">Electrician </v>
      </c>
      <c r="AD103" s="2"/>
    </row>
    <row r="104" spans="2:30" x14ac:dyDescent="0.25">
      <c r="B104" s="23">
        <v>45699</v>
      </c>
      <c r="C104" s="24" t="str">
        <f>IF(Table1[[#This Row],[DATE]]=0,"",TEXT(Table1[[#This Row],[DATE]],"mmm"))</f>
        <v>Feb</v>
      </c>
      <c r="D104" s="25" t="str">
        <f>B104&amp;"-"&amp;COUNTIF($B$6:$B104,B104)</f>
        <v>45699-3</v>
      </c>
      <c r="E104" s="24">
        <f t="shared" si="2"/>
        <v>7</v>
      </c>
      <c r="F104" s="24" t="str">
        <f>IF(B104=0,"",TEXT(Table1[[#This Row],[DATE]],"ddd"))</f>
        <v>Tue</v>
      </c>
      <c r="G104" s="2" t="s">
        <v>32</v>
      </c>
      <c r="H104" s="2">
        <v>2</v>
      </c>
      <c r="I104" s="26"/>
      <c r="J104" s="3" t="s">
        <v>110</v>
      </c>
      <c r="K104" s="2" t="s">
        <v>34</v>
      </c>
      <c r="L104" s="2" t="s">
        <v>35</v>
      </c>
      <c r="M104" s="26" t="str">
        <f>IFERROR(INDEX([1]!Table15[#Data],MATCH(Table1[[#This Row],[Equipment]],[1]!Table15[Component],0),2),"")</f>
        <v>A</v>
      </c>
      <c r="N104" s="26" t="str">
        <f>IFERROR(INDEX([1]!Table13[#Data],MATCH(Table1[[#This Row],[Tech.]],[1]!Table13[Func Location],0),2),"")</f>
        <v>Aditya Praditya</v>
      </c>
      <c r="O104" s="27"/>
      <c r="P104" s="30" t="s">
        <v>167</v>
      </c>
      <c r="Q104" s="2" t="s">
        <v>37</v>
      </c>
      <c r="R104" s="2"/>
      <c r="T104" s="2" t="s">
        <v>39</v>
      </c>
      <c r="W104" s="2" t="s">
        <v>40</v>
      </c>
      <c r="X104" s="2"/>
      <c r="Y104" s="3"/>
      <c r="Z104" s="29" t="str">
        <f>IF(Table1[[#This Row],[DATE]]=0,"",$Z$4)</f>
        <v>ID01</v>
      </c>
      <c r="AA104" s="29">
        <f>IF(Table1[[#This Row],[DATE]]=0,"",$AA$4)</f>
        <v>21</v>
      </c>
      <c r="AB104" s="29">
        <f t="shared" si="3"/>
        <v>2025</v>
      </c>
      <c r="AC104" s="29" t="str">
        <f>IFERROR(VLOOKUP(Table1[[#This Row],[Owner]],'[1]down list'!U:V,2,FALSE),"")</f>
        <v xml:space="preserve">Electrician </v>
      </c>
      <c r="AD104" s="2"/>
    </row>
    <row r="105" spans="2:30" x14ac:dyDescent="0.25">
      <c r="B105" s="23">
        <v>45699</v>
      </c>
      <c r="C105" s="24" t="str">
        <f>IF(Table1[[#This Row],[DATE]]=0,"",TEXT(Table1[[#This Row],[DATE]],"mmm"))</f>
        <v>Feb</v>
      </c>
      <c r="D105" s="25" t="str">
        <f>B105&amp;"-"&amp;COUNTIF($B$6:$B105,B105)</f>
        <v>45699-4</v>
      </c>
      <c r="E105" s="24">
        <f t="shared" si="2"/>
        <v>7</v>
      </c>
      <c r="F105" s="24" t="str">
        <f>IF(B105=0,"",TEXT(Table1[[#This Row],[DATE]],"ddd"))</f>
        <v>Tue</v>
      </c>
      <c r="G105" s="2" t="s">
        <v>32</v>
      </c>
      <c r="H105" s="2">
        <v>3</v>
      </c>
      <c r="I105" s="26"/>
      <c r="J105" s="3" t="s">
        <v>102</v>
      </c>
      <c r="K105" s="2" t="s">
        <v>34</v>
      </c>
      <c r="L105" s="2" t="s">
        <v>35</v>
      </c>
      <c r="M105" s="26" t="str">
        <f>IFERROR(INDEX([1]!Table15[#Data],MATCH(Table1[[#This Row],[Equipment]],[1]!Table15[Component],0),2),"")</f>
        <v>A</v>
      </c>
      <c r="N105" s="26" t="str">
        <f>IFERROR(INDEX([1]!Table13[#Data],MATCH(Table1[[#This Row],[Tech.]],[1]!Table13[Func Location],0),2),"")</f>
        <v>Aditya Praditya</v>
      </c>
      <c r="O105" s="27"/>
      <c r="P105" s="30" t="s">
        <v>168</v>
      </c>
      <c r="Q105" s="2" t="s">
        <v>37</v>
      </c>
      <c r="R105" s="2"/>
      <c r="T105" s="2" t="s">
        <v>39</v>
      </c>
      <c r="W105" s="2" t="s">
        <v>40</v>
      </c>
      <c r="X105" s="2"/>
      <c r="Y105" s="3"/>
      <c r="Z105" s="29" t="str">
        <f>IF(Table1[[#This Row],[DATE]]=0,"",$Z$4)</f>
        <v>ID01</v>
      </c>
      <c r="AA105" s="29">
        <f>IF(Table1[[#This Row],[DATE]]=0,"",$AA$4)</f>
        <v>21</v>
      </c>
      <c r="AB105" s="29">
        <f t="shared" si="3"/>
        <v>2025</v>
      </c>
      <c r="AC105" s="29" t="str">
        <f>IFERROR(VLOOKUP(Table1[[#This Row],[Owner]],'[1]down list'!U:V,2,FALSE),"")</f>
        <v xml:space="preserve">Electrician </v>
      </c>
      <c r="AD105" s="2"/>
    </row>
    <row r="106" spans="2:30" x14ac:dyDescent="0.25">
      <c r="B106" s="23">
        <v>45700</v>
      </c>
      <c r="C106" s="24" t="str">
        <f>IF(Table1[[#This Row],[DATE]]=0,"",TEXT(Table1[[#This Row],[DATE]],"mmm"))</f>
        <v>Feb</v>
      </c>
      <c r="D106" s="25" t="str">
        <f>B106&amp;"-"&amp;COUNTIF($B$6:$B106,B106)</f>
        <v>45700-1</v>
      </c>
      <c r="E106" s="24">
        <f t="shared" si="2"/>
        <v>7</v>
      </c>
      <c r="F106" s="24" t="str">
        <f>IF(B106=0,"",TEXT(Table1[[#This Row],[DATE]],"ddd"))</f>
        <v>Wed</v>
      </c>
      <c r="G106" s="2" t="s">
        <v>32</v>
      </c>
      <c r="H106" s="2">
        <v>1</v>
      </c>
      <c r="I106" s="26"/>
      <c r="J106" s="3" t="s">
        <v>97</v>
      </c>
      <c r="K106" s="2" t="s">
        <v>34</v>
      </c>
      <c r="L106" s="2" t="s">
        <v>35</v>
      </c>
      <c r="M106" s="26" t="str">
        <f>IFERROR(INDEX([1]!Table15[#Data],MATCH(Table1[[#This Row],[Equipment]],[1]!Table15[Component],0),2),"")</f>
        <v>A</v>
      </c>
      <c r="N106" s="26" t="str">
        <f>IFERROR(INDEX([1]!Table13[#Data],MATCH(Table1[[#This Row],[Tech.]],[1]!Table13[Func Location],0),2),"")</f>
        <v>Aditya Praditya</v>
      </c>
      <c r="O106" s="27"/>
      <c r="P106" s="30" t="s">
        <v>169</v>
      </c>
      <c r="Q106" s="2" t="s">
        <v>37</v>
      </c>
      <c r="R106" s="2"/>
      <c r="T106" s="2" t="s">
        <v>39</v>
      </c>
      <c r="W106" s="2" t="s">
        <v>40</v>
      </c>
      <c r="X106" s="2"/>
      <c r="Y106" s="3"/>
      <c r="Z106" s="29" t="str">
        <f>IF(Table1[[#This Row],[DATE]]=0,"",$Z$4)</f>
        <v>ID01</v>
      </c>
      <c r="AA106" s="29">
        <f>IF(Table1[[#This Row],[DATE]]=0,"",$AA$4)</f>
        <v>21</v>
      </c>
      <c r="AB106" s="29">
        <f t="shared" si="3"/>
        <v>2025</v>
      </c>
      <c r="AC106" s="29" t="str">
        <f>IFERROR(VLOOKUP(Table1[[#This Row],[Owner]],'[1]down list'!U:V,2,FALSE),"")</f>
        <v>operator</v>
      </c>
      <c r="AD106" s="2"/>
    </row>
    <row r="107" spans="2:30" x14ac:dyDescent="0.25">
      <c r="B107" s="23">
        <v>45700</v>
      </c>
      <c r="C107" s="24" t="str">
        <f>IF(Table1[[#This Row],[DATE]]=0,"",TEXT(Table1[[#This Row],[DATE]],"mmm"))</f>
        <v>Feb</v>
      </c>
      <c r="D107" s="25" t="str">
        <f>B107&amp;"-"&amp;COUNTIF($B$6:$B107,B107)</f>
        <v>45700-2</v>
      </c>
      <c r="E107" s="24">
        <f t="shared" si="2"/>
        <v>7</v>
      </c>
      <c r="F107" s="24" t="str">
        <f>IF(B107=0,"",TEXT(Table1[[#This Row],[DATE]],"ddd"))</f>
        <v>Wed</v>
      </c>
      <c r="G107" s="2" t="s">
        <v>32</v>
      </c>
      <c r="H107" s="2">
        <v>2</v>
      </c>
      <c r="I107" s="26"/>
      <c r="J107" s="3" t="s">
        <v>88</v>
      </c>
      <c r="K107" s="2" t="s">
        <v>34</v>
      </c>
      <c r="L107" s="2" t="s">
        <v>35</v>
      </c>
      <c r="M107" s="26" t="str">
        <f>IFERROR(INDEX([1]!Table15[#Data],MATCH(Table1[[#This Row],[Equipment]],[1]!Table15[Component],0),2),"")</f>
        <v>A</v>
      </c>
      <c r="N107" s="26" t="str">
        <f>IFERROR(INDEX([1]!Table13[#Data],MATCH(Table1[[#This Row],[Tech.]],[1]!Table13[Func Location],0),2),"")</f>
        <v>Aditya Praditya</v>
      </c>
      <c r="O107" s="27"/>
      <c r="P107" s="30" t="s">
        <v>170</v>
      </c>
      <c r="Q107" s="2" t="s">
        <v>37</v>
      </c>
      <c r="R107" s="2"/>
      <c r="T107" s="2" t="s">
        <v>39</v>
      </c>
      <c r="W107" s="2" t="s">
        <v>40</v>
      </c>
      <c r="X107" s="2"/>
      <c r="Y107" s="3"/>
      <c r="Z107" s="29" t="str">
        <f>IF(Table1[[#This Row],[DATE]]=0,"",$Z$4)</f>
        <v>ID01</v>
      </c>
      <c r="AA107" s="29">
        <f>IF(Table1[[#This Row],[DATE]]=0,"",$AA$4)</f>
        <v>21</v>
      </c>
      <c r="AB107" s="29">
        <f t="shared" si="3"/>
        <v>2025</v>
      </c>
      <c r="AC107" s="29" t="str">
        <f>IFERROR(VLOOKUP(Table1[[#This Row],[Owner]],'[1]down list'!U:V,2,FALSE),"")</f>
        <v>operator</v>
      </c>
      <c r="AD107" s="2"/>
    </row>
    <row r="108" spans="2:30" x14ac:dyDescent="0.25">
      <c r="B108" s="23">
        <v>45700</v>
      </c>
      <c r="C108" s="24" t="str">
        <f>IF(Table1[[#This Row],[DATE]]=0,"",TEXT(Table1[[#This Row],[DATE]],"mmm"))</f>
        <v>Feb</v>
      </c>
      <c r="D108" s="25" t="str">
        <f>B108&amp;"-"&amp;COUNTIF($B$6:$B108,B108)</f>
        <v>45700-3</v>
      </c>
      <c r="E108" s="24">
        <f t="shared" si="2"/>
        <v>7</v>
      </c>
      <c r="F108" s="24" t="str">
        <f>IF(B108=0,"",TEXT(Table1[[#This Row],[DATE]],"ddd"))</f>
        <v>Wed</v>
      </c>
      <c r="G108" s="2" t="s">
        <v>32</v>
      </c>
      <c r="H108" s="2">
        <v>3</v>
      </c>
      <c r="I108" s="26"/>
      <c r="J108" s="3" t="s">
        <v>91</v>
      </c>
      <c r="K108" s="2" t="s">
        <v>34</v>
      </c>
      <c r="L108" s="2" t="s">
        <v>35</v>
      </c>
      <c r="M108" s="26" t="str">
        <f>IFERROR(INDEX([1]!Table15[#Data],MATCH(Table1[[#This Row],[Equipment]],[1]!Table15[Component],0),2),"")</f>
        <v>A</v>
      </c>
      <c r="N108" s="26" t="str">
        <f>IFERROR(INDEX([1]!Table13[#Data],MATCH(Table1[[#This Row],[Tech.]],[1]!Table13[Func Location],0),2),"")</f>
        <v>Aditya Praditya</v>
      </c>
      <c r="O108" s="27"/>
      <c r="P108" s="30" t="s">
        <v>171</v>
      </c>
      <c r="Q108" s="2" t="s">
        <v>37</v>
      </c>
      <c r="R108" s="2"/>
      <c r="T108" s="2" t="s">
        <v>39</v>
      </c>
      <c r="W108" s="2" t="s">
        <v>40</v>
      </c>
      <c r="X108" s="2"/>
      <c r="Y108" s="3"/>
      <c r="Z108" s="29" t="str">
        <f>IF(Table1[[#This Row],[DATE]]=0,"",$Z$4)</f>
        <v>ID01</v>
      </c>
      <c r="AA108" s="29">
        <f>IF(Table1[[#This Row],[DATE]]=0,"",$AA$4)</f>
        <v>21</v>
      </c>
      <c r="AB108" s="29">
        <f t="shared" si="3"/>
        <v>2025</v>
      </c>
      <c r="AC108" s="29" t="str">
        <f>IFERROR(VLOOKUP(Table1[[#This Row],[Owner]],'[1]down list'!U:V,2,FALSE),"")</f>
        <v>operator</v>
      </c>
      <c r="AD108" s="2"/>
    </row>
    <row r="109" spans="2:30" x14ac:dyDescent="0.25">
      <c r="B109" s="23">
        <v>45700</v>
      </c>
      <c r="C109" s="24" t="str">
        <f>IF(Table1[[#This Row],[DATE]]=0,"",TEXT(Table1[[#This Row],[DATE]],"mmm"))</f>
        <v>Feb</v>
      </c>
      <c r="D109" s="25" t="str">
        <f>B109&amp;"-"&amp;COUNTIF($B$6:$B109,B109)</f>
        <v>45700-4</v>
      </c>
      <c r="E109" s="24">
        <f t="shared" si="2"/>
        <v>7</v>
      </c>
      <c r="F109" s="24" t="str">
        <f>IF(B109=0,"",TEXT(Table1[[#This Row],[DATE]],"ddd"))</f>
        <v>Wed</v>
      </c>
      <c r="G109" s="2" t="s">
        <v>32</v>
      </c>
      <c r="H109" s="2">
        <v>1</v>
      </c>
      <c r="I109" s="26"/>
      <c r="J109" s="3" t="s">
        <v>100</v>
      </c>
      <c r="K109" s="2" t="s">
        <v>34</v>
      </c>
      <c r="L109" s="2" t="s">
        <v>35</v>
      </c>
      <c r="M109" s="26" t="str">
        <f>IFERROR(INDEX([1]!Table15[#Data],MATCH(Table1[[#This Row],[Equipment]],[1]!Table15[Component],0),2),"")</f>
        <v>A</v>
      </c>
      <c r="N109" s="26" t="str">
        <f>IFERROR(INDEX([1]!Table13[#Data],MATCH(Table1[[#This Row],[Tech.]],[1]!Table13[Func Location],0),2),"")</f>
        <v>Aditya Praditya</v>
      </c>
      <c r="O109" s="27"/>
      <c r="P109" s="30" t="s">
        <v>172</v>
      </c>
      <c r="Q109" s="2" t="s">
        <v>37</v>
      </c>
      <c r="R109" s="2"/>
      <c r="T109" s="2" t="s">
        <v>39</v>
      </c>
      <c r="W109" s="2" t="s">
        <v>40</v>
      </c>
      <c r="X109" s="2"/>
      <c r="Y109" s="3"/>
      <c r="Z109" s="29" t="str">
        <f>IF(Table1[[#This Row],[DATE]]=0,"",$Z$4)</f>
        <v>ID01</v>
      </c>
      <c r="AA109" s="29">
        <f>IF(Table1[[#This Row],[DATE]]=0,"",$AA$4)</f>
        <v>21</v>
      </c>
      <c r="AB109" s="29">
        <f t="shared" si="3"/>
        <v>2025</v>
      </c>
      <c r="AC109" s="29" t="str">
        <f>IFERROR(VLOOKUP(Table1[[#This Row],[Owner]],'[1]down list'!U:V,2,FALSE),"")</f>
        <v xml:space="preserve">Electrician </v>
      </c>
      <c r="AD109" s="2"/>
    </row>
    <row r="110" spans="2:30" x14ac:dyDescent="0.25">
      <c r="B110" s="23">
        <v>45700</v>
      </c>
      <c r="C110" s="24" t="str">
        <f>IF(Table1[[#This Row],[DATE]]=0,"",TEXT(Table1[[#This Row],[DATE]],"mmm"))</f>
        <v>Feb</v>
      </c>
      <c r="D110" s="25" t="str">
        <f>B110&amp;"-"&amp;COUNTIF($B$6:$B110,B110)</f>
        <v>45700-5</v>
      </c>
      <c r="E110" s="24">
        <f t="shared" si="2"/>
        <v>7</v>
      </c>
      <c r="F110" s="24" t="str">
        <f>IF(B110=0,"",TEXT(Table1[[#This Row],[DATE]],"ddd"))</f>
        <v>Wed</v>
      </c>
      <c r="G110" s="2" t="s">
        <v>32</v>
      </c>
      <c r="H110" s="2">
        <v>2</v>
      </c>
      <c r="I110" s="26"/>
      <c r="J110" s="3" t="s">
        <v>110</v>
      </c>
      <c r="K110" s="2" t="s">
        <v>34</v>
      </c>
      <c r="L110" s="2" t="s">
        <v>35</v>
      </c>
      <c r="M110" s="26" t="str">
        <f>IFERROR(INDEX([1]!Table15[#Data],MATCH(Table1[[#This Row],[Equipment]],[1]!Table15[Component],0),2),"")</f>
        <v>A</v>
      </c>
      <c r="N110" s="26" t="str">
        <f>IFERROR(INDEX([1]!Table13[#Data],MATCH(Table1[[#This Row],[Tech.]],[1]!Table13[Func Location],0),2),"")</f>
        <v>Aditya Praditya</v>
      </c>
      <c r="O110" s="27"/>
      <c r="P110" s="30" t="s">
        <v>173</v>
      </c>
      <c r="Q110" s="2" t="s">
        <v>37</v>
      </c>
      <c r="R110" s="2"/>
      <c r="T110" s="2" t="s">
        <v>39</v>
      </c>
      <c r="W110" s="2" t="s">
        <v>40</v>
      </c>
      <c r="X110" s="2"/>
      <c r="Y110" s="3"/>
      <c r="Z110" s="29" t="str">
        <f>IF(Table1[[#This Row],[DATE]]=0,"",$Z$4)</f>
        <v>ID01</v>
      </c>
      <c r="AA110" s="29">
        <f>IF(Table1[[#This Row],[DATE]]=0,"",$AA$4)</f>
        <v>21</v>
      </c>
      <c r="AB110" s="29">
        <f t="shared" si="3"/>
        <v>2025</v>
      </c>
      <c r="AC110" s="29" t="str">
        <f>IFERROR(VLOOKUP(Table1[[#This Row],[Owner]],'[1]down list'!U:V,2,FALSE),"")</f>
        <v xml:space="preserve">Electrician </v>
      </c>
      <c r="AD110" s="2"/>
    </row>
    <row r="111" spans="2:30" x14ac:dyDescent="0.25">
      <c r="B111" s="23">
        <v>45700</v>
      </c>
      <c r="C111" s="24" t="str">
        <f>IF(Table1[[#This Row],[DATE]]=0,"",TEXT(Table1[[#This Row],[DATE]],"mmm"))</f>
        <v>Feb</v>
      </c>
      <c r="D111" s="25" t="str">
        <f>B111&amp;"-"&amp;COUNTIF($B$6:$B111,B111)</f>
        <v>45700-6</v>
      </c>
      <c r="E111" s="24">
        <f t="shared" si="2"/>
        <v>7</v>
      </c>
      <c r="F111" s="24" t="str">
        <f>IF(B111=0,"",TEXT(Table1[[#This Row],[DATE]],"ddd"))</f>
        <v>Wed</v>
      </c>
      <c r="G111" s="2" t="s">
        <v>32</v>
      </c>
      <c r="H111" s="2">
        <v>3</v>
      </c>
      <c r="I111" s="26"/>
      <c r="J111" s="3" t="s">
        <v>102</v>
      </c>
      <c r="K111" s="2" t="s">
        <v>34</v>
      </c>
      <c r="L111" s="2" t="s">
        <v>35</v>
      </c>
      <c r="M111" s="26" t="str">
        <f>IFERROR(INDEX([1]!Table15[#Data],MATCH(Table1[[#This Row],[Equipment]],[1]!Table15[Component],0),2),"")</f>
        <v>A</v>
      </c>
      <c r="N111" s="26" t="str">
        <f>IFERROR(INDEX([1]!Table13[#Data],MATCH(Table1[[#This Row],[Tech.]],[1]!Table13[Func Location],0),2),"")</f>
        <v>Aditya Praditya</v>
      </c>
      <c r="O111" s="27"/>
      <c r="P111" s="30" t="s">
        <v>174</v>
      </c>
      <c r="Q111" s="2" t="s">
        <v>37</v>
      </c>
      <c r="R111" s="2"/>
      <c r="T111" s="2" t="s">
        <v>39</v>
      </c>
      <c r="W111" s="2" t="s">
        <v>40</v>
      </c>
      <c r="X111" s="2"/>
      <c r="Y111" s="3"/>
      <c r="Z111" s="29" t="str">
        <f>IF(Table1[[#This Row],[DATE]]=0,"",$Z$4)</f>
        <v>ID01</v>
      </c>
      <c r="AA111" s="29">
        <f>IF(Table1[[#This Row],[DATE]]=0,"",$AA$4)</f>
        <v>21</v>
      </c>
      <c r="AB111" s="29">
        <f t="shared" si="3"/>
        <v>2025</v>
      </c>
      <c r="AC111" s="29" t="str">
        <f>IFERROR(VLOOKUP(Table1[[#This Row],[Owner]],'[1]down list'!U:V,2,FALSE),"")</f>
        <v xml:space="preserve">Electrician </v>
      </c>
      <c r="AD111" s="2"/>
    </row>
    <row r="112" spans="2:30" x14ac:dyDescent="0.25">
      <c r="B112" s="23">
        <v>45701</v>
      </c>
      <c r="C112" s="24" t="str">
        <f>IF(Table1[[#This Row],[DATE]]=0,"",TEXT(Table1[[#This Row],[DATE]],"mmm"))</f>
        <v>Feb</v>
      </c>
      <c r="D112" s="25" t="str">
        <f>B112&amp;"-"&amp;COUNTIF($B$6:$B112,B112)</f>
        <v>45701-1</v>
      </c>
      <c r="E112" s="24">
        <f t="shared" si="2"/>
        <v>7</v>
      </c>
      <c r="F112" s="24" t="str">
        <f>IF(B112=0,"",TEXT(Table1[[#This Row],[DATE]],"ddd"))</f>
        <v>Thu</v>
      </c>
      <c r="G112" s="2" t="s">
        <v>32</v>
      </c>
      <c r="H112" s="2">
        <v>1</v>
      </c>
      <c r="I112" s="26"/>
      <c r="J112" s="3" t="s">
        <v>97</v>
      </c>
      <c r="K112" s="2" t="s">
        <v>34</v>
      </c>
      <c r="L112" s="2" t="s">
        <v>35</v>
      </c>
      <c r="M112" s="26" t="str">
        <f>IFERROR(INDEX([1]!Table15[#Data],MATCH(Table1[[#This Row],[Equipment]],[1]!Table15[Component],0),2),"")</f>
        <v>A</v>
      </c>
      <c r="N112" s="26" t="str">
        <f>IFERROR(INDEX([1]!Table13[#Data],MATCH(Table1[[#This Row],[Tech.]],[1]!Table13[Func Location],0),2),"")</f>
        <v>Aditya Praditya</v>
      </c>
      <c r="O112" s="27"/>
      <c r="P112" s="30" t="s">
        <v>175</v>
      </c>
      <c r="Q112" s="2" t="s">
        <v>37</v>
      </c>
      <c r="R112" s="2"/>
      <c r="T112" s="2" t="s">
        <v>39</v>
      </c>
      <c r="W112" s="2" t="s">
        <v>40</v>
      </c>
      <c r="X112" s="2"/>
      <c r="Y112" s="3"/>
      <c r="Z112" s="29" t="str">
        <f>IF(Table1[[#This Row],[DATE]]=0,"",$Z$4)</f>
        <v>ID01</v>
      </c>
      <c r="AA112" s="29">
        <f>IF(Table1[[#This Row],[DATE]]=0,"",$AA$4)</f>
        <v>21</v>
      </c>
      <c r="AB112" s="29">
        <f t="shared" si="3"/>
        <v>2025</v>
      </c>
      <c r="AC112" s="29" t="str">
        <f>IFERROR(VLOOKUP(Table1[[#This Row],[Owner]],'[1]down list'!U:V,2,FALSE),"")</f>
        <v>operator</v>
      </c>
      <c r="AD112" s="2"/>
    </row>
    <row r="113" spans="2:30" x14ac:dyDescent="0.25">
      <c r="B113" s="23">
        <v>45701</v>
      </c>
      <c r="C113" s="24" t="str">
        <f>IF(Table1[[#This Row],[DATE]]=0,"",TEXT(Table1[[#This Row],[DATE]],"mmm"))</f>
        <v>Feb</v>
      </c>
      <c r="D113" s="25" t="str">
        <f>B113&amp;"-"&amp;COUNTIF($B$6:$B113,B113)</f>
        <v>45701-2</v>
      </c>
      <c r="E113" s="24">
        <f t="shared" si="2"/>
        <v>7</v>
      </c>
      <c r="F113" s="24" t="str">
        <f>IF(B113=0,"",TEXT(Table1[[#This Row],[DATE]],"ddd"))</f>
        <v>Thu</v>
      </c>
      <c r="G113" s="2" t="s">
        <v>32</v>
      </c>
      <c r="H113" s="2">
        <v>2</v>
      </c>
      <c r="I113" s="26"/>
      <c r="J113" s="3" t="s">
        <v>88</v>
      </c>
      <c r="K113" s="2" t="s">
        <v>34</v>
      </c>
      <c r="L113" s="2" t="s">
        <v>35</v>
      </c>
      <c r="M113" s="26" t="str">
        <f>IFERROR(INDEX([1]!Table15[#Data],MATCH(Table1[[#This Row],[Equipment]],[1]!Table15[Component],0),2),"")</f>
        <v>A</v>
      </c>
      <c r="N113" s="26" t="str">
        <f>IFERROR(INDEX([1]!Table13[#Data],MATCH(Table1[[#This Row],[Tech.]],[1]!Table13[Func Location],0),2),"")</f>
        <v>Aditya Praditya</v>
      </c>
      <c r="O113" s="27"/>
      <c r="P113" s="30" t="s">
        <v>176</v>
      </c>
      <c r="Q113" s="2" t="s">
        <v>37</v>
      </c>
      <c r="R113" s="2"/>
      <c r="T113" s="2" t="s">
        <v>39</v>
      </c>
      <c r="W113" s="2" t="s">
        <v>40</v>
      </c>
      <c r="X113" s="2"/>
      <c r="Y113" s="3"/>
      <c r="Z113" s="29" t="str">
        <f>IF(Table1[[#This Row],[DATE]]=0,"",$Z$4)</f>
        <v>ID01</v>
      </c>
      <c r="AA113" s="29">
        <f>IF(Table1[[#This Row],[DATE]]=0,"",$AA$4)</f>
        <v>21</v>
      </c>
      <c r="AB113" s="29">
        <f t="shared" si="3"/>
        <v>2025</v>
      </c>
      <c r="AC113" s="29" t="str">
        <f>IFERROR(VLOOKUP(Table1[[#This Row],[Owner]],'[1]down list'!U:V,2,FALSE),"")</f>
        <v>operator</v>
      </c>
      <c r="AD113" s="2"/>
    </row>
    <row r="114" spans="2:30" x14ac:dyDescent="0.25">
      <c r="B114" s="23">
        <v>45701</v>
      </c>
      <c r="C114" s="24" t="str">
        <f>IF(Table1[[#This Row],[DATE]]=0,"",TEXT(Table1[[#This Row],[DATE]],"mmm"))</f>
        <v>Feb</v>
      </c>
      <c r="D114" s="25" t="str">
        <f>B114&amp;"-"&amp;COUNTIF($B$6:$B114,B114)</f>
        <v>45701-3</v>
      </c>
      <c r="E114" s="24">
        <f t="shared" si="2"/>
        <v>7</v>
      </c>
      <c r="F114" s="24" t="str">
        <f>IF(B114=0,"",TEXT(Table1[[#This Row],[DATE]],"ddd"))</f>
        <v>Thu</v>
      </c>
      <c r="G114" s="2" t="s">
        <v>32</v>
      </c>
      <c r="H114" s="2">
        <v>3</v>
      </c>
      <c r="I114" s="26"/>
      <c r="J114" s="3" t="s">
        <v>91</v>
      </c>
      <c r="K114" s="2" t="s">
        <v>34</v>
      </c>
      <c r="L114" s="2" t="s">
        <v>35</v>
      </c>
      <c r="M114" s="26" t="str">
        <f>IFERROR(INDEX([1]!Table15[#Data],MATCH(Table1[[#This Row],[Equipment]],[1]!Table15[Component],0),2),"")</f>
        <v>A</v>
      </c>
      <c r="N114" s="26" t="str">
        <f>IFERROR(INDEX([1]!Table13[#Data],MATCH(Table1[[#This Row],[Tech.]],[1]!Table13[Func Location],0),2),"")</f>
        <v>Aditya Praditya</v>
      </c>
      <c r="O114" s="27"/>
      <c r="P114" s="30" t="s">
        <v>177</v>
      </c>
      <c r="Q114" s="2" t="s">
        <v>37</v>
      </c>
      <c r="R114" s="2"/>
      <c r="T114" s="2" t="s">
        <v>39</v>
      </c>
      <c r="W114" s="2" t="s">
        <v>40</v>
      </c>
      <c r="X114" s="2"/>
      <c r="Y114" s="3"/>
      <c r="Z114" s="29" t="str">
        <f>IF(Table1[[#This Row],[DATE]]=0,"",$Z$4)</f>
        <v>ID01</v>
      </c>
      <c r="AA114" s="29">
        <f>IF(Table1[[#This Row],[DATE]]=0,"",$AA$4)</f>
        <v>21</v>
      </c>
      <c r="AB114" s="29">
        <f t="shared" si="3"/>
        <v>2025</v>
      </c>
      <c r="AC114" s="29" t="str">
        <f>IFERROR(VLOOKUP(Table1[[#This Row],[Owner]],'[1]down list'!U:V,2,FALSE),"")</f>
        <v>operator</v>
      </c>
      <c r="AD114" s="2"/>
    </row>
    <row r="115" spans="2:30" x14ac:dyDescent="0.25">
      <c r="B115" s="23">
        <v>45701</v>
      </c>
      <c r="C115" s="24" t="str">
        <f>IF(Table1[[#This Row],[DATE]]=0,"",TEXT(Table1[[#This Row],[DATE]],"mmm"))</f>
        <v>Feb</v>
      </c>
      <c r="D115" s="25" t="str">
        <f>B115&amp;"-"&amp;COUNTIF($B$6:$B115,B115)</f>
        <v>45701-4</v>
      </c>
      <c r="E115" s="24">
        <f t="shared" si="2"/>
        <v>7</v>
      </c>
      <c r="F115" s="24" t="str">
        <f>IF(B115=0,"",TEXT(Table1[[#This Row],[DATE]],"ddd"))</f>
        <v>Thu</v>
      </c>
      <c r="G115" s="2" t="s">
        <v>32</v>
      </c>
      <c r="H115" s="2">
        <v>1</v>
      </c>
      <c r="I115" s="26"/>
      <c r="J115" s="3" t="s">
        <v>100</v>
      </c>
      <c r="K115" s="2" t="s">
        <v>34</v>
      </c>
      <c r="L115" s="2" t="s">
        <v>35</v>
      </c>
      <c r="M115" s="26" t="str">
        <f>IFERROR(INDEX([1]!Table15[#Data],MATCH(Table1[[#This Row],[Equipment]],[1]!Table15[Component],0),2),"")</f>
        <v>A</v>
      </c>
      <c r="N115" s="26" t="str">
        <f>IFERROR(INDEX([1]!Table13[#Data],MATCH(Table1[[#This Row],[Tech.]],[1]!Table13[Func Location],0),2),"")</f>
        <v>Aditya Praditya</v>
      </c>
      <c r="O115" s="27"/>
      <c r="P115" s="30" t="s">
        <v>178</v>
      </c>
      <c r="Q115" s="2" t="s">
        <v>37</v>
      </c>
      <c r="R115" s="2"/>
      <c r="T115" s="2" t="s">
        <v>39</v>
      </c>
      <c r="W115" s="2" t="s">
        <v>40</v>
      </c>
      <c r="X115" s="2"/>
      <c r="Y115" s="3"/>
      <c r="Z115" s="29" t="str">
        <f>IF(Table1[[#This Row],[DATE]]=0,"",$Z$4)</f>
        <v>ID01</v>
      </c>
      <c r="AA115" s="29">
        <f>IF(Table1[[#This Row],[DATE]]=0,"",$AA$4)</f>
        <v>21</v>
      </c>
      <c r="AB115" s="29">
        <f t="shared" si="3"/>
        <v>2025</v>
      </c>
      <c r="AC115" s="29" t="str">
        <f>IFERROR(VLOOKUP(Table1[[#This Row],[Owner]],'[1]down list'!U:V,2,FALSE),"")</f>
        <v xml:space="preserve">Electrician </v>
      </c>
      <c r="AD115" s="2"/>
    </row>
    <row r="116" spans="2:30" x14ac:dyDescent="0.25">
      <c r="B116" s="23">
        <v>45701</v>
      </c>
      <c r="C116" s="24" t="str">
        <f>IF(Table1[[#This Row],[DATE]]=0,"",TEXT(Table1[[#This Row],[DATE]],"mmm"))</f>
        <v>Feb</v>
      </c>
      <c r="D116" s="25" t="str">
        <f>B116&amp;"-"&amp;COUNTIF($B$6:$B116,B116)</f>
        <v>45701-5</v>
      </c>
      <c r="E116" s="24">
        <f t="shared" si="2"/>
        <v>7</v>
      </c>
      <c r="F116" s="24" t="str">
        <f>IF(B116=0,"",TEXT(Table1[[#This Row],[DATE]],"ddd"))</f>
        <v>Thu</v>
      </c>
      <c r="G116" s="2" t="s">
        <v>32</v>
      </c>
      <c r="H116" s="2">
        <v>2</v>
      </c>
      <c r="I116" s="26"/>
      <c r="J116" s="3" t="s">
        <v>110</v>
      </c>
      <c r="K116" s="2" t="s">
        <v>34</v>
      </c>
      <c r="L116" s="2" t="s">
        <v>35</v>
      </c>
      <c r="M116" s="26" t="str">
        <f>IFERROR(INDEX([1]!Table15[#Data],MATCH(Table1[[#This Row],[Equipment]],[1]!Table15[Component],0),2),"")</f>
        <v>A</v>
      </c>
      <c r="N116" s="26" t="str">
        <f>IFERROR(INDEX([1]!Table13[#Data],MATCH(Table1[[#This Row],[Tech.]],[1]!Table13[Func Location],0),2),"")</f>
        <v>Aditya Praditya</v>
      </c>
      <c r="O116" s="27"/>
      <c r="P116" s="30" t="s">
        <v>179</v>
      </c>
      <c r="Q116" s="2" t="s">
        <v>37</v>
      </c>
      <c r="R116" s="2"/>
      <c r="T116" s="2" t="s">
        <v>39</v>
      </c>
      <c r="W116" s="2" t="s">
        <v>40</v>
      </c>
      <c r="X116" s="2"/>
      <c r="Y116" s="3"/>
      <c r="Z116" s="29" t="str">
        <f>IF(Table1[[#This Row],[DATE]]=0,"",$Z$4)</f>
        <v>ID01</v>
      </c>
      <c r="AA116" s="29">
        <f>IF(Table1[[#This Row],[DATE]]=0,"",$AA$4)</f>
        <v>21</v>
      </c>
      <c r="AB116" s="29">
        <f t="shared" si="3"/>
        <v>2025</v>
      </c>
      <c r="AC116" s="29" t="str">
        <f>IFERROR(VLOOKUP(Table1[[#This Row],[Owner]],'[1]down list'!U:V,2,FALSE),"")</f>
        <v xml:space="preserve">Electrician </v>
      </c>
      <c r="AD116" s="2"/>
    </row>
    <row r="117" spans="2:30" x14ac:dyDescent="0.25">
      <c r="B117" s="23">
        <v>45701</v>
      </c>
      <c r="C117" s="24" t="str">
        <f>IF(Table1[[#This Row],[DATE]]=0,"",TEXT(Table1[[#This Row],[DATE]],"mmm"))</f>
        <v>Feb</v>
      </c>
      <c r="D117" s="25" t="str">
        <f>B117&amp;"-"&amp;COUNTIF($B$6:$B117,B117)</f>
        <v>45701-6</v>
      </c>
      <c r="E117" s="24">
        <f t="shared" si="2"/>
        <v>7</v>
      </c>
      <c r="F117" s="24" t="str">
        <f>IF(B117=0,"",TEXT(Table1[[#This Row],[DATE]],"ddd"))</f>
        <v>Thu</v>
      </c>
      <c r="G117" s="2" t="s">
        <v>32</v>
      </c>
      <c r="H117" s="2">
        <v>3</v>
      </c>
      <c r="I117" s="26"/>
      <c r="J117" s="3" t="s">
        <v>102</v>
      </c>
      <c r="K117" s="2" t="s">
        <v>34</v>
      </c>
      <c r="L117" s="2" t="s">
        <v>35</v>
      </c>
      <c r="M117" s="26" t="str">
        <f>IFERROR(INDEX([1]!Table15[#Data],MATCH(Table1[[#This Row],[Equipment]],[1]!Table15[Component],0),2),"")</f>
        <v>A</v>
      </c>
      <c r="N117" s="26" t="str">
        <f>IFERROR(INDEX([1]!Table13[#Data],MATCH(Table1[[#This Row],[Tech.]],[1]!Table13[Func Location],0),2),"")</f>
        <v>Aditya Praditya</v>
      </c>
      <c r="O117" s="27"/>
      <c r="P117" s="30" t="s">
        <v>180</v>
      </c>
      <c r="Q117" s="2" t="s">
        <v>37</v>
      </c>
      <c r="R117" s="2"/>
      <c r="T117" s="2" t="s">
        <v>39</v>
      </c>
      <c r="W117" s="2" t="s">
        <v>40</v>
      </c>
      <c r="X117" s="2"/>
      <c r="Y117" s="3"/>
      <c r="Z117" s="29" t="str">
        <f>IF(Table1[[#This Row],[DATE]]=0,"",$Z$4)</f>
        <v>ID01</v>
      </c>
      <c r="AA117" s="29">
        <f>IF(Table1[[#This Row],[DATE]]=0,"",$AA$4)</f>
        <v>21</v>
      </c>
      <c r="AB117" s="29">
        <f t="shared" si="3"/>
        <v>2025</v>
      </c>
      <c r="AC117" s="29" t="str">
        <f>IFERROR(VLOOKUP(Table1[[#This Row],[Owner]],'[1]down list'!U:V,2,FALSE),"")</f>
        <v xml:space="preserve">Electrician </v>
      </c>
      <c r="AD117" s="2"/>
    </row>
    <row r="118" spans="2:30" x14ac:dyDescent="0.25">
      <c r="B118" s="23">
        <v>45702</v>
      </c>
      <c r="C118" s="24" t="str">
        <f>IF(Table1[[#This Row],[DATE]]=0,"",TEXT(Table1[[#This Row],[DATE]],"mmm"))</f>
        <v>Feb</v>
      </c>
      <c r="D118" s="25" t="str">
        <f>B118&amp;"-"&amp;COUNTIF($B$6:$B118,B118)</f>
        <v>45702-1</v>
      </c>
      <c r="E118" s="24">
        <f t="shared" si="2"/>
        <v>7</v>
      </c>
      <c r="F118" s="24" t="str">
        <f>IF(B118=0,"",TEXT(Table1[[#This Row],[DATE]],"ddd"))</f>
        <v>Fri</v>
      </c>
      <c r="G118" s="2" t="s">
        <v>32</v>
      </c>
      <c r="H118" s="2">
        <v>1</v>
      </c>
      <c r="I118" s="26"/>
      <c r="J118" s="3" t="s">
        <v>97</v>
      </c>
      <c r="K118" s="2" t="s">
        <v>34</v>
      </c>
      <c r="L118" s="2" t="s">
        <v>35</v>
      </c>
      <c r="M118" s="26" t="str">
        <f>IFERROR(INDEX([1]!Table15[#Data],MATCH(Table1[[#This Row],[Equipment]],[1]!Table15[Component],0),2),"")</f>
        <v>A</v>
      </c>
      <c r="N118" s="26" t="str">
        <f>IFERROR(INDEX([1]!Table13[#Data],MATCH(Table1[[#This Row],[Tech.]],[1]!Table13[Func Location],0),2),"")</f>
        <v>Aditya Praditya</v>
      </c>
      <c r="O118" s="27"/>
      <c r="P118" s="30" t="s">
        <v>181</v>
      </c>
      <c r="Q118" s="2" t="s">
        <v>37</v>
      </c>
      <c r="R118" s="2"/>
      <c r="T118" s="2" t="s">
        <v>39</v>
      </c>
      <c r="W118" s="2" t="s">
        <v>40</v>
      </c>
      <c r="X118" s="2"/>
      <c r="Y118" s="3"/>
      <c r="Z118" s="29" t="str">
        <f>IF(Table1[[#This Row],[DATE]]=0,"",$Z$4)</f>
        <v>ID01</v>
      </c>
      <c r="AA118" s="29">
        <f>IF(Table1[[#This Row],[DATE]]=0,"",$AA$4)</f>
        <v>21</v>
      </c>
      <c r="AB118" s="29">
        <f t="shared" si="3"/>
        <v>2025</v>
      </c>
      <c r="AC118" s="29" t="str">
        <f>IFERROR(VLOOKUP(Table1[[#This Row],[Owner]],'[1]down list'!U:V,2,FALSE),"")</f>
        <v>operator</v>
      </c>
      <c r="AD118" s="2"/>
    </row>
    <row r="119" spans="2:30" x14ac:dyDescent="0.25">
      <c r="B119" s="23">
        <v>45702</v>
      </c>
      <c r="C119" s="24" t="str">
        <f>IF(Table1[[#This Row],[DATE]]=0,"",TEXT(Table1[[#This Row],[DATE]],"mmm"))</f>
        <v>Feb</v>
      </c>
      <c r="D119" s="25" t="str">
        <f>B119&amp;"-"&amp;COUNTIF($B$6:$B119,B119)</f>
        <v>45702-2</v>
      </c>
      <c r="E119" s="24">
        <f t="shared" si="2"/>
        <v>7</v>
      </c>
      <c r="F119" s="24" t="str">
        <f>IF(B119=0,"",TEXT(Table1[[#This Row],[DATE]],"ddd"))</f>
        <v>Fri</v>
      </c>
      <c r="G119" s="2" t="s">
        <v>32</v>
      </c>
      <c r="H119" s="2">
        <v>2</v>
      </c>
      <c r="I119" s="26"/>
      <c r="J119" s="3" t="s">
        <v>88</v>
      </c>
      <c r="K119" s="2" t="s">
        <v>34</v>
      </c>
      <c r="L119" s="2" t="s">
        <v>35</v>
      </c>
      <c r="M119" s="26" t="str">
        <f>IFERROR(INDEX([1]!Table15[#Data],MATCH(Table1[[#This Row],[Equipment]],[1]!Table15[Component],0),2),"")</f>
        <v>A</v>
      </c>
      <c r="N119" s="26" t="str">
        <f>IFERROR(INDEX([1]!Table13[#Data],MATCH(Table1[[#This Row],[Tech.]],[1]!Table13[Func Location],0),2),"")</f>
        <v>Aditya Praditya</v>
      </c>
      <c r="O119" s="27"/>
      <c r="P119" s="30" t="s">
        <v>182</v>
      </c>
      <c r="Q119" s="2" t="s">
        <v>37</v>
      </c>
      <c r="R119" s="2"/>
      <c r="T119" s="2" t="s">
        <v>39</v>
      </c>
      <c r="W119" s="2" t="s">
        <v>40</v>
      </c>
      <c r="X119" s="2"/>
      <c r="Y119" s="3"/>
      <c r="Z119" s="29" t="str">
        <f>IF(Table1[[#This Row],[DATE]]=0,"",$Z$4)</f>
        <v>ID01</v>
      </c>
      <c r="AA119" s="29">
        <f>IF(Table1[[#This Row],[DATE]]=0,"",$AA$4)</f>
        <v>21</v>
      </c>
      <c r="AB119" s="29">
        <f t="shared" si="3"/>
        <v>2025</v>
      </c>
      <c r="AC119" s="29" t="str">
        <f>IFERROR(VLOOKUP(Table1[[#This Row],[Owner]],'[1]down list'!U:V,2,FALSE),"")</f>
        <v>operator</v>
      </c>
      <c r="AD119" s="2"/>
    </row>
    <row r="120" spans="2:30" x14ac:dyDescent="0.25">
      <c r="B120" s="23">
        <v>45702</v>
      </c>
      <c r="C120" s="24" t="str">
        <f>IF(Table1[[#This Row],[DATE]]=0,"",TEXT(Table1[[#This Row],[DATE]],"mmm"))</f>
        <v>Feb</v>
      </c>
      <c r="D120" s="25" t="str">
        <f>B120&amp;"-"&amp;COUNTIF($B$6:$B120,B120)</f>
        <v>45702-3</v>
      </c>
      <c r="E120" s="24">
        <f t="shared" si="2"/>
        <v>7</v>
      </c>
      <c r="F120" s="24" t="str">
        <f>IF(B120=0,"",TEXT(Table1[[#This Row],[DATE]],"ddd"))</f>
        <v>Fri</v>
      </c>
      <c r="G120" s="2" t="s">
        <v>32</v>
      </c>
      <c r="H120" s="2">
        <v>1</v>
      </c>
      <c r="I120" s="26"/>
      <c r="J120" s="3" t="s">
        <v>100</v>
      </c>
      <c r="K120" s="2" t="s">
        <v>34</v>
      </c>
      <c r="L120" s="2" t="s">
        <v>35</v>
      </c>
      <c r="M120" s="26" t="str">
        <f>IFERROR(INDEX([1]!Table15[#Data],MATCH(Table1[[#This Row],[Equipment]],[1]!Table15[Component],0),2),"")</f>
        <v>A</v>
      </c>
      <c r="N120" s="26" t="str">
        <f>IFERROR(INDEX([1]!Table13[#Data],MATCH(Table1[[#This Row],[Tech.]],[1]!Table13[Func Location],0),2),"")</f>
        <v>Aditya Praditya</v>
      </c>
      <c r="O120" s="27"/>
      <c r="P120" s="30" t="s">
        <v>183</v>
      </c>
      <c r="Q120" s="2" t="s">
        <v>37</v>
      </c>
      <c r="R120" s="2"/>
      <c r="T120" s="2" t="s">
        <v>39</v>
      </c>
      <c r="W120" s="2" t="s">
        <v>40</v>
      </c>
      <c r="X120" s="2"/>
      <c r="Y120" s="3"/>
      <c r="Z120" s="29" t="str">
        <f>IF(Table1[[#This Row],[DATE]]=0,"",$Z$4)</f>
        <v>ID01</v>
      </c>
      <c r="AA120" s="29">
        <f>IF(Table1[[#This Row],[DATE]]=0,"",$AA$4)</f>
        <v>21</v>
      </c>
      <c r="AB120" s="29">
        <f t="shared" si="3"/>
        <v>2025</v>
      </c>
      <c r="AC120" s="29" t="str">
        <f>IFERROR(VLOOKUP(Table1[[#This Row],[Owner]],'[1]down list'!U:V,2,FALSE),"")</f>
        <v xml:space="preserve">Electrician </v>
      </c>
      <c r="AD120" s="2"/>
    </row>
    <row r="121" spans="2:30" x14ac:dyDescent="0.25">
      <c r="B121" s="23">
        <v>45702</v>
      </c>
      <c r="C121" s="24" t="str">
        <f>IF(Table1[[#This Row],[DATE]]=0,"",TEXT(Table1[[#This Row],[DATE]],"mmm"))</f>
        <v>Feb</v>
      </c>
      <c r="D121" s="25" t="str">
        <f>B121&amp;"-"&amp;COUNTIF($B$6:$B121,B121)</f>
        <v>45702-4</v>
      </c>
      <c r="E121" s="24">
        <f t="shared" si="2"/>
        <v>7</v>
      </c>
      <c r="F121" s="24" t="str">
        <f>IF(B121=0,"",TEXT(Table1[[#This Row],[DATE]],"ddd"))</f>
        <v>Fri</v>
      </c>
      <c r="G121" s="2" t="s">
        <v>32</v>
      </c>
      <c r="H121" s="2">
        <v>2</v>
      </c>
      <c r="I121" s="26"/>
      <c r="J121" s="3" t="s">
        <v>110</v>
      </c>
      <c r="K121" s="2" t="s">
        <v>34</v>
      </c>
      <c r="L121" s="2" t="s">
        <v>35</v>
      </c>
      <c r="M121" s="26" t="str">
        <f>IFERROR(INDEX([1]!Table15[#Data],MATCH(Table1[[#This Row],[Equipment]],[1]!Table15[Component],0),2),"")</f>
        <v>A</v>
      </c>
      <c r="N121" s="26" t="str">
        <f>IFERROR(INDEX([1]!Table13[#Data],MATCH(Table1[[#This Row],[Tech.]],[1]!Table13[Func Location],0),2),"")</f>
        <v>Aditya Praditya</v>
      </c>
      <c r="O121" s="27"/>
      <c r="P121" s="30" t="s">
        <v>184</v>
      </c>
      <c r="Q121" s="2" t="s">
        <v>37</v>
      </c>
      <c r="R121" s="2"/>
      <c r="T121" s="2" t="s">
        <v>39</v>
      </c>
      <c r="W121" s="2" t="s">
        <v>40</v>
      </c>
      <c r="X121" s="2"/>
      <c r="Y121" s="3"/>
      <c r="Z121" s="29" t="str">
        <f>IF(Table1[[#This Row],[DATE]]=0,"",$Z$4)</f>
        <v>ID01</v>
      </c>
      <c r="AA121" s="29">
        <f>IF(Table1[[#This Row],[DATE]]=0,"",$AA$4)</f>
        <v>21</v>
      </c>
      <c r="AB121" s="29">
        <f t="shared" si="3"/>
        <v>2025</v>
      </c>
      <c r="AC121" s="29" t="str">
        <f>IFERROR(VLOOKUP(Table1[[#This Row],[Owner]],'[1]down list'!U:V,2,FALSE),"")</f>
        <v xml:space="preserve">Electrician </v>
      </c>
      <c r="AD121" s="2"/>
    </row>
    <row r="122" spans="2:30" x14ac:dyDescent="0.25">
      <c r="B122" s="23">
        <v>45702</v>
      </c>
      <c r="C122" s="24" t="str">
        <f>IF(Table1[[#This Row],[DATE]]=0,"",TEXT(Table1[[#This Row],[DATE]],"mmm"))</f>
        <v>Feb</v>
      </c>
      <c r="D122" s="25" t="str">
        <f>B122&amp;"-"&amp;COUNTIF($B$6:$B122,B122)</f>
        <v>45702-5</v>
      </c>
      <c r="E122" s="24">
        <f t="shared" si="2"/>
        <v>7</v>
      </c>
      <c r="F122" s="24" t="str">
        <f>IF(B122=0,"",TEXT(Table1[[#This Row],[DATE]],"ddd"))</f>
        <v>Fri</v>
      </c>
      <c r="G122" s="2" t="s">
        <v>32</v>
      </c>
      <c r="H122" s="2">
        <v>3</v>
      </c>
      <c r="I122" s="26"/>
      <c r="J122" s="3" t="s">
        <v>102</v>
      </c>
      <c r="K122" s="2" t="s">
        <v>34</v>
      </c>
      <c r="L122" s="2" t="s">
        <v>35</v>
      </c>
      <c r="M122" s="26" t="str">
        <f>IFERROR(INDEX([1]!Table15[#Data],MATCH(Table1[[#This Row],[Equipment]],[1]!Table15[Component],0),2),"")</f>
        <v>A</v>
      </c>
      <c r="N122" s="26" t="str">
        <f>IFERROR(INDEX([1]!Table13[#Data],MATCH(Table1[[#This Row],[Tech.]],[1]!Table13[Func Location],0),2),"")</f>
        <v>Aditya Praditya</v>
      </c>
      <c r="O122" s="27"/>
      <c r="P122" s="30" t="s">
        <v>185</v>
      </c>
      <c r="Q122" s="2" t="s">
        <v>37</v>
      </c>
      <c r="R122" s="2"/>
      <c r="T122" s="2" t="s">
        <v>39</v>
      </c>
      <c r="W122" s="2" t="s">
        <v>40</v>
      </c>
      <c r="X122" s="2"/>
      <c r="Y122" s="3"/>
      <c r="Z122" s="29" t="str">
        <f>IF(Table1[[#This Row],[DATE]]=0,"",$Z$4)</f>
        <v>ID01</v>
      </c>
      <c r="AA122" s="29">
        <f>IF(Table1[[#This Row],[DATE]]=0,"",$AA$4)</f>
        <v>21</v>
      </c>
      <c r="AB122" s="29">
        <f t="shared" si="3"/>
        <v>2025</v>
      </c>
      <c r="AC122" s="29" t="str">
        <f>IFERROR(VLOOKUP(Table1[[#This Row],[Owner]],'[1]down list'!U:V,2,FALSE),"")</f>
        <v xml:space="preserve">Electrician </v>
      </c>
      <c r="AD122" s="2"/>
    </row>
    <row r="123" spans="2:30" x14ac:dyDescent="0.25">
      <c r="B123" s="23">
        <v>45703</v>
      </c>
      <c r="C123" s="24" t="str">
        <f>IF(Table1[[#This Row],[DATE]]=0,"",TEXT(Table1[[#This Row],[DATE]],"mmm"))</f>
        <v>Feb</v>
      </c>
      <c r="D123" s="25" t="str">
        <f>B123&amp;"-"&amp;COUNTIF($B$6:$B123,B123)</f>
        <v>45703-1</v>
      </c>
      <c r="E123" s="24">
        <f t="shared" si="2"/>
        <v>7</v>
      </c>
      <c r="F123" s="24" t="str">
        <f>IF(B123=0,"",TEXT(Table1[[#This Row],[DATE]],"ddd"))</f>
        <v>Sat</v>
      </c>
      <c r="G123" s="2" t="s">
        <v>32</v>
      </c>
      <c r="H123" s="2">
        <v>1</v>
      </c>
      <c r="I123" s="26"/>
      <c r="J123" s="3" t="s">
        <v>100</v>
      </c>
      <c r="K123" s="2" t="s">
        <v>34</v>
      </c>
      <c r="L123" s="2" t="s">
        <v>35</v>
      </c>
      <c r="M123" s="26" t="str">
        <f>IFERROR(INDEX([1]!Table15[#Data],MATCH(Table1[[#This Row],[Equipment]],[1]!Table15[Component],0),2),"")</f>
        <v>A</v>
      </c>
      <c r="N123" s="26" t="str">
        <f>IFERROR(INDEX([1]!Table13[#Data],MATCH(Table1[[#This Row],[Tech.]],[1]!Table13[Func Location],0),2),"")</f>
        <v>Aditya Praditya</v>
      </c>
      <c r="O123" s="27"/>
      <c r="P123" s="30" t="s">
        <v>186</v>
      </c>
      <c r="Q123" s="2" t="s">
        <v>37</v>
      </c>
      <c r="R123" s="2"/>
      <c r="T123" s="2" t="s">
        <v>39</v>
      </c>
      <c r="W123" s="2" t="s">
        <v>40</v>
      </c>
      <c r="X123" s="2"/>
      <c r="Y123" s="3"/>
      <c r="Z123" s="29" t="str">
        <f>IF(Table1[[#This Row],[DATE]]=0,"",$Z$4)</f>
        <v>ID01</v>
      </c>
      <c r="AA123" s="29">
        <f>IF(Table1[[#This Row],[DATE]]=0,"",$AA$4)</f>
        <v>21</v>
      </c>
      <c r="AB123" s="29">
        <f t="shared" si="3"/>
        <v>2025</v>
      </c>
      <c r="AC123" s="29" t="str">
        <f>IFERROR(VLOOKUP(Table1[[#This Row],[Owner]],'[1]down list'!U:V,2,FALSE),"")</f>
        <v xml:space="preserve">Electrician </v>
      </c>
      <c r="AD123" s="2"/>
    </row>
    <row r="124" spans="2:30" x14ac:dyDescent="0.25">
      <c r="B124" s="23">
        <v>45703</v>
      </c>
      <c r="C124" s="24" t="str">
        <f>IF(Table1[[#This Row],[DATE]]=0,"",TEXT(Table1[[#This Row],[DATE]],"mmm"))</f>
        <v>Feb</v>
      </c>
      <c r="D124" s="25" t="str">
        <f>B124&amp;"-"&amp;COUNTIF($B$6:$B124,B124)</f>
        <v>45703-2</v>
      </c>
      <c r="E124" s="24">
        <f t="shared" si="2"/>
        <v>7</v>
      </c>
      <c r="F124" s="24" t="str">
        <f>IF(B124=0,"",TEXT(Table1[[#This Row],[DATE]],"ddd"))</f>
        <v>Sat</v>
      </c>
      <c r="G124" s="2" t="s">
        <v>32</v>
      </c>
      <c r="H124" s="2">
        <v>2</v>
      </c>
      <c r="I124" s="26"/>
      <c r="J124" s="3" t="s">
        <v>110</v>
      </c>
      <c r="K124" s="2" t="s">
        <v>34</v>
      </c>
      <c r="L124" s="2" t="s">
        <v>35</v>
      </c>
      <c r="M124" s="26" t="str">
        <f>IFERROR(INDEX([1]!Table15[#Data],MATCH(Table1[[#This Row],[Equipment]],[1]!Table15[Component],0),2),"")</f>
        <v>A</v>
      </c>
      <c r="N124" s="26" t="str">
        <f>IFERROR(INDEX([1]!Table13[#Data],MATCH(Table1[[#This Row],[Tech.]],[1]!Table13[Func Location],0),2),"")</f>
        <v>Aditya Praditya</v>
      </c>
      <c r="O124" s="27"/>
      <c r="P124" s="30" t="s">
        <v>187</v>
      </c>
      <c r="Q124" s="2" t="s">
        <v>37</v>
      </c>
      <c r="R124" s="2"/>
      <c r="T124" s="2" t="s">
        <v>39</v>
      </c>
      <c r="W124" s="2" t="s">
        <v>40</v>
      </c>
      <c r="X124" s="2"/>
      <c r="Y124" s="3"/>
      <c r="Z124" s="29" t="str">
        <f>IF(Table1[[#This Row],[DATE]]=0,"",$Z$4)</f>
        <v>ID01</v>
      </c>
      <c r="AA124" s="29">
        <f>IF(Table1[[#This Row],[DATE]]=0,"",$AA$4)</f>
        <v>21</v>
      </c>
      <c r="AB124" s="29">
        <f t="shared" si="3"/>
        <v>2025</v>
      </c>
      <c r="AC124" s="29" t="str">
        <f>IFERROR(VLOOKUP(Table1[[#This Row],[Owner]],'[1]down list'!U:V,2,FALSE),"")</f>
        <v xml:space="preserve">Electrician </v>
      </c>
      <c r="AD124" s="2"/>
    </row>
    <row r="125" spans="2:30" x14ac:dyDescent="0.25">
      <c r="B125" s="23">
        <v>45705</v>
      </c>
      <c r="C125" s="24" t="str">
        <f>IF(Table1[[#This Row],[DATE]]=0,"",TEXT(Table1[[#This Row],[DATE]],"mmm"))</f>
        <v>Feb</v>
      </c>
      <c r="D125" s="25" t="str">
        <f>B125&amp;"-"&amp;COUNTIF($B$6:$B125,B125)</f>
        <v>45705-1</v>
      </c>
      <c r="E125" s="24">
        <f t="shared" si="2"/>
        <v>8</v>
      </c>
      <c r="F125" s="24" t="str">
        <f>IF(B125=0,"",TEXT(Table1[[#This Row],[DATE]],"ddd"))</f>
        <v>Mon</v>
      </c>
      <c r="G125" s="2" t="s">
        <v>32</v>
      </c>
      <c r="H125" s="2">
        <v>2</v>
      </c>
      <c r="I125" s="26"/>
      <c r="J125" s="3" t="s">
        <v>110</v>
      </c>
      <c r="K125" s="2" t="s">
        <v>34</v>
      </c>
      <c r="L125" s="2" t="s">
        <v>89</v>
      </c>
      <c r="M125" s="26" t="str">
        <f>IFERROR(INDEX([1]!Table15[#Data],MATCH(Table1[[#This Row],[Equipment]],[1]!Table15[Component],0),2),"")</f>
        <v>A</v>
      </c>
      <c r="N125" s="26" t="str">
        <f>IFERROR(INDEX([1]!Table13[#Data],MATCH(Table1[[#This Row],[Tech.]],[1]!Table13[Func Location],0),2),"")</f>
        <v>Aditya Praditya</v>
      </c>
      <c r="O125" s="27"/>
      <c r="P125" s="30" t="s">
        <v>188</v>
      </c>
      <c r="Q125" s="2" t="s">
        <v>37</v>
      </c>
      <c r="R125" s="2"/>
      <c r="T125" s="2" t="s">
        <v>39</v>
      </c>
      <c r="W125" s="2" t="s">
        <v>40</v>
      </c>
      <c r="X125" s="2"/>
      <c r="Y125" s="3"/>
      <c r="Z125" s="29" t="str">
        <f>IF(Table1[[#This Row],[DATE]]=0,"",$Z$4)</f>
        <v>ID01</v>
      </c>
      <c r="AA125" s="29">
        <f>IF(Table1[[#This Row],[DATE]]=0,"",$AA$4)</f>
        <v>21</v>
      </c>
      <c r="AB125" s="29" t="e">
        <f>IF(#REF!=0,"",YEAR(#REF!))</f>
        <v>#REF!</v>
      </c>
      <c r="AC125" s="29" t="str">
        <f>IFERROR(VLOOKUP(Table1[[#This Row],[Owner]],'[1]down list'!U:V,2,FALSE),"")</f>
        <v xml:space="preserve">Electrician </v>
      </c>
      <c r="AD125" s="2"/>
    </row>
    <row r="126" spans="2:30" x14ac:dyDescent="0.25">
      <c r="B126" s="23">
        <v>45705</v>
      </c>
      <c r="C126" s="24" t="str">
        <f>IF(Table1[[#This Row],[DATE]]=0,"",TEXT(Table1[[#This Row],[DATE]],"mmm"))</f>
        <v>Feb</v>
      </c>
      <c r="D126" s="25" t="str">
        <f>B126&amp;"-"&amp;COUNTIF($B$6:$B126,B126)</f>
        <v>45705-2</v>
      </c>
      <c r="E126" s="24">
        <f t="shared" si="2"/>
        <v>8</v>
      </c>
      <c r="F126" s="24" t="str">
        <f>IF(B126=0,"",TEXT(Table1[[#This Row],[DATE]],"ddd"))</f>
        <v>Mon</v>
      </c>
      <c r="G126" s="2" t="s">
        <v>32</v>
      </c>
      <c r="H126" s="2">
        <v>3</v>
      </c>
      <c r="I126" s="26"/>
      <c r="J126" s="3" t="s">
        <v>102</v>
      </c>
      <c r="K126" s="2" t="s">
        <v>34</v>
      </c>
      <c r="L126" s="2" t="s">
        <v>89</v>
      </c>
      <c r="M126" s="26" t="str">
        <f>IFERROR(INDEX([1]!Table15[#Data],MATCH(Table1[[#This Row],[Equipment]],[1]!Table15[Component],0),2),"")</f>
        <v>A</v>
      </c>
      <c r="N126" s="26" t="str">
        <f>IFERROR(INDEX([1]!Table13[#Data],MATCH(Table1[[#This Row],[Tech.]],[1]!Table13[Func Location],0),2),"")</f>
        <v>Aditya Praditya</v>
      </c>
      <c r="O126" s="27"/>
      <c r="P126" s="30" t="s">
        <v>189</v>
      </c>
      <c r="Q126" s="2" t="s">
        <v>37</v>
      </c>
      <c r="R126" s="2"/>
      <c r="T126" s="2" t="s">
        <v>39</v>
      </c>
      <c r="W126" s="2" t="s">
        <v>40</v>
      </c>
      <c r="X126" s="2"/>
      <c r="Y126" s="3"/>
      <c r="Z126" s="29" t="str">
        <f>IF(Table1[[#This Row],[DATE]]=0,"",$Z$4)</f>
        <v>ID01</v>
      </c>
      <c r="AA126" s="29">
        <f>IF(Table1[[#This Row],[DATE]]=0,"",$AA$4)</f>
        <v>21</v>
      </c>
      <c r="AB126" s="29">
        <f>IF(B126=0,"",YEAR(B126))</f>
        <v>2025</v>
      </c>
      <c r="AC126" s="29" t="str">
        <f>IFERROR(VLOOKUP(Table1[[#This Row],[Owner]],'[1]down list'!U:V,2,FALSE),"")</f>
        <v xml:space="preserve">Electrician </v>
      </c>
      <c r="AD126" s="2"/>
    </row>
    <row r="127" spans="2:30" x14ac:dyDescent="0.25">
      <c r="B127" s="23">
        <v>45706</v>
      </c>
      <c r="C127" s="24" t="str">
        <f>IF(Table1[[#This Row],[DATE]]=0,"",TEXT(Table1[[#This Row],[DATE]],"mmm"))</f>
        <v>Feb</v>
      </c>
      <c r="D127" s="25" t="str">
        <f>B127&amp;"-"&amp;COUNTIF($B$6:$B127,B127)</f>
        <v>45706-1</v>
      </c>
      <c r="E127" s="24">
        <f t="shared" si="2"/>
        <v>8</v>
      </c>
      <c r="F127" s="24" t="str">
        <f>IF(B127=0,"",TEXT(Table1[[#This Row],[DATE]],"ddd"))</f>
        <v>Tue</v>
      </c>
      <c r="G127" s="2" t="s">
        <v>32</v>
      </c>
      <c r="H127" s="2">
        <v>1</v>
      </c>
      <c r="I127" s="26"/>
      <c r="J127" s="3" t="s">
        <v>100</v>
      </c>
      <c r="K127" s="2" t="s">
        <v>34</v>
      </c>
      <c r="L127" s="2" t="s">
        <v>89</v>
      </c>
      <c r="M127" s="26" t="str">
        <f>IFERROR(INDEX([1]!Table15[#Data],MATCH(Table1[[#This Row],[Equipment]],[1]!Table15[Component],0),2),"")</f>
        <v>A</v>
      </c>
      <c r="N127" s="26" t="str">
        <f>IFERROR(INDEX([1]!Table13[#Data],MATCH(Table1[[#This Row],[Tech.]],[1]!Table13[Func Location],0),2),"")</f>
        <v>Aditya Praditya</v>
      </c>
      <c r="O127" s="27"/>
      <c r="P127" s="30" t="s">
        <v>190</v>
      </c>
      <c r="Q127" s="2" t="s">
        <v>37</v>
      </c>
      <c r="R127" s="2"/>
      <c r="T127" s="2" t="s">
        <v>39</v>
      </c>
      <c r="W127" s="2" t="s">
        <v>40</v>
      </c>
      <c r="X127" s="2"/>
      <c r="Y127" s="3"/>
      <c r="Z127" s="29" t="str">
        <f>IF(Table1[[#This Row],[DATE]]=0,"",$Z$4)</f>
        <v>ID01</v>
      </c>
      <c r="AA127" s="29">
        <f>IF(Table1[[#This Row],[DATE]]=0,"",$AA$4)</f>
        <v>21</v>
      </c>
      <c r="AB127" s="29">
        <f>IF(B128=0,"",YEAR(B128))</f>
        <v>2025</v>
      </c>
      <c r="AC127" s="29" t="str">
        <f>IFERROR(VLOOKUP(Table1[[#This Row],[Owner]],'[1]down list'!U:V,2,FALSE),"")</f>
        <v xml:space="preserve">Electrician </v>
      </c>
      <c r="AD127" s="2"/>
    </row>
    <row r="128" spans="2:30" x14ac:dyDescent="0.25">
      <c r="B128" s="23">
        <v>45706</v>
      </c>
      <c r="C128" s="24" t="str">
        <f>IF(Table1[[#This Row],[DATE]]=0,"",TEXT(Table1[[#This Row],[DATE]],"mmm"))</f>
        <v>Feb</v>
      </c>
      <c r="D128" s="25" t="str">
        <f>B128&amp;"-"&amp;COUNTIF($B$6:$B128,B128)</f>
        <v>45706-2</v>
      </c>
      <c r="E128" s="24">
        <f t="shared" si="2"/>
        <v>8</v>
      </c>
      <c r="F128" s="24" t="str">
        <f>IF(B128=0,"",TEXT(Table1[[#This Row],[DATE]],"ddd"))</f>
        <v>Tue</v>
      </c>
      <c r="G128" s="2" t="s">
        <v>32</v>
      </c>
      <c r="H128" s="2">
        <v>2</v>
      </c>
      <c r="I128" s="26"/>
      <c r="J128" s="3" t="s">
        <v>110</v>
      </c>
      <c r="K128" s="2" t="s">
        <v>34</v>
      </c>
      <c r="L128" s="2" t="s">
        <v>89</v>
      </c>
      <c r="M128" s="26" t="str">
        <f>IFERROR(INDEX([1]!Table15[#Data],MATCH(Table1[[#This Row],[Equipment]],[1]!Table15[Component],0),2),"")</f>
        <v>A</v>
      </c>
      <c r="N128" s="26" t="str">
        <f>IFERROR(INDEX([1]!Table13[#Data],MATCH(Table1[[#This Row],[Tech.]],[1]!Table13[Func Location],0),2),"")</f>
        <v>Aditya Praditya</v>
      </c>
      <c r="O128" s="27"/>
      <c r="P128" s="30" t="s">
        <v>191</v>
      </c>
      <c r="Q128" s="2" t="s">
        <v>37</v>
      </c>
      <c r="R128" s="2"/>
      <c r="T128" s="2" t="s">
        <v>39</v>
      </c>
      <c r="W128" s="2" t="s">
        <v>40</v>
      </c>
      <c r="X128" s="2"/>
      <c r="Y128" s="3"/>
      <c r="Z128" s="29" t="str">
        <f>IF(Table1[[#This Row],[DATE]]=0,"",$Z$4)</f>
        <v>ID01</v>
      </c>
      <c r="AA128" s="29">
        <f>IF(Table1[[#This Row],[DATE]]=0,"",$AA$4)</f>
        <v>21</v>
      </c>
      <c r="AB128" s="29">
        <f t="shared" ref="AB128:AB191" si="4">IF(B128=0,"",YEAR(B128))</f>
        <v>2025</v>
      </c>
      <c r="AC128" s="29" t="str">
        <f>IFERROR(VLOOKUP(Table1[[#This Row],[Owner]],'[1]down list'!U:V,2,FALSE),"")</f>
        <v xml:space="preserve">Electrician </v>
      </c>
      <c r="AD128" s="2"/>
    </row>
    <row r="129" spans="2:30" x14ac:dyDescent="0.25">
      <c r="B129" s="23">
        <v>45706</v>
      </c>
      <c r="C129" s="24" t="str">
        <f>IF(Table1[[#This Row],[DATE]]=0,"",TEXT(Table1[[#This Row],[DATE]],"mmm"))</f>
        <v>Feb</v>
      </c>
      <c r="D129" s="25" t="str">
        <f>B129&amp;"-"&amp;COUNTIF($B$6:$B129,B129)</f>
        <v>45706-3</v>
      </c>
      <c r="E129" s="24">
        <f t="shared" si="2"/>
        <v>8</v>
      </c>
      <c r="F129" s="24" t="str">
        <f>IF(B129=0,"",TEXT(Table1[[#This Row],[DATE]],"ddd"))</f>
        <v>Tue</v>
      </c>
      <c r="G129" s="2" t="s">
        <v>32</v>
      </c>
      <c r="H129" s="2">
        <v>3</v>
      </c>
      <c r="I129" s="26"/>
      <c r="J129" s="3" t="s">
        <v>102</v>
      </c>
      <c r="K129" s="2" t="s">
        <v>34</v>
      </c>
      <c r="L129" s="2" t="s">
        <v>89</v>
      </c>
      <c r="M129" s="26" t="str">
        <f>IFERROR(INDEX([1]!Table15[#Data],MATCH(Table1[[#This Row],[Equipment]],[1]!Table15[Component],0),2),"")</f>
        <v>A</v>
      </c>
      <c r="N129" s="26" t="str">
        <f>IFERROR(INDEX([1]!Table13[#Data],MATCH(Table1[[#This Row],[Tech.]],[1]!Table13[Func Location],0),2),"")</f>
        <v>Aditya Praditya</v>
      </c>
      <c r="O129" s="27"/>
      <c r="P129" s="30" t="s">
        <v>192</v>
      </c>
      <c r="Q129" s="2" t="s">
        <v>37</v>
      </c>
      <c r="R129" s="2"/>
      <c r="T129" s="2" t="s">
        <v>39</v>
      </c>
      <c r="W129" s="2" t="s">
        <v>40</v>
      </c>
      <c r="X129" s="2"/>
      <c r="Y129" s="3"/>
      <c r="Z129" s="29" t="str">
        <f>IF(Table1[[#This Row],[DATE]]=0,"",$Z$4)</f>
        <v>ID01</v>
      </c>
      <c r="AA129" s="29">
        <f>IF(Table1[[#This Row],[DATE]]=0,"",$AA$4)</f>
        <v>21</v>
      </c>
      <c r="AB129" s="29">
        <f t="shared" si="4"/>
        <v>2025</v>
      </c>
      <c r="AC129" s="29" t="str">
        <f>IFERROR(VLOOKUP(Table1[[#This Row],[Owner]],'[1]down list'!U:V,2,FALSE),"")</f>
        <v xml:space="preserve">Electrician </v>
      </c>
      <c r="AD129" s="2"/>
    </row>
    <row r="130" spans="2:30" x14ac:dyDescent="0.25">
      <c r="B130" s="23">
        <v>45707</v>
      </c>
      <c r="C130" s="24" t="str">
        <f>IF(Table1[[#This Row],[DATE]]=0,"",TEXT(Table1[[#This Row],[DATE]],"mmm"))</f>
        <v>Feb</v>
      </c>
      <c r="D130" s="25" t="str">
        <f>B130&amp;"-"&amp;COUNTIF($B$6:$B130,B130)</f>
        <v>45707-1</v>
      </c>
      <c r="E130" s="24">
        <f t="shared" si="2"/>
        <v>8</v>
      </c>
      <c r="F130" s="24" t="str">
        <f>IF(B130=0,"",TEXT(Table1[[#This Row],[DATE]],"ddd"))</f>
        <v>Wed</v>
      </c>
      <c r="G130" s="2" t="s">
        <v>32</v>
      </c>
      <c r="H130" s="2">
        <v>1</v>
      </c>
      <c r="I130" s="26"/>
      <c r="J130" s="3" t="s">
        <v>100</v>
      </c>
      <c r="K130" s="2" t="s">
        <v>34</v>
      </c>
      <c r="L130" s="2" t="s">
        <v>89</v>
      </c>
      <c r="M130" s="26" t="str">
        <f>IFERROR(INDEX([1]!Table15[#Data],MATCH(Table1[[#This Row],[Equipment]],[1]!Table15[Component],0),2),"")</f>
        <v>A</v>
      </c>
      <c r="N130" s="26" t="str">
        <f>IFERROR(INDEX([1]!Table13[#Data],MATCH(Table1[[#This Row],[Tech.]],[1]!Table13[Func Location],0),2),"")</f>
        <v>Aditya Praditya</v>
      </c>
      <c r="O130" s="27"/>
      <c r="P130" s="30" t="s">
        <v>193</v>
      </c>
      <c r="Q130" s="2" t="s">
        <v>37</v>
      </c>
      <c r="R130" s="2"/>
      <c r="T130" s="2" t="s">
        <v>39</v>
      </c>
      <c r="W130" s="2" t="s">
        <v>40</v>
      </c>
      <c r="X130" s="2"/>
      <c r="Y130" s="3"/>
      <c r="Z130" s="29" t="str">
        <f>IF(Table1[[#This Row],[DATE]]=0,"",$Z$4)</f>
        <v>ID01</v>
      </c>
      <c r="AA130" s="29">
        <f>IF(Table1[[#This Row],[DATE]]=0,"",$AA$4)</f>
        <v>21</v>
      </c>
      <c r="AB130" s="29">
        <f t="shared" si="4"/>
        <v>2025</v>
      </c>
      <c r="AC130" s="29" t="str">
        <f>IFERROR(VLOOKUP(Table1[[#This Row],[Owner]],'[1]down list'!U:V,2,FALSE),"")</f>
        <v xml:space="preserve">Electrician </v>
      </c>
      <c r="AD130" s="2"/>
    </row>
    <row r="131" spans="2:30" x14ac:dyDescent="0.25">
      <c r="B131" s="23">
        <v>45707</v>
      </c>
      <c r="C131" s="24" t="str">
        <f>IF(Table1[[#This Row],[DATE]]=0,"",TEXT(Table1[[#This Row],[DATE]],"mmm"))</f>
        <v>Feb</v>
      </c>
      <c r="D131" s="25" t="str">
        <f>B131&amp;"-"&amp;COUNTIF($B$6:$B131,B131)</f>
        <v>45707-2</v>
      </c>
      <c r="E131" s="24">
        <f t="shared" si="2"/>
        <v>8</v>
      </c>
      <c r="F131" s="24" t="str">
        <f>IF(B131=0,"",TEXT(Table1[[#This Row],[DATE]],"ddd"))</f>
        <v>Wed</v>
      </c>
      <c r="G131" s="2" t="s">
        <v>32</v>
      </c>
      <c r="H131" s="2">
        <v>2</v>
      </c>
      <c r="I131" s="26"/>
      <c r="J131" s="3" t="s">
        <v>110</v>
      </c>
      <c r="K131" s="2" t="s">
        <v>34</v>
      </c>
      <c r="L131" s="2" t="s">
        <v>89</v>
      </c>
      <c r="M131" s="26" t="str">
        <f>IFERROR(INDEX([1]!Table15[#Data],MATCH(Table1[[#This Row],[Equipment]],[1]!Table15[Component],0),2),"")</f>
        <v>A</v>
      </c>
      <c r="N131" s="26" t="str">
        <f>IFERROR(INDEX([1]!Table13[#Data],MATCH(Table1[[#This Row],[Tech.]],[1]!Table13[Func Location],0),2),"")</f>
        <v>Aditya Praditya</v>
      </c>
      <c r="O131" s="27"/>
      <c r="P131" s="30" t="s">
        <v>194</v>
      </c>
      <c r="Q131" s="2" t="s">
        <v>37</v>
      </c>
      <c r="R131" s="2"/>
      <c r="T131" s="2" t="s">
        <v>39</v>
      </c>
      <c r="W131" s="2" t="s">
        <v>40</v>
      </c>
      <c r="X131" s="2"/>
      <c r="Y131" s="3"/>
      <c r="Z131" s="29" t="str">
        <f>IF(Table1[[#This Row],[DATE]]=0,"",$Z$4)</f>
        <v>ID01</v>
      </c>
      <c r="AA131" s="29">
        <f>IF(Table1[[#This Row],[DATE]]=0,"",$AA$4)</f>
        <v>21</v>
      </c>
      <c r="AB131" s="29">
        <f t="shared" si="4"/>
        <v>2025</v>
      </c>
      <c r="AC131" s="29" t="str">
        <f>IFERROR(VLOOKUP(Table1[[#This Row],[Owner]],'[1]down list'!U:V,2,FALSE),"")</f>
        <v xml:space="preserve">Electrician </v>
      </c>
      <c r="AD131" s="2"/>
    </row>
    <row r="132" spans="2:30" x14ac:dyDescent="0.25">
      <c r="B132" s="23">
        <v>45707</v>
      </c>
      <c r="C132" s="24" t="str">
        <f>IF(Table1[[#This Row],[DATE]]=0,"",TEXT(Table1[[#This Row],[DATE]],"mmm"))</f>
        <v>Feb</v>
      </c>
      <c r="D132" s="25" t="str">
        <f>B132&amp;"-"&amp;COUNTIF($B$6:$B132,B132)</f>
        <v>45707-3</v>
      </c>
      <c r="E132" s="24">
        <f t="shared" si="2"/>
        <v>8</v>
      </c>
      <c r="F132" s="24" t="str">
        <f>IF(B132=0,"",TEXT(Table1[[#This Row],[DATE]],"ddd"))</f>
        <v>Wed</v>
      </c>
      <c r="G132" s="2" t="s">
        <v>32</v>
      </c>
      <c r="H132" s="2">
        <v>3</v>
      </c>
      <c r="I132" s="26"/>
      <c r="J132" s="3" t="s">
        <v>102</v>
      </c>
      <c r="K132" s="2" t="s">
        <v>34</v>
      </c>
      <c r="L132" s="2" t="s">
        <v>89</v>
      </c>
      <c r="M132" s="26" t="str">
        <f>IFERROR(INDEX([1]!Table15[#Data],MATCH(Table1[[#This Row],[Equipment]],[1]!Table15[Component],0),2),"")</f>
        <v>A</v>
      </c>
      <c r="N132" s="26" t="str">
        <f>IFERROR(INDEX([1]!Table13[#Data],MATCH(Table1[[#This Row],[Tech.]],[1]!Table13[Func Location],0),2),"")</f>
        <v>Aditya Praditya</v>
      </c>
      <c r="O132" s="27"/>
      <c r="P132" s="30" t="s">
        <v>195</v>
      </c>
      <c r="Q132" s="2" t="s">
        <v>37</v>
      </c>
      <c r="R132" s="2"/>
      <c r="T132" s="2" t="s">
        <v>39</v>
      </c>
      <c r="W132" s="2" t="s">
        <v>40</v>
      </c>
      <c r="X132" s="2"/>
      <c r="Y132" s="3"/>
      <c r="Z132" s="29" t="str">
        <f>IF(Table1[[#This Row],[DATE]]=0,"",$Z$4)</f>
        <v>ID01</v>
      </c>
      <c r="AA132" s="29">
        <f>IF(Table1[[#This Row],[DATE]]=0,"",$AA$4)</f>
        <v>21</v>
      </c>
      <c r="AB132" s="29">
        <f t="shared" si="4"/>
        <v>2025</v>
      </c>
      <c r="AC132" s="29" t="str">
        <f>IFERROR(VLOOKUP(Table1[[#This Row],[Owner]],'[1]down list'!U:V,2,FALSE),"")</f>
        <v xml:space="preserve">Electrician </v>
      </c>
      <c r="AD132" s="2"/>
    </row>
    <row r="133" spans="2:30" x14ac:dyDescent="0.25">
      <c r="B133" s="23">
        <v>45708</v>
      </c>
      <c r="C133" s="24" t="str">
        <f>IF(Table1[[#This Row],[DATE]]=0,"",TEXT(Table1[[#This Row],[DATE]],"mmm"))</f>
        <v>Feb</v>
      </c>
      <c r="D133" s="25" t="str">
        <f>B133&amp;"-"&amp;COUNTIF($B$6:$B133,B133)</f>
        <v>45708-1</v>
      </c>
      <c r="E133" s="24">
        <f t="shared" si="2"/>
        <v>8</v>
      </c>
      <c r="F133" s="24" t="str">
        <f>IF(B133=0,"",TEXT(Table1[[#This Row],[DATE]],"ddd"))</f>
        <v>Thu</v>
      </c>
      <c r="G133" s="2" t="s">
        <v>32</v>
      </c>
      <c r="H133" s="2">
        <v>1</v>
      </c>
      <c r="I133" s="26"/>
      <c r="J133" s="3" t="s">
        <v>100</v>
      </c>
      <c r="K133" s="2" t="s">
        <v>34</v>
      </c>
      <c r="L133" s="2" t="s">
        <v>89</v>
      </c>
      <c r="M133" s="26" t="str">
        <f>IFERROR(INDEX([1]!Table15[#Data],MATCH(Table1[[#This Row],[Equipment]],[1]!Table15[Component],0),2),"")</f>
        <v>A</v>
      </c>
      <c r="N133" s="26" t="str">
        <f>IFERROR(INDEX([1]!Table13[#Data],MATCH(Table1[[#This Row],[Tech.]],[1]!Table13[Func Location],0),2),"")</f>
        <v>Aditya Praditya</v>
      </c>
      <c r="O133" s="27"/>
      <c r="P133" s="30" t="s">
        <v>196</v>
      </c>
      <c r="Q133" s="2" t="s">
        <v>37</v>
      </c>
      <c r="R133" s="2"/>
      <c r="T133" s="2" t="s">
        <v>39</v>
      </c>
      <c r="W133" s="2" t="s">
        <v>40</v>
      </c>
      <c r="X133" s="2"/>
      <c r="Y133" s="3"/>
      <c r="Z133" s="29" t="str">
        <f>IF(Table1[[#This Row],[DATE]]=0,"",$Z$4)</f>
        <v>ID01</v>
      </c>
      <c r="AA133" s="29">
        <f>IF(Table1[[#This Row],[DATE]]=0,"",$AA$4)</f>
        <v>21</v>
      </c>
      <c r="AB133" s="29">
        <f t="shared" si="4"/>
        <v>2025</v>
      </c>
      <c r="AC133" s="29" t="str">
        <f>IFERROR(VLOOKUP(Table1[[#This Row],[Owner]],'[1]down list'!U:V,2,FALSE),"")</f>
        <v xml:space="preserve">Electrician </v>
      </c>
      <c r="AD133" s="2"/>
    </row>
    <row r="134" spans="2:30" x14ac:dyDescent="0.25">
      <c r="B134" s="23">
        <v>45708</v>
      </c>
      <c r="C134" s="24" t="str">
        <f>IF(Table1[[#This Row],[DATE]]=0,"",TEXT(Table1[[#This Row],[DATE]],"mmm"))</f>
        <v>Feb</v>
      </c>
      <c r="D134" s="25" t="str">
        <f>B134&amp;"-"&amp;COUNTIF($B$6:$B134,B134)</f>
        <v>45708-2</v>
      </c>
      <c r="E134" s="24">
        <f t="shared" ref="E134:E197" si="5">IF(B134=0,"",WEEKNUM(B134,21))</f>
        <v>8</v>
      </c>
      <c r="F134" s="24" t="str">
        <f>IF(B134=0,"",TEXT(Table1[[#This Row],[DATE]],"ddd"))</f>
        <v>Thu</v>
      </c>
      <c r="G134" s="2" t="s">
        <v>32</v>
      </c>
      <c r="H134" s="2">
        <v>2</v>
      </c>
      <c r="I134" s="26"/>
      <c r="J134" s="3" t="s">
        <v>110</v>
      </c>
      <c r="K134" s="2" t="s">
        <v>34</v>
      </c>
      <c r="L134" s="2" t="s">
        <v>89</v>
      </c>
      <c r="M134" s="26" t="str">
        <f>IFERROR(INDEX([1]!Table15[#Data],MATCH(Table1[[#This Row],[Equipment]],[1]!Table15[Component],0),2),"")</f>
        <v>A</v>
      </c>
      <c r="N134" s="26" t="str">
        <f>IFERROR(INDEX([1]!Table13[#Data],MATCH(Table1[[#This Row],[Tech.]],[1]!Table13[Func Location],0),2),"")</f>
        <v>Aditya Praditya</v>
      </c>
      <c r="O134" s="27"/>
      <c r="P134" s="30" t="s">
        <v>197</v>
      </c>
      <c r="Q134" s="2" t="s">
        <v>37</v>
      </c>
      <c r="R134" s="2"/>
      <c r="T134" s="2" t="s">
        <v>39</v>
      </c>
      <c r="W134" s="2" t="s">
        <v>40</v>
      </c>
      <c r="X134" s="2"/>
      <c r="Y134" s="3"/>
      <c r="Z134" s="29" t="str">
        <f>IF(Table1[[#This Row],[DATE]]=0,"",$Z$4)</f>
        <v>ID01</v>
      </c>
      <c r="AA134" s="29">
        <f>IF(Table1[[#This Row],[DATE]]=0,"",$AA$4)</f>
        <v>21</v>
      </c>
      <c r="AB134" s="29">
        <f t="shared" si="4"/>
        <v>2025</v>
      </c>
      <c r="AC134" s="29" t="str">
        <f>IFERROR(VLOOKUP(Table1[[#This Row],[Owner]],'[1]down list'!U:V,2,FALSE),"")</f>
        <v xml:space="preserve">Electrician </v>
      </c>
      <c r="AD134" s="2"/>
    </row>
    <row r="135" spans="2:30" x14ac:dyDescent="0.25">
      <c r="B135" s="23">
        <v>45708</v>
      </c>
      <c r="C135" s="24" t="str">
        <f>IF(Table1[[#This Row],[DATE]]=0,"",TEXT(Table1[[#This Row],[DATE]],"mmm"))</f>
        <v>Feb</v>
      </c>
      <c r="D135" s="25" t="str">
        <f>B135&amp;"-"&amp;COUNTIF($B$6:$B135,B135)</f>
        <v>45708-3</v>
      </c>
      <c r="E135" s="24">
        <f t="shared" si="5"/>
        <v>8</v>
      </c>
      <c r="F135" s="24" t="str">
        <f>IF(B135=0,"",TEXT(Table1[[#This Row],[DATE]],"ddd"))</f>
        <v>Thu</v>
      </c>
      <c r="G135" s="2" t="s">
        <v>32</v>
      </c>
      <c r="H135" s="2">
        <v>3</v>
      </c>
      <c r="I135" s="26"/>
      <c r="J135" s="3" t="s">
        <v>102</v>
      </c>
      <c r="K135" s="2" t="s">
        <v>34</v>
      </c>
      <c r="L135" s="2" t="s">
        <v>89</v>
      </c>
      <c r="M135" s="26" t="str">
        <f>IFERROR(INDEX([1]!Table15[#Data],MATCH(Table1[[#This Row],[Equipment]],[1]!Table15[Component],0),2),"")</f>
        <v>A</v>
      </c>
      <c r="N135" s="26" t="str">
        <f>IFERROR(INDEX([1]!Table13[#Data],MATCH(Table1[[#This Row],[Tech.]],[1]!Table13[Func Location],0),2),"")</f>
        <v>Aditya Praditya</v>
      </c>
      <c r="O135" s="27"/>
      <c r="P135" s="30" t="s">
        <v>198</v>
      </c>
      <c r="Q135" s="2" t="s">
        <v>37</v>
      </c>
      <c r="R135" s="2"/>
      <c r="T135" s="2" t="s">
        <v>39</v>
      </c>
      <c r="W135" s="2" t="s">
        <v>40</v>
      </c>
      <c r="X135" s="2"/>
      <c r="Y135" s="3"/>
      <c r="Z135" s="29" t="str">
        <f>IF(Table1[[#This Row],[DATE]]=0,"",$Z$4)</f>
        <v>ID01</v>
      </c>
      <c r="AA135" s="29">
        <f>IF(Table1[[#This Row],[DATE]]=0,"",$AA$4)</f>
        <v>21</v>
      </c>
      <c r="AB135" s="29">
        <f t="shared" si="4"/>
        <v>2025</v>
      </c>
      <c r="AC135" s="29" t="str">
        <f>IFERROR(VLOOKUP(Table1[[#This Row],[Owner]],'[1]down list'!U:V,2,FALSE),"")</f>
        <v xml:space="preserve">Electrician </v>
      </c>
      <c r="AD135" s="2"/>
    </row>
    <row r="136" spans="2:30" x14ac:dyDescent="0.25">
      <c r="B136" s="23">
        <v>45709</v>
      </c>
      <c r="C136" s="24" t="str">
        <f>IF(Table1[[#This Row],[DATE]]=0,"",TEXT(Table1[[#This Row],[DATE]],"mmm"))</f>
        <v>Feb</v>
      </c>
      <c r="D136" s="25" t="str">
        <f>B136&amp;"-"&amp;COUNTIF($B$6:$B136,B136)</f>
        <v>45709-1</v>
      </c>
      <c r="E136" s="24">
        <f t="shared" si="5"/>
        <v>8</v>
      </c>
      <c r="F136" s="24" t="str">
        <f>IF(B136=0,"",TEXT(Table1[[#This Row],[DATE]],"ddd"))</f>
        <v>Fri</v>
      </c>
      <c r="G136" s="2" t="s">
        <v>32</v>
      </c>
      <c r="H136" s="2">
        <v>1</v>
      </c>
      <c r="I136" s="26"/>
      <c r="J136" s="3" t="s">
        <v>100</v>
      </c>
      <c r="K136" s="2" t="s">
        <v>34</v>
      </c>
      <c r="L136" s="2" t="s">
        <v>199</v>
      </c>
      <c r="M136" s="26" t="str">
        <f>IFERROR(INDEX([1]!Table15[#Data],MATCH(Table1[[#This Row],[Equipment]],[1]!Table15[Component],0),2),"")</f>
        <v/>
      </c>
      <c r="N136" s="26" t="str">
        <f>IFERROR(INDEX([1]!Table13[#Data],MATCH(Table1[[#This Row],[Tech.]],[1]!Table13[Func Location],0),2),"")</f>
        <v>Aditya Praditya</v>
      </c>
      <c r="O136" s="27"/>
      <c r="P136" s="30" t="s">
        <v>200</v>
      </c>
      <c r="Q136" s="2" t="s">
        <v>37</v>
      </c>
      <c r="R136" s="2"/>
      <c r="T136" s="2" t="s">
        <v>39</v>
      </c>
      <c r="W136" s="2" t="s">
        <v>40</v>
      </c>
      <c r="X136" s="2"/>
      <c r="Y136" s="3"/>
      <c r="Z136" s="29" t="str">
        <f>IF(Table1[[#This Row],[DATE]]=0,"",$Z$4)</f>
        <v>ID01</v>
      </c>
      <c r="AA136" s="29">
        <f>IF(Table1[[#This Row],[DATE]]=0,"",$AA$4)</f>
        <v>21</v>
      </c>
      <c r="AB136" s="29">
        <f t="shared" si="4"/>
        <v>2025</v>
      </c>
      <c r="AC136" s="29" t="str">
        <f>IFERROR(VLOOKUP(Table1[[#This Row],[Owner]],'[1]down list'!U:V,2,FALSE),"")</f>
        <v xml:space="preserve">Electrician </v>
      </c>
      <c r="AD136" s="2"/>
    </row>
    <row r="137" spans="2:30" x14ac:dyDescent="0.25">
      <c r="B137" s="23">
        <v>45709</v>
      </c>
      <c r="C137" s="24" t="str">
        <f>IF(Table1[[#This Row],[DATE]]=0,"",TEXT(Table1[[#This Row],[DATE]],"mmm"))</f>
        <v>Feb</v>
      </c>
      <c r="D137" s="25" t="str">
        <f>B137&amp;"-"&amp;COUNTIF($B$6:$B137,B137)</f>
        <v>45709-2</v>
      </c>
      <c r="E137" s="24">
        <f t="shared" si="5"/>
        <v>8</v>
      </c>
      <c r="F137" s="24" t="str">
        <f>IF(B137=0,"",TEXT(Table1[[#This Row],[DATE]],"ddd"))</f>
        <v>Fri</v>
      </c>
      <c r="G137" s="2" t="s">
        <v>32</v>
      </c>
      <c r="H137" s="2">
        <v>2</v>
      </c>
      <c r="I137" s="26"/>
      <c r="J137" s="3" t="s">
        <v>110</v>
      </c>
      <c r="K137" s="2" t="s">
        <v>34</v>
      </c>
      <c r="L137" s="2" t="s">
        <v>151</v>
      </c>
      <c r="M137" s="26" t="str">
        <f>IFERROR(INDEX([1]!Table15[#Data],MATCH(Table1[[#This Row],[Equipment]],[1]!Table15[Component],0),2),"")</f>
        <v>C</v>
      </c>
      <c r="N137" s="26" t="str">
        <f>IFERROR(INDEX([1]!Table13[#Data],MATCH(Table1[[#This Row],[Tech.]],[1]!Table13[Func Location],0),2),"")</f>
        <v>Aditya Praditya</v>
      </c>
      <c r="O137" s="27"/>
      <c r="P137" s="30" t="s">
        <v>201</v>
      </c>
      <c r="Q137" s="2" t="s">
        <v>37</v>
      </c>
      <c r="R137" s="2"/>
      <c r="T137" s="2" t="s">
        <v>39</v>
      </c>
      <c r="W137" s="2" t="s">
        <v>40</v>
      </c>
      <c r="X137" s="2"/>
      <c r="Y137" s="3"/>
      <c r="Z137" s="29" t="str">
        <f>IF(Table1[[#This Row],[DATE]]=0,"",$Z$4)</f>
        <v>ID01</v>
      </c>
      <c r="AA137" s="29">
        <f>IF(Table1[[#This Row],[DATE]]=0,"",$AA$4)</f>
        <v>21</v>
      </c>
      <c r="AB137" s="29">
        <f t="shared" si="4"/>
        <v>2025</v>
      </c>
      <c r="AC137" s="29" t="str">
        <f>IFERROR(VLOOKUP(Table1[[#This Row],[Owner]],'[1]down list'!U:V,2,FALSE),"")</f>
        <v xml:space="preserve">Electrician </v>
      </c>
      <c r="AD137" s="2"/>
    </row>
    <row r="138" spans="2:30" x14ac:dyDescent="0.25">
      <c r="B138" s="23">
        <v>45709</v>
      </c>
      <c r="C138" s="24" t="str">
        <f>IF(Table1[[#This Row],[DATE]]=0,"",TEXT(Table1[[#This Row],[DATE]],"mmm"))</f>
        <v>Feb</v>
      </c>
      <c r="D138" s="25" t="str">
        <f>B138&amp;"-"&amp;COUNTIF($B$6:$B138,B138)</f>
        <v>45709-3</v>
      </c>
      <c r="E138" s="24">
        <f t="shared" si="5"/>
        <v>8</v>
      </c>
      <c r="F138" s="24" t="str">
        <f>IF(B138=0,"",TEXT(Table1[[#This Row],[DATE]],"ddd"))</f>
        <v>Fri</v>
      </c>
      <c r="G138" s="2" t="s">
        <v>32</v>
      </c>
      <c r="H138" s="2">
        <v>3</v>
      </c>
      <c r="I138" s="26"/>
      <c r="J138" s="3" t="s">
        <v>102</v>
      </c>
      <c r="K138" s="2" t="s">
        <v>34</v>
      </c>
      <c r="L138" s="2" t="s">
        <v>151</v>
      </c>
      <c r="M138" s="26" t="str">
        <f>IFERROR(INDEX([1]!Table15[#Data],MATCH(Table1[[#This Row],[Equipment]],[1]!Table15[Component],0),2),"")</f>
        <v>C</v>
      </c>
      <c r="N138" s="26" t="str">
        <f>IFERROR(INDEX([1]!Table13[#Data],MATCH(Table1[[#This Row],[Tech.]],[1]!Table13[Func Location],0),2),"")</f>
        <v>Aditya Praditya</v>
      </c>
      <c r="O138" s="27"/>
      <c r="P138" s="30" t="s">
        <v>202</v>
      </c>
      <c r="Q138" s="2" t="s">
        <v>37</v>
      </c>
      <c r="R138" s="2"/>
      <c r="T138" s="2" t="s">
        <v>39</v>
      </c>
      <c r="W138" s="2" t="s">
        <v>40</v>
      </c>
      <c r="X138" s="2"/>
      <c r="Y138" s="3"/>
      <c r="Z138" s="29" t="str">
        <f>IF(Table1[[#This Row],[DATE]]=0,"",$Z$4)</f>
        <v>ID01</v>
      </c>
      <c r="AA138" s="29">
        <f>IF(Table1[[#This Row],[DATE]]=0,"",$AA$4)</f>
        <v>21</v>
      </c>
      <c r="AB138" s="29">
        <f t="shared" si="4"/>
        <v>2025</v>
      </c>
      <c r="AC138" s="29" t="str">
        <f>IFERROR(VLOOKUP(Table1[[#This Row],[Owner]],'[1]down list'!U:V,2,FALSE),"")</f>
        <v xml:space="preserve">Electrician </v>
      </c>
      <c r="AD138" s="2"/>
    </row>
    <row r="139" spans="2:30" x14ac:dyDescent="0.25">
      <c r="B139" s="23">
        <v>45709</v>
      </c>
      <c r="C139" s="24" t="str">
        <f>IF(Table1[[#This Row],[DATE]]=0,"",TEXT(Table1[[#This Row],[DATE]],"mmm"))</f>
        <v>Feb</v>
      </c>
      <c r="D139" s="25" t="str">
        <f>B139&amp;"-"&amp;COUNTIF($B$6:$B139,B139)</f>
        <v>45709-4</v>
      </c>
      <c r="E139" s="24">
        <f t="shared" si="5"/>
        <v>8</v>
      </c>
      <c r="F139" s="24" t="str">
        <f>IF(B139=0,"",TEXT(Table1[[#This Row],[DATE]],"ddd"))</f>
        <v>Fri</v>
      </c>
      <c r="G139" s="2" t="s">
        <v>32</v>
      </c>
      <c r="H139" s="2">
        <v>3</v>
      </c>
      <c r="I139" s="26">
        <v>3</v>
      </c>
      <c r="J139" s="3" t="s">
        <v>125</v>
      </c>
      <c r="K139" s="2" t="s">
        <v>47</v>
      </c>
      <c r="L139" s="2" t="s">
        <v>55</v>
      </c>
      <c r="M139" s="26" t="str">
        <f>IFERROR(INDEX([1]!Table15[#Data],MATCH(Table1[[#This Row],[Equipment]],[1]!Table15[Component],0),2),"")</f>
        <v>B</v>
      </c>
      <c r="N139" s="26" t="str">
        <f>IFERROR(INDEX([1]!Table13[#Data],MATCH(Table1[[#This Row],[Tech.]],[1]!Table13[Func Location],0),2),"")</f>
        <v>Aditya Praditya</v>
      </c>
      <c r="O139" s="27"/>
      <c r="P139" s="33" t="s">
        <v>203</v>
      </c>
      <c r="Q139" s="2" t="s">
        <v>37</v>
      </c>
      <c r="R139" s="6">
        <v>91487726</v>
      </c>
      <c r="S139" s="3" t="s">
        <v>204</v>
      </c>
      <c r="T139" s="2" t="s">
        <v>39</v>
      </c>
      <c r="W139" s="2" t="s">
        <v>40</v>
      </c>
      <c r="X139" s="2"/>
      <c r="Y139" s="3"/>
      <c r="Z139" s="29" t="str">
        <f>IF(Table1[[#This Row],[DATE]]=0,"",$Z$4)</f>
        <v>ID01</v>
      </c>
      <c r="AA139" s="29">
        <f>IF(Table1[[#This Row],[DATE]]=0,"",$AA$4)</f>
        <v>21</v>
      </c>
      <c r="AB139" s="29">
        <f t="shared" si="4"/>
        <v>2025</v>
      </c>
      <c r="AC139" s="29" t="str">
        <f>IFERROR(VLOOKUP(Table1[[#This Row],[Owner]],'[1]down list'!U:V,2,FALSE),"")</f>
        <v xml:space="preserve">technician </v>
      </c>
      <c r="AD139" s="2"/>
    </row>
    <row r="140" spans="2:30" ht="15.75" x14ac:dyDescent="0.25">
      <c r="B140" s="23">
        <v>45709</v>
      </c>
      <c r="C140" s="24" t="str">
        <f>IF(Table1[[#This Row],[DATE]]=0,"",TEXT(Table1[[#This Row],[DATE]],"mmm"))</f>
        <v>Feb</v>
      </c>
      <c r="D140" s="25" t="str">
        <f>B140&amp;"-"&amp;COUNTIF($B$6:$B140,B140)</f>
        <v>45709-5</v>
      </c>
      <c r="E140" s="24">
        <f t="shared" si="5"/>
        <v>8</v>
      </c>
      <c r="F140" s="24" t="str">
        <f>IF(B140=0,"",TEXT(Table1[[#This Row],[DATE]],"ddd"))</f>
        <v>Fri</v>
      </c>
      <c r="G140" s="2" t="s">
        <v>32</v>
      </c>
      <c r="H140" s="2">
        <v>3</v>
      </c>
      <c r="I140" s="26">
        <v>3</v>
      </c>
      <c r="J140" s="3" t="s">
        <v>125</v>
      </c>
      <c r="K140" s="2" t="s">
        <v>47</v>
      </c>
      <c r="L140" s="2" t="s">
        <v>51</v>
      </c>
      <c r="M140" s="26" t="str">
        <f>IFERROR(INDEX([1]!Table15[#Data],MATCH(Table1[[#This Row],[Equipment]],[1]!Table15[Component],0),2),"")</f>
        <v>A</v>
      </c>
      <c r="N140" s="26" t="str">
        <f>IFERROR(INDEX([1]!Table13[#Data],MATCH(Table1[[#This Row],[Tech.]],[1]!Table13[Func Location],0),2),"")</f>
        <v>Aditya Praditya</v>
      </c>
      <c r="O140" s="27"/>
      <c r="P140" s="43" t="s">
        <v>205</v>
      </c>
      <c r="Q140" s="2" t="s">
        <v>37</v>
      </c>
      <c r="R140" s="44">
        <v>91484774</v>
      </c>
      <c r="S140" s="45" t="s">
        <v>206</v>
      </c>
      <c r="T140" s="2" t="s">
        <v>39</v>
      </c>
      <c r="W140" s="2" t="s">
        <v>40</v>
      </c>
      <c r="X140" s="2"/>
      <c r="Y140" s="3"/>
      <c r="Z140" s="29" t="str">
        <f>IF(Table1[[#This Row],[DATE]]=0,"",$Z$4)</f>
        <v>ID01</v>
      </c>
      <c r="AA140" s="29">
        <f>IF(Table1[[#This Row],[DATE]]=0,"",$AA$4)</f>
        <v>21</v>
      </c>
      <c r="AB140" s="29">
        <f t="shared" si="4"/>
        <v>2025</v>
      </c>
      <c r="AC140" s="29" t="str">
        <f>IFERROR(VLOOKUP(Table1[[#This Row],[Owner]],'[1]down list'!U:V,2,FALSE),"")</f>
        <v xml:space="preserve">technician </v>
      </c>
      <c r="AD140" s="2"/>
    </row>
    <row r="141" spans="2:30" x14ac:dyDescent="0.25">
      <c r="B141" s="23">
        <v>45710</v>
      </c>
      <c r="C141" s="24" t="str">
        <f>IF(Table1[[#This Row],[DATE]]=0,"",TEXT(Table1[[#This Row],[DATE]],"mmm"))</f>
        <v>Feb</v>
      </c>
      <c r="D141" s="25" t="str">
        <f>B141&amp;"-"&amp;COUNTIF($B$6:$B141,B141)</f>
        <v>45710-1</v>
      </c>
      <c r="E141" s="24">
        <f t="shared" si="5"/>
        <v>8</v>
      </c>
      <c r="F141" s="24" t="str">
        <f>IF(B141=0,"",TEXT(Table1[[#This Row],[DATE]],"ddd"))</f>
        <v>Sat</v>
      </c>
      <c r="G141" s="2" t="s">
        <v>32</v>
      </c>
      <c r="H141" s="2">
        <v>1</v>
      </c>
      <c r="I141" s="26"/>
      <c r="J141" s="3" t="s">
        <v>100</v>
      </c>
      <c r="K141" s="2" t="s">
        <v>34</v>
      </c>
      <c r="L141" s="2" t="s">
        <v>35</v>
      </c>
      <c r="M141" s="26" t="str">
        <f>IFERROR(INDEX([1]!Table15[#Data],MATCH(Table1[[#This Row],[Equipment]],[1]!Table15[Component],0),2),"")</f>
        <v>A</v>
      </c>
      <c r="N141" s="26" t="str">
        <f>IFERROR(INDEX([1]!Table13[#Data],MATCH(Table1[[#This Row],[Tech.]],[1]!Table13[Func Location],0),2),"")</f>
        <v>Aditya Praditya</v>
      </c>
      <c r="O141" s="27"/>
      <c r="P141" s="30" t="s">
        <v>207</v>
      </c>
      <c r="Q141" s="2" t="s">
        <v>37</v>
      </c>
      <c r="R141" s="2"/>
      <c r="T141" s="2" t="s">
        <v>39</v>
      </c>
      <c r="W141" s="2" t="s">
        <v>40</v>
      </c>
      <c r="X141" s="2"/>
      <c r="Y141" s="3"/>
      <c r="Z141" s="29" t="str">
        <f>IF(Table1[[#This Row],[DATE]]=0,"",$Z$4)</f>
        <v>ID01</v>
      </c>
      <c r="AA141" s="29">
        <f>IF(Table1[[#This Row],[DATE]]=0,"",$AA$4)</f>
        <v>21</v>
      </c>
      <c r="AB141" s="29">
        <f t="shared" si="4"/>
        <v>2025</v>
      </c>
      <c r="AC141" s="29" t="str">
        <f>IFERROR(VLOOKUP(Table1[[#This Row],[Owner]],'[1]down list'!U:V,2,FALSE),"")</f>
        <v xml:space="preserve">Electrician </v>
      </c>
      <c r="AD141" s="2"/>
    </row>
    <row r="142" spans="2:30" x14ac:dyDescent="0.25">
      <c r="B142" s="23">
        <v>45710</v>
      </c>
      <c r="C142" s="24" t="str">
        <f>IF(Table1[[#This Row],[DATE]]=0,"",TEXT(Table1[[#This Row],[DATE]],"mmm"))</f>
        <v>Feb</v>
      </c>
      <c r="D142" s="25" t="str">
        <f>B142&amp;"-"&amp;COUNTIF($B$6:$B142,B142)</f>
        <v>45710-2</v>
      </c>
      <c r="E142" s="24">
        <f t="shared" si="5"/>
        <v>8</v>
      </c>
      <c r="F142" s="24" t="str">
        <f>IF(B142=0,"",TEXT(Table1[[#This Row],[DATE]],"ddd"))</f>
        <v>Sat</v>
      </c>
      <c r="G142" s="2" t="s">
        <v>32</v>
      </c>
      <c r="H142" s="2">
        <v>2</v>
      </c>
      <c r="I142" s="26"/>
      <c r="J142" s="3" t="s">
        <v>110</v>
      </c>
      <c r="K142" s="2" t="s">
        <v>34</v>
      </c>
      <c r="L142" s="2" t="s">
        <v>35</v>
      </c>
      <c r="M142" s="26" t="str">
        <f>IFERROR(INDEX([1]!Table15[#Data],MATCH(Table1[[#This Row],[Equipment]],[1]!Table15[Component],0),2),"")</f>
        <v>A</v>
      </c>
      <c r="N142" s="26" t="str">
        <f>IFERROR(INDEX([1]!Table13[#Data],MATCH(Table1[[#This Row],[Tech.]],[1]!Table13[Func Location],0),2),"")</f>
        <v>Aditya Praditya</v>
      </c>
      <c r="O142" s="27"/>
      <c r="P142" s="30" t="s">
        <v>208</v>
      </c>
      <c r="Q142" s="2" t="s">
        <v>37</v>
      </c>
      <c r="R142" s="2"/>
      <c r="T142" s="2" t="s">
        <v>39</v>
      </c>
      <c r="W142" s="2" t="s">
        <v>40</v>
      </c>
      <c r="X142" s="2"/>
      <c r="Y142" s="3"/>
      <c r="Z142" s="29" t="str">
        <f>IF(Table1[[#This Row],[DATE]]=0,"",$Z$4)</f>
        <v>ID01</v>
      </c>
      <c r="AA142" s="29">
        <f>IF(Table1[[#This Row],[DATE]]=0,"",$AA$4)</f>
        <v>21</v>
      </c>
      <c r="AB142" s="29">
        <f t="shared" si="4"/>
        <v>2025</v>
      </c>
      <c r="AC142" s="29" t="str">
        <f>IFERROR(VLOOKUP(Table1[[#This Row],[Owner]],'[1]down list'!U:V,2,FALSE),"")</f>
        <v xml:space="preserve">Electrician </v>
      </c>
      <c r="AD142" s="2"/>
    </row>
    <row r="143" spans="2:30" x14ac:dyDescent="0.25">
      <c r="B143" s="23">
        <v>45710</v>
      </c>
      <c r="C143" s="24" t="str">
        <f>IF(Table1[[#This Row],[DATE]]=0,"",TEXT(Table1[[#This Row],[DATE]],"mmm"))</f>
        <v>Feb</v>
      </c>
      <c r="D143" s="25" t="str">
        <f>B143&amp;"-"&amp;COUNTIF($B$6:$B143,B143)</f>
        <v>45710-3</v>
      </c>
      <c r="E143" s="24">
        <f t="shared" si="5"/>
        <v>8</v>
      </c>
      <c r="F143" s="24" t="str">
        <f>IF(B143=0,"",TEXT(Table1[[#This Row],[DATE]],"ddd"))</f>
        <v>Sat</v>
      </c>
      <c r="G143" s="2" t="s">
        <v>32</v>
      </c>
      <c r="H143" s="2">
        <v>3</v>
      </c>
      <c r="I143" s="26"/>
      <c r="J143" s="3" t="s">
        <v>102</v>
      </c>
      <c r="K143" s="2" t="s">
        <v>34</v>
      </c>
      <c r="L143" s="2" t="s">
        <v>35</v>
      </c>
      <c r="M143" s="26" t="str">
        <f>IFERROR(INDEX([1]!Table15[#Data],MATCH(Table1[[#This Row],[Equipment]],[1]!Table15[Component],0),2),"")</f>
        <v>A</v>
      </c>
      <c r="N143" s="26" t="str">
        <f>IFERROR(INDEX([1]!Table13[#Data],MATCH(Table1[[#This Row],[Tech.]],[1]!Table13[Func Location],0),2),"")</f>
        <v>Aditya Praditya</v>
      </c>
      <c r="O143" s="27"/>
      <c r="P143" s="30" t="s">
        <v>209</v>
      </c>
      <c r="Q143" s="2" t="s">
        <v>37</v>
      </c>
      <c r="R143" s="2"/>
      <c r="T143" s="2" t="s">
        <v>39</v>
      </c>
      <c r="W143" s="2" t="s">
        <v>40</v>
      </c>
      <c r="X143" s="2"/>
      <c r="Y143" s="3"/>
      <c r="Z143" s="29" t="str">
        <f>IF(Table1[[#This Row],[DATE]]=0,"",$Z$4)</f>
        <v>ID01</v>
      </c>
      <c r="AA143" s="29">
        <f>IF(Table1[[#This Row],[DATE]]=0,"",$AA$4)</f>
        <v>21</v>
      </c>
      <c r="AB143" s="29">
        <f t="shared" si="4"/>
        <v>2025</v>
      </c>
      <c r="AC143" s="29" t="str">
        <f>IFERROR(VLOOKUP(Table1[[#This Row],[Owner]],'[1]down list'!U:V,2,FALSE),"")</f>
        <v xml:space="preserve">Electrician </v>
      </c>
      <c r="AD143" s="2"/>
    </row>
    <row r="144" spans="2:30" x14ac:dyDescent="0.25">
      <c r="B144" s="23">
        <v>45710</v>
      </c>
      <c r="C144" s="24" t="str">
        <f>IF(Table1[[#This Row],[DATE]]=0,"",TEXT(Table1[[#This Row],[DATE]],"mmm"))</f>
        <v>Feb</v>
      </c>
      <c r="D144" s="25" t="str">
        <f>B144&amp;"-"&amp;COUNTIF($B$6:$B144,B144)</f>
        <v>45710-4</v>
      </c>
      <c r="E144" s="24">
        <f t="shared" si="5"/>
        <v>8</v>
      </c>
      <c r="F144" s="24" t="str">
        <f>IF(B144=0,"",TEXT(Table1[[#This Row],[DATE]],"ddd"))</f>
        <v>Sat</v>
      </c>
      <c r="G144" s="2" t="s">
        <v>32</v>
      </c>
      <c r="H144" s="2">
        <v>3</v>
      </c>
      <c r="I144" s="26">
        <v>3</v>
      </c>
      <c r="J144" s="3" t="s">
        <v>123</v>
      </c>
      <c r="K144" s="2" t="s">
        <v>34</v>
      </c>
      <c r="L144" s="2" t="s">
        <v>35</v>
      </c>
      <c r="M144" s="26" t="str">
        <f>IFERROR(INDEX([1]!Table15[#Data],MATCH(Table1[[#This Row],[Equipment]],[1]!Table15[Component],0),2),"")</f>
        <v>A</v>
      </c>
      <c r="N144" s="26" t="str">
        <f>IFERROR(INDEX([1]!Table13[#Data],MATCH(Table1[[#This Row],[Tech.]],[1]!Table13[Func Location],0),2),"")</f>
        <v>Aditya Praditya</v>
      </c>
      <c r="O144" s="27"/>
      <c r="P144" s="32" t="s">
        <v>210</v>
      </c>
      <c r="Q144" s="2" t="s">
        <v>37</v>
      </c>
      <c r="R144" s="40">
        <v>91502754</v>
      </c>
      <c r="S144" s="46" t="s">
        <v>211</v>
      </c>
      <c r="T144" s="2" t="s">
        <v>39</v>
      </c>
      <c r="W144" s="2" t="s">
        <v>40</v>
      </c>
      <c r="X144" s="2"/>
      <c r="Y144" s="3"/>
      <c r="Z144" s="29" t="str">
        <f>IF(Table1[[#This Row],[DATE]]=0,"",$Z$4)</f>
        <v>ID01</v>
      </c>
      <c r="AA144" s="29">
        <f>IF(Table1[[#This Row],[DATE]]=0,"",$AA$4)</f>
        <v>21</v>
      </c>
      <c r="AB144" s="29">
        <f t="shared" si="4"/>
        <v>2025</v>
      </c>
      <c r="AC144" s="29" t="str">
        <f>IFERROR(VLOOKUP(Table1[[#This Row],[Owner]],'[1]down list'!U:V,2,FALSE),"")</f>
        <v xml:space="preserve">technician </v>
      </c>
      <c r="AD144" s="2"/>
    </row>
    <row r="145" spans="2:30" x14ac:dyDescent="0.25">
      <c r="B145" s="23">
        <v>45710</v>
      </c>
      <c r="C145" s="24" t="str">
        <f>IF(Table1[[#This Row],[DATE]]=0,"",TEXT(Table1[[#This Row],[DATE]],"mmm"))</f>
        <v>Feb</v>
      </c>
      <c r="D145" s="25" t="str">
        <f>B145&amp;"-"&amp;COUNTIF($B$6:$B145,B145)</f>
        <v>45710-5</v>
      </c>
      <c r="E145" s="24">
        <f t="shared" si="5"/>
        <v>8</v>
      </c>
      <c r="F145" s="24" t="str">
        <f>IF(B145=0,"",TEXT(Table1[[#This Row],[DATE]],"ddd"))</f>
        <v>Sat</v>
      </c>
      <c r="G145" s="2" t="s">
        <v>32</v>
      </c>
      <c r="H145" s="2">
        <v>3</v>
      </c>
      <c r="I145" s="26">
        <v>3</v>
      </c>
      <c r="J145" s="3" t="s">
        <v>123</v>
      </c>
      <c r="K145" s="2" t="s">
        <v>34</v>
      </c>
      <c r="L145" s="2" t="s">
        <v>35</v>
      </c>
      <c r="M145" s="26" t="str">
        <f>IFERROR(INDEX([1]!Table15[#Data],MATCH(Table1[[#This Row],[Equipment]],[1]!Table15[Component],0),2),"")</f>
        <v>A</v>
      </c>
      <c r="N145" s="26" t="str">
        <f>IFERROR(INDEX([1]!Table13[#Data],MATCH(Table1[[#This Row],[Tech.]],[1]!Table13[Func Location],0),2),"")</f>
        <v>Aditya Praditya</v>
      </c>
      <c r="O145" s="27"/>
      <c r="P145" s="28" t="s">
        <v>212</v>
      </c>
      <c r="Q145" s="2" t="s">
        <v>37</v>
      </c>
      <c r="R145" s="6">
        <v>91502754</v>
      </c>
      <c r="S145" s="3" t="s">
        <v>213</v>
      </c>
      <c r="T145" s="2" t="s">
        <v>39</v>
      </c>
      <c r="W145" s="2" t="s">
        <v>40</v>
      </c>
      <c r="X145" s="2"/>
      <c r="Y145" s="3"/>
      <c r="Z145" s="29" t="str">
        <f>IF(Table1[[#This Row],[DATE]]=0,"",$Z$4)</f>
        <v>ID01</v>
      </c>
      <c r="AA145" s="29">
        <f>IF(Table1[[#This Row],[DATE]]=0,"",$AA$4)</f>
        <v>21</v>
      </c>
      <c r="AB145" s="29">
        <f t="shared" si="4"/>
        <v>2025</v>
      </c>
      <c r="AC145" s="29" t="str">
        <f>IFERROR(VLOOKUP(Table1[[#This Row],[Owner]],'[1]down list'!U:V,2,FALSE),"")</f>
        <v xml:space="preserve">technician </v>
      </c>
      <c r="AD145" s="2"/>
    </row>
    <row r="146" spans="2:30" ht="15.75" x14ac:dyDescent="0.25">
      <c r="B146" s="23">
        <v>45710</v>
      </c>
      <c r="C146" s="24" t="str">
        <f>IF(Table1[[#This Row],[DATE]]=0,"",TEXT(Table1[[#This Row],[DATE]],"mmm"))</f>
        <v>Feb</v>
      </c>
      <c r="D146" s="25" t="str">
        <f>B146&amp;"-"&amp;COUNTIF($B$6:$B146,B146)</f>
        <v>45710-6</v>
      </c>
      <c r="E146" s="24">
        <f t="shared" si="5"/>
        <v>8</v>
      </c>
      <c r="F146" s="24" t="str">
        <f>IF(B146=0,"",TEXT(Table1[[#This Row],[DATE]],"ddd"))</f>
        <v>Sat</v>
      </c>
      <c r="G146" s="2" t="s">
        <v>32</v>
      </c>
      <c r="H146" s="2">
        <v>1</v>
      </c>
      <c r="I146" s="26">
        <v>1</v>
      </c>
      <c r="J146" s="3" t="s">
        <v>46</v>
      </c>
      <c r="K146" s="2" t="s">
        <v>47</v>
      </c>
      <c r="L146" s="2" t="s">
        <v>51</v>
      </c>
      <c r="M146" s="26" t="str">
        <f>IFERROR(INDEX([1]!Table15[#Data],MATCH(Table1[[#This Row],[Equipment]],[1]!Table15[Component],0),2),"")</f>
        <v>A</v>
      </c>
      <c r="N146" s="26" t="str">
        <f>IFERROR(INDEX([1]!Table13[#Data],MATCH(Table1[[#This Row],[Tech.]],[1]!Table13[Func Location],0),2),"")</f>
        <v>Aditya Praditya</v>
      </c>
      <c r="O146" s="27"/>
      <c r="P146" s="43" t="s">
        <v>214</v>
      </c>
      <c r="Q146" s="2" t="s">
        <v>37</v>
      </c>
      <c r="R146" s="44">
        <v>91514877</v>
      </c>
      <c r="S146" s="45">
        <v>11594525</v>
      </c>
      <c r="T146" s="2" t="s">
        <v>39</v>
      </c>
      <c r="W146" s="2" t="s">
        <v>40</v>
      </c>
      <c r="X146" s="2"/>
      <c r="Y146" s="3"/>
      <c r="Z146" s="29" t="str">
        <f>IF(Table1[[#This Row],[DATE]]=0,"",$Z$4)</f>
        <v>ID01</v>
      </c>
      <c r="AA146" s="29">
        <f>IF(Table1[[#This Row],[DATE]]=0,"",$AA$4)</f>
        <v>21</v>
      </c>
      <c r="AB146" s="29">
        <f t="shared" si="4"/>
        <v>2025</v>
      </c>
      <c r="AC146" s="29" t="str">
        <f>IFERROR(VLOOKUP(Table1[[#This Row],[Owner]],'[1]down list'!U:V,2,FALSE),"")</f>
        <v xml:space="preserve">technician </v>
      </c>
      <c r="AD146" s="2"/>
    </row>
    <row r="147" spans="2:30" x14ac:dyDescent="0.25">
      <c r="B147" s="23">
        <v>45719</v>
      </c>
      <c r="C147" s="24" t="str">
        <f>IF(Table1[[#This Row],[DATE]]=0,"",TEXT(Table1[[#This Row],[DATE]],"mmm"))</f>
        <v>Mar</v>
      </c>
      <c r="D147" s="25" t="str">
        <f>B147&amp;"-"&amp;COUNTIF($B$6:$B147,B147)</f>
        <v>45719-1</v>
      </c>
      <c r="E147" s="24">
        <f t="shared" si="5"/>
        <v>10</v>
      </c>
      <c r="F147" s="24" t="str">
        <f>IF(B147=0,"",TEXT(Table1[[#This Row],[DATE]],"ddd"))</f>
        <v>Mon</v>
      </c>
      <c r="G147" s="2" t="s">
        <v>32</v>
      </c>
      <c r="H147" s="2">
        <v>1</v>
      </c>
      <c r="I147" s="26"/>
      <c r="J147" s="3" t="s">
        <v>100</v>
      </c>
      <c r="K147" s="2" t="s">
        <v>34</v>
      </c>
      <c r="L147" s="2" t="s">
        <v>35</v>
      </c>
      <c r="M147" s="26" t="str">
        <f>IFERROR(INDEX([1]!Table15[#Data],MATCH(Table1[[#This Row],[Equipment]],[1]!Table15[Component],0),2),"")</f>
        <v>A</v>
      </c>
      <c r="N147" s="26" t="str">
        <f>IFERROR(INDEX([1]!Table13[#Data],MATCH(Table1[[#This Row],[Tech.]],[1]!Table13[Func Location],0),2),"")</f>
        <v>Aditya Praditya</v>
      </c>
      <c r="O147" s="27"/>
      <c r="P147" s="30" t="s">
        <v>215</v>
      </c>
      <c r="Q147" s="2" t="s">
        <v>37</v>
      </c>
      <c r="R147" s="2"/>
      <c r="T147" s="2" t="s">
        <v>39</v>
      </c>
      <c r="W147" s="2" t="s">
        <v>40</v>
      </c>
      <c r="X147" s="2"/>
      <c r="Y147" s="3"/>
      <c r="Z147" s="29" t="str">
        <f>IF(Table1[[#This Row],[DATE]]=0,"",$Z$4)</f>
        <v>ID01</v>
      </c>
      <c r="AA147" s="29">
        <f>IF(Table1[[#This Row],[DATE]]=0,"",$AA$4)</f>
        <v>21</v>
      </c>
      <c r="AB147" s="29">
        <f t="shared" si="4"/>
        <v>2025</v>
      </c>
      <c r="AC147" s="29" t="str">
        <f>IFERROR(VLOOKUP(Table1[[#This Row],[Owner]],'[1]down list'!U:V,2,FALSE),"")</f>
        <v xml:space="preserve">Electrician </v>
      </c>
      <c r="AD147" s="2"/>
    </row>
    <row r="148" spans="2:30" x14ac:dyDescent="0.25">
      <c r="B148" s="23">
        <v>45719</v>
      </c>
      <c r="C148" s="24" t="str">
        <f>IF(Table1[[#This Row],[DATE]]=0,"",TEXT(Table1[[#This Row],[DATE]],"mmm"))</f>
        <v>Mar</v>
      </c>
      <c r="D148" s="25" t="str">
        <f>B148&amp;"-"&amp;COUNTIF($B$6:$B148,B148)</f>
        <v>45719-2</v>
      </c>
      <c r="E148" s="24">
        <f t="shared" si="5"/>
        <v>10</v>
      </c>
      <c r="F148" s="24" t="str">
        <f>IF(B148=0,"",TEXT(Table1[[#This Row],[DATE]],"ddd"))</f>
        <v>Mon</v>
      </c>
      <c r="G148" s="2" t="s">
        <v>32</v>
      </c>
      <c r="H148" s="2">
        <v>2</v>
      </c>
      <c r="I148" s="26"/>
      <c r="J148" s="3" t="s">
        <v>110</v>
      </c>
      <c r="K148" s="2" t="s">
        <v>34</v>
      </c>
      <c r="L148" s="2" t="s">
        <v>35</v>
      </c>
      <c r="M148" s="26" t="str">
        <f>IFERROR(INDEX([1]!Table15[#Data],MATCH(Table1[[#This Row],[Equipment]],[1]!Table15[Component],0),2),"")</f>
        <v>A</v>
      </c>
      <c r="N148" s="26" t="str">
        <f>IFERROR(INDEX([1]!Table13[#Data],MATCH(Table1[[#This Row],[Tech.]],[1]!Table13[Func Location],0),2),"")</f>
        <v>Aditya Praditya</v>
      </c>
      <c r="O148" s="27"/>
      <c r="P148" s="30" t="s">
        <v>216</v>
      </c>
      <c r="Q148" s="2" t="s">
        <v>37</v>
      </c>
      <c r="R148" s="2"/>
      <c r="T148" s="2" t="s">
        <v>39</v>
      </c>
      <c r="W148" s="2" t="s">
        <v>40</v>
      </c>
      <c r="X148" s="2"/>
      <c r="Y148" s="3"/>
      <c r="Z148" s="29" t="str">
        <f>IF(Table1[[#This Row],[DATE]]=0,"",$Z$4)</f>
        <v>ID01</v>
      </c>
      <c r="AA148" s="29">
        <f>IF(Table1[[#This Row],[DATE]]=0,"",$AA$4)</f>
        <v>21</v>
      </c>
      <c r="AB148" s="29">
        <f t="shared" si="4"/>
        <v>2025</v>
      </c>
      <c r="AC148" s="29" t="str">
        <f>IFERROR(VLOOKUP(Table1[[#This Row],[Owner]],'[1]down list'!U:V,2,FALSE),"")</f>
        <v xml:space="preserve">Electrician </v>
      </c>
      <c r="AD148" s="2"/>
    </row>
    <row r="149" spans="2:30" x14ac:dyDescent="0.25">
      <c r="B149" s="23">
        <v>45719</v>
      </c>
      <c r="C149" s="24" t="str">
        <f>IF(Table1[[#This Row],[DATE]]=0,"",TEXT(Table1[[#This Row],[DATE]],"mmm"))</f>
        <v>Mar</v>
      </c>
      <c r="D149" s="25" t="str">
        <f>B149&amp;"-"&amp;COUNTIF($B$6:$B149,B149)</f>
        <v>45719-3</v>
      </c>
      <c r="E149" s="24">
        <f t="shared" si="5"/>
        <v>10</v>
      </c>
      <c r="F149" s="24" t="str">
        <f>IF(B149=0,"",TEXT(Table1[[#This Row],[DATE]],"ddd"))</f>
        <v>Mon</v>
      </c>
      <c r="G149" s="2" t="s">
        <v>32</v>
      </c>
      <c r="H149" s="2">
        <v>3</v>
      </c>
      <c r="I149" s="26"/>
      <c r="J149" s="3" t="s">
        <v>102</v>
      </c>
      <c r="K149" s="2" t="s">
        <v>34</v>
      </c>
      <c r="L149" s="2" t="s">
        <v>35</v>
      </c>
      <c r="M149" s="26" t="str">
        <f>IFERROR(INDEX([1]!Table15[#Data],MATCH(Table1[[#This Row],[Equipment]],[1]!Table15[Component],0),2),"")</f>
        <v>A</v>
      </c>
      <c r="N149" s="26" t="str">
        <f>IFERROR(INDEX([1]!Table13[#Data],MATCH(Table1[[#This Row],[Tech.]],[1]!Table13[Func Location],0),2),"")</f>
        <v>Aditya Praditya</v>
      </c>
      <c r="O149" s="27"/>
      <c r="P149" s="30" t="s">
        <v>217</v>
      </c>
      <c r="Q149" s="2" t="s">
        <v>37</v>
      </c>
      <c r="R149" s="2"/>
      <c r="T149" s="2" t="s">
        <v>39</v>
      </c>
      <c r="W149" s="2" t="s">
        <v>40</v>
      </c>
      <c r="X149" s="2"/>
      <c r="Y149" s="3"/>
      <c r="Z149" s="29" t="str">
        <f>IF(Table1[[#This Row],[DATE]]=0,"",$Z$4)</f>
        <v>ID01</v>
      </c>
      <c r="AA149" s="29">
        <f>IF(Table1[[#This Row],[DATE]]=0,"",$AA$4)</f>
        <v>21</v>
      </c>
      <c r="AB149" s="29">
        <f t="shared" si="4"/>
        <v>2025</v>
      </c>
      <c r="AC149" s="29" t="str">
        <f>IFERROR(VLOOKUP(Table1[[#This Row],[Owner]],'[1]down list'!U:V,2,FALSE),"")</f>
        <v xml:space="preserve">Electrician </v>
      </c>
      <c r="AD149" s="2"/>
    </row>
    <row r="150" spans="2:30" ht="15.75" x14ac:dyDescent="0.25">
      <c r="B150" s="23">
        <v>45719</v>
      </c>
      <c r="C150" s="24" t="str">
        <f>IF(Table1[[#This Row],[DATE]]=0,"",TEXT(Table1[[#This Row],[DATE]],"mmm"))</f>
        <v>Mar</v>
      </c>
      <c r="D150" s="25" t="str">
        <f>B150&amp;"-"&amp;COUNTIF($B$6:$B150,B150)</f>
        <v>45719-4</v>
      </c>
      <c r="E150" s="24">
        <f t="shared" si="5"/>
        <v>10</v>
      </c>
      <c r="F150" s="24" t="str">
        <f>IF(B150=0,"",TEXT(Table1[[#This Row],[DATE]],"ddd"))</f>
        <v>Mon</v>
      </c>
      <c r="G150" s="2" t="s">
        <v>32</v>
      </c>
      <c r="H150" s="2">
        <v>2</v>
      </c>
      <c r="I150" s="26">
        <v>2</v>
      </c>
      <c r="J150" s="6" t="s">
        <v>104</v>
      </c>
      <c r="K150" s="2" t="s">
        <v>47</v>
      </c>
      <c r="L150" s="2" t="s">
        <v>51</v>
      </c>
      <c r="M150" s="26" t="str">
        <f>IFERROR(INDEX([1]!Table15[#Data],MATCH(Table1[[#This Row],[Equipment]],[1]!Table15[Component],0),2),"")</f>
        <v>A</v>
      </c>
      <c r="N150" s="26" t="str">
        <f>IFERROR(INDEX([1]!Table13[#Data],MATCH(Table1[[#This Row],[Tech.]],[1]!Table13[Func Location],0),2),"")</f>
        <v>Aditya Praditya</v>
      </c>
      <c r="O150" s="27"/>
      <c r="P150" s="43" t="s">
        <v>218</v>
      </c>
      <c r="Q150" s="2" t="s">
        <v>37</v>
      </c>
      <c r="R150" s="44"/>
      <c r="S150" s="45"/>
      <c r="T150" s="2" t="s">
        <v>39</v>
      </c>
      <c r="W150" s="2"/>
      <c r="X150" s="2"/>
      <c r="Y150" s="3"/>
      <c r="Z150" s="29" t="str">
        <f>IF(Table1[[#This Row],[DATE]]=0,"",$Z$4)</f>
        <v>ID01</v>
      </c>
      <c r="AA150" s="29">
        <f>IF(Table1[[#This Row],[DATE]]=0,"",$AA$4)</f>
        <v>21</v>
      </c>
      <c r="AB150" s="29">
        <f t="shared" si="4"/>
        <v>2025</v>
      </c>
      <c r="AC150" s="29" t="str">
        <f>IFERROR(VLOOKUP(Table1[[#This Row],[Owner]],'[1]down list'!U:V,2,FALSE),"")</f>
        <v>operator</v>
      </c>
      <c r="AD150" s="2"/>
    </row>
    <row r="151" spans="2:30" ht="15.75" x14ac:dyDescent="0.25">
      <c r="B151" s="23">
        <v>45719</v>
      </c>
      <c r="C151" s="24" t="str">
        <f>IF(Table1[[#This Row],[DATE]]=0,"",TEXT(Table1[[#This Row],[DATE]],"mmm"))</f>
        <v>Mar</v>
      </c>
      <c r="D151" s="25" t="str">
        <f>B151&amp;"-"&amp;COUNTIF($B$6:$B151,B151)</f>
        <v>45719-5</v>
      </c>
      <c r="E151" s="24">
        <f t="shared" si="5"/>
        <v>10</v>
      </c>
      <c r="F151" s="24" t="str">
        <f>IF(B151=0,"",TEXT(Table1[[#This Row],[DATE]],"ddd"))</f>
        <v>Mon</v>
      </c>
      <c r="G151" s="2" t="s">
        <v>32</v>
      </c>
      <c r="H151" s="2">
        <v>3</v>
      </c>
      <c r="I151" s="26"/>
      <c r="J151" s="3" t="s">
        <v>123</v>
      </c>
      <c r="K151" s="2" t="s">
        <v>34</v>
      </c>
      <c r="L151" s="2" t="s">
        <v>151</v>
      </c>
      <c r="M151" s="24" t="s">
        <v>219</v>
      </c>
      <c r="N151" s="26" t="str">
        <f>IFERROR(INDEX([1]!Table13[#Data],MATCH(Table1[[#This Row],[Tech.]],[1]!Table13[Func Location],0),2),"")</f>
        <v>Aditya Praditya</v>
      </c>
      <c r="O151" s="47"/>
      <c r="P151" s="43" t="s">
        <v>220</v>
      </c>
      <c r="Q151" s="2" t="s">
        <v>37</v>
      </c>
      <c r="R151" s="48"/>
      <c r="S151" s="49"/>
      <c r="T151" s="2" t="s">
        <v>39</v>
      </c>
      <c r="V151" s="50"/>
      <c r="W151" s="2"/>
      <c r="X151" s="2"/>
      <c r="Y151" s="3"/>
      <c r="Z151" s="29" t="str">
        <f>IF(Table1[[#This Row],[DATE]]=0,"",$Z$4)</f>
        <v>ID01</v>
      </c>
      <c r="AA151" s="29">
        <f>IF(Table1[[#This Row],[DATE]]=0,"",$AA$4)</f>
        <v>21</v>
      </c>
      <c r="AB151" s="29">
        <f t="shared" si="4"/>
        <v>2025</v>
      </c>
      <c r="AC151" s="29" t="str">
        <f>IFERROR(VLOOKUP(Table1[[#This Row],[Owner]],'[1]down list'!U:V,2,FALSE),"")</f>
        <v xml:space="preserve">technician </v>
      </c>
      <c r="AD151" s="2"/>
    </row>
    <row r="152" spans="2:30" x14ac:dyDescent="0.25">
      <c r="B152" s="23">
        <v>45720</v>
      </c>
      <c r="C152" s="24" t="str">
        <f>IF(Table1[[#This Row],[DATE]]=0,"",TEXT(Table1[[#This Row],[DATE]],"mmm"))</f>
        <v>Mar</v>
      </c>
      <c r="D152" s="25" t="str">
        <f>B152&amp;"-"&amp;COUNTIF($B$6:$B152,B152)</f>
        <v>45720-1</v>
      </c>
      <c r="E152" s="24">
        <f t="shared" si="5"/>
        <v>10</v>
      </c>
      <c r="F152" s="24" t="str">
        <f>IF(B152=0,"",TEXT(Table1[[#This Row],[DATE]],"ddd"))</f>
        <v>Tue</v>
      </c>
      <c r="G152" s="2" t="s">
        <v>32</v>
      </c>
      <c r="H152" s="2">
        <v>1</v>
      </c>
      <c r="I152" s="26"/>
      <c r="J152" s="3" t="s">
        <v>100</v>
      </c>
      <c r="K152" s="2" t="s">
        <v>34</v>
      </c>
      <c r="L152" s="2" t="s">
        <v>35</v>
      </c>
      <c r="M152" s="26" t="str">
        <f>IFERROR(INDEX([1]!Table15[#Data],MATCH(Table1[[#This Row],[Equipment]],[1]!Table15[Component],0),2),"")</f>
        <v>A</v>
      </c>
      <c r="N152" s="26" t="str">
        <f>IFERROR(INDEX([1]!Table13[#Data],MATCH(Table1[[#This Row],[Tech.]],[1]!Table13[Func Location],0),2),"")</f>
        <v>Aditya Praditya</v>
      </c>
      <c r="O152" s="27"/>
      <c r="P152" s="30" t="s">
        <v>221</v>
      </c>
      <c r="Q152" s="2" t="s">
        <v>37</v>
      </c>
      <c r="R152" s="2"/>
      <c r="T152" s="2" t="s">
        <v>39</v>
      </c>
      <c r="W152" s="2" t="s">
        <v>40</v>
      </c>
      <c r="X152" s="2"/>
      <c r="Y152" s="3"/>
      <c r="Z152" s="29" t="str">
        <f>IF(Table1[[#This Row],[DATE]]=0,"",$Z$4)</f>
        <v>ID01</v>
      </c>
      <c r="AA152" s="29">
        <f>IF(Table1[[#This Row],[DATE]]=0,"",$AA$4)</f>
        <v>21</v>
      </c>
      <c r="AB152" s="29">
        <f t="shared" si="4"/>
        <v>2025</v>
      </c>
      <c r="AC152" s="29" t="str">
        <f>IFERROR(VLOOKUP(Table1[[#This Row],[Owner]],'[1]down list'!U:V,2,FALSE),"")</f>
        <v xml:space="preserve">Electrician </v>
      </c>
      <c r="AD152" s="2"/>
    </row>
    <row r="153" spans="2:30" x14ac:dyDescent="0.25">
      <c r="B153" s="23">
        <v>45720</v>
      </c>
      <c r="C153" s="24" t="str">
        <f>IF(Table1[[#This Row],[DATE]]=0,"",TEXT(Table1[[#This Row],[DATE]],"mmm"))</f>
        <v>Mar</v>
      </c>
      <c r="D153" s="25" t="str">
        <f>B153&amp;"-"&amp;COUNTIF($B$6:$B153,B153)</f>
        <v>45720-2</v>
      </c>
      <c r="E153" s="24">
        <f t="shared" si="5"/>
        <v>10</v>
      </c>
      <c r="F153" s="24" t="str">
        <f>IF(B153=0,"",TEXT(Table1[[#This Row],[DATE]],"ddd"))</f>
        <v>Tue</v>
      </c>
      <c r="G153" s="2" t="s">
        <v>32</v>
      </c>
      <c r="H153" s="2">
        <v>2</v>
      </c>
      <c r="I153" s="26"/>
      <c r="J153" s="3" t="s">
        <v>110</v>
      </c>
      <c r="K153" s="2" t="s">
        <v>34</v>
      </c>
      <c r="L153" s="2" t="s">
        <v>35</v>
      </c>
      <c r="M153" s="26" t="str">
        <f>IFERROR(INDEX([1]!Table15[#Data],MATCH(Table1[[#This Row],[Equipment]],[1]!Table15[Component],0),2),"")</f>
        <v>A</v>
      </c>
      <c r="N153" s="26" t="str">
        <f>IFERROR(INDEX([1]!Table13[#Data],MATCH(Table1[[#This Row],[Tech.]],[1]!Table13[Func Location],0),2),"")</f>
        <v>Aditya Praditya</v>
      </c>
      <c r="O153" s="27"/>
      <c r="P153" s="30" t="s">
        <v>222</v>
      </c>
      <c r="Q153" s="2" t="s">
        <v>37</v>
      </c>
      <c r="R153" s="2"/>
      <c r="T153" s="2" t="s">
        <v>39</v>
      </c>
      <c r="W153" s="2" t="s">
        <v>40</v>
      </c>
      <c r="X153" s="2"/>
      <c r="Y153" s="3"/>
      <c r="Z153" s="29" t="str">
        <f>IF(Table1[[#This Row],[DATE]]=0,"",$Z$4)</f>
        <v>ID01</v>
      </c>
      <c r="AA153" s="29">
        <f>IF(Table1[[#This Row],[DATE]]=0,"",$AA$4)</f>
        <v>21</v>
      </c>
      <c r="AB153" s="29">
        <f t="shared" si="4"/>
        <v>2025</v>
      </c>
      <c r="AC153" s="29" t="str">
        <f>IFERROR(VLOOKUP(Table1[[#This Row],[Owner]],'[1]down list'!U:V,2,FALSE),"")</f>
        <v xml:space="preserve">Electrician </v>
      </c>
      <c r="AD153" s="2"/>
    </row>
    <row r="154" spans="2:30" x14ac:dyDescent="0.25">
      <c r="B154" s="23">
        <v>45720</v>
      </c>
      <c r="C154" s="24" t="str">
        <f>IF(Table1[[#This Row],[DATE]]=0,"",TEXT(Table1[[#This Row],[DATE]],"mmm"))</f>
        <v>Mar</v>
      </c>
      <c r="D154" s="25" t="str">
        <f>B154&amp;"-"&amp;COUNTIF($B$6:$B154,B154)</f>
        <v>45720-3</v>
      </c>
      <c r="E154" s="24">
        <f t="shared" si="5"/>
        <v>10</v>
      </c>
      <c r="F154" s="24" t="str">
        <f>IF(B154=0,"",TEXT(Table1[[#This Row],[DATE]],"ddd"))</f>
        <v>Tue</v>
      </c>
      <c r="G154" s="2" t="s">
        <v>32</v>
      </c>
      <c r="H154" s="2">
        <v>3</v>
      </c>
      <c r="I154" s="26"/>
      <c r="J154" s="3" t="s">
        <v>102</v>
      </c>
      <c r="K154" s="2" t="s">
        <v>34</v>
      </c>
      <c r="L154" s="2" t="s">
        <v>35</v>
      </c>
      <c r="M154" s="26" t="str">
        <f>IFERROR(INDEX([1]!Table15[#Data],MATCH(Table1[[#This Row],[Equipment]],[1]!Table15[Component],0),2),"")</f>
        <v>A</v>
      </c>
      <c r="N154" s="26" t="str">
        <f>IFERROR(INDEX([1]!Table13[#Data],MATCH(Table1[[#This Row],[Tech.]],[1]!Table13[Func Location],0),2),"")</f>
        <v>Aditya Praditya</v>
      </c>
      <c r="O154" s="27"/>
      <c r="P154" s="30" t="s">
        <v>223</v>
      </c>
      <c r="Q154" s="2" t="s">
        <v>37</v>
      </c>
      <c r="R154" s="2"/>
      <c r="T154" s="2" t="s">
        <v>39</v>
      </c>
      <c r="W154" s="2" t="s">
        <v>40</v>
      </c>
      <c r="X154" s="2"/>
      <c r="Y154" s="3"/>
      <c r="Z154" s="29" t="str">
        <f>IF(Table1[[#This Row],[DATE]]=0,"",$Z$4)</f>
        <v>ID01</v>
      </c>
      <c r="AA154" s="29">
        <f>IF(Table1[[#This Row],[DATE]]=0,"",$AA$4)</f>
        <v>21</v>
      </c>
      <c r="AB154" s="29">
        <f t="shared" si="4"/>
        <v>2025</v>
      </c>
      <c r="AC154" s="29" t="str">
        <f>IFERROR(VLOOKUP(Table1[[#This Row],[Owner]],'[1]down list'!U:V,2,FALSE),"")</f>
        <v xml:space="preserve">Electrician </v>
      </c>
      <c r="AD154" s="2"/>
    </row>
    <row r="155" spans="2:30" x14ac:dyDescent="0.25">
      <c r="B155" s="23">
        <v>45720</v>
      </c>
      <c r="C155" s="24" t="str">
        <f>IF(Table1[[#This Row],[DATE]]=0,"",TEXT(Table1[[#This Row],[DATE]],"mmm"))</f>
        <v>Mar</v>
      </c>
      <c r="D155" s="25" t="str">
        <f>B155&amp;"-"&amp;COUNTIF($B$6:$B155,B155)</f>
        <v>45720-4</v>
      </c>
      <c r="E155" s="24">
        <f t="shared" si="5"/>
        <v>10</v>
      </c>
      <c r="F155" s="24" t="str">
        <f>IF(B155=0,"",TEXT(Table1[[#This Row],[DATE]],"ddd"))</f>
        <v>Tue</v>
      </c>
      <c r="G155" s="2" t="s">
        <v>32</v>
      </c>
      <c r="H155" s="2">
        <v>1</v>
      </c>
      <c r="I155" s="26"/>
      <c r="J155" s="3" t="s">
        <v>97</v>
      </c>
      <c r="K155" s="2" t="s">
        <v>34</v>
      </c>
      <c r="L155" s="2" t="s">
        <v>151</v>
      </c>
      <c r="M155" s="24" t="s">
        <v>224</v>
      </c>
      <c r="N155" s="26" t="str">
        <f>IFERROR(INDEX([1]!Table13[#Data],MATCH(Table1[[#This Row],[Tech.]],[1]!Table13[Func Location],0),2),"")</f>
        <v>Aditya Praditya</v>
      </c>
      <c r="O155" s="47"/>
      <c r="P155" s="42" t="s">
        <v>225</v>
      </c>
      <c r="Q155" s="2" t="s">
        <v>37</v>
      </c>
      <c r="R155" s="40"/>
      <c r="S155" s="41"/>
      <c r="T155" s="2" t="s">
        <v>39</v>
      </c>
      <c r="V155" s="50"/>
      <c r="W155" s="2"/>
      <c r="X155" s="2"/>
      <c r="Y155" s="3"/>
      <c r="Z155" s="29" t="str">
        <f>IF(Table1[[#This Row],[DATE]]=0,"",$Z$4)</f>
        <v>ID01</v>
      </c>
      <c r="AA155" s="29">
        <f>IF(Table1[[#This Row],[DATE]]=0,"",$AA$4)</f>
        <v>21</v>
      </c>
      <c r="AB155" s="29">
        <f t="shared" si="4"/>
        <v>2025</v>
      </c>
      <c r="AC155" s="29" t="str">
        <f>IFERROR(VLOOKUP(Table1[[#This Row],[Owner]],'[1]down list'!U:V,2,FALSE),"")</f>
        <v>operator</v>
      </c>
      <c r="AD155" s="2"/>
    </row>
    <row r="156" spans="2:30" x14ac:dyDescent="0.25">
      <c r="B156" s="23">
        <v>45720</v>
      </c>
      <c r="C156" s="24" t="str">
        <f>IF(Table1[[#This Row],[DATE]]=0,"",TEXT(Table1[[#This Row],[DATE]],"mmm"))</f>
        <v>Mar</v>
      </c>
      <c r="D156" s="25" t="str">
        <f>B156&amp;"-"&amp;COUNTIF($B$6:$B156,B156)</f>
        <v>45720-5</v>
      </c>
      <c r="E156" s="24">
        <f t="shared" si="5"/>
        <v>10</v>
      </c>
      <c r="F156" s="24" t="str">
        <f>IF(B156=0,"",TEXT(Table1[[#This Row],[DATE]],"ddd"))</f>
        <v>Tue</v>
      </c>
      <c r="G156" s="2" t="s">
        <v>32</v>
      </c>
      <c r="H156" s="2">
        <v>3</v>
      </c>
      <c r="I156" s="26"/>
      <c r="J156" s="3" t="s">
        <v>91</v>
      </c>
      <c r="K156" s="2" t="s">
        <v>34</v>
      </c>
      <c r="L156" s="2" t="s">
        <v>35</v>
      </c>
      <c r="M156" s="24" t="s">
        <v>219</v>
      </c>
      <c r="N156" s="26" t="str">
        <f>IFERROR(INDEX([1]!Table13[#Data],MATCH(Table1[[#This Row],[Tech.]],[1]!Table13[Func Location],0),2),"")</f>
        <v>Aditya Praditya</v>
      </c>
      <c r="O156" s="47"/>
      <c r="P156" s="39" t="s">
        <v>226</v>
      </c>
      <c r="Q156" s="2" t="s">
        <v>37</v>
      </c>
      <c r="R156" s="40"/>
      <c r="S156" s="41"/>
      <c r="T156" s="2" t="s">
        <v>39</v>
      </c>
      <c r="V156" s="50"/>
      <c r="W156" s="2"/>
      <c r="X156" s="2"/>
      <c r="Y156" s="3"/>
      <c r="Z156" s="29" t="str">
        <f>IF(Table1[[#This Row],[DATE]]=0,"",$Z$4)</f>
        <v>ID01</v>
      </c>
      <c r="AA156" s="29">
        <f>IF(Table1[[#This Row],[DATE]]=0,"",$AA$4)</f>
        <v>21</v>
      </c>
      <c r="AB156" s="29">
        <f t="shared" si="4"/>
        <v>2025</v>
      </c>
      <c r="AC156" s="29" t="str">
        <f>IFERROR(VLOOKUP(Table1[[#This Row],[Owner]],'[1]down list'!U:V,2,FALSE),"")</f>
        <v>operator</v>
      </c>
      <c r="AD156" s="2"/>
    </row>
    <row r="157" spans="2:30" ht="15.75" x14ac:dyDescent="0.25">
      <c r="B157" s="23">
        <v>45720</v>
      </c>
      <c r="C157" s="24" t="str">
        <f>IF(Table1[[#This Row],[DATE]]=0,"",TEXT(Table1[[#This Row],[DATE]],"mmm"))</f>
        <v>Mar</v>
      </c>
      <c r="D157" s="25" t="str">
        <f>B157&amp;"-"&amp;COUNTIF($B$6:$B157,B157)</f>
        <v>45720-6</v>
      </c>
      <c r="E157" s="24">
        <f t="shared" si="5"/>
        <v>10</v>
      </c>
      <c r="F157" s="24" t="str">
        <f>IF(B157=0,"",TEXT(Table1[[#This Row],[DATE]],"ddd"))</f>
        <v>Tue</v>
      </c>
      <c r="G157" s="2" t="s">
        <v>32</v>
      </c>
      <c r="H157" s="2">
        <v>2</v>
      </c>
      <c r="I157" s="26"/>
      <c r="J157" s="6" t="s">
        <v>104</v>
      </c>
      <c r="K157" s="2" t="s">
        <v>47</v>
      </c>
      <c r="L157" s="51" t="s">
        <v>227</v>
      </c>
      <c r="M157" s="24" t="s">
        <v>219</v>
      </c>
      <c r="N157" s="26" t="str">
        <f>IFERROR(INDEX([1]!Table13[#Data],MATCH(Table1[[#This Row],[Tech.]],[1]!Table13[Func Location],0),2),"")</f>
        <v>Aditya Praditya</v>
      </c>
      <c r="O157" s="47"/>
      <c r="P157" s="43" t="s">
        <v>228</v>
      </c>
      <c r="Q157" s="2" t="s">
        <v>37</v>
      </c>
      <c r="R157" s="44"/>
      <c r="S157" s="45"/>
      <c r="T157" s="2" t="s">
        <v>39</v>
      </c>
      <c r="V157" s="52"/>
      <c r="W157" s="2"/>
      <c r="X157" s="2"/>
      <c r="Y157" s="3"/>
      <c r="Z157" s="29" t="str">
        <f>IF(Table1[[#This Row],[DATE]]=0,"",$Z$4)</f>
        <v>ID01</v>
      </c>
      <c r="AA157" s="29">
        <f>IF(Table1[[#This Row],[DATE]]=0,"",$AA$4)</f>
        <v>21</v>
      </c>
      <c r="AB157" s="29">
        <f t="shared" si="4"/>
        <v>2025</v>
      </c>
      <c r="AC157" s="29" t="str">
        <f>IFERROR(VLOOKUP(Table1[[#This Row],[Owner]],'[1]down list'!U:V,2,FALSE),"")</f>
        <v>operator</v>
      </c>
      <c r="AD157" s="2"/>
    </row>
    <row r="158" spans="2:30" x14ac:dyDescent="0.25">
      <c r="B158" s="23">
        <v>45721</v>
      </c>
      <c r="C158" s="24" t="str">
        <f>IF(Table1[[#This Row],[DATE]]=0,"",TEXT(Table1[[#This Row],[DATE]],"mmm"))</f>
        <v>Mar</v>
      </c>
      <c r="D158" s="25" t="str">
        <f>B158&amp;"-"&amp;COUNTIF($B$6:$B158,B158)</f>
        <v>45721-1</v>
      </c>
      <c r="E158" s="24">
        <f t="shared" si="5"/>
        <v>10</v>
      </c>
      <c r="F158" s="24" t="str">
        <f>IF(B158=0,"",TEXT(Table1[[#This Row],[DATE]],"ddd"))</f>
        <v>Wed</v>
      </c>
      <c r="G158" s="2" t="s">
        <v>32</v>
      </c>
      <c r="H158" s="2">
        <v>1</v>
      </c>
      <c r="I158" s="26"/>
      <c r="J158" s="3" t="s">
        <v>100</v>
      </c>
      <c r="K158" s="2" t="s">
        <v>34</v>
      </c>
      <c r="L158" s="2" t="s">
        <v>111</v>
      </c>
      <c r="M158" s="26" t="str">
        <f>IFERROR(INDEX([1]!Table15[#Data],MATCH(Table1[[#This Row],[Equipment]],[1]!Table15[Component],0),2),"")</f>
        <v>A</v>
      </c>
      <c r="N158" s="26" t="str">
        <f>IFERROR(INDEX([1]!Table13[#Data],MATCH(Table1[[#This Row],[Tech.]],[1]!Table13[Func Location],0),2),"")</f>
        <v>Aditya Praditya</v>
      </c>
      <c r="O158" s="27"/>
      <c r="P158" s="30" t="s">
        <v>229</v>
      </c>
      <c r="Q158" s="2" t="s">
        <v>37</v>
      </c>
      <c r="R158" s="2"/>
      <c r="T158" s="2" t="s">
        <v>39</v>
      </c>
      <c r="W158" s="2" t="s">
        <v>40</v>
      </c>
      <c r="X158" s="2"/>
      <c r="Y158" s="3"/>
      <c r="Z158" s="29" t="str">
        <f>IF(Table1[[#This Row],[DATE]]=0,"",$Z$4)</f>
        <v>ID01</v>
      </c>
      <c r="AA158" s="29">
        <f>IF(Table1[[#This Row],[DATE]]=0,"",$AA$4)</f>
        <v>21</v>
      </c>
      <c r="AB158" s="29">
        <f t="shared" si="4"/>
        <v>2025</v>
      </c>
      <c r="AC158" s="29" t="str">
        <f>IFERROR(VLOOKUP(Table1[[#This Row],[Owner]],'[1]down list'!U:V,2,FALSE),"")</f>
        <v xml:space="preserve">Electrician </v>
      </c>
      <c r="AD158" s="2"/>
    </row>
    <row r="159" spans="2:30" x14ac:dyDescent="0.25">
      <c r="B159" s="23">
        <v>45721</v>
      </c>
      <c r="C159" s="24" t="str">
        <f>IF(Table1[[#This Row],[DATE]]=0,"",TEXT(Table1[[#This Row],[DATE]],"mmm"))</f>
        <v>Mar</v>
      </c>
      <c r="D159" s="25" t="str">
        <f>B159&amp;"-"&amp;COUNTIF($B$6:$B159,B159)</f>
        <v>45721-2</v>
      </c>
      <c r="E159" s="24">
        <f t="shared" si="5"/>
        <v>10</v>
      </c>
      <c r="F159" s="24" t="str">
        <f>IF(B159=0,"",TEXT(Table1[[#This Row],[DATE]],"ddd"))</f>
        <v>Wed</v>
      </c>
      <c r="G159" s="2" t="s">
        <v>32</v>
      </c>
      <c r="H159" s="2">
        <v>2</v>
      </c>
      <c r="I159" s="26"/>
      <c r="J159" s="3" t="s">
        <v>110</v>
      </c>
      <c r="K159" s="2" t="s">
        <v>34</v>
      </c>
      <c r="L159" s="2" t="s">
        <v>92</v>
      </c>
      <c r="M159" s="26" t="str">
        <f>IFERROR(INDEX([1]!Table15[#Data],MATCH(Table1[[#This Row],[Equipment]],[1]!Table15[Component],0),2),"")</f>
        <v>B</v>
      </c>
      <c r="N159" s="26" t="str">
        <f>IFERROR(INDEX([1]!Table13[#Data],MATCH(Table1[[#This Row],[Tech.]],[1]!Table13[Func Location],0),2),"")</f>
        <v>Aditya Praditya</v>
      </c>
      <c r="O159" s="27"/>
      <c r="P159" s="30" t="s">
        <v>230</v>
      </c>
      <c r="Q159" s="2" t="s">
        <v>37</v>
      </c>
      <c r="R159" s="2"/>
      <c r="T159" s="2" t="s">
        <v>39</v>
      </c>
      <c r="W159" s="2" t="s">
        <v>40</v>
      </c>
      <c r="X159" s="2"/>
      <c r="Y159" s="3"/>
      <c r="Z159" s="29" t="str">
        <f>IF(Table1[[#This Row],[DATE]]=0,"",$Z$4)</f>
        <v>ID01</v>
      </c>
      <c r="AA159" s="29">
        <f>IF(Table1[[#This Row],[DATE]]=0,"",$AA$4)</f>
        <v>21</v>
      </c>
      <c r="AB159" s="29">
        <f t="shared" si="4"/>
        <v>2025</v>
      </c>
      <c r="AC159" s="29" t="str">
        <f>IFERROR(VLOOKUP(Table1[[#This Row],[Owner]],'[1]down list'!U:V,2,FALSE),"")</f>
        <v xml:space="preserve">Electrician </v>
      </c>
      <c r="AD159" s="2"/>
    </row>
    <row r="160" spans="2:30" x14ac:dyDescent="0.25">
      <c r="B160" s="23">
        <v>45721</v>
      </c>
      <c r="C160" s="24" t="str">
        <f>IF(Table1[[#This Row],[DATE]]=0,"",TEXT(Table1[[#This Row],[DATE]],"mmm"))</f>
        <v>Mar</v>
      </c>
      <c r="D160" s="25" t="str">
        <f>B160&amp;"-"&amp;COUNTIF($B$6:$B160,B160)</f>
        <v>45721-3</v>
      </c>
      <c r="E160" s="24">
        <f t="shared" si="5"/>
        <v>10</v>
      </c>
      <c r="F160" s="24" t="str">
        <f>IF(B160=0,"",TEXT(Table1[[#This Row],[DATE]],"ddd"))</f>
        <v>Wed</v>
      </c>
      <c r="G160" s="2" t="s">
        <v>32</v>
      </c>
      <c r="H160" s="2">
        <v>3</v>
      </c>
      <c r="I160" s="26"/>
      <c r="J160" s="3" t="s">
        <v>102</v>
      </c>
      <c r="K160" s="2" t="s">
        <v>34</v>
      </c>
      <c r="L160" s="2" t="s">
        <v>92</v>
      </c>
      <c r="M160" s="26" t="str">
        <f>IFERROR(INDEX([1]!Table15[#Data],MATCH(Table1[[#This Row],[Equipment]],[1]!Table15[Component],0),2),"")</f>
        <v>B</v>
      </c>
      <c r="N160" s="26" t="str">
        <f>IFERROR(INDEX([1]!Table13[#Data],MATCH(Table1[[#This Row],[Tech.]],[1]!Table13[Func Location],0),2),"")</f>
        <v>Aditya Praditya</v>
      </c>
      <c r="O160" s="27"/>
      <c r="P160" s="30" t="s">
        <v>231</v>
      </c>
      <c r="Q160" s="2" t="s">
        <v>37</v>
      </c>
      <c r="R160" s="2"/>
      <c r="T160" s="2" t="s">
        <v>39</v>
      </c>
      <c r="W160" s="2" t="s">
        <v>40</v>
      </c>
      <c r="X160" s="2"/>
      <c r="Y160" s="3"/>
      <c r="Z160" s="29" t="str">
        <f>IF(Table1[[#This Row],[DATE]]=0,"",$Z$4)</f>
        <v>ID01</v>
      </c>
      <c r="AA160" s="29">
        <f>IF(Table1[[#This Row],[DATE]]=0,"",$AA$4)</f>
        <v>21</v>
      </c>
      <c r="AB160" s="29">
        <f t="shared" si="4"/>
        <v>2025</v>
      </c>
      <c r="AC160" s="29" t="str">
        <f>IFERROR(VLOOKUP(Table1[[#This Row],[Owner]],'[1]down list'!U:V,2,FALSE),"")</f>
        <v xml:space="preserve">Electrician </v>
      </c>
      <c r="AD160" s="2"/>
    </row>
    <row r="161" spans="1:30" ht="15.75" x14ac:dyDescent="0.25">
      <c r="B161" s="23">
        <v>45721</v>
      </c>
      <c r="C161" s="24" t="str">
        <f>IF(Table1[[#This Row],[DATE]]=0,"",TEXT(Table1[[#This Row],[DATE]],"mmm"))</f>
        <v>Mar</v>
      </c>
      <c r="D161" s="25" t="str">
        <f>B161&amp;"-"&amp;COUNTIF($B$6:$B161,B161)</f>
        <v>45721-4</v>
      </c>
      <c r="E161" s="24">
        <f t="shared" si="5"/>
        <v>10</v>
      </c>
      <c r="F161" s="24" t="str">
        <f>IF(B161=0,"",TEXT(Table1[[#This Row],[DATE]],"ddd"))</f>
        <v>Wed</v>
      </c>
      <c r="G161" s="2" t="s">
        <v>32</v>
      </c>
      <c r="H161" s="2">
        <v>2</v>
      </c>
      <c r="I161" s="26"/>
      <c r="J161" s="3" t="s">
        <v>88</v>
      </c>
      <c r="K161" s="2" t="s">
        <v>34</v>
      </c>
      <c r="L161" s="2" t="s">
        <v>92</v>
      </c>
      <c r="M161" s="24" t="s">
        <v>224</v>
      </c>
      <c r="N161" s="26" t="str">
        <f>IFERROR(INDEX([1]!Table13[#Data],MATCH(Table1[[#This Row],[Tech.]],[1]!Table13[Func Location],0),2),"")</f>
        <v>Aditya Praditya</v>
      </c>
      <c r="O161" s="47"/>
      <c r="P161" s="28" t="s">
        <v>232</v>
      </c>
      <c r="Q161" s="2" t="s">
        <v>37</v>
      </c>
      <c r="R161" s="44"/>
      <c r="S161" s="45"/>
      <c r="T161" s="2" t="s">
        <v>39</v>
      </c>
      <c r="V161" s="52"/>
      <c r="W161" s="2"/>
      <c r="X161" s="2"/>
      <c r="Y161" s="3"/>
      <c r="Z161" s="29" t="str">
        <f>IF(Table1[[#This Row],[DATE]]=0,"",$Z$4)</f>
        <v>ID01</v>
      </c>
      <c r="AA161" s="29">
        <f>IF(Table1[[#This Row],[DATE]]=0,"",$AA$4)</f>
        <v>21</v>
      </c>
      <c r="AB161" s="29">
        <f t="shared" si="4"/>
        <v>2025</v>
      </c>
      <c r="AC161" s="29" t="str">
        <f>IFERROR(VLOOKUP(Table1[[#This Row],[Owner]],'[1]down list'!U:V,2,FALSE),"")</f>
        <v>operator</v>
      </c>
      <c r="AD161" s="2"/>
    </row>
    <row r="162" spans="1:30" ht="15.75" x14ac:dyDescent="0.25">
      <c r="B162" s="23">
        <v>45721</v>
      </c>
      <c r="C162" s="24" t="str">
        <f>IF(Table1[[#This Row],[DATE]]=0,"",TEXT(Table1[[#This Row],[DATE]],"mmm"))</f>
        <v>Mar</v>
      </c>
      <c r="D162" s="25" t="str">
        <f>B162&amp;"-"&amp;COUNTIF($B$6:$B162,B162)</f>
        <v>45721-5</v>
      </c>
      <c r="E162" s="24">
        <f t="shared" si="5"/>
        <v>10</v>
      </c>
      <c r="F162" s="24" t="str">
        <f>IF(B162=0,"",TEXT(Table1[[#This Row],[DATE]],"ddd"))</f>
        <v>Wed</v>
      </c>
      <c r="G162" s="2" t="s">
        <v>32</v>
      </c>
      <c r="H162" s="2">
        <v>1</v>
      </c>
      <c r="I162" s="26"/>
      <c r="J162" s="6" t="s">
        <v>57</v>
      </c>
      <c r="K162" s="2" t="s">
        <v>47</v>
      </c>
      <c r="L162" s="51" t="s">
        <v>227</v>
      </c>
      <c r="M162" s="24" t="s">
        <v>224</v>
      </c>
      <c r="N162" s="26" t="str">
        <f>IFERROR(INDEX([1]!Table13[#Data],MATCH(Table1[[#This Row],[Tech.]],[1]!Table13[Func Location],0),2),"")</f>
        <v>Aditya Praditya</v>
      </c>
      <c r="O162" s="47"/>
      <c r="P162" s="43" t="s">
        <v>233</v>
      </c>
      <c r="Q162" s="2" t="s">
        <v>37</v>
      </c>
      <c r="R162" s="44"/>
      <c r="S162" s="45"/>
      <c r="T162" s="2" t="s">
        <v>39</v>
      </c>
      <c r="V162" s="52"/>
      <c r="W162" s="2"/>
      <c r="X162" s="2"/>
      <c r="Y162" s="3"/>
      <c r="Z162" s="29" t="str">
        <f>IF(Table1[[#This Row],[DATE]]=0,"",$Z$4)</f>
        <v>ID01</v>
      </c>
      <c r="AA162" s="29">
        <f>IF(Table1[[#This Row],[DATE]]=0,"",$AA$4)</f>
        <v>21</v>
      </c>
      <c r="AB162" s="29">
        <f t="shared" si="4"/>
        <v>2025</v>
      </c>
      <c r="AC162" s="29" t="str">
        <f>IFERROR(VLOOKUP(Table1[[#This Row],[Owner]],'[1]down list'!U:V,2,FALSE),"")</f>
        <v>operator</v>
      </c>
      <c r="AD162" s="2"/>
    </row>
    <row r="163" spans="1:30" x14ac:dyDescent="0.25">
      <c r="B163" s="23">
        <v>45721</v>
      </c>
      <c r="C163" s="24" t="str">
        <f>IF(Table1[[#This Row],[DATE]]=0,"",TEXT(Table1[[#This Row],[DATE]],"mmm"))</f>
        <v>Mar</v>
      </c>
      <c r="D163" s="25" t="str">
        <f>B163&amp;"-"&amp;COUNTIF($B$6:$B163,B163)</f>
        <v>45721-6</v>
      </c>
      <c r="E163" s="24">
        <f t="shared" si="5"/>
        <v>10</v>
      </c>
      <c r="F163" s="24" t="str">
        <f>IF(B163=0,"",TEXT(Table1[[#This Row],[DATE]],"ddd"))</f>
        <v>Wed</v>
      </c>
      <c r="G163" s="2" t="s">
        <v>32</v>
      </c>
      <c r="H163" s="2">
        <v>3</v>
      </c>
      <c r="I163" s="26"/>
      <c r="J163" s="3" t="s">
        <v>94</v>
      </c>
      <c r="K163" s="2" t="s">
        <v>47</v>
      </c>
      <c r="L163" s="51" t="s">
        <v>227</v>
      </c>
      <c r="M163" s="24" t="s">
        <v>224</v>
      </c>
      <c r="N163" s="26" t="str">
        <f>IFERROR(INDEX([1]!Table13[#Data],MATCH(Table1[[#This Row],[Tech.]],[1]!Table13[Func Location],0),2),"")</f>
        <v>Aditya Praditya</v>
      </c>
      <c r="O163" s="47"/>
      <c r="P163" s="32" t="s">
        <v>234</v>
      </c>
      <c r="Q163" s="2" t="s">
        <v>37</v>
      </c>
      <c r="R163" s="40"/>
      <c r="S163" s="41"/>
      <c r="T163" s="2" t="s">
        <v>39</v>
      </c>
      <c r="V163" s="53"/>
      <c r="W163" s="2"/>
      <c r="X163" s="2"/>
      <c r="Y163" s="3"/>
      <c r="Z163" s="29" t="str">
        <f>IF(Table1[[#This Row],[DATE]]=0,"",$Z$4)</f>
        <v>ID01</v>
      </c>
      <c r="AA163" s="29">
        <f>IF(Table1[[#This Row],[DATE]]=0,"",$AA$4)</f>
        <v>21</v>
      </c>
      <c r="AB163" s="29">
        <f t="shared" si="4"/>
        <v>2025</v>
      </c>
      <c r="AC163" s="29" t="str">
        <f>IFERROR(VLOOKUP(Table1[[#This Row],[Owner]],'[1]down list'!U:V,2,FALSE),"")</f>
        <v>operator</v>
      </c>
      <c r="AD163" s="2"/>
    </row>
    <row r="164" spans="1:30" x14ac:dyDescent="0.25">
      <c r="B164" s="23">
        <v>45722</v>
      </c>
      <c r="C164" s="24" t="str">
        <f>IF(Table1[[#This Row],[DATE]]=0,"",TEXT(Table1[[#This Row],[DATE]],"mmm"))</f>
        <v>Mar</v>
      </c>
      <c r="D164" s="25" t="str">
        <f>B164&amp;"-"&amp;COUNTIF($B$6:$B164,B164)</f>
        <v>45722-1</v>
      </c>
      <c r="E164" s="24">
        <f t="shared" si="5"/>
        <v>10</v>
      </c>
      <c r="F164" s="24" t="str">
        <f>IF(B164=0,"",TEXT(Table1[[#This Row],[DATE]],"ddd"))</f>
        <v>Thu</v>
      </c>
      <c r="G164" s="2" t="s">
        <v>32</v>
      </c>
      <c r="H164" s="2">
        <v>1</v>
      </c>
      <c r="I164" s="26"/>
      <c r="J164" s="3" t="s">
        <v>100</v>
      </c>
      <c r="K164" s="2" t="s">
        <v>34</v>
      </c>
      <c r="L164" s="2" t="s">
        <v>92</v>
      </c>
      <c r="M164" s="26" t="str">
        <f>IFERROR(INDEX([1]!Table15[#Data],MATCH(Table1[[#This Row],[Equipment]],[1]!Table15[Component],0),2),"")</f>
        <v>B</v>
      </c>
      <c r="N164" s="26" t="str">
        <f>IFERROR(INDEX([1]!Table13[#Data],MATCH(Table1[[#This Row],[Tech.]],[1]!Table13[Func Location],0),2),"")</f>
        <v>Aditya Praditya</v>
      </c>
      <c r="O164" s="27"/>
      <c r="P164" s="30" t="s">
        <v>231</v>
      </c>
      <c r="Q164" s="2" t="s">
        <v>37</v>
      </c>
      <c r="R164" s="2"/>
      <c r="T164" s="2" t="s">
        <v>39</v>
      </c>
      <c r="W164" s="2" t="s">
        <v>40</v>
      </c>
      <c r="X164" s="2"/>
      <c r="Y164" s="3"/>
      <c r="Z164" s="29" t="str">
        <f>IF(Table1[[#This Row],[DATE]]=0,"",$Z$4)</f>
        <v>ID01</v>
      </c>
      <c r="AA164" s="29">
        <f>IF(Table1[[#This Row],[DATE]]=0,"",$AA$4)</f>
        <v>21</v>
      </c>
      <c r="AB164" s="29">
        <f t="shared" si="4"/>
        <v>2025</v>
      </c>
      <c r="AC164" s="29" t="str">
        <f>IFERROR(VLOOKUP(Table1[[#This Row],[Owner]],'[1]down list'!U:V,2,FALSE),"")</f>
        <v xml:space="preserve">Electrician </v>
      </c>
      <c r="AD164" s="2"/>
    </row>
    <row r="165" spans="1:30" x14ac:dyDescent="0.25">
      <c r="B165" s="23">
        <v>45722</v>
      </c>
      <c r="C165" s="24" t="str">
        <f>IF(Table1[[#This Row],[DATE]]=0,"",TEXT(Table1[[#This Row],[DATE]],"mmm"))</f>
        <v>Mar</v>
      </c>
      <c r="D165" s="25" t="str">
        <f>B165&amp;"-"&amp;COUNTIF($B$6:$B165,B165)</f>
        <v>45722-2</v>
      </c>
      <c r="E165" s="24">
        <f t="shared" si="5"/>
        <v>10</v>
      </c>
      <c r="F165" s="24" t="str">
        <f>IF(B165=0,"",TEXT(Table1[[#This Row],[DATE]],"ddd"))</f>
        <v>Thu</v>
      </c>
      <c r="G165" s="2" t="s">
        <v>32</v>
      </c>
      <c r="H165" s="2">
        <v>2</v>
      </c>
      <c r="I165" s="26"/>
      <c r="J165" s="3" t="s">
        <v>110</v>
      </c>
      <c r="K165" s="2" t="s">
        <v>34</v>
      </c>
      <c r="L165" s="2" t="s">
        <v>92</v>
      </c>
      <c r="M165" s="26" t="str">
        <f>IFERROR(INDEX([1]!Table15[#Data],MATCH(Table1[[#This Row],[Equipment]],[1]!Table15[Component],0),2),"")</f>
        <v>B</v>
      </c>
      <c r="N165" s="26" t="str">
        <f>IFERROR(INDEX([1]!Table13[#Data],MATCH(Table1[[#This Row],[Tech.]],[1]!Table13[Func Location],0),2),"")</f>
        <v>Aditya Praditya</v>
      </c>
      <c r="O165" s="27"/>
      <c r="P165" s="30" t="s">
        <v>230</v>
      </c>
      <c r="Q165" s="2" t="s">
        <v>37</v>
      </c>
      <c r="R165" s="2"/>
      <c r="T165" s="2" t="s">
        <v>39</v>
      </c>
      <c r="W165" s="2" t="s">
        <v>40</v>
      </c>
      <c r="X165" s="2"/>
      <c r="Y165" s="3"/>
      <c r="Z165" s="29" t="str">
        <f>IF(Table1[[#This Row],[DATE]]=0,"",$Z$4)</f>
        <v>ID01</v>
      </c>
      <c r="AA165" s="29">
        <f>IF(Table1[[#This Row],[DATE]]=0,"",$AA$4)</f>
        <v>21</v>
      </c>
      <c r="AB165" s="29">
        <f t="shared" si="4"/>
        <v>2025</v>
      </c>
      <c r="AC165" s="29" t="str">
        <f>IFERROR(VLOOKUP(Table1[[#This Row],[Owner]],'[1]down list'!U:V,2,FALSE),"")</f>
        <v xml:space="preserve">Electrician </v>
      </c>
      <c r="AD165" s="2"/>
    </row>
    <row r="166" spans="1:30" x14ac:dyDescent="0.25">
      <c r="B166" s="23">
        <v>45722</v>
      </c>
      <c r="C166" s="24" t="str">
        <f>IF(Table1[[#This Row],[DATE]]=0,"",TEXT(Table1[[#This Row],[DATE]],"mmm"))</f>
        <v>Mar</v>
      </c>
      <c r="D166" s="25" t="str">
        <f>B166&amp;"-"&amp;COUNTIF($B$6:$B166,B166)</f>
        <v>45722-3</v>
      </c>
      <c r="E166" s="24">
        <f t="shared" si="5"/>
        <v>10</v>
      </c>
      <c r="F166" s="24" t="str">
        <f>IF(B166=0,"",TEXT(Table1[[#This Row],[DATE]],"ddd"))</f>
        <v>Thu</v>
      </c>
      <c r="G166" s="2" t="s">
        <v>32</v>
      </c>
      <c r="H166" s="2">
        <v>3</v>
      </c>
      <c r="I166" s="26"/>
      <c r="J166" s="3" t="s">
        <v>102</v>
      </c>
      <c r="K166" s="2" t="s">
        <v>34</v>
      </c>
      <c r="L166" s="2" t="s">
        <v>92</v>
      </c>
      <c r="M166" s="26" t="str">
        <f>IFERROR(INDEX([1]!Table15[#Data],MATCH(Table1[[#This Row],[Equipment]],[1]!Table15[Component],0),2),"")</f>
        <v>B</v>
      </c>
      <c r="N166" s="26" t="str">
        <f>IFERROR(INDEX([1]!Table13[#Data],MATCH(Table1[[#This Row],[Tech.]],[1]!Table13[Func Location],0),2),"")</f>
        <v>Aditya Praditya</v>
      </c>
      <c r="O166" s="27"/>
      <c r="P166" s="30" t="s">
        <v>229</v>
      </c>
      <c r="Q166" s="2" t="s">
        <v>37</v>
      </c>
      <c r="R166" s="2"/>
      <c r="T166" s="2" t="s">
        <v>39</v>
      </c>
      <c r="W166" s="2" t="s">
        <v>40</v>
      </c>
      <c r="X166" s="2"/>
      <c r="Y166" s="3"/>
      <c r="Z166" s="29" t="str">
        <f>IF(Table1[[#This Row],[DATE]]=0,"",$Z$4)</f>
        <v>ID01</v>
      </c>
      <c r="AA166" s="29">
        <f>IF(Table1[[#This Row],[DATE]]=0,"",$AA$4)</f>
        <v>21</v>
      </c>
      <c r="AB166" s="29">
        <f t="shared" si="4"/>
        <v>2025</v>
      </c>
      <c r="AC166" s="29" t="str">
        <f>IFERROR(VLOOKUP(Table1[[#This Row],[Owner]],'[1]down list'!U:V,2,FALSE),"")</f>
        <v xml:space="preserve">Electrician </v>
      </c>
      <c r="AD166" s="2"/>
    </row>
    <row r="167" spans="1:30" ht="15.75" x14ac:dyDescent="0.25">
      <c r="B167" s="23">
        <v>45722</v>
      </c>
      <c r="C167" s="24" t="str">
        <f>IF(Table1[[#This Row],[DATE]]=0,"",TEXT(Table1[[#This Row],[DATE]],"mmm"))</f>
        <v>Mar</v>
      </c>
      <c r="D167" s="25" t="str">
        <f>B167&amp;"-"&amp;COUNTIF($B$6:$B167,B167)</f>
        <v>45722-4</v>
      </c>
      <c r="E167" s="24">
        <f t="shared" si="5"/>
        <v>10</v>
      </c>
      <c r="F167" s="24" t="str">
        <f>IF(B167=0,"",TEXT(Table1[[#This Row],[DATE]],"ddd"))</f>
        <v>Thu</v>
      </c>
      <c r="G167" s="2" t="s">
        <v>32</v>
      </c>
      <c r="H167" s="2">
        <v>2</v>
      </c>
      <c r="I167" s="26"/>
      <c r="J167" s="3" t="s">
        <v>88</v>
      </c>
      <c r="K167" s="2" t="s">
        <v>34</v>
      </c>
      <c r="L167" s="2" t="s">
        <v>111</v>
      </c>
      <c r="M167" s="24" t="s">
        <v>235</v>
      </c>
      <c r="N167" s="26" t="str">
        <f>IFERROR(INDEX([1]!Table13[#Data],MATCH(Table1[[#This Row],[Tech.]],[1]!Table13[Func Location],0),2),"")</f>
        <v>Aditya Praditya</v>
      </c>
      <c r="O167" s="47"/>
      <c r="P167" s="28" t="s">
        <v>236</v>
      </c>
      <c r="Q167" s="2" t="s">
        <v>37</v>
      </c>
      <c r="R167" s="44"/>
      <c r="S167" s="45"/>
      <c r="T167" s="2" t="s">
        <v>39</v>
      </c>
      <c r="V167" s="52"/>
      <c r="W167" s="2"/>
      <c r="X167" s="2"/>
      <c r="Y167" s="3"/>
      <c r="Z167" s="29" t="str">
        <f>IF(Table1[[#This Row],[DATE]]=0,"",$Z$4)</f>
        <v>ID01</v>
      </c>
      <c r="AA167" s="29">
        <f>IF(Table1[[#This Row],[DATE]]=0,"",$AA$4)</f>
        <v>21</v>
      </c>
      <c r="AB167" s="29">
        <f t="shared" si="4"/>
        <v>2025</v>
      </c>
      <c r="AC167" s="29" t="str">
        <f>IFERROR(VLOOKUP(Table1[[#This Row],[Owner]],'[1]down list'!U:V,2,FALSE),"")</f>
        <v>operator</v>
      </c>
      <c r="AD167" s="2"/>
    </row>
    <row r="168" spans="1:30" x14ac:dyDescent="0.25">
      <c r="B168" s="23">
        <v>45722</v>
      </c>
      <c r="C168" s="24" t="str">
        <f>IF(Table1[[#This Row],[DATE]]=0,"",TEXT(Table1[[#This Row],[DATE]],"mmm"))</f>
        <v>Mar</v>
      </c>
      <c r="D168" s="25" t="str">
        <f>B168&amp;"-"&amp;COUNTIF($B$6:$B168,B168)</f>
        <v>45722-5</v>
      </c>
      <c r="E168" s="24">
        <f t="shared" si="5"/>
        <v>10</v>
      </c>
      <c r="F168" s="24" t="str">
        <f>IF(B168=0,"",TEXT(Table1[[#This Row],[DATE]],"ddd"))</f>
        <v>Thu</v>
      </c>
      <c r="G168" s="2" t="s">
        <v>32</v>
      </c>
      <c r="H168" s="2">
        <v>1</v>
      </c>
      <c r="I168" s="26"/>
      <c r="J168" s="3" t="s">
        <v>41</v>
      </c>
      <c r="K168" s="2" t="s">
        <v>34</v>
      </c>
      <c r="L168" s="2" t="s">
        <v>92</v>
      </c>
      <c r="M168" s="24" t="s">
        <v>224</v>
      </c>
      <c r="N168" s="26" t="str">
        <f>IFERROR(INDEX([1]!Table13[#Data],MATCH(Table1[[#This Row],[Tech.]],[1]!Table13[Func Location],0),2),"")</f>
        <v>Aditya Praditya</v>
      </c>
      <c r="O168" s="47"/>
      <c r="P168" s="33" t="s">
        <v>99</v>
      </c>
      <c r="Q168" s="2" t="s">
        <v>37</v>
      </c>
      <c r="R168" s="6"/>
      <c r="S168" s="3"/>
      <c r="T168" s="2" t="s">
        <v>39</v>
      </c>
      <c r="V168" s="54"/>
      <c r="W168" s="2"/>
      <c r="X168" s="2"/>
      <c r="Y168" s="3"/>
      <c r="Z168" s="29" t="str">
        <f>IF(Table1[[#This Row],[DATE]]=0,"",$Z$4)</f>
        <v>ID01</v>
      </c>
      <c r="AA168" s="29">
        <f>IF(Table1[[#This Row],[DATE]]=0,"",$AA$4)</f>
        <v>21</v>
      </c>
      <c r="AB168" s="29">
        <f t="shared" si="4"/>
        <v>2025</v>
      </c>
      <c r="AC168" s="29" t="str">
        <f>IFERROR(VLOOKUP(Table1[[#This Row],[Owner]],'[1]down list'!U:V,2,FALSE),"")</f>
        <v xml:space="preserve">technician </v>
      </c>
      <c r="AD168" s="2"/>
    </row>
    <row r="169" spans="1:30" x14ac:dyDescent="0.25">
      <c r="B169" s="23">
        <v>45722</v>
      </c>
      <c r="C169" s="24" t="str">
        <f>IF(Table1[[#This Row],[DATE]]=0,"",TEXT(Table1[[#This Row],[DATE]],"mmm"))</f>
        <v>Mar</v>
      </c>
      <c r="D169" s="25" t="str">
        <f>B169&amp;"-"&amp;COUNTIF($B$6:$B169,B169)</f>
        <v>45722-6</v>
      </c>
      <c r="E169" s="24">
        <f t="shared" si="5"/>
        <v>10</v>
      </c>
      <c r="F169" s="24" t="str">
        <f>IF(B169=0,"",TEXT(Table1[[#This Row],[DATE]],"ddd"))</f>
        <v>Thu</v>
      </c>
      <c r="G169" s="2" t="s">
        <v>32</v>
      </c>
      <c r="H169" s="2">
        <v>2</v>
      </c>
      <c r="I169" s="26"/>
      <c r="J169" s="3" t="s">
        <v>54</v>
      </c>
      <c r="K169" s="2" t="s">
        <v>47</v>
      </c>
      <c r="L169" s="2" t="s">
        <v>95</v>
      </c>
      <c r="M169" s="24" t="s">
        <v>224</v>
      </c>
      <c r="N169" s="26" t="str">
        <f>IFERROR(INDEX([1]!Table13[#Data],MATCH(Table1[[#This Row],[Tech.]],[1]!Table13[Func Location],0),2),"")</f>
        <v>Aditya Praditya</v>
      </c>
      <c r="O169" s="27"/>
      <c r="P169" s="28" t="s">
        <v>237</v>
      </c>
      <c r="R169" s="2"/>
      <c r="T169" s="2" t="s">
        <v>39</v>
      </c>
      <c r="W169" s="2"/>
      <c r="X169" s="2"/>
      <c r="Y169" s="3"/>
      <c r="Z169" s="29" t="str">
        <f>IF(Table1[[#This Row],[DATE]]=0,"",$Z$4)</f>
        <v>ID01</v>
      </c>
      <c r="AA169" s="29">
        <f>IF(Table1[[#This Row],[DATE]]=0,"",$AA$4)</f>
        <v>21</v>
      </c>
      <c r="AB169" s="29">
        <f t="shared" si="4"/>
        <v>2025</v>
      </c>
      <c r="AC169" s="29" t="str">
        <f>IFERROR(VLOOKUP(Table1[[#This Row],[Owner]],'[1]down list'!U:V,2,FALSE),"")</f>
        <v xml:space="preserve">technician </v>
      </c>
      <c r="AD169" s="2"/>
    </row>
    <row r="170" spans="1:30" x14ac:dyDescent="0.25">
      <c r="B170" s="23">
        <v>45723</v>
      </c>
      <c r="C170" s="24" t="str">
        <f>IF(Table1[[#This Row],[DATE]]=0,"",TEXT(Table1[[#This Row],[DATE]],"mmm"))</f>
        <v>Mar</v>
      </c>
      <c r="D170" s="25" t="str">
        <f>B170&amp;"-"&amp;COUNTIF($B$6:$B170,B170)</f>
        <v>45723-1</v>
      </c>
      <c r="E170" s="24">
        <f t="shared" si="5"/>
        <v>10</v>
      </c>
      <c r="F170" s="24" t="str">
        <f>IF(B170=0,"",TEXT(Table1[[#This Row],[DATE]],"ddd"))</f>
        <v>Fri</v>
      </c>
      <c r="G170" s="2" t="s">
        <v>32</v>
      </c>
      <c r="H170" s="2">
        <v>1</v>
      </c>
      <c r="I170" s="26"/>
      <c r="J170" s="3" t="s">
        <v>100</v>
      </c>
      <c r="K170" s="2" t="s">
        <v>34</v>
      </c>
      <c r="L170" s="2" t="s">
        <v>35</v>
      </c>
      <c r="M170" s="26" t="str">
        <f>IFERROR(INDEX([1]!Table15[#Data],MATCH(Table1[[#This Row],[Equipment]],[1]!Table15[Component],0),2),"")</f>
        <v>A</v>
      </c>
      <c r="N170" s="26" t="str">
        <f>IFERROR(INDEX([1]!Table13[#Data],MATCH(Table1[[#This Row],[Tech.]],[1]!Table13[Func Location],0),2),"")</f>
        <v>Aditya Praditya</v>
      </c>
      <c r="O170" s="27"/>
      <c r="P170" s="30" t="s">
        <v>238</v>
      </c>
      <c r="Q170" s="2" t="s">
        <v>37</v>
      </c>
      <c r="R170" s="2"/>
      <c r="T170" s="2" t="s">
        <v>39</v>
      </c>
      <c r="W170" s="2" t="s">
        <v>40</v>
      </c>
      <c r="X170" s="2"/>
      <c r="Y170" s="3"/>
      <c r="Z170" s="29" t="str">
        <f>IF(Table1[[#This Row],[DATE]]=0,"",$Z$4)</f>
        <v>ID01</v>
      </c>
      <c r="AA170" s="29">
        <f>IF(Table1[[#This Row],[DATE]]=0,"",$AA$4)</f>
        <v>21</v>
      </c>
      <c r="AB170" s="29">
        <f t="shared" si="4"/>
        <v>2025</v>
      </c>
      <c r="AC170" s="29" t="str">
        <f>IFERROR(VLOOKUP(Table1[[#This Row],[Owner]],'[1]down list'!U:V,2,FALSE),"")</f>
        <v xml:space="preserve">Electrician </v>
      </c>
      <c r="AD170" s="2"/>
    </row>
    <row r="171" spans="1:30" x14ac:dyDescent="0.25">
      <c r="B171" s="23">
        <v>45723</v>
      </c>
      <c r="C171" s="24" t="str">
        <f>IF(Table1[[#This Row],[DATE]]=0,"",TEXT(Table1[[#This Row],[DATE]],"mmm"))</f>
        <v>Mar</v>
      </c>
      <c r="D171" s="25" t="str">
        <f>B171&amp;"-"&amp;COUNTIF($B$6:$B171,B171)</f>
        <v>45723-2</v>
      </c>
      <c r="E171" s="24">
        <f t="shared" si="5"/>
        <v>10</v>
      </c>
      <c r="F171" s="24" t="str">
        <f>IF(B171=0,"",TEXT(Table1[[#This Row],[DATE]],"ddd"))</f>
        <v>Fri</v>
      </c>
      <c r="G171" s="2" t="s">
        <v>32</v>
      </c>
      <c r="H171" s="2">
        <v>3</v>
      </c>
      <c r="I171" s="26"/>
      <c r="J171" s="3" t="s">
        <v>102</v>
      </c>
      <c r="K171" s="2" t="s">
        <v>34</v>
      </c>
      <c r="L171" s="2" t="s">
        <v>35</v>
      </c>
      <c r="M171" s="26" t="str">
        <f>IFERROR(INDEX([1]!Table15[#Data],MATCH(Table1[[#This Row],[Equipment]],[1]!Table15[Component],0),2),"")</f>
        <v>A</v>
      </c>
      <c r="N171" s="26" t="str">
        <f>IFERROR(INDEX([1]!Table13[#Data],MATCH(Table1[[#This Row],[Tech.]],[1]!Table13[Func Location],0),2),"")</f>
        <v>Aditya Praditya</v>
      </c>
      <c r="O171" s="27"/>
      <c r="P171" s="30" t="s">
        <v>239</v>
      </c>
      <c r="Q171" s="2" t="s">
        <v>37</v>
      </c>
      <c r="R171" s="2"/>
      <c r="T171" s="2" t="s">
        <v>39</v>
      </c>
      <c r="W171" s="2" t="s">
        <v>40</v>
      </c>
      <c r="X171" s="2"/>
      <c r="Y171" s="3"/>
      <c r="Z171" s="29" t="str">
        <f>IF(Table1[[#This Row],[DATE]]=0,"",$Z$4)</f>
        <v>ID01</v>
      </c>
      <c r="AA171" s="29">
        <f>IF(Table1[[#This Row],[DATE]]=0,"",$AA$4)</f>
        <v>21</v>
      </c>
      <c r="AB171" s="29">
        <f t="shared" si="4"/>
        <v>2025</v>
      </c>
      <c r="AC171" s="29" t="str">
        <f>IFERROR(VLOOKUP(Table1[[#This Row],[Owner]],'[1]down list'!U:V,2,FALSE),"")</f>
        <v xml:space="preserve">Electrician </v>
      </c>
      <c r="AD171" s="2"/>
    </row>
    <row r="172" spans="1:30" ht="15.75" x14ac:dyDescent="0.25">
      <c r="B172" s="23">
        <v>45723</v>
      </c>
      <c r="C172" s="24" t="str">
        <f>IF(Table1[[#This Row],[DATE]]=0,"",TEXT(Table1[[#This Row],[DATE]],"mmm"))</f>
        <v>Mar</v>
      </c>
      <c r="D172" s="25" t="str">
        <f>B172&amp;"-"&amp;COUNTIF($B$6:$B172,B172)</f>
        <v>45723-3</v>
      </c>
      <c r="E172" s="24">
        <f t="shared" si="5"/>
        <v>10</v>
      </c>
      <c r="F172" s="24" t="str">
        <f>IF(B172=0,"",TEXT(Table1[[#This Row],[DATE]],"ddd"))</f>
        <v>Fri</v>
      </c>
      <c r="G172" s="2" t="s">
        <v>32</v>
      </c>
      <c r="H172" s="2">
        <v>1</v>
      </c>
      <c r="I172" s="26"/>
      <c r="J172" s="3" t="s">
        <v>41</v>
      </c>
      <c r="K172" s="2" t="s">
        <v>34</v>
      </c>
      <c r="L172" s="2" t="s">
        <v>92</v>
      </c>
      <c r="M172" s="24" t="s">
        <v>224</v>
      </c>
      <c r="N172" s="26" t="str">
        <f>IFERROR(INDEX([1]!Table13[#Data],MATCH(Table1[[#This Row],[Tech.]],[1]!Table13[Func Location],0),2),"")</f>
        <v>Aditya Praditya</v>
      </c>
      <c r="O172" s="47"/>
      <c r="P172" s="42" t="s">
        <v>240</v>
      </c>
      <c r="Q172" s="2" t="s">
        <v>37</v>
      </c>
      <c r="R172" s="48">
        <v>91522076</v>
      </c>
      <c r="S172" s="49">
        <v>11729129</v>
      </c>
      <c r="T172" s="2" t="s">
        <v>39</v>
      </c>
      <c r="V172" s="50"/>
      <c r="W172" s="2"/>
      <c r="X172" s="2"/>
      <c r="Y172" s="3"/>
      <c r="Z172" s="29" t="str">
        <f>IF(Table1[[#This Row],[DATE]]=0,"",$Z$4)</f>
        <v>ID01</v>
      </c>
      <c r="AA172" s="29">
        <f>IF(Table1[[#This Row],[DATE]]=0,"",$AA$4)</f>
        <v>21</v>
      </c>
      <c r="AB172" s="29">
        <f t="shared" si="4"/>
        <v>2025</v>
      </c>
      <c r="AC172" s="29" t="str">
        <f>IFERROR(VLOOKUP(Table1[[#This Row],[Owner]],'[1]down list'!U:V,2,FALSE),"")</f>
        <v xml:space="preserve">technician </v>
      </c>
      <c r="AD172" s="2"/>
    </row>
    <row r="173" spans="1:30" x14ac:dyDescent="0.25">
      <c r="B173" s="23">
        <v>45723</v>
      </c>
      <c r="C173" s="24" t="str">
        <f>IF(Table1[[#This Row],[DATE]]=0,"",TEXT(Table1[[#This Row],[DATE]],"mmm"))</f>
        <v>Mar</v>
      </c>
      <c r="D173" s="25" t="str">
        <f>B173&amp;"-"&amp;COUNTIF($B$6:$B173,B173)</f>
        <v>45723-4</v>
      </c>
      <c r="E173" s="24">
        <f t="shared" si="5"/>
        <v>10</v>
      </c>
      <c r="F173" s="24" t="str">
        <f>IF(B173=0,"",TEXT(Table1[[#This Row],[DATE]],"ddd"))</f>
        <v>Fri</v>
      </c>
      <c r="G173" s="2" t="s">
        <v>32</v>
      </c>
      <c r="H173" s="2">
        <v>1</v>
      </c>
      <c r="I173" s="26"/>
      <c r="J173" s="3" t="s">
        <v>46</v>
      </c>
      <c r="K173" s="2" t="s">
        <v>47</v>
      </c>
      <c r="L173" s="2" t="s">
        <v>51</v>
      </c>
      <c r="M173" s="24" t="s">
        <v>224</v>
      </c>
      <c r="N173" s="26" t="str">
        <f>IFERROR(INDEX([1]!Table13[#Data],MATCH(Table1[[#This Row],[Tech.]],[1]!Table13[Func Location],0),2),"")</f>
        <v>Aditya Praditya</v>
      </c>
      <c r="O173" s="47"/>
      <c r="P173" s="42" t="s">
        <v>241</v>
      </c>
      <c r="Q173" s="2" t="s">
        <v>37</v>
      </c>
      <c r="R173" s="40"/>
      <c r="S173" s="46"/>
      <c r="T173" s="2" t="s">
        <v>39</v>
      </c>
      <c r="V173" s="50"/>
      <c r="W173" s="2"/>
      <c r="X173" s="2"/>
      <c r="Y173" s="3"/>
      <c r="Z173" s="29" t="str">
        <f>IF(Table1[[#This Row],[DATE]]=0,"",$Z$4)</f>
        <v>ID01</v>
      </c>
      <c r="AA173" s="29">
        <f>IF(Table1[[#This Row],[DATE]]=0,"",$AA$4)</f>
        <v>21</v>
      </c>
      <c r="AB173" s="29">
        <f t="shared" si="4"/>
        <v>2025</v>
      </c>
      <c r="AC173" s="29" t="str">
        <f>IFERROR(VLOOKUP(Table1[[#This Row],[Owner]],'[1]down list'!U:V,2,FALSE),"")</f>
        <v xml:space="preserve">technician </v>
      </c>
      <c r="AD173" s="2"/>
    </row>
    <row r="174" spans="1:30" ht="31.5" x14ac:dyDescent="0.25">
      <c r="B174" s="23">
        <v>45723</v>
      </c>
      <c r="C174" s="24" t="str">
        <f>IF(Table1[[#This Row],[DATE]]=0,"",TEXT(Table1[[#This Row],[DATE]],"mmm"))</f>
        <v>Mar</v>
      </c>
      <c r="D174" s="25" t="str">
        <f>B174&amp;"-"&amp;COUNTIF($B$6:$B174,B174)</f>
        <v>45723-5</v>
      </c>
      <c r="E174" s="24">
        <f t="shared" si="5"/>
        <v>10</v>
      </c>
      <c r="F174" s="24" t="str">
        <f>IF(B174=0,"",TEXT(Table1[[#This Row],[DATE]],"ddd"))</f>
        <v>Fri</v>
      </c>
      <c r="G174" s="2" t="s">
        <v>32</v>
      </c>
      <c r="H174" s="2">
        <v>2</v>
      </c>
      <c r="I174" s="26"/>
      <c r="J174" s="6" t="s">
        <v>110</v>
      </c>
      <c r="K174" s="2" t="s">
        <v>47</v>
      </c>
      <c r="L174" s="2" t="s">
        <v>51</v>
      </c>
      <c r="M174" s="24" t="s">
        <v>224</v>
      </c>
      <c r="N174" s="26" t="str">
        <f>IFERROR(INDEX([1]!Table13[#Data],MATCH(Table1[[#This Row],[Tech.]],[1]!Table13[Func Location],0),2),"")</f>
        <v>Aditya Praditya</v>
      </c>
      <c r="O174" s="47"/>
      <c r="P174" s="43" t="s">
        <v>242</v>
      </c>
      <c r="Q174" s="2" t="s">
        <v>37</v>
      </c>
      <c r="R174" s="44"/>
      <c r="S174" s="45"/>
      <c r="T174" s="2" t="s">
        <v>39</v>
      </c>
      <c r="V174" s="52"/>
      <c r="W174" s="2"/>
      <c r="X174" s="2"/>
      <c r="Y174" s="3"/>
      <c r="Z174" s="29" t="str">
        <f>IF(Table1[[#This Row],[DATE]]=0,"",$Z$4)</f>
        <v>ID01</v>
      </c>
      <c r="AA174" s="29">
        <f>IF(Table1[[#This Row],[DATE]]=0,"",$AA$4)</f>
        <v>21</v>
      </c>
      <c r="AB174" s="29">
        <f t="shared" si="4"/>
        <v>2025</v>
      </c>
      <c r="AC174" s="29" t="str">
        <f>IFERROR(VLOOKUP(Table1[[#This Row],[Owner]],'[1]down list'!U:V,2,FALSE),"")</f>
        <v xml:space="preserve">Electrician </v>
      </c>
      <c r="AD174" s="2"/>
    </row>
    <row r="175" spans="1:30" x14ac:dyDescent="0.25">
      <c r="B175" s="23">
        <v>45723</v>
      </c>
      <c r="C175" s="24" t="str">
        <f>IF(Table1[[#This Row],[DATE]]=0,"",TEXT(Table1[[#This Row],[DATE]],"mmm"))</f>
        <v>Mar</v>
      </c>
      <c r="D175" s="25" t="str">
        <f>B175&amp;"-"&amp;COUNTIF($B$6:$B175,B175)</f>
        <v>45723-6</v>
      </c>
      <c r="E175" s="24">
        <f t="shared" si="5"/>
        <v>10</v>
      </c>
      <c r="F175" s="24" t="str">
        <f>IF(B175=0,"",TEXT(Table1[[#This Row],[DATE]],"ddd"))</f>
        <v>Fri</v>
      </c>
      <c r="G175" s="2" t="s">
        <v>32</v>
      </c>
      <c r="H175" s="2">
        <v>3</v>
      </c>
      <c r="I175" s="26"/>
      <c r="J175" s="3" t="s">
        <v>123</v>
      </c>
      <c r="K175" s="2" t="s">
        <v>34</v>
      </c>
      <c r="L175" s="2" t="s">
        <v>35</v>
      </c>
      <c r="M175" s="24" t="s">
        <v>224</v>
      </c>
      <c r="N175" s="26" t="str">
        <f>IFERROR(INDEX([1]!Table13[#Data],MATCH(Table1[[#This Row],[Tech.]],[1]!Table13[Func Location],0),2),"")</f>
        <v>Aditya Praditya</v>
      </c>
      <c r="O175" s="47"/>
      <c r="P175" s="28" t="s">
        <v>122</v>
      </c>
      <c r="Q175" s="2" t="s">
        <v>37</v>
      </c>
      <c r="R175" s="6"/>
      <c r="S175" s="3"/>
      <c r="T175" s="2" t="s">
        <v>39</v>
      </c>
      <c r="V175" s="54"/>
      <c r="W175" s="2"/>
      <c r="X175" s="2"/>
      <c r="Y175" s="3"/>
      <c r="Z175" s="29" t="str">
        <f>IF(Table1[[#This Row],[DATE]]=0,"",$Z$4)</f>
        <v>ID01</v>
      </c>
      <c r="AA175" s="29">
        <f>IF(Table1[[#This Row],[DATE]]=0,"",$AA$4)</f>
        <v>21</v>
      </c>
      <c r="AB175" s="29">
        <f t="shared" si="4"/>
        <v>2025</v>
      </c>
      <c r="AC175" s="29" t="str">
        <f>IFERROR(VLOOKUP(Table1[[#This Row],[Owner]],'[1]down list'!U:V,2,FALSE),"")</f>
        <v xml:space="preserve">technician </v>
      </c>
      <c r="AD175" s="2"/>
    </row>
    <row r="176" spans="1:30" x14ac:dyDescent="0.25">
      <c r="A176" s="55"/>
      <c r="B176" s="23">
        <v>45724</v>
      </c>
      <c r="C176" s="24" t="str">
        <f>IF(Table1[[#This Row],[DATE]]=0,"",TEXT(Table1[[#This Row],[DATE]],"mmm"))</f>
        <v>Mar</v>
      </c>
      <c r="D176" s="25" t="str">
        <f>B176&amp;"-"&amp;COUNTIF($B$6:$B176,B176)</f>
        <v>45724-1</v>
      </c>
      <c r="E176" s="24">
        <f t="shared" si="5"/>
        <v>10</v>
      </c>
      <c r="F176" s="24" t="str">
        <f>IF(B176=0,"",TEXT(Table1[[#This Row],[DATE]],"ddd"))</f>
        <v>Sat</v>
      </c>
      <c r="G176" s="2" t="s">
        <v>32</v>
      </c>
      <c r="H176" s="2">
        <v>1</v>
      </c>
      <c r="I176" s="26"/>
      <c r="J176" s="3" t="s">
        <v>100</v>
      </c>
      <c r="K176" s="2" t="s">
        <v>34</v>
      </c>
      <c r="L176" s="2" t="s">
        <v>35</v>
      </c>
      <c r="M176" s="26" t="str">
        <f>IFERROR(INDEX([1]!Table15[#Data],MATCH(Table1[[#This Row],[Equipment]],[1]!Table15[Component],0),2),"")</f>
        <v>A</v>
      </c>
      <c r="N176" s="26" t="str">
        <f>IFERROR(INDEX([1]!Table13[#Data],MATCH(Table1[[#This Row],[Tech.]],[1]!Table13[Func Location],0),2),"")</f>
        <v>Aditya Praditya</v>
      </c>
      <c r="O176" s="27"/>
      <c r="P176" s="30" t="s">
        <v>243</v>
      </c>
      <c r="Q176" s="2" t="s">
        <v>37</v>
      </c>
      <c r="R176" s="2"/>
      <c r="T176" s="2" t="s">
        <v>39</v>
      </c>
      <c r="W176" s="2" t="s">
        <v>40</v>
      </c>
      <c r="X176" s="2"/>
      <c r="Y176" s="3"/>
      <c r="Z176" s="29" t="str">
        <f>IF(Table1[[#This Row],[DATE]]=0,"",$Z$4)</f>
        <v>ID01</v>
      </c>
      <c r="AA176" s="29">
        <f>IF(Table1[[#This Row],[DATE]]=0,"",$AA$4)</f>
        <v>21</v>
      </c>
      <c r="AB176" s="29">
        <f t="shared" si="4"/>
        <v>2025</v>
      </c>
      <c r="AC176" s="29" t="str">
        <f>IFERROR(VLOOKUP(Table1[[#This Row],[Owner]],'[1]down list'!U:V,2,FALSE),"")</f>
        <v xml:space="preserve">Electrician </v>
      </c>
      <c r="AD176" s="2"/>
    </row>
    <row r="177" spans="2:30" x14ac:dyDescent="0.25">
      <c r="B177" s="23">
        <v>45724</v>
      </c>
      <c r="C177" s="24" t="str">
        <f>IF(Table1[[#This Row],[DATE]]=0,"",TEXT(Table1[[#This Row],[DATE]],"mmm"))</f>
        <v>Mar</v>
      </c>
      <c r="D177" s="25" t="str">
        <f>B177&amp;"-"&amp;COUNTIF($B$6:$B177,B177)</f>
        <v>45724-2</v>
      </c>
      <c r="E177" s="24">
        <f t="shared" si="5"/>
        <v>10</v>
      </c>
      <c r="F177" s="24" t="str">
        <f>IF(B177=0,"",TEXT(Table1[[#This Row],[DATE]],"ddd"))</f>
        <v>Sat</v>
      </c>
      <c r="G177" s="2" t="s">
        <v>32</v>
      </c>
      <c r="H177" s="2">
        <v>2</v>
      </c>
      <c r="I177" s="26"/>
      <c r="J177" s="3" t="s">
        <v>110</v>
      </c>
      <c r="K177" s="2" t="s">
        <v>34</v>
      </c>
      <c r="L177" s="2" t="s">
        <v>35</v>
      </c>
      <c r="M177" s="26" t="str">
        <f>IFERROR(INDEX([1]!Table15[#Data],MATCH(Table1[[#This Row],[Equipment]],[1]!Table15[Component],0),2),"")</f>
        <v>A</v>
      </c>
      <c r="N177" s="26" t="str">
        <f>IFERROR(INDEX([1]!Table13[#Data],MATCH(Table1[[#This Row],[Tech.]],[1]!Table13[Func Location],0),2),"")</f>
        <v>Aditya Praditya</v>
      </c>
      <c r="O177" s="27"/>
      <c r="P177" s="30" t="s">
        <v>244</v>
      </c>
      <c r="Q177" s="2" t="s">
        <v>37</v>
      </c>
      <c r="R177" s="2"/>
      <c r="T177" s="2" t="s">
        <v>39</v>
      </c>
      <c r="W177" s="2" t="s">
        <v>40</v>
      </c>
      <c r="X177" s="2"/>
      <c r="Y177" s="3"/>
      <c r="Z177" s="29" t="str">
        <f>IF(Table1[[#This Row],[DATE]]=0,"",$Z$4)</f>
        <v>ID01</v>
      </c>
      <c r="AA177" s="29">
        <f>IF(Table1[[#This Row],[DATE]]=0,"",$AA$4)</f>
        <v>21</v>
      </c>
      <c r="AB177" s="29">
        <f t="shared" si="4"/>
        <v>2025</v>
      </c>
      <c r="AC177" s="29" t="str">
        <f>IFERROR(VLOOKUP(Table1[[#This Row],[Owner]],'[1]down list'!U:V,2,FALSE),"")</f>
        <v xml:space="preserve">Electrician </v>
      </c>
      <c r="AD177" s="2"/>
    </row>
    <row r="178" spans="2:30" x14ac:dyDescent="0.25">
      <c r="B178" s="23">
        <v>45724</v>
      </c>
      <c r="C178" s="24" t="str">
        <f>IF(Table1[[#This Row],[DATE]]=0,"",TEXT(Table1[[#This Row],[DATE]],"mmm"))</f>
        <v>Mar</v>
      </c>
      <c r="D178" s="25" t="str">
        <f>B178&amp;"-"&amp;COUNTIF($B$6:$B178,B178)</f>
        <v>45724-3</v>
      </c>
      <c r="E178" s="24">
        <f t="shared" si="5"/>
        <v>10</v>
      </c>
      <c r="F178" s="24" t="str">
        <f>IF(B178=0,"",TEXT(Table1[[#This Row],[DATE]],"ddd"))</f>
        <v>Sat</v>
      </c>
      <c r="G178" s="2" t="s">
        <v>32</v>
      </c>
      <c r="H178" s="2">
        <v>3</v>
      </c>
      <c r="I178" s="26"/>
      <c r="J178" s="3" t="s">
        <v>102</v>
      </c>
      <c r="K178" s="2" t="s">
        <v>34</v>
      </c>
      <c r="L178" s="2" t="s">
        <v>35</v>
      </c>
      <c r="M178" s="26" t="str">
        <f>IFERROR(INDEX([1]!Table15[#Data],MATCH(Table1[[#This Row],[Equipment]],[1]!Table15[Component],0),2),"")</f>
        <v>A</v>
      </c>
      <c r="N178" s="26" t="str">
        <f>IFERROR(INDEX([1]!Table13[#Data],MATCH(Table1[[#This Row],[Tech.]],[1]!Table13[Func Location],0),2),"")</f>
        <v>Aditya Praditya</v>
      </c>
      <c r="O178" s="27"/>
      <c r="P178" s="30" t="s">
        <v>245</v>
      </c>
      <c r="Q178" s="2" t="s">
        <v>37</v>
      </c>
      <c r="R178" s="2"/>
      <c r="T178" s="2" t="s">
        <v>39</v>
      </c>
      <c r="W178" s="2" t="s">
        <v>40</v>
      </c>
      <c r="X178" s="2"/>
      <c r="Y178" s="3"/>
      <c r="Z178" s="29" t="str">
        <f>IF(Table1[[#This Row],[DATE]]=0,"",$Z$4)</f>
        <v>ID01</v>
      </c>
      <c r="AA178" s="29">
        <f>IF(Table1[[#This Row],[DATE]]=0,"",$AA$4)</f>
        <v>21</v>
      </c>
      <c r="AB178" s="29">
        <f t="shared" si="4"/>
        <v>2025</v>
      </c>
      <c r="AC178" s="29" t="str">
        <f>IFERROR(VLOOKUP(Table1[[#This Row],[Owner]],'[1]down list'!U:V,2,FALSE),"")</f>
        <v xml:space="preserve">Electrician </v>
      </c>
      <c r="AD178" s="2"/>
    </row>
    <row r="179" spans="2:30" x14ac:dyDescent="0.25">
      <c r="B179" s="23">
        <v>45724</v>
      </c>
      <c r="C179" s="24" t="str">
        <f>IF(Table1[[#This Row],[DATE]]=0,"",TEXT(Table1[[#This Row],[DATE]],"mmm"))</f>
        <v>Mar</v>
      </c>
      <c r="D179" s="25" t="str">
        <f>B179&amp;"-"&amp;COUNTIF($B$6:$B179,B179)</f>
        <v>45724-4</v>
      </c>
      <c r="E179" s="24">
        <f t="shared" si="5"/>
        <v>10</v>
      </c>
      <c r="F179" s="24" t="str">
        <f>IF(B179=0,"",TEXT(Table1[[#This Row],[DATE]],"ddd"))</f>
        <v>Sat</v>
      </c>
      <c r="G179" s="2" t="s">
        <v>32</v>
      </c>
      <c r="H179" s="2">
        <v>3</v>
      </c>
      <c r="I179" s="26"/>
      <c r="J179" s="3" t="s">
        <v>123</v>
      </c>
      <c r="K179" s="2" t="s">
        <v>34</v>
      </c>
      <c r="L179" s="2" t="s">
        <v>35</v>
      </c>
      <c r="M179" s="24" t="s">
        <v>246</v>
      </c>
      <c r="N179" s="26" t="str">
        <f>IFERROR(INDEX([1]!Table13[#Data],MATCH(Table1[[#This Row],[Tech.]],[1]!Table13[Func Location],0),2),"")</f>
        <v>Aditya Praditya</v>
      </c>
      <c r="O179" s="47"/>
      <c r="P179" s="28" t="s">
        <v>121</v>
      </c>
      <c r="Q179" s="2" t="s">
        <v>37</v>
      </c>
      <c r="R179" s="6"/>
      <c r="S179" s="56"/>
      <c r="T179" s="2" t="s">
        <v>39</v>
      </c>
      <c r="V179" s="54"/>
      <c r="W179" s="2"/>
      <c r="X179" s="2"/>
      <c r="Y179" s="3"/>
      <c r="Z179" s="29" t="str">
        <f>IF(Table1[[#This Row],[DATE]]=0,"",$Z$4)</f>
        <v>ID01</v>
      </c>
      <c r="AA179" s="29">
        <f>IF(Table1[[#This Row],[DATE]]=0,"",$AA$4)</f>
        <v>21</v>
      </c>
      <c r="AB179" s="29">
        <f t="shared" si="4"/>
        <v>2025</v>
      </c>
      <c r="AC179" s="29" t="str">
        <f>IFERROR(VLOOKUP(Table1[[#This Row],[Owner]],'[1]down list'!U:V,2,FALSE),"")</f>
        <v xml:space="preserve">technician </v>
      </c>
      <c r="AD179" s="2"/>
    </row>
    <row r="180" spans="2:30" x14ac:dyDescent="0.25">
      <c r="B180" s="23">
        <v>45726</v>
      </c>
      <c r="C180" s="24" t="str">
        <f>IF(Table1[[#This Row],[DATE]]=0,"",TEXT(Table1[[#This Row],[DATE]],"mmm"))</f>
        <v>Mar</v>
      </c>
      <c r="D180" s="25" t="str">
        <f>B180&amp;"-"&amp;COUNTIF($B$6:$B180,B180)</f>
        <v>45726-1</v>
      </c>
      <c r="E180" s="24">
        <f t="shared" si="5"/>
        <v>11</v>
      </c>
      <c r="F180" s="24" t="str">
        <f>IF(B180=0,"",TEXT(Table1[[#This Row],[DATE]],"ddd"))</f>
        <v>Mon</v>
      </c>
      <c r="G180" s="2" t="s">
        <v>32</v>
      </c>
      <c r="H180" s="2">
        <v>1</v>
      </c>
      <c r="I180" s="26"/>
      <c r="J180" s="3" t="s">
        <v>100</v>
      </c>
      <c r="K180" s="2" t="s">
        <v>34</v>
      </c>
      <c r="L180" s="2" t="s">
        <v>35</v>
      </c>
      <c r="M180" s="26" t="str">
        <f>IFERROR(INDEX([1]!Table15[#Data],MATCH(Table1[[#This Row],[Equipment]],[1]!Table15[Component],0),2),"")</f>
        <v>A</v>
      </c>
      <c r="N180" s="26" t="str">
        <f>IFERROR(INDEX([1]!Table13[#Data],MATCH(Table1[[#This Row],[Tech.]],[1]!Table13[Func Location],0),2),"")</f>
        <v>Aditya Praditya</v>
      </c>
      <c r="O180" s="27"/>
      <c r="P180" s="30" t="s">
        <v>247</v>
      </c>
      <c r="Q180" s="2" t="s">
        <v>37</v>
      </c>
      <c r="R180" s="2"/>
      <c r="T180" s="2" t="s">
        <v>39</v>
      </c>
      <c r="W180" s="2" t="s">
        <v>40</v>
      </c>
      <c r="X180" s="2"/>
      <c r="Y180" s="3"/>
      <c r="Z180" s="29" t="str">
        <f>IF(Table1[[#This Row],[DATE]]=0,"",$Z$4)</f>
        <v>ID01</v>
      </c>
      <c r="AA180" s="29">
        <f>IF(Table1[[#This Row],[DATE]]=0,"",$AA$4)</f>
        <v>21</v>
      </c>
      <c r="AB180" s="29">
        <f t="shared" si="4"/>
        <v>2025</v>
      </c>
      <c r="AC180" s="29" t="str">
        <f>IFERROR(VLOOKUP(Table1[[#This Row],[Owner]],'[1]down list'!U:V,2,FALSE),"")</f>
        <v xml:space="preserve">Electrician </v>
      </c>
      <c r="AD180" s="2"/>
    </row>
    <row r="181" spans="2:30" x14ac:dyDescent="0.25">
      <c r="B181" s="23">
        <v>45726</v>
      </c>
      <c r="C181" s="24" t="str">
        <f>IF(Table1[[#This Row],[DATE]]=0,"",TEXT(Table1[[#This Row],[DATE]],"mmm"))</f>
        <v>Mar</v>
      </c>
      <c r="D181" s="25" t="str">
        <f>B181&amp;"-"&amp;COUNTIF($B$6:$B181,B181)</f>
        <v>45726-2</v>
      </c>
      <c r="E181" s="24">
        <f t="shared" si="5"/>
        <v>11</v>
      </c>
      <c r="F181" s="24" t="str">
        <f>IF(B181=0,"",TEXT(Table1[[#This Row],[DATE]],"ddd"))</f>
        <v>Mon</v>
      </c>
      <c r="G181" s="2" t="s">
        <v>32</v>
      </c>
      <c r="H181" s="2">
        <v>2</v>
      </c>
      <c r="I181" s="26"/>
      <c r="J181" s="3" t="s">
        <v>110</v>
      </c>
      <c r="K181" s="2" t="s">
        <v>34</v>
      </c>
      <c r="L181" s="2" t="s">
        <v>35</v>
      </c>
      <c r="M181" s="26" t="str">
        <f>IFERROR(INDEX([1]!Table15[#Data],MATCH(Table1[[#This Row],[Equipment]],[1]!Table15[Component],0),2),"")</f>
        <v>A</v>
      </c>
      <c r="N181" s="26" t="str">
        <f>IFERROR(INDEX([1]!Table13[#Data],MATCH(Table1[[#This Row],[Tech.]],[1]!Table13[Func Location],0),2),"")</f>
        <v>Aditya Praditya</v>
      </c>
      <c r="O181" s="27"/>
      <c r="P181" s="30" t="s">
        <v>248</v>
      </c>
      <c r="Q181" s="2" t="s">
        <v>37</v>
      </c>
      <c r="R181" s="2"/>
      <c r="T181" s="2" t="s">
        <v>39</v>
      </c>
      <c r="W181" s="2" t="s">
        <v>40</v>
      </c>
      <c r="X181" s="2"/>
      <c r="Y181" s="3"/>
      <c r="Z181" s="29" t="str">
        <f>IF(Table1[[#This Row],[DATE]]=0,"",$Z$4)</f>
        <v>ID01</v>
      </c>
      <c r="AA181" s="29">
        <f>IF(Table1[[#This Row],[DATE]]=0,"",$AA$4)</f>
        <v>21</v>
      </c>
      <c r="AB181" s="29">
        <f t="shared" si="4"/>
        <v>2025</v>
      </c>
      <c r="AC181" s="29" t="str">
        <f>IFERROR(VLOOKUP(Table1[[#This Row],[Owner]],'[1]down list'!U:V,2,FALSE),"")</f>
        <v xml:space="preserve">Electrician </v>
      </c>
      <c r="AD181" s="2"/>
    </row>
    <row r="182" spans="2:30" x14ac:dyDescent="0.25">
      <c r="B182" s="23">
        <v>45726</v>
      </c>
      <c r="C182" s="24" t="str">
        <f>IF(Table1[[#This Row],[DATE]]=0,"",TEXT(Table1[[#This Row],[DATE]],"mmm"))</f>
        <v>Mar</v>
      </c>
      <c r="D182" s="25" t="str">
        <f>B182&amp;"-"&amp;COUNTIF($B$6:$B182,B182)</f>
        <v>45726-3</v>
      </c>
      <c r="E182" s="24">
        <f t="shared" si="5"/>
        <v>11</v>
      </c>
      <c r="F182" s="24" t="str">
        <f>IF(B182=0,"",TEXT(Table1[[#This Row],[DATE]],"ddd"))</f>
        <v>Mon</v>
      </c>
      <c r="G182" s="2" t="s">
        <v>32</v>
      </c>
      <c r="H182" s="2">
        <v>3</v>
      </c>
      <c r="I182" s="26"/>
      <c r="J182" s="3" t="s">
        <v>102</v>
      </c>
      <c r="K182" s="2" t="s">
        <v>34</v>
      </c>
      <c r="L182" s="2" t="s">
        <v>35</v>
      </c>
      <c r="M182" s="26" t="str">
        <f>IFERROR(INDEX([1]!Table15[#Data],MATCH(Table1[[#This Row],[Equipment]],[1]!Table15[Component],0),2),"")</f>
        <v>A</v>
      </c>
      <c r="N182" s="26" t="str">
        <f>IFERROR(INDEX([1]!Table13[#Data],MATCH(Table1[[#This Row],[Tech.]],[1]!Table13[Func Location],0),2),"")</f>
        <v>Aditya Praditya</v>
      </c>
      <c r="O182" s="27"/>
      <c r="P182" s="30" t="s">
        <v>249</v>
      </c>
      <c r="Q182" s="2" t="s">
        <v>37</v>
      </c>
      <c r="R182" s="2"/>
      <c r="T182" s="2" t="s">
        <v>39</v>
      </c>
      <c r="W182" s="2" t="s">
        <v>40</v>
      </c>
      <c r="X182" s="2"/>
      <c r="Y182" s="3"/>
      <c r="Z182" s="29" t="str">
        <f>IF(Table1[[#This Row],[DATE]]=0,"",$Z$4)</f>
        <v>ID01</v>
      </c>
      <c r="AA182" s="29">
        <f>IF(Table1[[#This Row],[DATE]]=0,"",$AA$4)</f>
        <v>21</v>
      </c>
      <c r="AB182" s="29">
        <f t="shared" si="4"/>
        <v>2025</v>
      </c>
      <c r="AC182" s="29" t="str">
        <f>IFERROR(VLOOKUP(Table1[[#This Row],[Owner]],'[1]down list'!U:V,2,FALSE),"")</f>
        <v xml:space="preserve">Electrician </v>
      </c>
      <c r="AD182" s="2"/>
    </row>
    <row r="183" spans="2:30" x14ac:dyDescent="0.25">
      <c r="B183" s="23">
        <v>45727</v>
      </c>
      <c r="C183" s="24" t="str">
        <f>IF(Table1[[#This Row],[DATE]]=0,"",TEXT(Table1[[#This Row],[DATE]],"mmm"))</f>
        <v>Mar</v>
      </c>
      <c r="D183" s="25" t="str">
        <f>B183&amp;"-"&amp;COUNTIF($B$6:$B183,B183)</f>
        <v>45727-1</v>
      </c>
      <c r="E183" s="24">
        <f t="shared" si="5"/>
        <v>11</v>
      </c>
      <c r="F183" s="24" t="str">
        <f>IF(B183=0,"",TEXT(Table1[[#This Row],[DATE]],"ddd"))</f>
        <v>Tue</v>
      </c>
      <c r="G183" s="2" t="s">
        <v>32</v>
      </c>
      <c r="H183" s="2">
        <v>1</v>
      </c>
      <c r="I183" s="26"/>
      <c r="J183" s="3" t="s">
        <v>100</v>
      </c>
      <c r="K183" s="2" t="s">
        <v>34</v>
      </c>
      <c r="L183" s="2" t="s">
        <v>35</v>
      </c>
      <c r="M183" s="26" t="str">
        <f>IFERROR(INDEX([1]!Table15[#Data],MATCH(Table1[[#This Row],[Equipment]],[1]!Table15[Component],0),2),"")</f>
        <v>A</v>
      </c>
      <c r="N183" s="26" t="str">
        <f>IFERROR(INDEX([1]!Table13[#Data],MATCH(Table1[[#This Row],[Tech.]],[1]!Table13[Func Location],0),2),"")</f>
        <v>Aditya Praditya</v>
      </c>
      <c r="O183" s="27"/>
      <c r="P183" s="30" t="s">
        <v>250</v>
      </c>
      <c r="Q183" s="2" t="s">
        <v>37</v>
      </c>
      <c r="R183" s="2"/>
      <c r="T183" s="2" t="s">
        <v>39</v>
      </c>
      <c r="W183" s="2"/>
      <c r="X183" s="2"/>
      <c r="Y183" s="3"/>
      <c r="Z183" s="29" t="str">
        <f>IF(Table1[[#This Row],[DATE]]=0,"",$Z$4)</f>
        <v>ID01</v>
      </c>
      <c r="AA183" s="29">
        <f>IF(Table1[[#This Row],[DATE]]=0,"",$AA$4)</f>
        <v>21</v>
      </c>
      <c r="AB183" s="29">
        <f t="shared" si="4"/>
        <v>2025</v>
      </c>
      <c r="AC183" s="29" t="str">
        <f>IFERROR(VLOOKUP(Table1[[#This Row],[Owner]],'[1]down list'!U:V,2,FALSE),"")</f>
        <v xml:space="preserve">Electrician </v>
      </c>
      <c r="AD183" s="2"/>
    </row>
    <row r="184" spans="2:30" x14ac:dyDescent="0.25">
      <c r="B184" s="23">
        <v>45727</v>
      </c>
      <c r="C184" s="24" t="str">
        <f>IF(Table1[[#This Row],[DATE]]=0,"",TEXT(Table1[[#This Row],[DATE]],"mmm"))</f>
        <v>Mar</v>
      </c>
      <c r="D184" s="25" t="str">
        <f>B184&amp;"-"&amp;COUNTIF($B$6:$B184,B184)</f>
        <v>45727-2</v>
      </c>
      <c r="E184" s="24">
        <f t="shared" si="5"/>
        <v>11</v>
      </c>
      <c r="F184" s="24" t="str">
        <f>IF(B184=0,"",TEXT(Table1[[#This Row],[DATE]],"ddd"))</f>
        <v>Tue</v>
      </c>
      <c r="G184" s="2" t="s">
        <v>32</v>
      </c>
      <c r="H184" s="2">
        <v>2</v>
      </c>
      <c r="I184" s="26"/>
      <c r="J184" s="3" t="s">
        <v>110</v>
      </c>
      <c r="K184" s="2" t="s">
        <v>34</v>
      </c>
      <c r="L184" s="2" t="s">
        <v>35</v>
      </c>
      <c r="M184" s="26" t="str">
        <f>IFERROR(INDEX([1]!Table15[#Data],MATCH(Table1[[#This Row],[Equipment]],[1]!Table15[Component],0),2),"")</f>
        <v>A</v>
      </c>
      <c r="N184" s="26" t="str">
        <f>IFERROR(INDEX([1]!Table13[#Data],MATCH(Table1[[#This Row],[Tech.]],[1]!Table13[Func Location],0),2),"")</f>
        <v>Aditya Praditya</v>
      </c>
      <c r="O184" s="27"/>
      <c r="P184" s="30" t="s">
        <v>251</v>
      </c>
      <c r="Q184" s="2" t="s">
        <v>37</v>
      </c>
      <c r="R184" s="2"/>
      <c r="T184" s="2" t="s">
        <v>39</v>
      </c>
      <c r="W184" s="2"/>
      <c r="X184" s="2"/>
      <c r="Y184" s="3"/>
      <c r="Z184" s="29" t="str">
        <f>IF(Table1[[#This Row],[DATE]]=0,"",$Z$4)</f>
        <v>ID01</v>
      </c>
      <c r="AA184" s="29">
        <f>IF(Table1[[#This Row],[DATE]]=0,"",$AA$4)</f>
        <v>21</v>
      </c>
      <c r="AB184" s="29">
        <f t="shared" si="4"/>
        <v>2025</v>
      </c>
      <c r="AC184" s="29" t="str">
        <f>IFERROR(VLOOKUP(Table1[[#This Row],[Owner]],'[1]down list'!U:V,2,FALSE),"")</f>
        <v xml:space="preserve">Electrician </v>
      </c>
      <c r="AD184" s="2"/>
    </row>
    <row r="185" spans="2:30" x14ac:dyDescent="0.25">
      <c r="B185" s="23">
        <v>45727</v>
      </c>
      <c r="C185" s="24" t="str">
        <f>IF(Table1[[#This Row],[DATE]]=0,"",TEXT(Table1[[#This Row],[DATE]],"mmm"))</f>
        <v>Mar</v>
      </c>
      <c r="D185" s="25" t="str">
        <f>B185&amp;"-"&amp;COUNTIF($B$6:$B185,B185)</f>
        <v>45727-3</v>
      </c>
      <c r="E185" s="24">
        <f t="shared" si="5"/>
        <v>11</v>
      </c>
      <c r="F185" s="24" t="str">
        <f>IF(B185=0,"",TEXT(Table1[[#This Row],[DATE]],"ddd"))</f>
        <v>Tue</v>
      </c>
      <c r="G185" s="2" t="s">
        <v>32</v>
      </c>
      <c r="H185" s="2">
        <v>3</v>
      </c>
      <c r="I185" s="26"/>
      <c r="J185" s="3" t="s">
        <v>102</v>
      </c>
      <c r="K185" s="2" t="s">
        <v>34</v>
      </c>
      <c r="L185" s="2" t="s">
        <v>111</v>
      </c>
      <c r="M185" s="26" t="str">
        <f>IFERROR(INDEX([1]!Table15[#Data],MATCH(Table1[[#This Row],[Equipment]],[1]!Table15[Component],0),2),"")</f>
        <v>A</v>
      </c>
      <c r="N185" s="26" t="str">
        <f>IFERROR(INDEX([1]!Table13[#Data],MATCH(Table1[[#This Row],[Tech.]],[1]!Table13[Func Location],0),2),"")</f>
        <v>Aditya Praditya</v>
      </c>
      <c r="O185" s="27"/>
      <c r="P185" s="30" t="s">
        <v>252</v>
      </c>
      <c r="Q185" s="2" t="s">
        <v>37</v>
      </c>
      <c r="R185" s="2"/>
      <c r="T185" s="2" t="s">
        <v>39</v>
      </c>
      <c r="W185" s="2"/>
      <c r="X185" s="2"/>
      <c r="Y185" s="3"/>
      <c r="Z185" s="29" t="str">
        <f>IF(Table1[[#This Row],[DATE]]=0,"",$Z$4)</f>
        <v>ID01</v>
      </c>
      <c r="AA185" s="29">
        <f>IF(Table1[[#This Row],[DATE]]=0,"",$AA$4)</f>
        <v>21</v>
      </c>
      <c r="AB185" s="29">
        <f t="shared" si="4"/>
        <v>2025</v>
      </c>
      <c r="AC185" s="29" t="str">
        <f>IFERROR(VLOOKUP(Table1[[#This Row],[Owner]],'[1]down list'!U:V,2,FALSE),"")</f>
        <v xml:space="preserve">Electrician </v>
      </c>
      <c r="AD185" s="2"/>
    </row>
    <row r="186" spans="2:30" x14ac:dyDescent="0.25">
      <c r="B186" s="23">
        <v>45728</v>
      </c>
      <c r="C186" s="24" t="str">
        <f>IF(Table1[[#This Row],[DATE]]=0,"",TEXT(Table1[[#This Row],[DATE]],"mmm"))</f>
        <v>Mar</v>
      </c>
      <c r="D186" s="25" t="str">
        <f>B186&amp;"-"&amp;COUNTIF($B$6:$B186,B186)</f>
        <v>45728-1</v>
      </c>
      <c r="E186" s="24">
        <f t="shared" si="5"/>
        <v>11</v>
      </c>
      <c r="F186" s="24" t="str">
        <f>IF(B186=0,"",TEXT(Table1[[#This Row],[DATE]],"ddd"))</f>
        <v>Wed</v>
      </c>
      <c r="G186" s="2" t="s">
        <v>32</v>
      </c>
      <c r="H186" s="2">
        <v>1</v>
      </c>
      <c r="I186" s="26"/>
      <c r="J186" s="3" t="s">
        <v>100</v>
      </c>
      <c r="K186" s="2" t="s">
        <v>34</v>
      </c>
      <c r="L186" s="2" t="s">
        <v>111</v>
      </c>
      <c r="M186" s="26" t="str">
        <f>IFERROR(INDEX([1]!Table15[#Data],MATCH(Table1[[#This Row],[Equipment]],[1]!Table15[Component],0),2),"")</f>
        <v>A</v>
      </c>
      <c r="N186" s="26" t="str">
        <f>IFERROR(INDEX([1]!Table13[#Data],MATCH(Table1[[#This Row],[Tech.]],[1]!Table13[Func Location],0),2),"")</f>
        <v>Aditya Praditya</v>
      </c>
      <c r="O186" s="27"/>
      <c r="P186" s="30" t="s">
        <v>253</v>
      </c>
      <c r="Q186" s="2" t="s">
        <v>37</v>
      </c>
      <c r="R186" s="2"/>
      <c r="T186" s="2" t="s">
        <v>39</v>
      </c>
      <c r="W186" s="2"/>
      <c r="X186" s="2"/>
      <c r="Y186" s="3"/>
      <c r="Z186" s="29" t="str">
        <f>IF(Table1[[#This Row],[DATE]]=0,"",$Z$4)</f>
        <v>ID01</v>
      </c>
      <c r="AA186" s="29">
        <f>IF(Table1[[#This Row],[DATE]]=0,"",$AA$4)</f>
        <v>21</v>
      </c>
      <c r="AB186" s="29">
        <f t="shared" si="4"/>
        <v>2025</v>
      </c>
      <c r="AC186" s="29" t="str">
        <f>IFERROR(VLOOKUP(Table1[[#This Row],[Owner]],'[1]down list'!U:V,2,FALSE),"")</f>
        <v xml:space="preserve">Electrician </v>
      </c>
      <c r="AD186" s="2"/>
    </row>
    <row r="187" spans="2:30" x14ac:dyDescent="0.25">
      <c r="B187" s="23">
        <v>45728</v>
      </c>
      <c r="C187" s="24" t="str">
        <f>IF(Table1[[#This Row],[DATE]]=0,"",TEXT(Table1[[#This Row],[DATE]],"mmm"))</f>
        <v>Mar</v>
      </c>
      <c r="D187" s="25" t="str">
        <f>B187&amp;"-"&amp;COUNTIF($B$6:$B187,B187)</f>
        <v>45728-2</v>
      </c>
      <c r="E187" s="24">
        <f t="shared" si="5"/>
        <v>11</v>
      </c>
      <c r="F187" s="24" t="str">
        <f>IF(B187=0,"",TEXT(Table1[[#This Row],[DATE]],"ddd"))</f>
        <v>Wed</v>
      </c>
      <c r="G187" s="2" t="s">
        <v>32</v>
      </c>
      <c r="H187" s="2">
        <v>2</v>
      </c>
      <c r="I187" s="26"/>
      <c r="J187" s="3" t="s">
        <v>110</v>
      </c>
      <c r="K187" s="2" t="s">
        <v>34</v>
      </c>
      <c r="L187" s="2" t="s">
        <v>111</v>
      </c>
      <c r="M187" s="26" t="str">
        <f>IFERROR(INDEX([1]!Table15[#Data],MATCH(Table1[[#This Row],[Equipment]],[1]!Table15[Component],0),2),"")</f>
        <v>A</v>
      </c>
      <c r="N187" s="26" t="str">
        <f>IFERROR(INDEX([1]!Table13[#Data],MATCH(Table1[[#This Row],[Tech.]],[1]!Table13[Func Location],0),2),"")</f>
        <v>Aditya Praditya</v>
      </c>
      <c r="O187" s="27"/>
      <c r="P187" s="30" t="s">
        <v>254</v>
      </c>
      <c r="Q187" s="2" t="s">
        <v>37</v>
      </c>
      <c r="R187" s="2"/>
      <c r="T187" s="2" t="s">
        <v>39</v>
      </c>
      <c r="W187" s="2"/>
      <c r="X187" s="2"/>
      <c r="Y187" s="3"/>
      <c r="Z187" s="29" t="str">
        <f>IF(Table1[[#This Row],[DATE]]=0,"",$Z$4)</f>
        <v>ID01</v>
      </c>
      <c r="AA187" s="29">
        <f>IF(Table1[[#This Row],[DATE]]=0,"",$AA$4)</f>
        <v>21</v>
      </c>
      <c r="AB187" s="29">
        <f t="shared" si="4"/>
        <v>2025</v>
      </c>
      <c r="AC187" s="29" t="str">
        <f>IFERROR(VLOOKUP(Table1[[#This Row],[Owner]],'[1]down list'!U:V,2,FALSE),"")</f>
        <v xml:space="preserve">Electrician </v>
      </c>
      <c r="AD187" s="2"/>
    </row>
    <row r="188" spans="2:30" x14ac:dyDescent="0.25">
      <c r="B188" s="23">
        <v>45728</v>
      </c>
      <c r="C188" s="24" t="str">
        <f>IF(Table1[[#This Row],[DATE]]=0,"",TEXT(Table1[[#This Row],[DATE]],"mmm"))</f>
        <v>Mar</v>
      </c>
      <c r="D188" s="25" t="str">
        <f>B188&amp;"-"&amp;COUNTIF($B$6:$B188,B188)</f>
        <v>45728-3</v>
      </c>
      <c r="E188" s="24">
        <f t="shared" si="5"/>
        <v>11</v>
      </c>
      <c r="F188" s="24" t="str">
        <f>IF(B188=0,"",TEXT(Table1[[#This Row],[DATE]],"ddd"))</f>
        <v>Wed</v>
      </c>
      <c r="G188" s="2" t="s">
        <v>32</v>
      </c>
      <c r="H188" s="2">
        <v>3</v>
      </c>
      <c r="I188" s="26"/>
      <c r="J188" s="3" t="s">
        <v>102</v>
      </c>
      <c r="K188" s="2" t="s">
        <v>34</v>
      </c>
      <c r="L188" s="2" t="s">
        <v>111</v>
      </c>
      <c r="M188" s="26" t="str">
        <f>IFERROR(INDEX([1]!Table15[#Data],MATCH(Table1[[#This Row],[Equipment]],[1]!Table15[Component],0),2),"")</f>
        <v>A</v>
      </c>
      <c r="N188" s="26" t="str">
        <f>IFERROR(INDEX([1]!Table13[#Data],MATCH(Table1[[#This Row],[Tech.]],[1]!Table13[Func Location],0),2),"")</f>
        <v>Aditya Praditya</v>
      </c>
      <c r="O188" s="27"/>
      <c r="P188" s="30" t="s">
        <v>253</v>
      </c>
      <c r="Q188" s="2" t="s">
        <v>37</v>
      </c>
      <c r="R188" s="2"/>
      <c r="T188" s="2" t="s">
        <v>39</v>
      </c>
      <c r="W188" s="2"/>
      <c r="X188" s="2"/>
      <c r="Y188" s="3"/>
      <c r="Z188" s="29" t="str">
        <f>IF(Table1[[#This Row],[DATE]]=0,"",$Z$4)</f>
        <v>ID01</v>
      </c>
      <c r="AA188" s="29">
        <f>IF(Table1[[#This Row],[DATE]]=0,"",$AA$4)</f>
        <v>21</v>
      </c>
      <c r="AB188" s="29">
        <f t="shared" si="4"/>
        <v>2025</v>
      </c>
      <c r="AC188" s="29" t="str">
        <f>IFERROR(VLOOKUP(Table1[[#This Row],[Owner]],'[1]down list'!U:V,2,FALSE),"")</f>
        <v xml:space="preserve">Electrician </v>
      </c>
      <c r="AD188" s="2"/>
    </row>
    <row r="189" spans="2:30" x14ac:dyDescent="0.25">
      <c r="B189" s="23">
        <v>45729</v>
      </c>
      <c r="C189" s="24" t="str">
        <f>IF(Table1[[#This Row],[DATE]]=0,"",TEXT(Table1[[#This Row],[DATE]],"mmm"))</f>
        <v>Mar</v>
      </c>
      <c r="D189" s="25" t="str">
        <f>B189&amp;"-"&amp;COUNTIF($B$6:$B189,B189)</f>
        <v>45729-1</v>
      </c>
      <c r="E189" s="24">
        <f t="shared" si="5"/>
        <v>11</v>
      </c>
      <c r="F189" s="24" t="str">
        <f>IF(B189=0,"",TEXT(Table1[[#This Row],[DATE]],"ddd"))</f>
        <v>Thu</v>
      </c>
      <c r="G189" s="2" t="s">
        <v>32</v>
      </c>
      <c r="H189" s="2">
        <v>1</v>
      </c>
      <c r="I189" s="26"/>
      <c r="J189" s="3" t="s">
        <v>100</v>
      </c>
      <c r="K189" s="2" t="s">
        <v>34</v>
      </c>
      <c r="L189" s="2" t="s">
        <v>111</v>
      </c>
      <c r="M189" s="26" t="str">
        <f>IFERROR(INDEX([1]!Table15[#Data],MATCH(Table1[[#This Row],[Equipment]],[1]!Table15[Component],0),2),"")</f>
        <v>A</v>
      </c>
      <c r="N189" s="26" t="str">
        <f>IFERROR(INDEX([1]!Table13[#Data],MATCH(Table1[[#This Row],[Tech.]],[1]!Table13[Func Location],0),2),"")</f>
        <v>Aditya Praditya</v>
      </c>
      <c r="O189" s="27"/>
      <c r="P189" s="30" t="s">
        <v>255</v>
      </c>
      <c r="Q189" s="2" t="s">
        <v>37</v>
      </c>
      <c r="R189" s="2"/>
      <c r="T189" s="2" t="s">
        <v>39</v>
      </c>
      <c r="W189" s="2"/>
      <c r="X189" s="2"/>
      <c r="Y189" s="3"/>
      <c r="Z189" s="29" t="str">
        <f>IF(Table1[[#This Row],[DATE]]=0,"",$Z$4)</f>
        <v>ID01</v>
      </c>
      <c r="AA189" s="29">
        <f>IF(Table1[[#This Row],[DATE]]=0,"",$AA$4)</f>
        <v>21</v>
      </c>
      <c r="AB189" s="29">
        <f t="shared" si="4"/>
        <v>2025</v>
      </c>
      <c r="AC189" s="29" t="str">
        <f>IFERROR(VLOOKUP(Table1[[#This Row],[Owner]],'[1]down list'!U:V,2,FALSE),"")</f>
        <v xml:space="preserve">Electrician </v>
      </c>
      <c r="AD189" s="2"/>
    </row>
    <row r="190" spans="2:30" x14ac:dyDescent="0.25">
      <c r="B190" s="23">
        <v>45729</v>
      </c>
      <c r="C190" s="24" t="str">
        <f>IF(Table1[[#This Row],[DATE]]=0,"",TEXT(Table1[[#This Row],[DATE]],"mmm"))</f>
        <v>Mar</v>
      </c>
      <c r="D190" s="25" t="str">
        <f>B190&amp;"-"&amp;COUNTIF($B$6:$B190,B190)</f>
        <v>45729-2</v>
      </c>
      <c r="E190" s="24">
        <f t="shared" si="5"/>
        <v>11</v>
      </c>
      <c r="F190" s="24" t="str">
        <f>IF(B190=0,"",TEXT(Table1[[#This Row],[DATE]],"ddd"))</f>
        <v>Thu</v>
      </c>
      <c r="G190" s="2" t="s">
        <v>32</v>
      </c>
      <c r="H190" s="2">
        <v>2</v>
      </c>
      <c r="I190" s="26"/>
      <c r="J190" s="3" t="s">
        <v>110</v>
      </c>
      <c r="K190" s="2" t="s">
        <v>34</v>
      </c>
      <c r="L190" s="2" t="s">
        <v>111</v>
      </c>
      <c r="M190" s="26" t="str">
        <f>IFERROR(INDEX([1]!Table15[#Data],MATCH(Table1[[#This Row],[Equipment]],[1]!Table15[Component],0),2),"")</f>
        <v>A</v>
      </c>
      <c r="N190" s="26" t="str">
        <f>IFERROR(INDEX([1]!Table13[#Data],MATCH(Table1[[#This Row],[Tech.]],[1]!Table13[Func Location],0),2),"")</f>
        <v>Aditya Praditya</v>
      </c>
      <c r="O190" s="27"/>
      <c r="P190" s="30" t="s">
        <v>253</v>
      </c>
      <c r="Q190" s="2" t="s">
        <v>37</v>
      </c>
      <c r="R190" s="2"/>
      <c r="T190" s="2" t="s">
        <v>39</v>
      </c>
      <c r="W190" s="2"/>
      <c r="X190" s="2"/>
      <c r="Y190" s="3"/>
      <c r="Z190" s="29" t="str">
        <f>IF(Table1[[#This Row],[DATE]]=0,"",$Z$4)</f>
        <v>ID01</v>
      </c>
      <c r="AA190" s="29">
        <f>IF(Table1[[#This Row],[DATE]]=0,"",$AA$4)</f>
        <v>21</v>
      </c>
      <c r="AB190" s="29">
        <f t="shared" si="4"/>
        <v>2025</v>
      </c>
      <c r="AC190" s="29" t="str">
        <f>IFERROR(VLOOKUP(Table1[[#This Row],[Owner]],'[1]down list'!U:V,2,FALSE),"")</f>
        <v xml:space="preserve">Electrician </v>
      </c>
      <c r="AD190" s="2"/>
    </row>
    <row r="191" spans="2:30" x14ac:dyDescent="0.25">
      <c r="B191" s="23">
        <v>45729</v>
      </c>
      <c r="C191" s="24" t="str">
        <f>IF(Table1[[#This Row],[DATE]]=0,"",TEXT(Table1[[#This Row],[DATE]],"mmm"))</f>
        <v>Mar</v>
      </c>
      <c r="D191" s="25" t="str">
        <f>B191&amp;"-"&amp;COUNTIF($B$6:$B191,B191)</f>
        <v>45729-3</v>
      </c>
      <c r="E191" s="24">
        <f t="shared" si="5"/>
        <v>11</v>
      </c>
      <c r="F191" s="24" t="str">
        <f>IF(B191=0,"",TEXT(Table1[[#This Row],[DATE]],"ddd"))</f>
        <v>Thu</v>
      </c>
      <c r="G191" s="2" t="s">
        <v>32</v>
      </c>
      <c r="H191" s="2">
        <v>3</v>
      </c>
      <c r="I191" s="26"/>
      <c r="J191" s="3" t="s">
        <v>102</v>
      </c>
      <c r="K191" s="2" t="s">
        <v>34</v>
      </c>
      <c r="L191" s="2" t="s">
        <v>111</v>
      </c>
      <c r="M191" s="26" t="str">
        <f>IFERROR(INDEX([1]!Table15[#Data],MATCH(Table1[[#This Row],[Equipment]],[1]!Table15[Component],0),2),"")</f>
        <v>A</v>
      </c>
      <c r="N191" s="26" t="str">
        <f>IFERROR(INDEX([1]!Table13[#Data],MATCH(Table1[[#This Row],[Tech.]],[1]!Table13[Func Location],0),2),"")</f>
        <v>Aditya Praditya</v>
      </c>
      <c r="O191" s="27"/>
      <c r="P191" s="30" t="s">
        <v>256</v>
      </c>
      <c r="Q191" s="2" t="s">
        <v>37</v>
      </c>
      <c r="R191" s="2"/>
      <c r="T191" s="2" t="s">
        <v>39</v>
      </c>
      <c r="W191" s="2"/>
      <c r="X191" s="2"/>
      <c r="Y191" s="3"/>
      <c r="Z191" s="29" t="str">
        <f>IF(Table1[[#This Row],[DATE]]=0,"",$Z$4)</f>
        <v>ID01</v>
      </c>
      <c r="AA191" s="29">
        <f>IF(Table1[[#This Row],[DATE]]=0,"",$AA$4)</f>
        <v>21</v>
      </c>
      <c r="AB191" s="29">
        <f t="shared" si="4"/>
        <v>2025</v>
      </c>
      <c r="AC191" s="29" t="str">
        <f>IFERROR(VLOOKUP(Table1[[#This Row],[Owner]],'[1]down list'!U:V,2,FALSE),"")</f>
        <v xml:space="preserve">Electrician </v>
      </c>
      <c r="AD191" s="2"/>
    </row>
    <row r="192" spans="2:30" x14ac:dyDescent="0.25">
      <c r="B192" s="23">
        <v>45730</v>
      </c>
      <c r="C192" s="24" t="str">
        <f>IF(Table1[[#This Row],[DATE]]=0,"",TEXT(Table1[[#This Row],[DATE]],"mmm"))</f>
        <v>Mar</v>
      </c>
      <c r="D192" s="25" t="str">
        <f>B192&amp;"-"&amp;COUNTIF($B$6:$B192,B192)</f>
        <v>45730-1</v>
      </c>
      <c r="E192" s="24">
        <f t="shared" si="5"/>
        <v>11</v>
      </c>
      <c r="F192" s="24" t="str">
        <f>IF(B192=0,"",TEXT(Table1[[#This Row],[DATE]],"ddd"))</f>
        <v>Fri</v>
      </c>
      <c r="G192" s="2" t="s">
        <v>32</v>
      </c>
      <c r="H192" s="2">
        <v>1</v>
      </c>
      <c r="I192" s="26"/>
      <c r="J192" s="3" t="s">
        <v>100</v>
      </c>
      <c r="K192" s="2" t="s">
        <v>34</v>
      </c>
      <c r="L192" s="2" t="s">
        <v>111</v>
      </c>
      <c r="M192" s="26" t="str">
        <f>IFERROR(INDEX([1]!Table15[#Data],MATCH(Table1[[#This Row],[Equipment]],[1]!Table15[Component],0),2),"")</f>
        <v>A</v>
      </c>
      <c r="N192" s="26" t="str">
        <f>IFERROR(INDEX([1]!Table13[#Data],MATCH(Table1[[#This Row],[Tech.]],[1]!Table13[Func Location],0),2),"")</f>
        <v>Aditya Praditya</v>
      </c>
      <c r="O192" s="27"/>
      <c r="P192" s="30" t="s">
        <v>253</v>
      </c>
      <c r="Q192" s="2" t="s">
        <v>37</v>
      </c>
      <c r="R192" s="2"/>
      <c r="T192" s="2" t="s">
        <v>39</v>
      </c>
      <c r="W192" s="2"/>
      <c r="X192" s="2"/>
      <c r="Y192" s="3"/>
      <c r="Z192" s="29" t="str">
        <f>IF(Table1[[#This Row],[DATE]]=0,"",$Z$4)</f>
        <v>ID01</v>
      </c>
      <c r="AA192" s="29">
        <f>IF(Table1[[#This Row],[DATE]]=0,"",$AA$4)</f>
        <v>21</v>
      </c>
      <c r="AB192" s="29">
        <f t="shared" ref="AB192:AB255" si="6">IF(B192=0,"",YEAR(B192))</f>
        <v>2025</v>
      </c>
      <c r="AC192" s="29" t="str">
        <f>IFERROR(VLOOKUP(Table1[[#This Row],[Owner]],'[1]down list'!U:V,2,FALSE),"")</f>
        <v xml:space="preserve">Electrician </v>
      </c>
      <c r="AD192" s="2"/>
    </row>
    <row r="193" spans="2:30" x14ac:dyDescent="0.25">
      <c r="B193" s="23">
        <v>45730</v>
      </c>
      <c r="C193" s="24" t="str">
        <f>IF(Table1[[#This Row],[DATE]]=0,"",TEXT(Table1[[#This Row],[DATE]],"mmm"))</f>
        <v>Mar</v>
      </c>
      <c r="D193" s="25" t="str">
        <f>B193&amp;"-"&amp;COUNTIF($B$6:$B193,B193)</f>
        <v>45730-2</v>
      </c>
      <c r="E193" s="24">
        <f t="shared" si="5"/>
        <v>11</v>
      </c>
      <c r="F193" s="24" t="str">
        <f>IF(B193=0,"",TEXT(Table1[[#This Row],[DATE]],"ddd"))</f>
        <v>Fri</v>
      </c>
      <c r="G193" s="2" t="s">
        <v>32</v>
      </c>
      <c r="H193" s="2">
        <v>2</v>
      </c>
      <c r="I193" s="26"/>
      <c r="J193" s="3" t="s">
        <v>110</v>
      </c>
      <c r="K193" s="2" t="s">
        <v>34</v>
      </c>
      <c r="L193" s="2" t="s">
        <v>111</v>
      </c>
      <c r="M193" s="26" t="str">
        <f>IFERROR(INDEX([1]!Table15[#Data],MATCH(Table1[[#This Row],[Equipment]],[1]!Table15[Component],0),2),"")</f>
        <v>A</v>
      </c>
      <c r="N193" s="26" t="str">
        <f>IFERROR(INDEX([1]!Table13[#Data],MATCH(Table1[[#This Row],[Tech.]],[1]!Table13[Func Location],0),2),"")</f>
        <v>Aditya Praditya</v>
      </c>
      <c r="O193" s="27"/>
      <c r="P193" s="30" t="s">
        <v>257</v>
      </c>
      <c r="Q193" s="2" t="s">
        <v>37</v>
      </c>
      <c r="R193" s="2"/>
      <c r="T193" s="2" t="s">
        <v>39</v>
      </c>
      <c r="W193" s="2"/>
      <c r="X193" s="2"/>
      <c r="Y193" s="3"/>
      <c r="Z193" s="29" t="str">
        <f>IF(Table1[[#This Row],[DATE]]=0,"",$Z$4)</f>
        <v>ID01</v>
      </c>
      <c r="AA193" s="29">
        <f>IF(Table1[[#This Row],[DATE]]=0,"",$AA$4)</f>
        <v>21</v>
      </c>
      <c r="AB193" s="29">
        <f t="shared" si="6"/>
        <v>2025</v>
      </c>
      <c r="AC193" s="29" t="str">
        <f>IFERROR(VLOOKUP(Table1[[#This Row],[Owner]],'[1]down list'!U:V,2,FALSE),"")</f>
        <v xml:space="preserve">Electrician </v>
      </c>
      <c r="AD193" s="2"/>
    </row>
    <row r="194" spans="2:30" x14ac:dyDescent="0.25">
      <c r="B194" s="23">
        <v>45730</v>
      </c>
      <c r="C194" s="24" t="str">
        <f>IF(Table1[[#This Row],[DATE]]=0,"",TEXT(Table1[[#This Row],[DATE]],"mmm"))</f>
        <v>Mar</v>
      </c>
      <c r="D194" s="25" t="str">
        <f>B194&amp;"-"&amp;COUNTIF($B$6:$B194,B194)</f>
        <v>45730-3</v>
      </c>
      <c r="E194" s="24">
        <f t="shared" si="5"/>
        <v>11</v>
      </c>
      <c r="F194" s="24" t="str">
        <f>IF(B194=0,"",TEXT(Table1[[#This Row],[DATE]],"ddd"))</f>
        <v>Fri</v>
      </c>
      <c r="G194" s="2" t="s">
        <v>32</v>
      </c>
      <c r="H194" s="2">
        <v>3</v>
      </c>
      <c r="I194" s="26"/>
      <c r="J194" s="3" t="s">
        <v>102</v>
      </c>
      <c r="K194" s="2" t="s">
        <v>34</v>
      </c>
      <c r="L194" s="2" t="s">
        <v>111</v>
      </c>
      <c r="M194" s="26" t="str">
        <f>IFERROR(INDEX([1]!Table15[#Data],MATCH(Table1[[#This Row],[Equipment]],[1]!Table15[Component],0),2),"")</f>
        <v>A</v>
      </c>
      <c r="N194" s="26" t="str">
        <f>IFERROR(INDEX([1]!Table13[#Data],MATCH(Table1[[#This Row],[Tech.]],[1]!Table13[Func Location],0),2),"")</f>
        <v>Aditya Praditya</v>
      </c>
      <c r="O194" s="27"/>
      <c r="P194" s="30" t="s">
        <v>258</v>
      </c>
      <c r="Q194" s="2" t="s">
        <v>37</v>
      </c>
      <c r="R194" s="2"/>
      <c r="T194" s="2" t="s">
        <v>39</v>
      </c>
      <c r="W194" s="2"/>
      <c r="X194" s="2"/>
      <c r="Y194" s="3"/>
      <c r="Z194" s="29" t="str">
        <f>IF(Table1[[#This Row],[DATE]]=0,"",$Z$4)</f>
        <v>ID01</v>
      </c>
      <c r="AA194" s="29">
        <f>IF(Table1[[#This Row],[DATE]]=0,"",$AA$4)</f>
        <v>21</v>
      </c>
      <c r="AB194" s="29">
        <f t="shared" si="6"/>
        <v>2025</v>
      </c>
      <c r="AC194" s="29" t="str">
        <f>IFERROR(VLOOKUP(Table1[[#This Row],[Owner]],'[1]down list'!U:V,2,FALSE),"")</f>
        <v xml:space="preserve">Electrician </v>
      </c>
      <c r="AD194" s="2"/>
    </row>
    <row r="195" spans="2:30" x14ac:dyDescent="0.25">
      <c r="B195" s="23">
        <v>45731</v>
      </c>
      <c r="C195" s="24" t="str">
        <f>IF(Table1[[#This Row],[DATE]]=0,"",TEXT(Table1[[#This Row],[DATE]],"mmm"))</f>
        <v>Mar</v>
      </c>
      <c r="D195" s="25" t="str">
        <f>B195&amp;"-"&amp;COUNTIF($B$6:$B195,B195)</f>
        <v>45731-1</v>
      </c>
      <c r="E195" s="24">
        <f t="shared" si="5"/>
        <v>11</v>
      </c>
      <c r="F195" s="24" t="str">
        <f>IF(B195=0,"",TEXT(Table1[[#This Row],[DATE]],"ddd"))</f>
        <v>Sat</v>
      </c>
      <c r="G195" s="2" t="s">
        <v>32</v>
      </c>
      <c r="H195" s="2">
        <v>1</v>
      </c>
      <c r="I195" s="26"/>
      <c r="J195" s="3" t="s">
        <v>100</v>
      </c>
      <c r="K195" s="2" t="s">
        <v>34</v>
      </c>
      <c r="L195" s="2" t="s">
        <v>111</v>
      </c>
      <c r="M195" s="26" t="str">
        <f>IFERROR(INDEX([1]!Table15[#Data],MATCH(Table1[[#This Row],[Equipment]],[1]!Table15[Component],0),2),"")</f>
        <v>A</v>
      </c>
      <c r="N195" s="26" t="str">
        <f>IFERROR(INDEX([1]!Table13[#Data],MATCH(Table1[[#This Row],[Tech.]],[1]!Table13[Func Location],0),2),"")</f>
        <v>Aditya Praditya</v>
      </c>
      <c r="O195" s="27"/>
      <c r="P195" s="30" t="s">
        <v>259</v>
      </c>
      <c r="Q195" s="2" t="s">
        <v>37</v>
      </c>
      <c r="R195" s="2"/>
      <c r="T195" s="2" t="s">
        <v>39</v>
      </c>
      <c r="W195" s="2"/>
      <c r="X195" s="2"/>
      <c r="Y195" s="3"/>
      <c r="Z195" s="29" t="str">
        <f>IF(Table1[[#This Row],[DATE]]=0,"",$Z$4)</f>
        <v>ID01</v>
      </c>
      <c r="AA195" s="29">
        <f>IF(Table1[[#This Row],[DATE]]=0,"",$AA$4)</f>
        <v>21</v>
      </c>
      <c r="AB195" s="29">
        <f t="shared" si="6"/>
        <v>2025</v>
      </c>
      <c r="AC195" s="29" t="str">
        <f>IFERROR(VLOOKUP(Table1[[#This Row],[Owner]],'[1]down list'!U:V,2,FALSE),"")</f>
        <v xml:space="preserve">Electrician </v>
      </c>
      <c r="AD195" s="2"/>
    </row>
    <row r="196" spans="2:30" x14ac:dyDescent="0.25">
      <c r="B196" s="23">
        <v>45731</v>
      </c>
      <c r="C196" s="24" t="str">
        <f>IF(Table1[[#This Row],[DATE]]=0,"",TEXT(Table1[[#This Row],[DATE]],"mmm"))</f>
        <v>Mar</v>
      </c>
      <c r="D196" s="25" t="str">
        <f>B196&amp;"-"&amp;COUNTIF($B$6:$B196,B196)</f>
        <v>45731-2</v>
      </c>
      <c r="E196" s="24">
        <f t="shared" si="5"/>
        <v>11</v>
      </c>
      <c r="F196" s="24" t="str">
        <f>IF(B196=0,"",TEXT(Table1[[#This Row],[DATE]],"ddd"))</f>
        <v>Sat</v>
      </c>
      <c r="G196" s="2" t="s">
        <v>32</v>
      </c>
      <c r="H196" s="2">
        <v>2</v>
      </c>
      <c r="I196" s="26"/>
      <c r="J196" s="3" t="s">
        <v>110</v>
      </c>
      <c r="K196" s="2" t="s">
        <v>34</v>
      </c>
      <c r="L196" s="2" t="s">
        <v>111</v>
      </c>
      <c r="M196" s="26" t="str">
        <f>IFERROR(INDEX([1]!Table15[#Data],MATCH(Table1[[#This Row],[Equipment]],[1]!Table15[Component],0),2),"")</f>
        <v>A</v>
      </c>
      <c r="N196" s="26" t="str">
        <f>IFERROR(INDEX([1]!Table13[#Data],MATCH(Table1[[#This Row],[Tech.]],[1]!Table13[Func Location],0),2),"")</f>
        <v>Aditya Praditya</v>
      </c>
      <c r="O196" s="27"/>
      <c r="P196" s="30" t="s">
        <v>260</v>
      </c>
      <c r="Q196" s="2" t="s">
        <v>37</v>
      </c>
      <c r="R196" s="2"/>
      <c r="T196" s="2" t="s">
        <v>39</v>
      </c>
      <c r="W196" s="2"/>
      <c r="X196" s="2"/>
      <c r="Y196" s="3"/>
      <c r="Z196" s="29" t="str">
        <f>IF(Table1[[#This Row],[DATE]]=0,"",$Z$4)</f>
        <v>ID01</v>
      </c>
      <c r="AA196" s="29">
        <f>IF(Table1[[#This Row],[DATE]]=0,"",$AA$4)</f>
        <v>21</v>
      </c>
      <c r="AB196" s="29">
        <f t="shared" si="6"/>
        <v>2025</v>
      </c>
      <c r="AC196" s="29" t="str">
        <f>IFERROR(VLOOKUP(Table1[[#This Row],[Owner]],'[1]down list'!U:V,2,FALSE),"")</f>
        <v xml:space="preserve">Electrician </v>
      </c>
      <c r="AD196" s="2"/>
    </row>
    <row r="197" spans="2:30" x14ac:dyDescent="0.25">
      <c r="B197" s="23">
        <v>45731</v>
      </c>
      <c r="C197" s="24" t="str">
        <f>IF(Table1[[#This Row],[DATE]]=0,"",TEXT(Table1[[#This Row],[DATE]],"mmm"))</f>
        <v>Mar</v>
      </c>
      <c r="D197" s="25" t="str">
        <f>B197&amp;"-"&amp;COUNTIF($B$6:$B197,B197)</f>
        <v>45731-3</v>
      </c>
      <c r="E197" s="24">
        <f t="shared" si="5"/>
        <v>11</v>
      </c>
      <c r="F197" s="24" t="str">
        <f>IF(B197=0,"",TEXT(Table1[[#This Row],[DATE]],"ddd"))</f>
        <v>Sat</v>
      </c>
      <c r="G197" s="2" t="s">
        <v>32</v>
      </c>
      <c r="H197" s="2">
        <v>3</v>
      </c>
      <c r="I197" s="26"/>
      <c r="J197" s="3" t="s">
        <v>102</v>
      </c>
      <c r="K197" s="2" t="s">
        <v>34</v>
      </c>
      <c r="L197" s="2" t="s">
        <v>111</v>
      </c>
      <c r="M197" s="26" t="str">
        <f>IFERROR(INDEX([1]!Table15[#Data],MATCH(Table1[[#This Row],[Equipment]],[1]!Table15[Component],0),2),"")</f>
        <v>A</v>
      </c>
      <c r="N197" s="26" t="str">
        <f>IFERROR(INDEX([1]!Table13[#Data],MATCH(Table1[[#This Row],[Tech.]],[1]!Table13[Func Location],0),2),"")</f>
        <v>Aditya Praditya</v>
      </c>
      <c r="O197" s="27"/>
      <c r="P197" s="30" t="s">
        <v>261</v>
      </c>
      <c r="Q197" s="2" t="s">
        <v>37</v>
      </c>
      <c r="R197" s="2"/>
      <c r="T197" s="2" t="s">
        <v>39</v>
      </c>
      <c r="W197" s="2"/>
      <c r="X197" s="2"/>
      <c r="Y197" s="3"/>
      <c r="Z197" s="29" t="str">
        <f>IF(Table1[[#This Row],[DATE]]=0,"",$Z$4)</f>
        <v>ID01</v>
      </c>
      <c r="AA197" s="29">
        <f>IF(Table1[[#This Row],[DATE]]=0,"",$AA$4)</f>
        <v>21</v>
      </c>
      <c r="AB197" s="29">
        <f t="shared" si="6"/>
        <v>2025</v>
      </c>
      <c r="AC197" s="29" t="str">
        <f>IFERROR(VLOOKUP(Table1[[#This Row],[Owner]],'[1]down list'!U:V,2,FALSE),"")</f>
        <v xml:space="preserve">Electrician </v>
      </c>
      <c r="AD197" s="2"/>
    </row>
    <row r="198" spans="2:30" x14ac:dyDescent="0.25">
      <c r="B198" s="23">
        <v>45733</v>
      </c>
      <c r="C198" s="24" t="str">
        <f>IF(Table1[[#This Row],[DATE]]=0,"",TEXT(Table1[[#This Row],[DATE]],"mmm"))</f>
        <v>Mar</v>
      </c>
      <c r="D198" s="25" t="str">
        <f>B198&amp;"-"&amp;COUNTIF($B$6:$B198,B198)</f>
        <v>45733-1</v>
      </c>
      <c r="E198" s="24">
        <f t="shared" ref="E198:E261" si="7">IF(B198=0,"",WEEKNUM(B198,21))</f>
        <v>12</v>
      </c>
      <c r="F198" s="24" t="str">
        <f>IF(B198=0,"",TEXT(Table1[[#This Row],[DATE]],"ddd"))</f>
        <v>Mon</v>
      </c>
      <c r="G198" s="2" t="s">
        <v>32</v>
      </c>
      <c r="H198" s="2">
        <v>1</v>
      </c>
      <c r="I198" s="26"/>
      <c r="J198" s="3" t="s">
        <v>100</v>
      </c>
      <c r="K198" s="2" t="s">
        <v>34</v>
      </c>
      <c r="L198" s="2" t="s">
        <v>111</v>
      </c>
      <c r="M198" s="26" t="str">
        <f>IFERROR(INDEX([1]!Table15[#Data],MATCH(Table1[[#This Row],[Equipment]],[1]!Table15[Component],0),2),"")</f>
        <v>A</v>
      </c>
      <c r="N198" s="26" t="str">
        <f>IFERROR(INDEX([1]!Table13[#Data],MATCH(Table1[[#This Row],[Tech.]],[1]!Table13[Func Location],0),2),"")</f>
        <v>Aditya Praditya</v>
      </c>
      <c r="O198" s="27"/>
      <c r="P198" s="30" t="s">
        <v>262</v>
      </c>
      <c r="Q198" s="2" t="s">
        <v>37</v>
      </c>
      <c r="R198" s="2"/>
      <c r="T198" s="2" t="s">
        <v>39</v>
      </c>
      <c r="W198" s="2"/>
      <c r="X198" s="2"/>
      <c r="Y198" s="3"/>
      <c r="Z198" s="29" t="str">
        <f>IF(Table1[[#This Row],[DATE]]=0,"",$Z$4)</f>
        <v>ID01</v>
      </c>
      <c r="AA198" s="29">
        <f>IF(Table1[[#This Row],[DATE]]=0,"",$AA$4)</f>
        <v>21</v>
      </c>
      <c r="AB198" s="29">
        <f t="shared" si="6"/>
        <v>2025</v>
      </c>
      <c r="AC198" s="29" t="str">
        <f>IFERROR(VLOOKUP(Table1[[#This Row],[Owner]],'[1]down list'!U:V,2,FALSE),"")</f>
        <v xml:space="preserve">Electrician </v>
      </c>
      <c r="AD198" s="2"/>
    </row>
    <row r="199" spans="2:30" x14ac:dyDescent="0.25">
      <c r="B199" s="23">
        <v>45733</v>
      </c>
      <c r="C199" s="24" t="str">
        <f>IF(Table1[[#This Row],[DATE]]=0,"",TEXT(Table1[[#This Row],[DATE]],"mmm"))</f>
        <v>Mar</v>
      </c>
      <c r="D199" s="25" t="str">
        <f>B199&amp;"-"&amp;COUNTIF($B$6:$B199,B199)</f>
        <v>45733-2</v>
      </c>
      <c r="E199" s="24">
        <f t="shared" si="7"/>
        <v>12</v>
      </c>
      <c r="F199" s="24" t="str">
        <f>IF(B199=0,"",TEXT(Table1[[#This Row],[DATE]],"ddd"))</f>
        <v>Mon</v>
      </c>
      <c r="G199" s="2" t="s">
        <v>32</v>
      </c>
      <c r="H199" s="2">
        <v>2</v>
      </c>
      <c r="I199" s="26"/>
      <c r="J199" s="3" t="s">
        <v>110</v>
      </c>
      <c r="K199" s="2" t="s">
        <v>34</v>
      </c>
      <c r="L199" s="2" t="s">
        <v>111</v>
      </c>
      <c r="M199" s="26" t="str">
        <f>IFERROR(INDEX([1]!Table15[#Data],MATCH(Table1[[#This Row],[Equipment]],[1]!Table15[Component],0),2),"")</f>
        <v>A</v>
      </c>
      <c r="N199" s="26" t="str">
        <f>IFERROR(INDEX([1]!Table13[#Data],MATCH(Table1[[#This Row],[Tech.]],[1]!Table13[Func Location],0),2),"")</f>
        <v>Aditya Praditya</v>
      </c>
      <c r="O199" s="27"/>
      <c r="P199" s="30" t="s">
        <v>263</v>
      </c>
      <c r="Q199" s="2" t="s">
        <v>37</v>
      </c>
      <c r="R199" s="2"/>
      <c r="T199" s="2" t="s">
        <v>39</v>
      </c>
      <c r="W199" s="2"/>
      <c r="X199" s="2"/>
      <c r="Y199" s="3"/>
      <c r="Z199" s="29" t="str">
        <f>IF(Table1[[#This Row],[DATE]]=0,"",$Z$4)</f>
        <v>ID01</v>
      </c>
      <c r="AA199" s="29">
        <f>IF(Table1[[#This Row],[DATE]]=0,"",$AA$4)</f>
        <v>21</v>
      </c>
      <c r="AB199" s="29">
        <f t="shared" si="6"/>
        <v>2025</v>
      </c>
      <c r="AC199" s="29" t="str">
        <f>IFERROR(VLOOKUP(Table1[[#This Row],[Owner]],'[1]down list'!U:V,2,FALSE),"")</f>
        <v xml:space="preserve">Electrician </v>
      </c>
      <c r="AD199" s="2"/>
    </row>
    <row r="200" spans="2:30" x14ac:dyDescent="0.25">
      <c r="B200" s="23">
        <v>45733</v>
      </c>
      <c r="C200" s="24" t="str">
        <f>IF(Table1[[#This Row],[DATE]]=0,"",TEXT(Table1[[#This Row],[DATE]],"mmm"))</f>
        <v>Mar</v>
      </c>
      <c r="D200" s="25" t="str">
        <f>B200&amp;"-"&amp;COUNTIF($B$6:$B200,B200)</f>
        <v>45733-3</v>
      </c>
      <c r="E200" s="24">
        <f t="shared" si="7"/>
        <v>12</v>
      </c>
      <c r="F200" s="24" t="str">
        <f>IF(B200=0,"",TEXT(Table1[[#This Row],[DATE]],"ddd"))</f>
        <v>Mon</v>
      </c>
      <c r="G200" s="2" t="s">
        <v>32</v>
      </c>
      <c r="H200" s="2">
        <v>3</v>
      </c>
      <c r="I200" s="26"/>
      <c r="J200" s="3" t="s">
        <v>102</v>
      </c>
      <c r="K200" s="2" t="s">
        <v>34</v>
      </c>
      <c r="L200" s="2" t="s">
        <v>111</v>
      </c>
      <c r="M200" s="26" t="str">
        <f>IFERROR(INDEX([1]!Table15[#Data],MATCH(Table1[[#This Row],[Equipment]],[1]!Table15[Component],0),2),"")</f>
        <v>A</v>
      </c>
      <c r="N200" s="26" t="str">
        <f>IFERROR(INDEX([1]!Table13[#Data],MATCH(Table1[[#This Row],[Tech.]],[1]!Table13[Func Location],0),2),"")</f>
        <v>Aditya Praditya</v>
      </c>
      <c r="O200" s="27"/>
      <c r="P200" s="30" t="s">
        <v>165</v>
      </c>
      <c r="Q200" s="2" t="s">
        <v>37</v>
      </c>
      <c r="R200" s="2"/>
      <c r="T200" s="2" t="s">
        <v>39</v>
      </c>
      <c r="W200" s="2"/>
      <c r="X200" s="2"/>
      <c r="Y200" s="3"/>
      <c r="Z200" s="29" t="str">
        <f>IF(Table1[[#This Row],[DATE]]=0,"",$Z$4)</f>
        <v>ID01</v>
      </c>
      <c r="AA200" s="29">
        <f>IF(Table1[[#This Row],[DATE]]=0,"",$AA$4)</f>
        <v>21</v>
      </c>
      <c r="AB200" s="29">
        <f t="shared" si="6"/>
        <v>2025</v>
      </c>
      <c r="AC200" s="29" t="str">
        <f>IFERROR(VLOOKUP(Table1[[#This Row],[Owner]],'[1]down list'!U:V,2,FALSE),"")</f>
        <v xml:space="preserve">Electrician </v>
      </c>
      <c r="AD200" s="2"/>
    </row>
    <row r="201" spans="2:30" x14ac:dyDescent="0.25">
      <c r="B201" s="23">
        <v>45734</v>
      </c>
      <c r="C201" s="24" t="str">
        <f>IF(Table1[[#This Row],[DATE]]=0,"",TEXT(Table1[[#This Row],[DATE]],"mmm"))</f>
        <v>Mar</v>
      </c>
      <c r="D201" s="25" t="str">
        <f>B201&amp;"-"&amp;COUNTIF($B$6:$B201,B201)</f>
        <v>45734-1</v>
      </c>
      <c r="E201" s="24">
        <f t="shared" si="7"/>
        <v>12</v>
      </c>
      <c r="F201" s="24" t="str">
        <f>IF(B201=0,"",TEXT(Table1[[#This Row],[DATE]],"ddd"))</f>
        <v>Tue</v>
      </c>
      <c r="G201" s="2" t="s">
        <v>32</v>
      </c>
      <c r="H201" s="2">
        <v>1</v>
      </c>
      <c r="I201" s="26"/>
      <c r="J201" s="3" t="s">
        <v>100</v>
      </c>
      <c r="K201" s="2" t="s">
        <v>34</v>
      </c>
      <c r="L201" s="2" t="s">
        <v>111</v>
      </c>
      <c r="M201" s="26" t="str">
        <f>IFERROR(INDEX([1]!Table15[#Data],MATCH(Table1[[#This Row],[Equipment]],[1]!Table15[Component],0),2),"")</f>
        <v>A</v>
      </c>
      <c r="N201" s="26" t="str">
        <f>IFERROR(INDEX([1]!Table13[#Data],MATCH(Table1[[#This Row],[Tech.]],[1]!Table13[Func Location],0),2),"")</f>
        <v>Aditya Praditya</v>
      </c>
      <c r="O201" s="27"/>
      <c r="P201" s="30" t="s">
        <v>264</v>
      </c>
      <c r="Q201" s="2" t="s">
        <v>37</v>
      </c>
      <c r="R201" s="2"/>
      <c r="T201" s="2" t="s">
        <v>39</v>
      </c>
      <c r="W201" s="2"/>
      <c r="X201" s="2"/>
      <c r="Y201" s="3"/>
      <c r="Z201" s="29" t="str">
        <f>IF(Table1[[#This Row],[DATE]]=0,"",$Z$4)</f>
        <v>ID01</v>
      </c>
      <c r="AA201" s="29">
        <f>IF(Table1[[#This Row],[DATE]]=0,"",$AA$4)</f>
        <v>21</v>
      </c>
      <c r="AB201" s="29">
        <f t="shared" si="6"/>
        <v>2025</v>
      </c>
      <c r="AC201" s="29" t="str">
        <f>IFERROR(VLOOKUP(Table1[[#This Row],[Owner]],'[1]down list'!U:V,2,FALSE),"")</f>
        <v xml:space="preserve">Electrician </v>
      </c>
      <c r="AD201" s="2"/>
    </row>
    <row r="202" spans="2:30" x14ac:dyDescent="0.25">
      <c r="B202" s="23">
        <v>45734</v>
      </c>
      <c r="C202" s="24" t="str">
        <f>IF(Table1[[#This Row],[DATE]]=0,"",TEXT(Table1[[#This Row],[DATE]],"mmm"))</f>
        <v>Mar</v>
      </c>
      <c r="D202" s="25" t="str">
        <f>B202&amp;"-"&amp;COUNTIF($B$6:$B202,B202)</f>
        <v>45734-2</v>
      </c>
      <c r="E202" s="24">
        <f t="shared" si="7"/>
        <v>12</v>
      </c>
      <c r="F202" s="24" t="str">
        <f>IF(B202=0,"",TEXT(Table1[[#This Row],[DATE]],"ddd"))</f>
        <v>Tue</v>
      </c>
      <c r="G202" s="2" t="s">
        <v>32</v>
      </c>
      <c r="H202" s="2">
        <v>2</v>
      </c>
      <c r="I202" s="26"/>
      <c r="J202" s="3" t="s">
        <v>110</v>
      </c>
      <c r="K202" s="2" t="s">
        <v>34</v>
      </c>
      <c r="L202" s="2" t="s">
        <v>111</v>
      </c>
      <c r="M202" s="26" t="str">
        <f>IFERROR(INDEX([1]!Table15[#Data],MATCH(Table1[[#This Row],[Equipment]],[1]!Table15[Component],0),2),"")</f>
        <v>A</v>
      </c>
      <c r="N202" s="26" t="str">
        <f>IFERROR(INDEX([1]!Table13[#Data],MATCH(Table1[[#This Row],[Tech.]],[1]!Table13[Func Location],0),2),"")</f>
        <v>Aditya Praditya</v>
      </c>
      <c r="O202" s="27"/>
      <c r="P202" s="30" t="s">
        <v>265</v>
      </c>
      <c r="Q202" s="2" t="s">
        <v>37</v>
      </c>
      <c r="R202" s="2"/>
      <c r="T202" s="2" t="s">
        <v>39</v>
      </c>
      <c r="W202" s="2"/>
      <c r="X202" s="2"/>
      <c r="Y202" s="3"/>
      <c r="Z202" s="29" t="str">
        <f>IF(Table1[[#This Row],[DATE]]=0,"",$Z$4)</f>
        <v>ID01</v>
      </c>
      <c r="AA202" s="29">
        <f>IF(Table1[[#This Row],[DATE]]=0,"",$AA$4)</f>
        <v>21</v>
      </c>
      <c r="AB202" s="29">
        <f t="shared" si="6"/>
        <v>2025</v>
      </c>
      <c r="AC202" s="29" t="str">
        <f>IFERROR(VLOOKUP(Table1[[#This Row],[Owner]],'[1]down list'!U:V,2,FALSE),"")</f>
        <v xml:space="preserve">Electrician </v>
      </c>
      <c r="AD202" s="2"/>
    </row>
    <row r="203" spans="2:30" x14ac:dyDescent="0.25">
      <c r="B203" s="23">
        <v>45734</v>
      </c>
      <c r="C203" s="24" t="str">
        <f>IF(Table1[[#This Row],[DATE]]=0,"",TEXT(Table1[[#This Row],[DATE]],"mmm"))</f>
        <v>Mar</v>
      </c>
      <c r="D203" s="25" t="str">
        <f>B203&amp;"-"&amp;COUNTIF($B$6:$B203,B203)</f>
        <v>45734-3</v>
      </c>
      <c r="E203" s="24">
        <f t="shared" si="7"/>
        <v>12</v>
      </c>
      <c r="F203" s="24" t="str">
        <f>IF(B203=0,"",TEXT(Table1[[#This Row],[DATE]],"ddd"))</f>
        <v>Tue</v>
      </c>
      <c r="G203" s="2" t="s">
        <v>32</v>
      </c>
      <c r="H203" s="2">
        <v>3</v>
      </c>
      <c r="I203" s="26"/>
      <c r="J203" s="3" t="s">
        <v>102</v>
      </c>
      <c r="K203" s="2" t="s">
        <v>34</v>
      </c>
      <c r="L203" s="2" t="s">
        <v>111</v>
      </c>
      <c r="M203" s="26" t="str">
        <f>IFERROR(INDEX([1]!Table15[#Data],MATCH(Table1[[#This Row],[Equipment]],[1]!Table15[Component],0),2),"")</f>
        <v>A</v>
      </c>
      <c r="N203" s="26" t="str">
        <f>IFERROR(INDEX([1]!Table13[#Data],MATCH(Table1[[#This Row],[Tech.]],[1]!Table13[Func Location],0),2),"")</f>
        <v>Aditya Praditya</v>
      </c>
      <c r="O203" s="27"/>
      <c r="P203" s="30" t="s">
        <v>266</v>
      </c>
      <c r="Q203" s="2" t="s">
        <v>37</v>
      </c>
      <c r="R203" s="2"/>
      <c r="T203" s="2" t="s">
        <v>39</v>
      </c>
      <c r="W203" s="2"/>
      <c r="X203" s="2"/>
      <c r="Y203" s="3"/>
      <c r="Z203" s="29" t="str">
        <f>IF(Table1[[#This Row],[DATE]]=0,"",$Z$4)</f>
        <v>ID01</v>
      </c>
      <c r="AA203" s="29">
        <f>IF(Table1[[#This Row],[DATE]]=0,"",$AA$4)</f>
        <v>21</v>
      </c>
      <c r="AB203" s="29">
        <f t="shared" si="6"/>
        <v>2025</v>
      </c>
      <c r="AC203" s="29" t="str">
        <f>IFERROR(VLOOKUP(Table1[[#This Row],[Owner]],'[1]down list'!U:V,2,FALSE),"")</f>
        <v xml:space="preserve">Electrician </v>
      </c>
      <c r="AD203" s="2"/>
    </row>
    <row r="204" spans="2:30" x14ac:dyDescent="0.25">
      <c r="B204" s="23">
        <v>45735</v>
      </c>
      <c r="C204" s="24" t="str">
        <f>IF(Table1[[#This Row],[DATE]]=0,"",TEXT(Table1[[#This Row],[DATE]],"mmm"))</f>
        <v>Mar</v>
      </c>
      <c r="D204" s="25" t="str">
        <f>B204&amp;"-"&amp;COUNTIF($B$6:$B204,B204)</f>
        <v>45735-1</v>
      </c>
      <c r="E204" s="24">
        <f t="shared" si="7"/>
        <v>12</v>
      </c>
      <c r="F204" s="24" t="str">
        <f>IF(B204=0,"",TEXT(Table1[[#This Row],[DATE]],"ddd"))</f>
        <v>Wed</v>
      </c>
      <c r="G204" s="2" t="s">
        <v>32</v>
      </c>
      <c r="H204" s="2">
        <v>1</v>
      </c>
      <c r="I204" s="26"/>
      <c r="J204" s="3" t="s">
        <v>100</v>
      </c>
      <c r="K204" s="2" t="s">
        <v>34</v>
      </c>
      <c r="L204" s="2" t="s">
        <v>111</v>
      </c>
      <c r="M204" s="26" t="str">
        <f>IFERROR(INDEX([1]!Table15[#Data],MATCH(Table1[[#This Row],[Equipment]],[1]!Table15[Component],0),2),"")</f>
        <v>A</v>
      </c>
      <c r="N204" s="26" t="str">
        <f>IFERROR(INDEX([1]!Table13[#Data],MATCH(Table1[[#This Row],[Tech.]],[1]!Table13[Func Location],0),2),"")</f>
        <v>Aditya Praditya</v>
      </c>
      <c r="O204" s="27"/>
      <c r="P204" s="30" t="s">
        <v>267</v>
      </c>
      <c r="Q204" s="2" t="s">
        <v>37</v>
      </c>
      <c r="R204" s="2"/>
      <c r="T204" s="2" t="s">
        <v>39</v>
      </c>
      <c r="W204" s="2"/>
      <c r="X204" s="2"/>
      <c r="Y204" s="3"/>
      <c r="Z204" s="29" t="str">
        <f>IF(Table1[[#This Row],[DATE]]=0,"",$Z$4)</f>
        <v>ID01</v>
      </c>
      <c r="AA204" s="29">
        <f>IF(Table1[[#This Row],[DATE]]=0,"",$AA$4)</f>
        <v>21</v>
      </c>
      <c r="AB204" s="29">
        <f t="shared" si="6"/>
        <v>2025</v>
      </c>
      <c r="AC204" s="29" t="str">
        <f>IFERROR(VLOOKUP(Table1[[#This Row],[Owner]],'[1]down list'!U:V,2,FALSE),"")</f>
        <v xml:space="preserve">Electrician </v>
      </c>
      <c r="AD204" s="2"/>
    </row>
    <row r="205" spans="2:30" x14ac:dyDescent="0.25">
      <c r="B205" s="23">
        <v>45735</v>
      </c>
      <c r="C205" s="24" t="str">
        <f>IF(Table1[[#This Row],[DATE]]=0,"",TEXT(Table1[[#This Row],[DATE]],"mmm"))</f>
        <v>Mar</v>
      </c>
      <c r="D205" s="25" t="str">
        <f>B205&amp;"-"&amp;COUNTIF($B$6:$B205,B205)</f>
        <v>45735-2</v>
      </c>
      <c r="E205" s="24">
        <f t="shared" si="7"/>
        <v>12</v>
      </c>
      <c r="F205" s="24" t="str">
        <f>IF(B205=0,"",TEXT(Table1[[#This Row],[DATE]],"ddd"))</f>
        <v>Wed</v>
      </c>
      <c r="G205" s="2" t="s">
        <v>32</v>
      </c>
      <c r="H205" s="2">
        <v>2</v>
      </c>
      <c r="I205" s="26"/>
      <c r="J205" s="3" t="s">
        <v>110</v>
      </c>
      <c r="K205" s="2" t="s">
        <v>34</v>
      </c>
      <c r="L205" s="2" t="s">
        <v>111</v>
      </c>
      <c r="M205" s="26" t="str">
        <f>IFERROR(INDEX([1]!Table15[#Data],MATCH(Table1[[#This Row],[Equipment]],[1]!Table15[Component],0),2),"")</f>
        <v>A</v>
      </c>
      <c r="N205" s="26" t="str">
        <f>IFERROR(INDEX([1]!Table13[#Data],MATCH(Table1[[#This Row],[Tech.]],[1]!Table13[Func Location],0),2),"")</f>
        <v>Aditya Praditya</v>
      </c>
      <c r="O205" s="27"/>
      <c r="P205" s="30" t="s">
        <v>268</v>
      </c>
      <c r="Q205" s="2" t="s">
        <v>37</v>
      </c>
      <c r="R205" s="2"/>
      <c r="T205" s="2" t="s">
        <v>39</v>
      </c>
      <c r="W205" s="2"/>
      <c r="X205" s="2"/>
      <c r="Y205" s="3"/>
      <c r="Z205" s="29" t="str">
        <f>IF(Table1[[#This Row],[DATE]]=0,"",$Z$4)</f>
        <v>ID01</v>
      </c>
      <c r="AA205" s="29">
        <f>IF(Table1[[#This Row],[DATE]]=0,"",$AA$4)</f>
        <v>21</v>
      </c>
      <c r="AB205" s="29">
        <f t="shared" si="6"/>
        <v>2025</v>
      </c>
      <c r="AC205" s="29" t="str">
        <f>IFERROR(VLOOKUP(Table1[[#This Row],[Owner]],'[1]down list'!U:V,2,FALSE),"")</f>
        <v xml:space="preserve">Electrician </v>
      </c>
      <c r="AD205" s="2"/>
    </row>
    <row r="206" spans="2:30" x14ac:dyDescent="0.25">
      <c r="B206" s="23">
        <v>45735</v>
      </c>
      <c r="C206" s="24" t="str">
        <f>IF(Table1[[#This Row],[DATE]]=0,"",TEXT(Table1[[#This Row],[DATE]],"mmm"))</f>
        <v>Mar</v>
      </c>
      <c r="D206" s="25" t="str">
        <f>B206&amp;"-"&amp;COUNTIF($B$6:$B206,B206)</f>
        <v>45735-3</v>
      </c>
      <c r="E206" s="24">
        <f t="shared" si="7"/>
        <v>12</v>
      </c>
      <c r="F206" s="24" t="str">
        <f>IF(B206=0,"",TEXT(Table1[[#This Row],[DATE]],"ddd"))</f>
        <v>Wed</v>
      </c>
      <c r="G206" s="2" t="s">
        <v>32</v>
      </c>
      <c r="H206" s="2">
        <v>3</v>
      </c>
      <c r="I206" s="26"/>
      <c r="J206" s="3" t="s">
        <v>102</v>
      </c>
      <c r="K206" s="2" t="s">
        <v>34</v>
      </c>
      <c r="L206" s="2" t="s">
        <v>111</v>
      </c>
      <c r="M206" s="26" t="str">
        <f>IFERROR(INDEX([1]!Table15[#Data],MATCH(Table1[[#This Row],[Equipment]],[1]!Table15[Component],0),2),"")</f>
        <v>A</v>
      </c>
      <c r="N206" s="26" t="str">
        <f>IFERROR(INDEX([1]!Table13[#Data],MATCH(Table1[[#This Row],[Tech.]],[1]!Table13[Func Location],0),2),"")</f>
        <v>Aditya Praditya</v>
      </c>
      <c r="O206" s="27"/>
      <c r="P206" s="30" t="s">
        <v>269</v>
      </c>
      <c r="Q206" s="2" t="s">
        <v>37</v>
      </c>
      <c r="R206" s="2"/>
      <c r="T206" s="2" t="s">
        <v>39</v>
      </c>
      <c r="W206" s="2"/>
      <c r="X206" s="2"/>
      <c r="Y206" s="3"/>
      <c r="Z206" s="29" t="str">
        <f>IF(Table1[[#This Row],[DATE]]=0,"",$Z$4)</f>
        <v>ID01</v>
      </c>
      <c r="AA206" s="29">
        <f>IF(Table1[[#This Row],[DATE]]=0,"",$AA$4)</f>
        <v>21</v>
      </c>
      <c r="AB206" s="29">
        <f t="shared" si="6"/>
        <v>2025</v>
      </c>
      <c r="AC206" s="29" t="str">
        <f>IFERROR(VLOOKUP(Table1[[#This Row],[Owner]],'[1]down list'!U:V,2,FALSE),"")</f>
        <v xml:space="preserve">Electrician </v>
      </c>
      <c r="AD206" s="2"/>
    </row>
    <row r="207" spans="2:30" x14ac:dyDescent="0.25">
      <c r="B207" s="23">
        <v>45736</v>
      </c>
      <c r="C207" s="24" t="str">
        <f>IF(Table1[[#This Row],[DATE]]=0,"",TEXT(Table1[[#This Row],[DATE]],"mmm"))</f>
        <v>Mar</v>
      </c>
      <c r="D207" s="25" t="str">
        <f>B207&amp;"-"&amp;COUNTIF($B$6:$B207,B207)</f>
        <v>45736-1</v>
      </c>
      <c r="E207" s="24">
        <f t="shared" si="7"/>
        <v>12</v>
      </c>
      <c r="F207" s="24" t="str">
        <f>IF(B207=0,"",TEXT(Table1[[#This Row],[DATE]],"ddd"))</f>
        <v>Thu</v>
      </c>
      <c r="G207" s="2" t="s">
        <v>32</v>
      </c>
      <c r="H207" s="2">
        <v>1</v>
      </c>
      <c r="I207" s="26"/>
      <c r="J207" s="3" t="s">
        <v>100</v>
      </c>
      <c r="K207" s="2" t="s">
        <v>34</v>
      </c>
      <c r="L207" s="2" t="s">
        <v>111</v>
      </c>
      <c r="M207" s="26" t="str">
        <f>IFERROR(INDEX([1]!Table15[#Data],MATCH(Table1[[#This Row],[Equipment]],[1]!Table15[Component],0),2),"")</f>
        <v>A</v>
      </c>
      <c r="N207" s="26" t="str">
        <f>IFERROR(INDEX([1]!Table13[#Data],MATCH(Table1[[#This Row],[Tech.]],[1]!Table13[Func Location],0),2),"")</f>
        <v>Aditya Praditya</v>
      </c>
      <c r="O207" s="27"/>
      <c r="P207" s="30" t="s">
        <v>270</v>
      </c>
      <c r="Q207" s="2" t="s">
        <v>37</v>
      </c>
      <c r="R207" s="2"/>
      <c r="T207" s="2" t="s">
        <v>39</v>
      </c>
      <c r="W207" s="2"/>
      <c r="X207" s="2"/>
      <c r="Y207" s="3"/>
      <c r="Z207" s="29" t="str">
        <f>IF(Table1[[#This Row],[DATE]]=0,"",$Z$4)</f>
        <v>ID01</v>
      </c>
      <c r="AA207" s="29">
        <f>IF(Table1[[#This Row],[DATE]]=0,"",$AA$4)</f>
        <v>21</v>
      </c>
      <c r="AB207" s="29">
        <f t="shared" si="6"/>
        <v>2025</v>
      </c>
      <c r="AC207" s="29" t="str">
        <f>IFERROR(VLOOKUP(Table1[[#This Row],[Owner]],'[1]down list'!U:V,2,FALSE),"")</f>
        <v xml:space="preserve">Electrician </v>
      </c>
      <c r="AD207" s="2"/>
    </row>
    <row r="208" spans="2:30" x14ac:dyDescent="0.25">
      <c r="B208" s="23">
        <v>45736</v>
      </c>
      <c r="C208" s="24" t="str">
        <f>IF(Table1[[#This Row],[DATE]]=0,"",TEXT(Table1[[#This Row],[DATE]],"mmm"))</f>
        <v>Mar</v>
      </c>
      <c r="D208" s="25" t="str">
        <f>B208&amp;"-"&amp;COUNTIF($B$6:$B208,B208)</f>
        <v>45736-2</v>
      </c>
      <c r="E208" s="24">
        <f t="shared" si="7"/>
        <v>12</v>
      </c>
      <c r="F208" s="24" t="str">
        <f>IF(B208=0,"",TEXT(Table1[[#This Row],[DATE]],"ddd"))</f>
        <v>Thu</v>
      </c>
      <c r="G208" s="2" t="s">
        <v>32</v>
      </c>
      <c r="H208" s="2">
        <v>2</v>
      </c>
      <c r="I208" s="26"/>
      <c r="J208" s="3" t="s">
        <v>110</v>
      </c>
      <c r="K208" s="2" t="s">
        <v>34</v>
      </c>
      <c r="L208" s="2" t="s">
        <v>111</v>
      </c>
      <c r="M208" s="26" t="str">
        <f>IFERROR(INDEX([1]!Table15[#Data],MATCH(Table1[[#This Row],[Equipment]],[1]!Table15[Component],0),2),"")</f>
        <v>A</v>
      </c>
      <c r="N208" s="26" t="str">
        <f>IFERROR(INDEX([1]!Table13[#Data],MATCH(Table1[[#This Row],[Tech.]],[1]!Table13[Func Location],0),2),"")</f>
        <v>Aditya Praditya</v>
      </c>
      <c r="O208" s="27"/>
      <c r="P208" s="30" t="s">
        <v>271</v>
      </c>
      <c r="Q208" s="2" t="s">
        <v>37</v>
      </c>
      <c r="R208" s="2"/>
      <c r="T208" s="2" t="s">
        <v>39</v>
      </c>
      <c r="W208" s="2"/>
      <c r="X208" s="2"/>
      <c r="Y208" s="3"/>
      <c r="Z208" s="29" t="str">
        <f>IF(Table1[[#This Row],[DATE]]=0,"",$Z$4)</f>
        <v>ID01</v>
      </c>
      <c r="AA208" s="29">
        <f>IF(Table1[[#This Row],[DATE]]=0,"",$AA$4)</f>
        <v>21</v>
      </c>
      <c r="AB208" s="29">
        <f t="shared" si="6"/>
        <v>2025</v>
      </c>
      <c r="AC208" s="29" t="str">
        <f>IFERROR(VLOOKUP(Table1[[#This Row],[Owner]],'[1]down list'!U:V,2,FALSE),"")</f>
        <v xml:space="preserve">Electrician </v>
      </c>
      <c r="AD208" s="2"/>
    </row>
    <row r="209" spans="2:30" x14ac:dyDescent="0.25">
      <c r="B209" s="23">
        <v>45736</v>
      </c>
      <c r="C209" s="24" t="str">
        <f>IF(Table1[[#This Row],[DATE]]=0,"",TEXT(Table1[[#This Row],[DATE]],"mmm"))</f>
        <v>Mar</v>
      </c>
      <c r="D209" s="25" t="str">
        <f>B209&amp;"-"&amp;COUNTIF($B$6:$B209,B209)</f>
        <v>45736-3</v>
      </c>
      <c r="E209" s="24">
        <f t="shared" si="7"/>
        <v>12</v>
      </c>
      <c r="F209" s="24" t="str">
        <f>IF(B209=0,"",TEXT(Table1[[#This Row],[DATE]],"ddd"))</f>
        <v>Thu</v>
      </c>
      <c r="G209" s="2" t="s">
        <v>32</v>
      </c>
      <c r="H209" s="2">
        <v>3</v>
      </c>
      <c r="I209" s="26"/>
      <c r="J209" s="3" t="s">
        <v>102</v>
      </c>
      <c r="K209" s="2" t="s">
        <v>34</v>
      </c>
      <c r="L209" s="2" t="s">
        <v>111</v>
      </c>
      <c r="M209" s="26" t="str">
        <f>IFERROR(INDEX([1]!Table15[#Data],MATCH(Table1[[#This Row],[Equipment]],[1]!Table15[Component],0),2),"")</f>
        <v>A</v>
      </c>
      <c r="N209" s="26" t="str">
        <f>IFERROR(INDEX([1]!Table13[#Data],MATCH(Table1[[#This Row],[Tech.]],[1]!Table13[Func Location],0),2),"")</f>
        <v>Aditya Praditya</v>
      </c>
      <c r="O209" s="27"/>
      <c r="P209" s="30" t="s">
        <v>272</v>
      </c>
      <c r="Q209" s="2" t="s">
        <v>37</v>
      </c>
      <c r="R209" s="2"/>
      <c r="T209" s="2" t="s">
        <v>39</v>
      </c>
      <c r="W209" s="2"/>
      <c r="X209" s="2"/>
      <c r="Y209" s="3"/>
      <c r="Z209" s="29" t="str">
        <f>IF(Table1[[#This Row],[DATE]]=0,"",$Z$4)</f>
        <v>ID01</v>
      </c>
      <c r="AA209" s="29">
        <f>IF(Table1[[#This Row],[DATE]]=0,"",$AA$4)</f>
        <v>21</v>
      </c>
      <c r="AB209" s="29">
        <f t="shared" si="6"/>
        <v>2025</v>
      </c>
      <c r="AC209" s="29" t="str">
        <f>IFERROR(VLOOKUP(Table1[[#This Row],[Owner]],'[1]down list'!U:V,2,FALSE),"")</f>
        <v xml:space="preserve">Electrician </v>
      </c>
      <c r="AD209" s="2"/>
    </row>
    <row r="210" spans="2:30" x14ac:dyDescent="0.25">
      <c r="B210" s="23">
        <v>45737</v>
      </c>
      <c r="C210" s="24" t="str">
        <f>IF(Table1[[#This Row],[DATE]]=0,"",TEXT(Table1[[#This Row],[DATE]],"mmm"))</f>
        <v>Mar</v>
      </c>
      <c r="D210" s="25" t="str">
        <f>B210&amp;"-"&amp;COUNTIF($B$6:$B210,B210)</f>
        <v>45737-1</v>
      </c>
      <c r="E210" s="24">
        <f t="shared" si="7"/>
        <v>12</v>
      </c>
      <c r="F210" s="24" t="str">
        <f>IF(B210=0,"",TEXT(Table1[[#This Row],[DATE]],"ddd"))</f>
        <v>Fri</v>
      </c>
      <c r="G210" s="2" t="s">
        <v>32</v>
      </c>
      <c r="H210" s="2">
        <v>1</v>
      </c>
      <c r="I210" s="26"/>
      <c r="J210" s="3" t="s">
        <v>100</v>
      </c>
      <c r="K210" s="2" t="s">
        <v>34</v>
      </c>
      <c r="L210" s="2" t="s">
        <v>111</v>
      </c>
      <c r="M210" s="26" t="str">
        <f>IFERROR(INDEX([1]!Table15[#Data],MATCH(Table1[[#This Row],[Equipment]],[1]!Table15[Component],0),2),"")</f>
        <v>A</v>
      </c>
      <c r="N210" s="26" t="str">
        <f>IFERROR(INDEX([1]!Table13[#Data],MATCH(Table1[[#This Row],[Tech.]],[1]!Table13[Func Location],0),2),"")</f>
        <v>Aditya Praditya</v>
      </c>
      <c r="O210" s="27"/>
      <c r="P210" s="30" t="s">
        <v>273</v>
      </c>
      <c r="Q210" s="2" t="s">
        <v>37</v>
      </c>
      <c r="R210" s="2"/>
      <c r="T210" s="2" t="s">
        <v>39</v>
      </c>
      <c r="W210" s="2"/>
      <c r="X210" s="2"/>
      <c r="Y210" s="3"/>
      <c r="Z210" s="29" t="str">
        <f>IF(Table1[[#This Row],[DATE]]=0,"",$Z$4)</f>
        <v>ID01</v>
      </c>
      <c r="AA210" s="29">
        <f>IF(Table1[[#This Row],[DATE]]=0,"",$AA$4)</f>
        <v>21</v>
      </c>
      <c r="AB210" s="29">
        <f t="shared" si="6"/>
        <v>2025</v>
      </c>
      <c r="AC210" s="29" t="str">
        <f>IFERROR(VLOOKUP(Table1[[#This Row],[Owner]],'[1]down list'!U:V,2,FALSE),"")</f>
        <v xml:space="preserve">Electrician </v>
      </c>
      <c r="AD210" s="2"/>
    </row>
    <row r="211" spans="2:30" x14ac:dyDescent="0.25">
      <c r="B211" s="23">
        <v>45737</v>
      </c>
      <c r="C211" s="24" t="str">
        <f>IF(Table1[[#This Row],[DATE]]=0,"",TEXT(Table1[[#This Row],[DATE]],"mmm"))</f>
        <v>Mar</v>
      </c>
      <c r="D211" s="25" t="str">
        <f>B211&amp;"-"&amp;COUNTIF($B$6:$B211,B211)</f>
        <v>45737-2</v>
      </c>
      <c r="E211" s="24">
        <f t="shared" si="7"/>
        <v>12</v>
      </c>
      <c r="F211" s="24" t="str">
        <f>IF(B211=0,"",TEXT(Table1[[#This Row],[DATE]],"ddd"))</f>
        <v>Fri</v>
      </c>
      <c r="G211" s="2" t="s">
        <v>32</v>
      </c>
      <c r="H211" s="2">
        <v>2</v>
      </c>
      <c r="I211" s="26"/>
      <c r="J211" s="3" t="s">
        <v>110</v>
      </c>
      <c r="K211" s="2" t="s">
        <v>34</v>
      </c>
      <c r="L211" s="2" t="s">
        <v>111</v>
      </c>
      <c r="M211" s="26" t="str">
        <f>IFERROR(INDEX([1]!Table15[#Data],MATCH(Table1[[#This Row],[Equipment]],[1]!Table15[Component],0),2),"")</f>
        <v>A</v>
      </c>
      <c r="N211" s="26" t="str">
        <f>IFERROR(INDEX([1]!Table13[#Data],MATCH(Table1[[#This Row],[Tech.]],[1]!Table13[Func Location],0),2),"")</f>
        <v>Aditya Praditya</v>
      </c>
      <c r="O211" s="27"/>
      <c r="P211" s="30" t="s">
        <v>274</v>
      </c>
      <c r="Q211" s="2" t="s">
        <v>37</v>
      </c>
      <c r="R211" s="2"/>
      <c r="T211" s="2" t="s">
        <v>39</v>
      </c>
      <c r="W211" s="2"/>
      <c r="X211" s="2"/>
      <c r="Y211" s="3"/>
      <c r="Z211" s="29" t="str">
        <f>IF(Table1[[#This Row],[DATE]]=0,"",$Z$4)</f>
        <v>ID01</v>
      </c>
      <c r="AA211" s="29">
        <f>IF(Table1[[#This Row],[DATE]]=0,"",$AA$4)</f>
        <v>21</v>
      </c>
      <c r="AB211" s="29">
        <f t="shared" si="6"/>
        <v>2025</v>
      </c>
      <c r="AC211" s="29" t="str">
        <f>IFERROR(VLOOKUP(Table1[[#This Row],[Owner]],'[1]down list'!U:V,2,FALSE),"")</f>
        <v xml:space="preserve">Electrician </v>
      </c>
      <c r="AD211" s="2"/>
    </row>
    <row r="212" spans="2:30" x14ac:dyDescent="0.25">
      <c r="B212" s="23">
        <v>45737</v>
      </c>
      <c r="C212" s="24" t="str">
        <f>IF(Table1[[#This Row],[DATE]]=0,"",TEXT(Table1[[#This Row],[DATE]],"mmm"))</f>
        <v>Mar</v>
      </c>
      <c r="D212" s="25" t="str">
        <f>B212&amp;"-"&amp;COUNTIF($B$6:$B212,B212)</f>
        <v>45737-3</v>
      </c>
      <c r="E212" s="24">
        <f t="shared" si="7"/>
        <v>12</v>
      </c>
      <c r="F212" s="24" t="str">
        <f>IF(B212=0,"",TEXT(Table1[[#This Row],[DATE]],"ddd"))</f>
        <v>Fri</v>
      </c>
      <c r="G212" s="2" t="s">
        <v>32</v>
      </c>
      <c r="H212" s="2">
        <v>3</v>
      </c>
      <c r="I212" s="26"/>
      <c r="J212" s="3" t="s">
        <v>102</v>
      </c>
      <c r="K212" s="2" t="s">
        <v>34</v>
      </c>
      <c r="L212" s="2" t="s">
        <v>111</v>
      </c>
      <c r="M212" s="26" t="str">
        <f>IFERROR(INDEX([1]!Table15[#Data],MATCH(Table1[[#This Row],[Equipment]],[1]!Table15[Component],0),2),"")</f>
        <v>A</v>
      </c>
      <c r="N212" s="26" t="str">
        <f>IFERROR(INDEX([1]!Table13[#Data],MATCH(Table1[[#This Row],[Tech.]],[1]!Table13[Func Location],0),2),"")</f>
        <v>Aditya Praditya</v>
      </c>
      <c r="O212" s="27"/>
      <c r="P212" s="30" t="s">
        <v>275</v>
      </c>
      <c r="Q212" s="2" t="s">
        <v>37</v>
      </c>
      <c r="R212" s="2"/>
      <c r="T212" s="2" t="s">
        <v>39</v>
      </c>
      <c r="W212" s="2"/>
      <c r="X212" s="2"/>
      <c r="Y212" s="3"/>
      <c r="Z212" s="29" t="str">
        <f>IF(Table1[[#This Row],[DATE]]=0,"",$Z$4)</f>
        <v>ID01</v>
      </c>
      <c r="AA212" s="29">
        <f>IF(Table1[[#This Row],[DATE]]=0,"",$AA$4)</f>
        <v>21</v>
      </c>
      <c r="AB212" s="29">
        <f t="shared" si="6"/>
        <v>2025</v>
      </c>
      <c r="AC212" s="29" t="str">
        <f>IFERROR(VLOOKUP(Table1[[#This Row],[Owner]],'[1]down list'!U:V,2,FALSE),"")</f>
        <v xml:space="preserve">Electrician </v>
      </c>
      <c r="AD212" s="2"/>
    </row>
    <row r="213" spans="2:30" x14ac:dyDescent="0.25">
      <c r="B213" s="23">
        <v>45738</v>
      </c>
      <c r="C213" s="24" t="str">
        <f>IF(Table1[[#This Row],[DATE]]=0,"",TEXT(Table1[[#This Row],[DATE]],"mmm"))</f>
        <v>Mar</v>
      </c>
      <c r="D213" s="25" t="str">
        <f>B213&amp;"-"&amp;COUNTIF($B$6:$B213,B213)</f>
        <v>45738-1</v>
      </c>
      <c r="E213" s="24">
        <f t="shared" si="7"/>
        <v>12</v>
      </c>
      <c r="F213" s="24" t="str">
        <f>IF(B213=0,"",TEXT(Table1[[#This Row],[DATE]],"ddd"))</f>
        <v>Sat</v>
      </c>
      <c r="G213" s="2" t="s">
        <v>32</v>
      </c>
      <c r="H213" s="2">
        <v>1</v>
      </c>
      <c r="I213" s="26"/>
      <c r="J213" s="3" t="s">
        <v>100</v>
      </c>
      <c r="K213" s="2" t="s">
        <v>34</v>
      </c>
      <c r="L213" s="2" t="s">
        <v>111</v>
      </c>
      <c r="M213" s="26" t="str">
        <f>IFERROR(INDEX([1]!Table15[#Data],MATCH(Table1[[#This Row],[Equipment]],[1]!Table15[Component],0),2),"")</f>
        <v>A</v>
      </c>
      <c r="N213" s="26" t="str">
        <f>IFERROR(INDEX([1]!Table13[#Data],MATCH(Table1[[#This Row],[Tech.]],[1]!Table13[Func Location],0),2),"")</f>
        <v>Aditya Praditya</v>
      </c>
      <c r="O213" s="27"/>
      <c r="P213" s="30" t="s">
        <v>276</v>
      </c>
      <c r="Q213" s="2" t="s">
        <v>37</v>
      </c>
      <c r="R213" s="2"/>
      <c r="T213" s="2" t="s">
        <v>39</v>
      </c>
      <c r="W213" s="2"/>
      <c r="X213" s="2"/>
      <c r="Y213" s="3"/>
      <c r="Z213" s="29" t="str">
        <f>IF(Table1[[#This Row],[DATE]]=0,"",$Z$4)</f>
        <v>ID01</v>
      </c>
      <c r="AA213" s="29">
        <f>IF(Table1[[#This Row],[DATE]]=0,"",$AA$4)</f>
        <v>21</v>
      </c>
      <c r="AB213" s="29">
        <f t="shared" si="6"/>
        <v>2025</v>
      </c>
      <c r="AC213" s="29" t="str">
        <f>IFERROR(VLOOKUP(Table1[[#This Row],[Owner]],'[1]down list'!U:V,2,FALSE),"")</f>
        <v xml:space="preserve">Electrician </v>
      </c>
      <c r="AD213" s="2"/>
    </row>
    <row r="214" spans="2:30" x14ac:dyDescent="0.25">
      <c r="B214" s="23">
        <v>45738</v>
      </c>
      <c r="C214" s="24" t="str">
        <f>IF(Table1[[#This Row],[DATE]]=0,"",TEXT(Table1[[#This Row],[DATE]],"mmm"))</f>
        <v>Mar</v>
      </c>
      <c r="D214" s="25" t="str">
        <f>B214&amp;"-"&amp;COUNTIF($B$6:$B214,B214)</f>
        <v>45738-2</v>
      </c>
      <c r="E214" s="24">
        <f t="shared" si="7"/>
        <v>12</v>
      </c>
      <c r="F214" s="24" t="str">
        <f>IF(B214=0,"",TEXT(Table1[[#This Row],[DATE]],"ddd"))</f>
        <v>Sat</v>
      </c>
      <c r="G214" s="2" t="s">
        <v>32</v>
      </c>
      <c r="H214" s="2">
        <v>2</v>
      </c>
      <c r="I214" s="26"/>
      <c r="J214" s="3" t="s">
        <v>110</v>
      </c>
      <c r="K214" s="2" t="s">
        <v>34</v>
      </c>
      <c r="L214" s="2" t="s">
        <v>111</v>
      </c>
      <c r="M214" s="26" t="str">
        <f>IFERROR(INDEX([1]!Table15[#Data],MATCH(Table1[[#This Row],[Equipment]],[1]!Table15[Component],0),2),"")</f>
        <v>A</v>
      </c>
      <c r="N214" s="26" t="str">
        <f>IFERROR(INDEX([1]!Table13[#Data],MATCH(Table1[[#This Row],[Tech.]],[1]!Table13[Func Location],0),2),"")</f>
        <v>Aditya Praditya</v>
      </c>
      <c r="O214" s="27"/>
      <c r="P214" s="30" t="s">
        <v>277</v>
      </c>
      <c r="Q214" s="2" t="s">
        <v>37</v>
      </c>
      <c r="R214" s="2"/>
      <c r="T214" s="2" t="s">
        <v>39</v>
      </c>
      <c r="W214" s="2"/>
      <c r="X214" s="2"/>
      <c r="Y214" s="3"/>
      <c r="Z214" s="29" t="str">
        <f>IF(Table1[[#This Row],[DATE]]=0,"",$Z$4)</f>
        <v>ID01</v>
      </c>
      <c r="AA214" s="29">
        <f>IF(Table1[[#This Row],[DATE]]=0,"",$AA$4)</f>
        <v>21</v>
      </c>
      <c r="AB214" s="29">
        <f t="shared" si="6"/>
        <v>2025</v>
      </c>
      <c r="AC214" s="29" t="str">
        <f>IFERROR(VLOOKUP(Table1[[#This Row],[Owner]],'[1]down list'!U:V,2,FALSE),"")</f>
        <v xml:space="preserve">Electrician </v>
      </c>
      <c r="AD214" s="2"/>
    </row>
    <row r="215" spans="2:30" x14ac:dyDescent="0.25">
      <c r="B215" s="23">
        <v>45738</v>
      </c>
      <c r="C215" s="24" t="str">
        <f>IF(Table1[[#This Row],[DATE]]=0,"",TEXT(Table1[[#This Row],[DATE]],"mmm"))</f>
        <v>Mar</v>
      </c>
      <c r="D215" s="25" t="str">
        <f>B215&amp;"-"&amp;COUNTIF($B$6:$B215,B215)</f>
        <v>45738-3</v>
      </c>
      <c r="E215" s="24">
        <f t="shared" si="7"/>
        <v>12</v>
      </c>
      <c r="F215" s="24" t="str">
        <f>IF(B215=0,"",TEXT(Table1[[#This Row],[DATE]],"ddd"))</f>
        <v>Sat</v>
      </c>
      <c r="G215" s="2" t="s">
        <v>32</v>
      </c>
      <c r="H215" s="2">
        <v>3</v>
      </c>
      <c r="I215" s="26"/>
      <c r="J215" s="3" t="s">
        <v>102</v>
      </c>
      <c r="K215" s="2" t="s">
        <v>34</v>
      </c>
      <c r="L215" s="2" t="s">
        <v>111</v>
      </c>
      <c r="M215" s="26" t="str">
        <f>IFERROR(INDEX([1]!Table15[#Data],MATCH(Table1[[#This Row],[Equipment]],[1]!Table15[Component],0),2),"")</f>
        <v>A</v>
      </c>
      <c r="N215" s="26" t="str">
        <f>IFERROR(INDEX([1]!Table13[#Data],MATCH(Table1[[#This Row],[Tech.]],[1]!Table13[Func Location],0),2),"")</f>
        <v>Aditya Praditya</v>
      </c>
      <c r="O215" s="27"/>
      <c r="P215" s="30" t="s">
        <v>278</v>
      </c>
      <c r="Q215" s="2" t="s">
        <v>37</v>
      </c>
      <c r="R215" s="2"/>
      <c r="T215" s="2" t="s">
        <v>39</v>
      </c>
      <c r="W215" s="2"/>
      <c r="X215" s="2"/>
      <c r="Y215" s="3"/>
      <c r="Z215" s="29" t="str">
        <f>IF(Table1[[#This Row],[DATE]]=0,"",$Z$4)</f>
        <v>ID01</v>
      </c>
      <c r="AA215" s="29">
        <f>IF(Table1[[#This Row],[DATE]]=0,"",$AA$4)</f>
        <v>21</v>
      </c>
      <c r="AB215" s="29">
        <f t="shared" si="6"/>
        <v>2025</v>
      </c>
      <c r="AC215" s="29" t="str">
        <f>IFERROR(VLOOKUP(Table1[[#This Row],[Owner]],'[1]down list'!U:V,2,FALSE),"")</f>
        <v xml:space="preserve">Electrician </v>
      </c>
      <c r="AD215" s="2"/>
    </row>
    <row r="216" spans="2:30" x14ac:dyDescent="0.25">
      <c r="B216" s="23">
        <v>45750</v>
      </c>
      <c r="C216" s="24" t="str">
        <f>IF(Table1[[#This Row],[DATE]]=0,"",TEXT(Table1[[#This Row],[DATE]],"mmm"))</f>
        <v>Apr</v>
      </c>
      <c r="D216" s="25" t="str">
        <f>B216&amp;"-"&amp;COUNTIF($B$6:$B216,B216)</f>
        <v>45750-1</v>
      </c>
      <c r="E216" s="24">
        <f t="shared" si="7"/>
        <v>14</v>
      </c>
      <c r="F216" s="24" t="str">
        <f>IF(B216=0,"",TEXT(Table1[[#This Row],[DATE]],"ddd"))</f>
        <v>Thu</v>
      </c>
      <c r="G216" s="2" t="s">
        <v>32</v>
      </c>
      <c r="H216" s="2"/>
      <c r="I216" s="26"/>
      <c r="J216" s="6"/>
      <c r="K216" s="2" t="s">
        <v>47</v>
      </c>
      <c r="L216" s="2" t="s">
        <v>51</v>
      </c>
      <c r="M216" s="26" t="str">
        <f>IFERROR(INDEX([1]!Table15[#Data],MATCH(Table1[[#This Row],[Equipment]],[1]!Table15[Component],0),2),"")</f>
        <v>A</v>
      </c>
      <c r="N216" s="26" t="str">
        <f>IFERROR(INDEX([1]!Table13[#Data],MATCH(Table1[[#This Row],[Tech.]],[1]!Table13[Func Location],0),2),"")</f>
        <v>Aditya Praditya</v>
      </c>
      <c r="O216" s="27"/>
      <c r="P216" s="42" t="s">
        <v>279</v>
      </c>
      <c r="Q216" s="2" t="s">
        <v>37</v>
      </c>
      <c r="R216" s="40">
        <v>91569529</v>
      </c>
      <c r="S216" s="46" t="s">
        <v>280</v>
      </c>
      <c r="T216" s="2" t="s">
        <v>39</v>
      </c>
      <c r="W216" s="2"/>
      <c r="X216" s="2"/>
      <c r="Y216" s="3"/>
      <c r="Z216" s="29" t="str">
        <f>IF(Table1[[#This Row],[DATE]]=0,"",$Z$4)</f>
        <v>ID01</v>
      </c>
      <c r="AA216" s="29">
        <f>IF(Table1[[#This Row],[DATE]]=0,"",$AA$4)</f>
        <v>21</v>
      </c>
      <c r="AB216" s="29">
        <f t="shared" si="6"/>
        <v>2025</v>
      </c>
      <c r="AC216" s="29" t="str">
        <f>IFERROR(VLOOKUP(Table1[[#This Row],[Owner]],'[1]down list'!U:V,2,FALSE),"")</f>
        <v/>
      </c>
      <c r="AD216" s="2"/>
    </row>
    <row r="217" spans="2:30" x14ac:dyDescent="0.25">
      <c r="B217" s="23">
        <v>45782</v>
      </c>
      <c r="C217" s="24" t="str">
        <f>IF(Table1[[#This Row],[DATE]]=0,"",TEXT(Table1[[#This Row],[DATE]],"mmm"))</f>
        <v>May</v>
      </c>
      <c r="D217" s="25" t="str">
        <f>B217&amp;"-"&amp;COUNTIF($B$6:$B217,B217)</f>
        <v>45782-1</v>
      </c>
      <c r="E217" s="24">
        <f t="shared" si="7"/>
        <v>19</v>
      </c>
      <c r="F217" s="24" t="str">
        <f>IF(B217=0,"",TEXT(Table1[[#This Row],[DATE]],"ddd"))</f>
        <v>Mon</v>
      </c>
      <c r="G217" s="2" t="s">
        <v>32</v>
      </c>
      <c r="H217" s="2"/>
      <c r="I217" s="26"/>
      <c r="J217" s="3"/>
      <c r="K217" s="2" t="s">
        <v>47</v>
      </c>
      <c r="L217" s="2" t="s">
        <v>51</v>
      </c>
      <c r="M217" s="26" t="str">
        <f>IFERROR(INDEX([1]!Table15[#Data],MATCH(Table1[[#This Row],[Equipment]],[1]!Table15[Component],0),2),"")</f>
        <v>A</v>
      </c>
      <c r="N217" s="26" t="str">
        <f>IFERROR(INDEX([1]!Table13[#Data],MATCH(Table1[[#This Row],[Tech.]],[1]!Table13[Func Location],0),2),"")</f>
        <v>Aditya Praditya</v>
      </c>
      <c r="O217" s="27"/>
      <c r="P217" s="33" t="s">
        <v>281</v>
      </c>
      <c r="Q217" s="2" t="s">
        <v>37</v>
      </c>
      <c r="R217" s="6">
        <v>91477326</v>
      </c>
      <c r="S217" s="3">
        <v>12038755</v>
      </c>
      <c r="T217" s="2" t="s">
        <v>39</v>
      </c>
      <c r="W217" s="2"/>
      <c r="X217" s="2"/>
      <c r="Y217" s="3"/>
      <c r="Z217" s="29" t="str">
        <f>IF(Table1[[#This Row],[DATE]]=0,"",$Z$4)</f>
        <v>ID01</v>
      </c>
      <c r="AA217" s="29">
        <f>IF(Table1[[#This Row],[DATE]]=0,"",$AA$4)</f>
        <v>21</v>
      </c>
      <c r="AB217" s="29">
        <f t="shared" si="6"/>
        <v>2025</v>
      </c>
      <c r="AC217" s="29" t="str">
        <f>IFERROR(VLOOKUP(Table1[[#This Row],[Owner]],'[1]down list'!U:V,2,FALSE),"")</f>
        <v/>
      </c>
      <c r="AD217" s="2"/>
    </row>
    <row r="218" spans="2:30" x14ac:dyDescent="0.25">
      <c r="B218" s="23">
        <v>45813</v>
      </c>
      <c r="C218" s="24" t="str">
        <f>IF(Table1[[#This Row],[DATE]]=0,"",TEXT(Table1[[#This Row],[DATE]],"mmm"))</f>
        <v>Jun</v>
      </c>
      <c r="D218" s="25" t="str">
        <f>B218&amp;"-"&amp;COUNTIF($B$6:$B218,B218)</f>
        <v>45813-1</v>
      </c>
      <c r="E218" s="24">
        <f t="shared" si="7"/>
        <v>23</v>
      </c>
      <c r="F218" s="24" t="str">
        <f>IF(B218=0,"",TEXT(Table1[[#This Row],[DATE]],"ddd"))</f>
        <v>Thu</v>
      </c>
      <c r="G218" s="2" t="s">
        <v>32</v>
      </c>
      <c r="H218" s="2"/>
      <c r="I218" s="26"/>
      <c r="J218" s="3"/>
      <c r="K218" s="2" t="s">
        <v>47</v>
      </c>
      <c r="L218" s="2" t="s">
        <v>55</v>
      </c>
      <c r="M218" s="26" t="str">
        <f>IFERROR(INDEX([1]!Table15[#Data],MATCH(Table1[[#This Row],[Equipment]],[1]!Table15[Component],0),2),"")</f>
        <v>B</v>
      </c>
      <c r="N218" s="26" t="str">
        <f>IFERROR(INDEX([1]!Table13[#Data],MATCH(Table1[[#This Row],[Tech.]],[1]!Table13[Func Location],0),2),"")</f>
        <v>Aditya Praditya</v>
      </c>
      <c r="O218" s="27"/>
      <c r="P218" s="28" t="s">
        <v>282</v>
      </c>
      <c r="Q218" s="2" t="s">
        <v>37</v>
      </c>
      <c r="R218" s="6">
        <v>91477321</v>
      </c>
      <c r="S218" s="3">
        <v>12122528</v>
      </c>
      <c r="T218" s="2" t="s">
        <v>39</v>
      </c>
      <c r="W218" s="2"/>
      <c r="X218" s="2"/>
      <c r="Y218" s="3"/>
      <c r="Z218" s="29" t="str">
        <f>IF(Table1[[#This Row],[DATE]]=0,"",$Z$4)</f>
        <v>ID01</v>
      </c>
      <c r="AA218" s="29">
        <f>IF(Table1[[#This Row],[DATE]]=0,"",$AA$4)</f>
        <v>21</v>
      </c>
      <c r="AB218" s="29">
        <f t="shared" si="6"/>
        <v>2025</v>
      </c>
      <c r="AC218" s="29" t="str">
        <f>IFERROR(VLOOKUP(Table1[[#This Row],[Owner]],'[1]down list'!U:V,2,FALSE),"")</f>
        <v/>
      </c>
      <c r="AD218" s="2"/>
    </row>
    <row r="219" spans="2:30" x14ac:dyDescent="0.25">
      <c r="B219" s="23"/>
      <c r="C219" s="24" t="str">
        <f>IF(Table1[[#This Row],[DATE]]=0,"",TEXT(Table1[[#This Row],[DATE]],"mmm"))</f>
        <v/>
      </c>
      <c r="D219" s="25" t="str">
        <f>B219&amp;"-"&amp;COUNTIF($B$6:$B219,B219)</f>
        <v>-0</v>
      </c>
      <c r="E219" s="24" t="str">
        <f t="shared" si="7"/>
        <v/>
      </c>
      <c r="F219" s="24" t="str">
        <f>IF(B219=0,"",TEXT(Table1[[#This Row],[DATE]],"ddd"))</f>
        <v/>
      </c>
      <c r="G219" s="2" t="s">
        <v>32</v>
      </c>
      <c r="H219" s="2">
        <v>2</v>
      </c>
      <c r="I219" s="26"/>
      <c r="J219" s="3" t="s">
        <v>54</v>
      </c>
      <c r="K219" s="2" t="s">
        <v>47</v>
      </c>
      <c r="L219" s="2" t="s">
        <v>55</v>
      </c>
      <c r="M219" s="26" t="str">
        <f>IFERROR(INDEX([1]!Table15[#Data],MATCH(Table1[[#This Row],[Equipment]],[1]!Table15[Component],0),2),"")</f>
        <v>B</v>
      </c>
      <c r="N219" s="26" t="str">
        <f>IFERROR(INDEX([1]!Table13[#Data],MATCH(Table1[[#This Row],[Tech.]],[1]!Table13[Func Location],0),2),"")</f>
        <v>Aditya Praditya</v>
      </c>
      <c r="O219" s="27"/>
      <c r="P219" s="30" t="s">
        <v>283</v>
      </c>
      <c r="Q219" s="2" t="s">
        <v>37</v>
      </c>
      <c r="R219" s="2">
        <v>91497830</v>
      </c>
      <c r="T219" s="2" t="s">
        <v>39</v>
      </c>
      <c r="W219" s="2" t="s">
        <v>40</v>
      </c>
      <c r="X219" s="2"/>
      <c r="Y219" s="3"/>
      <c r="Z219" s="29" t="str">
        <f>IF(Table1[[#This Row],[DATE]]=0,"",$Z$4)</f>
        <v/>
      </c>
      <c r="AA219" s="29" t="str">
        <f>IF(Table1[[#This Row],[DATE]]=0,"",$AA$4)</f>
        <v/>
      </c>
      <c r="AB219" s="29" t="str">
        <f t="shared" si="6"/>
        <v/>
      </c>
      <c r="AC219" s="29" t="str">
        <f>IFERROR(VLOOKUP(Table1[[#This Row],[Owner]],'[1]down list'!U:V,2,FALSE),"")</f>
        <v xml:space="preserve">technician </v>
      </c>
      <c r="AD219" s="2"/>
    </row>
    <row r="220" spans="2:30" x14ac:dyDescent="0.25">
      <c r="B220" s="23"/>
      <c r="C220" s="24" t="str">
        <f>IF(Table1[[#This Row],[DATE]]=0,"",TEXT(Table1[[#This Row],[DATE]],"mmm"))</f>
        <v/>
      </c>
      <c r="D220" s="25" t="str">
        <f>B220&amp;"-"&amp;COUNTIF($B$6:$B220,B220)</f>
        <v>-0</v>
      </c>
      <c r="E220" s="24" t="str">
        <f t="shared" si="7"/>
        <v/>
      </c>
      <c r="F220" s="24" t="str">
        <f>IF(B220=0,"",TEXT(Table1[[#This Row],[DATE]],"ddd"))</f>
        <v/>
      </c>
      <c r="G220" s="2" t="s">
        <v>32</v>
      </c>
      <c r="H220" s="2">
        <v>2</v>
      </c>
      <c r="I220" s="26"/>
      <c r="J220" s="3" t="s">
        <v>54</v>
      </c>
      <c r="K220" s="2" t="s">
        <v>47</v>
      </c>
      <c r="L220" s="2" t="s">
        <v>55</v>
      </c>
      <c r="M220" s="26" t="str">
        <f>IFERROR(INDEX([1]!Table15[#Data],MATCH(Table1[[#This Row],[Equipment]],[1]!Table15[Component],0),2),"")</f>
        <v>B</v>
      </c>
      <c r="N220" s="26" t="str">
        <f>IFERROR(INDEX([1]!Table13[#Data],MATCH(Table1[[#This Row],[Tech.]],[1]!Table13[Func Location],0),2),"")</f>
        <v>Aditya Praditya</v>
      </c>
      <c r="O220" s="27"/>
      <c r="P220" s="30" t="s">
        <v>284</v>
      </c>
      <c r="Q220" s="2" t="s">
        <v>37</v>
      </c>
      <c r="R220" s="2">
        <v>91497830</v>
      </c>
      <c r="T220" s="2" t="s">
        <v>39</v>
      </c>
      <c r="W220" s="2" t="s">
        <v>40</v>
      </c>
      <c r="X220" s="2"/>
      <c r="Y220" s="3"/>
      <c r="Z220" s="29" t="str">
        <f>IF(Table1[[#This Row],[DATE]]=0,"",$Z$4)</f>
        <v/>
      </c>
      <c r="AA220" s="29" t="str">
        <f>IF(Table1[[#This Row],[DATE]]=0,"",$AA$4)</f>
        <v/>
      </c>
      <c r="AB220" s="29" t="str">
        <f t="shared" si="6"/>
        <v/>
      </c>
      <c r="AC220" s="29" t="str">
        <f>IFERROR(VLOOKUP(Table1[[#This Row],[Owner]],'[1]down list'!U:V,2,FALSE),"")</f>
        <v xml:space="preserve">technician </v>
      </c>
      <c r="AD220" s="2"/>
    </row>
    <row r="221" spans="2:30" x14ac:dyDescent="0.25">
      <c r="B221" s="23"/>
      <c r="C221" s="24" t="str">
        <f>IF(Table1[[#This Row],[DATE]]=0,"",TEXT(Table1[[#This Row],[DATE]],"mmm"))</f>
        <v/>
      </c>
      <c r="D221" s="25" t="str">
        <f>B221&amp;"-"&amp;COUNTIF($B$6:$B221,B221)</f>
        <v>-0</v>
      </c>
      <c r="E221" s="24" t="str">
        <f t="shared" si="7"/>
        <v/>
      </c>
      <c r="F221" s="24" t="str">
        <f>IF(B221=0,"",TEXT(Table1[[#This Row],[DATE]],"ddd"))</f>
        <v/>
      </c>
      <c r="G221" s="2" t="s">
        <v>32</v>
      </c>
      <c r="H221" s="2">
        <v>2</v>
      </c>
      <c r="I221" s="26"/>
      <c r="J221" s="3" t="s">
        <v>54</v>
      </c>
      <c r="K221" s="2" t="s">
        <v>47</v>
      </c>
      <c r="L221" s="2" t="s">
        <v>55</v>
      </c>
      <c r="M221" s="26" t="str">
        <f>IFERROR(INDEX([1]!Table15[#Data],MATCH(Table1[[#This Row],[Equipment]],[1]!Table15[Component],0),2),"")</f>
        <v>B</v>
      </c>
      <c r="N221" s="26" t="str">
        <f>IFERROR(INDEX([1]!Table13[#Data],MATCH(Table1[[#This Row],[Tech.]],[1]!Table13[Func Location],0),2),"")</f>
        <v>Aditya Praditya</v>
      </c>
      <c r="O221" s="27"/>
      <c r="P221" s="30" t="s">
        <v>285</v>
      </c>
      <c r="Q221" s="2" t="s">
        <v>37</v>
      </c>
      <c r="R221" s="2">
        <v>91497830</v>
      </c>
      <c r="T221" s="2" t="s">
        <v>39</v>
      </c>
      <c r="W221" s="2" t="s">
        <v>40</v>
      </c>
      <c r="X221" s="2"/>
      <c r="Y221" s="3"/>
      <c r="Z221" s="29" t="str">
        <f>IF(Table1[[#This Row],[DATE]]=0,"",$Z$4)</f>
        <v/>
      </c>
      <c r="AA221" s="29" t="str">
        <f>IF(Table1[[#This Row],[DATE]]=0,"",$AA$4)</f>
        <v/>
      </c>
      <c r="AB221" s="29" t="str">
        <f t="shared" si="6"/>
        <v/>
      </c>
      <c r="AC221" s="29" t="str">
        <f>IFERROR(VLOOKUP(Table1[[#This Row],[Owner]],'[1]down list'!U:V,2,FALSE),"")</f>
        <v xml:space="preserve">technician </v>
      </c>
      <c r="AD221" s="2"/>
    </row>
    <row r="222" spans="2:30" x14ac:dyDescent="0.25">
      <c r="B222" s="23"/>
      <c r="C222" s="24" t="str">
        <f>IF(Table1[[#This Row],[DATE]]=0,"",TEXT(Table1[[#This Row],[DATE]],"mmm"))</f>
        <v/>
      </c>
      <c r="D222" s="25" t="str">
        <f>B222&amp;"-"&amp;COUNTIF($B$6:$B222,B222)</f>
        <v>-0</v>
      </c>
      <c r="E222" s="24" t="str">
        <f t="shared" si="7"/>
        <v/>
      </c>
      <c r="F222" s="24" t="str">
        <f>IF(B222=0,"",TEXT(Table1[[#This Row],[DATE]],"ddd"))</f>
        <v/>
      </c>
      <c r="G222" s="2" t="s">
        <v>286</v>
      </c>
      <c r="H222" s="2">
        <v>2</v>
      </c>
      <c r="I222" s="26"/>
      <c r="J222" s="3" t="s">
        <v>287</v>
      </c>
      <c r="K222" s="2" t="s">
        <v>34</v>
      </c>
      <c r="L222" s="2" t="s">
        <v>92</v>
      </c>
      <c r="M222" s="26" t="str">
        <f>IFERROR(INDEX([1]!Table15[#Data],MATCH(Table1[[#This Row],[Equipment]],[1]!Table15[Component],0),2),"")</f>
        <v>B</v>
      </c>
      <c r="N222" s="26" t="str">
        <f>IFERROR(INDEX([1]!Table13[#Data],MATCH(Table1[[#This Row],[Tech.]],[1]!Table13[Func Location],0),2),"")</f>
        <v>Aditya Praditya</v>
      </c>
      <c r="O222" s="27"/>
      <c r="P222" s="28" t="s">
        <v>288</v>
      </c>
      <c r="Q222" s="2" t="s">
        <v>86</v>
      </c>
      <c r="R222" s="2"/>
      <c r="T222" s="2" t="s">
        <v>39</v>
      </c>
      <c r="V222" s="6">
        <v>10</v>
      </c>
      <c r="W222" s="2" t="s">
        <v>40</v>
      </c>
      <c r="X222" s="2"/>
      <c r="Y222" s="3"/>
      <c r="Z222" s="29" t="str">
        <f>IF(Table1[[#This Row],[DATE]]=0,"",$Z$4)</f>
        <v/>
      </c>
      <c r="AA222" s="29" t="str">
        <f>IF(Table1[[#This Row],[DATE]]=0,"",$AA$4)</f>
        <v/>
      </c>
      <c r="AB222" s="29" t="str">
        <f t="shared" si="6"/>
        <v/>
      </c>
      <c r="AC222" s="29" t="str">
        <f>IFERROR(VLOOKUP(Table1[[#This Row],[Owner]],'[1]down list'!U:V,2,FALSE),"")</f>
        <v/>
      </c>
      <c r="AD222" s="2"/>
    </row>
    <row r="223" spans="2:30" x14ac:dyDescent="0.25">
      <c r="B223" s="23"/>
      <c r="C223" s="24" t="str">
        <f>IF(Table1[[#This Row],[DATE]]=0,"",TEXT(Table1[[#This Row],[DATE]],"mmm"))</f>
        <v/>
      </c>
      <c r="D223" s="25" t="str">
        <f>B223&amp;"-"&amp;COUNTIF($B$6:$B223,B223)</f>
        <v>-0</v>
      </c>
      <c r="E223" s="24" t="str">
        <f t="shared" si="7"/>
        <v/>
      </c>
      <c r="F223" s="24" t="str">
        <f>IF(B223=0,"",TEXT(Table1[[#This Row],[DATE]],"ddd"))</f>
        <v/>
      </c>
      <c r="G223" s="2" t="s">
        <v>286</v>
      </c>
      <c r="H223" s="2">
        <v>1</v>
      </c>
      <c r="I223" s="26"/>
      <c r="J223" s="3" t="s">
        <v>287</v>
      </c>
      <c r="K223" s="2" t="s">
        <v>34</v>
      </c>
      <c r="L223" s="2" t="s">
        <v>111</v>
      </c>
      <c r="M223" s="26" t="str">
        <f>IFERROR(INDEX([1]!Table15[#Data],MATCH(Table1[[#This Row],[Equipment]],[1]!Table15[Component],0),2),"")</f>
        <v>A</v>
      </c>
      <c r="N223" s="26" t="str">
        <f>IFERROR(INDEX([1]!Table13[#Data],MATCH(Table1[[#This Row],[Tech.]],[1]!Table13[Func Location],0),2),"")</f>
        <v>Aditya Praditya</v>
      </c>
      <c r="O223" s="27"/>
      <c r="P223" s="28" t="s">
        <v>289</v>
      </c>
      <c r="Q223" s="2" t="s">
        <v>86</v>
      </c>
      <c r="R223" s="2"/>
      <c r="T223" s="2" t="s">
        <v>39</v>
      </c>
      <c r="V223" s="6">
        <v>10</v>
      </c>
      <c r="W223" s="2" t="s">
        <v>40</v>
      </c>
      <c r="X223" s="2"/>
      <c r="Y223" s="3"/>
      <c r="Z223" s="29" t="str">
        <f>IF(Table1[[#This Row],[DATE]]=0,"",$Z$4)</f>
        <v/>
      </c>
      <c r="AA223" s="29" t="str">
        <f>IF(Table1[[#This Row],[DATE]]=0,"",$AA$4)</f>
        <v/>
      </c>
      <c r="AB223" s="29" t="str">
        <f t="shared" si="6"/>
        <v/>
      </c>
      <c r="AC223" s="29" t="str">
        <f>IFERROR(VLOOKUP(Table1[[#This Row],[Owner]],'[1]down list'!U:V,2,FALSE),"")</f>
        <v/>
      </c>
      <c r="AD223" s="2"/>
    </row>
    <row r="224" spans="2:30" x14ac:dyDescent="0.25">
      <c r="B224" s="23"/>
      <c r="C224" s="24" t="str">
        <f>IF(Table1[[#This Row],[DATE]]=0,"",TEXT(Table1[[#This Row],[DATE]],"mmm"))</f>
        <v/>
      </c>
      <c r="D224" s="25" t="str">
        <f>B224&amp;"-"&amp;COUNTIF($B$6:$B224,B224)</f>
        <v>-0</v>
      </c>
      <c r="E224" s="24" t="str">
        <f t="shared" si="7"/>
        <v/>
      </c>
      <c r="F224" s="24" t="str">
        <f>IF(B224=0,"",TEXT(Table1[[#This Row],[DATE]],"ddd"))</f>
        <v/>
      </c>
      <c r="G224" s="2" t="s">
        <v>32</v>
      </c>
      <c r="H224" s="2">
        <v>1</v>
      </c>
      <c r="I224" s="26"/>
      <c r="J224" s="3" t="s">
        <v>57</v>
      </c>
      <c r="K224" s="2" t="s">
        <v>47</v>
      </c>
      <c r="L224" s="2" t="s">
        <v>51</v>
      </c>
      <c r="M224" s="26" t="str">
        <f>IFERROR(INDEX([1]!Table15[#Data],MATCH(Table1[[#This Row],[Equipment]],[1]!Table15[Component],0),2),"")</f>
        <v>A</v>
      </c>
      <c r="N224" s="26" t="str">
        <f>IFERROR(INDEX([1]!Table13[#Data],MATCH(Table1[[#This Row],[Tech.]],[1]!Table13[Func Location],0),2),"")</f>
        <v>Aditya Praditya</v>
      </c>
      <c r="O224" s="27"/>
      <c r="P224" s="30" t="s">
        <v>290</v>
      </c>
      <c r="Q224" s="2" t="s">
        <v>37</v>
      </c>
      <c r="R224" s="38" t="s">
        <v>140</v>
      </c>
      <c r="T224" s="2" t="s">
        <v>39</v>
      </c>
      <c r="V224" s="34">
        <v>30</v>
      </c>
      <c r="W224" s="2" t="s">
        <v>40</v>
      </c>
      <c r="X224" s="2"/>
      <c r="Y224" s="3"/>
      <c r="Z224" s="29" t="str">
        <f>IF(Table1[[#This Row],[DATE]]=0,"",$Z$4)</f>
        <v/>
      </c>
      <c r="AA224" s="29" t="str">
        <f>IF(Table1[[#This Row],[DATE]]=0,"",$AA$4)</f>
        <v/>
      </c>
      <c r="AB224" s="29" t="str">
        <f t="shared" si="6"/>
        <v/>
      </c>
      <c r="AC224" s="29" t="str">
        <f>IFERROR(VLOOKUP(Table1[[#This Row],[Owner]],'[1]down list'!U:V,2,FALSE),"")</f>
        <v>operator</v>
      </c>
      <c r="AD224" s="2"/>
    </row>
    <row r="225" spans="2:30" x14ac:dyDescent="0.25">
      <c r="B225" s="23"/>
      <c r="C225" s="24" t="str">
        <f>IF(Table1[[#This Row],[DATE]]=0,"",TEXT(Table1[[#This Row],[DATE]],"mmm"))</f>
        <v/>
      </c>
      <c r="D225" s="25" t="str">
        <f>B225&amp;"-"&amp;COUNTIF($B$6:$B225,B225)</f>
        <v>-0</v>
      </c>
      <c r="E225" s="24" t="str">
        <f t="shared" si="7"/>
        <v/>
      </c>
      <c r="F225" s="24" t="str">
        <f>IF(B225=0,"",TEXT(Table1[[#This Row],[DATE]],"ddd"))</f>
        <v/>
      </c>
      <c r="G225" s="2" t="s">
        <v>32</v>
      </c>
      <c r="H225" s="2">
        <v>1</v>
      </c>
      <c r="I225" s="26"/>
      <c r="J225" s="3" t="s">
        <v>57</v>
      </c>
      <c r="K225" s="2" t="s">
        <v>47</v>
      </c>
      <c r="L225" s="2" t="s">
        <v>51</v>
      </c>
      <c r="M225" s="26" t="str">
        <f>IFERROR(INDEX([1]!Table15[#Data],MATCH(Table1[[#This Row],[Equipment]],[1]!Table15[Component],0),2),"")</f>
        <v>A</v>
      </c>
      <c r="N225" s="26" t="str">
        <f>IFERROR(INDEX([1]!Table13[#Data],MATCH(Table1[[#This Row],[Tech.]],[1]!Table13[Func Location],0),2),"")</f>
        <v>Aditya Praditya</v>
      </c>
      <c r="O225" s="27"/>
      <c r="P225" s="30" t="s">
        <v>291</v>
      </c>
      <c r="Q225" s="2" t="s">
        <v>37</v>
      </c>
      <c r="R225" s="38" t="s">
        <v>140</v>
      </c>
      <c r="T225" s="2" t="s">
        <v>39</v>
      </c>
      <c r="V225" s="34">
        <v>30</v>
      </c>
      <c r="W225" s="2" t="s">
        <v>40</v>
      </c>
      <c r="X225" s="2"/>
      <c r="Y225" s="3"/>
      <c r="Z225" s="29" t="str">
        <f>IF(Table1[[#This Row],[DATE]]=0,"",$Z$4)</f>
        <v/>
      </c>
      <c r="AA225" s="29" t="str">
        <f>IF(Table1[[#This Row],[DATE]]=0,"",$AA$4)</f>
        <v/>
      </c>
      <c r="AB225" s="29" t="str">
        <f t="shared" si="6"/>
        <v/>
      </c>
      <c r="AC225" s="29" t="str">
        <f>IFERROR(VLOOKUP(Table1[[#This Row],[Owner]],'[1]down list'!U:V,2,FALSE),"")</f>
        <v>operator</v>
      </c>
      <c r="AD225" s="2"/>
    </row>
    <row r="226" spans="2:30" x14ac:dyDescent="0.25">
      <c r="B226" s="23"/>
      <c r="C226" s="24" t="str">
        <f>IF(Table1[[#This Row],[DATE]]=0,"",TEXT(Table1[[#This Row],[DATE]],"mmm"))</f>
        <v/>
      </c>
      <c r="D226" s="25" t="str">
        <f>B226&amp;"-"&amp;COUNTIF($B$6:$B226,B226)</f>
        <v>-0</v>
      </c>
      <c r="E226" s="24" t="str">
        <f t="shared" si="7"/>
        <v/>
      </c>
      <c r="F226" s="24" t="str">
        <f>IF(B226=0,"",TEXT(Table1[[#This Row],[DATE]],"ddd"))</f>
        <v/>
      </c>
      <c r="G226" s="2" t="s">
        <v>32</v>
      </c>
      <c r="H226" s="2"/>
      <c r="I226" s="26"/>
      <c r="J226" s="3" t="s">
        <v>292</v>
      </c>
      <c r="K226" s="2" t="s">
        <v>34</v>
      </c>
      <c r="L226" s="2" t="s">
        <v>111</v>
      </c>
      <c r="M226" s="26" t="str">
        <f>IFERROR(INDEX([1]!Table15[#Data],MATCH(Table1[[#This Row],[Equipment]],[1]!Table15[Component],0),2),"")</f>
        <v>A</v>
      </c>
      <c r="N226" s="26" t="str">
        <f>IFERROR(INDEX([1]!Table13[#Data],MATCH(Table1[[#This Row],[Tech.]],[1]!Table13[Func Location],0),2),"")</f>
        <v>Aditya Praditya</v>
      </c>
      <c r="O226" s="27"/>
      <c r="P226" s="28" t="s">
        <v>150</v>
      </c>
      <c r="Q226" s="2" t="s">
        <v>37</v>
      </c>
      <c r="R226" s="6"/>
      <c r="S226" s="3"/>
      <c r="T226" s="2" t="s">
        <v>39</v>
      </c>
      <c r="V226" s="6">
        <v>480</v>
      </c>
      <c r="W226" s="2" t="s">
        <v>40</v>
      </c>
      <c r="X226" s="2"/>
      <c r="Y226" s="3"/>
      <c r="Z226" s="29" t="str">
        <f>IF(Table1[[#This Row],[DATE]]=0,"",$Z$4)</f>
        <v/>
      </c>
      <c r="AA226" s="29" t="str">
        <f>IF(Table1[[#This Row],[DATE]]=0,"",$AA$4)</f>
        <v/>
      </c>
      <c r="AB226" s="29" t="str">
        <f t="shared" si="6"/>
        <v/>
      </c>
      <c r="AC226" s="29" t="str">
        <f>IFERROR(VLOOKUP(Table1[[#This Row],[Owner]],'[1]down list'!U:V,2,FALSE),"")</f>
        <v/>
      </c>
      <c r="AD226" s="2"/>
    </row>
    <row r="227" spans="2:30" x14ac:dyDescent="0.25">
      <c r="B227" s="23"/>
      <c r="C227" s="24" t="str">
        <f>IF(Table1[[#This Row],[DATE]]=0,"",TEXT(Table1[[#This Row],[DATE]],"mmm"))</f>
        <v/>
      </c>
      <c r="D227" s="25" t="str">
        <f>B227&amp;"-"&amp;COUNTIF($B$6:$B227,B227)</f>
        <v>-0</v>
      </c>
      <c r="E227" s="24" t="str">
        <f t="shared" si="7"/>
        <v/>
      </c>
      <c r="F227" s="24" t="str">
        <f>IF(B227=0,"",TEXT(Table1[[#This Row],[DATE]],"ddd"))</f>
        <v/>
      </c>
      <c r="G227" s="2" t="s">
        <v>32</v>
      </c>
      <c r="H227" s="2">
        <v>3</v>
      </c>
      <c r="I227" s="26"/>
      <c r="J227" s="3"/>
      <c r="K227" s="2" t="s">
        <v>34</v>
      </c>
      <c r="L227" s="2" t="s">
        <v>89</v>
      </c>
      <c r="M227" s="26" t="str">
        <f>IFERROR(INDEX([1]!Table15[#Data],MATCH(Table1[[#This Row],[Equipment]],[1]!Table15[Component],0),2),"")</f>
        <v>A</v>
      </c>
      <c r="N227" s="26" t="str">
        <f>IFERROR(INDEX([1]!Table13[#Data],MATCH(Table1[[#This Row],[Tech.]],[1]!Table13[Func Location],0),2),"")</f>
        <v>Aditya Praditya</v>
      </c>
      <c r="O227" s="27"/>
      <c r="P227" s="30" t="s">
        <v>293</v>
      </c>
      <c r="Q227" s="2" t="s">
        <v>37</v>
      </c>
      <c r="R227" s="2"/>
      <c r="T227" s="2" t="s">
        <v>39</v>
      </c>
      <c r="W227" s="2" t="s">
        <v>40</v>
      </c>
      <c r="X227" s="2"/>
      <c r="Y227" s="3"/>
      <c r="Z227" s="29" t="str">
        <f>IF(Table1[[#This Row],[DATE]]=0,"",$Z$4)</f>
        <v/>
      </c>
      <c r="AA227" s="29" t="str">
        <f>IF(Table1[[#This Row],[DATE]]=0,"",$AA$4)</f>
        <v/>
      </c>
      <c r="AB227" s="29" t="str">
        <f t="shared" si="6"/>
        <v/>
      </c>
      <c r="AC227" s="29" t="str">
        <f>IFERROR(VLOOKUP(Table1[[#This Row],[Owner]],'[1]down list'!U:V,2,FALSE),"")</f>
        <v/>
      </c>
      <c r="AD227" s="2"/>
    </row>
    <row r="228" spans="2:30" x14ac:dyDescent="0.25">
      <c r="B228" s="23"/>
      <c r="C228" s="24" t="str">
        <f>IF(Table1[[#This Row],[DATE]]=0,"",TEXT(Table1[[#This Row],[DATE]],"mmm"))</f>
        <v/>
      </c>
      <c r="D228" s="25" t="str">
        <f>B228&amp;"-"&amp;COUNTIF($B$6:$B228,B228)</f>
        <v>-0</v>
      </c>
      <c r="E228" s="24" t="str">
        <f t="shared" si="7"/>
        <v/>
      </c>
      <c r="F228" s="24" t="str">
        <f>IF(B228=0,"",TEXT(Table1[[#This Row],[DATE]],"ddd"))</f>
        <v/>
      </c>
      <c r="G228" s="2" t="s">
        <v>32</v>
      </c>
      <c r="H228" s="2">
        <v>1</v>
      </c>
      <c r="I228" s="26"/>
      <c r="J228" s="3" t="s">
        <v>100</v>
      </c>
      <c r="K228" s="2" t="s">
        <v>34</v>
      </c>
      <c r="L228" s="2" t="s">
        <v>89</v>
      </c>
      <c r="M228" s="26" t="str">
        <f>IFERROR(INDEX([1]!Table15[#Data],MATCH(Table1[[#This Row],[Equipment]],[1]!Table15[Component],0),2),"")</f>
        <v>A</v>
      </c>
      <c r="N228" s="26" t="str">
        <f>IFERROR(INDEX([1]!Table13[#Data],MATCH(Table1[[#This Row],[Tech.]],[1]!Table13[Func Location],0),2),"")</f>
        <v>Aditya Praditya</v>
      </c>
      <c r="O228" s="27"/>
      <c r="P228" s="30" t="s">
        <v>294</v>
      </c>
      <c r="Q228" s="2" t="s">
        <v>37</v>
      </c>
      <c r="R228" s="2"/>
      <c r="T228" s="2" t="s">
        <v>39</v>
      </c>
      <c r="W228" s="2" t="s">
        <v>40</v>
      </c>
      <c r="X228" s="2"/>
      <c r="Y228" s="3"/>
      <c r="Z228" s="29" t="str">
        <f>IF(Table1[[#This Row],[DATE]]=0,"",$Z$4)</f>
        <v/>
      </c>
      <c r="AA228" s="29" t="str">
        <f>IF(Table1[[#This Row],[DATE]]=0,"",$AA$4)</f>
        <v/>
      </c>
      <c r="AB228" s="29" t="str">
        <f t="shared" si="6"/>
        <v/>
      </c>
      <c r="AC228" s="29" t="str">
        <f>IFERROR(VLOOKUP(Table1[[#This Row],[Owner]],'[1]down list'!U:V,2,FALSE),"")</f>
        <v xml:space="preserve">Electrician </v>
      </c>
      <c r="AD228" s="2"/>
    </row>
    <row r="229" spans="2:30" x14ac:dyDescent="0.25">
      <c r="B229" s="23"/>
      <c r="C229" s="24" t="str">
        <f>IF(Table1[[#This Row],[DATE]]=0,"",TEXT(Table1[[#This Row],[DATE]],"mmm"))</f>
        <v/>
      </c>
      <c r="D229" s="25" t="str">
        <f>B229&amp;"-"&amp;COUNTIF($B$6:$B229,B229)</f>
        <v>-0</v>
      </c>
      <c r="E229" s="24" t="str">
        <f t="shared" si="7"/>
        <v/>
      </c>
      <c r="F229" s="24" t="str">
        <f>IF(B229=0,"",TEXT(Table1[[#This Row],[DATE]],"ddd"))</f>
        <v/>
      </c>
      <c r="G229" s="2" t="s">
        <v>32</v>
      </c>
      <c r="H229" s="2">
        <v>1</v>
      </c>
      <c r="I229" s="26"/>
      <c r="J229" s="3" t="s">
        <v>100</v>
      </c>
      <c r="K229" s="2" t="s">
        <v>34</v>
      </c>
      <c r="L229" s="2" t="s">
        <v>92</v>
      </c>
      <c r="M229" s="26" t="str">
        <f>IFERROR(INDEX([1]!Table15[#Data],MATCH(Table1[[#This Row],[Equipment]],[1]!Table15[Component],0),2),"")</f>
        <v>B</v>
      </c>
      <c r="N229" s="26" t="str">
        <f>IFERROR(INDEX([1]!Table13[#Data],MATCH(Table1[[#This Row],[Tech.]],[1]!Table13[Func Location],0),2),"")</f>
        <v>Aditya Praditya</v>
      </c>
      <c r="O229" s="27"/>
      <c r="P229" s="30" t="s">
        <v>295</v>
      </c>
      <c r="Q229" s="2" t="s">
        <v>37</v>
      </c>
      <c r="R229" s="2"/>
      <c r="T229" s="2" t="s">
        <v>39</v>
      </c>
      <c r="W229" s="2" t="s">
        <v>40</v>
      </c>
      <c r="X229" s="2"/>
      <c r="Y229" s="3"/>
      <c r="Z229" s="29" t="str">
        <f>IF(Table1[[#This Row],[DATE]]=0,"",$Z$4)</f>
        <v/>
      </c>
      <c r="AA229" s="29" t="str">
        <f>IF(Table1[[#This Row],[DATE]]=0,"",$AA$4)</f>
        <v/>
      </c>
      <c r="AB229" s="29" t="str">
        <f t="shared" si="6"/>
        <v/>
      </c>
      <c r="AC229" s="29" t="str">
        <f>IFERROR(VLOOKUP(Table1[[#This Row],[Owner]],'[1]down list'!U:V,2,FALSE),"")</f>
        <v xml:space="preserve">Electrician </v>
      </c>
      <c r="AD229" s="2"/>
    </row>
    <row r="230" spans="2:30" x14ac:dyDescent="0.25">
      <c r="B230" s="23"/>
      <c r="C230" s="24" t="str">
        <f>IF(Table1[[#This Row],[DATE]]=0,"",TEXT(Table1[[#This Row],[DATE]],"mmm"))</f>
        <v/>
      </c>
      <c r="D230" s="25" t="str">
        <f>B230&amp;"-"&amp;COUNTIF($B$6:$B230,B230)</f>
        <v>-0</v>
      </c>
      <c r="E230" s="24" t="str">
        <f t="shared" si="7"/>
        <v/>
      </c>
      <c r="F230" s="24" t="str">
        <f>IF(B230=0,"",TEXT(Table1[[#This Row],[DATE]],"ddd"))</f>
        <v/>
      </c>
      <c r="G230" s="2" t="s">
        <v>32</v>
      </c>
      <c r="H230" s="2">
        <v>1</v>
      </c>
      <c r="I230" s="26"/>
      <c r="J230" s="3" t="s">
        <v>100</v>
      </c>
      <c r="K230" s="2" t="s">
        <v>34</v>
      </c>
      <c r="L230" s="2" t="s">
        <v>111</v>
      </c>
      <c r="M230" s="26" t="str">
        <f>IFERROR(INDEX([1]!Table15[#Data],MATCH(Table1[[#This Row],[Equipment]],[1]!Table15[Component],0),2),"")</f>
        <v>A</v>
      </c>
      <c r="N230" s="26" t="str">
        <f>IFERROR(INDEX([1]!Table13[#Data],MATCH(Table1[[#This Row],[Tech.]],[1]!Table13[Func Location],0),2),"")</f>
        <v>Aditya Praditya</v>
      </c>
      <c r="O230" s="27"/>
      <c r="P230" s="30" t="s">
        <v>296</v>
      </c>
      <c r="Q230" s="2" t="s">
        <v>37</v>
      </c>
      <c r="R230" s="2"/>
      <c r="T230" s="2" t="s">
        <v>39</v>
      </c>
      <c r="W230" s="2"/>
      <c r="X230" s="2"/>
      <c r="Y230" s="3"/>
      <c r="Z230" s="29" t="str">
        <f>IF(Table1[[#This Row],[DATE]]=0,"",$Z$4)</f>
        <v/>
      </c>
      <c r="AA230" s="29" t="str">
        <f>IF(Table1[[#This Row],[DATE]]=0,"",$AA$4)</f>
        <v/>
      </c>
      <c r="AB230" s="29" t="str">
        <f t="shared" si="6"/>
        <v/>
      </c>
      <c r="AC230" s="29" t="str">
        <f>IFERROR(VLOOKUP(Table1[[#This Row],[Owner]],'[1]down list'!U:V,2,FALSE),"")</f>
        <v xml:space="preserve">Electrician </v>
      </c>
      <c r="AD230" s="2"/>
    </row>
    <row r="231" spans="2:30" x14ac:dyDescent="0.25">
      <c r="B231" s="23"/>
      <c r="C231" s="24" t="str">
        <f>IF(Table1[[#This Row],[DATE]]=0,"",TEXT(Table1[[#This Row],[DATE]],"mmm"))</f>
        <v/>
      </c>
      <c r="D231" s="25" t="str">
        <f>B231&amp;"-"&amp;COUNTIF($B$6:$B231,B231)</f>
        <v>-0</v>
      </c>
      <c r="E231" s="24" t="str">
        <f t="shared" si="7"/>
        <v/>
      </c>
      <c r="F231" s="24" t="str">
        <f>IF(B231=0,"",TEXT(Table1[[#This Row],[DATE]],"ddd"))</f>
        <v/>
      </c>
      <c r="G231" s="2" t="s">
        <v>32</v>
      </c>
      <c r="H231" s="2">
        <v>2</v>
      </c>
      <c r="I231" s="26"/>
      <c r="J231" s="3" t="s">
        <v>110</v>
      </c>
      <c r="K231" s="2" t="s">
        <v>34</v>
      </c>
      <c r="L231" s="2" t="s">
        <v>111</v>
      </c>
      <c r="M231" s="26" t="str">
        <f>IFERROR(INDEX([1]!Table15[#Data],MATCH(Table1[[#This Row],[Equipment]],[1]!Table15[Component],0),2),"")</f>
        <v>A</v>
      </c>
      <c r="N231" s="26" t="str">
        <f>IFERROR(INDEX([1]!Table13[#Data],MATCH(Table1[[#This Row],[Tech.]],[1]!Table13[Func Location],0),2),"")</f>
        <v>Aditya Praditya</v>
      </c>
      <c r="O231" s="27"/>
      <c r="P231" s="30" t="s">
        <v>297</v>
      </c>
      <c r="Q231" s="2" t="s">
        <v>37</v>
      </c>
      <c r="R231" s="2"/>
      <c r="T231" s="2" t="s">
        <v>39</v>
      </c>
      <c r="W231" s="2"/>
      <c r="X231" s="2"/>
      <c r="Y231" s="3"/>
      <c r="Z231" s="29" t="str">
        <f>IF(Table1[[#This Row],[DATE]]=0,"",$Z$4)</f>
        <v/>
      </c>
      <c r="AA231" s="29" t="str">
        <f>IF(Table1[[#This Row],[DATE]]=0,"",$AA$4)</f>
        <v/>
      </c>
      <c r="AB231" s="29" t="str">
        <f t="shared" si="6"/>
        <v/>
      </c>
      <c r="AC231" s="29" t="str">
        <f>IFERROR(VLOOKUP(Table1[[#This Row],[Owner]],'[1]down list'!U:V,2,FALSE),"")</f>
        <v xml:space="preserve">Electrician </v>
      </c>
      <c r="AD231" s="2"/>
    </row>
    <row r="232" spans="2:30" x14ac:dyDescent="0.25">
      <c r="B232" s="23"/>
      <c r="C232" s="24" t="str">
        <f>IF(Table1[[#This Row],[DATE]]=0,"",TEXT(Table1[[#This Row],[DATE]],"mmm"))</f>
        <v/>
      </c>
      <c r="D232" s="25" t="str">
        <f>B232&amp;"-"&amp;COUNTIF($B$6:$B232,B232)</f>
        <v>-0</v>
      </c>
      <c r="E232" s="24" t="str">
        <f t="shared" si="7"/>
        <v/>
      </c>
      <c r="F232" s="24" t="str">
        <f>IF(B232=0,"",TEXT(Table1[[#This Row],[DATE]],"ddd"))</f>
        <v/>
      </c>
      <c r="G232" s="2" t="s">
        <v>32</v>
      </c>
      <c r="H232" s="2">
        <v>3</v>
      </c>
      <c r="I232" s="26"/>
      <c r="J232" s="3" t="s">
        <v>102</v>
      </c>
      <c r="K232" s="2" t="s">
        <v>34</v>
      </c>
      <c r="L232" s="2" t="s">
        <v>111</v>
      </c>
      <c r="M232" s="26" t="str">
        <f>IFERROR(INDEX([1]!Table15[#Data],MATCH(Table1[[#This Row],[Equipment]],[1]!Table15[Component],0),2),"")</f>
        <v>A</v>
      </c>
      <c r="N232" s="26" t="str">
        <f>IFERROR(INDEX([1]!Table13[#Data],MATCH(Table1[[#This Row],[Tech.]],[1]!Table13[Func Location],0),2),"")</f>
        <v>Aditya Praditya</v>
      </c>
      <c r="O232" s="27"/>
      <c r="P232" s="30" t="s">
        <v>298</v>
      </c>
      <c r="Q232" s="2" t="s">
        <v>37</v>
      </c>
      <c r="R232" s="2"/>
      <c r="T232" s="2" t="s">
        <v>39</v>
      </c>
      <c r="W232" s="2"/>
      <c r="X232" s="2"/>
      <c r="Y232" s="3"/>
      <c r="Z232" s="29" t="str">
        <f>IF(Table1[[#This Row],[DATE]]=0,"",$Z$4)</f>
        <v/>
      </c>
      <c r="AA232" s="29" t="str">
        <f>IF(Table1[[#This Row],[DATE]]=0,"",$AA$4)</f>
        <v/>
      </c>
      <c r="AB232" s="29" t="str">
        <f t="shared" si="6"/>
        <v/>
      </c>
      <c r="AC232" s="29" t="str">
        <f>IFERROR(VLOOKUP(Table1[[#This Row],[Owner]],'[1]down list'!U:V,2,FALSE),"")</f>
        <v xml:space="preserve">Electrician </v>
      </c>
      <c r="AD232" s="2"/>
    </row>
    <row r="233" spans="2:30" x14ac:dyDescent="0.25">
      <c r="B233" s="23"/>
      <c r="C233" s="24" t="str">
        <f>IF(Table1[[#This Row],[DATE]]=0,"",TEXT(Table1[[#This Row],[DATE]],"mmm"))</f>
        <v/>
      </c>
      <c r="D233" s="25" t="str">
        <f>B233&amp;"-"&amp;COUNTIF($B$6:$B233,B233)</f>
        <v>-0</v>
      </c>
      <c r="E233" s="24" t="str">
        <f t="shared" si="7"/>
        <v/>
      </c>
      <c r="F233" s="24" t="str">
        <f>IF(B233=0,"",TEXT(Table1[[#This Row],[DATE]],"ddd"))</f>
        <v/>
      </c>
      <c r="G233" s="2" t="s">
        <v>32</v>
      </c>
      <c r="H233" s="2">
        <v>1</v>
      </c>
      <c r="I233" s="26"/>
      <c r="J233" s="3" t="s">
        <v>100</v>
      </c>
      <c r="K233" s="2" t="s">
        <v>34</v>
      </c>
      <c r="L233" s="2" t="s">
        <v>111</v>
      </c>
      <c r="M233" s="26" t="str">
        <f>IFERROR(INDEX([1]!Table15[#Data],MATCH(Table1[[#This Row],[Equipment]],[1]!Table15[Component],0),2),"")</f>
        <v>A</v>
      </c>
      <c r="N233" s="26" t="str">
        <f>IFERROR(INDEX([1]!Table13[#Data],MATCH(Table1[[#This Row],[Tech.]],[1]!Table13[Func Location],0),2),"")</f>
        <v>Aditya Praditya</v>
      </c>
      <c r="O233" s="27"/>
      <c r="P233" s="30" t="s">
        <v>299</v>
      </c>
      <c r="Q233" s="2" t="s">
        <v>37</v>
      </c>
      <c r="R233" s="2"/>
      <c r="T233" s="2" t="s">
        <v>39</v>
      </c>
      <c r="W233" s="2"/>
      <c r="X233" s="2"/>
      <c r="Y233" s="3"/>
      <c r="Z233" s="29" t="str">
        <f>IF(Table1[[#This Row],[DATE]]=0,"",$Z$4)</f>
        <v/>
      </c>
      <c r="AA233" s="29" t="str">
        <f>IF(Table1[[#This Row],[DATE]]=0,"",$AA$4)</f>
        <v/>
      </c>
      <c r="AB233" s="29" t="str">
        <f t="shared" si="6"/>
        <v/>
      </c>
      <c r="AC233" s="29" t="str">
        <f>IFERROR(VLOOKUP(Table1[[#This Row],[Owner]],'[1]down list'!U:V,2,FALSE),"")</f>
        <v xml:space="preserve">Electrician </v>
      </c>
      <c r="AD233" s="2"/>
    </row>
    <row r="234" spans="2:30" x14ac:dyDescent="0.25">
      <c r="B234" s="23"/>
      <c r="C234" s="24" t="str">
        <f>IF(Table1[[#This Row],[DATE]]=0,"",TEXT(Table1[[#This Row],[DATE]],"mmm"))</f>
        <v/>
      </c>
      <c r="D234" s="25" t="str">
        <f>B234&amp;"-"&amp;COUNTIF($B$6:$B234,B234)</f>
        <v>-0</v>
      </c>
      <c r="E234" s="24" t="str">
        <f t="shared" si="7"/>
        <v/>
      </c>
      <c r="F234" s="24" t="str">
        <f>IF(B234=0,"",TEXT(Table1[[#This Row],[DATE]],"ddd"))</f>
        <v/>
      </c>
      <c r="G234" s="2" t="s">
        <v>32</v>
      </c>
      <c r="H234" s="2">
        <v>2</v>
      </c>
      <c r="I234" s="26"/>
      <c r="J234" s="3" t="s">
        <v>110</v>
      </c>
      <c r="K234" s="2" t="s">
        <v>34</v>
      </c>
      <c r="L234" s="2" t="s">
        <v>111</v>
      </c>
      <c r="M234" s="26" t="str">
        <f>IFERROR(INDEX([1]!Table15[#Data],MATCH(Table1[[#This Row],[Equipment]],[1]!Table15[Component],0),2),"")</f>
        <v>A</v>
      </c>
      <c r="N234" s="26" t="str">
        <f>IFERROR(INDEX([1]!Table13[#Data],MATCH(Table1[[#This Row],[Tech.]],[1]!Table13[Func Location],0),2),"")</f>
        <v>Aditya Praditya</v>
      </c>
      <c r="O234" s="27"/>
      <c r="P234" s="30" t="s">
        <v>300</v>
      </c>
      <c r="Q234" s="2" t="s">
        <v>37</v>
      </c>
      <c r="R234" s="2"/>
      <c r="T234" s="2" t="s">
        <v>39</v>
      </c>
      <c r="W234" s="2"/>
      <c r="X234" s="2"/>
      <c r="Y234" s="3"/>
      <c r="Z234" s="29" t="str">
        <f>IF(Table1[[#This Row],[DATE]]=0,"",$Z$4)</f>
        <v/>
      </c>
      <c r="AA234" s="29" t="str">
        <f>IF(Table1[[#This Row],[DATE]]=0,"",$AA$4)</f>
        <v/>
      </c>
      <c r="AB234" s="29" t="str">
        <f t="shared" si="6"/>
        <v/>
      </c>
      <c r="AC234" s="29" t="str">
        <f>IFERROR(VLOOKUP(Table1[[#This Row],[Owner]],'[1]down list'!U:V,2,FALSE),"")</f>
        <v xml:space="preserve">Electrician </v>
      </c>
      <c r="AD234" s="2"/>
    </row>
    <row r="235" spans="2:30" x14ac:dyDescent="0.25">
      <c r="B235" s="23"/>
      <c r="C235" s="24" t="str">
        <f>IF(Table1[[#This Row],[DATE]]=0,"",TEXT(Table1[[#This Row],[DATE]],"mmm"))</f>
        <v/>
      </c>
      <c r="D235" s="25" t="str">
        <f>B235&amp;"-"&amp;COUNTIF($B$6:$B235,B235)</f>
        <v>-0</v>
      </c>
      <c r="E235" s="24" t="str">
        <f t="shared" si="7"/>
        <v/>
      </c>
      <c r="F235" s="24" t="str">
        <f>IF(B235=0,"",TEXT(Table1[[#This Row],[DATE]],"ddd"))</f>
        <v/>
      </c>
      <c r="G235" s="2" t="s">
        <v>32</v>
      </c>
      <c r="H235" s="2">
        <v>3</v>
      </c>
      <c r="I235" s="26"/>
      <c r="J235" s="3" t="s">
        <v>102</v>
      </c>
      <c r="K235" s="2" t="s">
        <v>34</v>
      </c>
      <c r="L235" s="2" t="s">
        <v>111</v>
      </c>
      <c r="M235" s="26" t="str">
        <f>IFERROR(INDEX([1]!Table15[#Data],MATCH(Table1[[#This Row],[Equipment]],[1]!Table15[Component],0),2),"")</f>
        <v>A</v>
      </c>
      <c r="N235" s="26" t="str">
        <f>IFERROR(INDEX([1]!Table13[#Data],MATCH(Table1[[#This Row],[Tech.]],[1]!Table13[Func Location],0),2),"")</f>
        <v>Aditya Praditya</v>
      </c>
      <c r="O235" s="27"/>
      <c r="P235" s="30" t="s">
        <v>301</v>
      </c>
      <c r="Q235" s="2" t="s">
        <v>37</v>
      </c>
      <c r="R235" s="2"/>
      <c r="T235" s="2" t="s">
        <v>39</v>
      </c>
      <c r="W235" s="2"/>
      <c r="X235" s="2"/>
      <c r="Y235" s="3"/>
      <c r="Z235" s="29" t="str">
        <f>IF(Table1[[#This Row],[DATE]]=0,"",$Z$4)</f>
        <v/>
      </c>
      <c r="AA235" s="29" t="str">
        <f>IF(Table1[[#This Row],[DATE]]=0,"",$AA$4)</f>
        <v/>
      </c>
      <c r="AB235" s="29" t="str">
        <f t="shared" si="6"/>
        <v/>
      </c>
      <c r="AC235" s="29" t="str">
        <f>IFERROR(VLOOKUP(Table1[[#This Row],[Owner]],'[1]down list'!U:V,2,FALSE),"")</f>
        <v xml:space="preserve">Electrician </v>
      </c>
      <c r="AD235" s="2"/>
    </row>
    <row r="236" spans="2:30" x14ac:dyDescent="0.25">
      <c r="B236" s="23"/>
      <c r="C236" s="24" t="str">
        <f>IF(Table1[[#This Row],[DATE]]=0,"",TEXT(Table1[[#This Row],[DATE]],"mmm"))</f>
        <v/>
      </c>
      <c r="D236" s="25" t="str">
        <f>B236&amp;"-"&amp;COUNTIF($B$6:$B236,B236)</f>
        <v>-0</v>
      </c>
      <c r="E236" s="24" t="str">
        <f t="shared" si="7"/>
        <v/>
      </c>
      <c r="F236" s="24" t="str">
        <f>IF(B236=0,"",TEXT(Table1[[#This Row],[DATE]],"ddd"))</f>
        <v/>
      </c>
      <c r="G236" s="2" t="s">
        <v>32</v>
      </c>
      <c r="H236" s="2">
        <v>1</v>
      </c>
      <c r="I236" s="26"/>
      <c r="J236" s="3" t="s">
        <v>100</v>
      </c>
      <c r="K236" s="2" t="s">
        <v>34</v>
      </c>
      <c r="L236" s="2" t="s">
        <v>111</v>
      </c>
      <c r="M236" s="26" t="str">
        <f>IFERROR(INDEX([1]!Table15[#Data],MATCH(Table1[[#This Row],[Equipment]],[1]!Table15[Component],0),2),"")</f>
        <v>A</v>
      </c>
      <c r="N236" s="26" t="str">
        <f>IFERROR(INDEX([1]!Table13[#Data],MATCH(Table1[[#This Row],[Tech.]],[1]!Table13[Func Location],0),2),"")</f>
        <v>Aditya Praditya</v>
      </c>
      <c r="O236" s="27"/>
      <c r="P236" s="30" t="s">
        <v>302</v>
      </c>
      <c r="Q236" s="2" t="s">
        <v>37</v>
      </c>
      <c r="R236" s="2"/>
      <c r="T236" s="2" t="s">
        <v>39</v>
      </c>
      <c r="W236" s="2"/>
      <c r="X236" s="2"/>
      <c r="Y236" s="3"/>
      <c r="Z236" s="29" t="str">
        <f>IF(Table1[[#This Row],[DATE]]=0,"",$Z$4)</f>
        <v/>
      </c>
      <c r="AA236" s="29" t="str">
        <f>IF(Table1[[#This Row],[DATE]]=0,"",$AA$4)</f>
        <v/>
      </c>
      <c r="AB236" s="29" t="str">
        <f t="shared" si="6"/>
        <v/>
      </c>
      <c r="AC236" s="29" t="str">
        <f>IFERROR(VLOOKUP(Table1[[#This Row],[Owner]],'[1]down list'!U:V,2,FALSE),"")</f>
        <v xml:space="preserve">Electrician </v>
      </c>
      <c r="AD236" s="2"/>
    </row>
    <row r="237" spans="2:30" x14ac:dyDescent="0.25">
      <c r="B237" s="23"/>
      <c r="C237" s="24" t="str">
        <f>IF(Table1[[#This Row],[DATE]]=0,"",TEXT(Table1[[#This Row],[DATE]],"mmm"))</f>
        <v/>
      </c>
      <c r="D237" s="25" t="str">
        <f>B237&amp;"-"&amp;COUNTIF($B$6:$B237,B237)</f>
        <v>-0</v>
      </c>
      <c r="E237" s="24" t="str">
        <f t="shared" si="7"/>
        <v/>
      </c>
      <c r="F237" s="24" t="str">
        <f>IF(B237=0,"",TEXT(Table1[[#This Row],[DATE]],"ddd"))</f>
        <v/>
      </c>
      <c r="G237" s="2" t="s">
        <v>32</v>
      </c>
      <c r="H237" s="2">
        <v>2</v>
      </c>
      <c r="I237" s="26"/>
      <c r="J237" s="3" t="s">
        <v>110</v>
      </c>
      <c r="K237" s="2" t="s">
        <v>34</v>
      </c>
      <c r="L237" s="2" t="s">
        <v>111</v>
      </c>
      <c r="M237" s="26" t="str">
        <f>IFERROR(INDEX([1]!Table15[#Data],MATCH(Table1[[#This Row],[Equipment]],[1]!Table15[Component],0),2),"")</f>
        <v>A</v>
      </c>
      <c r="N237" s="26" t="str">
        <f>IFERROR(INDEX([1]!Table13[#Data],MATCH(Table1[[#This Row],[Tech.]],[1]!Table13[Func Location],0),2),"")</f>
        <v>Aditya Praditya</v>
      </c>
      <c r="O237" s="27"/>
      <c r="P237" s="30" t="s">
        <v>303</v>
      </c>
      <c r="Q237" s="2" t="s">
        <v>37</v>
      </c>
      <c r="R237" s="2"/>
      <c r="T237" s="2" t="s">
        <v>39</v>
      </c>
      <c r="W237" s="2"/>
      <c r="X237" s="2"/>
      <c r="Y237" s="3"/>
      <c r="Z237" s="29" t="str">
        <f>IF(Table1[[#This Row],[DATE]]=0,"",$Z$4)</f>
        <v/>
      </c>
      <c r="AA237" s="29" t="str">
        <f>IF(Table1[[#This Row],[DATE]]=0,"",$AA$4)</f>
        <v/>
      </c>
      <c r="AB237" s="29" t="str">
        <f t="shared" si="6"/>
        <v/>
      </c>
      <c r="AC237" s="29" t="str">
        <f>IFERROR(VLOOKUP(Table1[[#This Row],[Owner]],'[1]down list'!U:V,2,FALSE),"")</f>
        <v xml:space="preserve">Electrician </v>
      </c>
      <c r="AD237" s="2"/>
    </row>
    <row r="238" spans="2:30" x14ac:dyDescent="0.25">
      <c r="B238" s="23"/>
      <c r="C238" s="24" t="str">
        <f>IF(Table1[[#This Row],[DATE]]=0,"",TEXT(Table1[[#This Row],[DATE]],"mmm"))</f>
        <v/>
      </c>
      <c r="D238" s="25" t="str">
        <f>B238&amp;"-"&amp;COUNTIF($B$6:$B238,B238)</f>
        <v>-0</v>
      </c>
      <c r="E238" s="24" t="str">
        <f t="shared" si="7"/>
        <v/>
      </c>
      <c r="F238" s="24" t="str">
        <f>IF(B238=0,"",TEXT(Table1[[#This Row],[DATE]],"ddd"))</f>
        <v/>
      </c>
      <c r="G238" s="2" t="s">
        <v>32</v>
      </c>
      <c r="H238" s="2">
        <v>3</v>
      </c>
      <c r="I238" s="26"/>
      <c r="J238" s="3" t="s">
        <v>102</v>
      </c>
      <c r="K238" s="2" t="s">
        <v>34</v>
      </c>
      <c r="L238" s="2" t="s">
        <v>111</v>
      </c>
      <c r="M238" s="26" t="str">
        <f>IFERROR(INDEX([1]!Table15[#Data],MATCH(Table1[[#This Row],[Equipment]],[1]!Table15[Component],0),2),"")</f>
        <v>A</v>
      </c>
      <c r="N238" s="26" t="str">
        <f>IFERROR(INDEX([1]!Table13[#Data],MATCH(Table1[[#This Row],[Tech.]],[1]!Table13[Func Location],0),2),"")</f>
        <v>Aditya Praditya</v>
      </c>
      <c r="O238" s="27"/>
      <c r="P238" s="30" t="s">
        <v>304</v>
      </c>
      <c r="Q238" s="2" t="s">
        <v>37</v>
      </c>
      <c r="R238" s="2"/>
      <c r="T238" s="2" t="s">
        <v>39</v>
      </c>
      <c r="W238" s="2"/>
      <c r="X238" s="2"/>
      <c r="Y238" s="3"/>
      <c r="Z238" s="29" t="str">
        <f>IF(Table1[[#This Row],[DATE]]=0,"",$Z$4)</f>
        <v/>
      </c>
      <c r="AA238" s="29" t="str">
        <f>IF(Table1[[#This Row],[DATE]]=0,"",$AA$4)</f>
        <v/>
      </c>
      <c r="AB238" s="29" t="str">
        <f t="shared" si="6"/>
        <v/>
      </c>
      <c r="AC238" s="29" t="str">
        <f>IFERROR(VLOOKUP(Table1[[#This Row],[Owner]],'[1]down list'!U:V,2,FALSE),"")</f>
        <v xml:space="preserve">Electrician </v>
      </c>
      <c r="AD238" s="2"/>
    </row>
    <row r="239" spans="2:30" x14ac:dyDescent="0.25">
      <c r="B239" s="23"/>
      <c r="C239" s="24" t="str">
        <f>IF(Table1[[#This Row],[DATE]]=0,"",TEXT(Table1[[#This Row],[DATE]],"mmm"))</f>
        <v/>
      </c>
      <c r="D239" s="25" t="str">
        <f>B239&amp;"-"&amp;COUNTIF($B$6:$B239,B239)</f>
        <v>-0</v>
      </c>
      <c r="E239" s="24" t="str">
        <f t="shared" si="7"/>
        <v/>
      </c>
      <c r="F239" s="24" t="str">
        <f>IF(B239=0,"",TEXT(Table1[[#This Row],[DATE]],"ddd"))</f>
        <v/>
      </c>
      <c r="G239" s="2" t="s">
        <v>32</v>
      </c>
      <c r="H239" s="2">
        <v>1</v>
      </c>
      <c r="I239" s="26"/>
      <c r="J239" s="3" t="s">
        <v>100</v>
      </c>
      <c r="K239" s="2" t="s">
        <v>34</v>
      </c>
      <c r="L239" s="2" t="s">
        <v>111</v>
      </c>
      <c r="M239" s="26" t="str">
        <f>IFERROR(INDEX([1]!Table15[#Data],MATCH(Table1[[#This Row],[Equipment]],[1]!Table15[Component],0),2),"")</f>
        <v>A</v>
      </c>
      <c r="N239" s="26" t="str">
        <f>IFERROR(INDEX([1]!Table13[#Data],MATCH(Table1[[#This Row],[Tech.]],[1]!Table13[Func Location],0),2),"")</f>
        <v>Aditya Praditya</v>
      </c>
      <c r="O239" s="27"/>
      <c r="P239" s="30" t="s">
        <v>305</v>
      </c>
      <c r="Q239" s="2" t="s">
        <v>37</v>
      </c>
      <c r="R239" s="2"/>
      <c r="T239" s="2" t="s">
        <v>39</v>
      </c>
      <c r="W239" s="2"/>
      <c r="X239" s="2"/>
      <c r="Y239" s="3"/>
      <c r="Z239" s="29" t="str">
        <f>IF(Table1[[#This Row],[DATE]]=0,"",$Z$4)</f>
        <v/>
      </c>
      <c r="AA239" s="29" t="str">
        <f>IF(Table1[[#This Row],[DATE]]=0,"",$AA$4)</f>
        <v/>
      </c>
      <c r="AB239" s="29" t="str">
        <f t="shared" si="6"/>
        <v/>
      </c>
      <c r="AC239" s="29" t="str">
        <f>IFERROR(VLOOKUP(Table1[[#This Row],[Owner]],'[1]down list'!U:V,2,FALSE),"")</f>
        <v xml:space="preserve">Electrician </v>
      </c>
      <c r="AD239" s="2"/>
    </row>
    <row r="240" spans="2:30" x14ac:dyDescent="0.25">
      <c r="B240" s="23"/>
      <c r="C240" s="24" t="str">
        <f>IF(Table1[[#This Row],[DATE]]=0,"",TEXT(Table1[[#This Row],[DATE]],"mmm"))</f>
        <v/>
      </c>
      <c r="D240" s="25" t="str">
        <f>B240&amp;"-"&amp;COUNTIF($B$6:$B240,B240)</f>
        <v>-0</v>
      </c>
      <c r="E240" s="24" t="str">
        <f t="shared" si="7"/>
        <v/>
      </c>
      <c r="F240" s="24" t="str">
        <f>IF(B240=0,"",TEXT(Table1[[#This Row],[DATE]],"ddd"))</f>
        <v/>
      </c>
      <c r="G240" s="2" t="s">
        <v>32</v>
      </c>
      <c r="H240" s="2">
        <v>2</v>
      </c>
      <c r="I240" s="26"/>
      <c r="J240" s="3" t="s">
        <v>110</v>
      </c>
      <c r="K240" s="2" t="s">
        <v>34</v>
      </c>
      <c r="L240" s="2" t="s">
        <v>92</v>
      </c>
      <c r="M240" s="26" t="str">
        <f>IFERROR(INDEX([1]!Table15[#Data],MATCH(Table1[[#This Row],[Equipment]],[1]!Table15[Component],0),2),"")</f>
        <v>B</v>
      </c>
      <c r="N240" s="26" t="str">
        <f>IFERROR(INDEX([1]!Table13[#Data],MATCH(Table1[[#This Row],[Tech.]],[1]!Table13[Func Location],0),2),"")</f>
        <v>Aditya Praditya</v>
      </c>
      <c r="O240" s="27"/>
      <c r="P240" s="30" t="s">
        <v>306</v>
      </c>
      <c r="Q240" s="2" t="s">
        <v>37</v>
      </c>
      <c r="R240" s="2"/>
      <c r="T240" s="2" t="s">
        <v>39</v>
      </c>
      <c r="W240" s="2"/>
      <c r="X240" s="2"/>
      <c r="Y240" s="3"/>
      <c r="Z240" s="29" t="str">
        <f>IF(Table1[[#This Row],[DATE]]=0,"",$Z$4)</f>
        <v/>
      </c>
      <c r="AA240" s="29" t="str">
        <f>IF(Table1[[#This Row],[DATE]]=0,"",$AA$4)</f>
        <v/>
      </c>
      <c r="AB240" s="29" t="str">
        <f t="shared" si="6"/>
        <v/>
      </c>
      <c r="AC240" s="29" t="str">
        <f>IFERROR(VLOOKUP(Table1[[#This Row],[Owner]],'[1]down list'!U:V,2,FALSE),"")</f>
        <v xml:space="preserve">Electrician </v>
      </c>
      <c r="AD240" s="2"/>
    </row>
    <row r="241" spans="2:30" x14ac:dyDescent="0.25">
      <c r="B241" s="23"/>
      <c r="C241" s="24" t="str">
        <f>IF(Table1[[#This Row],[DATE]]=0,"",TEXT(Table1[[#This Row],[DATE]],"mmm"))</f>
        <v/>
      </c>
      <c r="D241" s="25" t="str">
        <f>B241&amp;"-"&amp;COUNTIF($B$6:$B241,B241)</f>
        <v>-0</v>
      </c>
      <c r="E241" s="24" t="str">
        <f t="shared" si="7"/>
        <v/>
      </c>
      <c r="F241" s="24" t="str">
        <f>IF(B241=0,"",TEXT(Table1[[#This Row],[DATE]],"ddd"))</f>
        <v/>
      </c>
      <c r="G241" s="2" t="s">
        <v>32</v>
      </c>
      <c r="H241" s="2">
        <v>3</v>
      </c>
      <c r="I241" s="26"/>
      <c r="J241" s="3" t="s">
        <v>102</v>
      </c>
      <c r="K241" s="2" t="s">
        <v>34</v>
      </c>
      <c r="L241" s="2" t="s">
        <v>92</v>
      </c>
      <c r="M241" s="26" t="str">
        <f>IFERROR(INDEX([1]!Table15[#Data],MATCH(Table1[[#This Row],[Equipment]],[1]!Table15[Component],0),2),"")</f>
        <v>B</v>
      </c>
      <c r="N241" s="26" t="str">
        <f>IFERROR(INDEX([1]!Table13[#Data],MATCH(Table1[[#This Row],[Tech.]],[1]!Table13[Func Location],0),2),"")</f>
        <v>Aditya Praditya</v>
      </c>
      <c r="O241" s="27"/>
      <c r="P241" s="30" t="s">
        <v>307</v>
      </c>
      <c r="Q241" s="2" t="s">
        <v>37</v>
      </c>
      <c r="R241" s="2"/>
      <c r="T241" s="2" t="s">
        <v>39</v>
      </c>
      <c r="W241" s="2"/>
      <c r="X241" s="2"/>
      <c r="Y241" s="3"/>
      <c r="Z241" s="29" t="str">
        <f>IF(Table1[[#This Row],[DATE]]=0,"",$Z$4)</f>
        <v/>
      </c>
      <c r="AA241" s="29" t="str">
        <f>IF(Table1[[#This Row],[DATE]]=0,"",$AA$4)</f>
        <v/>
      </c>
      <c r="AB241" s="29" t="str">
        <f t="shared" si="6"/>
        <v/>
      </c>
      <c r="AC241" s="29" t="str">
        <f>IFERROR(VLOOKUP(Table1[[#This Row],[Owner]],'[1]down list'!U:V,2,FALSE),"")</f>
        <v xml:space="preserve">Electrician </v>
      </c>
      <c r="AD241" s="2"/>
    </row>
    <row r="242" spans="2:30" x14ac:dyDescent="0.25">
      <c r="B242" s="23"/>
      <c r="C242" s="24" t="str">
        <f>IF(Table1[[#This Row],[DATE]]=0,"",TEXT(Table1[[#This Row],[DATE]],"mmm"))</f>
        <v/>
      </c>
      <c r="D242" s="25" t="str">
        <f>B242&amp;"-"&amp;COUNTIF($B$6:$B242,B242)</f>
        <v>-0</v>
      </c>
      <c r="E242" s="24" t="str">
        <f t="shared" si="7"/>
        <v/>
      </c>
      <c r="F242" s="24" t="str">
        <f>IF(B242=0,"",TEXT(Table1[[#This Row],[DATE]],"ddd"))</f>
        <v/>
      </c>
      <c r="G242" s="2" t="s">
        <v>32</v>
      </c>
      <c r="H242" s="2">
        <v>1</v>
      </c>
      <c r="I242" s="26"/>
      <c r="J242" s="3" t="s">
        <v>100</v>
      </c>
      <c r="K242" s="2" t="s">
        <v>34</v>
      </c>
      <c r="L242" s="2" t="s">
        <v>92</v>
      </c>
      <c r="M242" s="26" t="str">
        <f>IFERROR(INDEX([1]!Table15[#Data],MATCH(Table1[[#This Row],[Equipment]],[1]!Table15[Component],0),2),"")</f>
        <v>B</v>
      </c>
      <c r="N242" s="26" t="str">
        <f>IFERROR(INDEX([1]!Table13[#Data],MATCH(Table1[[#This Row],[Tech.]],[1]!Table13[Func Location],0),2),"")</f>
        <v>Aditya Praditya</v>
      </c>
      <c r="O242" s="27"/>
      <c r="P242" s="30" t="s">
        <v>308</v>
      </c>
      <c r="Q242" s="2" t="s">
        <v>37</v>
      </c>
      <c r="R242" s="2"/>
      <c r="T242" s="2" t="s">
        <v>39</v>
      </c>
      <c r="W242" s="2"/>
      <c r="X242" s="2"/>
      <c r="Y242" s="3"/>
      <c r="Z242" s="29" t="str">
        <f>IF(Table1[[#This Row],[DATE]]=0,"",$Z$4)</f>
        <v/>
      </c>
      <c r="AA242" s="29" t="str">
        <f>IF(Table1[[#This Row],[DATE]]=0,"",$AA$4)</f>
        <v/>
      </c>
      <c r="AB242" s="29" t="str">
        <f t="shared" si="6"/>
        <v/>
      </c>
      <c r="AC242" s="29" t="str">
        <f>IFERROR(VLOOKUP(Table1[[#This Row],[Owner]],'[1]down list'!U:V,2,FALSE),"")</f>
        <v xml:space="preserve">Electrician </v>
      </c>
      <c r="AD242" s="2"/>
    </row>
    <row r="243" spans="2:30" x14ac:dyDescent="0.25">
      <c r="B243" s="23"/>
      <c r="C243" s="24" t="str">
        <f>IF(Table1[[#This Row],[DATE]]=0,"",TEXT(Table1[[#This Row],[DATE]],"mmm"))</f>
        <v/>
      </c>
      <c r="D243" s="25" t="str">
        <f>B243&amp;"-"&amp;COUNTIF($B$6:$B243,B243)</f>
        <v>-0</v>
      </c>
      <c r="E243" s="24" t="str">
        <f t="shared" si="7"/>
        <v/>
      </c>
      <c r="F243" s="24" t="str">
        <f>IF(B243=0,"",TEXT(Table1[[#This Row],[DATE]],"ddd"))</f>
        <v/>
      </c>
      <c r="G243" s="2" t="s">
        <v>32</v>
      </c>
      <c r="H243" s="2">
        <v>2</v>
      </c>
      <c r="I243" s="26"/>
      <c r="J243" s="3" t="s">
        <v>110</v>
      </c>
      <c r="K243" s="2" t="s">
        <v>34</v>
      </c>
      <c r="L243" s="2" t="s">
        <v>92</v>
      </c>
      <c r="M243" s="26" t="str">
        <f>IFERROR(INDEX([1]!Table15[#Data],MATCH(Table1[[#This Row],[Equipment]],[1]!Table15[Component],0),2),"")</f>
        <v>B</v>
      </c>
      <c r="N243" s="26" t="str">
        <f>IFERROR(INDEX([1]!Table13[#Data],MATCH(Table1[[#This Row],[Tech.]],[1]!Table13[Func Location],0),2),"")</f>
        <v>Aditya Praditya</v>
      </c>
      <c r="O243" s="27"/>
      <c r="P243" s="30" t="s">
        <v>309</v>
      </c>
      <c r="Q243" s="2" t="s">
        <v>37</v>
      </c>
      <c r="R243" s="2"/>
      <c r="T243" s="2" t="s">
        <v>39</v>
      </c>
      <c r="W243" s="2"/>
      <c r="X243" s="2"/>
      <c r="Y243" s="3"/>
      <c r="Z243" s="29" t="str">
        <f>IF(Table1[[#This Row],[DATE]]=0,"",$Z$4)</f>
        <v/>
      </c>
      <c r="AA243" s="29" t="str">
        <f>IF(Table1[[#This Row],[DATE]]=0,"",$AA$4)</f>
        <v/>
      </c>
      <c r="AB243" s="29" t="str">
        <f t="shared" si="6"/>
        <v/>
      </c>
      <c r="AC243" s="29" t="str">
        <f>IFERROR(VLOOKUP(Table1[[#This Row],[Owner]],'[1]down list'!U:V,2,FALSE),"")</f>
        <v xml:space="preserve">Electrician </v>
      </c>
      <c r="AD243" s="2"/>
    </row>
    <row r="244" spans="2:30" x14ac:dyDescent="0.25">
      <c r="B244" s="23"/>
      <c r="C244" s="24" t="str">
        <f>IF(Table1[[#This Row],[DATE]]=0,"",TEXT(Table1[[#This Row],[DATE]],"mmm"))</f>
        <v/>
      </c>
      <c r="D244" s="25" t="str">
        <f>B244&amp;"-"&amp;COUNTIF($B$6:$B244,B244)</f>
        <v>-0</v>
      </c>
      <c r="E244" s="24" t="str">
        <f t="shared" si="7"/>
        <v/>
      </c>
      <c r="F244" s="24" t="str">
        <f>IF(B244=0,"",TEXT(Table1[[#This Row],[DATE]],"ddd"))</f>
        <v/>
      </c>
      <c r="G244" s="2" t="s">
        <v>32</v>
      </c>
      <c r="H244" s="2">
        <v>3</v>
      </c>
      <c r="I244" s="26"/>
      <c r="J244" s="3" t="s">
        <v>102</v>
      </c>
      <c r="K244" s="2" t="s">
        <v>34</v>
      </c>
      <c r="L244" s="2" t="s">
        <v>92</v>
      </c>
      <c r="M244" s="26" t="str">
        <f>IFERROR(INDEX([1]!Table15[#Data],MATCH(Table1[[#This Row],[Equipment]],[1]!Table15[Component],0),2),"")</f>
        <v>B</v>
      </c>
      <c r="N244" s="26" t="str">
        <f>IFERROR(INDEX([1]!Table13[#Data],MATCH(Table1[[#This Row],[Tech.]],[1]!Table13[Func Location],0),2),"")</f>
        <v>Aditya Praditya</v>
      </c>
      <c r="O244" s="27"/>
      <c r="P244" s="30" t="s">
        <v>310</v>
      </c>
      <c r="Q244" s="2" t="s">
        <v>37</v>
      </c>
      <c r="R244" s="2"/>
      <c r="T244" s="2" t="s">
        <v>39</v>
      </c>
      <c r="W244" s="2"/>
      <c r="X244" s="2"/>
      <c r="Y244" s="3"/>
      <c r="Z244" s="29" t="str">
        <f>IF(Table1[[#This Row],[DATE]]=0,"",$Z$4)</f>
        <v/>
      </c>
      <c r="AA244" s="29" t="str">
        <f>IF(Table1[[#This Row],[DATE]]=0,"",$AA$4)</f>
        <v/>
      </c>
      <c r="AB244" s="29" t="str">
        <f t="shared" si="6"/>
        <v/>
      </c>
      <c r="AC244" s="29" t="str">
        <f>IFERROR(VLOOKUP(Table1[[#This Row],[Owner]],'[1]down list'!U:V,2,FALSE),"")</f>
        <v xml:space="preserve">Electrician </v>
      </c>
      <c r="AD244" s="2"/>
    </row>
    <row r="245" spans="2:30" x14ac:dyDescent="0.25">
      <c r="B245" s="23"/>
      <c r="C245" s="24" t="str">
        <f>IF(Table1[[#This Row],[DATE]]=0,"",TEXT(Table1[[#This Row],[DATE]],"mmm"))</f>
        <v/>
      </c>
      <c r="D245" s="25" t="str">
        <f>B245&amp;"-"&amp;COUNTIF($B$6:$B245,B245)</f>
        <v>-0</v>
      </c>
      <c r="E245" s="24" t="str">
        <f t="shared" si="7"/>
        <v/>
      </c>
      <c r="F245" s="24" t="str">
        <f>IF(B245=0,"",TEXT(Table1[[#This Row],[DATE]],"ddd"))</f>
        <v/>
      </c>
      <c r="G245" s="2" t="s">
        <v>32</v>
      </c>
      <c r="H245" s="2">
        <v>1</v>
      </c>
      <c r="I245" s="26"/>
      <c r="J245" s="3" t="s">
        <v>100</v>
      </c>
      <c r="K245" s="2" t="s">
        <v>34</v>
      </c>
      <c r="L245" s="2" t="s">
        <v>92</v>
      </c>
      <c r="M245" s="26" t="str">
        <f>IFERROR(INDEX([1]!Table15[#Data],MATCH(Table1[[#This Row],[Equipment]],[1]!Table15[Component],0),2),"")</f>
        <v>B</v>
      </c>
      <c r="N245" s="26" t="str">
        <f>IFERROR(INDEX([1]!Table13[#Data],MATCH(Table1[[#This Row],[Tech.]],[1]!Table13[Func Location],0),2),"")</f>
        <v>Aditya Praditya</v>
      </c>
      <c r="O245" s="27"/>
      <c r="P245" s="30" t="s">
        <v>311</v>
      </c>
      <c r="Q245" s="2" t="s">
        <v>37</v>
      </c>
      <c r="R245" s="2"/>
      <c r="T245" s="2" t="s">
        <v>39</v>
      </c>
      <c r="W245" s="2"/>
      <c r="X245" s="2"/>
      <c r="Y245" s="3"/>
      <c r="Z245" s="29" t="str">
        <f>IF(Table1[[#This Row],[DATE]]=0,"",$Z$4)</f>
        <v/>
      </c>
      <c r="AA245" s="29" t="str">
        <f>IF(Table1[[#This Row],[DATE]]=0,"",$AA$4)</f>
        <v/>
      </c>
      <c r="AB245" s="29" t="str">
        <f t="shared" si="6"/>
        <v/>
      </c>
      <c r="AC245" s="29" t="str">
        <f>IFERROR(VLOOKUP(Table1[[#This Row],[Owner]],'[1]down list'!U:V,2,FALSE),"")</f>
        <v xml:space="preserve">Electrician </v>
      </c>
      <c r="AD245" s="2"/>
    </row>
    <row r="246" spans="2:30" x14ac:dyDescent="0.25">
      <c r="B246" s="23"/>
      <c r="C246" s="24" t="str">
        <f>IF(Table1[[#This Row],[DATE]]=0,"",TEXT(Table1[[#This Row],[DATE]],"mmm"))</f>
        <v/>
      </c>
      <c r="D246" s="25" t="str">
        <f>B246&amp;"-"&amp;COUNTIF($B$6:$B246,B246)</f>
        <v>-0</v>
      </c>
      <c r="E246" s="24" t="str">
        <f t="shared" si="7"/>
        <v/>
      </c>
      <c r="F246" s="24" t="str">
        <f>IF(B246=0,"",TEXT(Table1[[#This Row],[DATE]],"ddd"))</f>
        <v/>
      </c>
      <c r="G246" s="2" t="s">
        <v>32</v>
      </c>
      <c r="H246" s="2">
        <v>2</v>
      </c>
      <c r="I246" s="26"/>
      <c r="J246" s="3" t="s">
        <v>110</v>
      </c>
      <c r="K246" s="2" t="s">
        <v>34</v>
      </c>
      <c r="L246" s="2" t="s">
        <v>92</v>
      </c>
      <c r="M246" s="26" t="str">
        <f>IFERROR(INDEX([1]!Table15[#Data],MATCH(Table1[[#This Row],[Equipment]],[1]!Table15[Component],0),2),"")</f>
        <v>B</v>
      </c>
      <c r="N246" s="26" t="str">
        <f>IFERROR(INDEX([1]!Table13[#Data],MATCH(Table1[[#This Row],[Tech.]],[1]!Table13[Func Location],0),2),"")</f>
        <v>Aditya Praditya</v>
      </c>
      <c r="O246" s="27"/>
      <c r="P246" s="30" t="s">
        <v>312</v>
      </c>
      <c r="Q246" s="2" t="s">
        <v>37</v>
      </c>
      <c r="R246" s="2"/>
      <c r="T246" s="2" t="s">
        <v>39</v>
      </c>
      <c r="W246" s="2"/>
      <c r="X246" s="2"/>
      <c r="Y246" s="3"/>
      <c r="Z246" s="29" t="str">
        <f>IF(Table1[[#This Row],[DATE]]=0,"",$Z$4)</f>
        <v/>
      </c>
      <c r="AA246" s="29" t="str">
        <f>IF(Table1[[#This Row],[DATE]]=0,"",$AA$4)</f>
        <v/>
      </c>
      <c r="AB246" s="29" t="str">
        <f t="shared" si="6"/>
        <v/>
      </c>
      <c r="AC246" s="29" t="str">
        <f>IFERROR(VLOOKUP(Table1[[#This Row],[Owner]],'[1]down list'!U:V,2,FALSE),"")</f>
        <v xml:space="preserve">Electrician </v>
      </c>
      <c r="AD246" s="2"/>
    </row>
    <row r="247" spans="2:30" x14ac:dyDescent="0.25">
      <c r="B247" s="23"/>
      <c r="C247" s="24" t="str">
        <f>IF(Table1[[#This Row],[DATE]]=0,"",TEXT(Table1[[#This Row],[DATE]],"mmm"))</f>
        <v/>
      </c>
      <c r="D247" s="25" t="str">
        <f>B247&amp;"-"&amp;COUNTIF($B$6:$B247,B247)</f>
        <v>-0</v>
      </c>
      <c r="E247" s="24" t="str">
        <f t="shared" si="7"/>
        <v/>
      </c>
      <c r="F247" s="24" t="str">
        <f>IF(B247=0,"",TEXT(Table1[[#This Row],[DATE]],"ddd"))</f>
        <v/>
      </c>
      <c r="G247" s="2" t="s">
        <v>32</v>
      </c>
      <c r="H247" s="2">
        <v>3</v>
      </c>
      <c r="I247" s="26"/>
      <c r="J247" s="3" t="s">
        <v>102</v>
      </c>
      <c r="K247" s="2" t="s">
        <v>34</v>
      </c>
      <c r="L247" s="2" t="s">
        <v>92</v>
      </c>
      <c r="M247" s="26" t="str">
        <f>IFERROR(INDEX([1]!Table15[#Data],MATCH(Table1[[#This Row],[Equipment]],[1]!Table15[Component],0),2),"")</f>
        <v>B</v>
      </c>
      <c r="N247" s="26" t="str">
        <f>IFERROR(INDEX([1]!Table13[#Data],MATCH(Table1[[#This Row],[Tech.]],[1]!Table13[Func Location],0),2),"")</f>
        <v>Aditya Praditya</v>
      </c>
      <c r="O247" s="27"/>
      <c r="P247" s="30" t="s">
        <v>313</v>
      </c>
      <c r="Q247" s="2" t="s">
        <v>37</v>
      </c>
      <c r="R247" s="2"/>
      <c r="T247" s="2" t="s">
        <v>39</v>
      </c>
      <c r="W247" s="2"/>
      <c r="X247" s="2"/>
      <c r="Y247" s="3"/>
      <c r="Z247" s="29" t="str">
        <f>IF(Table1[[#This Row],[DATE]]=0,"",$Z$4)</f>
        <v/>
      </c>
      <c r="AA247" s="29" t="str">
        <f>IF(Table1[[#This Row],[DATE]]=0,"",$AA$4)</f>
        <v/>
      </c>
      <c r="AB247" s="29" t="str">
        <f t="shared" si="6"/>
        <v/>
      </c>
      <c r="AC247" s="29" t="str">
        <f>IFERROR(VLOOKUP(Table1[[#This Row],[Owner]],'[1]down list'!U:V,2,FALSE),"")</f>
        <v xml:space="preserve">Electrician </v>
      </c>
      <c r="AD247" s="2"/>
    </row>
    <row r="248" spans="2:30" x14ac:dyDescent="0.25">
      <c r="B248" s="23"/>
      <c r="C248" s="24" t="str">
        <f>IF(Table1[[#This Row],[DATE]]=0,"",TEXT(Table1[[#This Row],[DATE]],"mmm"))</f>
        <v/>
      </c>
      <c r="D248" s="25" t="str">
        <f>B248&amp;"-"&amp;COUNTIF($B$6:$B248,B248)</f>
        <v>-0</v>
      </c>
      <c r="E248" s="24" t="str">
        <f t="shared" si="7"/>
        <v/>
      </c>
      <c r="F248" s="24" t="str">
        <f>IF(B248=0,"",TEXT(Table1[[#This Row],[DATE]],"ddd"))</f>
        <v/>
      </c>
      <c r="G248" s="2" t="s">
        <v>32</v>
      </c>
      <c r="H248" s="2">
        <v>1</v>
      </c>
      <c r="I248" s="26"/>
      <c r="J248" s="3" t="s">
        <v>100</v>
      </c>
      <c r="K248" s="2" t="s">
        <v>34</v>
      </c>
      <c r="L248" s="2" t="s">
        <v>92</v>
      </c>
      <c r="M248" s="26" t="str">
        <f>IFERROR(INDEX([1]!Table15[#Data],MATCH(Table1[[#This Row],[Equipment]],[1]!Table15[Component],0),2),"")</f>
        <v>B</v>
      </c>
      <c r="N248" s="26" t="str">
        <f>IFERROR(INDEX([1]!Table13[#Data],MATCH(Table1[[#This Row],[Tech.]],[1]!Table13[Func Location],0),2),"")</f>
        <v>Aditya Praditya</v>
      </c>
      <c r="O248" s="27"/>
      <c r="P248" s="30" t="s">
        <v>314</v>
      </c>
      <c r="Q248" s="2" t="s">
        <v>37</v>
      </c>
      <c r="R248" s="2"/>
      <c r="T248" s="2" t="s">
        <v>39</v>
      </c>
      <c r="W248" s="2"/>
      <c r="X248" s="2"/>
      <c r="Y248" s="3"/>
      <c r="Z248" s="29" t="str">
        <f>IF(Table1[[#This Row],[DATE]]=0,"",$Z$4)</f>
        <v/>
      </c>
      <c r="AA248" s="29" t="str">
        <f>IF(Table1[[#This Row],[DATE]]=0,"",$AA$4)</f>
        <v/>
      </c>
      <c r="AB248" s="29" t="str">
        <f t="shared" si="6"/>
        <v/>
      </c>
      <c r="AC248" s="29" t="str">
        <f>IFERROR(VLOOKUP(Table1[[#This Row],[Owner]],'[1]down list'!U:V,2,FALSE),"")</f>
        <v xml:space="preserve">Electrician </v>
      </c>
      <c r="AD248" s="2"/>
    </row>
    <row r="249" spans="2:30" x14ac:dyDescent="0.25">
      <c r="B249" s="23"/>
      <c r="C249" s="24" t="str">
        <f>IF(Table1[[#This Row],[DATE]]=0,"",TEXT(Table1[[#This Row],[DATE]],"mmm"))</f>
        <v/>
      </c>
      <c r="D249" s="25" t="str">
        <f>B249&amp;"-"&amp;COUNTIF($B$6:$B249,B249)</f>
        <v>-0</v>
      </c>
      <c r="E249" s="24" t="str">
        <f t="shared" si="7"/>
        <v/>
      </c>
      <c r="F249" s="24" t="str">
        <f>IF(B249=0,"",TEXT(Table1[[#This Row],[DATE]],"ddd"))</f>
        <v/>
      </c>
      <c r="G249" s="2" t="s">
        <v>32</v>
      </c>
      <c r="H249" s="2">
        <v>2</v>
      </c>
      <c r="I249" s="26"/>
      <c r="J249" s="3" t="s">
        <v>110</v>
      </c>
      <c r="K249" s="2" t="s">
        <v>34</v>
      </c>
      <c r="L249" s="2" t="s">
        <v>92</v>
      </c>
      <c r="M249" s="26" t="str">
        <f>IFERROR(INDEX([1]!Table15[#Data],MATCH(Table1[[#This Row],[Equipment]],[1]!Table15[Component],0),2),"")</f>
        <v>B</v>
      </c>
      <c r="N249" s="26" t="str">
        <f>IFERROR(INDEX([1]!Table13[#Data],MATCH(Table1[[#This Row],[Tech.]],[1]!Table13[Func Location],0),2),"")</f>
        <v>Aditya Praditya</v>
      </c>
      <c r="O249" s="27"/>
      <c r="P249" s="30" t="s">
        <v>315</v>
      </c>
      <c r="Q249" s="2" t="s">
        <v>37</v>
      </c>
      <c r="R249" s="2"/>
      <c r="T249" s="2" t="s">
        <v>39</v>
      </c>
      <c r="W249" s="2"/>
      <c r="X249" s="2"/>
      <c r="Y249" s="3"/>
      <c r="Z249" s="29" t="str">
        <f>IF(Table1[[#This Row],[DATE]]=0,"",$Z$4)</f>
        <v/>
      </c>
      <c r="AA249" s="29" t="str">
        <f>IF(Table1[[#This Row],[DATE]]=0,"",$AA$4)</f>
        <v/>
      </c>
      <c r="AB249" s="29" t="str">
        <f t="shared" si="6"/>
        <v/>
      </c>
      <c r="AC249" s="29" t="str">
        <f>IFERROR(VLOOKUP(Table1[[#This Row],[Owner]],'[1]down list'!U:V,2,FALSE),"")</f>
        <v xml:space="preserve">Electrician </v>
      </c>
      <c r="AD249" s="2"/>
    </row>
    <row r="250" spans="2:30" x14ac:dyDescent="0.25">
      <c r="B250" s="23"/>
      <c r="C250" s="24" t="str">
        <f>IF(Table1[[#This Row],[DATE]]=0,"",TEXT(Table1[[#This Row],[DATE]],"mmm"))</f>
        <v/>
      </c>
      <c r="D250" s="25" t="str">
        <f>B250&amp;"-"&amp;COUNTIF($B$6:$B250,B250)</f>
        <v>-0</v>
      </c>
      <c r="E250" s="24" t="str">
        <f t="shared" si="7"/>
        <v/>
      </c>
      <c r="F250" s="24" t="str">
        <f>IF(B250=0,"",TEXT(Table1[[#This Row],[DATE]],"ddd"))</f>
        <v/>
      </c>
      <c r="G250" s="2" t="s">
        <v>32</v>
      </c>
      <c r="H250" s="2">
        <v>3</v>
      </c>
      <c r="I250" s="26"/>
      <c r="J250" s="3" t="s">
        <v>102</v>
      </c>
      <c r="K250" s="2" t="s">
        <v>34</v>
      </c>
      <c r="L250" s="2" t="s">
        <v>92</v>
      </c>
      <c r="M250" s="26" t="str">
        <f>IFERROR(INDEX([1]!Table15[#Data],MATCH(Table1[[#This Row],[Equipment]],[1]!Table15[Component],0),2),"")</f>
        <v>B</v>
      </c>
      <c r="N250" s="26" t="str">
        <f>IFERROR(INDEX([1]!Table13[#Data],MATCH(Table1[[#This Row],[Tech.]],[1]!Table13[Func Location],0),2),"")</f>
        <v>Aditya Praditya</v>
      </c>
      <c r="O250" s="27"/>
      <c r="P250" s="30" t="s">
        <v>316</v>
      </c>
      <c r="Q250" s="2" t="s">
        <v>37</v>
      </c>
      <c r="R250" s="2"/>
      <c r="T250" s="2" t="s">
        <v>39</v>
      </c>
      <c r="W250" s="2"/>
      <c r="X250" s="2"/>
      <c r="Y250" s="3"/>
      <c r="Z250" s="29" t="str">
        <f>IF(Table1[[#This Row],[DATE]]=0,"",$Z$4)</f>
        <v/>
      </c>
      <c r="AA250" s="29" t="str">
        <f>IF(Table1[[#This Row],[DATE]]=0,"",$AA$4)</f>
        <v/>
      </c>
      <c r="AB250" s="29" t="str">
        <f t="shared" si="6"/>
        <v/>
      </c>
      <c r="AC250" s="29" t="str">
        <f>IFERROR(VLOOKUP(Table1[[#This Row],[Owner]],'[1]down list'!U:V,2,FALSE),"")</f>
        <v xml:space="preserve">Electrician </v>
      </c>
      <c r="AD250" s="2"/>
    </row>
    <row r="251" spans="2:30" x14ac:dyDescent="0.25">
      <c r="B251" s="23"/>
      <c r="C251" s="24" t="str">
        <f>IF(Table1[[#This Row],[DATE]]=0,"",TEXT(Table1[[#This Row],[DATE]],"mmm"))</f>
        <v/>
      </c>
      <c r="D251" s="25" t="str">
        <f>B251&amp;"-"&amp;COUNTIF($B$6:$B251,B251)</f>
        <v>-0</v>
      </c>
      <c r="E251" s="24" t="str">
        <f t="shared" si="7"/>
        <v/>
      </c>
      <c r="F251" s="24" t="str">
        <f>IF(B251=0,"",TEXT(Table1[[#This Row],[DATE]],"ddd"))</f>
        <v/>
      </c>
      <c r="G251" s="2" t="s">
        <v>32</v>
      </c>
      <c r="H251" s="2">
        <v>1</v>
      </c>
      <c r="I251" s="26"/>
      <c r="J251" s="3" t="s">
        <v>100</v>
      </c>
      <c r="K251" s="2" t="s">
        <v>34</v>
      </c>
      <c r="L251" s="2" t="s">
        <v>92</v>
      </c>
      <c r="M251" s="26" t="str">
        <f>IFERROR(INDEX([1]!Table15[#Data],MATCH(Table1[[#This Row],[Equipment]],[1]!Table15[Component],0),2),"")</f>
        <v>B</v>
      </c>
      <c r="N251" s="26" t="str">
        <f>IFERROR(INDEX([1]!Table13[#Data],MATCH(Table1[[#This Row],[Tech.]],[1]!Table13[Func Location],0),2),"")</f>
        <v>Aditya Praditya</v>
      </c>
      <c r="O251" s="27"/>
      <c r="P251" s="30" t="s">
        <v>317</v>
      </c>
      <c r="Q251" s="2" t="s">
        <v>37</v>
      </c>
      <c r="R251" s="2"/>
      <c r="T251" s="2" t="s">
        <v>39</v>
      </c>
      <c r="W251" s="2"/>
      <c r="X251" s="2"/>
      <c r="Y251" s="3"/>
      <c r="Z251" s="29" t="str">
        <f>IF(Table1[[#This Row],[DATE]]=0,"",$Z$4)</f>
        <v/>
      </c>
      <c r="AA251" s="29" t="str">
        <f>IF(Table1[[#This Row],[DATE]]=0,"",$AA$4)</f>
        <v/>
      </c>
      <c r="AB251" s="29" t="str">
        <f t="shared" si="6"/>
        <v/>
      </c>
      <c r="AC251" s="29" t="str">
        <f>IFERROR(VLOOKUP(Table1[[#This Row],[Owner]],'[1]down list'!U:V,2,FALSE),"")</f>
        <v xml:space="preserve">Electrician </v>
      </c>
      <c r="AD251" s="2"/>
    </row>
    <row r="252" spans="2:30" x14ac:dyDescent="0.25">
      <c r="B252" s="23"/>
      <c r="C252" s="24" t="str">
        <f>IF(Table1[[#This Row],[DATE]]=0,"",TEXT(Table1[[#This Row],[DATE]],"mmm"))</f>
        <v/>
      </c>
      <c r="D252" s="25" t="str">
        <f>B252&amp;"-"&amp;COUNTIF($B$6:$B252,B252)</f>
        <v>-0</v>
      </c>
      <c r="E252" s="24" t="str">
        <f t="shared" si="7"/>
        <v/>
      </c>
      <c r="F252" s="24" t="str">
        <f>IF(B252=0,"",TEXT(Table1[[#This Row],[DATE]],"ddd"))</f>
        <v/>
      </c>
      <c r="G252" s="2" t="s">
        <v>32</v>
      </c>
      <c r="H252" s="2">
        <v>2</v>
      </c>
      <c r="I252" s="26"/>
      <c r="J252" s="3" t="s">
        <v>110</v>
      </c>
      <c r="K252" s="2" t="s">
        <v>34</v>
      </c>
      <c r="L252" s="2" t="s">
        <v>92</v>
      </c>
      <c r="M252" s="26" t="str">
        <f>IFERROR(INDEX([1]!Table15[#Data],MATCH(Table1[[#This Row],[Equipment]],[1]!Table15[Component],0),2),"")</f>
        <v>B</v>
      </c>
      <c r="N252" s="26" t="str">
        <f>IFERROR(INDEX([1]!Table13[#Data],MATCH(Table1[[#This Row],[Tech.]],[1]!Table13[Func Location],0),2),"")</f>
        <v>Aditya Praditya</v>
      </c>
      <c r="O252" s="27"/>
      <c r="P252" s="30" t="s">
        <v>318</v>
      </c>
      <c r="Q252" s="2" t="s">
        <v>37</v>
      </c>
      <c r="R252" s="2"/>
      <c r="T252" s="2" t="s">
        <v>39</v>
      </c>
      <c r="W252" s="2"/>
      <c r="X252" s="2"/>
      <c r="Y252" s="3"/>
      <c r="Z252" s="29" t="str">
        <f>IF(Table1[[#This Row],[DATE]]=0,"",$Z$4)</f>
        <v/>
      </c>
      <c r="AA252" s="29" t="str">
        <f>IF(Table1[[#This Row],[DATE]]=0,"",$AA$4)</f>
        <v/>
      </c>
      <c r="AB252" s="29" t="str">
        <f t="shared" si="6"/>
        <v/>
      </c>
      <c r="AC252" s="29" t="str">
        <f>IFERROR(VLOOKUP(Table1[[#This Row],[Owner]],'[1]down list'!U:V,2,FALSE),"")</f>
        <v xml:space="preserve">Electrician </v>
      </c>
      <c r="AD252" s="2"/>
    </row>
    <row r="253" spans="2:30" x14ac:dyDescent="0.25">
      <c r="B253" s="23"/>
      <c r="C253" s="24" t="str">
        <f>IF(Table1[[#This Row],[DATE]]=0,"",TEXT(Table1[[#This Row],[DATE]],"mmm"))</f>
        <v/>
      </c>
      <c r="D253" s="25" t="str">
        <f>B253&amp;"-"&amp;COUNTIF($B$6:$B253,B253)</f>
        <v>-0</v>
      </c>
      <c r="E253" s="24" t="str">
        <f t="shared" si="7"/>
        <v/>
      </c>
      <c r="F253" s="24" t="str">
        <f>IF(B253=0,"",TEXT(Table1[[#This Row],[DATE]],"ddd"))</f>
        <v/>
      </c>
      <c r="G253" s="2" t="s">
        <v>32</v>
      </c>
      <c r="H253" s="2">
        <v>3</v>
      </c>
      <c r="I253" s="26"/>
      <c r="J253" s="3" t="s">
        <v>102</v>
      </c>
      <c r="K253" s="2" t="s">
        <v>34</v>
      </c>
      <c r="L253" s="2" t="s">
        <v>92</v>
      </c>
      <c r="M253" s="26" t="str">
        <f>IFERROR(INDEX([1]!Table15[#Data],MATCH(Table1[[#This Row],[Equipment]],[1]!Table15[Component],0),2),"")</f>
        <v>B</v>
      </c>
      <c r="N253" s="26" t="str">
        <f>IFERROR(INDEX([1]!Table13[#Data],MATCH(Table1[[#This Row],[Tech.]],[1]!Table13[Func Location],0),2),"")</f>
        <v>Aditya Praditya</v>
      </c>
      <c r="O253" s="27"/>
      <c r="P253" s="30" t="s">
        <v>319</v>
      </c>
      <c r="Q253" s="2" t="s">
        <v>37</v>
      </c>
      <c r="R253" s="2"/>
      <c r="T253" s="2" t="s">
        <v>39</v>
      </c>
      <c r="W253" s="2"/>
      <c r="X253" s="2"/>
      <c r="Y253" s="3"/>
      <c r="Z253" s="29" t="str">
        <f>IF(Table1[[#This Row],[DATE]]=0,"",$Z$4)</f>
        <v/>
      </c>
      <c r="AA253" s="29" t="str">
        <f>IF(Table1[[#This Row],[DATE]]=0,"",$AA$4)</f>
        <v/>
      </c>
      <c r="AB253" s="29" t="str">
        <f t="shared" si="6"/>
        <v/>
      </c>
      <c r="AC253" s="29" t="str">
        <f>IFERROR(VLOOKUP(Table1[[#This Row],[Owner]],'[1]down list'!U:V,2,FALSE),"")</f>
        <v xml:space="preserve">Electrician </v>
      </c>
      <c r="AD253" s="2"/>
    </row>
    <row r="254" spans="2:30" x14ac:dyDescent="0.25">
      <c r="B254" s="23"/>
      <c r="C254" s="24" t="str">
        <f>IF(Table1[[#This Row],[DATE]]=0,"",TEXT(Table1[[#This Row],[DATE]],"mmm"))</f>
        <v/>
      </c>
      <c r="D254" s="25" t="str">
        <f>B254&amp;"-"&amp;COUNTIF($B$6:$B254,B254)</f>
        <v>-0</v>
      </c>
      <c r="E254" s="24" t="str">
        <f t="shared" si="7"/>
        <v/>
      </c>
      <c r="F254" s="24" t="str">
        <f>IF(B254=0,"",TEXT(Table1[[#This Row],[DATE]],"ddd"))</f>
        <v/>
      </c>
      <c r="G254" s="2" t="s">
        <v>32</v>
      </c>
      <c r="H254" s="2">
        <v>1</v>
      </c>
      <c r="I254" s="26"/>
      <c r="J254" s="3" t="s">
        <v>100</v>
      </c>
      <c r="K254" s="2" t="s">
        <v>34</v>
      </c>
      <c r="L254" s="2" t="s">
        <v>92</v>
      </c>
      <c r="M254" s="26" t="str">
        <f>IFERROR(INDEX([1]!Table15[#Data],MATCH(Table1[[#This Row],[Equipment]],[1]!Table15[Component],0),2),"")</f>
        <v>B</v>
      </c>
      <c r="N254" s="26" t="str">
        <f>IFERROR(INDEX([1]!Table13[#Data],MATCH(Table1[[#This Row],[Tech.]],[1]!Table13[Func Location],0),2),"")</f>
        <v>Aditya Praditya</v>
      </c>
      <c r="O254" s="27"/>
      <c r="P254" s="30" t="s">
        <v>320</v>
      </c>
      <c r="Q254" s="2" t="s">
        <v>37</v>
      </c>
      <c r="R254" s="2"/>
      <c r="T254" s="2" t="s">
        <v>39</v>
      </c>
      <c r="W254" s="2"/>
      <c r="X254" s="2"/>
      <c r="Y254" s="3"/>
      <c r="Z254" s="29" t="str">
        <f>IF(Table1[[#This Row],[DATE]]=0,"",$Z$4)</f>
        <v/>
      </c>
      <c r="AA254" s="29" t="str">
        <f>IF(Table1[[#This Row],[DATE]]=0,"",$AA$4)</f>
        <v/>
      </c>
      <c r="AB254" s="29" t="str">
        <f t="shared" si="6"/>
        <v/>
      </c>
      <c r="AC254" s="29" t="str">
        <f>IFERROR(VLOOKUP(Table1[[#This Row],[Owner]],'[1]down list'!U:V,2,FALSE),"")</f>
        <v xml:space="preserve">Electrician </v>
      </c>
      <c r="AD254" s="2"/>
    </row>
    <row r="255" spans="2:30" x14ac:dyDescent="0.25">
      <c r="B255" s="23"/>
      <c r="C255" s="24" t="str">
        <f>IF(Table1[[#This Row],[DATE]]=0,"",TEXT(Table1[[#This Row],[DATE]],"mmm"))</f>
        <v/>
      </c>
      <c r="D255" s="25" t="str">
        <f>B255&amp;"-"&amp;COUNTIF($B$6:$B255,B255)</f>
        <v>-0</v>
      </c>
      <c r="E255" s="24" t="str">
        <f t="shared" si="7"/>
        <v/>
      </c>
      <c r="F255" s="24" t="str">
        <f>IF(B255=0,"",TEXT(Table1[[#This Row],[DATE]],"ddd"))</f>
        <v/>
      </c>
      <c r="G255" s="2" t="s">
        <v>32</v>
      </c>
      <c r="H255" s="2">
        <v>2</v>
      </c>
      <c r="I255" s="26"/>
      <c r="J255" s="3" t="s">
        <v>110</v>
      </c>
      <c r="K255" s="2" t="s">
        <v>34</v>
      </c>
      <c r="L255" s="2" t="s">
        <v>92</v>
      </c>
      <c r="M255" s="26" t="str">
        <f>IFERROR(INDEX([1]!Table15[#Data],MATCH(Table1[[#This Row],[Equipment]],[1]!Table15[Component],0),2),"")</f>
        <v>B</v>
      </c>
      <c r="N255" s="26" t="str">
        <f>IFERROR(INDEX([1]!Table13[#Data],MATCH(Table1[[#This Row],[Tech.]],[1]!Table13[Func Location],0),2),"")</f>
        <v>Aditya Praditya</v>
      </c>
      <c r="O255" s="27"/>
      <c r="P255" s="30" t="s">
        <v>319</v>
      </c>
      <c r="Q255" s="2" t="s">
        <v>37</v>
      </c>
      <c r="R255" s="2"/>
      <c r="T255" s="2" t="s">
        <v>39</v>
      </c>
      <c r="W255" s="2"/>
      <c r="X255" s="2"/>
      <c r="Y255" s="3"/>
      <c r="Z255" s="29" t="str">
        <f>IF(Table1[[#This Row],[DATE]]=0,"",$Z$4)</f>
        <v/>
      </c>
      <c r="AA255" s="29" t="str">
        <f>IF(Table1[[#This Row],[DATE]]=0,"",$AA$4)</f>
        <v/>
      </c>
      <c r="AB255" s="29" t="str">
        <f t="shared" si="6"/>
        <v/>
      </c>
      <c r="AC255" s="29" t="str">
        <f>IFERROR(VLOOKUP(Table1[[#This Row],[Owner]],'[1]down list'!U:V,2,FALSE),"")</f>
        <v xml:space="preserve">Electrician </v>
      </c>
      <c r="AD255" s="2"/>
    </row>
    <row r="256" spans="2:30" x14ac:dyDescent="0.25">
      <c r="B256" s="23"/>
      <c r="C256" s="24" t="str">
        <f>IF(Table1[[#This Row],[DATE]]=0,"",TEXT(Table1[[#This Row],[DATE]],"mmm"))</f>
        <v/>
      </c>
      <c r="D256" s="25" t="str">
        <f>B256&amp;"-"&amp;COUNTIF($B$6:$B256,B256)</f>
        <v>-0</v>
      </c>
      <c r="E256" s="24" t="str">
        <f t="shared" si="7"/>
        <v/>
      </c>
      <c r="F256" s="24" t="str">
        <f>IF(B256=0,"",TEXT(Table1[[#This Row],[DATE]],"ddd"))</f>
        <v/>
      </c>
      <c r="G256" s="2" t="s">
        <v>32</v>
      </c>
      <c r="H256" s="2">
        <v>3</v>
      </c>
      <c r="I256" s="26"/>
      <c r="J256" s="3" t="s">
        <v>102</v>
      </c>
      <c r="K256" s="2" t="s">
        <v>34</v>
      </c>
      <c r="L256" s="2" t="s">
        <v>92</v>
      </c>
      <c r="M256" s="26" t="str">
        <f>IFERROR(INDEX([1]!Table15[#Data],MATCH(Table1[[#This Row],[Equipment]],[1]!Table15[Component],0),2),"")</f>
        <v>B</v>
      </c>
      <c r="N256" s="26" t="str">
        <f>IFERROR(INDEX([1]!Table13[#Data],MATCH(Table1[[#This Row],[Tech.]],[1]!Table13[Func Location],0),2),"")</f>
        <v>Aditya Praditya</v>
      </c>
      <c r="O256" s="27"/>
      <c r="P256" s="30" t="s">
        <v>321</v>
      </c>
      <c r="Q256" s="2" t="s">
        <v>37</v>
      </c>
      <c r="R256" s="2"/>
      <c r="T256" s="2" t="s">
        <v>39</v>
      </c>
      <c r="W256" s="2"/>
      <c r="X256" s="2"/>
      <c r="Y256" s="3"/>
      <c r="Z256" s="29" t="str">
        <f>IF(Table1[[#This Row],[DATE]]=0,"",$Z$4)</f>
        <v/>
      </c>
      <c r="AA256" s="29" t="str">
        <f>IF(Table1[[#This Row],[DATE]]=0,"",$AA$4)</f>
        <v/>
      </c>
      <c r="AB256" s="29" t="str">
        <f t="shared" ref="AB256:AB319" si="8">IF(B256=0,"",YEAR(B256))</f>
        <v/>
      </c>
      <c r="AC256" s="29" t="str">
        <f>IFERROR(VLOOKUP(Table1[[#This Row],[Owner]],'[1]down list'!U:V,2,FALSE),"")</f>
        <v xml:space="preserve">Electrician </v>
      </c>
      <c r="AD256" s="2"/>
    </row>
    <row r="257" spans="2:30" x14ac:dyDescent="0.25">
      <c r="B257" s="23"/>
      <c r="C257" s="24" t="str">
        <f>IF(Table1[[#This Row],[DATE]]=0,"",TEXT(Table1[[#This Row],[DATE]],"mmm"))</f>
        <v/>
      </c>
      <c r="D257" s="25" t="str">
        <f>B257&amp;"-"&amp;COUNTIF($B$6:$B257,B257)</f>
        <v>-0</v>
      </c>
      <c r="E257" s="24" t="str">
        <f t="shared" si="7"/>
        <v/>
      </c>
      <c r="F257" s="24" t="str">
        <f>IF(B257=0,"",TEXT(Table1[[#This Row],[DATE]],"ddd"))</f>
        <v/>
      </c>
      <c r="G257" s="2" t="s">
        <v>32</v>
      </c>
      <c r="H257" s="2">
        <v>1</v>
      </c>
      <c r="I257" s="26"/>
      <c r="J257" s="3" t="s">
        <v>100</v>
      </c>
      <c r="K257" s="2" t="s">
        <v>34</v>
      </c>
      <c r="L257" s="2" t="s">
        <v>92</v>
      </c>
      <c r="M257" s="26" t="str">
        <f>IFERROR(INDEX([1]!Table15[#Data],MATCH(Table1[[#This Row],[Equipment]],[1]!Table15[Component],0),2),"")</f>
        <v>B</v>
      </c>
      <c r="N257" s="26" t="str">
        <f>IFERROR(INDEX([1]!Table13[#Data],MATCH(Table1[[#This Row],[Tech.]],[1]!Table13[Func Location],0),2),"")</f>
        <v>Aditya Praditya</v>
      </c>
      <c r="O257" s="27"/>
      <c r="P257" s="30" t="s">
        <v>322</v>
      </c>
      <c r="Q257" s="2" t="s">
        <v>37</v>
      </c>
      <c r="R257" s="2"/>
      <c r="T257" s="2" t="s">
        <v>39</v>
      </c>
      <c r="W257" s="2"/>
      <c r="X257" s="2"/>
      <c r="Y257" s="3"/>
      <c r="Z257" s="29" t="str">
        <f>IF(Table1[[#This Row],[DATE]]=0,"",$Z$4)</f>
        <v/>
      </c>
      <c r="AA257" s="29" t="str">
        <f>IF(Table1[[#This Row],[DATE]]=0,"",$AA$4)</f>
        <v/>
      </c>
      <c r="AB257" s="29" t="str">
        <f t="shared" si="8"/>
        <v/>
      </c>
      <c r="AC257" s="29" t="str">
        <f>IFERROR(VLOOKUP(Table1[[#This Row],[Owner]],'[1]down list'!U:V,2,FALSE),"")</f>
        <v xml:space="preserve">Electrician </v>
      </c>
      <c r="AD257" s="2"/>
    </row>
    <row r="258" spans="2:30" x14ac:dyDescent="0.25">
      <c r="B258" s="23"/>
      <c r="C258" s="24" t="str">
        <f>IF(Table1[[#This Row],[DATE]]=0,"",TEXT(Table1[[#This Row],[DATE]],"mmm"))</f>
        <v/>
      </c>
      <c r="D258" s="25" t="str">
        <f>B258&amp;"-"&amp;COUNTIF($B$6:$B258,B258)</f>
        <v>-0</v>
      </c>
      <c r="E258" s="24" t="str">
        <f t="shared" si="7"/>
        <v/>
      </c>
      <c r="F258" s="24" t="str">
        <f>IF(B258=0,"",TEXT(Table1[[#This Row],[DATE]],"ddd"))</f>
        <v/>
      </c>
      <c r="G258" s="2" t="s">
        <v>32</v>
      </c>
      <c r="H258" s="2">
        <v>2</v>
      </c>
      <c r="I258" s="26"/>
      <c r="J258" s="3" t="s">
        <v>110</v>
      </c>
      <c r="K258" s="2" t="s">
        <v>34</v>
      </c>
      <c r="L258" s="2" t="s">
        <v>92</v>
      </c>
      <c r="M258" s="26" t="str">
        <f>IFERROR(INDEX([1]!Table15[#Data],MATCH(Table1[[#This Row],[Equipment]],[1]!Table15[Component],0),2),"")</f>
        <v>B</v>
      </c>
      <c r="N258" s="26" t="str">
        <f>IFERROR(INDEX([1]!Table13[#Data],MATCH(Table1[[#This Row],[Tech.]],[1]!Table13[Func Location],0),2),"")</f>
        <v>Aditya Praditya</v>
      </c>
      <c r="O258" s="27"/>
      <c r="P258" s="30" t="s">
        <v>323</v>
      </c>
      <c r="Q258" s="2" t="s">
        <v>37</v>
      </c>
      <c r="R258" s="2"/>
      <c r="T258" s="2" t="s">
        <v>39</v>
      </c>
      <c r="W258" s="2"/>
      <c r="X258" s="2"/>
      <c r="Y258" s="3"/>
      <c r="Z258" s="29" t="str">
        <f>IF(Table1[[#This Row],[DATE]]=0,"",$Z$4)</f>
        <v/>
      </c>
      <c r="AA258" s="29" t="str">
        <f>IF(Table1[[#This Row],[DATE]]=0,"",$AA$4)</f>
        <v/>
      </c>
      <c r="AB258" s="29" t="str">
        <f t="shared" si="8"/>
        <v/>
      </c>
      <c r="AC258" s="29" t="str">
        <f>IFERROR(VLOOKUP(Table1[[#This Row],[Owner]],'[1]down list'!U:V,2,FALSE),"")</f>
        <v xml:space="preserve">Electrician </v>
      </c>
      <c r="AD258" s="2"/>
    </row>
    <row r="259" spans="2:30" x14ac:dyDescent="0.25">
      <c r="B259" s="23"/>
      <c r="C259" s="24" t="str">
        <f>IF(Table1[[#This Row],[DATE]]=0,"",TEXT(Table1[[#This Row],[DATE]],"mmm"))</f>
        <v/>
      </c>
      <c r="D259" s="25" t="str">
        <f>B259&amp;"-"&amp;COUNTIF($B$6:$B259,B259)</f>
        <v>-0</v>
      </c>
      <c r="E259" s="24" t="str">
        <f t="shared" si="7"/>
        <v/>
      </c>
      <c r="F259" s="24" t="str">
        <f>IF(B259=0,"",TEXT(Table1[[#This Row],[DATE]],"ddd"))</f>
        <v/>
      </c>
      <c r="G259" s="2" t="s">
        <v>32</v>
      </c>
      <c r="H259" s="2">
        <v>3</v>
      </c>
      <c r="I259" s="26"/>
      <c r="J259" s="3" t="s">
        <v>102</v>
      </c>
      <c r="K259" s="2" t="s">
        <v>34</v>
      </c>
      <c r="L259" s="2" t="s">
        <v>92</v>
      </c>
      <c r="M259" s="26" t="str">
        <f>IFERROR(INDEX([1]!Table15[#Data],MATCH(Table1[[#This Row],[Equipment]],[1]!Table15[Component],0),2),"")</f>
        <v>B</v>
      </c>
      <c r="N259" s="26" t="str">
        <f>IFERROR(INDEX([1]!Table13[#Data],MATCH(Table1[[#This Row],[Tech.]],[1]!Table13[Func Location],0),2),"")</f>
        <v>Aditya Praditya</v>
      </c>
      <c r="O259" s="27"/>
      <c r="P259" s="57" t="s">
        <v>324</v>
      </c>
      <c r="Q259" s="2" t="s">
        <v>37</v>
      </c>
      <c r="R259" s="2"/>
      <c r="T259" s="2" t="s">
        <v>39</v>
      </c>
      <c r="W259" s="2"/>
      <c r="X259" s="2"/>
      <c r="Y259" s="3"/>
      <c r="Z259" s="29" t="str">
        <f>IF(Table1[[#This Row],[DATE]]=0,"",$Z$4)</f>
        <v/>
      </c>
      <c r="AA259" s="29" t="str">
        <f>IF(Table1[[#This Row],[DATE]]=0,"",$AA$4)</f>
        <v/>
      </c>
      <c r="AB259" s="29" t="str">
        <f t="shared" si="8"/>
        <v/>
      </c>
      <c r="AC259" s="29" t="str">
        <f>IFERROR(VLOOKUP(Table1[[#This Row],[Owner]],'[1]down list'!U:V,2,FALSE),"")</f>
        <v xml:space="preserve">Electrician </v>
      </c>
      <c r="AD259" s="2"/>
    </row>
    <row r="260" spans="2:30" x14ac:dyDescent="0.25">
      <c r="B260" s="23"/>
      <c r="C260" s="24" t="str">
        <f>IF(Table1[[#This Row],[DATE]]=0,"",TEXT(Table1[[#This Row],[DATE]],"mmm"))</f>
        <v/>
      </c>
      <c r="D260" s="25" t="str">
        <f>B260&amp;"-"&amp;COUNTIF($B$6:$B260,B260)</f>
        <v>-0</v>
      </c>
      <c r="E260" s="24" t="str">
        <f t="shared" si="7"/>
        <v/>
      </c>
      <c r="F260" s="24" t="str">
        <f>IF(B260=0,"",TEXT(Table1[[#This Row],[DATE]],"ddd"))</f>
        <v/>
      </c>
      <c r="G260" s="2" t="s">
        <v>32</v>
      </c>
      <c r="H260" s="2">
        <v>1</v>
      </c>
      <c r="I260" s="26"/>
      <c r="J260" s="3" t="s">
        <v>100</v>
      </c>
      <c r="K260" s="2" t="s">
        <v>34</v>
      </c>
      <c r="L260" s="2" t="s">
        <v>92</v>
      </c>
      <c r="M260" s="26" t="str">
        <f>IFERROR(INDEX([1]!Table15[#Data],MATCH(Table1[[#This Row],[Equipment]],[1]!Table15[Component],0),2),"")</f>
        <v>B</v>
      </c>
      <c r="N260" s="26" t="str">
        <f>IFERROR(INDEX([1]!Table13[#Data],MATCH(Table1[[#This Row],[Tech.]],[1]!Table13[Func Location],0),2),"")</f>
        <v>Aditya Praditya</v>
      </c>
      <c r="O260" s="27"/>
      <c r="P260" s="30" t="s">
        <v>325</v>
      </c>
      <c r="Q260" s="2" t="s">
        <v>37</v>
      </c>
      <c r="R260" s="2"/>
      <c r="T260" s="2" t="s">
        <v>39</v>
      </c>
      <c r="W260" s="2"/>
      <c r="X260" s="2"/>
      <c r="Y260" s="3"/>
      <c r="Z260" s="29" t="str">
        <f>IF(Table1[[#This Row],[DATE]]=0,"",$Z$4)</f>
        <v/>
      </c>
      <c r="AA260" s="29" t="str">
        <f>IF(Table1[[#This Row],[DATE]]=0,"",$AA$4)</f>
        <v/>
      </c>
      <c r="AB260" s="29" t="str">
        <f t="shared" si="8"/>
        <v/>
      </c>
      <c r="AC260" s="29" t="str">
        <f>IFERROR(VLOOKUP(Table1[[#This Row],[Owner]],'[1]down list'!U:V,2,FALSE),"")</f>
        <v xml:space="preserve">Electrician </v>
      </c>
      <c r="AD260" s="2"/>
    </row>
    <row r="261" spans="2:30" ht="29.1" customHeight="1" x14ac:dyDescent="0.25">
      <c r="B261" s="23"/>
      <c r="C261" s="24" t="str">
        <f>IF(Table1[[#This Row],[DATE]]=0,"",TEXT(Table1[[#This Row],[DATE]],"mmm"))</f>
        <v/>
      </c>
      <c r="D261" s="25" t="str">
        <f>B261&amp;"-"&amp;COUNTIF($B$6:$B261,B261)</f>
        <v>-0</v>
      </c>
      <c r="E261" s="24" t="str">
        <f t="shared" si="7"/>
        <v/>
      </c>
      <c r="F261" s="24" t="str">
        <f>IF(B261=0,"",TEXT(Table1[[#This Row],[DATE]],"ddd"))</f>
        <v/>
      </c>
      <c r="G261" s="2" t="s">
        <v>32</v>
      </c>
      <c r="H261" s="2">
        <v>2</v>
      </c>
      <c r="I261" s="26"/>
      <c r="J261" s="3" t="s">
        <v>110</v>
      </c>
      <c r="K261" s="2" t="s">
        <v>34</v>
      </c>
      <c r="L261" s="2" t="s">
        <v>92</v>
      </c>
      <c r="M261" s="26" t="str">
        <f>IFERROR(INDEX([1]!Table15[#Data],MATCH(Table1[[#This Row],[Equipment]],[1]!Table15[Component],0),2),"")</f>
        <v>B</v>
      </c>
      <c r="N261" s="26" t="str">
        <f>IFERROR(INDEX([1]!Table13[#Data],MATCH(Table1[[#This Row],[Tech.]],[1]!Table13[Func Location],0),2),"")</f>
        <v>Aditya Praditya</v>
      </c>
      <c r="O261" s="27"/>
      <c r="P261" s="30" t="s">
        <v>326</v>
      </c>
      <c r="Q261" s="2" t="s">
        <v>37</v>
      </c>
      <c r="R261" s="6"/>
      <c r="S261" s="3"/>
      <c r="T261" s="2" t="s">
        <v>39</v>
      </c>
      <c r="W261" s="2"/>
      <c r="X261" s="2"/>
      <c r="Y261" s="3"/>
      <c r="Z261" s="29" t="str">
        <f>IF(Table1[[#This Row],[DATE]]=0,"",$Z$4)</f>
        <v/>
      </c>
      <c r="AA261" s="29" t="str">
        <f>IF(Table1[[#This Row],[DATE]]=0,"",$AA$4)</f>
        <v/>
      </c>
      <c r="AB261" s="29" t="str">
        <f t="shared" si="8"/>
        <v/>
      </c>
      <c r="AC261" s="29" t="str">
        <f>IFERROR(VLOOKUP(Table1[[#This Row],[Owner]],'[1]down list'!U:V,2,FALSE),"")</f>
        <v xml:space="preserve">Electrician </v>
      </c>
      <c r="AD261" s="2"/>
    </row>
    <row r="262" spans="2:30" ht="15.75" x14ac:dyDescent="0.25">
      <c r="B262" s="23"/>
      <c r="C262" s="24" t="str">
        <f>IF(Table1[[#This Row],[DATE]]=0,"",TEXT(Table1[[#This Row],[DATE]],"mmm"))</f>
        <v/>
      </c>
      <c r="D262" s="25" t="str">
        <f>B262&amp;"-"&amp;COUNTIF($B$6:$B262,B262)</f>
        <v>-0</v>
      </c>
      <c r="E262" s="24" t="str">
        <f t="shared" ref="E262:E325" si="9">IF(B262=0,"",WEEKNUM(B262,21))</f>
        <v/>
      </c>
      <c r="F262" s="24" t="str">
        <f>IF(B262=0,"",TEXT(Table1[[#This Row],[DATE]],"ddd"))</f>
        <v/>
      </c>
      <c r="G262" s="2" t="s">
        <v>32</v>
      </c>
      <c r="H262" s="2">
        <v>3</v>
      </c>
      <c r="I262" s="26"/>
      <c r="J262" s="3" t="s">
        <v>102</v>
      </c>
      <c r="K262" s="2" t="s">
        <v>34</v>
      </c>
      <c r="L262" s="2" t="s">
        <v>92</v>
      </c>
      <c r="M262" s="26" t="str">
        <f>IFERROR(INDEX([1]!Table15[#Data],MATCH(Table1[[#This Row],[Equipment]],[1]!Table15[Component],0),2),"")</f>
        <v>B</v>
      </c>
      <c r="N262" s="26" t="str">
        <f>IFERROR(INDEX([1]!Table13[#Data],MATCH(Table1[[#This Row],[Tech.]],[1]!Table13[Func Location],0),2),"")</f>
        <v>Aditya Praditya</v>
      </c>
      <c r="O262" s="27"/>
      <c r="P262" s="30" t="s">
        <v>327</v>
      </c>
      <c r="Q262" s="2" t="s">
        <v>37</v>
      </c>
      <c r="R262" s="6"/>
      <c r="S262" s="49"/>
      <c r="T262" s="2" t="s">
        <v>39</v>
      </c>
      <c r="W262" s="2"/>
      <c r="X262" s="2"/>
      <c r="Y262" s="3"/>
      <c r="Z262" s="29" t="str">
        <f>IF(Table1[[#This Row],[DATE]]=0,"",$Z$4)</f>
        <v/>
      </c>
      <c r="AA262" s="29" t="str">
        <f>IF(Table1[[#This Row],[DATE]]=0,"",$AA$4)</f>
        <v/>
      </c>
      <c r="AB262" s="29" t="str">
        <f t="shared" si="8"/>
        <v/>
      </c>
      <c r="AC262" s="29" t="str">
        <f>IFERROR(VLOOKUP(Table1[[#This Row],[Owner]],'[1]down list'!U:V,2,FALSE),"")</f>
        <v xml:space="preserve">Electrician </v>
      </c>
      <c r="AD262" s="2"/>
    </row>
    <row r="263" spans="2:30" x14ac:dyDescent="0.25">
      <c r="B263" s="23"/>
      <c r="C263" s="24" t="str">
        <f>IF(Table1[[#This Row],[DATE]]=0,"",TEXT(Table1[[#This Row],[DATE]],"mmm"))</f>
        <v/>
      </c>
      <c r="D263" s="25" t="str">
        <f>B263&amp;"-"&amp;COUNTIF($B$6:$B263,B263)</f>
        <v>-0</v>
      </c>
      <c r="E263" s="24" t="str">
        <f t="shared" si="9"/>
        <v/>
      </c>
      <c r="F263" s="24" t="str">
        <f>IF(B263=0,"",TEXT(Table1[[#This Row],[DATE]],"ddd"))</f>
        <v/>
      </c>
      <c r="G263" s="2" t="s">
        <v>32</v>
      </c>
      <c r="H263" s="2"/>
      <c r="I263" s="26"/>
      <c r="J263" s="3"/>
      <c r="K263" s="2"/>
      <c r="M263" s="24" t="s">
        <v>224</v>
      </c>
      <c r="N263" s="26" t="str">
        <f>IFERROR(INDEX([1]!Table13[#Data],MATCH(Table1[[#This Row],[Tech.]],[1]!Table13[Func Location],0),2),"")</f>
        <v/>
      </c>
      <c r="O263" s="27"/>
      <c r="P263" s="28"/>
      <c r="R263" s="2"/>
      <c r="T263" s="2" t="s">
        <v>39</v>
      </c>
      <c r="W263" s="2"/>
      <c r="X263" s="2"/>
      <c r="Y263" s="3"/>
      <c r="Z263" s="29" t="str">
        <f>IF(Table1[[#This Row],[DATE]]=0,"",$Z$4)</f>
        <v/>
      </c>
      <c r="AA263" s="29" t="str">
        <f>IF(Table1[[#This Row],[DATE]]=0,"",$AA$4)</f>
        <v/>
      </c>
      <c r="AB263" s="29" t="str">
        <f t="shared" si="8"/>
        <v/>
      </c>
      <c r="AC263" s="29" t="str">
        <f>IFERROR(VLOOKUP(Table1[[#This Row],[Owner]],'[1]down list'!U:V,2,FALSE),"")</f>
        <v/>
      </c>
      <c r="AD263" s="2"/>
    </row>
    <row r="264" spans="2:30" x14ac:dyDescent="0.25">
      <c r="B264" s="23"/>
      <c r="C264" s="24" t="str">
        <f>IF(Table1[[#This Row],[DATE]]=0,"",TEXT(Table1[[#This Row],[DATE]],"mmm"))</f>
        <v/>
      </c>
      <c r="D264" s="25" t="str">
        <f>B264&amp;"-"&amp;COUNTIF($B$6:$B264,B264)</f>
        <v>-0</v>
      </c>
      <c r="E264" s="24" t="str">
        <f t="shared" si="9"/>
        <v/>
      </c>
      <c r="F264" s="24" t="str">
        <f>IF(B264=0,"",TEXT(Table1[[#This Row],[DATE]],"ddd"))</f>
        <v/>
      </c>
      <c r="G264" s="2" t="s">
        <v>32</v>
      </c>
      <c r="H264" s="2"/>
      <c r="I264" s="26"/>
      <c r="J264" s="3"/>
      <c r="K264" s="2"/>
      <c r="M264" s="24" t="s">
        <v>224</v>
      </c>
      <c r="N264" s="26" t="str">
        <f>IFERROR(INDEX([1]!Table13[#Data],MATCH(Table1[[#This Row],[Tech.]],[1]!Table13[Func Location],0),2),"")</f>
        <v/>
      </c>
      <c r="O264" s="27"/>
      <c r="P264" s="28"/>
      <c r="R264" s="2"/>
      <c r="T264" s="2" t="s">
        <v>39</v>
      </c>
      <c r="W264" s="2"/>
      <c r="X264" s="2"/>
      <c r="Y264" s="3"/>
      <c r="Z264" s="29" t="str">
        <f>IF(Table1[[#This Row],[DATE]]=0,"",$Z$4)</f>
        <v/>
      </c>
      <c r="AA264" s="29" t="str">
        <f>IF(Table1[[#This Row],[DATE]]=0,"",$AA$4)</f>
        <v/>
      </c>
      <c r="AB264" s="29" t="str">
        <f t="shared" si="8"/>
        <v/>
      </c>
      <c r="AC264" s="29" t="str">
        <f>IFERROR(VLOOKUP(Table1[[#This Row],[Owner]],'[1]down list'!U:V,2,FALSE),"")</f>
        <v/>
      </c>
      <c r="AD264" s="2"/>
    </row>
    <row r="265" spans="2:30" x14ac:dyDescent="0.25">
      <c r="B265" s="23"/>
      <c r="C265" s="24" t="str">
        <f>IF(Table1[[#This Row],[DATE]]=0,"",TEXT(Table1[[#This Row],[DATE]],"mmm"))</f>
        <v/>
      </c>
      <c r="D265" s="25" t="str">
        <f>B265&amp;"-"&amp;COUNTIF($B$6:$B265,B265)</f>
        <v>-0</v>
      </c>
      <c r="E265" s="24" t="str">
        <f t="shared" si="9"/>
        <v/>
      </c>
      <c r="F265" s="24" t="str">
        <f>IF(B265=0,"",TEXT(Table1[[#This Row],[DATE]],"ddd"))</f>
        <v/>
      </c>
      <c r="G265" s="2" t="s">
        <v>32</v>
      </c>
      <c r="H265" s="2"/>
      <c r="I265" s="26"/>
      <c r="J265" s="3"/>
      <c r="K265" s="2"/>
      <c r="M265" s="24" t="s">
        <v>224</v>
      </c>
      <c r="N265" s="26" t="str">
        <f>IFERROR(INDEX([1]!Table13[#Data],MATCH(Table1[[#This Row],[Tech.]],[1]!Table13[Func Location],0),2),"")</f>
        <v/>
      </c>
      <c r="O265" s="27"/>
      <c r="P265" s="28"/>
      <c r="R265" s="2"/>
      <c r="T265" s="2" t="s">
        <v>39</v>
      </c>
      <c r="W265" s="2"/>
      <c r="X265" s="2"/>
      <c r="Y265" s="3"/>
      <c r="Z265" s="29" t="str">
        <f>IF(Table1[[#This Row],[DATE]]=0,"",$Z$4)</f>
        <v/>
      </c>
      <c r="AA265" s="29" t="str">
        <f>IF(Table1[[#This Row],[DATE]]=0,"",$AA$4)</f>
        <v/>
      </c>
      <c r="AB265" s="29" t="str">
        <f t="shared" si="8"/>
        <v/>
      </c>
      <c r="AC265" s="29" t="str">
        <f>IFERROR(VLOOKUP(Table1[[#This Row],[Owner]],'[1]down list'!U:V,2,FALSE),"")</f>
        <v/>
      </c>
      <c r="AD265" s="2"/>
    </row>
    <row r="266" spans="2:30" x14ac:dyDescent="0.25">
      <c r="B266" s="23"/>
      <c r="C266" s="24" t="str">
        <f>IF(Table1[[#This Row],[DATE]]=0,"",TEXT(Table1[[#This Row],[DATE]],"mmm"))</f>
        <v/>
      </c>
      <c r="D266" s="25" t="str">
        <f>B266&amp;"-"&amp;COUNTIF($B$6:$B266,B266)</f>
        <v>-0</v>
      </c>
      <c r="E266" s="24" t="str">
        <f t="shared" si="9"/>
        <v/>
      </c>
      <c r="F266" s="24" t="str">
        <f>IF(B266=0,"",TEXT(Table1[[#This Row],[DATE]],"ddd"))</f>
        <v/>
      </c>
      <c r="G266" s="2" t="s">
        <v>32</v>
      </c>
      <c r="H266" s="2"/>
      <c r="I266" s="26"/>
      <c r="J266" s="3"/>
      <c r="K266" s="2"/>
      <c r="M266" s="24" t="s">
        <v>224</v>
      </c>
      <c r="N266" s="26" t="str">
        <f>IFERROR(INDEX([1]!Table13[#Data],MATCH(Table1[[#This Row],[Tech.]],[1]!Table13[Func Location],0),2),"")</f>
        <v/>
      </c>
      <c r="O266" s="27"/>
      <c r="P266" s="28"/>
      <c r="R266" s="2"/>
      <c r="T266" s="2" t="s">
        <v>39</v>
      </c>
      <c r="W266" s="2"/>
      <c r="X266" s="2"/>
      <c r="Y266" s="3"/>
      <c r="Z266" s="29" t="str">
        <f>IF(Table1[[#This Row],[DATE]]=0,"",$Z$4)</f>
        <v/>
      </c>
      <c r="AA266" s="29" t="str">
        <f>IF(Table1[[#This Row],[DATE]]=0,"",$AA$4)</f>
        <v/>
      </c>
      <c r="AB266" s="29" t="str">
        <f t="shared" si="8"/>
        <v/>
      </c>
      <c r="AC266" s="29" t="str">
        <f>IFERROR(VLOOKUP(Table1[[#This Row],[Owner]],'[1]down list'!U:V,2,FALSE),"")</f>
        <v/>
      </c>
      <c r="AD266" s="2"/>
    </row>
    <row r="267" spans="2:30" x14ac:dyDescent="0.25">
      <c r="B267" s="23"/>
      <c r="C267" s="24" t="str">
        <f>IF(Table1[[#This Row],[DATE]]=0,"",TEXT(Table1[[#This Row],[DATE]],"mmm"))</f>
        <v/>
      </c>
      <c r="D267" s="25" t="str">
        <f>B267&amp;"-"&amp;COUNTIF($B$6:$B267,B267)</f>
        <v>-0</v>
      </c>
      <c r="E267" s="24" t="str">
        <f t="shared" si="9"/>
        <v/>
      </c>
      <c r="F267" s="24" t="str">
        <f>IF(B267=0,"",TEXT(Table1[[#This Row],[DATE]],"ddd"))</f>
        <v/>
      </c>
      <c r="G267" s="2" t="s">
        <v>32</v>
      </c>
      <c r="H267" s="2"/>
      <c r="I267" s="26"/>
      <c r="J267" s="3"/>
      <c r="K267" s="2"/>
      <c r="M267" s="24" t="s">
        <v>224</v>
      </c>
      <c r="N267" s="26" t="str">
        <f>IFERROR(INDEX([1]!Table13[#Data],MATCH(Table1[[#This Row],[Tech.]],[1]!Table13[Func Location],0),2),"")</f>
        <v/>
      </c>
      <c r="O267" s="27"/>
      <c r="P267" s="28"/>
      <c r="R267" s="2"/>
      <c r="T267" s="2" t="s">
        <v>39</v>
      </c>
      <c r="W267" s="2"/>
      <c r="X267" s="2"/>
      <c r="Y267" s="3"/>
      <c r="Z267" s="29" t="str">
        <f>IF(Table1[[#This Row],[DATE]]=0,"",$Z$4)</f>
        <v/>
      </c>
      <c r="AA267" s="29" t="str">
        <f>IF(Table1[[#This Row],[DATE]]=0,"",$AA$4)</f>
        <v/>
      </c>
      <c r="AB267" s="29" t="str">
        <f t="shared" si="8"/>
        <v/>
      </c>
      <c r="AC267" s="29" t="str">
        <f>IFERROR(VLOOKUP(Table1[[#This Row],[Owner]],'[1]down list'!U:V,2,FALSE),"")</f>
        <v/>
      </c>
      <c r="AD267" s="2"/>
    </row>
    <row r="268" spans="2:30" x14ac:dyDescent="0.25">
      <c r="B268" s="23"/>
      <c r="C268" s="24" t="str">
        <f>IF(Table1[[#This Row],[DATE]]=0,"",TEXT(Table1[[#This Row],[DATE]],"mmm"))</f>
        <v/>
      </c>
      <c r="D268" s="25" t="str">
        <f>B268&amp;"-"&amp;COUNTIF($B$6:$B268,B268)</f>
        <v>-0</v>
      </c>
      <c r="E268" s="24" t="str">
        <f t="shared" si="9"/>
        <v/>
      </c>
      <c r="F268" s="24" t="str">
        <f>IF(B268=0,"",TEXT(Table1[[#This Row],[DATE]],"ddd"))</f>
        <v/>
      </c>
      <c r="G268" s="2" t="s">
        <v>32</v>
      </c>
      <c r="H268" s="2"/>
      <c r="I268" s="26"/>
      <c r="J268" s="3"/>
      <c r="K268" s="2"/>
      <c r="M268" s="24" t="s">
        <v>224</v>
      </c>
      <c r="N268" s="26" t="str">
        <f>IFERROR(INDEX([1]!Table13[#Data],MATCH(Table1[[#This Row],[Tech.]],[1]!Table13[Func Location],0),2),"")</f>
        <v/>
      </c>
      <c r="O268" s="27"/>
      <c r="P268" s="28"/>
      <c r="R268" s="2"/>
      <c r="T268" s="2" t="s">
        <v>39</v>
      </c>
      <c r="W268" s="2"/>
      <c r="X268" s="2"/>
      <c r="Y268" s="3"/>
      <c r="Z268" s="29" t="str">
        <f>IF(Table1[[#This Row],[DATE]]=0,"",$Z$4)</f>
        <v/>
      </c>
      <c r="AA268" s="29" t="str">
        <f>IF(Table1[[#This Row],[DATE]]=0,"",$AA$4)</f>
        <v/>
      </c>
      <c r="AB268" s="29" t="str">
        <f t="shared" si="8"/>
        <v/>
      </c>
      <c r="AC268" s="29" t="str">
        <f>IFERROR(VLOOKUP(Table1[[#This Row],[Owner]],'[1]down list'!U:V,2,FALSE),"")</f>
        <v/>
      </c>
      <c r="AD268" s="2"/>
    </row>
    <row r="269" spans="2:30" x14ac:dyDescent="0.25">
      <c r="B269" s="23"/>
      <c r="C269" s="24" t="str">
        <f>IF(Table1[[#This Row],[DATE]]=0,"",TEXT(Table1[[#This Row],[DATE]],"mmm"))</f>
        <v/>
      </c>
      <c r="D269" s="25" t="str">
        <f>B269&amp;"-"&amp;COUNTIF($B$6:$B269,B269)</f>
        <v>-0</v>
      </c>
      <c r="E269" s="24" t="str">
        <f t="shared" si="9"/>
        <v/>
      </c>
      <c r="F269" s="24" t="str">
        <f>IF(B269=0,"",TEXT(Table1[[#This Row],[DATE]],"ddd"))</f>
        <v/>
      </c>
      <c r="G269" s="2" t="s">
        <v>32</v>
      </c>
      <c r="H269" s="2"/>
      <c r="I269" s="26"/>
      <c r="J269" s="3"/>
      <c r="K269" s="2"/>
      <c r="M269" s="24" t="s">
        <v>224</v>
      </c>
      <c r="N269" s="26" t="str">
        <f>IFERROR(INDEX([1]!Table13[#Data],MATCH(Table1[[#This Row],[Tech.]],[1]!Table13[Func Location],0),2),"")</f>
        <v/>
      </c>
      <c r="O269" s="27"/>
      <c r="P269" s="28"/>
      <c r="R269" s="2"/>
      <c r="T269" s="2" t="s">
        <v>39</v>
      </c>
      <c r="W269" s="2"/>
      <c r="X269" s="2"/>
      <c r="Y269" s="3"/>
      <c r="Z269" s="29" t="str">
        <f>IF(Table1[[#This Row],[DATE]]=0,"",$Z$4)</f>
        <v/>
      </c>
      <c r="AA269" s="29" t="str">
        <f>IF(Table1[[#This Row],[DATE]]=0,"",$AA$4)</f>
        <v/>
      </c>
      <c r="AB269" s="29" t="str">
        <f t="shared" si="8"/>
        <v/>
      </c>
      <c r="AC269" s="29" t="str">
        <f>IFERROR(VLOOKUP(Table1[[#This Row],[Owner]],'[1]down list'!U:V,2,FALSE),"")</f>
        <v/>
      </c>
      <c r="AD269" s="2"/>
    </row>
    <row r="270" spans="2:30" x14ac:dyDescent="0.25">
      <c r="B270" s="23"/>
      <c r="C270" s="24" t="str">
        <f>IF(Table1[[#This Row],[DATE]]=0,"",TEXT(Table1[[#This Row],[DATE]],"mmm"))</f>
        <v/>
      </c>
      <c r="D270" s="25" t="str">
        <f>B270&amp;"-"&amp;COUNTIF($B$6:$B270,B270)</f>
        <v>-0</v>
      </c>
      <c r="E270" s="24" t="str">
        <f t="shared" si="9"/>
        <v/>
      </c>
      <c r="F270" s="24" t="str">
        <f>IF(B270=0,"",TEXT(Table1[[#This Row],[DATE]],"ddd"))</f>
        <v/>
      </c>
      <c r="G270" s="2" t="s">
        <v>32</v>
      </c>
      <c r="H270" s="2"/>
      <c r="I270" s="26"/>
      <c r="J270" s="3"/>
      <c r="K270" s="2"/>
      <c r="M270" s="24" t="s">
        <v>224</v>
      </c>
      <c r="N270" s="26" t="str">
        <f>IFERROR(INDEX([1]!Table13[#Data],MATCH(Table1[[#This Row],[Tech.]],[1]!Table13[Func Location],0),2),"")</f>
        <v/>
      </c>
      <c r="O270" s="27"/>
      <c r="P270" s="28"/>
      <c r="R270" s="2"/>
      <c r="T270" s="2" t="s">
        <v>39</v>
      </c>
      <c r="W270" s="2"/>
      <c r="X270" s="2"/>
      <c r="Y270" s="3"/>
      <c r="Z270" s="29" t="str">
        <f>IF(Table1[[#This Row],[DATE]]=0,"",$Z$4)</f>
        <v/>
      </c>
      <c r="AA270" s="29" t="str">
        <f>IF(Table1[[#This Row],[DATE]]=0,"",$AA$4)</f>
        <v/>
      </c>
      <c r="AB270" s="29" t="str">
        <f t="shared" si="8"/>
        <v/>
      </c>
      <c r="AC270" s="29" t="str">
        <f>IFERROR(VLOOKUP(Table1[[#This Row],[Owner]],'[1]down list'!U:V,2,FALSE),"")</f>
        <v/>
      </c>
      <c r="AD270" s="2"/>
    </row>
    <row r="271" spans="2:30" x14ac:dyDescent="0.25">
      <c r="B271" s="23"/>
      <c r="C271" s="24" t="str">
        <f>IF(Table1[[#This Row],[DATE]]=0,"",TEXT(Table1[[#This Row],[DATE]],"mmm"))</f>
        <v/>
      </c>
      <c r="D271" s="25" t="str">
        <f>B271&amp;"-"&amp;COUNTIF($B$6:$B271,B271)</f>
        <v>-0</v>
      </c>
      <c r="E271" s="24" t="str">
        <f t="shared" si="9"/>
        <v/>
      </c>
      <c r="F271" s="24" t="str">
        <f>IF(B271=0,"",TEXT(Table1[[#This Row],[DATE]],"ddd"))</f>
        <v/>
      </c>
      <c r="G271" s="2" t="s">
        <v>32</v>
      </c>
      <c r="H271" s="2"/>
      <c r="I271" s="26"/>
      <c r="J271" s="3"/>
      <c r="K271" s="2"/>
      <c r="M271" s="24" t="s">
        <v>224</v>
      </c>
      <c r="N271" s="26" t="str">
        <f>IFERROR(INDEX([1]!Table13[#Data],MATCH(Table1[[#This Row],[Tech.]],[1]!Table13[Func Location],0),2),"")</f>
        <v/>
      </c>
      <c r="O271" s="27"/>
      <c r="P271" s="28"/>
      <c r="R271" s="2"/>
      <c r="T271" s="2" t="s">
        <v>39</v>
      </c>
      <c r="W271" s="2"/>
      <c r="X271" s="2"/>
      <c r="Y271" s="3"/>
      <c r="Z271" s="29" t="str">
        <f>IF(Table1[[#This Row],[DATE]]=0,"",$Z$4)</f>
        <v/>
      </c>
      <c r="AA271" s="29" t="str">
        <f>IF(Table1[[#This Row],[DATE]]=0,"",$AA$4)</f>
        <v/>
      </c>
      <c r="AB271" s="29" t="str">
        <f t="shared" si="8"/>
        <v/>
      </c>
      <c r="AC271" s="29" t="str">
        <f>IFERROR(VLOOKUP(Table1[[#This Row],[Owner]],'[1]down list'!U:V,2,FALSE),"")</f>
        <v/>
      </c>
      <c r="AD271" s="2"/>
    </row>
    <row r="272" spans="2:30" x14ac:dyDescent="0.25">
      <c r="B272" s="23"/>
      <c r="C272" s="24" t="str">
        <f>IF(Table1[[#This Row],[DATE]]=0,"",TEXT(Table1[[#This Row],[DATE]],"mmm"))</f>
        <v/>
      </c>
      <c r="D272" s="25" t="str">
        <f>B272&amp;"-"&amp;COUNTIF($B$6:$B272,B272)</f>
        <v>-0</v>
      </c>
      <c r="E272" s="24" t="str">
        <f t="shared" si="9"/>
        <v/>
      </c>
      <c r="F272" s="24" t="str">
        <f>IF(B272=0,"",TEXT(Table1[[#This Row],[DATE]],"ddd"))</f>
        <v/>
      </c>
      <c r="G272" s="2" t="s">
        <v>32</v>
      </c>
      <c r="H272" s="2"/>
      <c r="I272" s="26"/>
      <c r="J272" s="3"/>
      <c r="K272" s="2"/>
      <c r="M272" s="24" t="s">
        <v>224</v>
      </c>
      <c r="N272" s="26" t="str">
        <f>IFERROR(INDEX([1]!Table13[#Data],MATCH(Table1[[#This Row],[Tech.]],[1]!Table13[Func Location],0),2),"")</f>
        <v/>
      </c>
      <c r="O272" s="27"/>
      <c r="P272" s="28"/>
      <c r="R272" s="2"/>
      <c r="T272" s="2" t="s">
        <v>39</v>
      </c>
      <c r="W272" s="2"/>
      <c r="X272" s="2"/>
      <c r="Y272" s="3"/>
      <c r="Z272" s="29" t="str">
        <f>IF(Table1[[#This Row],[DATE]]=0,"",$Z$4)</f>
        <v/>
      </c>
      <c r="AA272" s="29" t="str">
        <f>IF(Table1[[#This Row],[DATE]]=0,"",$AA$4)</f>
        <v/>
      </c>
      <c r="AB272" s="29" t="str">
        <f t="shared" si="8"/>
        <v/>
      </c>
      <c r="AC272" s="29" t="str">
        <f>IFERROR(VLOOKUP(Table1[[#This Row],[Owner]],'[1]down list'!U:V,2,FALSE),"")</f>
        <v/>
      </c>
      <c r="AD272" s="2"/>
    </row>
    <row r="273" spans="2:30" x14ac:dyDescent="0.25">
      <c r="B273" s="23"/>
      <c r="C273" s="24" t="str">
        <f>IF(Table1[[#This Row],[DATE]]=0,"",TEXT(Table1[[#This Row],[DATE]],"mmm"))</f>
        <v/>
      </c>
      <c r="D273" s="25" t="str">
        <f>B273&amp;"-"&amp;COUNTIF($B$6:$B273,B273)</f>
        <v>-0</v>
      </c>
      <c r="E273" s="24" t="str">
        <f t="shared" si="9"/>
        <v/>
      </c>
      <c r="F273" s="24" t="str">
        <f>IF(B273=0,"",TEXT(Table1[[#This Row],[DATE]],"ddd"))</f>
        <v/>
      </c>
      <c r="G273" s="2" t="s">
        <v>32</v>
      </c>
      <c r="H273" s="2"/>
      <c r="I273" s="26"/>
      <c r="J273" s="3"/>
      <c r="K273" s="2"/>
      <c r="M273" s="24" t="s">
        <v>224</v>
      </c>
      <c r="N273" s="26" t="str">
        <f>IFERROR(INDEX([1]!Table13[#Data],MATCH(Table1[[#This Row],[Tech.]],[1]!Table13[Func Location],0),2),"")</f>
        <v/>
      </c>
      <c r="O273" s="27"/>
      <c r="P273" s="28"/>
      <c r="R273" s="2"/>
      <c r="T273" s="2" t="s">
        <v>39</v>
      </c>
      <c r="W273" s="2"/>
      <c r="X273" s="2"/>
      <c r="Y273" s="3"/>
      <c r="Z273" s="29" t="str">
        <f>IF(Table1[[#This Row],[DATE]]=0,"",$Z$4)</f>
        <v/>
      </c>
      <c r="AA273" s="29" t="str">
        <f>IF(Table1[[#This Row],[DATE]]=0,"",$AA$4)</f>
        <v/>
      </c>
      <c r="AB273" s="29" t="str">
        <f t="shared" si="8"/>
        <v/>
      </c>
      <c r="AC273" s="29" t="str">
        <f>IFERROR(VLOOKUP(Table1[[#This Row],[Owner]],'[1]down list'!U:V,2,FALSE),"")</f>
        <v/>
      </c>
      <c r="AD273" s="2"/>
    </row>
    <row r="274" spans="2:30" x14ac:dyDescent="0.25">
      <c r="B274" s="23"/>
      <c r="C274" s="24" t="str">
        <f>IF(Table1[[#This Row],[DATE]]=0,"",TEXT(Table1[[#This Row],[DATE]],"mmm"))</f>
        <v/>
      </c>
      <c r="D274" s="25" t="str">
        <f>B274&amp;"-"&amp;COUNTIF($B$6:$B274,B274)</f>
        <v>-0</v>
      </c>
      <c r="E274" s="24" t="str">
        <f t="shared" si="9"/>
        <v/>
      </c>
      <c r="F274" s="24" t="str">
        <f>IF(B274=0,"",TEXT(Table1[[#This Row],[DATE]],"ddd"))</f>
        <v/>
      </c>
      <c r="G274" s="2" t="s">
        <v>32</v>
      </c>
      <c r="H274" s="2"/>
      <c r="I274" s="26"/>
      <c r="J274" s="3"/>
      <c r="K274" s="2"/>
      <c r="M274" s="24" t="s">
        <v>224</v>
      </c>
      <c r="N274" s="26" t="str">
        <f>IFERROR(INDEX([1]!Table13[#Data],MATCH(Table1[[#This Row],[Tech.]],[1]!Table13[Func Location],0),2),"")</f>
        <v/>
      </c>
      <c r="O274" s="27"/>
      <c r="P274" s="28"/>
      <c r="R274" s="2"/>
      <c r="T274" s="2" t="s">
        <v>39</v>
      </c>
      <c r="W274" s="2"/>
      <c r="X274" s="2"/>
      <c r="Y274" s="3"/>
      <c r="Z274" s="29" t="str">
        <f>IF(Table1[[#This Row],[DATE]]=0,"",$Z$4)</f>
        <v/>
      </c>
      <c r="AA274" s="29" t="str">
        <f>IF(Table1[[#This Row],[DATE]]=0,"",$AA$4)</f>
        <v/>
      </c>
      <c r="AB274" s="29" t="str">
        <f t="shared" si="8"/>
        <v/>
      </c>
      <c r="AC274" s="29" t="str">
        <f>IFERROR(VLOOKUP(Table1[[#This Row],[Owner]],'[1]down list'!U:V,2,FALSE),"")</f>
        <v/>
      </c>
      <c r="AD274" s="2"/>
    </row>
    <row r="275" spans="2:30" x14ac:dyDescent="0.25">
      <c r="B275" s="23"/>
      <c r="C275" s="24" t="str">
        <f>IF(Table1[[#This Row],[DATE]]=0,"",TEXT(Table1[[#This Row],[DATE]],"mmm"))</f>
        <v/>
      </c>
      <c r="D275" s="25" t="str">
        <f>B275&amp;"-"&amp;COUNTIF($B$6:$B275,B275)</f>
        <v>-0</v>
      </c>
      <c r="E275" s="24" t="str">
        <f t="shared" si="9"/>
        <v/>
      </c>
      <c r="F275" s="24" t="str">
        <f>IF(B275=0,"",TEXT(Table1[[#This Row],[DATE]],"ddd"))</f>
        <v/>
      </c>
      <c r="G275" s="2" t="s">
        <v>32</v>
      </c>
      <c r="H275" s="2"/>
      <c r="I275" s="26"/>
      <c r="J275" s="3"/>
      <c r="K275" s="2"/>
      <c r="M275" s="24" t="s">
        <v>224</v>
      </c>
      <c r="N275" s="26" t="str">
        <f>IFERROR(INDEX([1]!Table13[#Data],MATCH(Table1[[#This Row],[Tech.]],[1]!Table13[Func Location],0),2),"")</f>
        <v/>
      </c>
      <c r="O275" s="27"/>
      <c r="P275" s="28"/>
      <c r="R275" s="2"/>
      <c r="T275" s="2" t="s">
        <v>39</v>
      </c>
      <c r="W275" s="2"/>
      <c r="X275" s="2"/>
      <c r="Y275" s="3"/>
      <c r="Z275" s="29" t="str">
        <f>IF(Table1[[#This Row],[DATE]]=0,"",$Z$4)</f>
        <v/>
      </c>
      <c r="AA275" s="29" t="str">
        <f>IF(Table1[[#This Row],[DATE]]=0,"",$AA$4)</f>
        <v/>
      </c>
      <c r="AB275" s="29" t="str">
        <f t="shared" si="8"/>
        <v/>
      </c>
      <c r="AC275" s="29" t="str">
        <f>IFERROR(VLOOKUP(Table1[[#This Row],[Owner]],'[1]down list'!U:V,2,FALSE),"")</f>
        <v/>
      </c>
      <c r="AD275" s="2"/>
    </row>
    <row r="276" spans="2:30" x14ac:dyDescent="0.25">
      <c r="B276" s="23"/>
      <c r="C276" s="24" t="str">
        <f>IF(Table1[[#This Row],[DATE]]=0,"",TEXT(Table1[[#This Row],[DATE]],"mmm"))</f>
        <v/>
      </c>
      <c r="D276" s="25" t="str">
        <f>B276&amp;"-"&amp;COUNTIF($B$6:$B276,B276)</f>
        <v>-0</v>
      </c>
      <c r="E276" s="24" t="str">
        <f t="shared" si="9"/>
        <v/>
      </c>
      <c r="F276" s="24" t="str">
        <f>IF(B276=0,"",TEXT(Table1[[#This Row],[DATE]],"ddd"))</f>
        <v/>
      </c>
      <c r="G276" s="2" t="s">
        <v>32</v>
      </c>
      <c r="H276" s="2"/>
      <c r="I276" s="26"/>
      <c r="J276" s="3"/>
      <c r="K276" s="2"/>
      <c r="M276" s="24" t="s">
        <v>224</v>
      </c>
      <c r="N276" s="26" t="str">
        <f>IFERROR(INDEX([1]!Table13[#Data],MATCH(Table1[[#This Row],[Tech.]],[1]!Table13[Func Location],0),2),"")</f>
        <v/>
      </c>
      <c r="O276" s="27"/>
      <c r="P276" s="28"/>
      <c r="R276" s="2"/>
      <c r="T276" s="2" t="s">
        <v>39</v>
      </c>
      <c r="W276" s="2"/>
      <c r="X276" s="2"/>
      <c r="Y276" s="3"/>
      <c r="Z276" s="29" t="str">
        <f>IF(Table1[[#This Row],[DATE]]=0,"",$Z$4)</f>
        <v/>
      </c>
      <c r="AA276" s="29" t="str">
        <f>IF(Table1[[#This Row],[DATE]]=0,"",$AA$4)</f>
        <v/>
      </c>
      <c r="AB276" s="29" t="str">
        <f t="shared" si="8"/>
        <v/>
      </c>
      <c r="AC276" s="29" t="str">
        <f>IFERROR(VLOOKUP(Table1[[#This Row],[Owner]],'[1]down list'!U:V,2,FALSE),"")</f>
        <v/>
      </c>
      <c r="AD276" s="2"/>
    </row>
    <row r="277" spans="2:30" x14ac:dyDescent="0.25">
      <c r="B277" s="23"/>
      <c r="C277" s="24" t="str">
        <f>IF(Table1[[#This Row],[DATE]]=0,"",TEXT(Table1[[#This Row],[DATE]],"mmm"))</f>
        <v/>
      </c>
      <c r="D277" s="25" t="str">
        <f>B277&amp;"-"&amp;COUNTIF($B$6:$B277,B277)</f>
        <v>-0</v>
      </c>
      <c r="E277" s="24" t="str">
        <f t="shared" si="9"/>
        <v/>
      </c>
      <c r="F277" s="24" t="str">
        <f>IF(B277=0,"",TEXT(Table1[[#This Row],[DATE]],"ddd"))</f>
        <v/>
      </c>
      <c r="G277" s="2" t="s">
        <v>32</v>
      </c>
      <c r="H277" s="2"/>
      <c r="I277" s="26"/>
      <c r="J277" s="3"/>
      <c r="K277" s="2"/>
      <c r="M277" s="24" t="s">
        <v>224</v>
      </c>
      <c r="N277" s="26" t="str">
        <f>IFERROR(INDEX([1]!Table13[#Data],MATCH(Table1[[#This Row],[Tech.]],[1]!Table13[Func Location],0),2),"")</f>
        <v/>
      </c>
      <c r="O277" s="27"/>
      <c r="P277" s="28"/>
      <c r="R277" s="2"/>
      <c r="T277" s="2" t="s">
        <v>39</v>
      </c>
      <c r="W277" s="2"/>
      <c r="X277" s="2"/>
      <c r="Y277" s="3"/>
      <c r="Z277" s="29" t="str">
        <f>IF(Table1[[#This Row],[DATE]]=0,"",$Z$4)</f>
        <v/>
      </c>
      <c r="AA277" s="29" t="str">
        <f>IF(Table1[[#This Row],[DATE]]=0,"",$AA$4)</f>
        <v/>
      </c>
      <c r="AB277" s="29" t="str">
        <f t="shared" si="8"/>
        <v/>
      </c>
      <c r="AC277" s="29" t="str">
        <f>IFERROR(VLOOKUP(Table1[[#This Row],[Owner]],'[1]down list'!U:V,2,FALSE),"")</f>
        <v/>
      </c>
      <c r="AD277" s="2"/>
    </row>
    <row r="278" spans="2:30" x14ac:dyDescent="0.25">
      <c r="B278" s="23"/>
      <c r="C278" s="24" t="str">
        <f>IF(Table1[[#This Row],[DATE]]=0,"",TEXT(Table1[[#This Row],[DATE]],"mmm"))</f>
        <v/>
      </c>
      <c r="D278" s="25" t="str">
        <f>B278&amp;"-"&amp;COUNTIF($B$6:$B278,B278)</f>
        <v>-0</v>
      </c>
      <c r="E278" s="24" t="str">
        <f t="shared" si="9"/>
        <v/>
      </c>
      <c r="F278" s="24" t="str">
        <f>IF(B278=0,"",TEXT(Table1[[#This Row],[DATE]],"ddd"))</f>
        <v/>
      </c>
      <c r="G278" s="2" t="s">
        <v>32</v>
      </c>
      <c r="H278" s="2"/>
      <c r="I278" s="26"/>
      <c r="J278" s="3"/>
      <c r="K278" s="2"/>
      <c r="M278" s="24" t="s">
        <v>224</v>
      </c>
      <c r="N278" s="26" t="str">
        <f>IFERROR(INDEX([1]!Table13[#Data],MATCH(Table1[[#This Row],[Tech.]],[1]!Table13[Func Location],0),2),"")</f>
        <v/>
      </c>
      <c r="O278" s="27"/>
      <c r="P278" s="28"/>
      <c r="R278" s="2"/>
      <c r="T278" s="2" t="s">
        <v>39</v>
      </c>
      <c r="W278" s="2"/>
      <c r="X278" s="2"/>
      <c r="Y278" s="3"/>
      <c r="Z278" s="29" t="str">
        <f>IF(Table1[[#This Row],[DATE]]=0,"",$Z$4)</f>
        <v/>
      </c>
      <c r="AA278" s="29" t="str">
        <f>IF(Table1[[#This Row],[DATE]]=0,"",$AA$4)</f>
        <v/>
      </c>
      <c r="AB278" s="29" t="str">
        <f t="shared" si="8"/>
        <v/>
      </c>
      <c r="AC278" s="29" t="str">
        <f>IFERROR(VLOOKUP(Table1[[#This Row],[Owner]],'[1]down list'!U:V,2,FALSE),"")</f>
        <v/>
      </c>
      <c r="AD278" s="2"/>
    </row>
    <row r="279" spans="2:30" x14ac:dyDescent="0.25">
      <c r="B279" s="23"/>
      <c r="C279" s="24" t="str">
        <f>IF(Table1[[#This Row],[DATE]]=0,"",TEXT(Table1[[#This Row],[DATE]],"mmm"))</f>
        <v/>
      </c>
      <c r="D279" s="25" t="str">
        <f>B279&amp;"-"&amp;COUNTIF($B$6:$B279,B279)</f>
        <v>-0</v>
      </c>
      <c r="E279" s="24" t="str">
        <f t="shared" si="9"/>
        <v/>
      </c>
      <c r="F279" s="24" t="str">
        <f>IF(B279=0,"",TEXT(Table1[[#This Row],[DATE]],"ddd"))</f>
        <v/>
      </c>
      <c r="G279" s="2" t="s">
        <v>32</v>
      </c>
      <c r="H279" s="2"/>
      <c r="I279" s="26"/>
      <c r="J279" s="3"/>
      <c r="K279" s="2"/>
      <c r="M279" s="24" t="s">
        <v>224</v>
      </c>
      <c r="N279" s="26" t="str">
        <f>IFERROR(INDEX([1]!Table13[#Data],MATCH(Table1[[#This Row],[Tech.]],[1]!Table13[Func Location],0),2),"")</f>
        <v/>
      </c>
      <c r="O279" s="27"/>
      <c r="P279" s="28"/>
      <c r="R279" s="2"/>
      <c r="T279" s="2" t="s">
        <v>39</v>
      </c>
      <c r="W279" s="2"/>
      <c r="X279" s="2"/>
      <c r="Y279" s="3"/>
      <c r="Z279" s="29" t="str">
        <f>IF(Table1[[#This Row],[DATE]]=0,"",$Z$4)</f>
        <v/>
      </c>
      <c r="AA279" s="29" t="str">
        <f>IF(Table1[[#This Row],[DATE]]=0,"",$AA$4)</f>
        <v/>
      </c>
      <c r="AB279" s="29" t="str">
        <f t="shared" si="8"/>
        <v/>
      </c>
      <c r="AC279" s="29" t="str">
        <f>IFERROR(VLOOKUP(Table1[[#This Row],[Owner]],'[1]down list'!U:V,2,FALSE),"")</f>
        <v/>
      </c>
      <c r="AD279" s="2"/>
    </row>
    <row r="280" spans="2:30" x14ac:dyDescent="0.25">
      <c r="B280" s="23"/>
      <c r="C280" s="24" t="str">
        <f>IF(Table1[[#This Row],[DATE]]=0,"",TEXT(Table1[[#This Row],[DATE]],"mmm"))</f>
        <v/>
      </c>
      <c r="D280" s="25" t="str">
        <f>B280&amp;"-"&amp;COUNTIF($B$6:$B280,B280)</f>
        <v>-0</v>
      </c>
      <c r="E280" s="24" t="str">
        <f t="shared" si="9"/>
        <v/>
      </c>
      <c r="F280" s="24" t="str">
        <f>IF(B280=0,"",TEXT(Table1[[#This Row],[DATE]],"ddd"))</f>
        <v/>
      </c>
      <c r="G280" s="2" t="s">
        <v>32</v>
      </c>
      <c r="H280" s="2"/>
      <c r="I280" s="26"/>
      <c r="J280" s="3"/>
      <c r="K280" s="2"/>
      <c r="M280" s="24" t="s">
        <v>224</v>
      </c>
      <c r="N280" s="26" t="str">
        <f>IFERROR(INDEX([1]!Table13[#Data],MATCH(Table1[[#This Row],[Tech.]],[1]!Table13[Func Location],0),2),"")</f>
        <v/>
      </c>
      <c r="O280" s="27"/>
      <c r="P280" s="28"/>
      <c r="R280" s="2"/>
      <c r="T280" s="2" t="s">
        <v>39</v>
      </c>
      <c r="W280" s="2"/>
      <c r="X280" s="2"/>
      <c r="Y280" s="3"/>
      <c r="Z280" s="29" t="str">
        <f>IF(Table1[[#This Row],[DATE]]=0,"",$Z$4)</f>
        <v/>
      </c>
      <c r="AA280" s="29" t="str">
        <f>IF(Table1[[#This Row],[DATE]]=0,"",$AA$4)</f>
        <v/>
      </c>
      <c r="AB280" s="29" t="str">
        <f t="shared" si="8"/>
        <v/>
      </c>
      <c r="AC280" s="29" t="str">
        <f>IFERROR(VLOOKUP(Table1[[#This Row],[Owner]],'[1]down list'!U:V,2,FALSE),"")</f>
        <v/>
      </c>
      <c r="AD280" s="2"/>
    </row>
    <row r="281" spans="2:30" x14ac:dyDescent="0.25">
      <c r="B281" s="23"/>
      <c r="C281" s="24" t="str">
        <f>IF(Table1[[#This Row],[DATE]]=0,"",TEXT(Table1[[#This Row],[DATE]],"mmm"))</f>
        <v/>
      </c>
      <c r="D281" s="25" t="str">
        <f>B281&amp;"-"&amp;COUNTIF($B$6:$B281,B281)</f>
        <v>-0</v>
      </c>
      <c r="E281" s="24" t="str">
        <f t="shared" si="9"/>
        <v/>
      </c>
      <c r="F281" s="24" t="str">
        <f>IF(B281=0,"",TEXT(Table1[[#This Row],[DATE]],"ddd"))</f>
        <v/>
      </c>
      <c r="G281" s="2" t="s">
        <v>32</v>
      </c>
      <c r="H281" s="2"/>
      <c r="I281" s="26"/>
      <c r="J281" s="3"/>
      <c r="K281" s="2"/>
      <c r="M281" s="24" t="s">
        <v>224</v>
      </c>
      <c r="N281" s="26" t="str">
        <f>IFERROR(INDEX([1]!Table13[#Data],MATCH(Table1[[#This Row],[Tech.]],[1]!Table13[Func Location],0),2),"")</f>
        <v/>
      </c>
      <c r="O281" s="27"/>
      <c r="P281" s="28"/>
      <c r="R281" s="2"/>
      <c r="T281" s="2" t="s">
        <v>39</v>
      </c>
      <c r="W281" s="2"/>
      <c r="X281" s="2"/>
      <c r="Y281" s="3"/>
      <c r="Z281" s="29" t="str">
        <f>IF(Table1[[#This Row],[DATE]]=0,"",$Z$4)</f>
        <v/>
      </c>
      <c r="AA281" s="29" t="str">
        <f>IF(Table1[[#This Row],[DATE]]=0,"",$AA$4)</f>
        <v/>
      </c>
      <c r="AB281" s="29" t="str">
        <f t="shared" si="8"/>
        <v/>
      </c>
      <c r="AC281" s="29" t="str">
        <f>IFERROR(VLOOKUP(Table1[[#This Row],[Owner]],'[1]down list'!U:V,2,FALSE),"")</f>
        <v/>
      </c>
      <c r="AD281" s="2"/>
    </row>
    <row r="282" spans="2:30" x14ac:dyDescent="0.25">
      <c r="B282" s="23"/>
      <c r="C282" s="24" t="str">
        <f>IF(Table1[[#This Row],[DATE]]=0,"",TEXT(Table1[[#This Row],[DATE]],"mmm"))</f>
        <v/>
      </c>
      <c r="D282" s="25" t="str">
        <f>B282&amp;"-"&amp;COUNTIF($B$6:$B282,B282)</f>
        <v>-0</v>
      </c>
      <c r="E282" s="24" t="str">
        <f t="shared" si="9"/>
        <v/>
      </c>
      <c r="F282" s="24" t="str">
        <f>IF(B282=0,"",TEXT(Table1[[#This Row],[DATE]],"ddd"))</f>
        <v/>
      </c>
      <c r="G282" s="2" t="s">
        <v>32</v>
      </c>
      <c r="H282" s="2"/>
      <c r="I282" s="26"/>
      <c r="J282" s="3"/>
      <c r="K282" s="2"/>
      <c r="M282" s="24" t="s">
        <v>224</v>
      </c>
      <c r="N282" s="26" t="str">
        <f>IFERROR(INDEX([1]!Table13[#Data],MATCH(Table1[[#This Row],[Tech.]],[1]!Table13[Func Location],0),2),"")</f>
        <v/>
      </c>
      <c r="O282" s="27"/>
      <c r="P282" s="28"/>
      <c r="R282" s="2"/>
      <c r="T282" s="2" t="s">
        <v>39</v>
      </c>
      <c r="W282" s="2"/>
      <c r="X282" s="2"/>
      <c r="Y282" s="3"/>
      <c r="Z282" s="29" t="str">
        <f>IF(Table1[[#This Row],[DATE]]=0,"",$Z$4)</f>
        <v/>
      </c>
      <c r="AA282" s="29" t="str">
        <f>IF(Table1[[#This Row],[DATE]]=0,"",$AA$4)</f>
        <v/>
      </c>
      <c r="AB282" s="29" t="str">
        <f t="shared" si="8"/>
        <v/>
      </c>
      <c r="AC282" s="29" t="str">
        <f>IFERROR(VLOOKUP(Table1[[#This Row],[Owner]],'[1]down list'!U:V,2,FALSE),"")</f>
        <v/>
      </c>
      <c r="AD282" s="2"/>
    </row>
    <row r="283" spans="2:30" x14ac:dyDescent="0.25">
      <c r="B283" s="23"/>
      <c r="C283" s="24" t="str">
        <f>IF(Table1[[#This Row],[DATE]]=0,"",TEXT(Table1[[#This Row],[DATE]],"mmm"))</f>
        <v/>
      </c>
      <c r="D283" s="25" t="str">
        <f>B283&amp;"-"&amp;COUNTIF($B$6:$B283,B283)</f>
        <v>-0</v>
      </c>
      <c r="E283" s="24" t="str">
        <f t="shared" si="9"/>
        <v/>
      </c>
      <c r="F283" s="24" t="str">
        <f>IF(B283=0,"",TEXT(Table1[[#This Row],[DATE]],"ddd"))</f>
        <v/>
      </c>
      <c r="G283" s="2" t="s">
        <v>32</v>
      </c>
      <c r="H283" s="2"/>
      <c r="I283" s="26"/>
      <c r="J283" s="3"/>
      <c r="K283" s="2"/>
      <c r="M283" s="24" t="s">
        <v>224</v>
      </c>
      <c r="N283" s="26" t="str">
        <f>IFERROR(INDEX([1]!Table13[#Data],MATCH(Table1[[#This Row],[Tech.]],[1]!Table13[Func Location],0),2),"")</f>
        <v/>
      </c>
      <c r="O283" s="27"/>
      <c r="P283" s="28"/>
      <c r="R283" s="2"/>
      <c r="T283" s="2" t="s">
        <v>39</v>
      </c>
      <c r="W283" s="2"/>
      <c r="X283" s="2"/>
      <c r="Y283" s="3"/>
      <c r="Z283" s="29" t="str">
        <f>IF(Table1[[#This Row],[DATE]]=0,"",$Z$4)</f>
        <v/>
      </c>
      <c r="AA283" s="29" t="str">
        <f>IF(Table1[[#This Row],[DATE]]=0,"",$AA$4)</f>
        <v/>
      </c>
      <c r="AB283" s="29" t="str">
        <f t="shared" si="8"/>
        <v/>
      </c>
      <c r="AC283" s="29" t="str">
        <f>IFERROR(VLOOKUP(Table1[[#This Row],[Owner]],'[1]down list'!U:V,2,FALSE),"")</f>
        <v/>
      </c>
      <c r="AD283" s="2"/>
    </row>
    <row r="284" spans="2:30" x14ac:dyDescent="0.25">
      <c r="B284" s="23"/>
      <c r="C284" s="24" t="str">
        <f>IF(Table1[[#This Row],[DATE]]=0,"",TEXT(Table1[[#This Row],[DATE]],"mmm"))</f>
        <v/>
      </c>
      <c r="D284" s="25" t="str">
        <f>B284&amp;"-"&amp;COUNTIF($B$6:$B284,B284)</f>
        <v>-0</v>
      </c>
      <c r="E284" s="24" t="str">
        <f t="shared" si="9"/>
        <v/>
      </c>
      <c r="F284" s="24" t="str">
        <f>IF(B284=0,"",TEXT(Table1[[#This Row],[DATE]],"ddd"))</f>
        <v/>
      </c>
      <c r="G284" s="2" t="s">
        <v>32</v>
      </c>
      <c r="H284" s="2"/>
      <c r="I284" s="26"/>
      <c r="J284" s="3"/>
      <c r="K284" s="2"/>
      <c r="M284" s="24" t="s">
        <v>224</v>
      </c>
      <c r="N284" s="26" t="str">
        <f>IFERROR(INDEX([1]!Table13[#Data],MATCH(Table1[[#This Row],[Tech.]],[1]!Table13[Func Location],0),2),"")</f>
        <v/>
      </c>
      <c r="O284" s="27"/>
      <c r="P284" s="28"/>
      <c r="R284" s="2"/>
      <c r="T284" s="2" t="s">
        <v>39</v>
      </c>
      <c r="W284" s="2"/>
      <c r="X284" s="2"/>
      <c r="Y284" s="3"/>
      <c r="Z284" s="29" t="str">
        <f>IF(Table1[[#This Row],[DATE]]=0,"",$Z$4)</f>
        <v/>
      </c>
      <c r="AA284" s="29" t="str">
        <f>IF(Table1[[#This Row],[DATE]]=0,"",$AA$4)</f>
        <v/>
      </c>
      <c r="AB284" s="29" t="str">
        <f t="shared" si="8"/>
        <v/>
      </c>
      <c r="AC284" s="29" t="str">
        <f>IFERROR(VLOOKUP(Table1[[#This Row],[Owner]],'[1]down list'!U:V,2,FALSE),"")</f>
        <v/>
      </c>
      <c r="AD284" s="2"/>
    </row>
    <row r="285" spans="2:30" x14ac:dyDescent="0.25">
      <c r="B285" s="23"/>
      <c r="C285" s="24" t="str">
        <f>IF(Table1[[#This Row],[DATE]]=0,"",TEXT(Table1[[#This Row],[DATE]],"mmm"))</f>
        <v/>
      </c>
      <c r="D285" s="25" t="str">
        <f>B285&amp;"-"&amp;COUNTIF($B$6:$B285,B285)</f>
        <v>-0</v>
      </c>
      <c r="E285" s="24" t="str">
        <f t="shared" si="9"/>
        <v/>
      </c>
      <c r="F285" s="24" t="str">
        <f>IF(B285=0,"",TEXT(Table1[[#This Row],[DATE]],"ddd"))</f>
        <v/>
      </c>
      <c r="G285" s="2" t="s">
        <v>32</v>
      </c>
      <c r="H285" s="2"/>
      <c r="I285" s="26"/>
      <c r="J285" s="3"/>
      <c r="K285" s="2"/>
      <c r="M285" s="24" t="s">
        <v>224</v>
      </c>
      <c r="N285" s="26" t="str">
        <f>IFERROR(INDEX([1]!Table13[#Data],MATCH(Table1[[#This Row],[Tech.]],[1]!Table13[Func Location],0),2),"")</f>
        <v/>
      </c>
      <c r="O285" s="27"/>
      <c r="P285" s="28"/>
      <c r="R285" s="2"/>
      <c r="T285" s="2" t="s">
        <v>39</v>
      </c>
      <c r="W285" s="2"/>
      <c r="X285" s="2"/>
      <c r="Y285" s="3"/>
      <c r="Z285" s="29" t="str">
        <f>IF(Table1[[#This Row],[DATE]]=0,"",$Z$4)</f>
        <v/>
      </c>
      <c r="AA285" s="29" t="str">
        <f>IF(Table1[[#This Row],[DATE]]=0,"",$AA$4)</f>
        <v/>
      </c>
      <c r="AB285" s="29" t="str">
        <f t="shared" si="8"/>
        <v/>
      </c>
      <c r="AC285" s="29" t="str">
        <f>IFERROR(VLOOKUP(Table1[[#This Row],[Owner]],'[1]down list'!U:V,2,FALSE),"")</f>
        <v/>
      </c>
      <c r="AD285" s="2"/>
    </row>
    <row r="286" spans="2:30" x14ac:dyDescent="0.25">
      <c r="B286" s="23"/>
      <c r="C286" s="24" t="str">
        <f>IF(Table1[[#This Row],[DATE]]=0,"",TEXT(Table1[[#This Row],[DATE]],"mmm"))</f>
        <v/>
      </c>
      <c r="D286" s="25" t="str">
        <f>B286&amp;"-"&amp;COUNTIF($B$6:$B286,B286)</f>
        <v>-0</v>
      </c>
      <c r="E286" s="24" t="str">
        <f t="shared" si="9"/>
        <v/>
      </c>
      <c r="F286" s="24" t="str">
        <f>IF(B286=0,"",TEXT(Table1[[#This Row],[DATE]],"ddd"))</f>
        <v/>
      </c>
      <c r="G286" s="2" t="s">
        <v>32</v>
      </c>
      <c r="H286" s="2"/>
      <c r="I286" s="26"/>
      <c r="J286" s="3"/>
      <c r="K286" s="2"/>
      <c r="M286" s="24" t="s">
        <v>224</v>
      </c>
      <c r="N286" s="26" t="str">
        <f>IFERROR(INDEX([1]!Table13[#Data],MATCH(Table1[[#This Row],[Tech.]],[1]!Table13[Func Location],0),2),"")</f>
        <v/>
      </c>
      <c r="O286" s="27"/>
      <c r="P286" s="28"/>
      <c r="R286" s="2"/>
      <c r="T286" s="2" t="s">
        <v>39</v>
      </c>
      <c r="W286" s="2"/>
      <c r="X286" s="2"/>
      <c r="Y286" s="3"/>
      <c r="Z286" s="29" t="str">
        <f>IF(Table1[[#This Row],[DATE]]=0,"",$Z$4)</f>
        <v/>
      </c>
      <c r="AA286" s="29" t="str">
        <f>IF(Table1[[#This Row],[DATE]]=0,"",$AA$4)</f>
        <v/>
      </c>
      <c r="AB286" s="29" t="str">
        <f t="shared" si="8"/>
        <v/>
      </c>
      <c r="AC286" s="29" t="str">
        <f>IFERROR(VLOOKUP(Table1[[#This Row],[Owner]],'[1]down list'!U:V,2,FALSE),"")</f>
        <v/>
      </c>
      <c r="AD286" s="2"/>
    </row>
    <row r="287" spans="2:30" x14ac:dyDescent="0.25">
      <c r="B287" s="23"/>
      <c r="C287" s="24" t="str">
        <f>IF(Table1[[#This Row],[DATE]]=0,"",TEXT(Table1[[#This Row],[DATE]],"mmm"))</f>
        <v/>
      </c>
      <c r="D287" s="25" t="str">
        <f>B287&amp;"-"&amp;COUNTIF($B$6:$B287,B287)</f>
        <v>-0</v>
      </c>
      <c r="E287" s="24" t="str">
        <f t="shared" si="9"/>
        <v/>
      </c>
      <c r="F287" s="24" t="str">
        <f>IF(B287=0,"",TEXT(Table1[[#This Row],[DATE]],"ddd"))</f>
        <v/>
      </c>
      <c r="G287" s="2" t="s">
        <v>32</v>
      </c>
      <c r="H287" s="2"/>
      <c r="I287" s="26"/>
      <c r="J287" s="3"/>
      <c r="K287" s="2"/>
      <c r="M287" s="24" t="s">
        <v>224</v>
      </c>
      <c r="N287" s="26" t="str">
        <f>IFERROR(INDEX([1]!Table13[#Data],MATCH(Table1[[#This Row],[Tech.]],[1]!Table13[Func Location],0),2),"")</f>
        <v/>
      </c>
      <c r="O287" s="27"/>
      <c r="P287" s="28"/>
      <c r="R287" s="2"/>
      <c r="T287" s="2" t="s">
        <v>39</v>
      </c>
      <c r="W287" s="2"/>
      <c r="X287" s="2"/>
      <c r="Y287" s="3"/>
      <c r="Z287" s="29" t="str">
        <f>IF(Table1[[#This Row],[DATE]]=0,"",$Z$4)</f>
        <v/>
      </c>
      <c r="AA287" s="29" t="str">
        <f>IF(Table1[[#This Row],[DATE]]=0,"",$AA$4)</f>
        <v/>
      </c>
      <c r="AB287" s="29" t="str">
        <f t="shared" si="8"/>
        <v/>
      </c>
      <c r="AC287" s="29" t="str">
        <f>IFERROR(VLOOKUP(Table1[[#This Row],[Owner]],'[1]down list'!U:V,2,FALSE),"")</f>
        <v/>
      </c>
      <c r="AD287" s="2"/>
    </row>
    <row r="288" spans="2:30" x14ac:dyDescent="0.25">
      <c r="B288" s="23"/>
      <c r="C288" s="24" t="str">
        <f>IF(Table1[[#This Row],[DATE]]=0,"",TEXT(Table1[[#This Row],[DATE]],"mmm"))</f>
        <v/>
      </c>
      <c r="D288" s="25" t="str">
        <f>B288&amp;"-"&amp;COUNTIF($B$6:$B288,B288)</f>
        <v>-0</v>
      </c>
      <c r="E288" s="24" t="str">
        <f t="shared" si="9"/>
        <v/>
      </c>
      <c r="F288" s="24" t="str">
        <f>IF(B288=0,"",TEXT(Table1[[#This Row],[DATE]],"ddd"))</f>
        <v/>
      </c>
      <c r="G288" s="2" t="s">
        <v>32</v>
      </c>
      <c r="H288" s="2"/>
      <c r="I288" s="26"/>
      <c r="J288" s="3"/>
      <c r="K288" s="2"/>
      <c r="M288" s="24" t="s">
        <v>224</v>
      </c>
      <c r="N288" s="26" t="str">
        <f>IFERROR(INDEX([1]!Table13[#Data],MATCH(Table1[[#This Row],[Tech.]],[1]!Table13[Func Location],0),2),"")</f>
        <v/>
      </c>
      <c r="O288" s="27"/>
      <c r="P288" s="28"/>
      <c r="R288" s="2"/>
      <c r="T288" s="2" t="s">
        <v>39</v>
      </c>
      <c r="W288" s="2"/>
      <c r="X288" s="2"/>
      <c r="Y288" s="3"/>
      <c r="Z288" s="29" t="str">
        <f>IF(Table1[[#This Row],[DATE]]=0,"",$Z$4)</f>
        <v/>
      </c>
      <c r="AA288" s="29" t="str">
        <f>IF(Table1[[#This Row],[DATE]]=0,"",$AA$4)</f>
        <v/>
      </c>
      <c r="AB288" s="29" t="str">
        <f t="shared" si="8"/>
        <v/>
      </c>
      <c r="AC288" s="29" t="str">
        <f>IFERROR(VLOOKUP(Table1[[#This Row],[Owner]],'[1]down list'!U:V,2,FALSE),"")</f>
        <v/>
      </c>
      <c r="AD288" s="2"/>
    </row>
    <row r="289" spans="2:30" x14ac:dyDescent="0.25">
      <c r="B289" s="23"/>
      <c r="C289" s="24" t="str">
        <f>IF(Table1[[#This Row],[DATE]]=0,"",TEXT(Table1[[#This Row],[DATE]],"mmm"))</f>
        <v/>
      </c>
      <c r="D289" s="25" t="str">
        <f>B289&amp;"-"&amp;COUNTIF($B$6:$B289,B289)</f>
        <v>-0</v>
      </c>
      <c r="E289" s="24" t="str">
        <f t="shared" si="9"/>
        <v/>
      </c>
      <c r="F289" s="24" t="str">
        <f>IF(B289=0,"",TEXT(Table1[[#This Row],[DATE]],"ddd"))</f>
        <v/>
      </c>
      <c r="G289" s="2" t="s">
        <v>32</v>
      </c>
      <c r="H289" s="2"/>
      <c r="I289" s="26"/>
      <c r="J289" s="3"/>
      <c r="K289" s="2"/>
      <c r="M289" s="24" t="s">
        <v>224</v>
      </c>
      <c r="N289" s="26" t="str">
        <f>IFERROR(INDEX([1]!Table13[#Data],MATCH(Table1[[#This Row],[Tech.]],[1]!Table13[Func Location],0),2),"")</f>
        <v/>
      </c>
      <c r="O289" s="27"/>
      <c r="P289" s="28"/>
      <c r="R289" s="2"/>
      <c r="T289" s="2" t="s">
        <v>39</v>
      </c>
      <c r="W289" s="2"/>
      <c r="X289" s="2"/>
      <c r="Y289" s="3"/>
      <c r="Z289" s="29" t="str">
        <f>IF(Table1[[#This Row],[DATE]]=0,"",$Z$4)</f>
        <v/>
      </c>
      <c r="AA289" s="29" t="str">
        <f>IF(Table1[[#This Row],[DATE]]=0,"",$AA$4)</f>
        <v/>
      </c>
      <c r="AB289" s="29" t="str">
        <f t="shared" si="8"/>
        <v/>
      </c>
      <c r="AC289" s="29" t="str">
        <f>IFERROR(VLOOKUP(Table1[[#This Row],[Owner]],'[1]down list'!U:V,2,FALSE),"")</f>
        <v/>
      </c>
      <c r="AD289" s="2"/>
    </row>
    <row r="290" spans="2:30" x14ac:dyDescent="0.25">
      <c r="B290" s="23"/>
      <c r="C290" s="24" t="str">
        <f>IF(Table1[[#This Row],[DATE]]=0,"",TEXT(Table1[[#This Row],[DATE]],"mmm"))</f>
        <v/>
      </c>
      <c r="D290" s="25" t="str">
        <f>B290&amp;"-"&amp;COUNTIF($B$6:$B290,B290)</f>
        <v>-0</v>
      </c>
      <c r="E290" s="24" t="str">
        <f t="shared" si="9"/>
        <v/>
      </c>
      <c r="F290" s="24" t="str">
        <f>IF(B290=0,"",TEXT(Table1[[#This Row],[DATE]],"ddd"))</f>
        <v/>
      </c>
      <c r="G290" s="2" t="s">
        <v>32</v>
      </c>
      <c r="H290" s="2"/>
      <c r="I290" s="26"/>
      <c r="J290" s="3"/>
      <c r="K290" s="2"/>
      <c r="M290" s="24" t="s">
        <v>224</v>
      </c>
      <c r="N290" s="26" t="str">
        <f>IFERROR(INDEX([1]!Table13[#Data],MATCH(Table1[[#This Row],[Tech.]],[1]!Table13[Func Location],0),2),"")</f>
        <v/>
      </c>
      <c r="O290" s="27"/>
      <c r="P290" s="28"/>
      <c r="R290" s="2"/>
      <c r="T290" s="2" t="s">
        <v>39</v>
      </c>
      <c r="W290" s="2"/>
      <c r="X290" s="2"/>
      <c r="Y290" s="3"/>
      <c r="Z290" s="29" t="str">
        <f>IF(Table1[[#This Row],[DATE]]=0,"",$Z$4)</f>
        <v/>
      </c>
      <c r="AA290" s="29" t="str">
        <f>IF(Table1[[#This Row],[DATE]]=0,"",$AA$4)</f>
        <v/>
      </c>
      <c r="AB290" s="29" t="str">
        <f t="shared" si="8"/>
        <v/>
      </c>
      <c r="AC290" s="29" t="str">
        <f>IFERROR(VLOOKUP(Table1[[#This Row],[Owner]],'[1]down list'!U:V,2,FALSE),"")</f>
        <v/>
      </c>
      <c r="AD290" s="2"/>
    </row>
    <row r="291" spans="2:30" x14ac:dyDescent="0.25">
      <c r="B291" s="23"/>
      <c r="C291" s="24" t="str">
        <f>IF(Table1[[#This Row],[DATE]]=0,"",TEXT(Table1[[#This Row],[DATE]],"mmm"))</f>
        <v/>
      </c>
      <c r="D291" s="25" t="str">
        <f>B291&amp;"-"&amp;COUNTIF($B$6:$B291,B291)</f>
        <v>-0</v>
      </c>
      <c r="E291" s="24" t="str">
        <f t="shared" si="9"/>
        <v/>
      </c>
      <c r="F291" s="24" t="str">
        <f>IF(B291=0,"",TEXT(Table1[[#This Row],[DATE]],"ddd"))</f>
        <v/>
      </c>
      <c r="G291" s="2" t="s">
        <v>32</v>
      </c>
      <c r="H291" s="2"/>
      <c r="I291" s="26"/>
      <c r="J291" s="3"/>
      <c r="K291" s="2"/>
      <c r="M291" s="24" t="s">
        <v>224</v>
      </c>
      <c r="N291" s="26" t="str">
        <f>IFERROR(INDEX([1]!Table13[#Data],MATCH(Table1[[#This Row],[Tech.]],[1]!Table13[Func Location],0),2),"")</f>
        <v/>
      </c>
      <c r="O291" s="27"/>
      <c r="P291" s="28"/>
      <c r="R291" s="2"/>
      <c r="T291" s="2" t="s">
        <v>39</v>
      </c>
      <c r="W291" s="2"/>
      <c r="X291" s="2"/>
      <c r="Y291" s="3"/>
      <c r="Z291" s="29" t="str">
        <f>IF(Table1[[#This Row],[DATE]]=0,"",$Z$4)</f>
        <v/>
      </c>
      <c r="AA291" s="29" t="str">
        <f>IF(Table1[[#This Row],[DATE]]=0,"",$AA$4)</f>
        <v/>
      </c>
      <c r="AB291" s="29" t="str">
        <f t="shared" si="8"/>
        <v/>
      </c>
      <c r="AC291" s="29" t="str">
        <f>IFERROR(VLOOKUP(Table1[[#This Row],[Owner]],'[1]down list'!U:V,2,FALSE),"")</f>
        <v/>
      </c>
      <c r="AD291" s="2"/>
    </row>
    <row r="292" spans="2:30" x14ac:dyDescent="0.25">
      <c r="B292" s="23"/>
      <c r="C292" s="24" t="str">
        <f>IF(Table1[[#This Row],[DATE]]=0,"",TEXT(Table1[[#This Row],[DATE]],"mmm"))</f>
        <v/>
      </c>
      <c r="D292" s="25" t="str">
        <f>B292&amp;"-"&amp;COUNTIF($B$6:$B292,B292)</f>
        <v>-0</v>
      </c>
      <c r="E292" s="24" t="str">
        <f t="shared" si="9"/>
        <v/>
      </c>
      <c r="F292" s="24" t="str">
        <f>IF(B292=0,"",TEXT(Table1[[#This Row],[DATE]],"ddd"))</f>
        <v/>
      </c>
      <c r="G292" s="2" t="s">
        <v>32</v>
      </c>
      <c r="H292" s="2"/>
      <c r="I292" s="26"/>
      <c r="J292" s="3"/>
      <c r="K292" s="2"/>
      <c r="M292" s="24" t="s">
        <v>224</v>
      </c>
      <c r="N292" s="26" t="str">
        <f>IFERROR(INDEX([1]!Table13[#Data],MATCH(Table1[[#This Row],[Tech.]],[1]!Table13[Func Location],0),2),"")</f>
        <v/>
      </c>
      <c r="O292" s="27"/>
      <c r="P292" s="28"/>
      <c r="R292" s="2"/>
      <c r="T292" s="2" t="s">
        <v>39</v>
      </c>
      <c r="W292" s="2"/>
      <c r="X292" s="2"/>
      <c r="Y292" s="3"/>
      <c r="Z292" s="29" t="str">
        <f>IF(Table1[[#This Row],[DATE]]=0,"",$Z$4)</f>
        <v/>
      </c>
      <c r="AA292" s="29" t="str">
        <f>IF(Table1[[#This Row],[DATE]]=0,"",$AA$4)</f>
        <v/>
      </c>
      <c r="AB292" s="29" t="str">
        <f t="shared" si="8"/>
        <v/>
      </c>
      <c r="AC292" s="29" t="str">
        <f>IFERROR(VLOOKUP(Table1[[#This Row],[Owner]],'[1]down list'!U:V,2,FALSE),"")</f>
        <v/>
      </c>
      <c r="AD292" s="2"/>
    </row>
    <row r="293" spans="2:30" x14ac:dyDescent="0.25">
      <c r="B293" s="23"/>
      <c r="C293" s="24" t="str">
        <f>IF(Table1[[#This Row],[DATE]]=0,"",TEXT(Table1[[#This Row],[DATE]],"mmm"))</f>
        <v/>
      </c>
      <c r="D293" s="25" t="str">
        <f>B293&amp;"-"&amp;COUNTIF($B$6:$B293,B293)</f>
        <v>-0</v>
      </c>
      <c r="E293" s="24" t="str">
        <f t="shared" si="9"/>
        <v/>
      </c>
      <c r="F293" s="24" t="str">
        <f>IF(B293=0,"",TEXT(Table1[[#This Row],[DATE]],"ddd"))</f>
        <v/>
      </c>
      <c r="G293" s="2" t="s">
        <v>32</v>
      </c>
      <c r="H293" s="2"/>
      <c r="I293" s="26"/>
      <c r="J293" s="3"/>
      <c r="K293" s="2"/>
      <c r="M293" s="24" t="s">
        <v>224</v>
      </c>
      <c r="N293" s="26" t="str">
        <f>IFERROR(INDEX([1]!Table13[#Data],MATCH(Table1[[#This Row],[Tech.]],[1]!Table13[Func Location],0),2),"")</f>
        <v/>
      </c>
      <c r="O293" s="27"/>
      <c r="P293" s="28"/>
      <c r="R293" s="2"/>
      <c r="T293" s="2" t="s">
        <v>39</v>
      </c>
      <c r="W293" s="2"/>
      <c r="X293" s="2"/>
      <c r="Y293" s="3"/>
      <c r="Z293" s="29" t="str">
        <f>IF(Table1[[#This Row],[DATE]]=0,"",$Z$4)</f>
        <v/>
      </c>
      <c r="AA293" s="29" t="str">
        <f>IF(Table1[[#This Row],[DATE]]=0,"",$AA$4)</f>
        <v/>
      </c>
      <c r="AB293" s="29" t="str">
        <f t="shared" si="8"/>
        <v/>
      </c>
      <c r="AC293" s="29" t="str">
        <f>IFERROR(VLOOKUP(Table1[[#This Row],[Owner]],'[1]down list'!U:V,2,FALSE),"")</f>
        <v/>
      </c>
      <c r="AD293" s="2"/>
    </row>
    <row r="294" spans="2:30" x14ac:dyDescent="0.25">
      <c r="B294" s="23"/>
      <c r="C294" s="24" t="str">
        <f>IF(Table1[[#This Row],[DATE]]=0,"",TEXT(Table1[[#This Row],[DATE]],"mmm"))</f>
        <v/>
      </c>
      <c r="D294" s="25" t="str">
        <f>B294&amp;"-"&amp;COUNTIF($B$6:$B294,B294)</f>
        <v>-0</v>
      </c>
      <c r="E294" s="24" t="str">
        <f t="shared" si="9"/>
        <v/>
      </c>
      <c r="F294" s="24" t="str">
        <f>IF(B294=0,"",TEXT(Table1[[#This Row],[DATE]],"ddd"))</f>
        <v/>
      </c>
      <c r="G294" s="2" t="s">
        <v>32</v>
      </c>
      <c r="H294" s="2"/>
      <c r="I294" s="26"/>
      <c r="J294" s="3"/>
      <c r="K294" s="2"/>
      <c r="M294" s="24" t="s">
        <v>224</v>
      </c>
      <c r="N294" s="26" t="str">
        <f>IFERROR(INDEX([1]!Table13[#Data],MATCH(Table1[[#This Row],[Tech.]],[1]!Table13[Func Location],0),2),"")</f>
        <v/>
      </c>
      <c r="O294" s="27"/>
      <c r="P294" s="32"/>
      <c r="R294" s="2"/>
      <c r="T294" s="2" t="s">
        <v>39</v>
      </c>
      <c r="W294" s="2"/>
      <c r="X294" s="2"/>
      <c r="Y294" s="3"/>
      <c r="Z294" s="29" t="str">
        <f>IF(Table1[[#This Row],[DATE]]=0,"",$Z$4)</f>
        <v/>
      </c>
      <c r="AA294" s="29" t="str">
        <f>IF(Table1[[#This Row],[DATE]]=0,"",$AA$4)</f>
        <v/>
      </c>
      <c r="AB294" s="29" t="str">
        <f t="shared" si="8"/>
        <v/>
      </c>
      <c r="AC294" s="29" t="str">
        <f>IFERROR(VLOOKUP(Table1[[#This Row],[Owner]],'[1]down list'!U:V,2,FALSE),"")</f>
        <v/>
      </c>
      <c r="AD294" s="2"/>
    </row>
    <row r="295" spans="2:30" x14ac:dyDescent="0.25">
      <c r="B295" s="23"/>
      <c r="C295" s="24" t="str">
        <f>IF(Table1[[#This Row],[DATE]]=0,"",TEXT(Table1[[#This Row],[DATE]],"mmm"))</f>
        <v/>
      </c>
      <c r="D295" s="25" t="str">
        <f>B295&amp;"-"&amp;COUNTIF($B$6:$B295,B295)</f>
        <v>-0</v>
      </c>
      <c r="E295" s="24" t="str">
        <f t="shared" si="9"/>
        <v/>
      </c>
      <c r="F295" s="24" t="str">
        <f>IF(B295=0,"",TEXT(Table1[[#This Row],[DATE]],"ddd"))</f>
        <v/>
      </c>
      <c r="G295" s="2" t="s">
        <v>32</v>
      </c>
      <c r="H295" s="2"/>
      <c r="I295" s="26"/>
      <c r="J295" s="3"/>
      <c r="K295" s="2"/>
      <c r="M295" s="24" t="s">
        <v>224</v>
      </c>
      <c r="N295" s="26" t="str">
        <f>IFERROR(INDEX([1]!Table13[#Data],MATCH(Table1[[#This Row],[Tech.]],[1]!Table13[Func Location],0),2),"")</f>
        <v/>
      </c>
      <c r="O295" s="27"/>
      <c r="P295" s="32"/>
      <c r="R295" s="2"/>
      <c r="T295" s="2" t="s">
        <v>39</v>
      </c>
      <c r="W295" s="2"/>
      <c r="X295" s="2"/>
      <c r="Y295" s="3"/>
      <c r="Z295" s="29" t="str">
        <f>IF(Table1[[#This Row],[DATE]]=0,"",$Z$4)</f>
        <v/>
      </c>
      <c r="AA295" s="29" t="str">
        <f>IF(Table1[[#This Row],[DATE]]=0,"",$AA$4)</f>
        <v/>
      </c>
      <c r="AB295" s="29" t="str">
        <f t="shared" si="8"/>
        <v/>
      </c>
      <c r="AC295" s="29" t="str">
        <f>IFERROR(VLOOKUP(Table1[[#This Row],[Owner]],'[1]down list'!U:V,2,FALSE),"")</f>
        <v/>
      </c>
      <c r="AD295" s="2"/>
    </row>
    <row r="296" spans="2:30" x14ac:dyDescent="0.25">
      <c r="B296" s="23"/>
      <c r="C296" s="24" t="str">
        <f>IF(Table1[[#This Row],[DATE]]=0,"",TEXT(Table1[[#This Row],[DATE]],"mmm"))</f>
        <v/>
      </c>
      <c r="D296" s="25" t="str">
        <f>B296&amp;"-"&amp;COUNTIF($B$6:$B296,B296)</f>
        <v>-0</v>
      </c>
      <c r="E296" s="24" t="str">
        <f t="shared" si="9"/>
        <v/>
      </c>
      <c r="F296" s="24" t="str">
        <f>IF(B296=0,"",TEXT(Table1[[#This Row],[DATE]],"ddd"))</f>
        <v/>
      </c>
      <c r="G296" s="2" t="s">
        <v>32</v>
      </c>
      <c r="H296" s="2"/>
      <c r="I296" s="26"/>
      <c r="J296" s="3"/>
      <c r="K296" s="2"/>
      <c r="M296" s="24" t="s">
        <v>224</v>
      </c>
      <c r="N296" s="26" t="str">
        <f>IFERROR(INDEX([1]!Table13[#Data],MATCH(Table1[[#This Row],[Tech.]],[1]!Table13[Func Location],0),2),"")</f>
        <v/>
      </c>
      <c r="O296" s="27"/>
      <c r="P296" s="32"/>
      <c r="R296" s="2"/>
      <c r="T296" s="2" t="s">
        <v>39</v>
      </c>
      <c r="W296" s="2"/>
      <c r="X296" s="2"/>
      <c r="Y296" s="3"/>
      <c r="Z296" s="29" t="str">
        <f>IF(Table1[[#This Row],[DATE]]=0,"",$Z$4)</f>
        <v/>
      </c>
      <c r="AA296" s="29" t="str">
        <f>IF(Table1[[#This Row],[DATE]]=0,"",$AA$4)</f>
        <v/>
      </c>
      <c r="AB296" s="29" t="str">
        <f t="shared" si="8"/>
        <v/>
      </c>
      <c r="AC296" s="29" t="str">
        <f>IFERROR(VLOOKUP(Table1[[#This Row],[Owner]],'[1]down list'!U:V,2,FALSE),"")</f>
        <v/>
      </c>
      <c r="AD296" s="2"/>
    </row>
    <row r="297" spans="2:30" x14ac:dyDescent="0.25">
      <c r="B297" s="23"/>
      <c r="C297" s="24" t="str">
        <f>IF(Table1[[#This Row],[DATE]]=0,"",TEXT(Table1[[#This Row],[DATE]],"mmm"))</f>
        <v/>
      </c>
      <c r="D297" s="25" t="str">
        <f>B297&amp;"-"&amp;COUNTIF($B$6:$B297,B297)</f>
        <v>-0</v>
      </c>
      <c r="E297" s="24" t="str">
        <f t="shared" si="9"/>
        <v/>
      </c>
      <c r="F297" s="24" t="str">
        <f>IF(B297=0,"",TEXT(Table1[[#This Row],[DATE]],"ddd"))</f>
        <v/>
      </c>
      <c r="G297" s="2" t="s">
        <v>32</v>
      </c>
      <c r="H297" s="2"/>
      <c r="I297" s="26"/>
      <c r="J297" s="3"/>
      <c r="K297" s="2"/>
      <c r="M297" s="24" t="s">
        <v>224</v>
      </c>
      <c r="N297" s="26" t="str">
        <f>IFERROR(INDEX([1]!Table13[#Data],MATCH(Table1[[#This Row],[Tech.]],[1]!Table13[Func Location],0),2),"")</f>
        <v/>
      </c>
      <c r="O297" s="27"/>
      <c r="P297" s="28"/>
      <c r="R297" s="2"/>
      <c r="T297" s="2" t="s">
        <v>39</v>
      </c>
      <c r="W297" s="2"/>
      <c r="X297" s="2"/>
      <c r="Y297" s="3"/>
      <c r="Z297" s="29" t="str">
        <f>IF(Table1[[#This Row],[DATE]]=0,"",$Z$4)</f>
        <v/>
      </c>
      <c r="AA297" s="29" t="str">
        <f>IF(Table1[[#This Row],[DATE]]=0,"",$AA$4)</f>
        <v/>
      </c>
      <c r="AB297" s="29" t="str">
        <f t="shared" si="8"/>
        <v/>
      </c>
      <c r="AC297" s="29" t="str">
        <f>IFERROR(VLOOKUP(Table1[[#This Row],[Owner]],'[1]down list'!U:V,2,FALSE),"")</f>
        <v/>
      </c>
      <c r="AD297" s="2"/>
    </row>
    <row r="298" spans="2:30" x14ac:dyDescent="0.25">
      <c r="B298" s="23"/>
      <c r="C298" s="24" t="str">
        <f>IF(Table1[[#This Row],[DATE]]=0,"",TEXT(Table1[[#This Row],[DATE]],"mmm"))</f>
        <v/>
      </c>
      <c r="D298" s="25" t="str">
        <f>B298&amp;"-"&amp;COUNTIF($B$6:$B298,B298)</f>
        <v>-0</v>
      </c>
      <c r="E298" s="24" t="str">
        <f t="shared" si="9"/>
        <v/>
      </c>
      <c r="F298" s="24" t="str">
        <f>IF(B298=0,"",TEXT(Table1[[#This Row],[DATE]],"ddd"))</f>
        <v/>
      </c>
      <c r="G298" s="2" t="s">
        <v>32</v>
      </c>
      <c r="H298" s="2"/>
      <c r="I298" s="26"/>
      <c r="J298" s="3"/>
      <c r="K298" s="2"/>
      <c r="M298" s="24" t="s">
        <v>224</v>
      </c>
      <c r="N298" s="26" t="str">
        <f>IFERROR(INDEX([1]!Table13[#Data],MATCH(Table1[[#This Row],[Tech.]],[1]!Table13[Func Location],0),2),"")</f>
        <v/>
      </c>
      <c r="O298" s="27"/>
      <c r="P298" s="28"/>
      <c r="R298" s="2"/>
      <c r="T298" s="2" t="s">
        <v>39</v>
      </c>
      <c r="W298" s="2"/>
      <c r="X298" s="2"/>
      <c r="Y298" s="3"/>
      <c r="Z298" s="29" t="str">
        <f>IF(Table1[[#This Row],[DATE]]=0,"",$Z$4)</f>
        <v/>
      </c>
      <c r="AA298" s="29" t="str">
        <f>IF(Table1[[#This Row],[DATE]]=0,"",$AA$4)</f>
        <v/>
      </c>
      <c r="AB298" s="29" t="str">
        <f t="shared" si="8"/>
        <v/>
      </c>
      <c r="AC298" s="29" t="str">
        <f>IFERROR(VLOOKUP(Table1[[#This Row],[Owner]],'[1]down list'!U:V,2,FALSE),"")</f>
        <v/>
      </c>
      <c r="AD298" s="2"/>
    </row>
    <row r="299" spans="2:30" x14ac:dyDescent="0.25">
      <c r="B299" s="23"/>
      <c r="C299" s="24" t="str">
        <f>IF(Table1[[#This Row],[DATE]]=0,"",TEXT(Table1[[#This Row],[DATE]],"mmm"))</f>
        <v/>
      </c>
      <c r="D299" s="25" t="str">
        <f>B299&amp;"-"&amp;COUNTIF($B$6:$B299,B299)</f>
        <v>-0</v>
      </c>
      <c r="E299" s="24" t="str">
        <f t="shared" si="9"/>
        <v/>
      </c>
      <c r="F299" s="24" t="str">
        <f>IF(B299=0,"",TEXT(Table1[[#This Row],[DATE]],"ddd"))</f>
        <v/>
      </c>
      <c r="G299" s="2" t="s">
        <v>32</v>
      </c>
      <c r="H299" s="2"/>
      <c r="I299" s="26"/>
      <c r="J299" s="3"/>
      <c r="K299" s="2"/>
      <c r="M299" s="24" t="s">
        <v>224</v>
      </c>
      <c r="N299" s="26" t="str">
        <f>IFERROR(INDEX([1]!Table13[#Data],MATCH(Table1[[#This Row],[Tech.]],[1]!Table13[Func Location],0),2),"")</f>
        <v/>
      </c>
      <c r="O299" s="27"/>
      <c r="P299" s="28"/>
      <c r="R299" s="2"/>
      <c r="T299" s="2" t="s">
        <v>39</v>
      </c>
      <c r="W299" s="2"/>
      <c r="X299" s="2"/>
      <c r="Y299" s="3"/>
      <c r="Z299" s="29" t="str">
        <f>IF(Table1[[#This Row],[DATE]]=0,"",$Z$4)</f>
        <v/>
      </c>
      <c r="AA299" s="29" t="str">
        <f>IF(Table1[[#This Row],[DATE]]=0,"",$AA$4)</f>
        <v/>
      </c>
      <c r="AB299" s="29" t="str">
        <f t="shared" si="8"/>
        <v/>
      </c>
      <c r="AC299" s="29" t="str">
        <f>IFERROR(VLOOKUP(Table1[[#This Row],[Owner]],'[1]down list'!U:V,2,FALSE),"")</f>
        <v/>
      </c>
      <c r="AD299" s="2"/>
    </row>
    <row r="300" spans="2:30" x14ac:dyDescent="0.25">
      <c r="B300" s="23"/>
      <c r="C300" s="24" t="str">
        <f>IF(Table1[[#This Row],[DATE]]=0,"",TEXT(Table1[[#This Row],[DATE]],"mmm"))</f>
        <v/>
      </c>
      <c r="D300" s="25" t="str">
        <f>B300&amp;"-"&amp;COUNTIF($B$6:$B300,B300)</f>
        <v>-0</v>
      </c>
      <c r="E300" s="24" t="str">
        <f t="shared" si="9"/>
        <v/>
      </c>
      <c r="F300" s="24" t="str">
        <f>IF(B300=0,"",TEXT(Table1[[#This Row],[DATE]],"ddd"))</f>
        <v/>
      </c>
      <c r="G300" s="2" t="s">
        <v>32</v>
      </c>
      <c r="H300" s="2"/>
      <c r="I300" s="26"/>
      <c r="J300" s="3"/>
      <c r="K300" s="2"/>
      <c r="M300" s="24" t="s">
        <v>224</v>
      </c>
      <c r="N300" s="26" t="str">
        <f>IFERROR(INDEX([1]!Table13[#Data],MATCH(Table1[[#This Row],[Tech.]],[1]!Table13[Func Location],0),2),"")</f>
        <v/>
      </c>
      <c r="O300" s="27"/>
      <c r="P300" s="28"/>
      <c r="R300" s="2"/>
      <c r="T300" s="2" t="s">
        <v>39</v>
      </c>
      <c r="W300" s="2"/>
      <c r="X300" s="2"/>
      <c r="Y300" s="3"/>
      <c r="Z300" s="29" t="str">
        <f>IF(Table1[[#This Row],[DATE]]=0,"",$Z$4)</f>
        <v/>
      </c>
      <c r="AA300" s="29" t="str">
        <f>IF(Table1[[#This Row],[DATE]]=0,"",$AA$4)</f>
        <v/>
      </c>
      <c r="AB300" s="29" t="str">
        <f t="shared" si="8"/>
        <v/>
      </c>
      <c r="AC300" s="29" t="str">
        <f>IFERROR(VLOOKUP(Table1[[#This Row],[Owner]],'[1]down list'!U:V,2,FALSE),"")</f>
        <v/>
      </c>
      <c r="AD300" s="2"/>
    </row>
    <row r="301" spans="2:30" x14ac:dyDescent="0.25">
      <c r="B301" s="23"/>
      <c r="C301" s="24" t="str">
        <f>IF(Table1[[#This Row],[DATE]]=0,"",TEXT(Table1[[#This Row],[DATE]],"mmm"))</f>
        <v/>
      </c>
      <c r="D301" s="25" t="str">
        <f>B301&amp;"-"&amp;COUNTIF($B$6:$B301,B301)</f>
        <v>-0</v>
      </c>
      <c r="E301" s="24" t="str">
        <f t="shared" si="9"/>
        <v/>
      </c>
      <c r="F301" s="24" t="str">
        <f>IF(B301=0,"",TEXT(Table1[[#This Row],[DATE]],"ddd"))</f>
        <v/>
      </c>
      <c r="G301" s="2" t="s">
        <v>32</v>
      </c>
      <c r="H301" s="2"/>
      <c r="I301" s="26"/>
      <c r="J301" s="3"/>
      <c r="K301" s="2"/>
      <c r="M301" s="24" t="s">
        <v>224</v>
      </c>
      <c r="N301" s="26" t="str">
        <f>IFERROR(INDEX([1]!Table13[#Data],MATCH(Table1[[#This Row],[Tech.]],[1]!Table13[Func Location],0),2),"")</f>
        <v/>
      </c>
      <c r="O301" s="27"/>
      <c r="P301" s="28"/>
      <c r="R301" s="2"/>
      <c r="T301" s="2" t="s">
        <v>39</v>
      </c>
      <c r="W301" s="2"/>
      <c r="X301" s="2"/>
      <c r="Y301" s="3"/>
      <c r="Z301" s="29" t="str">
        <f>IF(Table1[[#This Row],[DATE]]=0,"",$Z$4)</f>
        <v/>
      </c>
      <c r="AA301" s="29" t="str">
        <f>IF(Table1[[#This Row],[DATE]]=0,"",$AA$4)</f>
        <v/>
      </c>
      <c r="AB301" s="29" t="str">
        <f t="shared" si="8"/>
        <v/>
      </c>
      <c r="AC301" s="29" t="str">
        <f>IFERROR(VLOOKUP(Table1[[#This Row],[Owner]],'[1]down list'!U:V,2,FALSE),"")</f>
        <v/>
      </c>
      <c r="AD301" s="2"/>
    </row>
    <row r="302" spans="2:30" x14ac:dyDescent="0.25">
      <c r="B302" s="23"/>
      <c r="C302" s="24" t="str">
        <f>IF(Table1[[#This Row],[DATE]]=0,"",TEXT(Table1[[#This Row],[DATE]],"mmm"))</f>
        <v/>
      </c>
      <c r="D302" s="25" t="str">
        <f>B302&amp;"-"&amp;COUNTIF($B$6:$B302,B302)</f>
        <v>-0</v>
      </c>
      <c r="E302" s="24" t="str">
        <f t="shared" si="9"/>
        <v/>
      </c>
      <c r="F302" s="24" t="str">
        <f>IF(B302=0,"",TEXT(Table1[[#This Row],[DATE]],"ddd"))</f>
        <v/>
      </c>
      <c r="G302" s="2" t="s">
        <v>32</v>
      </c>
      <c r="H302" s="2"/>
      <c r="I302" s="26"/>
      <c r="J302" s="3"/>
      <c r="K302" s="2"/>
      <c r="M302" s="24" t="s">
        <v>224</v>
      </c>
      <c r="N302" s="26" t="str">
        <f>IFERROR(INDEX([1]!Table13[#Data],MATCH(Table1[[#This Row],[Tech.]],[1]!Table13[Func Location],0),2),"")</f>
        <v/>
      </c>
      <c r="O302" s="27"/>
      <c r="P302" s="28"/>
      <c r="R302" s="2"/>
      <c r="T302" s="2" t="s">
        <v>39</v>
      </c>
      <c r="W302" s="2"/>
      <c r="X302" s="2"/>
      <c r="Y302" s="3"/>
      <c r="Z302" s="29" t="str">
        <f>IF(Table1[[#This Row],[DATE]]=0,"",$Z$4)</f>
        <v/>
      </c>
      <c r="AA302" s="29" t="str">
        <f>IF(Table1[[#This Row],[DATE]]=0,"",$AA$4)</f>
        <v/>
      </c>
      <c r="AB302" s="29" t="str">
        <f t="shared" si="8"/>
        <v/>
      </c>
      <c r="AC302" s="29" t="str">
        <f>IFERROR(VLOOKUP(Table1[[#This Row],[Owner]],'[1]down list'!U:V,2,FALSE),"")</f>
        <v/>
      </c>
      <c r="AD302" s="2"/>
    </row>
    <row r="303" spans="2:30" x14ac:dyDescent="0.25">
      <c r="B303" s="23"/>
      <c r="C303" s="24" t="str">
        <f>IF(Table1[[#This Row],[DATE]]=0,"",TEXT(Table1[[#This Row],[DATE]],"mmm"))</f>
        <v/>
      </c>
      <c r="D303" s="25" t="str">
        <f>B303&amp;"-"&amp;COUNTIF($B$6:$B303,B303)</f>
        <v>-0</v>
      </c>
      <c r="E303" s="24" t="str">
        <f t="shared" si="9"/>
        <v/>
      </c>
      <c r="F303" s="24" t="str">
        <f>IF(B303=0,"",TEXT(Table1[[#This Row],[DATE]],"ddd"))</f>
        <v/>
      </c>
      <c r="G303" s="2" t="s">
        <v>32</v>
      </c>
      <c r="H303" s="2"/>
      <c r="I303" s="26"/>
      <c r="J303" s="3"/>
      <c r="K303" s="2"/>
      <c r="M303" s="24" t="s">
        <v>224</v>
      </c>
      <c r="N303" s="26" t="str">
        <f>IFERROR(INDEX([1]!Table13[#Data],MATCH(Table1[[#This Row],[Tech.]],[1]!Table13[Func Location],0),2),"")</f>
        <v/>
      </c>
      <c r="O303" s="27"/>
      <c r="P303" s="28"/>
      <c r="R303" s="2"/>
      <c r="T303" s="2" t="s">
        <v>39</v>
      </c>
      <c r="W303" s="2"/>
      <c r="X303" s="2"/>
      <c r="Y303" s="3"/>
      <c r="Z303" s="29" t="str">
        <f>IF(Table1[[#This Row],[DATE]]=0,"",$Z$4)</f>
        <v/>
      </c>
      <c r="AA303" s="29" t="str">
        <f>IF(Table1[[#This Row],[DATE]]=0,"",$AA$4)</f>
        <v/>
      </c>
      <c r="AB303" s="29" t="str">
        <f t="shared" si="8"/>
        <v/>
      </c>
      <c r="AC303" s="29" t="str">
        <f>IFERROR(VLOOKUP(Table1[[#This Row],[Owner]],'[1]down list'!U:V,2,FALSE),"")</f>
        <v/>
      </c>
      <c r="AD303" s="2"/>
    </row>
    <row r="304" spans="2:30" x14ac:dyDescent="0.25">
      <c r="B304" s="23"/>
      <c r="C304" s="24" t="str">
        <f>IF(Table1[[#This Row],[DATE]]=0,"",TEXT(Table1[[#This Row],[DATE]],"mmm"))</f>
        <v/>
      </c>
      <c r="D304" s="25" t="str">
        <f>B304&amp;"-"&amp;COUNTIF($B$6:$B304,B304)</f>
        <v>-0</v>
      </c>
      <c r="E304" s="24" t="str">
        <f t="shared" si="9"/>
        <v/>
      </c>
      <c r="F304" s="24" t="str">
        <f>IF(B304=0,"",TEXT(Table1[[#This Row],[DATE]],"ddd"))</f>
        <v/>
      </c>
      <c r="G304" s="2" t="s">
        <v>32</v>
      </c>
      <c r="H304" s="2"/>
      <c r="I304" s="26"/>
      <c r="J304" s="3"/>
      <c r="K304" s="2"/>
      <c r="M304" s="24" t="s">
        <v>224</v>
      </c>
      <c r="N304" s="26" t="str">
        <f>IFERROR(INDEX([1]!Table13[#Data],MATCH(Table1[[#This Row],[Tech.]],[1]!Table13[Func Location],0),2),"")</f>
        <v/>
      </c>
      <c r="O304" s="27"/>
      <c r="P304" s="28"/>
      <c r="R304" s="2"/>
      <c r="T304" s="2" t="s">
        <v>39</v>
      </c>
      <c r="W304" s="2"/>
      <c r="X304" s="2"/>
      <c r="Y304" s="3"/>
      <c r="Z304" s="29" t="str">
        <f>IF(Table1[[#This Row],[DATE]]=0,"",$Z$4)</f>
        <v/>
      </c>
      <c r="AA304" s="29" t="str">
        <f>IF(Table1[[#This Row],[DATE]]=0,"",$AA$4)</f>
        <v/>
      </c>
      <c r="AB304" s="29" t="str">
        <f t="shared" si="8"/>
        <v/>
      </c>
      <c r="AC304" s="29" t="str">
        <f>IFERROR(VLOOKUP(Table1[[#This Row],[Owner]],'[1]down list'!U:V,2,FALSE),"")</f>
        <v/>
      </c>
      <c r="AD304" s="2"/>
    </row>
    <row r="305" spans="2:30" x14ac:dyDescent="0.25">
      <c r="B305" s="23"/>
      <c r="C305" s="24" t="str">
        <f>IF(Table1[[#This Row],[DATE]]=0,"",TEXT(Table1[[#This Row],[DATE]],"mmm"))</f>
        <v/>
      </c>
      <c r="D305" s="25" t="str">
        <f>B305&amp;"-"&amp;COUNTIF($B$6:$B305,B305)</f>
        <v>-0</v>
      </c>
      <c r="E305" s="24" t="str">
        <f t="shared" si="9"/>
        <v/>
      </c>
      <c r="F305" s="24" t="str">
        <f>IF(B305=0,"",TEXT(Table1[[#This Row],[DATE]],"ddd"))</f>
        <v/>
      </c>
      <c r="G305" s="2" t="s">
        <v>32</v>
      </c>
      <c r="H305" s="2"/>
      <c r="I305" s="26"/>
      <c r="J305" s="3"/>
      <c r="K305" s="2"/>
      <c r="M305" s="24" t="s">
        <v>224</v>
      </c>
      <c r="N305" s="26" t="str">
        <f>IFERROR(INDEX([1]!Table13[#Data],MATCH(Table1[[#This Row],[Tech.]],[1]!Table13[Func Location],0),2),"")</f>
        <v/>
      </c>
      <c r="O305" s="27"/>
      <c r="P305" s="28"/>
      <c r="R305" s="2"/>
      <c r="T305" s="2" t="s">
        <v>39</v>
      </c>
      <c r="W305" s="2"/>
      <c r="X305" s="2"/>
      <c r="Y305" s="3"/>
      <c r="Z305" s="29" t="str">
        <f>IF(Table1[[#This Row],[DATE]]=0,"",$Z$4)</f>
        <v/>
      </c>
      <c r="AA305" s="29" t="str">
        <f>IF(Table1[[#This Row],[DATE]]=0,"",$AA$4)</f>
        <v/>
      </c>
      <c r="AB305" s="29" t="str">
        <f t="shared" si="8"/>
        <v/>
      </c>
      <c r="AC305" s="29" t="str">
        <f>IFERROR(VLOOKUP(Table1[[#This Row],[Owner]],'[1]down list'!U:V,2,FALSE),"")</f>
        <v/>
      </c>
      <c r="AD305" s="2"/>
    </row>
    <row r="306" spans="2:30" x14ac:dyDescent="0.25">
      <c r="B306" s="23"/>
      <c r="C306" s="24" t="str">
        <f>IF(Table1[[#This Row],[DATE]]=0,"",TEXT(Table1[[#This Row],[DATE]],"mmm"))</f>
        <v/>
      </c>
      <c r="D306" s="25" t="str">
        <f>B306&amp;"-"&amp;COUNTIF($B$6:$B306,B306)</f>
        <v>-0</v>
      </c>
      <c r="E306" s="24" t="str">
        <f t="shared" si="9"/>
        <v/>
      </c>
      <c r="F306" s="24" t="str">
        <f>IF(B306=0,"",TEXT(Table1[[#This Row],[DATE]],"ddd"))</f>
        <v/>
      </c>
      <c r="G306" s="2" t="s">
        <v>32</v>
      </c>
      <c r="H306" s="2"/>
      <c r="I306" s="26"/>
      <c r="J306" s="3"/>
      <c r="K306" s="2"/>
      <c r="M306" s="24" t="s">
        <v>224</v>
      </c>
      <c r="N306" s="26" t="str">
        <f>IFERROR(INDEX([1]!Table13[#Data],MATCH(Table1[[#This Row],[Tech.]],[1]!Table13[Func Location],0),2),"")</f>
        <v/>
      </c>
      <c r="O306" s="27"/>
      <c r="P306" s="28"/>
      <c r="R306" s="2"/>
      <c r="T306" s="2" t="s">
        <v>39</v>
      </c>
      <c r="W306" s="2"/>
      <c r="X306" s="2"/>
      <c r="Y306" s="3"/>
      <c r="Z306" s="29" t="str">
        <f>IF(Table1[[#This Row],[DATE]]=0,"",$Z$4)</f>
        <v/>
      </c>
      <c r="AA306" s="29" t="str">
        <f>IF(Table1[[#This Row],[DATE]]=0,"",$AA$4)</f>
        <v/>
      </c>
      <c r="AB306" s="29" t="str">
        <f t="shared" si="8"/>
        <v/>
      </c>
      <c r="AC306" s="29" t="str">
        <f>IFERROR(VLOOKUP(Table1[[#This Row],[Owner]],'[1]down list'!U:V,2,FALSE),"")</f>
        <v/>
      </c>
      <c r="AD306" s="2"/>
    </row>
    <row r="307" spans="2:30" x14ac:dyDescent="0.25">
      <c r="B307" s="23"/>
      <c r="C307" s="24" t="str">
        <f>IF(Table1[[#This Row],[DATE]]=0,"",TEXT(Table1[[#This Row],[DATE]],"mmm"))</f>
        <v/>
      </c>
      <c r="D307" s="25" t="str">
        <f>B307&amp;"-"&amp;COUNTIF($B$6:$B307,B307)</f>
        <v>-0</v>
      </c>
      <c r="E307" s="24" t="str">
        <f t="shared" si="9"/>
        <v/>
      </c>
      <c r="F307" s="24" t="str">
        <f>IF(B307=0,"",TEXT(Table1[[#This Row],[DATE]],"ddd"))</f>
        <v/>
      </c>
      <c r="G307" s="2" t="s">
        <v>32</v>
      </c>
      <c r="H307" s="2"/>
      <c r="I307" s="26"/>
      <c r="J307" s="3"/>
      <c r="K307" s="2"/>
      <c r="M307" s="24" t="s">
        <v>224</v>
      </c>
      <c r="N307" s="26" t="str">
        <f>IFERROR(INDEX([1]!Table13[#Data],MATCH(Table1[[#This Row],[Tech.]],[1]!Table13[Func Location],0),2),"")</f>
        <v/>
      </c>
      <c r="O307" s="27"/>
      <c r="P307" s="28"/>
      <c r="R307" s="2"/>
      <c r="T307" s="2" t="s">
        <v>39</v>
      </c>
      <c r="W307" s="2"/>
      <c r="X307" s="2"/>
      <c r="Y307" s="3"/>
      <c r="Z307" s="29" t="str">
        <f>IF(Table1[[#This Row],[DATE]]=0,"",$Z$4)</f>
        <v/>
      </c>
      <c r="AA307" s="29" t="str">
        <f>IF(Table1[[#This Row],[DATE]]=0,"",$AA$4)</f>
        <v/>
      </c>
      <c r="AB307" s="29" t="str">
        <f t="shared" si="8"/>
        <v/>
      </c>
      <c r="AC307" s="29" t="str">
        <f>IFERROR(VLOOKUP(Table1[[#This Row],[Owner]],'[1]down list'!U:V,2,FALSE),"")</f>
        <v/>
      </c>
      <c r="AD307" s="2"/>
    </row>
    <row r="308" spans="2:30" x14ac:dyDescent="0.25">
      <c r="B308" s="23"/>
      <c r="C308" s="24" t="str">
        <f>IF(Table1[[#This Row],[DATE]]=0,"",TEXT(Table1[[#This Row],[DATE]],"mmm"))</f>
        <v/>
      </c>
      <c r="D308" s="25" t="str">
        <f>B308&amp;"-"&amp;COUNTIF($B$6:$B308,B308)</f>
        <v>-0</v>
      </c>
      <c r="E308" s="24" t="str">
        <f t="shared" si="9"/>
        <v/>
      </c>
      <c r="F308" s="24" t="str">
        <f>IF(B308=0,"",TEXT(Table1[[#This Row],[DATE]],"ddd"))</f>
        <v/>
      </c>
      <c r="G308" s="2" t="s">
        <v>32</v>
      </c>
      <c r="H308" s="2"/>
      <c r="I308" s="26"/>
      <c r="J308" s="3"/>
      <c r="K308" s="2"/>
      <c r="M308" s="24" t="s">
        <v>224</v>
      </c>
      <c r="N308" s="26" t="str">
        <f>IFERROR(INDEX([1]!Table13[#Data],MATCH(Table1[[#This Row],[Tech.]],[1]!Table13[Func Location],0),2),"")</f>
        <v/>
      </c>
      <c r="O308" s="27"/>
      <c r="P308" s="28"/>
      <c r="R308" s="2"/>
      <c r="T308" s="2" t="s">
        <v>39</v>
      </c>
      <c r="W308" s="2"/>
      <c r="X308" s="2"/>
      <c r="Y308" s="3"/>
      <c r="Z308" s="29" t="str">
        <f>IF(Table1[[#This Row],[DATE]]=0,"",$Z$4)</f>
        <v/>
      </c>
      <c r="AA308" s="29" t="str">
        <f>IF(Table1[[#This Row],[DATE]]=0,"",$AA$4)</f>
        <v/>
      </c>
      <c r="AB308" s="29" t="str">
        <f t="shared" si="8"/>
        <v/>
      </c>
      <c r="AC308" s="29" t="str">
        <f>IFERROR(VLOOKUP(Table1[[#This Row],[Owner]],'[1]down list'!U:V,2,FALSE),"")</f>
        <v/>
      </c>
      <c r="AD308" s="2"/>
    </row>
    <row r="309" spans="2:30" x14ac:dyDescent="0.25">
      <c r="B309" s="23"/>
      <c r="C309" s="24" t="str">
        <f>IF(Table1[[#This Row],[DATE]]=0,"",TEXT(Table1[[#This Row],[DATE]],"mmm"))</f>
        <v/>
      </c>
      <c r="D309" s="25" t="str">
        <f>B309&amp;"-"&amp;COUNTIF($B$6:$B309,B309)</f>
        <v>-0</v>
      </c>
      <c r="E309" s="24" t="str">
        <f t="shared" si="9"/>
        <v/>
      </c>
      <c r="F309" s="24" t="str">
        <f>IF(B309=0,"",TEXT(Table1[[#This Row],[DATE]],"ddd"))</f>
        <v/>
      </c>
      <c r="G309" s="2" t="s">
        <v>32</v>
      </c>
      <c r="H309" s="2"/>
      <c r="I309" s="26"/>
      <c r="J309" s="3"/>
      <c r="K309" s="2"/>
      <c r="M309" s="24" t="s">
        <v>224</v>
      </c>
      <c r="N309" s="26" t="str">
        <f>IFERROR(INDEX([1]!Table13[#Data],MATCH(Table1[[#This Row],[Tech.]],[1]!Table13[Func Location],0),2),"")</f>
        <v/>
      </c>
      <c r="O309" s="27"/>
      <c r="P309" s="28"/>
      <c r="R309" s="2"/>
      <c r="T309" s="2" t="s">
        <v>39</v>
      </c>
      <c r="W309" s="2"/>
      <c r="X309" s="2"/>
      <c r="Y309" s="3"/>
      <c r="Z309" s="29" t="str">
        <f>IF(Table1[[#This Row],[DATE]]=0,"",$Z$4)</f>
        <v/>
      </c>
      <c r="AA309" s="29" t="str">
        <f>IF(Table1[[#This Row],[DATE]]=0,"",$AA$4)</f>
        <v/>
      </c>
      <c r="AB309" s="29" t="str">
        <f t="shared" si="8"/>
        <v/>
      </c>
      <c r="AC309" s="29" t="str">
        <f>IFERROR(VLOOKUP(Table1[[#This Row],[Owner]],'[1]down list'!U:V,2,FALSE),"")</f>
        <v/>
      </c>
      <c r="AD309" s="2"/>
    </row>
    <row r="310" spans="2:30" x14ac:dyDescent="0.25">
      <c r="B310" s="23"/>
      <c r="C310" s="24" t="str">
        <f>IF(Table1[[#This Row],[DATE]]=0,"",TEXT(Table1[[#This Row],[DATE]],"mmm"))</f>
        <v/>
      </c>
      <c r="D310" s="25" t="str">
        <f>B310&amp;"-"&amp;COUNTIF($B$6:$B310,B310)</f>
        <v>-0</v>
      </c>
      <c r="E310" s="24" t="str">
        <f t="shared" si="9"/>
        <v/>
      </c>
      <c r="F310" s="24" t="str">
        <f>IF(B310=0,"",TEXT(Table1[[#This Row],[DATE]],"ddd"))</f>
        <v/>
      </c>
      <c r="G310" s="2" t="s">
        <v>32</v>
      </c>
      <c r="H310" s="2"/>
      <c r="I310" s="26"/>
      <c r="J310" s="3"/>
      <c r="K310" s="2"/>
      <c r="M310" s="24" t="s">
        <v>224</v>
      </c>
      <c r="N310" s="26" t="str">
        <f>IFERROR(INDEX([1]!Table13[#Data],MATCH(Table1[[#This Row],[Tech.]],[1]!Table13[Func Location],0),2),"")</f>
        <v/>
      </c>
      <c r="O310" s="27"/>
      <c r="P310" s="28"/>
      <c r="R310" s="2"/>
      <c r="T310" s="2" t="s">
        <v>39</v>
      </c>
      <c r="W310" s="2"/>
      <c r="X310" s="2"/>
      <c r="Y310" s="3"/>
      <c r="Z310" s="29" t="str">
        <f>IF(Table1[[#This Row],[DATE]]=0,"",$Z$4)</f>
        <v/>
      </c>
      <c r="AA310" s="29" t="str">
        <f>IF(Table1[[#This Row],[DATE]]=0,"",$AA$4)</f>
        <v/>
      </c>
      <c r="AB310" s="29" t="str">
        <f t="shared" si="8"/>
        <v/>
      </c>
      <c r="AC310" s="29" t="str">
        <f>IFERROR(VLOOKUP(Table1[[#This Row],[Owner]],'[1]down list'!U:V,2,FALSE),"")</f>
        <v/>
      </c>
      <c r="AD310" s="2"/>
    </row>
    <row r="311" spans="2:30" x14ac:dyDescent="0.25">
      <c r="B311" s="23"/>
      <c r="C311" s="24" t="str">
        <f>IF(Table1[[#This Row],[DATE]]=0,"",TEXT(Table1[[#This Row],[DATE]],"mmm"))</f>
        <v/>
      </c>
      <c r="D311" s="25" t="str">
        <f>B311&amp;"-"&amp;COUNTIF($B$6:$B311,B311)</f>
        <v>-0</v>
      </c>
      <c r="E311" s="24" t="str">
        <f t="shared" si="9"/>
        <v/>
      </c>
      <c r="F311" s="24" t="str">
        <f>IF(B311=0,"",TEXT(Table1[[#This Row],[DATE]],"ddd"))</f>
        <v/>
      </c>
      <c r="G311" s="2" t="s">
        <v>32</v>
      </c>
      <c r="H311" s="2"/>
      <c r="I311" s="26"/>
      <c r="J311" s="3"/>
      <c r="K311" s="2"/>
      <c r="M311" s="24" t="s">
        <v>224</v>
      </c>
      <c r="N311" s="26" t="str">
        <f>IFERROR(INDEX([1]!Table13[#Data],MATCH(Table1[[#This Row],[Tech.]],[1]!Table13[Func Location],0),2),"")</f>
        <v/>
      </c>
      <c r="O311" s="27"/>
      <c r="P311" s="28"/>
      <c r="R311" s="2"/>
      <c r="T311" s="2" t="s">
        <v>39</v>
      </c>
      <c r="W311" s="2"/>
      <c r="X311" s="2"/>
      <c r="Y311" s="3"/>
      <c r="Z311" s="29" t="str">
        <f>IF(Table1[[#This Row],[DATE]]=0,"",$Z$4)</f>
        <v/>
      </c>
      <c r="AA311" s="29" t="str">
        <f>IF(Table1[[#This Row],[DATE]]=0,"",$AA$4)</f>
        <v/>
      </c>
      <c r="AB311" s="29" t="str">
        <f t="shared" si="8"/>
        <v/>
      </c>
      <c r="AC311" s="29" t="str">
        <f>IFERROR(VLOOKUP(Table1[[#This Row],[Owner]],'[1]down list'!U:V,2,FALSE),"")</f>
        <v/>
      </c>
      <c r="AD311" s="2"/>
    </row>
    <row r="312" spans="2:30" x14ac:dyDescent="0.25">
      <c r="B312" s="23"/>
      <c r="C312" s="24" t="str">
        <f>IF(Table1[[#This Row],[DATE]]=0,"",TEXT(Table1[[#This Row],[DATE]],"mmm"))</f>
        <v/>
      </c>
      <c r="D312" s="25" t="str">
        <f>B312&amp;"-"&amp;COUNTIF($B$6:$B312,B312)</f>
        <v>-0</v>
      </c>
      <c r="E312" s="24" t="str">
        <f t="shared" si="9"/>
        <v/>
      </c>
      <c r="F312" s="24" t="str">
        <f>IF(B312=0,"",TEXT(Table1[[#This Row],[DATE]],"ddd"))</f>
        <v/>
      </c>
      <c r="G312" s="2" t="s">
        <v>32</v>
      </c>
      <c r="H312" s="2"/>
      <c r="I312" s="26"/>
      <c r="J312" s="3"/>
      <c r="K312" s="2"/>
      <c r="M312" s="24" t="s">
        <v>224</v>
      </c>
      <c r="N312" s="26" t="str">
        <f>IFERROR(INDEX([1]!Table13[#Data],MATCH(Table1[[#This Row],[Tech.]],[1]!Table13[Func Location],0),2),"")</f>
        <v/>
      </c>
      <c r="O312" s="27"/>
      <c r="P312" s="28"/>
      <c r="R312" s="2"/>
      <c r="T312" s="2" t="s">
        <v>39</v>
      </c>
      <c r="W312" s="2"/>
      <c r="X312" s="2"/>
      <c r="Y312" s="3"/>
      <c r="Z312" s="29" t="str">
        <f>IF(Table1[[#This Row],[DATE]]=0,"",$Z$4)</f>
        <v/>
      </c>
      <c r="AA312" s="29" t="str">
        <f>IF(Table1[[#This Row],[DATE]]=0,"",$AA$4)</f>
        <v/>
      </c>
      <c r="AB312" s="29" t="str">
        <f t="shared" si="8"/>
        <v/>
      </c>
      <c r="AC312" s="29" t="str">
        <f>IFERROR(VLOOKUP(Table1[[#This Row],[Owner]],'[1]down list'!U:V,2,FALSE),"")</f>
        <v/>
      </c>
      <c r="AD312" s="2"/>
    </row>
    <row r="313" spans="2:30" x14ac:dyDescent="0.25">
      <c r="B313" s="23"/>
      <c r="C313" s="24" t="str">
        <f>IF(Table1[[#This Row],[DATE]]=0,"",TEXT(Table1[[#This Row],[DATE]],"mmm"))</f>
        <v/>
      </c>
      <c r="D313" s="25" t="str">
        <f>B313&amp;"-"&amp;COUNTIF($B$6:$B313,B313)</f>
        <v>-0</v>
      </c>
      <c r="E313" s="24" t="str">
        <f t="shared" si="9"/>
        <v/>
      </c>
      <c r="F313" s="24" t="str">
        <f>IF(B313=0,"",TEXT(Table1[[#This Row],[DATE]],"ddd"))</f>
        <v/>
      </c>
      <c r="G313" s="2" t="s">
        <v>32</v>
      </c>
      <c r="H313" s="2"/>
      <c r="I313" s="26"/>
      <c r="J313" s="3"/>
      <c r="K313" s="2"/>
      <c r="M313" s="24" t="s">
        <v>224</v>
      </c>
      <c r="N313" s="26" t="str">
        <f>IFERROR(INDEX([1]!Table13[#Data],MATCH(Table1[[#This Row],[Tech.]],[1]!Table13[Func Location],0),2),"")</f>
        <v/>
      </c>
      <c r="O313" s="27"/>
      <c r="P313" s="28"/>
      <c r="R313" s="2"/>
      <c r="T313" s="2" t="s">
        <v>39</v>
      </c>
      <c r="W313" s="2"/>
      <c r="X313" s="2"/>
      <c r="Y313" s="3"/>
      <c r="Z313" s="29" t="str">
        <f>IF(Table1[[#This Row],[DATE]]=0,"",$Z$4)</f>
        <v/>
      </c>
      <c r="AA313" s="29" t="str">
        <f>IF(Table1[[#This Row],[DATE]]=0,"",$AA$4)</f>
        <v/>
      </c>
      <c r="AB313" s="29" t="str">
        <f t="shared" si="8"/>
        <v/>
      </c>
      <c r="AC313" s="29" t="str">
        <f>IFERROR(VLOOKUP(Table1[[#This Row],[Owner]],'[1]down list'!U:V,2,FALSE),"")</f>
        <v/>
      </c>
      <c r="AD313" s="2"/>
    </row>
    <row r="314" spans="2:30" x14ac:dyDescent="0.25">
      <c r="B314" s="23"/>
      <c r="C314" s="24" t="str">
        <f>IF(Table1[[#This Row],[DATE]]=0,"",TEXT(Table1[[#This Row],[DATE]],"mmm"))</f>
        <v/>
      </c>
      <c r="D314" s="25" t="str">
        <f>B314&amp;"-"&amp;COUNTIF($B$6:$B314,B314)</f>
        <v>-0</v>
      </c>
      <c r="E314" s="24" t="str">
        <f t="shared" si="9"/>
        <v/>
      </c>
      <c r="F314" s="24" t="str">
        <f>IF(B314=0,"",TEXT(Table1[[#This Row],[DATE]],"ddd"))</f>
        <v/>
      </c>
      <c r="G314" s="2" t="s">
        <v>32</v>
      </c>
      <c r="H314" s="2"/>
      <c r="I314" s="26"/>
      <c r="J314" s="3"/>
      <c r="K314" s="2"/>
      <c r="M314" s="24" t="s">
        <v>224</v>
      </c>
      <c r="N314" s="26" t="str">
        <f>IFERROR(INDEX([1]!Table13[#Data],MATCH(Table1[[#This Row],[Tech.]],[1]!Table13[Func Location],0),2),"")</f>
        <v/>
      </c>
      <c r="O314" s="27"/>
      <c r="P314" s="28"/>
      <c r="R314" s="2"/>
      <c r="T314" s="2" t="s">
        <v>39</v>
      </c>
      <c r="W314" s="2"/>
      <c r="X314" s="2"/>
      <c r="Y314" s="3"/>
      <c r="Z314" s="29" t="str">
        <f>IF(Table1[[#This Row],[DATE]]=0,"",$Z$4)</f>
        <v/>
      </c>
      <c r="AA314" s="29" t="str">
        <f>IF(Table1[[#This Row],[DATE]]=0,"",$AA$4)</f>
        <v/>
      </c>
      <c r="AB314" s="29" t="str">
        <f t="shared" si="8"/>
        <v/>
      </c>
      <c r="AC314" s="29" t="str">
        <f>IFERROR(VLOOKUP(Table1[[#This Row],[Owner]],'[1]down list'!U:V,2,FALSE),"")</f>
        <v/>
      </c>
      <c r="AD314" s="2"/>
    </row>
    <row r="315" spans="2:30" x14ac:dyDescent="0.25">
      <c r="B315" s="23"/>
      <c r="C315" s="24" t="str">
        <f>IF(Table1[[#This Row],[DATE]]=0,"",TEXT(Table1[[#This Row],[DATE]],"mmm"))</f>
        <v/>
      </c>
      <c r="D315" s="25" t="str">
        <f>B315&amp;"-"&amp;COUNTIF($B$6:$B315,B315)</f>
        <v>-0</v>
      </c>
      <c r="E315" s="24" t="str">
        <f t="shared" si="9"/>
        <v/>
      </c>
      <c r="F315" s="24" t="str">
        <f>IF(B315=0,"",TEXT(Table1[[#This Row],[DATE]],"ddd"))</f>
        <v/>
      </c>
      <c r="G315" s="2" t="s">
        <v>32</v>
      </c>
      <c r="H315" s="2"/>
      <c r="I315" s="26"/>
      <c r="J315" s="3"/>
      <c r="K315" s="2"/>
      <c r="M315" s="24" t="s">
        <v>224</v>
      </c>
      <c r="N315" s="26" t="str">
        <f>IFERROR(INDEX([1]!Table13[#Data],MATCH(Table1[[#This Row],[Tech.]],[1]!Table13[Func Location],0),2),"")</f>
        <v/>
      </c>
      <c r="O315" s="27"/>
      <c r="P315" s="28"/>
      <c r="R315" s="2"/>
      <c r="T315" s="2" t="s">
        <v>39</v>
      </c>
      <c r="W315" s="2"/>
      <c r="X315" s="2"/>
      <c r="Y315" s="3"/>
      <c r="Z315" s="29" t="str">
        <f>IF(Table1[[#This Row],[DATE]]=0,"",$Z$4)</f>
        <v/>
      </c>
      <c r="AA315" s="29" t="str">
        <f>IF(Table1[[#This Row],[DATE]]=0,"",$AA$4)</f>
        <v/>
      </c>
      <c r="AB315" s="29" t="str">
        <f t="shared" si="8"/>
        <v/>
      </c>
      <c r="AC315" s="29" t="str">
        <f>IFERROR(VLOOKUP(Table1[[#This Row],[Owner]],'[1]down list'!U:V,2,FALSE),"")</f>
        <v/>
      </c>
      <c r="AD315" s="2"/>
    </row>
    <row r="316" spans="2:30" x14ac:dyDescent="0.25">
      <c r="B316" s="23"/>
      <c r="C316" s="24" t="str">
        <f>IF(Table1[[#This Row],[DATE]]=0,"",TEXT(Table1[[#This Row],[DATE]],"mmm"))</f>
        <v/>
      </c>
      <c r="D316" s="25" t="str">
        <f>B316&amp;"-"&amp;COUNTIF($B$6:$B316,B316)</f>
        <v>-0</v>
      </c>
      <c r="E316" s="24" t="str">
        <f t="shared" si="9"/>
        <v/>
      </c>
      <c r="F316" s="24" t="str">
        <f>IF(B316=0,"",TEXT(Table1[[#This Row],[DATE]],"ddd"))</f>
        <v/>
      </c>
      <c r="G316" s="2" t="s">
        <v>32</v>
      </c>
      <c r="H316" s="2"/>
      <c r="I316" s="26"/>
      <c r="J316" s="3"/>
      <c r="K316" s="2"/>
      <c r="M316" s="24" t="s">
        <v>224</v>
      </c>
      <c r="N316" s="26" t="str">
        <f>IFERROR(INDEX([1]!Table13[#Data],MATCH(Table1[[#This Row],[Tech.]],[1]!Table13[Func Location],0),2),"")</f>
        <v/>
      </c>
      <c r="O316" s="27"/>
      <c r="P316" s="28"/>
      <c r="R316" s="2"/>
      <c r="T316" s="2" t="s">
        <v>39</v>
      </c>
      <c r="W316" s="2"/>
      <c r="X316" s="2"/>
      <c r="Y316" s="3"/>
      <c r="Z316" s="29" t="str">
        <f>IF(Table1[[#This Row],[DATE]]=0,"",$Z$4)</f>
        <v/>
      </c>
      <c r="AA316" s="29" t="str">
        <f>IF(Table1[[#This Row],[DATE]]=0,"",$AA$4)</f>
        <v/>
      </c>
      <c r="AB316" s="29" t="str">
        <f t="shared" si="8"/>
        <v/>
      </c>
      <c r="AC316" s="29" t="str">
        <f>IFERROR(VLOOKUP(Table1[[#This Row],[Owner]],'[1]down list'!U:V,2,FALSE),"")</f>
        <v/>
      </c>
      <c r="AD316" s="2"/>
    </row>
    <row r="317" spans="2:30" x14ac:dyDescent="0.25">
      <c r="B317" s="23"/>
      <c r="C317" s="24" t="str">
        <f>IF(Table1[[#This Row],[DATE]]=0,"",TEXT(Table1[[#This Row],[DATE]],"mmm"))</f>
        <v/>
      </c>
      <c r="D317" s="25" t="str">
        <f>B317&amp;"-"&amp;COUNTIF($B$6:$B317,B317)</f>
        <v>-0</v>
      </c>
      <c r="E317" s="24" t="str">
        <f t="shared" si="9"/>
        <v/>
      </c>
      <c r="F317" s="24" t="str">
        <f>IF(B317=0,"",TEXT(Table1[[#This Row],[DATE]],"ddd"))</f>
        <v/>
      </c>
      <c r="G317" s="2" t="s">
        <v>32</v>
      </c>
      <c r="H317" s="2"/>
      <c r="I317" s="26"/>
      <c r="J317" s="3"/>
      <c r="K317" s="2"/>
      <c r="M317" s="24" t="s">
        <v>224</v>
      </c>
      <c r="N317" s="26" t="str">
        <f>IFERROR(INDEX([1]!Table13[#Data],MATCH(Table1[[#This Row],[Tech.]],[1]!Table13[Func Location],0),2),"")</f>
        <v/>
      </c>
      <c r="O317" s="27"/>
      <c r="P317" s="28"/>
      <c r="R317" s="2"/>
      <c r="T317" s="2" t="s">
        <v>39</v>
      </c>
      <c r="W317" s="2"/>
      <c r="X317" s="2"/>
      <c r="Y317" s="3"/>
      <c r="Z317" s="29" t="str">
        <f>IF(Table1[[#This Row],[DATE]]=0,"",$Z$4)</f>
        <v/>
      </c>
      <c r="AA317" s="29" t="str">
        <f>IF(Table1[[#This Row],[DATE]]=0,"",$AA$4)</f>
        <v/>
      </c>
      <c r="AB317" s="29" t="str">
        <f t="shared" si="8"/>
        <v/>
      </c>
      <c r="AC317" s="29" t="str">
        <f>IFERROR(VLOOKUP(Table1[[#This Row],[Owner]],'[1]down list'!U:V,2,FALSE),"")</f>
        <v/>
      </c>
      <c r="AD317" s="2"/>
    </row>
    <row r="318" spans="2:30" x14ac:dyDescent="0.25">
      <c r="B318" s="23"/>
      <c r="C318" s="24" t="str">
        <f>IF(Table1[[#This Row],[DATE]]=0,"",TEXT(Table1[[#This Row],[DATE]],"mmm"))</f>
        <v/>
      </c>
      <c r="D318" s="25" t="str">
        <f>B318&amp;"-"&amp;COUNTIF($B$6:$B318,B318)</f>
        <v>-0</v>
      </c>
      <c r="E318" s="24" t="str">
        <f t="shared" si="9"/>
        <v/>
      </c>
      <c r="F318" s="24" t="str">
        <f>IF(B318=0,"",TEXT(Table1[[#This Row],[DATE]],"ddd"))</f>
        <v/>
      </c>
      <c r="G318" s="2" t="s">
        <v>32</v>
      </c>
      <c r="H318" s="2"/>
      <c r="I318" s="26"/>
      <c r="J318" s="3"/>
      <c r="K318" s="2"/>
      <c r="M318" s="24" t="s">
        <v>224</v>
      </c>
      <c r="N318" s="26" t="str">
        <f>IFERROR(INDEX([1]!Table13[#Data],MATCH(Table1[[#This Row],[Tech.]],[1]!Table13[Func Location],0),2),"")</f>
        <v/>
      </c>
      <c r="O318" s="27"/>
      <c r="P318" s="28"/>
      <c r="R318" s="2"/>
      <c r="T318" s="2" t="s">
        <v>39</v>
      </c>
      <c r="W318" s="2"/>
      <c r="X318" s="2"/>
      <c r="Y318" s="3"/>
      <c r="Z318" s="29" t="str">
        <f>IF(Table1[[#This Row],[DATE]]=0,"",$Z$4)</f>
        <v/>
      </c>
      <c r="AA318" s="29" t="str">
        <f>IF(Table1[[#This Row],[DATE]]=0,"",$AA$4)</f>
        <v/>
      </c>
      <c r="AB318" s="29" t="str">
        <f t="shared" si="8"/>
        <v/>
      </c>
      <c r="AC318" s="29" t="str">
        <f>IFERROR(VLOOKUP(Table1[[#This Row],[Owner]],'[1]down list'!U:V,2,FALSE),"")</f>
        <v/>
      </c>
      <c r="AD318" s="2"/>
    </row>
    <row r="319" spans="2:30" x14ac:dyDescent="0.25">
      <c r="B319" s="23"/>
      <c r="C319" s="24" t="str">
        <f>IF(Table1[[#This Row],[DATE]]=0,"",TEXT(Table1[[#This Row],[DATE]],"mmm"))</f>
        <v/>
      </c>
      <c r="D319" s="25" t="str">
        <f>B319&amp;"-"&amp;COUNTIF($B$6:$B319,B319)</f>
        <v>-0</v>
      </c>
      <c r="E319" s="24" t="str">
        <f t="shared" si="9"/>
        <v/>
      </c>
      <c r="F319" s="24" t="str">
        <f>IF(B319=0,"",TEXT(Table1[[#This Row],[DATE]],"ddd"))</f>
        <v/>
      </c>
      <c r="G319" s="2" t="s">
        <v>32</v>
      </c>
      <c r="H319" s="2"/>
      <c r="I319" s="26"/>
      <c r="J319" s="3"/>
      <c r="K319" s="2"/>
      <c r="M319" s="24" t="s">
        <v>224</v>
      </c>
      <c r="N319" s="26" t="str">
        <f>IFERROR(INDEX([1]!Table13[#Data],MATCH(Table1[[#This Row],[Tech.]],[1]!Table13[Func Location],0),2),"")</f>
        <v/>
      </c>
      <c r="O319" s="27"/>
      <c r="P319" s="28"/>
      <c r="R319" s="2"/>
      <c r="T319" s="2" t="s">
        <v>39</v>
      </c>
      <c r="W319" s="2"/>
      <c r="X319" s="2"/>
      <c r="Y319" s="3"/>
      <c r="Z319" s="29" t="str">
        <f>IF(Table1[[#This Row],[DATE]]=0,"",$Z$4)</f>
        <v/>
      </c>
      <c r="AA319" s="29" t="str">
        <f>IF(Table1[[#This Row],[DATE]]=0,"",$AA$4)</f>
        <v/>
      </c>
      <c r="AB319" s="29" t="str">
        <f t="shared" si="8"/>
        <v/>
      </c>
      <c r="AC319" s="29" t="str">
        <f>IFERROR(VLOOKUP(Table1[[#This Row],[Owner]],'[1]down list'!U:V,2,FALSE),"")</f>
        <v/>
      </c>
      <c r="AD319" s="2"/>
    </row>
    <row r="320" spans="2:30" x14ac:dyDescent="0.25">
      <c r="B320" s="23"/>
      <c r="C320" s="24" t="str">
        <f>IF(Table1[[#This Row],[DATE]]=0,"",TEXT(Table1[[#This Row],[DATE]],"mmm"))</f>
        <v/>
      </c>
      <c r="D320" s="25" t="str">
        <f>B320&amp;"-"&amp;COUNTIF($B$6:$B320,B320)</f>
        <v>-0</v>
      </c>
      <c r="E320" s="24" t="str">
        <f t="shared" si="9"/>
        <v/>
      </c>
      <c r="F320" s="24" t="str">
        <f>IF(B320=0,"",TEXT(Table1[[#This Row],[DATE]],"ddd"))</f>
        <v/>
      </c>
      <c r="G320" s="2" t="s">
        <v>32</v>
      </c>
      <c r="H320" s="2"/>
      <c r="I320" s="26"/>
      <c r="J320" s="3"/>
      <c r="K320" s="2"/>
      <c r="M320" s="24" t="s">
        <v>224</v>
      </c>
      <c r="N320" s="26" t="str">
        <f>IFERROR(INDEX([1]!Table13[#Data],MATCH(Table1[[#This Row],[Tech.]],[1]!Table13[Func Location],0),2),"")</f>
        <v/>
      </c>
      <c r="O320" s="27"/>
      <c r="P320" s="28"/>
      <c r="R320" s="2"/>
      <c r="T320" s="2" t="s">
        <v>39</v>
      </c>
      <c r="W320" s="2"/>
      <c r="X320" s="2"/>
      <c r="Y320" s="3"/>
      <c r="Z320" s="29" t="str">
        <f>IF(Table1[[#This Row],[DATE]]=0,"",$Z$4)</f>
        <v/>
      </c>
      <c r="AA320" s="29" t="str">
        <f>IF(Table1[[#This Row],[DATE]]=0,"",$AA$4)</f>
        <v/>
      </c>
      <c r="AB320" s="29" t="str">
        <f t="shared" ref="AB320:AB383" si="10">IF(B320=0,"",YEAR(B320))</f>
        <v/>
      </c>
      <c r="AC320" s="29" t="str">
        <f>IFERROR(VLOOKUP(Table1[[#This Row],[Owner]],'[1]down list'!U:V,2,FALSE),"")</f>
        <v/>
      </c>
      <c r="AD320" s="2"/>
    </row>
    <row r="321" spans="2:30" x14ac:dyDescent="0.25">
      <c r="B321" s="23"/>
      <c r="C321" s="24" t="str">
        <f>IF(Table1[[#This Row],[DATE]]=0,"",TEXT(Table1[[#This Row],[DATE]],"mmm"))</f>
        <v/>
      </c>
      <c r="D321" s="25" t="str">
        <f>B321&amp;"-"&amp;COUNTIF($B$6:$B321,B321)</f>
        <v>-0</v>
      </c>
      <c r="E321" s="24" t="str">
        <f t="shared" si="9"/>
        <v/>
      </c>
      <c r="F321" s="24" t="str">
        <f>IF(B321=0,"",TEXT(Table1[[#This Row],[DATE]],"ddd"))</f>
        <v/>
      </c>
      <c r="G321" s="2" t="s">
        <v>32</v>
      </c>
      <c r="H321" s="2"/>
      <c r="I321" s="26"/>
      <c r="J321" s="3"/>
      <c r="K321" s="2"/>
      <c r="M321" s="24" t="s">
        <v>224</v>
      </c>
      <c r="N321" s="26" t="str">
        <f>IFERROR(INDEX([1]!Table13[#Data],MATCH(Table1[[#This Row],[Tech.]],[1]!Table13[Func Location],0),2),"")</f>
        <v/>
      </c>
      <c r="O321" s="27"/>
      <c r="P321" s="28"/>
      <c r="R321" s="2"/>
      <c r="T321" s="2" t="s">
        <v>39</v>
      </c>
      <c r="W321" s="2"/>
      <c r="X321" s="2"/>
      <c r="Y321" s="3"/>
      <c r="Z321" s="29" t="str">
        <f>IF(Table1[[#This Row],[DATE]]=0,"",$Z$4)</f>
        <v/>
      </c>
      <c r="AA321" s="29" t="str">
        <f>IF(Table1[[#This Row],[DATE]]=0,"",$AA$4)</f>
        <v/>
      </c>
      <c r="AB321" s="29" t="str">
        <f t="shared" si="10"/>
        <v/>
      </c>
      <c r="AC321" s="29" t="str">
        <f>IFERROR(VLOOKUP(Table1[[#This Row],[Owner]],'[1]down list'!U:V,2,FALSE),"")</f>
        <v/>
      </c>
      <c r="AD321" s="2"/>
    </row>
    <row r="322" spans="2:30" x14ac:dyDescent="0.25">
      <c r="B322" s="23"/>
      <c r="C322" s="24" t="str">
        <f>IF(Table1[[#This Row],[DATE]]=0,"",TEXT(Table1[[#This Row],[DATE]],"mmm"))</f>
        <v/>
      </c>
      <c r="D322" s="25" t="str">
        <f>B322&amp;"-"&amp;COUNTIF($B$6:$B322,B322)</f>
        <v>-0</v>
      </c>
      <c r="E322" s="24" t="str">
        <f t="shared" si="9"/>
        <v/>
      </c>
      <c r="F322" s="24" t="str">
        <f>IF(B322=0,"",TEXT(Table1[[#This Row],[DATE]],"ddd"))</f>
        <v/>
      </c>
      <c r="G322" s="2" t="s">
        <v>32</v>
      </c>
      <c r="H322" s="2"/>
      <c r="I322" s="26"/>
      <c r="J322" s="3"/>
      <c r="K322" s="2"/>
      <c r="M322" s="24" t="s">
        <v>224</v>
      </c>
      <c r="N322" s="26" t="str">
        <f>IFERROR(INDEX([1]!Table13[#Data],MATCH(Table1[[#This Row],[Tech.]],[1]!Table13[Func Location],0),2),"")</f>
        <v/>
      </c>
      <c r="O322" s="27"/>
      <c r="P322" s="28"/>
      <c r="R322" s="2"/>
      <c r="T322" s="2" t="s">
        <v>39</v>
      </c>
      <c r="W322" s="2"/>
      <c r="X322" s="2"/>
      <c r="Y322" s="3"/>
      <c r="Z322" s="29" t="str">
        <f>IF(Table1[[#This Row],[DATE]]=0,"",$Z$4)</f>
        <v/>
      </c>
      <c r="AA322" s="29" t="str">
        <f>IF(Table1[[#This Row],[DATE]]=0,"",$AA$4)</f>
        <v/>
      </c>
      <c r="AB322" s="29" t="str">
        <f t="shared" si="10"/>
        <v/>
      </c>
      <c r="AC322" s="29" t="str">
        <f>IFERROR(VLOOKUP(Table1[[#This Row],[Owner]],'[1]down list'!U:V,2,FALSE),"")</f>
        <v/>
      </c>
      <c r="AD322" s="2"/>
    </row>
    <row r="323" spans="2:30" x14ac:dyDescent="0.25">
      <c r="B323" s="23"/>
      <c r="C323" s="24" t="str">
        <f>IF(Table1[[#This Row],[DATE]]=0,"",TEXT(Table1[[#This Row],[DATE]],"mmm"))</f>
        <v/>
      </c>
      <c r="D323" s="25" t="str">
        <f>B323&amp;"-"&amp;COUNTIF($B$6:$B323,B323)</f>
        <v>-0</v>
      </c>
      <c r="E323" s="24" t="str">
        <f t="shared" si="9"/>
        <v/>
      </c>
      <c r="F323" s="24" t="str">
        <f>IF(B323=0,"",TEXT(Table1[[#This Row],[DATE]],"ddd"))</f>
        <v/>
      </c>
      <c r="G323" s="2" t="s">
        <v>32</v>
      </c>
      <c r="H323" s="2"/>
      <c r="I323" s="26"/>
      <c r="J323" s="3"/>
      <c r="K323" s="2"/>
      <c r="M323" s="24" t="s">
        <v>224</v>
      </c>
      <c r="N323" s="26" t="str">
        <f>IFERROR(INDEX([1]!Table13[#Data],MATCH(Table1[[#This Row],[Tech.]],[1]!Table13[Func Location],0),2),"")</f>
        <v/>
      </c>
      <c r="O323" s="27"/>
      <c r="P323" s="28"/>
      <c r="R323" s="2"/>
      <c r="T323" s="2" t="s">
        <v>39</v>
      </c>
      <c r="W323" s="2"/>
      <c r="X323" s="2"/>
      <c r="Y323" s="3"/>
      <c r="Z323" s="29" t="str">
        <f>IF(Table1[[#This Row],[DATE]]=0,"",$Z$4)</f>
        <v/>
      </c>
      <c r="AA323" s="29" t="str">
        <f>IF(Table1[[#This Row],[DATE]]=0,"",$AA$4)</f>
        <v/>
      </c>
      <c r="AB323" s="29" t="str">
        <f t="shared" si="10"/>
        <v/>
      </c>
      <c r="AC323" s="29" t="str">
        <f>IFERROR(VLOOKUP(Table1[[#This Row],[Owner]],'[1]down list'!U:V,2,FALSE),"")</f>
        <v/>
      </c>
      <c r="AD323" s="2"/>
    </row>
    <row r="324" spans="2:30" x14ac:dyDescent="0.25">
      <c r="B324" s="23"/>
      <c r="C324" s="24" t="str">
        <f>IF(Table1[[#This Row],[DATE]]=0,"",TEXT(Table1[[#This Row],[DATE]],"mmm"))</f>
        <v/>
      </c>
      <c r="D324" s="25" t="str">
        <f>B324&amp;"-"&amp;COUNTIF($B$6:$B324,B324)</f>
        <v>-0</v>
      </c>
      <c r="E324" s="24" t="str">
        <f t="shared" si="9"/>
        <v/>
      </c>
      <c r="F324" s="24" t="str">
        <f>IF(B324=0,"",TEXT(Table1[[#This Row],[DATE]],"ddd"))</f>
        <v/>
      </c>
      <c r="G324" s="2" t="s">
        <v>32</v>
      </c>
      <c r="H324" s="2"/>
      <c r="I324" s="26"/>
      <c r="J324" s="3"/>
      <c r="K324" s="2"/>
      <c r="M324" s="24" t="s">
        <v>224</v>
      </c>
      <c r="N324" s="26" t="str">
        <f>IFERROR(INDEX([1]!Table13[#Data],MATCH(Table1[[#This Row],[Tech.]],[1]!Table13[Func Location],0),2),"")</f>
        <v/>
      </c>
      <c r="O324" s="27"/>
      <c r="P324" s="28"/>
      <c r="R324" s="2"/>
      <c r="T324" s="2" t="s">
        <v>39</v>
      </c>
      <c r="W324" s="2"/>
      <c r="X324" s="2"/>
      <c r="Y324" s="3"/>
      <c r="Z324" s="29" t="str">
        <f>IF(Table1[[#This Row],[DATE]]=0,"",$Z$4)</f>
        <v/>
      </c>
      <c r="AA324" s="29" t="str">
        <f>IF(Table1[[#This Row],[DATE]]=0,"",$AA$4)</f>
        <v/>
      </c>
      <c r="AB324" s="29" t="str">
        <f t="shared" si="10"/>
        <v/>
      </c>
      <c r="AC324" s="29" t="str">
        <f>IFERROR(VLOOKUP(Table1[[#This Row],[Owner]],'[1]down list'!U:V,2,FALSE),"")</f>
        <v/>
      </c>
      <c r="AD324" s="2"/>
    </row>
    <row r="325" spans="2:30" x14ac:dyDescent="0.25">
      <c r="B325" s="23"/>
      <c r="C325" s="24" t="str">
        <f>IF(Table1[[#This Row],[DATE]]=0,"",TEXT(Table1[[#This Row],[DATE]],"mmm"))</f>
        <v/>
      </c>
      <c r="D325" s="25" t="str">
        <f>B325&amp;"-"&amp;COUNTIF($B$6:$B325,B325)</f>
        <v>-0</v>
      </c>
      <c r="E325" s="24" t="str">
        <f t="shared" si="9"/>
        <v/>
      </c>
      <c r="F325" s="24" t="str">
        <f>IF(B325=0,"",TEXT(Table1[[#This Row],[DATE]],"ddd"))</f>
        <v/>
      </c>
      <c r="G325" s="2" t="s">
        <v>32</v>
      </c>
      <c r="H325" s="2"/>
      <c r="I325" s="26"/>
      <c r="J325" s="3"/>
      <c r="K325" s="2"/>
      <c r="M325" s="24" t="s">
        <v>224</v>
      </c>
      <c r="N325" s="26" t="str">
        <f>IFERROR(INDEX([1]!Table13[#Data],MATCH(Table1[[#This Row],[Tech.]],[1]!Table13[Func Location],0),2),"")</f>
        <v/>
      </c>
      <c r="O325" s="27"/>
      <c r="P325" s="28"/>
      <c r="R325" s="2"/>
      <c r="T325" s="2" t="s">
        <v>39</v>
      </c>
      <c r="W325" s="2"/>
      <c r="X325" s="2"/>
      <c r="Y325" s="3"/>
      <c r="Z325" s="29" t="str">
        <f>IF(Table1[[#This Row],[DATE]]=0,"",$Z$4)</f>
        <v/>
      </c>
      <c r="AA325" s="29" t="str">
        <f>IF(Table1[[#This Row],[DATE]]=0,"",$AA$4)</f>
        <v/>
      </c>
      <c r="AB325" s="29" t="str">
        <f t="shared" si="10"/>
        <v/>
      </c>
      <c r="AC325" s="29" t="str">
        <f>IFERROR(VLOOKUP(Table1[[#This Row],[Owner]],'[1]down list'!U:V,2,FALSE),"")</f>
        <v/>
      </c>
      <c r="AD325" s="2"/>
    </row>
    <row r="326" spans="2:30" x14ac:dyDescent="0.25">
      <c r="B326" s="23"/>
      <c r="C326" s="24" t="str">
        <f>IF(Table1[[#This Row],[DATE]]=0,"",TEXT(Table1[[#This Row],[DATE]],"mmm"))</f>
        <v/>
      </c>
      <c r="D326" s="25" t="str">
        <f>B326&amp;"-"&amp;COUNTIF($B$6:$B326,B326)</f>
        <v>-0</v>
      </c>
      <c r="E326" s="24" t="str">
        <f t="shared" ref="E326:E389" si="11">IF(B326=0,"",WEEKNUM(B326,21))</f>
        <v/>
      </c>
      <c r="F326" s="24" t="str">
        <f>IF(B326=0,"",TEXT(Table1[[#This Row],[DATE]],"ddd"))</f>
        <v/>
      </c>
      <c r="G326" s="2" t="s">
        <v>32</v>
      </c>
      <c r="H326" s="2"/>
      <c r="I326" s="26"/>
      <c r="J326" s="3"/>
      <c r="K326" s="2"/>
      <c r="M326" s="24" t="s">
        <v>224</v>
      </c>
      <c r="N326" s="26" t="str">
        <f>IFERROR(INDEX([1]!Table13[#Data],MATCH(Table1[[#This Row],[Tech.]],[1]!Table13[Func Location],0),2),"")</f>
        <v/>
      </c>
      <c r="O326" s="27"/>
      <c r="P326" s="28"/>
      <c r="R326" s="2"/>
      <c r="T326" s="2" t="s">
        <v>39</v>
      </c>
      <c r="W326" s="2"/>
      <c r="X326" s="2"/>
      <c r="Y326" s="3"/>
      <c r="Z326" s="29" t="str">
        <f>IF(Table1[[#This Row],[DATE]]=0,"",$Z$4)</f>
        <v/>
      </c>
      <c r="AA326" s="29" t="str">
        <f>IF(Table1[[#This Row],[DATE]]=0,"",$AA$4)</f>
        <v/>
      </c>
      <c r="AB326" s="29" t="str">
        <f t="shared" si="10"/>
        <v/>
      </c>
      <c r="AC326" s="29" t="str">
        <f>IFERROR(VLOOKUP(Table1[[#This Row],[Owner]],'[1]down list'!U:V,2,FALSE),"")</f>
        <v/>
      </c>
      <c r="AD326" s="2"/>
    </row>
    <row r="327" spans="2:30" x14ac:dyDescent="0.25">
      <c r="B327" s="23"/>
      <c r="C327" s="24" t="str">
        <f>IF(Table1[[#This Row],[DATE]]=0,"",TEXT(Table1[[#This Row],[DATE]],"mmm"))</f>
        <v/>
      </c>
      <c r="D327" s="25" t="str">
        <f>B327&amp;"-"&amp;COUNTIF($B$6:$B327,B327)</f>
        <v>-0</v>
      </c>
      <c r="E327" s="24" t="str">
        <f t="shared" si="11"/>
        <v/>
      </c>
      <c r="F327" s="24" t="str">
        <f>IF(B327=0,"",TEXT(Table1[[#This Row],[DATE]],"ddd"))</f>
        <v/>
      </c>
      <c r="G327" s="2" t="s">
        <v>32</v>
      </c>
      <c r="H327" s="2"/>
      <c r="I327" s="26"/>
      <c r="J327" s="3"/>
      <c r="K327" s="2"/>
      <c r="M327" s="24" t="s">
        <v>224</v>
      </c>
      <c r="N327" s="26" t="str">
        <f>IFERROR(INDEX([1]!Table13[#Data],MATCH(Table1[[#This Row],[Tech.]],[1]!Table13[Func Location],0),2),"")</f>
        <v/>
      </c>
      <c r="O327" s="27"/>
      <c r="P327" s="28"/>
      <c r="R327" s="2"/>
      <c r="T327" s="2" t="s">
        <v>39</v>
      </c>
      <c r="W327" s="2"/>
      <c r="X327" s="2"/>
      <c r="Y327" s="3"/>
      <c r="Z327" s="29" t="str">
        <f>IF(Table1[[#This Row],[DATE]]=0,"",$Z$4)</f>
        <v/>
      </c>
      <c r="AA327" s="29" t="str">
        <f>IF(Table1[[#This Row],[DATE]]=0,"",$AA$4)</f>
        <v/>
      </c>
      <c r="AB327" s="29" t="str">
        <f t="shared" si="10"/>
        <v/>
      </c>
      <c r="AC327" s="29" t="str">
        <f>IFERROR(VLOOKUP(Table1[[#This Row],[Owner]],'[1]down list'!U:V,2,FALSE),"")</f>
        <v/>
      </c>
      <c r="AD327" s="2"/>
    </row>
    <row r="328" spans="2:30" x14ac:dyDescent="0.25">
      <c r="B328" s="23"/>
      <c r="C328" s="24" t="str">
        <f>IF(Table1[[#This Row],[DATE]]=0,"",TEXT(Table1[[#This Row],[DATE]],"mmm"))</f>
        <v/>
      </c>
      <c r="D328" s="25" t="str">
        <f>B328&amp;"-"&amp;COUNTIF($B$6:$B328,B328)</f>
        <v>-0</v>
      </c>
      <c r="E328" s="24" t="str">
        <f t="shared" si="11"/>
        <v/>
      </c>
      <c r="F328" s="24" t="str">
        <f>IF(B328=0,"",TEXT(Table1[[#This Row],[DATE]],"ddd"))</f>
        <v/>
      </c>
      <c r="G328" s="2" t="s">
        <v>32</v>
      </c>
      <c r="H328" s="2"/>
      <c r="I328" s="26"/>
      <c r="J328" s="3"/>
      <c r="K328" s="2"/>
      <c r="M328" s="24" t="s">
        <v>224</v>
      </c>
      <c r="N328" s="26" t="str">
        <f>IFERROR(INDEX([1]!Table13[#Data],MATCH(Table1[[#This Row],[Tech.]],[1]!Table13[Func Location],0),2),"")</f>
        <v/>
      </c>
      <c r="O328" s="27"/>
      <c r="P328" s="28"/>
      <c r="R328" s="2"/>
      <c r="T328" s="2" t="s">
        <v>39</v>
      </c>
      <c r="W328" s="2"/>
      <c r="X328" s="2"/>
      <c r="Y328" s="3"/>
      <c r="Z328" s="29" t="str">
        <f>IF(Table1[[#This Row],[DATE]]=0,"",$Z$4)</f>
        <v/>
      </c>
      <c r="AA328" s="29" t="str">
        <f>IF(Table1[[#This Row],[DATE]]=0,"",$AA$4)</f>
        <v/>
      </c>
      <c r="AB328" s="29" t="str">
        <f t="shared" si="10"/>
        <v/>
      </c>
      <c r="AC328" s="29" t="str">
        <f>IFERROR(VLOOKUP(Table1[[#This Row],[Owner]],'[1]down list'!U:V,2,FALSE),"")</f>
        <v/>
      </c>
      <c r="AD328" s="2"/>
    </row>
    <row r="329" spans="2:30" x14ac:dyDescent="0.25">
      <c r="B329" s="23"/>
      <c r="C329" s="24" t="str">
        <f>IF(Table1[[#This Row],[DATE]]=0,"",TEXT(Table1[[#This Row],[DATE]],"mmm"))</f>
        <v/>
      </c>
      <c r="D329" s="25" t="str">
        <f>B329&amp;"-"&amp;COUNTIF($B$6:$B329,B329)</f>
        <v>-0</v>
      </c>
      <c r="E329" s="24" t="str">
        <f t="shared" si="11"/>
        <v/>
      </c>
      <c r="F329" s="24" t="str">
        <f>IF(B329=0,"",TEXT(Table1[[#This Row],[DATE]],"ddd"))</f>
        <v/>
      </c>
      <c r="G329" s="2" t="s">
        <v>32</v>
      </c>
      <c r="H329" s="2"/>
      <c r="I329" s="26"/>
      <c r="J329" s="3"/>
      <c r="K329" s="2"/>
      <c r="M329" s="24" t="s">
        <v>224</v>
      </c>
      <c r="N329" s="26" t="str">
        <f>IFERROR(INDEX([1]!Table13[#Data],MATCH(Table1[[#This Row],[Tech.]],[1]!Table13[Func Location],0),2),"")</f>
        <v/>
      </c>
      <c r="O329" s="27"/>
      <c r="P329" s="28"/>
      <c r="R329" s="2"/>
      <c r="T329" s="2" t="s">
        <v>39</v>
      </c>
      <c r="W329" s="2"/>
      <c r="X329" s="2"/>
      <c r="Y329" s="3"/>
      <c r="Z329" s="29" t="str">
        <f>IF(Table1[[#This Row],[DATE]]=0,"",$Z$4)</f>
        <v/>
      </c>
      <c r="AA329" s="29" t="str">
        <f>IF(Table1[[#This Row],[DATE]]=0,"",$AA$4)</f>
        <v/>
      </c>
      <c r="AB329" s="29" t="str">
        <f t="shared" si="10"/>
        <v/>
      </c>
      <c r="AC329" s="29" t="str">
        <f>IFERROR(VLOOKUP(Table1[[#This Row],[Owner]],'[1]down list'!U:V,2,FALSE),"")</f>
        <v/>
      </c>
      <c r="AD329" s="2"/>
    </row>
    <row r="330" spans="2:30" x14ac:dyDescent="0.25">
      <c r="B330" s="23"/>
      <c r="C330" s="24" t="str">
        <f>IF(Table1[[#This Row],[DATE]]=0,"",TEXT(Table1[[#This Row],[DATE]],"mmm"))</f>
        <v/>
      </c>
      <c r="D330" s="25" t="str">
        <f>B330&amp;"-"&amp;COUNTIF($B$6:$B330,B330)</f>
        <v>-0</v>
      </c>
      <c r="E330" s="24" t="str">
        <f t="shared" si="11"/>
        <v/>
      </c>
      <c r="F330" s="24" t="str">
        <f>IF(B330=0,"",TEXT(Table1[[#This Row],[DATE]],"ddd"))</f>
        <v/>
      </c>
      <c r="G330" s="2" t="s">
        <v>32</v>
      </c>
      <c r="H330" s="2"/>
      <c r="I330" s="26"/>
      <c r="J330" s="3"/>
      <c r="K330" s="2"/>
      <c r="M330" s="24" t="s">
        <v>224</v>
      </c>
      <c r="N330" s="26" t="str">
        <f>IFERROR(INDEX([1]!Table13[#Data],MATCH(Table1[[#This Row],[Tech.]],[1]!Table13[Func Location],0),2),"")</f>
        <v/>
      </c>
      <c r="O330" s="27"/>
      <c r="P330" s="28"/>
      <c r="R330" s="2"/>
      <c r="T330" s="2" t="s">
        <v>39</v>
      </c>
      <c r="W330" s="2"/>
      <c r="X330" s="2"/>
      <c r="Y330" s="3"/>
      <c r="Z330" s="29" t="str">
        <f>IF(Table1[[#This Row],[DATE]]=0,"",$Z$4)</f>
        <v/>
      </c>
      <c r="AA330" s="29" t="str">
        <f>IF(Table1[[#This Row],[DATE]]=0,"",$AA$4)</f>
        <v/>
      </c>
      <c r="AB330" s="29" t="str">
        <f t="shared" si="10"/>
        <v/>
      </c>
      <c r="AC330" s="29" t="str">
        <f>IFERROR(VLOOKUP(Table1[[#This Row],[Owner]],'[1]down list'!U:V,2,FALSE),"")</f>
        <v/>
      </c>
      <c r="AD330" s="2"/>
    </row>
    <row r="331" spans="2:30" x14ac:dyDescent="0.25">
      <c r="B331" s="23"/>
      <c r="C331" s="24" t="str">
        <f>IF(Table1[[#This Row],[DATE]]=0,"",TEXT(Table1[[#This Row],[DATE]],"mmm"))</f>
        <v/>
      </c>
      <c r="D331" s="25" t="str">
        <f>B331&amp;"-"&amp;COUNTIF($B$6:$B331,B331)</f>
        <v>-0</v>
      </c>
      <c r="E331" s="24" t="str">
        <f t="shared" si="11"/>
        <v/>
      </c>
      <c r="F331" s="24" t="str">
        <f>IF(B331=0,"",TEXT(Table1[[#This Row],[DATE]],"ddd"))</f>
        <v/>
      </c>
      <c r="G331" s="2" t="s">
        <v>32</v>
      </c>
      <c r="H331" s="2"/>
      <c r="I331" s="26"/>
      <c r="J331" s="3"/>
      <c r="K331" s="2"/>
      <c r="M331" s="24" t="s">
        <v>224</v>
      </c>
      <c r="N331" s="26" t="str">
        <f>IFERROR(INDEX([1]!Table13[#Data],MATCH(Table1[[#This Row],[Tech.]],[1]!Table13[Func Location],0),2),"")</f>
        <v/>
      </c>
      <c r="O331" s="27"/>
      <c r="P331" s="28"/>
      <c r="R331" s="2"/>
      <c r="T331" s="2" t="s">
        <v>39</v>
      </c>
      <c r="W331" s="2"/>
      <c r="X331" s="2"/>
      <c r="Y331" s="3"/>
      <c r="Z331" s="29" t="str">
        <f>IF(Table1[[#This Row],[DATE]]=0,"",$Z$4)</f>
        <v/>
      </c>
      <c r="AA331" s="29" t="str">
        <f>IF(Table1[[#This Row],[DATE]]=0,"",$AA$4)</f>
        <v/>
      </c>
      <c r="AB331" s="29" t="str">
        <f t="shared" si="10"/>
        <v/>
      </c>
      <c r="AC331" s="29" t="str">
        <f>IFERROR(VLOOKUP(Table1[[#This Row],[Owner]],'[1]down list'!U:V,2,FALSE),"")</f>
        <v/>
      </c>
      <c r="AD331" s="2"/>
    </row>
    <row r="332" spans="2:30" x14ac:dyDescent="0.25">
      <c r="B332" s="23"/>
      <c r="C332" s="24" t="str">
        <f>IF(Table1[[#This Row],[DATE]]=0,"",TEXT(Table1[[#This Row],[DATE]],"mmm"))</f>
        <v/>
      </c>
      <c r="D332" s="25" t="str">
        <f>B332&amp;"-"&amp;COUNTIF($B$6:$B332,B332)</f>
        <v>-0</v>
      </c>
      <c r="E332" s="24" t="str">
        <f t="shared" si="11"/>
        <v/>
      </c>
      <c r="F332" s="24" t="str">
        <f>IF(B332=0,"",TEXT(Table1[[#This Row],[DATE]],"ddd"))</f>
        <v/>
      </c>
      <c r="G332" s="2" t="s">
        <v>32</v>
      </c>
      <c r="H332" s="2"/>
      <c r="I332" s="26"/>
      <c r="J332" s="3"/>
      <c r="K332" s="2"/>
      <c r="M332" s="24" t="s">
        <v>224</v>
      </c>
      <c r="N332" s="26" t="str">
        <f>IFERROR(INDEX([1]!Table13[#Data],MATCH(Table1[[#This Row],[Tech.]],[1]!Table13[Func Location],0),2),"")</f>
        <v/>
      </c>
      <c r="O332" s="27" t="s">
        <v>328</v>
      </c>
      <c r="P332" s="28"/>
      <c r="R332" s="2"/>
      <c r="T332" s="2" t="s">
        <v>39</v>
      </c>
      <c r="W332" s="2"/>
      <c r="X332" s="2"/>
      <c r="Y332" s="3"/>
      <c r="Z332" s="29" t="str">
        <f>IF(Table1[[#This Row],[DATE]]=0,"",$Z$4)</f>
        <v/>
      </c>
      <c r="AA332" s="29" t="str">
        <f>IF(Table1[[#This Row],[DATE]]=0,"",$AA$4)</f>
        <v/>
      </c>
      <c r="AB332" s="29" t="str">
        <f t="shared" si="10"/>
        <v/>
      </c>
      <c r="AC332" s="29" t="str">
        <f>IFERROR(VLOOKUP(Table1[[#This Row],[Owner]],'[1]down list'!U:V,2,FALSE),"")</f>
        <v/>
      </c>
      <c r="AD332" s="2"/>
    </row>
    <row r="333" spans="2:30" x14ac:dyDescent="0.25">
      <c r="B333" s="23"/>
      <c r="C333" s="24" t="str">
        <f>IF(Table1[[#This Row],[DATE]]=0,"",TEXT(Table1[[#This Row],[DATE]],"mmm"))</f>
        <v/>
      </c>
      <c r="D333" s="25" t="str">
        <f>B333&amp;"-"&amp;COUNTIF($B$6:$B333,B333)</f>
        <v>-0</v>
      </c>
      <c r="E333" s="24" t="str">
        <f t="shared" si="11"/>
        <v/>
      </c>
      <c r="F333" s="24" t="str">
        <f>IF(B333=0,"",TEXT(Table1[[#This Row],[DATE]],"ddd"))</f>
        <v/>
      </c>
      <c r="G333" s="2" t="s">
        <v>32</v>
      </c>
      <c r="H333" s="2"/>
      <c r="I333" s="26"/>
      <c r="J333" s="3"/>
      <c r="K333" s="2"/>
      <c r="M333" s="24" t="s">
        <v>224</v>
      </c>
      <c r="N333" s="26" t="str">
        <f>IFERROR(INDEX([1]!Table13[#Data],MATCH(Table1[[#This Row],[Tech.]],[1]!Table13[Func Location],0),2),"")</f>
        <v/>
      </c>
      <c r="O333" s="27"/>
      <c r="P333" s="28"/>
      <c r="R333" s="2"/>
      <c r="T333" s="2" t="s">
        <v>39</v>
      </c>
      <c r="W333" s="2"/>
      <c r="X333" s="2"/>
      <c r="Y333" s="3"/>
      <c r="Z333" s="29" t="str">
        <f>IF(Table1[[#This Row],[DATE]]=0,"",$Z$4)</f>
        <v/>
      </c>
      <c r="AA333" s="29" t="str">
        <f>IF(Table1[[#This Row],[DATE]]=0,"",$AA$4)</f>
        <v/>
      </c>
      <c r="AB333" s="29" t="str">
        <f t="shared" si="10"/>
        <v/>
      </c>
      <c r="AC333" s="29" t="str">
        <f>IFERROR(VLOOKUP(Table1[[#This Row],[Owner]],'[1]down list'!U:V,2,FALSE),"")</f>
        <v/>
      </c>
      <c r="AD333" s="2"/>
    </row>
    <row r="334" spans="2:30" x14ac:dyDescent="0.25">
      <c r="B334" s="23"/>
      <c r="C334" s="24" t="str">
        <f>IF(Table1[[#This Row],[DATE]]=0,"",TEXT(Table1[[#This Row],[DATE]],"mmm"))</f>
        <v/>
      </c>
      <c r="D334" s="25" t="str">
        <f>B334&amp;"-"&amp;COUNTIF($B$6:$B334,B334)</f>
        <v>-0</v>
      </c>
      <c r="E334" s="24" t="str">
        <f t="shared" si="11"/>
        <v/>
      </c>
      <c r="F334" s="24" t="str">
        <f>IF(B334=0,"",TEXT(Table1[[#This Row],[DATE]],"ddd"))</f>
        <v/>
      </c>
      <c r="G334" s="2" t="s">
        <v>32</v>
      </c>
      <c r="H334" s="2"/>
      <c r="I334" s="26"/>
      <c r="J334" s="3"/>
      <c r="K334" s="2"/>
      <c r="M334" s="24" t="s">
        <v>224</v>
      </c>
      <c r="N334" s="26" t="str">
        <f>IFERROR(INDEX([1]!Table13[#Data],MATCH(Table1[[#This Row],[Tech.]],[1]!Table13[Func Location],0),2),"")</f>
        <v/>
      </c>
      <c r="O334" s="27"/>
      <c r="P334" s="28"/>
      <c r="R334" s="2"/>
      <c r="T334" s="2" t="s">
        <v>39</v>
      </c>
      <c r="W334" s="2"/>
      <c r="X334" s="2"/>
      <c r="Y334" s="3"/>
      <c r="Z334" s="29" t="str">
        <f>IF(Table1[[#This Row],[DATE]]=0,"",$Z$4)</f>
        <v/>
      </c>
      <c r="AA334" s="29" t="str">
        <f>IF(Table1[[#This Row],[DATE]]=0,"",$AA$4)</f>
        <v/>
      </c>
      <c r="AB334" s="29" t="str">
        <f t="shared" si="10"/>
        <v/>
      </c>
      <c r="AC334" s="29" t="str">
        <f>IFERROR(VLOOKUP(Table1[[#This Row],[Owner]],'[1]down list'!U:V,2,FALSE),"")</f>
        <v/>
      </c>
      <c r="AD334" s="2"/>
    </row>
    <row r="335" spans="2:30" x14ac:dyDescent="0.25">
      <c r="B335" s="23"/>
      <c r="C335" s="24" t="str">
        <f>IF(Table1[[#This Row],[DATE]]=0,"",TEXT(Table1[[#This Row],[DATE]],"mmm"))</f>
        <v/>
      </c>
      <c r="D335" s="25" t="str">
        <f>B335&amp;"-"&amp;COUNTIF($B$6:$B335,B335)</f>
        <v>-0</v>
      </c>
      <c r="E335" s="24" t="str">
        <f t="shared" si="11"/>
        <v/>
      </c>
      <c r="F335" s="24" t="str">
        <f>IF(B335=0,"",TEXT(Table1[[#This Row],[DATE]],"ddd"))</f>
        <v/>
      </c>
      <c r="G335" s="2" t="s">
        <v>32</v>
      </c>
      <c r="H335" s="2"/>
      <c r="I335" s="26"/>
      <c r="J335" s="3"/>
      <c r="K335" s="2"/>
      <c r="M335" s="24" t="s">
        <v>224</v>
      </c>
      <c r="N335" s="26" t="str">
        <f>IFERROR(INDEX([1]!Table13[#Data],MATCH(Table1[[#This Row],[Tech.]],[1]!Table13[Func Location],0),2),"")</f>
        <v/>
      </c>
      <c r="O335" s="27"/>
      <c r="P335" s="28"/>
      <c r="R335" s="6"/>
      <c r="S335" s="3"/>
      <c r="T335" s="2" t="s">
        <v>39</v>
      </c>
      <c r="W335" s="2"/>
      <c r="X335" s="2"/>
      <c r="Y335" s="3"/>
      <c r="Z335" s="29" t="str">
        <f>IF(Table1[[#This Row],[DATE]]=0,"",$Z$4)</f>
        <v/>
      </c>
      <c r="AA335" s="29" t="str">
        <f>IF(Table1[[#This Row],[DATE]]=0,"",$AA$4)</f>
        <v/>
      </c>
      <c r="AB335" s="29" t="str">
        <f t="shared" si="10"/>
        <v/>
      </c>
      <c r="AC335" s="29" t="str">
        <f>IFERROR(VLOOKUP(Table1[[#This Row],[Owner]],'[1]down list'!U:V,2,FALSE),"")</f>
        <v/>
      </c>
      <c r="AD335" s="2"/>
    </row>
    <row r="336" spans="2:30" x14ac:dyDescent="0.25">
      <c r="B336" s="23"/>
      <c r="C336" s="24" t="str">
        <f>IF(Table1[[#This Row],[DATE]]=0,"",TEXT(Table1[[#This Row],[DATE]],"mmm"))</f>
        <v/>
      </c>
      <c r="D336" s="25" t="str">
        <f>B336&amp;"-"&amp;COUNTIF($B$6:$B336,B336)</f>
        <v>-0</v>
      </c>
      <c r="E336" s="24" t="str">
        <f t="shared" si="11"/>
        <v/>
      </c>
      <c r="F336" s="24" t="str">
        <f>IF(B336=0,"",TEXT(Table1[[#This Row],[DATE]],"ddd"))</f>
        <v/>
      </c>
      <c r="G336" s="2" t="s">
        <v>32</v>
      </c>
      <c r="H336" s="2"/>
      <c r="I336" s="26"/>
      <c r="J336" s="3"/>
      <c r="K336" s="2"/>
      <c r="M336" s="24" t="s">
        <v>224</v>
      </c>
      <c r="N336" s="26" t="str">
        <f>IFERROR(INDEX([1]!Table13[#Data],MATCH(Table1[[#This Row],[Tech.]],[1]!Table13[Func Location],0),2),"")</f>
        <v/>
      </c>
      <c r="O336" s="47"/>
      <c r="P336" s="32"/>
      <c r="R336" s="40"/>
      <c r="S336" s="41"/>
      <c r="T336" s="2" t="s">
        <v>39</v>
      </c>
      <c r="W336" s="2"/>
      <c r="X336" s="2"/>
      <c r="Y336" s="3"/>
      <c r="Z336" s="29" t="str">
        <f>IF(Table1[[#This Row],[DATE]]=0,"",$Z$4)</f>
        <v/>
      </c>
      <c r="AA336" s="29" t="str">
        <f>IF(Table1[[#This Row],[DATE]]=0,"",$AA$4)</f>
        <v/>
      </c>
      <c r="AB336" s="29" t="str">
        <f t="shared" si="10"/>
        <v/>
      </c>
      <c r="AC336" s="29" t="str">
        <f>IFERROR(VLOOKUP(Table1[[#This Row],[Owner]],'[1]down list'!U:V,2,FALSE),"")</f>
        <v/>
      </c>
      <c r="AD336" s="2"/>
    </row>
    <row r="337" spans="2:30" x14ac:dyDescent="0.25">
      <c r="B337" s="23"/>
      <c r="C337" s="24" t="str">
        <f>IF(Table1[[#This Row],[DATE]]=0,"",TEXT(Table1[[#This Row],[DATE]],"mmm"))</f>
        <v/>
      </c>
      <c r="D337" s="25" t="str">
        <f>B337&amp;"-"&amp;COUNTIF($B$6:$B337,B337)</f>
        <v>-0</v>
      </c>
      <c r="E337" s="24" t="str">
        <f t="shared" si="11"/>
        <v/>
      </c>
      <c r="F337" s="24" t="str">
        <f>IF(B337=0,"",TEXT(Table1[[#This Row],[DATE]],"ddd"))</f>
        <v/>
      </c>
      <c r="G337" s="2" t="s">
        <v>32</v>
      </c>
      <c r="H337" s="2"/>
      <c r="I337" s="26"/>
      <c r="J337" s="3"/>
      <c r="K337" s="2"/>
      <c r="M337" s="24" t="s">
        <v>224</v>
      </c>
      <c r="N337" s="26" t="str">
        <f>IFERROR(INDEX([1]!Table13[#Data],MATCH(Table1[[#This Row],[Tech.]],[1]!Table13[Func Location],0),2),"")</f>
        <v/>
      </c>
      <c r="O337" s="27"/>
      <c r="P337" s="28"/>
      <c r="R337" s="2"/>
      <c r="T337" s="2" t="s">
        <v>39</v>
      </c>
      <c r="W337" s="2"/>
      <c r="X337" s="2"/>
      <c r="Y337" s="3"/>
      <c r="Z337" s="29" t="str">
        <f>IF(Table1[[#This Row],[DATE]]=0,"",$Z$4)</f>
        <v/>
      </c>
      <c r="AA337" s="29" t="str">
        <f>IF(Table1[[#This Row],[DATE]]=0,"",$AA$4)</f>
        <v/>
      </c>
      <c r="AB337" s="29" t="str">
        <f t="shared" si="10"/>
        <v/>
      </c>
      <c r="AC337" s="29" t="str">
        <f>IFERROR(VLOOKUP(Table1[[#This Row],[Owner]],'[1]down list'!U:V,2,FALSE),"")</f>
        <v/>
      </c>
      <c r="AD337" s="2"/>
    </row>
    <row r="338" spans="2:30" x14ac:dyDescent="0.25">
      <c r="B338" s="23"/>
      <c r="C338" s="24" t="str">
        <f>IF(Table1[[#This Row],[DATE]]=0,"",TEXT(Table1[[#This Row],[DATE]],"mmm"))</f>
        <v/>
      </c>
      <c r="D338" s="25" t="str">
        <f>B338&amp;"-"&amp;COUNTIF($B$6:$B338,B338)</f>
        <v>-0</v>
      </c>
      <c r="E338" s="24" t="str">
        <f t="shared" si="11"/>
        <v/>
      </c>
      <c r="F338" s="24" t="str">
        <f>IF(B338=0,"",TEXT(Table1[[#This Row],[DATE]],"ddd"))</f>
        <v/>
      </c>
      <c r="G338" s="2" t="s">
        <v>32</v>
      </c>
      <c r="H338" s="2"/>
      <c r="I338" s="26"/>
      <c r="J338" s="3"/>
      <c r="K338" s="2"/>
      <c r="M338" s="24" t="s">
        <v>224</v>
      </c>
      <c r="N338" s="26" t="str">
        <f>IFERROR(INDEX([1]!Table13[#Data],MATCH(Table1[[#This Row],[Tech.]],[1]!Table13[Func Location],0),2),"")</f>
        <v/>
      </c>
      <c r="O338" s="27"/>
      <c r="P338" s="28"/>
      <c r="R338" s="2"/>
      <c r="T338" s="2" t="s">
        <v>39</v>
      </c>
      <c r="W338" s="2"/>
      <c r="X338" s="2"/>
      <c r="Y338" s="3"/>
      <c r="Z338" s="29" t="str">
        <f>IF(Table1[[#This Row],[DATE]]=0,"",$Z$4)</f>
        <v/>
      </c>
      <c r="AA338" s="29" t="str">
        <f>IF(Table1[[#This Row],[DATE]]=0,"",$AA$4)</f>
        <v/>
      </c>
      <c r="AB338" s="29" t="str">
        <f t="shared" si="10"/>
        <v/>
      </c>
      <c r="AC338" s="29" t="str">
        <f>IFERROR(VLOOKUP(Table1[[#This Row],[Owner]],'[1]down list'!U:V,2,FALSE),"")</f>
        <v/>
      </c>
      <c r="AD338" s="2"/>
    </row>
    <row r="339" spans="2:30" x14ac:dyDescent="0.25">
      <c r="B339" s="23"/>
      <c r="C339" s="24" t="str">
        <f>IF(Table1[[#This Row],[DATE]]=0,"",TEXT(Table1[[#This Row],[DATE]],"mmm"))</f>
        <v/>
      </c>
      <c r="D339" s="25" t="str">
        <f>B339&amp;"-"&amp;COUNTIF($B$6:$B339,B339)</f>
        <v>-0</v>
      </c>
      <c r="E339" s="24" t="str">
        <f t="shared" si="11"/>
        <v/>
      </c>
      <c r="F339" s="24" t="str">
        <f>IF(B339=0,"",TEXT(Table1[[#This Row],[DATE]],"ddd"))</f>
        <v/>
      </c>
      <c r="G339" s="2" t="s">
        <v>32</v>
      </c>
      <c r="H339" s="2"/>
      <c r="I339" s="26"/>
      <c r="J339" s="3"/>
      <c r="K339" s="2"/>
      <c r="M339" s="24" t="s">
        <v>224</v>
      </c>
      <c r="N339" s="26" t="str">
        <f>IFERROR(INDEX([1]!Table13[#Data],MATCH(Table1[[#This Row],[Tech.]],[1]!Table13[Func Location],0),2),"")</f>
        <v/>
      </c>
      <c r="O339" s="27"/>
      <c r="P339" s="28"/>
      <c r="R339" s="2"/>
      <c r="T339" s="2" t="s">
        <v>39</v>
      </c>
      <c r="W339" s="2"/>
      <c r="X339" s="2"/>
      <c r="Y339" s="3"/>
      <c r="Z339" s="29" t="str">
        <f>IF(Table1[[#This Row],[DATE]]=0,"",$Z$4)</f>
        <v/>
      </c>
      <c r="AA339" s="29" t="str">
        <f>IF(Table1[[#This Row],[DATE]]=0,"",$AA$4)</f>
        <v/>
      </c>
      <c r="AB339" s="29" t="str">
        <f t="shared" si="10"/>
        <v/>
      </c>
      <c r="AC339" s="29" t="str">
        <f>IFERROR(VLOOKUP(Table1[[#This Row],[Owner]],'[1]down list'!U:V,2,FALSE),"")</f>
        <v/>
      </c>
      <c r="AD339" s="2"/>
    </row>
    <row r="340" spans="2:30" x14ac:dyDescent="0.25">
      <c r="B340" s="23"/>
      <c r="C340" s="24" t="str">
        <f>IF(Table1[[#This Row],[DATE]]=0,"",TEXT(Table1[[#This Row],[DATE]],"mmm"))</f>
        <v/>
      </c>
      <c r="D340" s="25" t="str">
        <f>B340&amp;"-"&amp;COUNTIF($B$6:$B340,B340)</f>
        <v>-0</v>
      </c>
      <c r="E340" s="24" t="str">
        <f t="shared" si="11"/>
        <v/>
      </c>
      <c r="F340" s="24" t="str">
        <f>IF(B340=0,"",TEXT(Table1[[#This Row],[DATE]],"ddd"))</f>
        <v/>
      </c>
      <c r="G340" s="2" t="s">
        <v>32</v>
      </c>
      <c r="H340" s="2"/>
      <c r="I340" s="26"/>
      <c r="J340" s="3"/>
      <c r="K340" s="2"/>
      <c r="M340" s="24" t="s">
        <v>224</v>
      </c>
      <c r="N340" s="26" t="str">
        <f>IFERROR(INDEX([1]!Table13[#Data],MATCH(Table1[[#This Row],[Tech.]],[1]!Table13[Func Location],0),2),"")</f>
        <v/>
      </c>
      <c r="O340" s="27"/>
      <c r="P340" s="28"/>
      <c r="R340" s="2"/>
      <c r="T340" s="2" t="s">
        <v>39</v>
      </c>
      <c r="W340" s="2"/>
      <c r="X340" s="2"/>
      <c r="Y340" s="3"/>
      <c r="Z340" s="29" t="str">
        <f>IF(Table1[[#This Row],[DATE]]=0,"",$Z$4)</f>
        <v/>
      </c>
      <c r="AA340" s="29" t="str">
        <f>IF(Table1[[#This Row],[DATE]]=0,"",$AA$4)</f>
        <v/>
      </c>
      <c r="AB340" s="29" t="str">
        <f t="shared" si="10"/>
        <v/>
      </c>
      <c r="AC340" s="29" t="str">
        <f>IFERROR(VLOOKUP(Table1[[#This Row],[Owner]],'[1]down list'!U:V,2,FALSE),"")</f>
        <v/>
      </c>
      <c r="AD340" s="2"/>
    </row>
    <row r="341" spans="2:30" x14ac:dyDescent="0.25">
      <c r="B341" s="23"/>
      <c r="C341" s="24" t="str">
        <f>IF(Table1[[#This Row],[DATE]]=0,"",TEXT(Table1[[#This Row],[DATE]],"mmm"))</f>
        <v/>
      </c>
      <c r="D341" s="25" t="str">
        <f>B341&amp;"-"&amp;COUNTIF($B$6:$B341,B341)</f>
        <v>-0</v>
      </c>
      <c r="E341" s="24" t="str">
        <f t="shared" si="11"/>
        <v/>
      </c>
      <c r="F341" s="24" t="str">
        <f>IF(B341=0,"",TEXT(Table1[[#This Row],[DATE]],"ddd"))</f>
        <v/>
      </c>
      <c r="G341" s="2" t="s">
        <v>32</v>
      </c>
      <c r="H341" s="2"/>
      <c r="I341" s="26"/>
      <c r="J341" s="3"/>
      <c r="K341" s="2"/>
      <c r="M341" s="24" t="s">
        <v>224</v>
      </c>
      <c r="N341" s="26" t="str">
        <f>IFERROR(INDEX([1]!Table13[#Data],MATCH(Table1[[#This Row],[Tech.]],[1]!Table13[Func Location],0),2),"")</f>
        <v/>
      </c>
      <c r="O341" s="27"/>
      <c r="P341" s="28"/>
      <c r="R341" s="2"/>
      <c r="T341" s="2" t="s">
        <v>39</v>
      </c>
      <c r="W341" s="2"/>
      <c r="X341" s="2"/>
      <c r="Y341" s="3"/>
      <c r="Z341" s="29" t="str">
        <f>IF(Table1[[#This Row],[DATE]]=0,"",$Z$4)</f>
        <v/>
      </c>
      <c r="AA341" s="29" t="str">
        <f>IF(Table1[[#This Row],[DATE]]=0,"",$AA$4)</f>
        <v/>
      </c>
      <c r="AB341" s="29" t="str">
        <f t="shared" si="10"/>
        <v/>
      </c>
      <c r="AC341" s="29" t="str">
        <f>IFERROR(VLOOKUP(Table1[[#This Row],[Owner]],'[1]down list'!U:V,2,FALSE),"")</f>
        <v/>
      </c>
      <c r="AD341" s="2"/>
    </row>
    <row r="342" spans="2:30" x14ac:dyDescent="0.25">
      <c r="B342" s="23"/>
      <c r="C342" s="24" t="str">
        <f>IF(Table1[[#This Row],[DATE]]=0,"",TEXT(Table1[[#This Row],[DATE]],"mmm"))</f>
        <v/>
      </c>
      <c r="D342" s="25" t="str">
        <f>B342&amp;"-"&amp;COUNTIF($B$6:$B342,B342)</f>
        <v>-0</v>
      </c>
      <c r="E342" s="24" t="str">
        <f t="shared" si="11"/>
        <v/>
      </c>
      <c r="F342" s="24" t="str">
        <f>IF(B342=0,"",TEXT(Table1[[#This Row],[DATE]],"ddd"))</f>
        <v/>
      </c>
      <c r="G342" s="2" t="s">
        <v>32</v>
      </c>
      <c r="H342" s="2"/>
      <c r="I342" s="26"/>
      <c r="J342" s="3"/>
      <c r="K342" s="2"/>
      <c r="M342" s="24" t="s">
        <v>224</v>
      </c>
      <c r="N342" s="26" t="str">
        <f>IFERROR(INDEX([1]!Table13[#Data],MATCH(Table1[[#This Row],[Tech.]],[1]!Table13[Func Location],0),2),"")</f>
        <v/>
      </c>
      <c r="O342" s="27"/>
      <c r="P342" s="28"/>
      <c r="R342" s="2"/>
      <c r="T342" s="2" t="s">
        <v>39</v>
      </c>
      <c r="W342" s="2"/>
      <c r="X342" s="2"/>
      <c r="Y342" s="3"/>
      <c r="Z342" s="29" t="str">
        <f>IF(Table1[[#This Row],[DATE]]=0,"",$Z$4)</f>
        <v/>
      </c>
      <c r="AA342" s="29" t="str">
        <f>IF(Table1[[#This Row],[DATE]]=0,"",$AA$4)</f>
        <v/>
      </c>
      <c r="AB342" s="29" t="str">
        <f t="shared" si="10"/>
        <v/>
      </c>
      <c r="AC342" s="29" t="str">
        <f>IFERROR(VLOOKUP(Table1[[#This Row],[Owner]],'[1]down list'!U:V,2,FALSE),"")</f>
        <v/>
      </c>
      <c r="AD342" s="2"/>
    </row>
    <row r="343" spans="2:30" x14ac:dyDescent="0.25">
      <c r="B343" s="23"/>
      <c r="C343" s="24" t="str">
        <f>IF(Table1[[#This Row],[DATE]]=0,"",TEXT(Table1[[#This Row],[DATE]],"mmm"))</f>
        <v/>
      </c>
      <c r="D343" s="25" t="str">
        <f>B343&amp;"-"&amp;COUNTIF($B$6:$B343,B343)</f>
        <v>-0</v>
      </c>
      <c r="E343" s="24" t="str">
        <f t="shared" si="11"/>
        <v/>
      </c>
      <c r="F343" s="24" t="str">
        <f>IF(B343=0,"",TEXT(Table1[[#This Row],[DATE]],"ddd"))</f>
        <v/>
      </c>
      <c r="G343" s="2" t="s">
        <v>32</v>
      </c>
      <c r="H343" s="2"/>
      <c r="I343" s="26"/>
      <c r="J343" s="3"/>
      <c r="K343" s="2"/>
      <c r="M343" s="24" t="s">
        <v>224</v>
      </c>
      <c r="N343" s="26" t="str">
        <f>IFERROR(INDEX([1]!Table13[#Data],MATCH(Table1[[#This Row],[Tech.]],[1]!Table13[Func Location],0),2),"")</f>
        <v/>
      </c>
      <c r="O343" s="27"/>
      <c r="P343" s="28"/>
      <c r="R343" s="2"/>
      <c r="T343" s="2" t="s">
        <v>39</v>
      </c>
      <c r="W343" s="2"/>
      <c r="X343" s="2"/>
      <c r="Y343" s="3"/>
      <c r="Z343" s="29" t="str">
        <f>IF(Table1[[#This Row],[DATE]]=0,"",$Z$4)</f>
        <v/>
      </c>
      <c r="AA343" s="29" t="str">
        <f>IF(Table1[[#This Row],[DATE]]=0,"",$AA$4)</f>
        <v/>
      </c>
      <c r="AB343" s="29" t="str">
        <f t="shared" si="10"/>
        <v/>
      </c>
      <c r="AC343" s="29" t="str">
        <f>IFERROR(VLOOKUP(Table1[[#This Row],[Owner]],'[1]down list'!U:V,2,FALSE),"")</f>
        <v/>
      </c>
      <c r="AD343" s="2"/>
    </row>
    <row r="344" spans="2:30" x14ac:dyDescent="0.25">
      <c r="B344" s="23"/>
      <c r="C344" s="24" t="str">
        <f>IF(Table1[[#This Row],[DATE]]=0,"",TEXT(Table1[[#This Row],[DATE]],"mmm"))</f>
        <v/>
      </c>
      <c r="D344" s="25" t="str">
        <f>B344&amp;"-"&amp;COUNTIF($B$6:$B344,B344)</f>
        <v>-0</v>
      </c>
      <c r="E344" s="24" t="str">
        <f t="shared" si="11"/>
        <v/>
      </c>
      <c r="F344" s="24" t="str">
        <f>IF(B344=0,"",TEXT(Table1[[#This Row],[DATE]],"ddd"))</f>
        <v/>
      </c>
      <c r="G344" s="2" t="s">
        <v>32</v>
      </c>
      <c r="H344" s="2"/>
      <c r="I344" s="26"/>
      <c r="J344" s="3"/>
      <c r="K344" s="2"/>
      <c r="M344" s="24" t="s">
        <v>224</v>
      </c>
      <c r="N344" s="26" t="str">
        <f>IFERROR(INDEX([1]!Table13[#Data],MATCH(Table1[[#This Row],[Tech.]],[1]!Table13[Func Location],0),2),"")</f>
        <v/>
      </c>
      <c r="O344" s="27"/>
      <c r="P344" s="28"/>
      <c r="R344" s="2"/>
      <c r="T344" s="2" t="s">
        <v>39</v>
      </c>
      <c r="W344" s="2"/>
      <c r="X344" s="2"/>
      <c r="Y344" s="3"/>
      <c r="Z344" s="29" t="str">
        <f>IF(Table1[[#This Row],[DATE]]=0,"",$Z$4)</f>
        <v/>
      </c>
      <c r="AA344" s="29" t="str">
        <f>IF(Table1[[#This Row],[DATE]]=0,"",$AA$4)</f>
        <v/>
      </c>
      <c r="AB344" s="29" t="str">
        <f t="shared" si="10"/>
        <v/>
      </c>
      <c r="AC344" s="29" t="str">
        <f>IFERROR(VLOOKUP(Table1[[#This Row],[Owner]],'[1]down list'!U:V,2,FALSE),"")</f>
        <v/>
      </c>
      <c r="AD344" s="2"/>
    </row>
    <row r="345" spans="2:30" x14ac:dyDescent="0.25">
      <c r="B345" s="23"/>
      <c r="C345" s="24" t="str">
        <f>IF(Table1[[#This Row],[DATE]]=0,"",TEXT(Table1[[#This Row],[DATE]],"mmm"))</f>
        <v/>
      </c>
      <c r="D345" s="25" t="str">
        <f>B345&amp;"-"&amp;COUNTIF($B$6:$B345,B345)</f>
        <v>-0</v>
      </c>
      <c r="E345" s="24" t="str">
        <f t="shared" si="11"/>
        <v/>
      </c>
      <c r="F345" s="24" t="str">
        <f>IF(B345=0,"",TEXT(Table1[[#This Row],[DATE]],"ddd"))</f>
        <v/>
      </c>
      <c r="G345" s="2" t="s">
        <v>32</v>
      </c>
      <c r="H345" s="2"/>
      <c r="I345" s="26"/>
      <c r="J345" s="3"/>
      <c r="K345" s="2"/>
      <c r="M345" s="24" t="s">
        <v>224</v>
      </c>
      <c r="N345" s="26" t="str">
        <f>IFERROR(INDEX([1]!Table13[#Data],MATCH(Table1[[#This Row],[Tech.]],[1]!Table13[Func Location],0),2),"")</f>
        <v/>
      </c>
      <c r="O345" s="27"/>
      <c r="P345" s="28"/>
      <c r="R345" s="2"/>
      <c r="T345" s="2" t="s">
        <v>39</v>
      </c>
      <c r="W345" s="2"/>
      <c r="X345" s="2"/>
      <c r="Y345" s="3"/>
      <c r="Z345" s="29" t="str">
        <f>IF(Table1[[#This Row],[DATE]]=0,"",$Z$4)</f>
        <v/>
      </c>
      <c r="AA345" s="29" t="str">
        <f>IF(Table1[[#This Row],[DATE]]=0,"",$AA$4)</f>
        <v/>
      </c>
      <c r="AB345" s="29" t="str">
        <f t="shared" si="10"/>
        <v/>
      </c>
      <c r="AC345" s="29" t="str">
        <f>IFERROR(VLOOKUP(Table1[[#This Row],[Owner]],'[1]down list'!U:V,2,FALSE),"")</f>
        <v/>
      </c>
      <c r="AD345" s="2"/>
    </row>
    <row r="346" spans="2:30" x14ac:dyDescent="0.25">
      <c r="B346" s="23"/>
      <c r="C346" s="24" t="str">
        <f>IF(Table1[[#This Row],[DATE]]=0,"",TEXT(Table1[[#This Row],[DATE]],"mmm"))</f>
        <v/>
      </c>
      <c r="D346" s="25" t="str">
        <f>B346&amp;"-"&amp;COUNTIF($B$6:$B346,B346)</f>
        <v>-0</v>
      </c>
      <c r="E346" s="24" t="str">
        <f t="shared" si="11"/>
        <v/>
      </c>
      <c r="F346" s="24" t="str">
        <f>IF(B346=0,"",TEXT(Table1[[#This Row],[DATE]],"ddd"))</f>
        <v/>
      </c>
      <c r="G346" s="2" t="s">
        <v>32</v>
      </c>
      <c r="H346" s="2"/>
      <c r="I346" s="26"/>
      <c r="J346" s="3"/>
      <c r="K346" s="2"/>
      <c r="M346" s="24" t="s">
        <v>224</v>
      </c>
      <c r="N346" s="26" t="str">
        <f>IFERROR(INDEX([1]!Table13[#Data],MATCH(Table1[[#This Row],[Tech.]],[1]!Table13[Func Location],0),2),"")</f>
        <v/>
      </c>
      <c r="O346" s="27"/>
      <c r="P346" s="28"/>
      <c r="R346" s="2"/>
      <c r="T346" s="2" t="s">
        <v>39</v>
      </c>
      <c r="W346" s="2"/>
      <c r="X346" s="2"/>
      <c r="Y346" s="3"/>
      <c r="Z346" s="29" t="str">
        <f>IF(Table1[[#This Row],[DATE]]=0,"",$Z$4)</f>
        <v/>
      </c>
      <c r="AA346" s="29" t="str">
        <f>IF(Table1[[#This Row],[DATE]]=0,"",$AA$4)</f>
        <v/>
      </c>
      <c r="AB346" s="29" t="str">
        <f t="shared" si="10"/>
        <v/>
      </c>
      <c r="AC346" s="29" t="str">
        <f>IFERROR(VLOOKUP(Table1[[#This Row],[Owner]],'[1]down list'!U:V,2,FALSE),"")</f>
        <v/>
      </c>
      <c r="AD346" s="2"/>
    </row>
    <row r="347" spans="2:30" x14ac:dyDescent="0.25">
      <c r="B347" s="23"/>
      <c r="C347" s="24" t="str">
        <f>IF(Table1[[#This Row],[DATE]]=0,"",TEXT(Table1[[#This Row],[DATE]],"mmm"))</f>
        <v/>
      </c>
      <c r="D347" s="25" t="str">
        <f>B347&amp;"-"&amp;COUNTIF($B$6:$B347,B347)</f>
        <v>-0</v>
      </c>
      <c r="E347" s="24" t="str">
        <f t="shared" si="11"/>
        <v/>
      </c>
      <c r="F347" s="24" t="str">
        <f>IF(B347=0,"",TEXT(Table1[[#This Row],[DATE]],"ddd"))</f>
        <v/>
      </c>
      <c r="G347" s="2" t="s">
        <v>32</v>
      </c>
      <c r="H347" s="2"/>
      <c r="I347" s="26"/>
      <c r="J347" s="3"/>
      <c r="K347" s="2"/>
      <c r="M347" s="24" t="s">
        <v>224</v>
      </c>
      <c r="N347" s="26" t="str">
        <f>IFERROR(INDEX([1]!Table13[#Data],MATCH(Table1[[#This Row],[Tech.]],[1]!Table13[Func Location],0),2),"")</f>
        <v/>
      </c>
      <c r="O347" s="27"/>
      <c r="P347" s="28"/>
      <c r="R347" s="2"/>
      <c r="T347" s="2" t="s">
        <v>39</v>
      </c>
      <c r="W347" s="2"/>
      <c r="X347" s="2"/>
      <c r="Y347" s="3"/>
      <c r="Z347" s="29" t="str">
        <f>IF(Table1[[#This Row],[DATE]]=0,"",$Z$4)</f>
        <v/>
      </c>
      <c r="AA347" s="29" t="str">
        <f>IF(Table1[[#This Row],[DATE]]=0,"",$AA$4)</f>
        <v/>
      </c>
      <c r="AB347" s="29" t="str">
        <f t="shared" si="10"/>
        <v/>
      </c>
      <c r="AC347" s="29" t="str">
        <f>IFERROR(VLOOKUP(Table1[[#This Row],[Owner]],'[1]down list'!U:V,2,FALSE),"")</f>
        <v/>
      </c>
      <c r="AD347" s="2"/>
    </row>
    <row r="348" spans="2:30" x14ac:dyDescent="0.25">
      <c r="B348" s="23"/>
      <c r="C348" s="24" t="str">
        <f>IF(Table1[[#This Row],[DATE]]=0,"",TEXT(Table1[[#This Row],[DATE]],"mmm"))</f>
        <v/>
      </c>
      <c r="D348" s="25" t="str">
        <f>B348&amp;"-"&amp;COUNTIF($B$6:$B348,B348)</f>
        <v>-0</v>
      </c>
      <c r="E348" s="24" t="str">
        <f t="shared" si="11"/>
        <v/>
      </c>
      <c r="F348" s="24" t="str">
        <f>IF(B348=0,"",TEXT(Table1[[#This Row],[DATE]],"ddd"))</f>
        <v/>
      </c>
      <c r="G348" s="2" t="s">
        <v>32</v>
      </c>
      <c r="H348" s="2"/>
      <c r="I348" s="26"/>
      <c r="J348" s="3"/>
      <c r="K348" s="2"/>
      <c r="M348" s="24" t="s">
        <v>224</v>
      </c>
      <c r="N348" s="26" t="str">
        <f>IFERROR(INDEX([1]!Table13[#Data],MATCH(Table1[[#This Row],[Tech.]],[1]!Table13[Func Location],0),2),"")</f>
        <v/>
      </c>
      <c r="O348" s="27"/>
      <c r="P348" s="28"/>
      <c r="R348" s="2"/>
      <c r="T348" s="2" t="s">
        <v>39</v>
      </c>
      <c r="W348" s="2"/>
      <c r="X348" s="2"/>
      <c r="Y348" s="3"/>
      <c r="Z348" s="29" t="str">
        <f>IF(Table1[[#This Row],[DATE]]=0,"",$Z$4)</f>
        <v/>
      </c>
      <c r="AA348" s="29" t="str">
        <f>IF(Table1[[#This Row],[DATE]]=0,"",$AA$4)</f>
        <v/>
      </c>
      <c r="AB348" s="29" t="str">
        <f t="shared" si="10"/>
        <v/>
      </c>
      <c r="AC348" s="29" t="str">
        <f>IFERROR(VLOOKUP(Table1[[#This Row],[Owner]],'[1]down list'!U:V,2,FALSE),"")</f>
        <v/>
      </c>
      <c r="AD348" s="2"/>
    </row>
    <row r="349" spans="2:30" x14ac:dyDescent="0.25">
      <c r="B349" s="23"/>
      <c r="C349" s="24" t="str">
        <f>IF(Table1[[#This Row],[DATE]]=0,"",TEXT(Table1[[#This Row],[DATE]],"mmm"))</f>
        <v/>
      </c>
      <c r="D349" s="25" t="str">
        <f>B349&amp;"-"&amp;COUNTIF($B$6:$B349,B349)</f>
        <v>-0</v>
      </c>
      <c r="E349" s="24" t="str">
        <f t="shared" si="11"/>
        <v/>
      </c>
      <c r="F349" s="24" t="str">
        <f>IF(B349=0,"",TEXT(Table1[[#This Row],[DATE]],"ddd"))</f>
        <v/>
      </c>
      <c r="G349" s="2" t="s">
        <v>32</v>
      </c>
      <c r="H349" s="2"/>
      <c r="I349" s="26"/>
      <c r="J349" s="3"/>
      <c r="K349" s="2"/>
      <c r="M349" s="24" t="s">
        <v>224</v>
      </c>
      <c r="N349" s="26" t="str">
        <f>IFERROR(INDEX([1]!Table13[#Data],MATCH(Table1[[#This Row],[Tech.]],[1]!Table13[Func Location],0),2),"")</f>
        <v/>
      </c>
      <c r="O349" s="27"/>
      <c r="P349" s="28"/>
      <c r="R349" s="2"/>
      <c r="T349" s="2" t="s">
        <v>39</v>
      </c>
      <c r="W349" s="2"/>
      <c r="X349" s="2"/>
      <c r="Y349" s="3"/>
      <c r="Z349" s="29" t="str">
        <f>IF(Table1[[#This Row],[DATE]]=0,"",$Z$4)</f>
        <v/>
      </c>
      <c r="AA349" s="29" t="str">
        <f>IF(Table1[[#This Row],[DATE]]=0,"",$AA$4)</f>
        <v/>
      </c>
      <c r="AB349" s="29" t="str">
        <f t="shared" si="10"/>
        <v/>
      </c>
      <c r="AC349" s="29" t="str">
        <f>IFERROR(VLOOKUP(Table1[[#This Row],[Owner]],'[1]down list'!U:V,2,FALSE),"")</f>
        <v/>
      </c>
      <c r="AD349" s="2"/>
    </row>
    <row r="350" spans="2:30" x14ac:dyDescent="0.25">
      <c r="B350" s="23"/>
      <c r="C350" s="24" t="str">
        <f>IF(Table1[[#This Row],[DATE]]=0,"",TEXT(Table1[[#This Row],[DATE]],"mmm"))</f>
        <v/>
      </c>
      <c r="D350" s="25" t="str">
        <f>B350&amp;"-"&amp;COUNTIF($B$6:$B350,B350)</f>
        <v>-0</v>
      </c>
      <c r="E350" s="24" t="str">
        <f t="shared" si="11"/>
        <v/>
      </c>
      <c r="F350" s="24" t="str">
        <f>IF(B350=0,"",TEXT(Table1[[#This Row],[DATE]],"ddd"))</f>
        <v/>
      </c>
      <c r="G350" s="2" t="s">
        <v>32</v>
      </c>
      <c r="H350" s="2"/>
      <c r="I350" s="26"/>
      <c r="J350" s="3"/>
      <c r="K350" s="2"/>
      <c r="M350" s="24" t="s">
        <v>224</v>
      </c>
      <c r="N350" s="26" t="str">
        <f>IFERROR(INDEX([1]!Table13[#Data],MATCH(Table1[[#This Row],[Tech.]],[1]!Table13[Func Location],0),2),"")</f>
        <v/>
      </c>
      <c r="O350" s="27"/>
      <c r="P350" s="28"/>
      <c r="R350" s="2"/>
      <c r="T350" s="2" t="s">
        <v>39</v>
      </c>
      <c r="W350" s="2"/>
      <c r="X350" s="2"/>
      <c r="Y350" s="3"/>
      <c r="Z350" s="29" t="str">
        <f>IF(Table1[[#This Row],[DATE]]=0,"",$Z$4)</f>
        <v/>
      </c>
      <c r="AA350" s="29" t="str">
        <f>IF(Table1[[#This Row],[DATE]]=0,"",$AA$4)</f>
        <v/>
      </c>
      <c r="AB350" s="29" t="str">
        <f t="shared" si="10"/>
        <v/>
      </c>
      <c r="AC350" s="29" t="str">
        <f>IFERROR(VLOOKUP(Table1[[#This Row],[Owner]],'[1]down list'!U:V,2,FALSE),"")</f>
        <v/>
      </c>
      <c r="AD350" s="2"/>
    </row>
    <row r="351" spans="2:30" x14ac:dyDescent="0.25">
      <c r="B351" s="23"/>
      <c r="C351" s="24" t="str">
        <f>IF(Table1[[#This Row],[DATE]]=0,"",TEXT(Table1[[#This Row],[DATE]],"mmm"))</f>
        <v/>
      </c>
      <c r="D351" s="25" t="str">
        <f>B351&amp;"-"&amp;COUNTIF($B$6:$B351,B351)</f>
        <v>-0</v>
      </c>
      <c r="E351" s="24" t="str">
        <f t="shared" si="11"/>
        <v/>
      </c>
      <c r="F351" s="24" t="str">
        <f>IF(B351=0,"",TEXT(Table1[[#This Row],[DATE]],"ddd"))</f>
        <v/>
      </c>
      <c r="G351" s="2" t="s">
        <v>32</v>
      </c>
      <c r="H351" s="2"/>
      <c r="I351" s="26"/>
      <c r="J351" s="3"/>
      <c r="K351" s="2"/>
      <c r="M351" s="24" t="s">
        <v>224</v>
      </c>
      <c r="N351" s="26" t="str">
        <f>IFERROR(INDEX([1]!Table13[#Data],MATCH(Table1[[#This Row],[Tech.]],[1]!Table13[Func Location],0),2),"")</f>
        <v/>
      </c>
      <c r="O351" s="27"/>
      <c r="P351" s="28"/>
      <c r="R351" s="2"/>
      <c r="T351" s="2" t="s">
        <v>39</v>
      </c>
      <c r="W351" s="2"/>
      <c r="X351" s="2"/>
      <c r="Y351" s="3"/>
      <c r="Z351" s="29" t="str">
        <f>IF(Table1[[#This Row],[DATE]]=0,"",$Z$4)</f>
        <v/>
      </c>
      <c r="AA351" s="29" t="str">
        <f>IF(Table1[[#This Row],[DATE]]=0,"",$AA$4)</f>
        <v/>
      </c>
      <c r="AB351" s="29" t="str">
        <f t="shared" si="10"/>
        <v/>
      </c>
      <c r="AC351" s="29" t="str">
        <f>IFERROR(VLOOKUP(Table1[[#This Row],[Owner]],'[1]down list'!U:V,2,FALSE),"")</f>
        <v/>
      </c>
      <c r="AD351" s="2"/>
    </row>
    <row r="352" spans="2:30" x14ac:dyDescent="0.25">
      <c r="B352" s="23"/>
      <c r="C352" s="24" t="str">
        <f>IF(Table1[[#This Row],[DATE]]=0,"",TEXT(Table1[[#This Row],[DATE]],"mmm"))</f>
        <v/>
      </c>
      <c r="D352" s="25" t="str">
        <f>B352&amp;"-"&amp;COUNTIF($B$6:$B352,B352)</f>
        <v>-0</v>
      </c>
      <c r="E352" s="24" t="str">
        <f t="shared" si="11"/>
        <v/>
      </c>
      <c r="F352" s="24" t="str">
        <f>IF(B352=0,"",TEXT(Table1[[#This Row],[DATE]],"ddd"))</f>
        <v/>
      </c>
      <c r="G352" s="2" t="s">
        <v>32</v>
      </c>
      <c r="H352" s="2"/>
      <c r="I352" s="26"/>
      <c r="J352" s="3"/>
      <c r="K352" s="2"/>
      <c r="M352" s="24" t="s">
        <v>224</v>
      </c>
      <c r="N352" s="26" t="str">
        <f>IFERROR(INDEX([1]!Table13[#Data],MATCH(Table1[[#This Row],[Tech.]],[1]!Table13[Func Location],0),2),"")</f>
        <v/>
      </c>
      <c r="O352" s="27"/>
      <c r="P352" s="28"/>
      <c r="R352" s="2"/>
      <c r="T352" s="2" t="s">
        <v>39</v>
      </c>
      <c r="W352" s="2"/>
      <c r="X352" s="2"/>
      <c r="Y352" s="3"/>
      <c r="Z352" s="29" t="str">
        <f>IF(Table1[[#This Row],[DATE]]=0,"",$Z$4)</f>
        <v/>
      </c>
      <c r="AA352" s="29" t="str">
        <f>IF(Table1[[#This Row],[DATE]]=0,"",$AA$4)</f>
        <v/>
      </c>
      <c r="AB352" s="29" t="str">
        <f t="shared" si="10"/>
        <v/>
      </c>
      <c r="AC352" s="29" t="str">
        <f>IFERROR(VLOOKUP(Table1[[#This Row],[Owner]],'[1]down list'!U:V,2,FALSE),"")</f>
        <v/>
      </c>
      <c r="AD352" s="2"/>
    </row>
    <row r="353" spans="2:30" x14ac:dyDescent="0.25">
      <c r="B353" s="23"/>
      <c r="C353" s="24" t="str">
        <f>IF(Table1[[#This Row],[DATE]]=0,"",TEXT(Table1[[#This Row],[DATE]],"mmm"))</f>
        <v/>
      </c>
      <c r="D353" s="25" t="str">
        <f>B353&amp;"-"&amp;COUNTIF($B$6:$B353,B353)</f>
        <v>-0</v>
      </c>
      <c r="E353" s="24" t="str">
        <f t="shared" si="11"/>
        <v/>
      </c>
      <c r="F353" s="24" t="str">
        <f>IF(B353=0,"",TEXT(Table1[[#This Row],[DATE]],"ddd"))</f>
        <v/>
      </c>
      <c r="G353" s="2" t="s">
        <v>32</v>
      </c>
      <c r="H353" s="2"/>
      <c r="I353" s="26"/>
      <c r="J353" s="3"/>
      <c r="K353" s="2"/>
      <c r="M353" s="24" t="s">
        <v>224</v>
      </c>
      <c r="N353" s="26" t="str">
        <f>IFERROR(INDEX([1]!Table13[#Data],MATCH(Table1[[#This Row],[Tech.]],[1]!Table13[Func Location],0),2),"")</f>
        <v/>
      </c>
      <c r="O353" s="27"/>
      <c r="P353" s="28"/>
      <c r="R353" s="2"/>
      <c r="T353" s="2" t="s">
        <v>39</v>
      </c>
      <c r="W353" s="2"/>
      <c r="X353" s="2"/>
      <c r="Y353" s="3"/>
      <c r="Z353" s="29" t="str">
        <f>IF(Table1[[#This Row],[DATE]]=0,"",$Z$4)</f>
        <v/>
      </c>
      <c r="AA353" s="29" t="str">
        <f>IF(Table1[[#This Row],[DATE]]=0,"",$AA$4)</f>
        <v/>
      </c>
      <c r="AB353" s="29" t="str">
        <f t="shared" si="10"/>
        <v/>
      </c>
      <c r="AC353" s="29" t="str">
        <f>IFERROR(VLOOKUP(Table1[[#This Row],[Owner]],'[1]down list'!U:V,2,FALSE),"")</f>
        <v/>
      </c>
      <c r="AD353" s="2"/>
    </row>
    <row r="354" spans="2:30" x14ac:dyDescent="0.25">
      <c r="B354" s="23"/>
      <c r="C354" s="24" t="str">
        <f>IF(Table1[[#This Row],[DATE]]=0,"",TEXT(Table1[[#This Row],[DATE]],"mmm"))</f>
        <v/>
      </c>
      <c r="D354" s="25" t="str">
        <f>B354&amp;"-"&amp;COUNTIF($B$6:$B354,B354)</f>
        <v>-0</v>
      </c>
      <c r="E354" s="24" t="str">
        <f t="shared" si="11"/>
        <v/>
      </c>
      <c r="F354" s="24" t="str">
        <f>IF(B354=0,"",TEXT(Table1[[#This Row],[DATE]],"ddd"))</f>
        <v/>
      </c>
      <c r="G354" s="2" t="s">
        <v>32</v>
      </c>
      <c r="H354" s="2"/>
      <c r="I354" s="26"/>
      <c r="J354" s="3"/>
      <c r="K354" s="2"/>
      <c r="M354" s="24" t="s">
        <v>224</v>
      </c>
      <c r="N354" s="26" t="str">
        <f>IFERROR(INDEX([1]!Table13[#Data],MATCH(Table1[[#This Row],[Tech.]],[1]!Table13[Func Location],0),2),"")</f>
        <v/>
      </c>
      <c r="O354" s="27"/>
      <c r="P354" s="28"/>
      <c r="R354" s="2"/>
      <c r="T354" s="2" t="s">
        <v>39</v>
      </c>
      <c r="W354" s="2"/>
      <c r="X354" s="2"/>
      <c r="Y354" s="3"/>
      <c r="Z354" s="29" t="str">
        <f>IF(Table1[[#This Row],[DATE]]=0,"",$Z$4)</f>
        <v/>
      </c>
      <c r="AA354" s="29" t="str">
        <f>IF(Table1[[#This Row],[DATE]]=0,"",$AA$4)</f>
        <v/>
      </c>
      <c r="AB354" s="29" t="str">
        <f t="shared" si="10"/>
        <v/>
      </c>
      <c r="AC354" s="29" t="str">
        <f>IFERROR(VLOOKUP(Table1[[#This Row],[Owner]],'[1]down list'!U:V,2,FALSE),"")</f>
        <v/>
      </c>
      <c r="AD354" s="2"/>
    </row>
    <row r="355" spans="2:30" x14ac:dyDescent="0.25">
      <c r="B355" s="23"/>
      <c r="C355" s="24" t="str">
        <f>IF(Table1[[#This Row],[DATE]]=0,"",TEXT(Table1[[#This Row],[DATE]],"mmm"))</f>
        <v/>
      </c>
      <c r="D355" s="25" t="str">
        <f>B355&amp;"-"&amp;COUNTIF($B$6:$B355,B355)</f>
        <v>-0</v>
      </c>
      <c r="E355" s="24" t="str">
        <f t="shared" si="11"/>
        <v/>
      </c>
      <c r="F355" s="24" t="str">
        <f>IF(B355=0,"",TEXT(Table1[[#This Row],[DATE]],"ddd"))</f>
        <v/>
      </c>
      <c r="G355" s="2" t="s">
        <v>32</v>
      </c>
      <c r="H355" s="2"/>
      <c r="I355" s="26"/>
      <c r="J355" s="3"/>
      <c r="K355" s="2"/>
      <c r="M355" s="24" t="s">
        <v>224</v>
      </c>
      <c r="N355" s="26" t="str">
        <f>IFERROR(INDEX([1]!Table13[#Data],MATCH(Table1[[#This Row],[Tech.]],[1]!Table13[Func Location],0),2),"")</f>
        <v/>
      </c>
      <c r="O355" s="27"/>
      <c r="P355" s="28"/>
      <c r="R355" s="2"/>
      <c r="T355" s="2" t="s">
        <v>39</v>
      </c>
      <c r="W355" s="2"/>
      <c r="X355" s="2"/>
      <c r="Y355" s="3"/>
      <c r="Z355" s="29" t="str">
        <f>IF(Table1[[#This Row],[DATE]]=0,"",$Z$4)</f>
        <v/>
      </c>
      <c r="AA355" s="29" t="str">
        <f>IF(Table1[[#This Row],[DATE]]=0,"",$AA$4)</f>
        <v/>
      </c>
      <c r="AB355" s="29" t="str">
        <f t="shared" si="10"/>
        <v/>
      </c>
      <c r="AC355" s="29" t="str">
        <f>IFERROR(VLOOKUP(Table1[[#This Row],[Owner]],'[1]down list'!U:V,2,FALSE),"")</f>
        <v/>
      </c>
      <c r="AD355" s="2"/>
    </row>
    <row r="356" spans="2:30" x14ac:dyDescent="0.25">
      <c r="B356" s="23"/>
      <c r="C356" s="24" t="str">
        <f>IF(Table1[[#This Row],[DATE]]=0,"",TEXT(Table1[[#This Row],[DATE]],"mmm"))</f>
        <v/>
      </c>
      <c r="D356" s="25" t="str">
        <f>B356&amp;"-"&amp;COUNTIF($B$6:$B356,B356)</f>
        <v>-0</v>
      </c>
      <c r="E356" s="24" t="str">
        <f t="shared" si="11"/>
        <v/>
      </c>
      <c r="F356" s="24" t="str">
        <f>IF(B356=0,"",TEXT(Table1[[#This Row],[DATE]],"ddd"))</f>
        <v/>
      </c>
      <c r="G356" s="2" t="s">
        <v>32</v>
      </c>
      <c r="H356" s="2"/>
      <c r="I356" s="26"/>
      <c r="J356" s="3"/>
      <c r="K356" s="2"/>
      <c r="M356" s="24" t="s">
        <v>224</v>
      </c>
      <c r="N356" s="26" t="str">
        <f>IFERROR(INDEX([1]!Table13[#Data],MATCH(Table1[[#This Row],[Tech.]],[1]!Table13[Func Location],0),2),"")</f>
        <v/>
      </c>
      <c r="O356" s="27"/>
      <c r="P356" s="28"/>
      <c r="R356" s="2"/>
      <c r="T356" s="2" t="s">
        <v>39</v>
      </c>
      <c r="W356" s="2"/>
      <c r="X356" s="2"/>
      <c r="Y356" s="3"/>
      <c r="Z356" s="29" t="str">
        <f>IF(Table1[[#This Row],[DATE]]=0,"",$Z$4)</f>
        <v/>
      </c>
      <c r="AA356" s="29" t="str">
        <f>IF(Table1[[#This Row],[DATE]]=0,"",$AA$4)</f>
        <v/>
      </c>
      <c r="AB356" s="29" t="str">
        <f t="shared" si="10"/>
        <v/>
      </c>
      <c r="AC356" s="29" t="str">
        <f>IFERROR(VLOOKUP(Table1[[#This Row],[Owner]],'[1]down list'!U:V,2,FALSE),"")</f>
        <v/>
      </c>
      <c r="AD356" s="2"/>
    </row>
    <row r="357" spans="2:30" x14ac:dyDescent="0.25">
      <c r="B357" s="23"/>
      <c r="C357" s="24" t="str">
        <f>IF(Table1[[#This Row],[DATE]]=0,"",TEXT(Table1[[#This Row],[DATE]],"mmm"))</f>
        <v/>
      </c>
      <c r="D357" s="25" t="str">
        <f>B357&amp;"-"&amp;COUNTIF($B$6:$B357,B357)</f>
        <v>-0</v>
      </c>
      <c r="E357" s="24" t="str">
        <f t="shared" si="11"/>
        <v/>
      </c>
      <c r="F357" s="24" t="str">
        <f>IF(B357=0,"",TEXT(Table1[[#This Row],[DATE]],"ddd"))</f>
        <v/>
      </c>
      <c r="G357" s="2" t="s">
        <v>32</v>
      </c>
      <c r="H357" s="2"/>
      <c r="I357" s="26"/>
      <c r="J357" s="3"/>
      <c r="K357" s="2"/>
      <c r="M357" s="24" t="s">
        <v>224</v>
      </c>
      <c r="N357" s="26" t="str">
        <f>IFERROR(INDEX([1]!Table13[#Data],MATCH(Table1[[#This Row],[Tech.]],[1]!Table13[Func Location],0),2),"")</f>
        <v/>
      </c>
      <c r="O357" s="27"/>
      <c r="P357" s="28"/>
      <c r="R357" s="2"/>
      <c r="T357" s="2" t="s">
        <v>39</v>
      </c>
      <c r="W357" s="2"/>
      <c r="X357" s="2"/>
      <c r="Y357" s="3"/>
      <c r="Z357" s="29" t="str">
        <f>IF(Table1[[#This Row],[DATE]]=0,"",$Z$4)</f>
        <v/>
      </c>
      <c r="AA357" s="29" t="str">
        <f>IF(Table1[[#This Row],[DATE]]=0,"",$AA$4)</f>
        <v/>
      </c>
      <c r="AB357" s="29" t="str">
        <f t="shared" si="10"/>
        <v/>
      </c>
      <c r="AC357" s="29" t="str">
        <f>IFERROR(VLOOKUP(Table1[[#This Row],[Owner]],'[1]down list'!U:V,2,FALSE),"")</f>
        <v/>
      </c>
      <c r="AD357" s="2"/>
    </row>
    <row r="358" spans="2:30" x14ac:dyDescent="0.25">
      <c r="B358" s="23"/>
      <c r="C358" s="24" t="str">
        <f>IF(Table1[[#This Row],[DATE]]=0,"",TEXT(Table1[[#This Row],[DATE]],"mmm"))</f>
        <v/>
      </c>
      <c r="D358" s="25" t="str">
        <f>B358&amp;"-"&amp;COUNTIF($B$6:$B358,B358)</f>
        <v>-0</v>
      </c>
      <c r="E358" s="24" t="str">
        <f t="shared" si="11"/>
        <v/>
      </c>
      <c r="F358" s="24" t="str">
        <f>IF(B358=0,"",TEXT(Table1[[#This Row],[DATE]],"ddd"))</f>
        <v/>
      </c>
      <c r="G358" s="2" t="s">
        <v>32</v>
      </c>
      <c r="H358" s="2"/>
      <c r="I358" s="26"/>
      <c r="J358" s="3"/>
      <c r="K358" s="2"/>
      <c r="M358" s="24" t="s">
        <v>224</v>
      </c>
      <c r="N358" s="26" t="str">
        <f>IFERROR(INDEX([1]!Table13[#Data],MATCH(Table1[[#This Row],[Tech.]],[1]!Table13[Func Location],0),2),"")</f>
        <v/>
      </c>
      <c r="O358" s="27"/>
      <c r="P358" s="28"/>
      <c r="R358" s="2"/>
      <c r="T358" s="2" t="s">
        <v>39</v>
      </c>
      <c r="W358" s="2"/>
      <c r="X358" s="2"/>
      <c r="Y358" s="3"/>
      <c r="Z358" s="29" t="str">
        <f>IF(Table1[[#This Row],[DATE]]=0,"",$Z$4)</f>
        <v/>
      </c>
      <c r="AA358" s="29" t="str">
        <f>IF(Table1[[#This Row],[DATE]]=0,"",$AA$4)</f>
        <v/>
      </c>
      <c r="AB358" s="29" t="str">
        <f t="shared" si="10"/>
        <v/>
      </c>
      <c r="AC358" s="29" t="str">
        <f>IFERROR(VLOOKUP(Table1[[#This Row],[Owner]],'[1]down list'!U:V,2,FALSE),"")</f>
        <v/>
      </c>
      <c r="AD358" s="2"/>
    </row>
    <row r="359" spans="2:30" x14ac:dyDescent="0.25">
      <c r="B359" s="23"/>
      <c r="C359" s="24" t="str">
        <f>IF(Table1[[#This Row],[DATE]]=0,"",TEXT(Table1[[#This Row],[DATE]],"mmm"))</f>
        <v/>
      </c>
      <c r="D359" s="25" t="str">
        <f>B359&amp;"-"&amp;COUNTIF($B$6:$B359,B359)</f>
        <v>-0</v>
      </c>
      <c r="E359" s="24" t="str">
        <f t="shared" si="11"/>
        <v/>
      </c>
      <c r="F359" s="24" t="str">
        <f>IF(B359=0,"",TEXT(Table1[[#This Row],[DATE]],"ddd"))</f>
        <v/>
      </c>
      <c r="G359" s="2" t="s">
        <v>32</v>
      </c>
      <c r="H359" s="2"/>
      <c r="I359" s="26"/>
      <c r="J359" s="3"/>
      <c r="K359" s="2"/>
      <c r="M359" s="24" t="s">
        <v>224</v>
      </c>
      <c r="N359" s="26" t="str">
        <f>IFERROR(INDEX([1]!Table13[#Data],MATCH(Table1[[#This Row],[Tech.]],[1]!Table13[Func Location],0),2),"")</f>
        <v/>
      </c>
      <c r="O359" s="27"/>
      <c r="P359" s="28"/>
      <c r="R359" s="2"/>
      <c r="T359" s="2" t="s">
        <v>39</v>
      </c>
      <c r="W359" s="2"/>
      <c r="X359" s="2"/>
      <c r="Y359" s="3"/>
      <c r="Z359" s="29" t="str">
        <f>IF(Table1[[#This Row],[DATE]]=0,"",$Z$4)</f>
        <v/>
      </c>
      <c r="AA359" s="29" t="str">
        <f>IF(Table1[[#This Row],[DATE]]=0,"",$AA$4)</f>
        <v/>
      </c>
      <c r="AB359" s="29" t="str">
        <f t="shared" si="10"/>
        <v/>
      </c>
      <c r="AC359" s="29" t="str">
        <f>IFERROR(VLOOKUP(Table1[[#This Row],[Owner]],'[1]down list'!U:V,2,FALSE),"")</f>
        <v/>
      </c>
      <c r="AD359" s="2"/>
    </row>
    <row r="360" spans="2:30" x14ac:dyDescent="0.25">
      <c r="B360" s="23"/>
      <c r="C360" s="24" t="str">
        <f>IF(Table1[[#This Row],[DATE]]=0,"",TEXT(Table1[[#This Row],[DATE]],"mmm"))</f>
        <v/>
      </c>
      <c r="D360" s="25" t="str">
        <f>B360&amp;"-"&amp;COUNTIF($B$6:$B360,B360)</f>
        <v>-0</v>
      </c>
      <c r="E360" s="24" t="str">
        <f t="shared" si="11"/>
        <v/>
      </c>
      <c r="F360" s="24" t="str">
        <f>IF(B360=0,"",TEXT(Table1[[#This Row],[DATE]],"ddd"))</f>
        <v/>
      </c>
      <c r="G360" s="2" t="s">
        <v>32</v>
      </c>
      <c r="H360" s="2"/>
      <c r="I360" s="26"/>
      <c r="J360" s="3"/>
      <c r="K360" s="2"/>
      <c r="M360" s="24" t="s">
        <v>224</v>
      </c>
      <c r="N360" s="26" t="str">
        <f>IFERROR(INDEX([1]!Table13[#Data],MATCH(Table1[[#This Row],[Tech.]],[1]!Table13[Func Location],0),2),"")</f>
        <v/>
      </c>
      <c r="O360" s="27"/>
      <c r="P360" s="28"/>
      <c r="R360" s="2"/>
      <c r="T360" s="2" t="s">
        <v>39</v>
      </c>
      <c r="W360" s="2"/>
      <c r="X360" s="2"/>
      <c r="Y360" s="3"/>
      <c r="Z360" s="29" t="str">
        <f>IF(Table1[[#This Row],[DATE]]=0,"",$Z$4)</f>
        <v/>
      </c>
      <c r="AA360" s="29" t="str">
        <f>IF(Table1[[#This Row],[DATE]]=0,"",$AA$4)</f>
        <v/>
      </c>
      <c r="AB360" s="29" t="str">
        <f t="shared" si="10"/>
        <v/>
      </c>
      <c r="AC360" s="29" t="str">
        <f>IFERROR(VLOOKUP(Table1[[#This Row],[Owner]],'[1]down list'!U:V,2,FALSE),"")</f>
        <v/>
      </c>
      <c r="AD360" s="2"/>
    </row>
    <row r="361" spans="2:30" x14ac:dyDescent="0.25">
      <c r="B361" s="23"/>
      <c r="C361" s="24" t="str">
        <f>IF(Table1[[#This Row],[DATE]]=0,"",TEXT(Table1[[#This Row],[DATE]],"mmm"))</f>
        <v/>
      </c>
      <c r="D361" s="25" t="str">
        <f>B361&amp;"-"&amp;COUNTIF($B$6:$B361,B361)</f>
        <v>-0</v>
      </c>
      <c r="E361" s="24" t="str">
        <f t="shared" si="11"/>
        <v/>
      </c>
      <c r="F361" s="24" t="str">
        <f>IF(B361=0,"",TEXT(Table1[[#This Row],[DATE]],"ddd"))</f>
        <v/>
      </c>
      <c r="G361" s="2" t="s">
        <v>32</v>
      </c>
      <c r="H361" s="2"/>
      <c r="I361" s="26"/>
      <c r="J361" s="3"/>
      <c r="K361" s="2"/>
      <c r="M361" s="24" t="s">
        <v>224</v>
      </c>
      <c r="N361" s="26" t="str">
        <f>IFERROR(INDEX([1]!Table13[#Data],MATCH(Table1[[#This Row],[Tech.]],[1]!Table13[Func Location],0),2),"")</f>
        <v/>
      </c>
      <c r="O361" s="27"/>
      <c r="P361" s="28"/>
      <c r="R361" s="2"/>
      <c r="T361" s="2" t="s">
        <v>39</v>
      </c>
      <c r="W361" s="2"/>
      <c r="X361" s="2"/>
      <c r="Y361" s="3"/>
      <c r="Z361" s="29" t="str">
        <f>IF(Table1[[#This Row],[DATE]]=0,"",$Z$4)</f>
        <v/>
      </c>
      <c r="AA361" s="29" t="str">
        <f>IF(Table1[[#This Row],[DATE]]=0,"",$AA$4)</f>
        <v/>
      </c>
      <c r="AB361" s="29" t="str">
        <f t="shared" si="10"/>
        <v/>
      </c>
      <c r="AC361" s="29" t="str">
        <f>IFERROR(VLOOKUP(Table1[[#This Row],[Owner]],'[1]down list'!U:V,2,FALSE),"")</f>
        <v/>
      </c>
      <c r="AD361" s="2"/>
    </row>
    <row r="362" spans="2:30" x14ac:dyDescent="0.25">
      <c r="B362" s="23"/>
      <c r="C362" s="24" t="str">
        <f>IF(Table1[[#This Row],[DATE]]=0,"",TEXT(Table1[[#This Row],[DATE]],"mmm"))</f>
        <v/>
      </c>
      <c r="D362" s="25" t="str">
        <f>B362&amp;"-"&amp;COUNTIF($B$6:$B362,B362)</f>
        <v>-0</v>
      </c>
      <c r="E362" s="24" t="str">
        <f t="shared" si="11"/>
        <v/>
      </c>
      <c r="F362" s="24" t="str">
        <f>IF(B362=0,"",TEXT(Table1[[#This Row],[DATE]],"ddd"))</f>
        <v/>
      </c>
      <c r="G362" s="2" t="s">
        <v>32</v>
      </c>
      <c r="H362" s="2"/>
      <c r="I362" s="26"/>
      <c r="J362" s="3"/>
      <c r="K362" s="2"/>
      <c r="M362" s="24" t="s">
        <v>224</v>
      </c>
      <c r="N362" s="26" t="str">
        <f>IFERROR(INDEX([1]!Table13[#Data],MATCH(Table1[[#This Row],[Tech.]],[1]!Table13[Func Location],0),2),"")</f>
        <v/>
      </c>
      <c r="O362" s="27"/>
      <c r="P362" s="28"/>
      <c r="R362" s="2"/>
      <c r="T362" s="2" t="s">
        <v>39</v>
      </c>
      <c r="W362" s="2"/>
      <c r="X362" s="2"/>
      <c r="Y362" s="3"/>
      <c r="Z362" s="29" t="str">
        <f>IF(Table1[[#This Row],[DATE]]=0,"",$Z$4)</f>
        <v/>
      </c>
      <c r="AA362" s="29" t="str">
        <f>IF(Table1[[#This Row],[DATE]]=0,"",$AA$4)</f>
        <v/>
      </c>
      <c r="AB362" s="29" t="str">
        <f t="shared" si="10"/>
        <v/>
      </c>
      <c r="AC362" s="29" t="str">
        <f>IFERROR(VLOOKUP(Table1[[#This Row],[Owner]],'[1]down list'!U:V,2,FALSE),"")</f>
        <v/>
      </c>
      <c r="AD362" s="2"/>
    </row>
    <row r="363" spans="2:30" x14ac:dyDescent="0.25">
      <c r="B363" s="23"/>
      <c r="C363" s="24" t="str">
        <f>IF(Table1[[#This Row],[DATE]]=0,"",TEXT(Table1[[#This Row],[DATE]],"mmm"))</f>
        <v/>
      </c>
      <c r="D363" s="25" t="str">
        <f>B363&amp;"-"&amp;COUNTIF($B$6:$B363,B363)</f>
        <v>-0</v>
      </c>
      <c r="E363" s="24" t="str">
        <f t="shared" si="11"/>
        <v/>
      </c>
      <c r="F363" s="24" t="str">
        <f>IF(B363=0,"",TEXT(Table1[[#This Row],[DATE]],"ddd"))</f>
        <v/>
      </c>
      <c r="G363" s="2" t="s">
        <v>32</v>
      </c>
      <c r="H363" s="2"/>
      <c r="I363" s="26"/>
      <c r="J363" s="3"/>
      <c r="K363" s="2"/>
      <c r="M363" s="24" t="s">
        <v>224</v>
      </c>
      <c r="N363" s="26" t="str">
        <f>IFERROR(INDEX([1]!Table13[#Data],MATCH(Table1[[#This Row],[Tech.]],[1]!Table13[Func Location],0),2),"")</f>
        <v/>
      </c>
      <c r="O363" s="27"/>
      <c r="P363" s="28"/>
      <c r="R363" s="2"/>
      <c r="T363" s="2" t="s">
        <v>39</v>
      </c>
      <c r="W363" s="2"/>
      <c r="X363" s="2"/>
      <c r="Y363" s="3"/>
      <c r="Z363" s="29" t="str">
        <f>IF(Table1[[#This Row],[DATE]]=0,"",$Z$4)</f>
        <v/>
      </c>
      <c r="AA363" s="29" t="str">
        <f>IF(Table1[[#This Row],[DATE]]=0,"",$AA$4)</f>
        <v/>
      </c>
      <c r="AB363" s="29" t="str">
        <f t="shared" si="10"/>
        <v/>
      </c>
      <c r="AC363" s="29" t="str">
        <f>IFERROR(VLOOKUP(Table1[[#This Row],[Owner]],'[1]down list'!U:V,2,FALSE),"")</f>
        <v/>
      </c>
      <c r="AD363" s="2"/>
    </row>
    <row r="364" spans="2:30" x14ac:dyDescent="0.25">
      <c r="B364" s="23"/>
      <c r="C364" s="24" t="str">
        <f>IF(Table1[[#This Row],[DATE]]=0,"",TEXT(Table1[[#This Row],[DATE]],"mmm"))</f>
        <v/>
      </c>
      <c r="D364" s="25" t="str">
        <f>B364&amp;"-"&amp;COUNTIF($B$6:$B364,B364)</f>
        <v>-0</v>
      </c>
      <c r="E364" s="24" t="str">
        <f t="shared" si="11"/>
        <v/>
      </c>
      <c r="F364" s="24" t="str">
        <f>IF(B364=0,"",TEXT(Table1[[#This Row],[DATE]],"ddd"))</f>
        <v/>
      </c>
      <c r="G364" s="2" t="s">
        <v>32</v>
      </c>
      <c r="H364" s="2"/>
      <c r="I364" s="26"/>
      <c r="J364" s="3"/>
      <c r="K364" s="2"/>
      <c r="M364" s="24" t="s">
        <v>224</v>
      </c>
      <c r="N364" s="26" t="str">
        <f>IFERROR(INDEX([1]!Table13[#Data],MATCH(Table1[[#This Row],[Tech.]],[1]!Table13[Func Location],0),2),"")</f>
        <v/>
      </c>
      <c r="O364" s="27"/>
      <c r="P364" s="28"/>
      <c r="R364" s="2"/>
      <c r="T364" s="2" t="s">
        <v>39</v>
      </c>
      <c r="W364" s="2"/>
      <c r="X364" s="2"/>
      <c r="Y364" s="3"/>
      <c r="Z364" s="29" t="str">
        <f>IF(Table1[[#This Row],[DATE]]=0,"",$Z$4)</f>
        <v/>
      </c>
      <c r="AA364" s="29" t="str">
        <f>IF(Table1[[#This Row],[DATE]]=0,"",$AA$4)</f>
        <v/>
      </c>
      <c r="AB364" s="29" t="str">
        <f t="shared" si="10"/>
        <v/>
      </c>
      <c r="AC364" s="29" t="str">
        <f>IFERROR(VLOOKUP(Table1[[#This Row],[Owner]],'[1]down list'!U:V,2,FALSE),"")</f>
        <v/>
      </c>
      <c r="AD364" s="2"/>
    </row>
    <row r="365" spans="2:30" x14ac:dyDescent="0.25">
      <c r="B365" s="23"/>
      <c r="C365" s="24" t="str">
        <f>IF(Table1[[#This Row],[DATE]]=0,"",TEXT(Table1[[#This Row],[DATE]],"mmm"))</f>
        <v/>
      </c>
      <c r="D365" s="25" t="str">
        <f>B365&amp;"-"&amp;COUNTIF($B$6:$B365,B365)</f>
        <v>-0</v>
      </c>
      <c r="E365" s="24" t="str">
        <f t="shared" si="11"/>
        <v/>
      </c>
      <c r="F365" s="24" t="str">
        <f>IF(B365=0,"",TEXT(Table1[[#This Row],[DATE]],"ddd"))</f>
        <v/>
      </c>
      <c r="G365" s="2" t="s">
        <v>32</v>
      </c>
      <c r="H365" s="2"/>
      <c r="I365" s="26"/>
      <c r="J365" s="3"/>
      <c r="K365" s="2"/>
      <c r="M365" s="24" t="s">
        <v>224</v>
      </c>
      <c r="N365" s="26" t="str">
        <f>IFERROR(INDEX([1]!Table13[#Data],MATCH(Table1[[#This Row],[Tech.]],[1]!Table13[Func Location],0),2),"")</f>
        <v/>
      </c>
      <c r="O365" s="27"/>
      <c r="P365" s="28"/>
      <c r="R365" s="2"/>
      <c r="T365" s="2" t="s">
        <v>39</v>
      </c>
      <c r="W365" s="2"/>
      <c r="X365" s="2"/>
      <c r="Y365" s="3"/>
      <c r="Z365" s="29" t="str">
        <f>IF(Table1[[#This Row],[DATE]]=0,"",$Z$4)</f>
        <v/>
      </c>
      <c r="AA365" s="29" t="str">
        <f>IF(Table1[[#This Row],[DATE]]=0,"",$AA$4)</f>
        <v/>
      </c>
      <c r="AB365" s="29" t="str">
        <f t="shared" si="10"/>
        <v/>
      </c>
      <c r="AC365" s="29" t="str">
        <f>IFERROR(VLOOKUP(Table1[[#This Row],[Owner]],'[1]down list'!U:V,2,FALSE),"")</f>
        <v/>
      </c>
      <c r="AD365" s="2"/>
    </row>
    <row r="366" spans="2:30" x14ac:dyDescent="0.25">
      <c r="B366" s="23"/>
      <c r="C366" s="24" t="str">
        <f>IF(Table1[[#This Row],[DATE]]=0,"",TEXT(Table1[[#This Row],[DATE]],"mmm"))</f>
        <v/>
      </c>
      <c r="D366" s="25" t="str">
        <f>B366&amp;"-"&amp;COUNTIF($B$6:$B366,B366)</f>
        <v>-0</v>
      </c>
      <c r="E366" s="24" t="str">
        <f t="shared" si="11"/>
        <v/>
      </c>
      <c r="F366" s="24" t="str">
        <f>IF(B366=0,"",TEXT(Table1[[#This Row],[DATE]],"ddd"))</f>
        <v/>
      </c>
      <c r="G366" s="2" t="s">
        <v>32</v>
      </c>
      <c r="H366" s="2"/>
      <c r="I366" s="26"/>
      <c r="J366" s="3"/>
      <c r="K366" s="2"/>
      <c r="M366" s="24" t="s">
        <v>224</v>
      </c>
      <c r="N366" s="26" t="str">
        <f>IFERROR(INDEX([1]!Table13[#Data],MATCH(Table1[[#This Row],[Tech.]],[1]!Table13[Func Location],0),2),"")</f>
        <v/>
      </c>
      <c r="O366" s="27"/>
      <c r="P366" s="28"/>
      <c r="R366" s="2"/>
      <c r="T366" s="2" t="s">
        <v>39</v>
      </c>
      <c r="W366" s="2"/>
      <c r="X366" s="2"/>
      <c r="Y366" s="3"/>
      <c r="Z366" s="29" t="str">
        <f>IF(Table1[[#This Row],[DATE]]=0,"",$Z$4)</f>
        <v/>
      </c>
      <c r="AA366" s="29" t="str">
        <f>IF(Table1[[#This Row],[DATE]]=0,"",$AA$4)</f>
        <v/>
      </c>
      <c r="AB366" s="29" t="str">
        <f t="shared" si="10"/>
        <v/>
      </c>
      <c r="AC366" s="29" t="str">
        <f>IFERROR(VLOOKUP(Table1[[#This Row],[Owner]],'[1]down list'!U:V,2,FALSE),"")</f>
        <v/>
      </c>
      <c r="AD366" s="2"/>
    </row>
    <row r="367" spans="2:30" x14ac:dyDescent="0.25">
      <c r="B367" s="23"/>
      <c r="C367" s="24" t="str">
        <f>IF(Table1[[#This Row],[DATE]]=0,"",TEXT(Table1[[#This Row],[DATE]],"mmm"))</f>
        <v/>
      </c>
      <c r="D367" s="25" t="str">
        <f>B367&amp;"-"&amp;COUNTIF($B$6:$B367,B367)</f>
        <v>-0</v>
      </c>
      <c r="E367" s="24" t="str">
        <f t="shared" si="11"/>
        <v/>
      </c>
      <c r="F367" s="24" t="str">
        <f>IF(B367=0,"",TEXT(Table1[[#This Row],[DATE]],"ddd"))</f>
        <v/>
      </c>
      <c r="G367" s="2" t="s">
        <v>32</v>
      </c>
      <c r="H367" s="2"/>
      <c r="I367" s="26"/>
      <c r="J367" s="3"/>
      <c r="K367" s="2"/>
      <c r="M367" s="24" t="s">
        <v>224</v>
      </c>
      <c r="N367" s="26" t="str">
        <f>IFERROR(INDEX([1]!Table13[#Data],MATCH(Table1[[#This Row],[Tech.]],[1]!Table13[Func Location],0),2),"")</f>
        <v/>
      </c>
      <c r="O367" s="27"/>
      <c r="P367" s="28"/>
      <c r="R367" s="2"/>
      <c r="T367" s="2" t="s">
        <v>39</v>
      </c>
      <c r="W367" s="2"/>
      <c r="X367" s="2"/>
      <c r="Y367" s="3"/>
      <c r="Z367" s="29" t="str">
        <f>IF(Table1[[#This Row],[DATE]]=0,"",$Z$4)</f>
        <v/>
      </c>
      <c r="AA367" s="29" t="str">
        <f>IF(Table1[[#This Row],[DATE]]=0,"",$AA$4)</f>
        <v/>
      </c>
      <c r="AB367" s="29" t="str">
        <f t="shared" si="10"/>
        <v/>
      </c>
      <c r="AC367" s="29" t="str">
        <f>IFERROR(VLOOKUP(Table1[[#This Row],[Owner]],'[1]down list'!U:V,2,FALSE),"")</f>
        <v/>
      </c>
      <c r="AD367" s="2"/>
    </row>
    <row r="368" spans="2:30" x14ac:dyDescent="0.25">
      <c r="B368" s="23"/>
      <c r="C368" s="24" t="str">
        <f>IF(Table1[[#This Row],[DATE]]=0,"",TEXT(Table1[[#This Row],[DATE]],"mmm"))</f>
        <v/>
      </c>
      <c r="D368" s="25" t="str">
        <f>B368&amp;"-"&amp;COUNTIF($B$6:$B368,B368)</f>
        <v>-0</v>
      </c>
      <c r="E368" s="24" t="str">
        <f t="shared" si="11"/>
        <v/>
      </c>
      <c r="F368" s="24" t="str">
        <f>IF(B368=0,"",TEXT(Table1[[#This Row],[DATE]],"ddd"))</f>
        <v/>
      </c>
      <c r="G368" s="2" t="s">
        <v>32</v>
      </c>
      <c r="H368" s="2"/>
      <c r="I368" s="26"/>
      <c r="J368" s="3"/>
      <c r="K368" s="2"/>
      <c r="M368" s="24" t="s">
        <v>224</v>
      </c>
      <c r="N368" s="26" t="str">
        <f>IFERROR(INDEX([1]!Table13[#Data],MATCH(Table1[[#This Row],[Tech.]],[1]!Table13[Func Location],0),2),"")</f>
        <v/>
      </c>
      <c r="O368" s="27"/>
      <c r="P368" s="28"/>
      <c r="R368" s="2"/>
      <c r="T368" s="2" t="s">
        <v>39</v>
      </c>
      <c r="W368" s="2"/>
      <c r="X368" s="2"/>
      <c r="Y368" s="3"/>
      <c r="Z368" s="29" t="str">
        <f>IF(Table1[[#This Row],[DATE]]=0,"",$Z$4)</f>
        <v/>
      </c>
      <c r="AA368" s="29" t="str">
        <f>IF(Table1[[#This Row],[DATE]]=0,"",$AA$4)</f>
        <v/>
      </c>
      <c r="AB368" s="29" t="str">
        <f t="shared" si="10"/>
        <v/>
      </c>
      <c r="AC368" s="29" t="str">
        <f>IFERROR(VLOOKUP(Table1[[#This Row],[Owner]],'[1]down list'!U:V,2,FALSE),"")</f>
        <v/>
      </c>
      <c r="AD368" s="2"/>
    </row>
    <row r="369" spans="2:30" x14ac:dyDescent="0.25">
      <c r="B369" s="23"/>
      <c r="C369" s="24" t="str">
        <f>IF(Table1[[#This Row],[DATE]]=0,"",TEXT(Table1[[#This Row],[DATE]],"mmm"))</f>
        <v/>
      </c>
      <c r="D369" s="25" t="str">
        <f>B369&amp;"-"&amp;COUNTIF($B$6:$B369,B369)</f>
        <v>-0</v>
      </c>
      <c r="E369" s="24" t="str">
        <f t="shared" si="11"/>
        <v/>
      </c>
      <c r="F369" s="24" t="str">
        <f>IF(B369=0,"",TEXT(Table1[[#This Row],[DATE]],"ddd"))</f>
        <v/>
      </c>
      <c r="G369" s="2" t="s">
        <v>32</v>
      </c>
      <c r="H369" s="2"/>
      <c r="I369" s="26"/>
      <c r="J369" s="3"/>
      <c r="K369" s="2"/>
      <c r="M369" s="24" t="s">
        <v>224</v>
      </c>
      <c r="N369" s="26" t="str">
        <f>IFERROR(INDEX([1]!Table13[#Data],MATCH(Table1[[#This Row],[Tech.]],[1]!Table13[Func Location],0),2),"")</f>
        <v/>
      </c>
      <c r="O369" s="27"/>
      <c r="P369" s="28"/>
      <c r="R369" s="2"/>
      <c r="T369" s="2" t="s">
        <v>39</v>
      </c>
      <c r="W369" s="2"/>
      <c r="X369" s="2"/>
      <c r="Y369" s="3"/>
      <c r="Z369" s="29" t="str">
        <f>IF(Table1[[#This Row],[DATE]]=0,"",$Z$4)</f>
        <v/>
      </c>
      <c r="AA369" s="29" t="str">
        <f>IF(Table1[[#This Row],[DATE]]=0,"",$AA$4)</f>
        <v/>
      </c>
      <c r="AB369" s="29" t="str">
        <f t="shared" si="10"/>
        <v/>
      </c>
      <c r="AC369" s="29" t="str">
        <f>IFERROR(VLOOKUP(Table1[[#This Row],[Owner]],'[1]down list'!U:V,2,FALSE),"")</f>
        <v/>
      </c>
      <c r="AD369" s="2"/>
    </row>
    <row r="370" spans="2:30" x14ac:dyDescent="0.25">
      <c r="B370" s="23"/>
      <c r="C370" s="24" t="str">
        <f>IF(Table1[[#This Row],[DATE]]=0,"",TEXT(Table1[[#This Row],[DATE]],"mmm"))</f>
        <v/>
      </c>
      <c r="D370" s="25" t="str">
        <f>B370&amp;"-"&amp;COUNTIF($B$6:$B370,B370)</f>
        <v>-0</v>
      </c>
      <c r="E370" s="24" t="str">
        <f t="shared" si="11"/>
        <v/>
      </c>
      <c r="F370" s="24" t="str">
        <f>IF(B370=0,"",TEXT(Table1[[#This Row],[DATE]],"ddd"))</f>
        <v/>
      </c>
      <c r="G370" s="2" t="s">
        <v>32</v>
      </c>
      <c r="H370" s="2"/>
      <c r="I370" s="26"/>
      <c r="J370" s="3"/>
      <c r="K370" s="2"/>
      <c r="M370" s="24" t="s">
        <v>224</v>
      </c>
      <c r="N370" s="26" t="str">
        <f>IFERROR(INDEX([1]!Table13[#Data],MATCH(Table1[[#This Row],[Tech.]],[1]!Table13[Func Location],0),2),"")</f>
        <v/>
      </c>
      <c r="O370" s="27"/>
      <c r="P370" s="28"/>
      <c r="R370" s="2"/>
      <c r="T370" s="2" t="s">
        <v>39</v>
      </c>
      <c r="W370" s="2"/>
      <c r="X370" s="2"/>
      <c r="Y370" s="3"/>
      <c r="Z370" s="29" t="str">
        <f>IF(Table1[[#This Row],[DATE]]=0,"",$Z$4)</f>
        <v/>
      </c>
      <c r="AA370" s="29" t="str">
        <f>IF(Table1[[#This Row],[DATE]]=0,"",$AA$4)</f>
        <v/>
      </c>
      <c r="AB370" s="29" t="str">
        <f t="shared" si="10"/>
        <v/>
      </c>
      <c r="AC370" s="29" t="str">
        <f>IFERROR(VLOOKUP(Table1[[#This Row],[Owner]],'[1]down list'!U:V,2,FALSE),"")</f>
        <v/>
      </c>
      <c r="AD370" s="2"/>
    </row>
    <row r="371" spans="2:30" x14ac:dyDescent="0.25">
      <c r="B371" s="23"/>
      <c r="C371" s="24" t="str">
        <f>IF(Table1[[#This Row],[DATE]]=0,"",TEXT(Table1[[#This Row],[DATE]],"mmm"))</f>
        <v/>
      </c>
      <c r="D371" s="25" t="str">
        <f>B371&amp;"-"&amp;COUNTIF($B$6:$B371,B371)</f>
        <v>-0</v>
      </c>
      <c r="E371" s="24" t="str">
        <f t="shared" si="11"/>
        <v/>
      </c>
      <c r="F371" s="24" t="str">
        <f>IF(B371=0,"",TEXT(Table1[[#This Row],[DATE]],"ddd"))</f>
        <v/>
      </c>
      <c r="G371" s="2" t="s">
        <v>32</v>
      </c>
      <c r="H371" s="2"/>
      <c r="I371" s="26"/>
      <c r="J371" s="3"/>
      <c r="K371" s="2"/>
      <c r="M371" s="24" t="s">
        <v>224</v>
      </c>
      <c r="N371" s="26" t="str">
        <f>IFERROR(INDEX([1]!Table13[#Data],MATCH(Table1[[#This Row],[Tech.]],[1]!Table13[Func Location],0),2),"")</f>
        <v/>
      </c>
      <c r="O371" s="27"/>
      <c r="P371" s="28"/>
      <c r="R371" s="2"/>
      <c r="T371" s="2" t="s">
        <v>39</v>
      </c>
      <c r="W371" s="2"/>
      <c r="X371" s="2"/>
      <c r="Y371" s="3"/>
      <c r="Z371" s="29" t="str">
        <f>IF(Table1[[#This Row],[DATE]]=0,"",$Z$4)</f>
        <v/>
      </c>
      <c r="AA371" s="29" t="str">
        <f>IF(Table1[[#This Row],[DATE]]=0,"",$AA$4)</f>
        <v/>
      </c>
      <c r="AB371" s="29" t="str">
        <f t="shared" si="10"/>
        <v/>
      </c>
      <c r="AC371" s="29" t="str">
        <f>IFERROR(VLOOKUP(Table1[[#This Row],[Owner]],'[1]down list'!U:V,2,FALSE),"")</f>
        <v/>
      </c>
      <c r="AD371" s="2"/>
    </row>
    <row r="372" spans="2:30" x14ac:dyDescent="0.25">
      <c r="B372" s="23"/>
      <c r="C372" s="24" t="str">
        <f>IF(Table1[[#This Row],[DATE]]=0,"",TEXT(Table1[[#This Row],[DATE]],"mmm"))</f>
        <v/>
      </c>
      <c r="D372" s="25" t="str">
        <f>B372&amp;"-"&amp;COUNTIF($B$6:$B372,B372)</f>
        <v>-0</v>
      </c>
      <c r="E372" s="24" t="str">
        <f t="shared" si="11"/>
        <v/>
      </c>
      <c r="F372" s="24" t="str">
        <f>IF(B372=0,"",TEXT(Table1[[#This Row],[DATE]],"ddd"))</f>
        <v/>
      </c>
      <c r="G372" s="2" t="s">
        <v>32</v>
      </c>
      <c r="H372" s="2"/>
      <c r="I372" s="26"/>
      <c r="J372" s="3"/>
      <c r="K372" s="2"/>
      <c r="M372" s="24" t="s">
        <v>224</v>
      </c>
      <c r="N372" s="26" t="str">
        <f>IFERROR(INDEX([1]!Table13[#Data],MATCH(Table1[[#This Row],[Tech.]],[1]!Table13[Func Location],0),2),"")</f>
        <v/>
      </c>
      <c r="O372" s="27">
        <v>150</v>
      </c>
      <c r="P372" s="28"/>
      <c r="R372" s="2"/>
      <c r="T372" s="2" t="s">
        <v>39</v>
      </c>
      <c r="W372" s="2"/>
      <c r="X372" s="2"/>
      <c r="Y372" s="3"/>
      <c r="Z372" s="29" t="str">
        <f>IF(Table1[[#This Row],[DATE]]=0,"",$Z$4)</f>
        <v/>
      </c>
      <c r="AA372" s="29" t="str">
        <f>IF(Table1[[#This Row],[DATE]]=0,"",$AA$4)</f>
        <v/>
      </c>
      <c r="AB372" s="29" t="str">
        <f t="shared" si="10"/>
        <v/>
      </c>
      <c r="AC372" s="29" t="str">
        <f>IFERROR(VLOOKUP(Table1[[#This Row],[Owner]],'[1]down list'!U:V,2,FALSE),"")</f>
        <v/>
      </c>
      <c r="AD372" s="2"/>
    </row>
    <row r="373" spans="2:30" x14ac:dyDescent="0.25">
      <c r="B373" s="23"/>
      <c r="C373" s="24" t="str">
        <f>IF(Table1[[#This Row],[DATE]]=0,"",TEXT(Table1[[#This Row],[DATE]],"mmm"))</f>
        <v/>
      </c>
      <c r="D373" s="25" t="str">
        <f>B373&amp;"-"&amp;COUNTIF($B$6:$B373,B373)</f>
        <v>-0</v>
      </c>
      <c r="E373" s="24" t="str">
        <f t="shared" si="11"/>
        <v/>
      </c>
      <c r="F373" s="24" t="str">
        <f>IF(B373=0,"",TEXT(Table1[[#This Row],[DATE]],"ddd"))</f>
        <v/>
      </c>
      <c r="G373" s="2" t="s">
        <v>32</v>
      </c>
      <c r="H373" s="2"/>
      <c r="I373" s="26"/>
      <c r="J373" s="3"/>
      <c r="K373" s="2"/>
      <c r="M373" s="24" t="s">
        <v>224</v>
      </c>
      <c r="N373" s="26" t="str">
        <f>IFERROR(INDEX([1]!Table13[#Data],MATCH(Table1[[#This Row],[Tech.]],[1]!Table13[Func Location],0),2),"")</f>
        <v/>
      </c>
      <c r="O373" s="27"/>
      <c r="P373" s="28"/>
      <c r="R373" s="2"/>
      <c r="T373" s="2" t="s">
        <v>39</v>
      </c>
      <c r="W373" s="2"/>
      <c r="X373" s="2"/>
      <c r="Y373" s="3"/>
      <c r="Z373" s="29" t="str">
        <f>IF(Table1[[#This Row],[DATE]]=0,"",$Z$4)</f>
        <v/>
      </c>
      <c r="AA373" s="29" t="str">
        <f>IF(Table1[[#This Row],[DATE]]=0,"",$AA$4)</f>
        <v/>
      </c>
      <c r="AB373" s="29" t="str">
        <f t="shared" si="10"/>
        <v/>
      </c>
      <c r="AC373" s="29" t="str">
        <f>IFERROR(VLOOKUP(Table1[[#This Row],[Owner]],'[1]down list'!U:V,2,FALSE),"")</f>
        <v/>
      </c>
      <c r="AD373" s="2"/>
    </row>
    <row r="374" spans="2:30" x14ac:dyDescent="0.25">
      <c r="B374" s="23"/>
      <c r="C374" s="24" t="str">
        <f>IF(Table1[[#This Row],[DATE]]=0,"",TEXT(Table1[[#This Row],[DATE]],"mmm"))</f>
        <v/>
      </c>
      <c r="D374" s="25" t="str">
        <f>B374&amp;"-"&amp;COUNTIF($B$6:$B374,B374)</f>
        <v>-0</v>
      </c>
      <c r="E374" s="24" t="str">
        <f t="shared" si="11"/>
        <v/>
      </c>
      <c r="F374" s="24" t="str">
        <f>IF(B374=0,"",TEXT(Table1[[#This Row],[DATE]],"ddd"))</f>
        <v/>
      </c>
      <c r="G374" s="2" t="s">
        <v>32</v>
      </c>
      <c r="H374" s="2"/>
      <c r="I374" s="26"/>
      <c r="J374" s="3"/>
      <c r="K374" s="2"/>
      <c r="M374" s="24" t="s">
        <v>224</v>
      </c>
      <c r="N374" s="26" t="str">
        <f>IFERROR(INDEX([1]!Table13[#Data],MATCH(Table1[[#This Row],[Tech.]],[1]!Table13[Func Location],0),2),"")</f>
        <v/>
      </c>
      <c r="O374" s="27"/>
      <c r="P374" s="28"/>
      <c r="R374" s="2"/>
      <c r="T374" s="2" t="s">
        <v>39</v>
      </c>
      <c r="W374" s="2"/>
      <c r="X374" s="2"/>
      <c r="Y374" s="3"/>
      <c r="Z374" s="29" t="str">
        <f>IF(Table1[[#This Row],[DATE]]=0,"",$Z$4)</f>
        <v/>
      </c>
      <c r="AA374" s="29" t="str">
        <f>IF(Table1[[#This Row],[DATE]]=0,"",$AA$4)</f>
        <v/>
      </c>
      <c r="AB374" s="29" t="str">
        <f t="shared" si="10"/>
        <v/>
      </c>
      <c r="AC374" s="29" t="str">
        <f>IFERROR(VLOOKUP(Table1[[#This Row],[Owner]],'[1]down list'!U:V,2,FALSE),"")</f>
        <v/>
      </c>
      <c r="AD374" s="2"/>
    </row>
    <row r="375" spans="2:30" x14ac:dyDescent="0.25">
      <c r="B375" s="23"/>
      <c r="C375" s="24" t="str">
        <f>IF(Table1[[#This Row],[DATE]]=0,"",TEXT(Table1[[#This Row],[DATE]],"mmm"))</f>
        <v/>
      </c>
      <c r="D375" s="25" t="str">
        <f>B375&amp;"-"&amp;COUNTIF($B$6:$B375,B375)</f>
        <v>-0</v>
      </c>
      <c r="E375" s="24" t="str">
        <f t="shared" si="11"/>
        <v/>
      </c>
      <c r="F375" s="24" t="str">
        <f>IF(B375=0,"",TEXT(Table1[[#This Row],[DATE]],"ddd"))</f>
        <v/>
      </c>
      <c r="G375" s="2" t="s">
        <v>32</v>
      </c>
      <c r="H375" s="2"/>
      <c r="I375" s="26"/>
      <c r="J375" s="3"/>
      <c r="K375" s="2"/>
      <c r="M375" s="24" t="s">
        <v>224</v>
      </c>
      <c r="N375" s="26" t="str">
        <f>IFERROR(INDEX([1]!Table13[#Data],MATCH(Table1[[#This Row],[Tech.]],[1]!Table13[Func Location],0),2),"")</f>
        <v/>
      </c>
      <c r="O375" s="27"/>
      <c r="P375" s="28"/>
      <c r="R375" s="2"/>
      <c r="T375" s="2" t="s">
        <v>39</v>
      </c>
      <c r="W375" s="2"/>
      <c r="X375" s="2"/>
      <c r="Y375" s="3"/>
      <c r="Z375" s="29" t="str">
        <f>IF(Table1[[#This Row],[DATE]]=0,"",$Z$4)</f>
        <v/>
      </c>
      <c r="AA375" s="29" t="str">
        <f>IF(Table1[[#This Row],[DATE]]=0,"",$AA$4)</f>
        <v/>
      </c>
      <c r="AB375" s="29" t="str">
        <f t="shared" si="10"/>
        <v/>
      </c>
      <c r="AC375" s="29" t="str">
        <f>IFERROR(VLOOKUP(Table1[[#This Row],[Owner]],'[1]down list'!U:V,2,FALSE),"")</f>
        <v/>
      </c>
      <c r="AD375" s="2"/>
    </row>
    <row r="376" spans="2:30" x14ac:dyDescent="0.25">
      <c r="B376" s="23"/>
      <c r="C376" s="24" t="str">
        <f>IF(Table1[[#This Row],[DATE]]=0,"",TEXT(Table1[[#This Row],[DATE]],"mmm"))</f>
        <v/>
      </c>
      <c r="D376" s="25" t="str">
        <f>B376&amp;"-"&amp;COUNTIF($B$6:$B376,B376)</f>
        <v>-0</v>
      </c>
      <c r="E376" s="24" t="str">
        <f t="shared" si="11"/>
        <v/>
      </c>
      <c r="F376" s="24" t="str">
        <f>IF(B376=0,"",TEXT(Table1[[#This Row],[DATE]],"ddd"))</f>
        <v/>
      </c>
      <c r="G376" s="2" t="s">
        <v>32</v>
      </c>
      <c r="H376" s="2"/>
      <c r="I376" s="26"/>
      <c r="J376" s="3"/>
      <c r="K376" s="2"/>
      <c r="M376" s="24" t="s">
        <v>224</v>
      </c>
      <c r="N376" s="26" t="str">
        <f>IFERROR(INDEX([1]!Table13[#Data],MATCH(Table1[[#This Row],[Tech.]],[1]!Table13[Func Location],0),2),"")</f>
        <v/>
      </c>
      <c r="O376" s="27"/>
      <c r="P376" s="28"/>
      <c r="R376" s="2"/>
      <c r="T376" s="2" t="s">
        <v>39</v>
      </c>
      <c r="W376" s="2"/>
      <c r="X376" s="2"/>
      <c r="Y376" s="3"/>
      <c r="Z376" s="29" t="str">
        <f>IF(Table1[[#This Row],[DATE]]=0,"",$Z$4)</f>
        <v/>
      </c>
      <c r="AA376" s="29" t="str">
        <f>IF(Table1[[#This Row],[DATE]]=0,"",$AA$4)</f>
        <v/>
      </c>
      <c r="AB376" s="29" t="str">
        <f t="shared" si="10"/>
        <v/>
      </c>
      <c r="AC376" s="29" t="str">
        <f>IFERROR(VLOOKUP(Table1[[#This Row],[Owner]],'[1]down list'!U:V,2,FALSE),"")</f>
        <v/>
      </c>
      <c r="AD376" s="2"/>
    </row>
    <row r="377" spans="2:30" x14ac:dyDescent="0.25">
      <c r="B377" s="23"/>
      <c r="C377" s="24" t="str">
        <f>IF(Table1[[#This Row],[DATE]]=0,"",TEXT(Table1[[#This Row],[DATE]],"mmm"))</f>
        <v/>
      </c>
      <c r="D377" s="25" t="str">
        <f>B377&amp;"-"&amp;COUNTIF($B$6:$B377,B377)</f>
        <v>-0</v>
      </c>
      <c r="E377" s="24" t="str">
        <f t="shared" si="11"/>
        <v/>
      </c>
      <c r="F377" s="24" t="str">
        <f>IF(B377=0,"",TEXT(Table1[[#This Row],[DATE]],"ddd"))</f>
        <v/>
      </c>
      <c r="G377" s="2" t="s">
        <v>32</v>
      </c>
      <c r="H377" s="2"/>
      <c r="I377" s="26"/>
      <c r="J377" s="3"/>
      <c r="K377" s="2"/>
      <c r="M377" s="24" t="s">
        <v>224</v>
      </c>
      <c r="N377" s="26" t="str">
        <f>IFERROR(INDEX([1]!Table13[#Data],MATCH(Table1[[#This Row],[Tech.]],[1]!Table13[Func Location],0),2),"")</f>
        <v/>
      </c>
      <c r="O377" s="27"/>
      <c r="P377" s="28"/>
      <c r="R377" s="2"/>
      <c r="T377" s="2" t="s">
        <v>39</v>
      </c>
      <c r="W377" s="2"/>
      <c r="X377" s="2"/>
      <c r="Y377" s="3"/>
      <c r="Z377" s="29" t="str">
        <f>IF(Table1[[#This Row],[DATE]]=0,"",$Z$4)</f>
        <v/>
      </c>
      <c r="AA377" s="29" t="str">
        <f>IF(Table1[[#This Row],[DATE]]=0,"",$AA$4)</f>
        <v/>
      </c>
      <c r="AB377" s="29" t="str">
        <f t="shared" si="10"/>
        <v/>
      </c>
      <c r="AC377" s="29" t="str">
        <f>IFERROR(VLOOKUP(Table1[[#This Row],[Owner]],'[1]down list'!U:V,2,FALSE),"")</f>
        <v/>
      </c>
      <c r="AD377" s="2"/>
    </row>
    <row r="378" spans="2:30" x14ac:dyDescent="0.25">
      <c r="B378" s="23"/>
      <c r="C378" s="24" t="str">
        <f>IF(Table1[[#This Row],[DATE]]=0,"",TEXT(Table1[[#This Row],[DATE]],"mmm"))</f>
        <v/>
      </c>
      <c r="D378" s="25" t="str">
        <f>B378&amp;"-"&amp;COUNTIF($B$6:$B378,B378)</f>
        <v>-0</v>
      </c>
      <c r="E378" s="24" t="str">
        <f t="shared" si="11"/>
        <v/>
      </c>
      <c r="F378" s="24" t="str">
        <f>IF(B378=0,"",TEXT(Table1[[#This Row],[DATE]],"ddd"))</f>
        <v/>
      </c>
      <c r="G378" s="2" t="s">
        <v>32</v>
      </c>
      <c r="H378" s="2"/>
      <c r="I378" s="26"/>
      <c r="J378" s="3"/>
      <c r="K378" s="2"/>
      <c r="M378" s="24" t="s">
        <v>224</v>
      </c>
      <c r="N378" s="26" t="str">
        <f>IFERROR(INDEX([1]!Table13[#Data],MATCH(Table1[[#This Row],[Tech.]],[1]!Table13[Func Location],0),2),"")</f>
        <v/>
      </c>
      <c r="O378" s="27"/>
      <c r="P378" s="28"/>
      <c r="R378" s="2"/>
      <c r="T378" s="2" t="s">
        <v>39</v>
      </c>
      <c r="W378" s="2"/>
      <c r="X378" s="2"/>
      <c r="Y378" s="3"/>
      <c r="Z378" s="29" t="str">
        <f>IF(Table1[[#This Row],[DATE]]=0,"",$Z$4)</f>
        <v/>
      </c>
      <c r="AA378" s="29" t="str">
        <f>IF(Table1[[#This Row],[DATE]]=0,"",$AA$4)</f>
        <v/>
      </c>
      <c r="AB378" s="29" t="str">
        <f t="shared" si="10"/>
        <v/>
      </c>
      <c r="AC378" s="29" t="str">
        <f>IFERROR(VLOOKUP(Table1[[#This Row],[Owner]],'[1]down list'!U:V,2,FALSE),"")</f>
        <v/>
      </c>
      <c r="AD378" s="2"/>
    </row>
    <row r="379" spans="2:30" x14ac:dyDescent="0.25">
      <c r="B379" s="23"/>
      <c r="C379" s="24" t="str">
        <f>IF(Table1[[#This Row],[DATE]]=0,"",TEXT(Table1[[#This Row],[DATE]],"mmm"))</f>
        <v/>
      </c>
      <c r="D379" s="25" t="str">
        <f>B379&amp;"-"&amp;COUNTIF($B$6:$B379,B379)</f>
        <v>-0</v>
      </c>
      <c r="E379" s="24" t="str">
        <f t="shared" si="11"/>
        <v/>
      </c>
      <c r="F379" s="24" t="str">
        <f>IF(B379=0,"",TEXT(Table1[[#This Row],[DATE]],"ddd"))</f>
        <v/>
      </c>
      <c r="G379" s="2" t="s">
        <v>32</v>
      </c>
      <c r="H379" s="2"/>
      <c r="I379" s="26"/>
      <c r="J379" s="3"/>
      <c r="K379" s="2"/>
      <c r="M379" s="24" t="s">
        <v>224</v>
      </c>
      <c r="N379" s="26" t="str">
        <f>IFERROR(INDEX([1]!Table13[#Data],MATCH(Table1[[#This Row],[Tech.]],[1]!Table13[Func Location],0),2),"")</f>
        <v/>
      </c>
      <c r="O379" s="27"/>
      <c r="P379" s="28"/>
      <c r="R379" s="2"/>
      <c r="T379" s="2" t="s">
        <v>39</v>
      </c>
      <c r="W379" s="2"/>
      <c r="X379" s="2"/>
      <c r="Y379" s="3"/>
      <c r="Z379" s="29" t="str">
        <f>IF(Table1[[#This Row],[DATE]]=0,"",$Z$4)</f>
        <v/>
      </c>
      <c r="AA379" s="29" t="str">
        <f>IF(Table1[[#This Row],[DATE]]=0,"",$AA$4)</f>
        <v/>
      </c>
      <c r="AB379" s="29" t="str">
        <f t="shared" si="10"/>
        <v/>
      </c>
      <c r="AC379" s="29" t="str">
        <f>IFERROR(VLOOKUP(Table1[[#This Row],[Owner]],'[1]down list'!U:V,2,FALSE),"")</f>
        <v/>
      </c>
      <c r="AD379" s="2"/>
    </row>
    <row r="380" spans="2:30" x14ac:dyDescent="0.25">
      <c r="B380" s="23"/>
      <c r="C380" s="24" t="str">
        <f>IF(Table1[[#This Row],[DATE]]=0,"",TEXT(Table1[[#This Row],[DATE]],"mmm"))</f>
        <v/>
      </c>
      <c r="D380" s="25" t="str">
        <f>B380&amp;"-"&amp;COUNTIF($B$6:$B380,B380)</f>
        <v>-0</v>
      </c>
      <c r="E380" s="24" t="str">
        <f t="shared" si="11"/>
        <v/>
      </c>
      <c r="F380" s="24" t="str">
        <f>IF(B380=0,"",TEXT(Table1[[#This Row],[DATE]],"ddd"))</f>
        <v/>
      </c>
      <c r="G380" s="2" t="s">
        <v>32</v>
      </c>
      <c r="H380" s="2"/>
      <c r="I380" s="26"/>
      <c r="J380" s="3"/>
      <c r="K380" s="2"/>
      <c r="M380" s="24" t="s">
        <v>224</v>
      </c>
      <c r="N380" s="26" t="str">
        <f>IFERROR(INDEX([1]!Table13[#Data],MATCH(Table1[[#This Row],[Tech.]],[1]!Table13[Func Location],0),2),"")</f>
        <v/>
      </c>
      <c r="O380" s="27"/>
      <c r="P380" s="28"/>
      <c r="R380" s="2"/>
      <c r="T380" s="2" t="s">
        <v>39</v>
      </c>
      <c r="W380" s="2"/>
      <c r="X380" s="2"/>
      <c r="Y380" s="3"/>
      <c r="Z380" s="29" t="str">
        <f>IF(Table1[[#This Row],[DATE]]=0,"",$Z$4)</f>
        <v/>
      </c>
      <c r="AA380" s="29" t="str">
        <f>IF(Table1[[#This Row],[DATE]]=0,"",$AA$4)</f>
        <v/>
      </c>
      <c r="AB380" s="29" t="str">
        <f t="shared" si="10"/>
        <v/>
      </c>
      <c r="AC380" s="29" t="str">
        <f>IFERROR(VLOOKUP(Table1[[#This Row],[Owner]],'[1]down list'!U:V,2,FALSE),"")</f>
        <v/>
      </c>
      <c r="AD380" s="2"/>
    </row>
    <row r="381" spans="2:30" x14ac:dyDescent="0.25">
      <c r="B381" s="23"/>
      <c r="C381" s="24" t="str">
        <f>IF(Table1[[#This Row],[DATE]]=0,"",TEXT(Table1[[#This Row],[DATE]],"mmm"))</f>
        <v/>
      </c>
      <c r="D381" s="25" t="str">
        <f>B381&amp;"-"&amp;COUNTIF($B$6:$B381,B381)</f>
        <v>-0</v>
      </c>
      <c r="E381" s="24" t="str">
        <f t="shared" si="11"/>
        <v/>
      </c>
      <c r="F381" s="24" t="str">
        <f>IF(B381=0,"",TEXT(Table1[[#This Row],[DATE]],"ddd"))</f>
        <v/>
      </c>
      <c r="G381" s="2" t="s">
        <v>32</v>
      </c>
      <c r="H381" s="2"/>
      <c r="I381" s="26"/>
      <c r="J381" s="3"/>
      <c r="K381" s="2"/>
      <c r="M381" s="24" t="s">
        <v>224</v>
      </c>
      <c r="N381" s="26" t="str">
        <f>IFERROR(INDEX([1]!Table13[#Data],MATCH(Table1[[#This Row],[Tech.]],[1]!Table13[Func Location],0),2),"")</f>
        <v/>
      </c>
      <c r="O381" s="27"/>
      <c r="P381" s="28"/>
      <c r="R381" s="2"/>
      <c r="T381" s="2" t="s">
        <v>39</v>
      </c>
      <c r="W381" s="2"/>
      <c r="X381" s="2"/>
      <c r="Y381" s="3"/>
      <c r="Z381" s="29" t="str">
        <f>IF(Table1[[#This Row],[DATE]]=0,"",$Z$4)</f>
        <v/>
      </c>
      <c r="AA381" s="29" t="str">
        <f>IF(Table1[[#This Row],[DATE]]=0,"",$AA$4)</f>
        <v/>
      </c>
      <c r="AB381" s="29" t="str">
        <f t="shared" si="10"/>
        <v/>
      </c>
      <c r="AC381" s="29" t="str">
        <f>IFERROR(VLOOKUP(Table1[[#This Row],[Owner]],'[1]down list'!U:V,2,FALSE),"")</f>
        <v/>
      </c>
      <c r="AD381" s="2"/>
    </row>
    <row r="382" spans="2:30" x14ac:dyDescent="0.25">
      <c r="B382" s="23"/>
      <c r="C382" s="24" t="str">
        <f>IF(Table1[[#This Row],[DATE]]=0,"",TEXT(Table1[[#This Row],[DATE]],"mmm"))</f>
        <v/>
      </c>
      <c r="D382" s="25" t="str">
        <f>B382&amp;"-"&amp;COUNTIF($B$6:$B382,B382)</f>
        <v>-0</v>
      </c>
      <c r="E382" s="24" t="str">
        <f t="shared" si="11"/>
        <v/>
      </c>
      <c r="F382" s="24" t="str">
        <f>IF(B382=0,"",TEXT(Table1[[#This Row],[DATE]],"ddd"))</f>
        <v/>
      </c>
      <c r="G382" s="2" t="s">
        <v>32</v>
      </c>
      <c r="H382" s="2"/>
      <c r="I382" s="26"/>
      <c r="J382" s="3"/>
      <c r="K382" s="2"/>
      <c r="M382" s="24" t="s">
        <v>224</v>
      </c>
      <c r="N382" s="26" t="str">
        <f>IFERROR(INDEX([1]!Table13[#Data],MATCH(Table1[[#This Row],[Tech.]],[1]!Table13[Func Location],0),2),"")</f>
        <v/>
      </c>
      <c r="O382" s="27"/>
      <c r="P382" s="28"/>
      <c r="R382" s="2"/>
      <c r="T382" s="2" t="s">
        <v>39</v>
      </c>
      <c r="W382" s="2"/>
      <c r="X382" s="2"/>
      <c r="Y382" s="3"/>
      <c r="Z382" s="29" t="str">
        <f>IF(Table1[[#This Row],[DATE]]=0,"",$Z$4)</f>
        <v/>
      </c>
      <c r="AA382" s="29" t="str">
        <f>IF(Table1[[#This Row],[DATE]]=0,"",$AA$4)</f>
        <v/>
      </c>
      <c r="AB382" s="29" t="str">
        <f t="shared" si="10"/>
        <v/>
      </c>
      <c r="AC382" s="29" t="str">
        <f>IFERROR(VLOOKUP(Table1[[#This Row],[Owner]],'[1]down list'!U:V,2,FALSE),"")</f>
        <v/>
      </c>
      <c r="AD382" s="2"/>
    </row>
    <row r="383" spans="2:30" x14ac:dyDescent="0.25">
      <c r="B383" s="23"/>
      <c r="C383" s="24" t="str">
        <f>IF(Table1[[#This Row],[DATE]]=0,"",TEXT(Table1[[#This Row],[DATE]],"mmm"))</f>
        <v/>
      </c>
      <c r="D383" s="25" t="str">
        <f>B383&amp;"-"&amp;COUNTIF($B$6:$B383,B383)</f>
        <v>-0</v>
      </c>
      <c r="E383" s="24" t="str">
        <f t="shared" si="11"/>
        <v/>
      </c>
      <c r="F383" s="24" t="str">
        <f>IF(B383=0,"",TEXT(Table1[[#This Row],[DATE]],"ddd"))</f>
        <v/>
      </c>
      <c r="G383" s="2" t="s">
        <v>32</v>
      </c>
      <c r="H383" s="2"/>
      <c r="I383" s="26"/>
      <c r="J383" s="3"/>
      <c r="K383" s="2"/>
      <c r="M383" s="24" t="s">
        <v>224</v>
      </c>
      <c r="N383" s="26" t="str">
        <f>IFERROR(INDEX([1]!Table13[#Data],MATCH(Table1[[#This Row],[Tech.]],[1]!Table13[Func Location],0),2),"")</f>
        <v/>
      </c>
      <c r="O383" s="27"/>
      <c r="P383" s="28"/>
      <c r="R383" s="2"/>
      <c r="T383" s="2" t="s">
        <v>39</v>
      </c>
      <c r="W383" s="2"/>
      <c r="X383" s="2"/>
      <c r="Y383" s="3"/>
      <c r="Z383" s="29" t="str">
        <f>IF(Table1[[#This Row],[DATE]]=0,"",$Z$4)</f>
        <v/>
      </c>
      <c r="AA383" s="29" t="str">
        <f>IF(Table1[[#This Row],[DATE]]=0,"",$AA$4)</f>
        <v/>
      </c>
      <c r="AB383" s="29" t="str">
        <f t="shared" si="10"/>
        <v/>
      </c>
      <c r="AC383" s="29" t="str">
        <f>IFERROR(VLOOKUP(Table1[[#This Row],[Owner]],'[1]down list'!U:V,2,FALSE),"")</f>
        <v/>
      </c>
      <c r="AD383" s="2"/>
    </row>
    <row r="384" spans="2:30" x14ac:dyDescent="0.25">
      <c r="B384" s="23"/>
      <c r="C384" s="24" t="str">
        <f>IF(Table1[[#This Row],[DATE]]=0,"",TEXT(Table1[[#This Row],[DATE]],"mmm"))</f>
        <v/>
      </c>
      <c r="D384" s="25" t="str">
        <f>B384&amp;"-"&amp;COUNTIF($B$6:$B384,B384)</f>
        <v>-0</v>
      </c>
      <c r="E384" s="24" t="str">
        <f t="shared" si="11"/>
        <v/>
      </c>
      <c r="F384" s="24" t="str">
        <f>IF(B384=0,"",TEXT(Table1[[#This Row],[DATE]],"ddd"))</f>
        <v/>
      </c>
      <c r="G384" s="2" t="s">
        <v>32</v>
      </c>
      <c r="H384" s="2"/>
      <c r="I384" s="26"/>
      <c r="J384" s="3"/>
      <c r="K384" s="2"/>
      <c r="M384" s="24" t="s">
        <v>224</v>
      </c>
      <c r="N384" s="26" t="str">
        <f>IFERROR(INDEX([1]!Table13[#Data],MATCH(Table1[[#This Row],[Tech.]],[1]!Table13[Func Location],0),2),"")</f>
        <v/>
      </c>
      <c r="O384" s="27"/>
      <c r="P384" s="28"/>
      <c r="R384" s="2"/>
      <c r="T384" s="2" t="s">
        <v>39</v>
      </c>
      <c r="W384" s="2"/>
      <c r="X384" s="2"/>
      <c r="Y384" s="3"/>
      <c r="Z384" s="29" t="str">
        <f>IF(Table1[[#This Row],[DATE]]=0,"",$Z$4)</f>
        <v/>
      </c>
      <c r="AA384" s="29" t="str">
        <f>IF(Table1[[#This Row],[DATE]]=0,"",$AA$4)</f>
        <v/>
      </c>
      <c r="AB384" s="29" t="str">
        <f t="shared" ref="AB384:AB447" si="12">IF(B384=0,"",YEAR(B384))</f>
        <v/>
      </c>
      <c r="AC384" s="29" t="str">
        <f>IFERROR(VLOOKUP(Table1[[#This Row],[Owner]],'[1]down list'!U:V,2,FALSE),"")</f>
        <v/>
      </c>
      <c r="AD384" s="2"/>
    </row>
    <row r="385" spans="2:30" x14ac:dyDescent="0.25">
      <c r="B385" s="23"/>
      <c r="C385" s="24" t="str">
        <f>IF(Table1[[#This Row],[DATE]]=0,"",TEXT(Table1[[#This Row],[DATE]],"mmm"))</f>
        <v/>
      </c>
      <c r="D385" s="25" t="str">
        <f>B385&amp;"-"&amp;COUNTIF($B$6:$B385,B385)</f>
        <v>-0</v>
      </c>
      <c r="E385" s="24" t="str">
        <f t="shared" si="11"/>
        <v/>
      </c>
      <c r="F385" s="24" t="str">
        <f>IF(B385=0,"",TEXT(Table1[[#This Row],[DATE]],"ddd"))</f>
        <v/>
      </c>
      <c r="G385" s="2" t="s">
        <v>32</v>
      </c>
      <c r="H385" s="2"/>
      <c r="I385" s="26"/>
      <c r="J385" s="3"/>
      <c r="K385" s="2"/>
      <c r="M385" s="24" t="s">
        <v>224</v>
      </c>
      <c r="N385" s="26" t="str">
        <f>IFERROR(INDEX([1]!Table13[#Data],MATCH(Table1[[#This Row],[Tech.]],[1]!Table13[Func Location],0),2),"")</f>
        <v/>
      </c>
      <c r="O385" s="27"/>
      <c r="P385" s="28"/>
      <c r="R385" s="2"/>
      <c r="T385" s="2" t="s">
        <v>39</v>
      </c>
      <c r="W385" s="2"/>
      <c r="X385" s="2"/>
      <c r="Y385" s="3"/>
      <c r="Z385" s="29" t="str">
        <f>IF(Table1[[#This Row],[DATE]]=0,"",$Z$4)</f>
        <v/>
      </c>
      <c r="AA385" s="29" t="str">
        <f>IF(Table1[[#This Row],[DATE]]=0,"",$AA$4)</f>
        <v/>
      </c>
      <c r="AB385" s="29" t="str">
        <f t="shared" si="12"/>
        <v/>
      </c>
      <c r="AC385" s="29" t="str">
        <f>IFERROR(VLOOKUP(Table1[[#This Row],[Owner]],'[1]down list'!U:V,2,FALSE),"")</f>
        <v/>
      </c>
      <c r="AD385" s="2"/>
    </row>
    <row r="386" spans="2:30" x14ac:dyDescent="0.25">
      <c r="B386" s="23"/>
      <c r="C386" s="24" t="str">
        <f>IF(Table1[[#This Row],[DATE]]=0,"",TEXT(Table1[[#This Row],[DATE]],"mmm"))</f>
        <v/>
      </c>
      <c r="D386" s="25" t="str">
        <f>B386&amp;"-"&amp;COUNTIF($B$6:$B386,B386)</f>
        <v>-0</v>
      </c>
      <c r="E386" s="24" t="str">
        <f t="shared" si="11"/>
        <v/>
      </c>
      <c r="F386" s="24" t="str">
        <f>IF(B386=0,"",TEXT(Table1[[#This Row],[DATE]],"ddd"))</f>
        <v/>
      </c>
      <c r="G386" s="2" t="s">
        <v>32</v>
      </c>
      <c r="H386" s="2"/>
      <c r="I386" s="26"/>
      <c r="J386" s="3"/>
      <c r="K386" s="2"/>
      <c r="M386" s="24" t="s">
        <v>224</v>
      </c>
      <c r="N386" s="26" t="str">
        <f>IFERROR(INDEX([1]!Table13[#Data],MATCH(Table1[[#This Row],[Tech.]],[1]!Table13[Func Location],0),2),"")</f>
        <v/>
      </c>
      <c r="O386" s="27"/>
      <c r="P386" s="28"/>
      <c r="R386" s="2"/>
      <c r="T386" s="2" t="s">
        <v>39</v>
      </c>
      <c r="W386" s="2"/>
      <c r="X386" s="2"/>
      <c r="Y386" s="3"/>
      <c r="Z386" s="29" t="str">
        <f>IF(Table1[[#This Row],[DATE]]=0,"",$Z$4)</f>
        <v/>
      </c>
      <c r="AA386" s="29" t="str">
        <f>IF(Table1[[#This Row],[DATE]]=0,"",$AA$4)</f>
        <v/>
      </c>
      <c r="AB386" s="29" t="str">
        <f t="shared" si="12"/>
        <v/>
      </c>
      <c r="AC386" s="29" t="str">
        <f>IFERROR(VLOOKUP(Table1[[#This Row],[Owner]],'[1]down list'!U:V,2,FALSE),"")</f>
        <v/>
      </c>
      <c r="AD386" s="2"/>
    </row>
    <row r="387" spans="2:30" x14ac:dyDescent="0.25">
      <c r="B387" s="23"/>
      <c r="C387" s="24" t="str">
        <f>IF(Table1[[#This Row],[DATE]]=0,"",TEXT(Table1[[#This Row],[DATE]],"mmm"))</f>
        <v/>
      </c>
      <c r="D387" s="25" t="str">
        <f>B387&amp;"-"&amp;COUNTIF($B$6:$B387,B387)</f>
        <v>-0</v>
      </c>
      <c r="E387" s="24" t="str">
        <f t="shared" si="11"/>
        <v/>
      </c>
      <c r="F387" s="24" t="str">
        <f>IF(B387=0,"",TEXT(Table1[[#This Row],[DATE]],"ddd"))</f>
        <v/>
      </c>
      <c r="G387" s="2" t="s">
        <v>32</v>
      </c>
      <c r="H387" s="2"/>
      <c r="I387" s="26"/>
      <c r="J387" s="3"/>
      <c r="K387" s="2"/>
      <c r="M387" s="24" t="s">
        <v>224</v>
      </c>
      <c r="N387" s="26" t="str">
        <f>IFERROR(INDEX([1]!Table13[#Data],MATCH(Table1[[#This Row],[Tech.]],[1]!Table13[Func Location],0),2),"")</f>
        <v/>
      </c>
      <c r="O387" s="27"/>
      <c r="P387" s="28"/>
      <c r="R387" s="2"/>
      <c r="T387" s="2" t="s">
        <v>39</v>
      </c>
      <c r="W387" s="2"/>
      <c r="X387" s="2"/>
      <c r="Y387" s="3"/>
      <c r="Z387" s="29" t="str">
        <f>IF(Table1[[#This Row],[DATE]]=0,"",$Z$4)</f>
        <v/>
      </c>
      <c r="AA387" s="29" t="str">
        <f>IF(Table1[[#This Row],[DATE]]=0,"",$AA$4)</f>
        <v/>
      </c>
      <c r="AB387" s="29" t="str">
        <f t="shared" si="12"/>
        <v/>
      </c>
      <c r="AC387" s="29" t="str">
        <f>IFERROR(VLOOKUP(Table1[[#This Row],[Owner]],'[1]down list'!U:V,2,FALSE),"")</f>
        <v/>
      </c>
      <c r="AD387" s="2"/>
    </row>
    <row r="388" spans="2:30" x14ac:dyDescent="0.25">
      <c r="B388" s="23"/>
      <c r="C388" s="24" t="str">
        <f>IF(Table1[[#This Row],[DATE]]=0,"",TEXT(Table1[[#This Row],[DATE]],"mmm"))</f>
        <v/>
      </c>
      <c r="D388" s="25" t="str">
        <f>B388&amp;"-"&amp;COUNTIF($B$6:$B388,B388)</f>
        <v>-0</v>
      </c>
      <c r="E388" s="24" t="str">
        <f t="shared" si="11"/>
        <v/>
      </c>
      <c r="F388" s="24" t="str">
        <f>IF(B388=0,"",TEXT(Table1[[#This Row],[DATE]],"ddd"))</f>
        <v/>
      </c>
      <c r="G388" s="2" t="s">
        <v>32</v>
      </c>
      <c r="H388" s="2"/>
      <c r="I388" s="26"/>
      <c r="J388" s="6"/>
      <c r="K388" s="2"/>
      <c r="M388" s="24" t="s">
        <v>224</v>
      </c>
      <c r="N388" s="24" t="s">
        <v>329</v>
      </c>
      <c r="O388" s="47"/>
      <c r="P388" s="32"/>
      <c r="R388" s="2"/>
      <c r="T388" s="2" t="s">
        <v>39</v>
      </c>
      <c r="W388" s="2"/>
      <c r="X388" s="2"/>
      <c r="Y388" s="3"/>
      <c r="Z388" s="29" t="str">
        <f>IF(Table1[[#This Row],[DATE]]=0,"",$Z$4)</f>
        <v/>
      </c>
      <c r="AA388" s="29" t="str">
        <f>IF(Table1[[#This Row],[DATE]]=0,"",$AA$4)</f>
        <v/>
      </c>
      <c r="AB388" s="29" t="str">
        <f t="shared" si="12"/>
        <v/>
      </c>
      <c r="AC388" s="29" t="str">
        <f>IFERROR(VLOOKUP(Table1[[#This Row],[Owner]],'[1]down list'!U:V,2,FALSE),"")</f>
        <v/>
      </c>
      <c r="AD388" s="2"/>
    </row>
    <row r="389" spans="2:30" x14ac:dyDescent="0.25">
      <c r="B389" s="23"/>
      <c r="C389" s="24" t="str">
        <f>IF(Table1[[#This Row],[DATE]]=0,"",TEXT(Table1[[#This Row],[DATE]],"mmm"))</f>
        <v/>
      </c>
      <c r="D389" s="25" t="str">
        <f>B389&amp;"-"&amp;COUNTIF($B$6:$B389,B389)</f>
        <v>-0</v>
      </c>
      <c r="E389" s="24" t="str">
        <f t="shared" si="11"/>
        <v/>
      </c>
      <c r="F389" s="24" t="str">
        <f>IF(B389=0,"",TEXT(Table1[[#This Row],[DATE]],"ddd"))</f>
        <v/>
      </c>
      <c r="G389" s="2" t="s">
        <v>32</v>
      </c>
      <c r="H389" s="2"/>
      <c r="I389" s="26"/>
      <c r="J389" s="6"/>
      <c r="K389" s="2"/>
      <c r="M389" s="24" t="s">
        <v>224</v>
      </c>
      <c r="N389" s="24" t="s">
        <v>329</v>
      </c>
      <c r="O389" s="27"/>
      <c r="P389" s="28"/>
      <c r="R389" s="2"/>
      <c r="T389" s="2" t="s">
        <v>39</v>
      </c>
      <c r="W389" s="2"/>
      <c r="X389" s="2"/>
      <c r="Y389" s="3"/>
      <c r="Z389" s="29" t="str">
        <f>IF(Table1[[#This Row],[DATE]]=0,"",$Z$4)</f>
        <v/>
      </c>
      <c r="AA389" s="29" t="str">
        <f>IF(Table1[[#This Row],[DATE]]=0,"",$AA$4)</f>
        <v/>
      </c>
      <c r="AB389" s="29" t="str">
        <f t="shared" si="12"/>
        <v/>
      </c>
      <c r="AC389" s="29" t="str">
        <f>IFERROR(VLOOKUP(Table1[[#This Row],[Owner]],'[1]down list'!U:V,2,FALSE),"")</f>
        <v/>
      </c>
      <c r="AD389" s="2"/>
    </row>
    <row r="390" spans="2:30" x14ac:dyDescent="0.25">
      <c r="B390" s="23"/>
      <c r="C390" s="24" t="str">
        <f>IF(Table1[[#This Row],[DATE]]=0,"",TEXT(Table1[[#This Row],[DATE]],"mmm"))</f>
        <v/>
      </c>
      <c r="D390" s="25" t="str">
        <f>B390&amp;"-"&amp;COUNTIF($B$6:$B390,B390)</f>
        <v>-0</v>
      </c>
      <c r="E390" s="24" t="str">
        <f t="shared" ref="E390:E453" si="13">IF(B390=0,"",WEEKNUM(B390,21))</f>
        <v/>
      </c>
      <c r="F390" s="24" t="str">
        <f>IF(B390=0,"",TEXT(Table1[[#This Row],[DATE]],"ddd"))</f>
        <v/>
      </c>
      <c r="G390" s="2" t="s">
        <v>32</v>
      </c>
      <c r="H390" s="2"/>
      <c r="I390" s="26"/>
      <c r="J390" s="6"/>
      <c r="K390" s="2"/>
      <c r="M390" s="24" t="s">
        <v>224</v>
      </c>
      <c r="N390" s="24" t="s">
        <v>329</v>
      </c>
      <c r="O390" s="47"/>
      <c r="P390" s="32"/>
      <c r="R390" s="2"/>
      <c r="T390" s="2" t="s">
        <v>39</v>
      </c>
      <c r="W390" s="2"/>
      <c r="X390" s="2"/>
      <c r="Y390" s="3"/>
      <c r="Z390" s="29" t="str">
        <f>IF(Table1[[#This Row],[DATE]]=0,"",$Z$4)</f>
        <v/>
      </c>
      <c r="AA390" s="29" t="str">
        <f>IF(Table1[[#This Row],[DATE]]=0,"",$AA$4)</f>
        <v/>
      </c>
      <c r="AB390" s="29" t="str">
        <f t="shared" si="12"/>
        <v/>
      </c>
      <c r="AC390" s="29" t="str">
        <f>IFERROR(VLOOKUP(Table1[[#This Row],[Owner]],'[1]down list'!U:V,2,FALSE),"")</f>
        <v/>
      </c>
      <c r="AD390" s="2"/>
    </row>
    <row r="391" spans="2:30" x14ac:dyDescent="0.25">
      <c r="B391" s="23"/>
      <c r="C391" s="24" t="str">
        <f>IF(Table1[[#This Row],[DATE]]=0,"",TEXT(Table1[[#This Row],[DATE]],"mmm"))</f>
        <v/>
      </c>
      <c r="D391" s="25" t="str">
        <f>B391&amp;"-"&amp;COUNTIF($B$6:$B391,B391)</f>
        <v>-0</v>
      </c>
      <c r="E391" s="24" t="str">
        <f t="shared" si="13"/>
        <v/>
      </c>
      <c r="F391" s="24" t="str">
        <f>IF(B391=0,"",TEXT(Table1[[#This Row],[DATE]],"ddd"))</f>
        <v/>
      </c>
      <c r="G391" s="2" t="s">
        <v>32</v>
      </c>
      <c r="H391" s="2"/>
      <c r="I391" s="26"/>
      <c r="J391" s="6"/>
      <c r="K391" s="2"/>
      <c r="M391" s="24" t="s">
        <v>224</v>
      </c>
      <c r="N391" s="24" t="s">
        <v>329</v>
      </c>
      <c r="O391" s="47"/>
      <c r="P391" s="33"/>
      <c r="R391" s="2"/>
      <c r="T391" s="2" t="s">
        <v>39</v>
      </c>
      <c r="V391" s="58"/>
      <c r="W391" s="2"/>
      <c r="X391" s="2"/>
      <c r="Y391" s="3"/>
      <c r="Z391" s="29" t="str">
        <f>IF(Table1[[#This Row],[DATE]]=0,"",$Z$4)</f>
        <v/>
      </c>
      <c r="AA391" s="29" t="str">
        <f>IF(Table1[[#This Row],[DATE]]=0,"",$AA$4)</f>
        <v/>
      </c>
      <c r="AB391" s="29" t="str">
        <f t="shared" si="12"/>
        <v/>
      </c>
      <c r="AC391" s="29" t="str">
        <f>IFERROR(VLOOKUP(Table1[[#This Row],[Owner]],'[1]down list'!U:V,2,FALSE),"")</f>
        <v/>
      </c>
      <c r="AD391" s="2"/>
    </row>
    <row r="392" spans="2:30" x14ac:dyDescent="0.25">
      <c r="B392" s="23"/>
      <c r="C392" s="24" t="str">
        <f>IF(Table1[[#This Row],[DATE]]=0,"",TEXT(Table1[[#This Row],[DATE]],"mmm"))</f>
        <v/>
      </c>
      <c r="D392" s="25" t="str">
        <f>B392&amp;"-"&amp;COUNTIF($B$6:$B392,B392)</f>
        <v>-0</v>
      </c>
      <c r="E392" s="24" t="str">
        <f t="shared" si="13"/>
        <v/>
      </c>
      <c r="F392" s="24" t="str">
        <f>IF(B392=0,"",TEXT(Table1[[#This Row],[DATE]],"ddd"))</f>
        <v/>
      </c>
      <c r="G392" s="2" t="s">
        <v>32</v>
      </c>
      <c r="H392" s="2"/>
      <c r="I392" s="26"/>
      <c r="J392" s="6"/>
      <c r="K392" s="2"/>
      <c r="M392" s="24" t="s">
        <v>224</v>
      </c>
      <c r="N392" s="24" t="s">
        <v>329</v>
      </c>
      <c r="O392" s="47"/>
      <c r="P392" s="59"/>
      <c r="R392" s="2"/>
      <c r="T392" s="2" t="s">
        <v>39</v>
      </c>
      <c r="V392" s="60"/>
      <c r="W392" s="2"/>
      <c r="X392" s="2"/>
      <c r="Y392" s="3"/>
      <c r="Z392" s="29" t="str">
        <f>IF(Table1[[#This Row],[DATE]]=0,"",$Z$4)</f>
        <v/>
      </c>
      <c r="AA392" s="29" t="str">
        <f>IF(Table1[[#This Row],[DATE]]=0,"",$AA$4)</f>
        <v/>
      </c>
      <c r="AB392" s="29" t="str">
        <f t="shared" si="12"/>
        <v/>
      </c>
      <c r="AC392" s="29" t="str">
        <f>IFERROR(VLOOKUP(Table1[[#This Row],[Owner]],'[1]down list'!U:V,2,FALSE),"")</f>
        <v/>
      </c>
      <c r="AD392" s="2"/>
    </row>
    <row r="393" spans="2:30" x14ac:dyDescent="0.25">
      <c r="B393" s="23"/>
      <c r="C393" s="24" t="str">
        <f>IF(Table1[[#This Row],[DATE]]=0,"",TEXT(Table1[[#This Row],[DATE]],"mmm"))</f>
        <v/>
      </c>
      <c r="D393" s="25" t="str">
        <f>B393&amp;"-"&amp;COUNTIF($B$6:$B393,B393)</f>
        <v>-0</v>
      </c>
      <c r="E393" s="24" t="str">
        <f t="shared" si="13"/>
        <v/>
      </c>
      <c r="F393" s="24" t="str">
        <f>IF(B393=0,"",TEXT(Table1[[#This Row],[DATE]],"ddd"))</f>
        <v/>
      </c>
      <c r="G393" s="2" t="s">
        <v>32</v>
      </c>
      <c r="H393" s="2"/>
      <c r="I393" s="26"/>
      <c r="J393" s="6"/>
      <c r="K393" s="2"/>
      <c r="M393" s="24" t="s">
        <v>224</v>
      </c>
      <c r="N393" s="24" t="s">
        <v>329</v>
      </c>
      <c r="O393" s="47"/>
      <c r="P393" s="33"/>
      <c r="R393" s="2"/>
      <c r="T393" s="2" t="s">
        <v>39</v>
      </c>
      <c r="V393" s="58"/>
      <c r="W393" s="2"/>
      <c r="X393" s="2"/>
      <c r="Y393" s="3"/>
      <c r="Z393" s="29" t="str">
        <f>IF(Table1[[#This Row],[DATE]]=0,"",$Z$4)</f>
        <v/>
      </c>
      <c r="AA393" s="29" t="str">
        <f>IF(Table1[[#This Row],[DATE]]=0,"",$AA$4)</f>
        <v/>
      </c>
      <c r="AB393" s="29" t="str">
        <f t="shared" si="12"/>
        <v/>
      </c>
      <c r="AC393" s="29" t="str">
        <f>IFERROR(VLOOKUP(Table1[[#This Row],[Owner]],'[1]down list'!U:V,2,FALSE),"")</f>
        <v/>
      </c>
      <c r="AD393" s="2"/>
    </row>
    <row r="394" spans="2:30" x14ac:dyDescent="0.25">
      <c r="B394" s="23"/>
      <c r="C394" s="24" t="str">
        <f>IF(Table1[[#This Row],[DATE]]=0,"",TEXT(Table1[[#This Row],[DATE]],"mmm"))</f>
        <v/>
      </c>
      <c r="D394" s="25" t="str">
        <f>B394&amp;"-"&amp;COUNTIF($B$6:$B394,B394)</f>
        <v>-0</v>
      </c>
      <c r="E394" s="24" t="str">
        <f t="shared" si="13"/>
        <v/>
      </c>
      <c r="F394" s="24" t="str">
        <f>IF(B394=0,"",TEXT(Table1[[#This Row],[DATE]],"ddd"))</f>
        <v/>
      </c>
      <c r="G394" s="2" t="s">
        <v>32</v>
      </c>
      <c r="H394" s="2"/>
      <c r="I394" s="26"/>
      <c r="J394" s="6"/>
      <c r="K394" s="2"/>
      <c r="M394" s="24" t="s">
        <v>224</v>
      </c>
      <c r="N394" s="24" t="s">
        <v>329</v>
      </c>
      <c r="O394" s="47"/>
      <c r="P394" s="39"/>
      <c r="R394" s="2"/>
      <c r="T394" s="2" t="s">
        <v>39</v>
      </c>
      <c r="V394" s="58"/>
      <c r="W394" s="2"/>
      <c r="X394" s="2"/>
      <c r="Y394" s="3"/>
      <c r="Z394" s="29" t="str">
        <f>IF(Table1[[#This Row],[DATE]]=0,"",$Z$4)</f>
        <v/>
      </c>
      <c r="AA394" s="29" t="str">
        <f>IF(Table1[[#This Row],[DATE]]=0,"",$AA$4)</f>
        <v/>
      </c>
      <c r="AB394" s="29" t="str">
        <f t="shared" si="12"/>
        <v/>
      </c>
      <c r="AC394" s="29" t="str">
        <f>IFERROR(VLOOKUP(Table1[[#This Row],[Owner]],'[1]down list'!U:V,2,FALSE),"")</f>
        <v/>
      </c>
      <c r="AD394" s="2"/>
    </row>
    <row r="395" spans="2:30" x14ac:dyDescent="0.25">
      <c r="B395" s="23"/>
      <c r="C395" s="24" t="str">
        <f>IF(Table1[[#This Row],[DATE]]=0,"",TEXT(Table1[[#This Row],[DATE]],"mmm"))</f>
        <v/>
      </c>
      <c r="D395" s="25" t="str">
        <f>B395&amp;"-"&amp;COUNTIF($B$6:$B395,B395)</f>
        <v>-0</v>
      </c>
      <c r="E395" s="24" t="str">
        <f t="shared" si="13"/>
        <v/>
      </c>
      <c r="F395" s="24" t="str">
        <f>IF(B395=0,"",TEXT(Table1[[#This Row],[DATE]],"ddd"))</f>
        <v/>
      </c>
      <c r="G395" s="2" t="s">
        <v>32</v>
      </c>
      <c r="H395" s="2"/>
      <c r="I395" s="26"/>
      <c r="J395" s="6"/>
      <c r="K395" s="2"/>
      <c r="M395" s="24" t="s">
        <v>224</v>
      </c>
      <c r="N395" s="24" t="s">
        <v>329</v>
      </c>
      <c r="O395" s="47"/>
      <c r="P395" s="39"/>
      <c r="R395" s="2"/>
      <c r="T395" s="2" t="s">
        <v>39</v>
      </c>
      <c r="V395" s="58"/>
      <c r="W395" s="2"/>
      <c r="X395" s="2"/>
      <c r="Y395" s="3"/>
      <c r="Z395" s="29" t="str">
        <f>IF(Table1[[#This Row],[DATE]]=0,"",$Z$4)</f>
        <v/>
      </c>
      <c r="AA395" s="29" t="str">
        <f>IF(Table1[[#This Row],[DATE]]=0,"",$AA$4)</f>
        <v/>
      </c>
      <c r="AB395" s="29" t="str">
        <f t="shared" si="12"/>
        <v/>
      </c>
      <c r="AC395" s="29" t="str">
        <f>IFERROR(VLOOKUP(Table1[[#This Row],[Owner]],'[1]down list'!U:V,2,FALSE),"")</f>
        <v/>
      </c>
      <c r="AD395" s="2"/>
    </row>
    <row r="396" spans="2:30" x14ac:dyDescent="0.25">
      <c r="B396" s="23"/>
      <c r="C396" s="24" t="str">
        <f>IF(Table1[[#This Row],[DATE]]=0,"",TEXT(Table1[[#This Row],[DATE]],"mmm"))</f>
        <v/>
      </c>
      <c r="D396" s="25" t="str">
        <f>B396&amp;"-"&amp;COUNTIF($B$6:$B396,B396)</f>
        <v>-0</v>
      </c>
      <c r="E396" s="24" t="str">
        <f t="shared" si="13"/>
        <v/>
      </c>
      <c r="F396" s="24" t="str">
        <f>IF(B396=0,"",TEXT(Table1[[#This Row],[DATE]],"ddd"))</f>
        <v/>
      </c>
      <c r="G396" s="2" t="s">
        <v>32</v>
      </c>
      <c r="H396" s="2"/>
      <c r="I396" s="26"/>
      <c r="J396" s="6"/>
      <c r="K396" s="2"/>
      <c r="M396" s="24" t="s">
        <v>224</v>
      </c>
      <c r="N396" s="24" t="s">
        <v>329</v>
      </c>
      <c r="O396" s="47"/>
      <c r="P396" s="28"/>
      <c r="R396" s="2"/>
      <c r="T396" s="2" t="s">
        <v>39</v>
      </c>
      <c r="V396" s="58"/>
      <c r="W396" s="2"/>
      <c r="X396" s="2"/>
      <c r="Y396" s="3"/>
      <c r="Z396" s="29" t="str">
        <f>IF(Table1[[#This Row],[DATE]]=0,"",$Z$4)</f>
        <v/>
      </c>
      <c r="AA396" s="29" t="str">
        <f>IF(Table1[[#This Row],[DATE]]=0,"",$AA$4)</f>
        <v/>
      </c>
      <c r="AB396" s="29" t="str">
        <f t="shared" si="12"/>
        <v/>
      </c>
      <c r="AC396" s="29" t="str">
        <f>IFERROR(VLOOKUP(Table1[[#This Row],[Owner]],'[1]down list'!U:V,2,FALSE),"")</f>
        <v/>
      </c>
      <c r="AD396" s="2"/>
    </row>
    <row r="397" spans="2:30" x14ac:dyDescent="0.25">
      <c r="B397" s="23"/>
      <c r="C397" s="24" t="str">
        <f>IF(Table1[[#This Row],[DATE]]=0,"",TEXT(Table1[[#This Row],[DATE]],"mmm"))</f>
        <v/>
      </c>
      <c r="D397" s="25" t="str">
        <f>B397&amp;"-"&amp;COUNTIF($B$6:$B397,B397)</f>
        <v>-0</v>
      </c>
      <c r="E397" s="24" t="str">
        <f t="shared" si="13"/>
        <v/>
      </c>
      <c r="F397" s="24" t="str">
        <f>IF(B397=0,"",TEXT(Table1[[#This Row],[DATE]],"ddd"))</f>
        <v/>
      </c>
      <c r="G397" s="2" t="s">
        <v>32</v>
      </c>
      <c r="H397" s="2"/>
      <c r="I397" s="26"/>
      <c r="J397" s="6"/>
      <c r="K397" s="2"/>
      <c r="M397" s="24" t="s">
        <v>224</v>
      </c>
      <c r="N397" s="24" t="s">
        <v>329</v>
      </c>
      <c r="O397" s="47"/>
      <c r="P397" s="28"/>
      <c r="R397" s="2"/>
      <c r="T397" s="2" t="s">
        <v>39</v>
      </c>
      <c r="V397" s="58"/>
      <c r="W397" s="2"/>
      <c r="X397" s="2"/>
      <c r="Y397" s="3"/>
      <c r="Z397" s="29" t="str">
        <f>IF(Table1[[#This Row],[DATE]]=0,"",$Z$4)</f>
        <v/>
      </c>
      <c r="AA397" s="29" t="str">
        <f>IF(Table1[[#This Row],[DATE]]=0,"",$AA$4)</f>
        <v/>
      </c>
      <c r="AB397" s="29" t="str">
        <f t="shared" si="12"/>
        <v/>
      </c>
      <c r="AC397" s="29" t="str">
        <f>IFERROR(VLOOKUP(Table1[[#This Row],[Owner]],'[1]down list'!U:V,2,FALSE),"")</f>
        <v/>
      </c>
      <c r="AD397" s="2"/>
    </row>
    <row r="398" spans="2:30" x14ac:dyDescent="0.25">
      <c r="B398" s="23"/>
      <c r="C398" s="24" t="str">
        <f>IF(Table1[[#This Row],[DATE]]=0,"",TEXT(Table1[[#This Row],[DATE]],"mmm"))</f>
        <v/>
      </c>
      <c r="D398" s="25" t="str">
        <f>B398&amp;"-"&amp;COUNTIF($B$6:$B398,B398)</f>
        <v>-0</v>
      </c>
      <c r="E398" s="24" t="str">
        <f t="shared" si="13"/>
        <v/>
      </c>
      <c r="F398" s="24" t="str">
        <f>IF(B398=0,"",TEXT(Table1[[#This Row],[DATE]],"ddd"))</f>
        <v/>
      </c>
      <c r="G398" s="2" t="s">
        <v>32</v>
      </c>
      <c r="H398" s="2"/>
      <c r="I398" s="26"/>
      <c r="J398" s="6"/>
      <c r="K398" s="2"/>
      <c r="M398" s="24" t="s">
        <v>224</v>
      </c>
      <c r="N398" s="24" t="s">
        <v>329</v>
      </c>
      <c r="O398" s="47"/>
      <c r="P398" s="28"/>
      <c r="R398" s="2"/>
      <c r="T398" s="2" t="s">
        <v>39</v>
      </c>
      <c r="V398" s="58"/>
      <c r="W398" s="2"/>
      <c r="X398" s="2"/>
      <c r="Y398" s="3"/>
      <c r="Z398" s="29" t="str">
        <f>IF(Table1[[#This Row],[DATE]]=0,"",$Z$4)</f>
        <v/>
      </c>
      <c r="AA398" s="29" t="str">
        <f>IF(Table1[[#This Row],[DATE]]=0,"",$AA$4)</f>
        <v/>
      </c>
      <c r="AB398" s="29" t="str">
        <f t="shared" si="12"/>
        <v/>
      </c>
      <c r="AC398" s="29" t="str">
        <f>IFERROR(VLOOKUP(Table1[[#This Row],[Owner]],'[1]down list'!U:V,2,FALSE),"")</f>
        <v/>
      </c>
      <c r="AD398" s="2"/>
    </row>
    <row r="399" spans="2:30" x14ac:dyDescent="0.25">
      <c r="B399" s="23"/>
      <c r="C399" s="24" t="str">
        <f>IF(Table1[[#This Row],[DATE]]=0,"",TEXT(Table1[[#This Row],[DATE]],"mmm"))</f>
        <v/>
      </c>
      <c r="D399" s="25" t="str">
        <f>B399&amp;"-"&amp;COUNTIF($B$6:$B399,B399)</f>
        <v>-0</v>
      </c>
      <c r="E399" s="24" t="str">
        <f t="shared" si="13"/>
        <v/>
      </c>
      <c r="F399" s="24" t="str">
        <f>IF(B399=0,"",TEXT(Table1[[#This Row],[DATE]],"ddd"))</f>
        <v/>
      </c>
      <c r="G399" s="2" t="s">
        <v>32</v>
      </c>
      <c r="H399" s="2"/>
      <c r="I399" s="26"/>
      <c r="J399" s="6"/>
      <c r="K399" s="2"/>
      <c r="M399" s="24" t="s">
        <v>224</v>
      </c>
      <c r="N399" s="24" t="s">
        <v>329</v>
      </c>
      <c r="O399" s="27"/>
      <c r="P399" s="28"/>
      <c r="R399" s="2"/>
      <c r="T399" s="2" t="s">
        <v>39</v>
      </c>
      <c r="V399" s="58"/>
      <c r="W399" s="2"/>
      <c r="X399" s="2"/>
      <c r="Y399" s="3"/>
      <c r="Z399" s="29" t="str">
        <f>IF(Table1[[#This Row],[DATE]]=0,"",$Z$4)</f>
        <v/>
      </c>
      <c r="AA399" s="29" t="str">
        <f>IF(Table1[[#This Row],[DATE]]=0,"",$AA$4)</f>
        <v/>
      </c>
      <c r="AB399" s="29" t="str">
        <f t="shared" si="12"/>
        <v/>
      </c>
      <c r="AC399" s="29" t="str">
        <f>IFERROR(VLOOKUP(Table1[[#This Row],[Owner]],'[1]down list'!U:V,2,FALSE),"")</f>
        <v/>
      </c>
      <c r="AD399" s="2"/>
    </row>
    <row r="400" spans="2:30" x14ac:dyDescent="0.25">
      <c r="B400" s="23"/>
      <c r="C400" s="24" t="str">
        <f>IF(Table1[[#This Row],[DATE]]=0,"",TEXT(Table1[[#This Row],[DATE]],"mmm"))</f>
        <v/>
      </c>
      <c r="D400" s="25" t="str">
        <f>B400&amp;"-"&amp;COUNTIF($B$6:$B400,B400)</f>
        <v>-0</v>
      </c>
      <c r="E400" s="24" t="str">
        <f t="shared" si="13"/>
        <v/>
      </c>
      <c r="F400" s="24" t="str">
        <f>IF(B400=0,"",TEXT(Table1[[#This Row],[DATE]],"ddd"))</f>
        <v/>
      </c>
      <c r="G400" s="2" t="s">
        <v>32</v>
      </c>
      <c r="H400" s="2"/>
      <c r="I400" s="26"/>
      <c r="J400" s="6"/>
      <c r="K400" s="2"/>
      <c r="M400" s="24" t="s">
        <v>224</v>
      </c>
      <c r="N400" s="24" t="s">
        <v>329</v>
      </c>
      <c r="O400" s="47"/>
      <c r="P400" s="28"/>
      <c r="R400" s="2"/>
      <c r="T400" s="2" t="s">
        <v>39</v>
      </c>
      <c r="V400" s="58"/>
      <c r="W400" s="2"/>
      <c r="X400" s="2"/>
      <c r="Y400" s="3"/>
      <c r="Z400" s="29" t="str">
        <f>IF(Table1[[#This Row],[DATE]]=0,"",$Z$4)</f>
        <v/>
      </c>
      <c r="AA400" s="29" t="str">
        <f>IF(Table1[[#This Row],[DATE]]=0,"",$AA$4)</f>
        <v/>
      </c>
      <c r="AB400" s="29" t="str">
        <f t="shared" si="12"/>
        <v/>
      </c>
      <c r="AC400" s="29" t="str">
        <f>IFERROR(VLOOKUP(Table1[[#This Row],[Owner]],'[1]down list'!U:V,2,FALSE),"")</f>
        <v/>
      </c>
      <c r="AD400" s="2"/>
    </row>
    <row r="401" spans="2:30" x14ac:dyDescent="0.25">
      <c r="B401" s="23"/>
      <c r="C401" s="24" t="str">
        <f>IF(Table1[[#This Row],[DATE]]=0,"",TEXT(Table1[[#This Row],[DATE]],"mmm"))</f>
        <v/>
      </c>
      <c r="D401" s="25" t="str">
        <f>B401&amp;"-"&amp;COUNTIF($B$6:$B401,B401)</f>
        <v>-0</v>
      </c>
      <c r="E401" s="24" t="str">
        <f t="shared" si="13"/>
        <v/>
      </c>
      <c r="F401" s="24" t="str">
        <f>IF(B401=0,"",TEXT(Table1[[#This Row],[DATE]],"ddd"))</f>
        <v/>
      </c>
      <c r="G401" s="2" t="s">
        <v>32</v>
      </c>
      <c r="H401" s="2"/>
      <c r="I401" s="26"/>
      <c r="J401" s="6"/>
      <c r="K401" s="2"/>
      <c r="M401" s="24" t="s">
        <v>224</v>
      </c>
      <c r="N401" s="24" t="s">
        <v>329</v>
      </c>
      <c r="O401" s="27"/>
      <c r="P401" s="28"/>
      <c r="R401" s="2"/>
      <c r="T401" s="2" t="s">
        <v>39</v>
      </c>
      <c r="V401" s="58"/>
      <c r="W401" s="2"/>
      <c r="X401" s="2"/>
      <c r="Y401" s="3"/>
      <c r="Z401" s="29" t="str">
        <f>IF(Table1[[#This Row],[DATE]]=0,"",$Z$4)</f>
        <v/>
      </c>
      <c r="AA401" s="29" t="str">
        <f>IF(Table1[[#This Row],[DATE]]=0,"",$AA$4)</f>
        <v/>
      </c>
      <c r="AB401" s="29" t="str">
        <f t="shared" si="12"/>
        <v/>
      </c>
      <c r="AC401" s="29" t="str">
        <f>IFERROR(VLOOKUP(Table1[[#This Row],[Owner]],'[1]down list'!U:V,2,FALSE),"")</f>
        <v/>
      </c>
      <c r="AD401" s="2"/>
    </row>
    <row r="402" spans="2:30" x14ac:dyDescent="0.25">
      <c r="B402" s="23"/>
      <c r="C402" s="24" t="str">
        <f>IF(Table1[[#This Row],[DATE]]=0,"",TEXT(Table1[[#This Row],[DATE]],"mmm"))</f>
        <v/>
      </c>
      <c r="D402" s="25" t="str">
        <f>B402&amp;"-"&amp;COUNTIF($B$6:$B402,B402)</f>
        <v>-0</v>
      </c>
      <c r="E402" s="24" t="str">
        <f t="shared" si="13"/>
        <v/>
      </c>
      <c r="F402" s="24" t="str">
        <f>IF(B402=0,"",TEXT(Table1[[#This Row],[DATE]],"ddd"))</f>
        <v/>
      </c>
      <c r="G402" s="2" t="s">
        <v>32</v>
      </c>
      <c r="H402" s="2"/>
      <c r="I402" s="26"/>
      <c r="J402" s="6"/>
      <c r="K402" s="2"/>
      <c r="M402" s="24" t="s">
        <v>224</v>
      </c>
      <c r="N402" s="24" t="s">
        <v>329</v>
      </c>
      <c r="O402" s="27"/>
      <c r="P402" s="28"/>
      <c r="R402" s="2"/>
      <c r="T402" s="2" t="s">
        <v>39</v>
      </c>
      <c r="V402" s="58"/>
      <c r="W402" s="2"/>
      <c r="X402" s="2"/>
      <c r="Y402" s="3"/>
      <c r="Z402" s="29" t="str">
        <f>IF(Table1[[#This Row],[DATE]]=0,"",$Z$4)</f>
        <v/>
      </c>
      <c r="AA402" s="29" t="str">
        <f>IF(Table1[[#This Row],[DATE]]=0,"",$AA$4)</f>
        <v/>
      </c>
      <c r="AB402" s="29" t="str">
        <f t="shared" si="12"/>
        <v/>
      </c>
      <c r="AC402" s="29" t="str">
        <f>IFERROR(VLOOKUP(Table1[[#This Row],[Owner]],'[1]down list'!U:V,2,FALSE),"")</f>
        <v/>
      </c>
      <c r="AD402" s="2"/>
    </row>
    <row r="403" spans="2:30" x14ac:dyDescent="0.25">
      <c r="B403" s="23"/>
      <c r="C403" s="24" t="str">
        <f>IF(Table1[[#This Row],[DATE]]=0,"",TEXT(Table1[[#This Row],[DATE]],"mmm"))</f>
        <v/>
      </c>
      <c r="D403" s="25" t="str">
        <f>B403&amp;"-"&amp;COUNTIF($B$6:$B403,B403)</f>
        <v>-0</v>
      </c>
      <c r="E403" s="24" t="str">
        <f t="shared" si="13"/>
        <v/>
      </c>
      <c r="F403" s="24" t="str">
        <f>IF(B403=0,"",TEXT(Table1[[#This Row],[DATE]],"ddd"))</f>
        <v/>
      </c>
      <c r="G403" s="2" t="s">
        <v>32</v>
      </c>
      <c r="H403" s="2"/>
      <c r="I403" s="26"/>
      <c r="J403" s="6"/>
      <c r="K403" s="2"/>
      <c r="M403" s="24" t="s">
        <v>224</v>
      </c>
      <c r="N403" s="24" t="s">
        <v>329</v>
      </c>
      <c r="O403" s="27"/>
      <c r="P403" s="28"/>
      <c r="R403" s="2"/>
      <c r="T403" s="2" t="s">
        <v>39</v>
      </c>
      <c r="V403" s="58"/>
      <c r="W403" s="2"/>
      <c r="X403" s="2"/>
      <c r="Y403" s="3"/>
      <c r="Z403" s="29" t="str">
        <f>IF(Table1[[#This Row],[DATE]]=0,"",$Z$4)</f>
        <v/>
      </c>
      <c r="AA403" s="29" t="str">
        <f>IF(Table1[[#This Row],[DATE]]=0,"",$AA$4)</f>
        <v/>
      </c>
      <c r="AB403" s="29" t="str">
        <f t="shared" si="12"/>
        <v/>
      </c>
      <c r="AC403" s="29" t="str">
        <f>IFERROR(VLOOKUP(Table1[[#This Row],[Owner]],'[1]down list'!U:V,2,FALSE),"")</f>
        <v/>
      </c>
      <c r="AD403" s="2"/>
    </row>
    <row r="404" spans="2:30" x14ac:dyDescent="0.25">
      <c r="B404" s="23"/>
      <c r="C404" s="24" t="str">
        <f>IF(Table1[[#This Row],[DATE]]=0,"",TEXT(Table1[[#This Row],[DATE]],"mmm"))</f>
        <v/>
      </c>
      <c r="D404" s="25" t="str">
        <f>B404&amp;"-"&amp;COUNTIF($B$6:$B404,B404)</f>
        <v>-0</v>
      </c>
      <c r="E404" s="24" t="str">
        <f t="shared" si="13"/>
        <v/>
      </c>
      <c r="F404" s="24" t="str">
        <f>IF(B404=0,"",TEXT(Table1[[#This Row],[DATE]],"ddd"))</f>
        <v/>
      </c>
      <c r="G404" s="2" t="s">
        <v>32</v>
      </c>
      <c r="H404" s="2"/>
      <c r="I404" s="26"/>
      <c r="J404" s="6"/>
      <c r="K404" s="2"/>
      <c r="M404" s="24" t="s">
        <v>224</v>
      </c>
      <c r="N404" s="24" t="s">
        <v>329</v>
      </c>
      <c r="O404" s="47"/>
      <c r="P404" s="28"/>
      <c r="R404" s="2"/>
      <c r="T404" s="2" t="s">
        <v>39</v>
      </c>
      <c r="V404" s="58"/>
      <c r="W404" s="2"/>
      <c r="X404" s="2"/>
      <c r="Y404" s="3"/>
      <c r="Z404" s="29" t="str">
        <f>IF(Table1[[#This Row],[DATE]]=0,"",$Z$4)</f>
        <v/>
      </c>
      <c r="AA404" s="29" t="str">
        <f>IF(Table1[[#This Row],[DATE]]=0,"",$AA$4)</f>
        <v/>
      </c>
      <c r="AB404" s="29" t="str">
        <f t="shared" si="12"/>
        <v/>
      </c>
      <c r="AC404" s="29" t="str">
        <f>IFERROR(VLOOKUP(Table1[[#This Row],[Owner]],'[1]down list'!U:V,2,FALSE),"")</f>
        <v/>
      </c>
      <c r="AD404" s="2"/>
    </row>
    <row r="405" spans="2:30" x14ac:dyDescent="0.25">
      <c r="B405" s="23"/>
      <c r="C405" s="24" t="str">
        <f>IF(Table1[[#This Row],[DATE]]=0,"",TEXT(Table1[[#This Row],[DATE]],"mmm"))</f>
        <v/>
      </c>
      <c r="D405" s="25" t="str">
        <f>B405&amp;"-"&amp;COUNTIF($B$6:$B405,B405)</f>
        <v>-0</v>
      </c>
      <c r="E405" s="24" t="str">
        <f t="shared" si="13"/>
        <v/>
      </c>
      <c r="F405" s="24" t="str">
        <f>IF(B405=0,"",TEXT(Table1[[#This Row],[DATE]],"ddd"))</f>
        <v/>
      </c>
      <c r="G405" s="2" t="s">
        <v>32</v>
      </c>
      <c r="H405" s="2"/>
      <c r="I405" s="26"/>
      <c r="J405" s="6"/>
      <c r="K405" s="2"/>
      <c r="M405" s="24" t="s">
        <v>224</v>
      </c>
      <c r="N405" s="24" t="s">
        <v>329</v>
      </c>
      <c r="O405" s="47"/>
      <c r="P405" s="28"/>
      <c r="R405" s="2"/>
      <c r="T405" s="2" t="s">
        <v>39</v>
      </c>
      <c r="V405" s="58"/>
      <c r="W405" s="2"/>
      <c r="X405" s="2"/>
      <c r="Y405" s="3"/>
      <c r="Z405" s="29" t="str">
        <f>IF(Table1[[#This Row],[DATE]]=0,"",$Z$4)</f>
        <v/>
      </c>
      <c r="AA405" s="29" t="str">
        <f>IF(Table1[[#This Row],[DATE]]=0,"",$AA$4)</f>
        <v/>
      </c>
      <c r="AB405" s="29" t="str">
        <f t="shared" si="12"/>
        <v/>
      </c>
      <c r="AC405" s="29" t="str">
        <f>IFERROR(VLOOKUP(Table1[[#This Row],[Owner]],'[1]down list'!U:V,2,FALSE),"")</f>
        <v/>
      </c>
      <c r="AD405" s="2"/>
    </row>
    <row r="406" spans="2:30" x14ac:dyDescent="0.25">
      <c r="B406" s="23"/>
      <c r="C406" s="24" t="str">
        <f>IF(Table1[[#This Row],[DATE]]=0,"",TEXT(Table1[[#This Row],[DATE]],"mmm"))</f>
        <v/>
      </c>
      <c r="D406" s="25" t="str">
        <f>B406&amp;"-"&amp;COUNTIF($B$6:$B406,B406)</f>
        <v>-0</v>
      </c>
      <c r="E406" s="24" t="str">
        <f t="shared" si="13"/>
        <v/>
      </c>
      <c r="F406" s="24" t="str">
        <f>IF(B406=0,"",TEXT(Table1[[#This Row],[DATE]],"ddd"))</f>
        <v/>
      </c>
      <c r="G406" s="2" t="s">
        <v>32</v>
      </c>
      <c r="H406" s="2"/>
      <c r="I406" s="26"/>
      <c r="J406" s="6"/>
      <c r="K406" s="2"/>
      <c r="M406" s="24" t="s">
        <v>224</v>
      </c>
      <c r="N406" s="24" t="s">
        <v>329</v>
      </c>
      <c r="O406" s="27"/>
      <c r="P406" s="28"/>
      <c r="R406" s="2"/>
      <c r="T406" s="2" t="s">
        <v>39</v>
      </c>
      <c r="V406" s="58"/>
      <c r="W406" s="2"/>
      <c r="X406" s="2"/>
      <c r="Y406" s="3"/>
      <c r="Z406" s="29" t="str">
        <f>IF(Table1[[#This Row],[DATE]]=0,"",$Z$4)</f>
        <v/>
      </c>
      <c r="AA406" s="29" t="str">
        <f>IF(Table1[[#This Row],[DATE]]=0,"",$AA$4)</f>
        <v/>
      </c>
      <c r="AB406" s="29" t="str">
        <f t="shared" si="12"/>
        <v/>
      </c>
      <c r="AC406" s="29" t="str">
        <f>IFERROR(VLOOKUP(Table1[[#This Row],[Owner]],'[1]down list'!U:V,2,FALSE),"")</f>
        <v/>
      </c>
      <c r="AD406" s="2"/>
    </row>
    <row r="407" spans="2:30" x14ac:dyDescent="0.25">
      <c r="B407" s="23"/>
      <c r="C407" s="24" t="str">
        <f>IF(Table1[[#This Row],[DATE]]=0,"",TEXT(Table1[[#This Row],[DATE]],"mmm"))</f>
        <v/>
      </c>
      <c r="D407" s="25" t="str">
        <f>B407&amp;"-"&amp;COUNTIF($B$6:$B407,B407)</f>
        <v>-0</v>
      </c>
      <c r="E407" s="24" t="str">
        <f t="shared" si="13"/>
        <v/>
      </c>
      <c r="F407" s="24" t="str">
        <f>IF(B407=0,"",TEXT(Table1[[#This Row],[DATE]],"ddd"))</f>
        <v/>
      </c>
      <c r="G407" s="2" t="s">
        <v>32</v>
      </c>
      <c r="H407" s="2"/>
      <c r="I407" s="26"/>
      <c r="J407" s="6"/>
      <c r="K407" s="2"/>
      <c r="M407" s="24" t="s">
        <v>224</v>
      </c>
      <c r="N407" s="24" t="s">
        <v>329</v>
      </c>
      <c r="O407" s="27"/>
      <c r="P407" s="28"/>
      <c r="R407" s="2"/>
      <c r="T407" s="2" t="s">
        <v>39</v>
      </c>
      <c r="V407" s="58"/>
      <c r="W407" s="2"/>
      <c r="X407" s="2"/>
      <c r="Y407" s="3"/>
      <c r="Z407" s="29" t="str">
        <f>IF(Table1[[#This Row],[DATE]]=0,"",$Z$4)</f>
        <v/>
      </c>
      <c r="AA407" s="29" t="str">
        <f>IF(Table1[[#This Row],[DATE]]=0,"",$AA$4)</f>
        <v/>
      </c>
      <c r="AB407" s="29" t="str">
        <f t="shared" si="12"/>
        <v/>
      </c>
      <c r="AC407" s="29" t="str">
        <f>IFERROR(VLOOKUP(Table1[[#This Row],[Owner]],'[1]down list'!U:V,2,FALSE),"")</f>
        <v/>
      </c>
      <c r="AD407" s="2"/>
    </row>
    <row r="408" spans="2:30" x14ac:dyDescent="0.25">
      <c r="B408" s="23"/>
      <c r="C408" s="24" t="str">
        <f>IF(Table1[[#This Row],[DATE]]=0,"",TEXT(Table1[[#This Row],[DATE]],"mmm"))</f>
        <v/>
      </c>
      <c r="D408" s="25" t="str">
        <f>B408&amp;"-"&amp;COUNTIF($B$6:$B408,B408)</f>
        <v>-0</v>
      </c>
      <c r="E408" s="24" t="str">
        <f t="shared" si="13"/>
        <v/>
      </c>
      <c r="F408" s="24" t="str">
        <f>IF(B408=0,"",TEXT(Table1[[#This Row],[DATE]],"ddd"))</f>
        <v/>
      </c>
      <c r="G408" s="2" t="s">
        <v>32</v>
      </c>
      <c r="H408" s="2"/>
      <c r="I408" s="26"/>
      <c r="J408" s="6"/>
      <c r="K408" s="2"/>
      <c r="M408" s="24" t="s">
        <v>224</v>
      </c>
      <c r="N408" s="24" t="s">
        <v>329</v>
      </c>
      <c r="O408" s="27"/>
      <c r="P408" s="28"/>
      <c r="R408" s="2"/>
      <c r="T408" s="2" t="s">
        <v>39</v>
      </c>
      <c r="V408" s="58"/>
      <c r="W408" s="2"/>
      <c r="X408" s="2"/>
      <c r="Y408" s="3"/>
      <c r="Z408" s="29" t="str">
        <f>IF(Table1[[#This Row],[DATE]]=0,"",$Z$4)</f>
        <v/>
      </c>
      <c r="AA408" s="29" t="str">
        <f>IF(Table1[[#This Row],[DATE]]=0,"",$AA$4)</f>
        <v/>
      </c>
      <c r="AB408" s="29" t="str">
        <f t="shared" si="12"/>
        <v/>
      </c>
      <c r="AC408" s="29" t="str">
        <f>IFERROR(VLOOKUP(Table1[[#This Row],[Owner]],'[1]down list'!U:V,2,FALSE),"")</f>
        <v/>
      </c>
      <c r="AD408" s="2"/>
    </row>
    <row r="409" spans="2:30" x14ac:dyDescent="0.25">
      <c r="B409" s="23"/>
      <c r="C409" s="24" t="str">
        <f>IF(Table1[[#This Row],[DATE]]=0,"",TEXT(Table1[[#This Row],[DATE]],"mmm"))</f>
        <v/>
      </c>
      <c r="D409" s="25" t="str">
        <f>B409&amp;"-"&amp;COUNTIF($B$6:$B409,B409)</f>
        <v>-0</v>
      </c>
      <c r="E409" s="24" t="str">
        <f t="shared" si="13"/>
        <v/>
      </c>
      <c r="F409" s="24" t="str">
        <f>IF(B409=0,"",TEXT(Table1[[#This Row],[DATE]],"ddd"))</f>
        <v/>
      </c>
      <c r="G409" s="2" t="s">
        <v>32</v>
      </c>
      <c r="H409" s="2"/>
      <c r="I409" s="26"/>
      <c r="J409" s="6"/>
      <c r="K409" s="2"/>
      <c r="M409" s="24" t="s">
        <v>224</v>
      </c>
      <c r="N409" s="24" t="s">
        <v>329</v>
      </c>
      <c r="O409" s="27"/>
      <c r="P409" s="28"/>
      <c r="R409" s="2"/>
      <c r="T409" s="2" t="s">
        <v>39</v>
      </c>
      <c r="V409" s="58"/>
      <c r="W409" s="2"/>
      <c r="X409" s="2"/>
      <c r="Y409" s="3"/>
      <c r="Z409" s="29" t="str">
        <f>IF(Table1[[#This Row],[DATE]]=0,"",$Z$4)</f>
        <v/>
      </c>
      <c r="AA409" s="29" t="str">
        <f>IF(Table1[[#This Row],[DATE]]=0,"",$AA$4)</f>
        <v/>
      </c>
      <c r="AB409" s="29" t="str">
        <f t="shared" si="12"/>
        <v/>
      </c>
      <c r="AC409" s="29" t="str">
        <f>IFERROR(VLOOKUP(Table1[[#This Row],[Owner]],'[1]down list'!U:V,2,FALSE),"")</f>
        <v/>
      </c>
      <c r="AD409" s="2"/>
    </row>
    <row r="410" spans="2:30" x14ac:dyDescent="0.25">
      <c r="B410" s="23"/>
      <c r="C410" s="24" t="str">
        <f>IF(Table1[[#This Row],[DATE]]=0,"",TEXT(Table1[[#This Row],[DATE]],"mmm"))</f>
        <v/>
      </c>
      <c r="D410" s="25" t="str">
        <f>B410&amp;"-"&amp;COUNTIF($B$6:$B410,B410)</f>
        <v>-0</v>
      </c>
      <c r="E410" s="24" t="str">
        <f t="shared" si="13"/>
        <v/>
      </c>
      <c r="F410" s="24" t="str">
        <f>IF(B410=0,"",TEXT(Table1[[#This Row],[DATE]],"ddd"))</f>
        <v/>
      </c>
      <c r="G410" s="2" t="s">
        <v>32</v>
      </c>
      <c r="H410" s="2"/>
      <c r="I410" s="26"/>
      <c r="J410" s="6"/>
      <c r="K410" s="2"/>
      <c r="M410" s="24" t="s">
        <v>224</v>
      </c>
      <c r="N410" s="24" t="s">
        <v>329</v>
      </c>
      <c r="O410" s="27"/>
      <c r="P410" s="28"/>
      <c r="R410" s="2"/>
      <c r="T410" s="2" t="s">
        <v>39</v>
      </c>
      <c r="V410" s="58"/>
      <c r="W410" s="2"/>
      <c r="X410" s="2"/>
      <c r="Y410" s="3"/>
      <c r="Z410" s="29" t="str">
        <f>IF(Table1[[#This Row],[DATE]]=0,"",$Z$4)</f>
        <v/>
      </c>
      <c r="AA410" s="29" t="str">
        <f>IF(Table1[[#This Row],[DATE]]=0,"",$AA$4)</f>
        <v/>
      </c>
      <c r="AB410" s="29" t="str">
        <f t="shared" si="12"/>
        <v/>
      </c>
      <c r="AC410" s="29" t="str">
        <f>IFERROR(VLOOKUP(Table1[[#This Row],[Owner]],'[1]down list'!U:V,2,FALSE),"")</f>
        <v/>
      </c>
      <c r="AD410" s="2"/>
    </row>
    <row r="411" spans="2:30" x14ac:dyDescent="0.25">
      <c r="B411" s="23"/>
      <c r="C411" s="24" t="str">
        <f>IF(Table1[[#This Row],[DATE]]=0,"",TEXT(Table1[[#This Row],[DATE]],"mmm"))</f>
        <v/>
      </c>
      <c r="D411" s="25" t="str">
        <f>B411&amp;"-"&amp;COUNTIF($B$6:$B411,B411)</f>
        <v>-0</v>
      </c>
      <c r="E411" s="24" t="str">
        <f t="shared" si="13"/>
        <v/>
      </c>
      <c r="F411" s="24" t="str">
        <f>IF(B411=0,"",TEXT(Table1[[#This Row],[DATE]],"ddd"))</f>
        <v/>
      </c>
      <c r="G411" s="2" t="s">
        <v>32</v>
      </c>
      <c r="H411" s="2"/>
      <c r="I411" s="26"/>
      <c r="J411" s="6"/>
      <c r="K411" s="2"/>
      <c r="M411" s="24" t="s">
        <v>224</v>
      </c>
      <c r="N411" s="24" t="s">
        <v>329</v>
      </c>
      <c r="O411" s="27"/>
      <c r="P411" s="28"/>
      <c r="R411" s="2"/>
      <c r="T411" s="2" t="s">
        <v>39</v>
      </c>
      <c r="V411" s="58"/>
      <c r="W411" s="2"/>
      <c r="X411" s="2"/>
      <c r="Y411" s="3"/>
      <c r="Z411" s="29" t="str">
        <f>IF(Table1[[#This Row],[DATE]]=0,"",$Z$4)</f>
        <v/>
      </c>
      <c r="AA411" s="29" t="str">
        <f>IF(Table1[[#This Row],[DATE]]=0,"",$AA$4)</f>
        <v/>
      </c>
      <c r="AB411" s="29" t="str">
        <f t="shared" si="12"/>
        <v/>
      </c>
      <c r="AC411" s="29" t="str">
        <f>IFERROR(VLOOKUP(Table1[[#This Row],[Owner]],'[1]down list'!U:V,2,FALSE),"")</f>
        <v/>
      </c>
      <c r="AD411" s="2"/>
    </row>
    <row r="412" spans="2:30" x14ac:dyDescent="0.25">
      <c r="B412" s="23"/>
      <c r="C412" s="24" t="str">
        <f>IF(Table1[[#This Row],[DATE]]=0,"",TEXT(Table1[[#This Row],[DATE]],"mmm"))</f>
        <v/>
      </c>
      <c r="D412" s="25" t="str">
        <f>B412&amp;"-"&amp;COUNTIF($B$6:$B412,B412)</f>
        <v>-0</v>
      </c>
      <c r="E412" s="24" t="str">
        <f t="shared" si="13"/>
        <v/>
      </c>
      <c r="F412" s="24" t="str">
        <f>IF(B412=0,"",TEXT(Table1[[#This Row],[DATE]],"ddd"))</f>
        <v/>
      </c>
      <c r="G412" s="2" t="s">
        <v>32</v>
      </c>
      <c r="H412" s="2"/>
      <c r="I412" s="26"/>
      <c r="J412" s="6"/>
      <c r="K412" s="2"/>
      <c r="M412" s="24" t="s">
        <v>224</v>
      </c>
      <c r="N412" s="24" t="s">
        <v>329</v>
      </c>
      <c r="O412" s="27"/>
      <c r="P412" s="28"/>
      <c r="R412" s="2"/>
      <c r="T412" s="2" t="s">
        <v>39</v>
      </c>
      <c r="V412" s="58"/>
      <c r="W412" s="2"/>
      <c r="X412" s="2"/>
      <c r="Y412" s="3"/>
      <c r="Z412" s="29" t="str">
        <f>IF(Table1[[#This Row],[DATE]]=0,"",$Z$4)</f>
        <v/>
      </c>
      <c r="AA412" s="29" t="str">
        <f>IF(Table1[[#This Row],[DATE]]=0,"",$AA$4)</f>
        <v/>
      </c>
      <c r="AB412" s="29" t="str">
        <f t="shared" si="12"/>
        <v/>
      </c>
      <c r="AC412" s="29" t="str">
        <f>IFERROR(VLOOKUP(Table1[[#This Row],[Owner]],'[1]down list'!U:V,2,FALSE),"")</f>
        <v/>
      </c>
      <c r="AD412" s="2"/>
    </row>
    <row r="413" spans="2:30" x14ac:dyDescent="0.25">
      <c r="B413" s="23"/>
      <c r="C413" s="24" t="str">
        <f>IF(Table1[[#This Row],[DATE]]=0,"",TEXT(Table1[[#This Row],[DATE]],"mmm"))</f>
        <v/>
      </c>
      <c r="D413" s="25" t="str">
        <f>B413&amp;"-"&amp;COUNTIF($B$6:$B413,B413)</f>
        <v>-0</v>
      </c>
      <c r="E413" s="24" t="str">
        <f t="shared" si="13"/>
        <v/>
      </c>
      <c r="F413" s="24" t="str">
        <f>IF(B413=0,"",TEXT(Table1[[#This Row],[DATE]],"ddd"))</f>
        <v/>
      </c>
      <c r="G413" s="2" t="s">
        <v>32</v>
      </c>
      <c r="H413" s="2"/>
      <c r="I413" s="26"/>
      <c r="J413" s="6"/>
      <c r="K413" s="2"/>
      <c r="M413" s="24" t="s">
        <v>224</v>
      </c>
      <c r="N413" s="24" t="s">
        <v>329</v>
      </c>
      <c r="O413" s="27"/>
      <c r="P413" s="28"/>
      <c r="R413" s="2"/>
      <c r="T413" s="2" t="s">
        <v>39</v>
      </c>
      <c r="V413" s="58"/>
      <c r="W413" s="2"/>
      <c r="X413" s="2"/>
      <c r="Y413" s="3"/>
      <c r="Z413" s="29" t="str">
        <f>IF(Table1[[#This Row],[DATE]]=0,"",$Z$4)</f>
        <v/>
      </c>
      <c r="AA413" s="29" t="str">
        <f>IF(Table1[[#This Row],[DATE]]=0,"",$AA$4)</f>
        <v/>
      </c>
      <c r="AB413" s="29" t="str">
        <f t="shared" si="12"/>
        <v/>
      </c>
      <c r="AC413" s="29" t="str">
        <f>IFERROR(VLOOKUP(Table1[[#This Row],[Owner]],'[1]down list'!U:V,2,FALSE),"")</f>
        <v/>
      </c>
      <c r="AD413" s="2"/>
    </row>
    <row r="414" spans="2:30" x14ac:dyDescent="0.25">
      <c r="B414" s="23"/>
      <c r="C414" s="24" t="str">
        <f>IF(Table1[[#This Row],[DATE]]=0,"",TEXT(Table1[[#This Row],[DATE]],"mmm"))</f>
        <v/>
      </c>
      <c r="D414" s="25" t="str">
        <f>B414&amp;"-"&amp;COUNTIF($B$6:$B414,B414)</f>
        <v>-0</v>
      </c>
      <c r="E414" s="24" t="str">
        <f t="shared" si="13"/>
        <v/>
      </c>
      <c r="F414" s="24" t="str">
        <f>IF(B414=0,"",TEXT(Table1[[#This Row],[DATE]],"ddd"))</f>
        <v/>
      </c>
      <c r="G414" s="2" t="s">
        <v>32</v>
      </c>
      <c r="H414" s="2"/>
      <c r="I414" s="26"/>
      <c r="J414" s="6"/>
      <c r="K414" s="2"/>
      <c r="M414" s="24" t="s">
        <v>224</v>
      </c>
      <c r="N414" s="24" t="s">
        <v>329</v>
      </c>
      <c r="O414" s="27"/>
      <c r="P414" s="28"/>
      <c r="R414" s="2"/>
      <c r="T414" s="2" t="s">
        <v>39</v>
      </c>
      <c r="W414" s="2"/>
      <c r="X414" s="2"/>
      <c r="Y414" s="3"/>
      <c r="Z414" s="29" t="str">
        <f>IF(Table1[[#This Row],[DATE]]=0,"",$Z$4)</f>
        <v/>
      </c>
      <c r="AA414" s="29" t="str">
        <f>IF(Table1[[#This Row],[DATE]]=0,"",$AA$4)</f>
        <v/>
      </c>
      <c r="AB414" s="29" t="str">
        <f t="shared" si="12"/>
        <v/>
      </c>
      <c r="AC414" s="29" t="str">
        <f>IFERROR(VLOOKUP(Table1[[#This Row],[Owner]],'[1]down list'!U:V,2,FALSE),"")</f>
        <v/>
      </c>
      <c r="AD414" s="2"/>
    </row>
    <row r="415" spans="2:30" x14ac:dyDescent="0.25">
      <c r="B415" s="23"/>
      <c r="C415" s="24" t="str">
        <f>IF(Table1[[#This Row],[DATE]]=0,"",TEXT(Table1[[#This Row],[DATE]],"mmm"))</f>
        <v/>
      </c>
      <c r="D415" s="25" t="str">
        <f>B415&amp;"-"&amp;COUNTIF($B$6:$B415,B415)</f>
        <v>-0</v>
      </c>
      <c r="E415" s="24" t="str">
        <f t="shared" si="13"/>
        <v/>
      </c>
      <c r="F415" s="24" t="str">
        <f>IF(B415=0,"",TEXT(Table1[[#This Row],[DATE]],"ddd"))</f>
        <v/>
      </c>
      <c r="G415" s="2" t="s">
        <v>32</v>
      </c>
      <c r="H415" s="2"/>
      <c r="I415" s="26"/>
      <c r="J415" s="6"/>
      <c r="K415" s="2"/>
      <c r="M415" s="24" t="s">
        <v>224</v>
      </c>
      <c r="N415" s="24" t="s">
        <v>329</v>
      </c>
      <c r="O415" s="47"/>
      <c r="P415" s="28"/>
      <c r="R415" s="2"/>
      <c r="T415" s="2" t="s">
        <v>39</v>
      </c>
      <c r="W415" s="2"/>
      <c r="X415" s="2"/>
      <c r="Y415" s="3"/>
      <c r="Z415" s="29" t="str">
        <f>IF(Table1[[#This Row],[DATE]]=0,"",$Z$4)</f>
        <v/>
      </c>
      <c r="AA415" s="29" t="str">
        <f>IF(Table1[[#This Row],[DATE]]=0,"",$AA$4)</f>
        <v/>
      </c>
      <c r="AB415" s="29" t="str">
        <f t="shared" si="12"/>
        <v/>
      </c>
      <c r="AC415" s="29" t="str">
        <f>IFERROR(VLOOKUP(Table1[[#This Row],[Owner]],'[1]down list'!U:V,2,FALSE),"")</f>
        <v/>
      </c>
      <c r="AD415" s="2"/>
    </row>
    <row r="416" spans="2:30" x14ac:dyDescent="0.25">
      <c r="B416" s="23"/>
      <c r="C416" s="24" t="str">
        <f>IF(Table1[[#This Row],[DATE]]=0,"",TEXT(Table1[[#This Row],[DATE]],"mmm"))</f>
        <v/>
      </c>
      <c r="D416" s="25" t="str">
        <f>B416&amp;"-"&amp;COUNTIF($B$6:$B416,B416)</f>
        <v>-0</v>
      </c>
      <c r="E416" s="24" t="str">
        <f t="shared" si="13"/>
        <v/>
      </c>
      <c r="F416" s="24" t="str">
        <f>IF(B416=0,"",TEXT(Table1[[#This Row],[DATE]],"ddd"))</f>
        <v/>
      </c>
      <c r="G416" s="2" t="s">
        <v>32</v>
      </c>
      <c r="H416" s="2"/>
      <c r="I416" s="26"/>
      <c r="J416" s="6"/>
      <c r="K416" s="2"/>
      <c r="M416" s="24" t="s">
        <v>224</v>
      </c>
      <c r="N416" s="24" t="s">
        <v>329</v>
      </c>
      <c r="O416" s="47"/>
      <c r="P416" s="28"/>
      <c r="R416" s="2"/>
      <c r="T416" s="2" t="s">
        <v>39</v>
      </c>
      <c r="W416" s="2"/>
      <c r="X416" s="2"/>
      <c r="Y416" s="3"/>
      <c r="Z416" s="29" t="str">
        <f>IF(Table1[[#This Row],[DATE]]=0,"",$Z$4)</f>
        <v/>
      </c>
      <c r="AA416" s="29" t="str">
        <f>IF(Table1[[#This Row],[DATE]]=0,"",$AA$4)</f>
        <v/>
      </c>
      <c r="AB416" s="29" t="str">
        <f t="shared" si="12"/>
        <v/>
      </c>
      <c r="AC416" s="29" t="str">
        <f>IFERROR(VLOOKUP(Table1[[#This Row],[Owner]],'[1]down list'!U:V,2,FALSE),"")</f>
        <v/>
      </c>
      <c r="AD416" s="2"/>
    </row>
    <row r="417" spans="2:30" x14ac:dyDescent="0.25">
      <c r="B417" s="23"/>
      <c r="C417" s="24" t="str">
        <f>IF(Table1[[#This Row],[DATE]]=0,"",TEXT(Table1[[#This Row],[DATE]],"mmm"))</f>
        <v/>
      </c>
      <c r="D417" s="25" t="str">
        <f>B417&amp;"-"&amp;COUNTIF($B$6:$B417,B417)</f>
        <v>-0</v>
      </c>
      <c r="E417" s="24" t="str">
        <f t="shared" si="13"/>
        <v/>
      </c>
      <c r="F417" s="24" t="str">
        <f>IF(B417=0,"",TEXT(Table1[[#This Row],[DATE]],"ddd"))</f>
        <v/>
      </c>
      <c r="G417" s="2" t="s">
        <v>32</v>
      </c>
      <c r="H417" s="2"/>
      <c r="I417" s="26"/>
      <c r="J417" s="6"/>
      <c r="K417" s="2"/>
      <c r="M417" s="24" t="s">
        <v>224</v>
      </c>
      <c r="N417" s="24" t="s">
        <v>329</v>
      </c>
      <c r="O417" s="47"/>
      <c r="P417" s="28"/>
      <c r="R417" s="2"/>
      <c r="T417" s="2" t="s">
        <v>39</v>
      </c>
      <c r="W417" s="2"/>
      <c r="X417" s="2"/>
      <c r="Y417" s="3"/>
      <c r="Z417" s="29" t="str">
        <f>IF(Table1[[#This Row],[DATE]]=0,"",$Z$4)</f>
        <v/>
      </c>
      <c r="AA417" s="29" t="str">
        <f>IF(Table1[[#This Row],[DATE]]=0,"",$AA$4)</f>
        <v/>
      </c>
      <c r="AB417" s="29" t="str">
        <f t="shared" si="12"/>
        <v/>
      </c>
      <c r="AC417" s="29" t="str">
        <f>IFERROR(VLOOKUP(Table1[[#This Row],[Owner]],'[1]down list'!U:V,2,FALSE),"")</f>
        <v/>
      </c>
      <c r="AD417" s="2"/>
    </row>
    <row r="418" spans="2:30" x14ac:dyDescent="0.25">
      <c r="B418" s="23"/>
      <c r="C418" s="24" t="str">
        <f>IF(Table1[[#This Row],[DATE]]=0,"",TEXT(Table1[[#This Row],[DATE]],"mmm"))</f>
        <v/>
      </c>
      <c r="D418" s="25" t="str">
        <f>B418&amp;"-"&amp;COUNTIF($B$6:$B418,B418)</f>
        <v>-0</v>
      </c>
      <c r="E418" s="24" t="str">
        <f t="shared" si="13"/>
        <v/>
      </c>
      <c r="F418" s="24" t="str">
        <f>IF(B418=0,"",TEXT(Table1[[#This Row],[DATE]],"ddd"))</f>
        <v/>
      </c>
      <c r="G418" s="2" t="s">
        <v>32</v>
      </c>
      <c r="H418" s="2"/>
      <c r="I418" s="26"/>
      <c r="J418" s="6"/>
      <c r="K418" s="2"/>
      <c r="M418" s="24" t="s">
        <v>224</v>
      </c>
      <c r="N418" s="24" t="s">
        <v>329</v>
      </c>
      <c r="O418" s="47"/>
      <c r="P418" s="28"/>
      <c r="R418" s="2"/>
      <c r="T418" s="2" t="s">
        <v>39</v>
      </c>
      <c r="W418" s="2"/>
      <c r="X418" s="2"/>
      <c r="Y418" s="3"/>
      <c r="Z418" s="29" t="str">
        <f>IF(Table1[[#This Row],[DATE]]=0,"",$Z$4)</f>
        <v/>
      </c>
      <c r="AA418" s="29" t="str">
        <f>IF(Table1[[#This Row],[DATE]]=0,"",$AA$4)</f>
        <v/>
      </c>
      <c r="AB418" s="29" t="str">
        <f t="shared" si="12"/>
        <v/>
      </c>
      <c r="AC418" s="29" t="str">
        <f>IFERROR(VLOOKUP(Table1[[#This Row],[Owner]],'[1]down list'!U:V,2,FALSE),"")</f>
        <v/>
      </c>
      <c r="AD418" s="2"/>
    </row>
    <row r="419" spans="2:30" x14ac:dyDescent="0.25">
      <c r="B419" s="23"/>
      <c r="C419" s="24" t="str">
        <f>IF(Table1[[#This Row],[DATE]]=0,"",TEXT(Table1[[#This Row],[DATE]],"mmm"))</f>
        <v/>
      </c>
      <c r="D419" s="25" t="str">
        <f>B419&amp;"-"&amp;COUNTIF($B$6:$B419,B419)</f>
        <v>-0</v>
      </c>
      <c r="E419" s="24" t="str">
        <f t="shared" si="13"/>
        <v/>
      </c>
      <c r="F419" s="24" t="str">
        <f>IF(B419=0,"",TEXT(Table1[[#This Row],[DATE]],"ddd"))</f>
        <v/>
      </c>
      <c r="G419" s="2" t="s">
        <v>32</v>
      </c>
      <c r="H419" s="2"/>
      <c r="I419" s="26"/>
      <c r="J419" s="3"/>
      <c r="K419" s="2"/>
      <c r="M419" s="24" t="s">
        <v>224</v>
      </c>
      <c r="N419" s="26" t="str">
        <f>IFERROR(INDEX([1]!Table13[#Data],MATCH(Table1[[#This Row],[Tech.]],[1]!Table13[Func Location],0),2),"")</f>
        <v/>
      </c>
      <c r="O419" s="27"/>
      <c r="P419" s="32"/>
      <c r="R419" s="2"/>
      <c r="T419" s="2" t="s">
        <v>39</v>
      </c>
      <c r="W419" s="2"/>
      <c r="X419" s="2"/>
      <c r="Y419" s="3"/>
      <c r="Z419" s="29" t="str">
        <f>IF(Table1[[#This Row],[DATE]]=0,"",$Z$4)</f>
        <v/>
      </c>
      <c r="AA419" s="29" t="str">
        <f>IF(Table1[[#This Row],[DATE]]=0,"",$AA$4)</f>
        <v/>
      </c>
      <c r="AB419" s="29" t="str">
        <f t="shared" si="12"/>
        <v/>
      </c>
      <c r="AC419" s="29" t="str">
        <f>IFERROR(VLOOKUP(Table1[[#This Row],[Owner]],'[1]down list'!U:V,2,FALSE),"")</f>
        <v/>
      </c>
      <c r="AD419" s="2"/>
    </row>
    <row r="420" spans="2:30" x14ac:dyDescent="0.25">
      <c r="B420" s="23"/>
      <c r="C420" s="24" t="str">
        <f>IF(Table1[[#This Row],[DATE]]=0,"",TEXT(Table1[[#This Row],[DATE]],"mmm"))</f>
        <v/>
      </c>
      <c r="D420" s="25" t="str">
        <f>B420&amp;"-"&amp;COUNTIF($B$6:$B420,B420)</f>
        <v>-0</v>
      </c>
      <c r="E420" s="24" t="str">
        <f t="shared" si="13"/>
        <v/>
      </c>
      <c r="F420" s="24" t="str">
        <f>IF(B420=0,"",TEXT(Table1[[#This Row],[DATE]],"ddd"))</f>
        <v/>
      </c>
      <c r="G420" s="2" t="s">
        <v>32</v>
      </c>
      <c r="H420" s="2"/>
      <c r="I420" s="26"/>
      <c r="J420" s="3"/>
      <c r="K420" s="2"/>
      <c r="M420" s="24" t="s">
        <v>224</v>
      </c>
      <c r="N420" s="26" t="str">
        <f>IFERROR(INDEX([1]!Table13[#Data],MATCH(Table1[[#This Row],[Tech.]],[1]!Table13[Func Location],0),2),"")</f>
        <v/>
      </c>
      <c r="O420" s="27"/>
      <c r="P420" s="32"/>
      <c r="R420" s="2"/>
      <c r="T420" s="2" t="s">
        <v>39</v>
      </c>
      <c r="W420" s="2"/>
      <c r="X420" s="2"/>
      <c r="Y420" s="3"/>
      <c r="Z420" s="29" t="str">
        <f>IF(Table1[[#This Row],[DATE]]=0,"",$Z$4)</f>
        <v/>
      </c>
      <c r="AA420" s="29" t="str">
        <f>IF(Table1[[#This Row],[DATE]]=0,"",$AA$4)</f>
        <v/>
      </c>
      <c r="AB420" s="29" t="str">
        <f t="shared" si="12"/>
        <v/>
      </c>
      <c r="AC420" s="29" t="str">
        <f>IFERROR(VLOOKUP(Table1[[#This Row],[Owner]],'[1]down list'!U:V,2,FALSE),"")</f>
        <v/>
      </c>
      <c r="AD420" s="2"/>
    </row>
    <row r="421" spans="2:30" x14ac:dyDescent="0.25">
      <c r="B421" s="23"/>
      <c r="C421" s="24" t="str">
        <f>IF(Table1[[#This Row],[DATE]]=0,"",TEXT(Table1[[#This Row],[DATE]],"mmm"))</f>
        <v/>
      </c>
      <c r="D421" s="25" t="str">
        <f>B421&amp;"-"&amp;COUNTIF($B$6:$B421,B421)</f>
        <v>-0</v>
      </c>
      <c r="E421" s="24" t="str">
        <f t="shared" si="13"/>
        <v/>
      </c>
      <c r="F421" s="24" t="str">
        <f>IF(B421=0,"",TEXT(Table1[[#This Row],[DATE]],"ddd"))</f>
        <v/>
      </c>
      <c r="G421" s="2" t="s">
        <v>32</v>
      </c>
      <c r="H421" s="2"/>
      <c r="I421" s="26"/>
      <c r="J421" s="3"/>
      <c r="K421" s="2"/>
      <c r="M421" s="24" t="s">
        <v>224</v>
      </c>
      <c r="N421" s="26" t="str">
        <f>IFERROR(INDEX([1]!Table13[#Data],MATCH(Table1[[#This Row],[Tech.]],[1]!Table13[Func Location],0),2),"")</f>
        <v/>
      </c>
      <c r="O421" s="27"/>
      <c r="P421" s="32"/>
      <c r="R421" s="2"/>
      <c r="T421" s="2" t="s">
        <v>39</v>
      </c>
      <c r="W421" s="2"/>
      <c r="X421" s="2"/>
      <c r="Y421" s="3"/>
      <c r="Z421" s="29" t="str">
        <f>IF(Table1[[#This Row],[DATE]]=0,"",$Z$4)</f>
        <v/>
      </c>
      <c r="AA421" s="29" t="str">
        <f>IF(Table1[[#This Row],[DATE]]=0,"",$AA$4)</f>
        <v/>
      </c>
      <c r="AB421" s="29" t="str">
        <f t="shared" si="12"/>
        <v/>
      </c>
      <c r="AC421" s="29" t="str">
        <f>IFERROR(VLOOKUP(Table1[[#This Row],[Owner]],'[1]down list'!U:V,2,FALSE),"")</f>
        <v/>
      </c>
      <c r="AD421" s="2"/>
    </row>
    <row r="422" spans="2:30" x14ac:dyDescent="0.25">
      <c r="B422" s="23"/>
      <c r="C422" s="24" t="str">
        <f>IF(Table1[[#This Row],[DATE]]=0,"",TEXT(Table1[[#This Row],[DATE]],"mmm"))</f>
        <v/>
      </c>
      <c r="D422" s="25" t="str">
        <f>B422&amp;"-"&amp;COUNTIF($B$6:$B422,B422)</f>
        <v>-0</v>
      </c>
      <c r="E422" s="24" t="str">
        <f t="shared" si="13"/>
        <v/>
      </c>
      <c r="F422" s="24" t="str">
        <f>IF(B422=0,"",TEXT(Table1[[#This Row],[DATE]],"ddd"))</f>
        <v/>
      </c>
      <c r="G422" s="2" t="s">
        <v>32</v>
      </c>
      <c r="H422" s="2"/>
      <c r="I422" s="26"/>
      <c r="J422" s="3"/>
      <c r="K422" s="2"/>
      <c r="M422" s="24" t="s">
        <v>224</v>
      </c>
      <c r="N422" s="26" t="str">
        <f>IFERROR(INDEX([1]!Table13[#Data],MATCH(Table1[[#This Row],[Tech.]],[1]!Table13[Func Location],0),2),"")</f>
        <v/>
      </c>
      <c r="O422" s="27"/>
      <c r="P422" s="32"/>
      <c r="R422" s="2"/>
      <c r="T422" s="2" t="s">
        <v>39</v>
      </c>
      <c r="W422" s="2"/>
      <c r="X422" s="2"/>
      <c r="Y422" s="3"/>
      <c r="Z422" s="29" t="str">
        <f>IF(Table1[[#This Row],[DATE]]=0,"",$Z$4)</f>
        <v/>
      </c>
      <c r="AA422" s="29" t="str">
        <f>IF(Table1[[#This Row],[DATE]]=0,"",$AA$4)</f>
        <v/>
      </c>
      <c r="AB422" s="29" t="str">
        <f t="shared" si="12"/>
        <v/>
      </c>
      <c r="AC422" s="29" t="str">
        <f>IFERROR(VLOOKUP(Table1[[#This Row],[Owner]],'[1]down list'!U:V,2,FALSE),"")</f>
        <v/>
      </c>
      <c r="AD422" s="2"/>
    </row>
    <row r="423" spans="2:30" x14ac:dyDescent="0.25">
      <c r="B423" s="23"/>
      <c r="C423" s="24" t="str">
        <f>IF(Table1[[#This Row],[DATE]]=0,"",TEXT(Table1[[#This Row],[DATE]],"mmm"))</f>
        <v/>
      </c>
      <c r="D423" s="25" t="str">
        <f>B423&amp;"-"&amp;COUNTIF($B$6:$B423,B423)</f>
        <v>-0</v>
      </c>
      <c r="E423" s="24" t="str">
        <f t="shared" si="13"/>
        <v/>
      </c>
      <c r="F423" s="24" t="str">
        <f>IF(B423=0,"",TEXT(Table1[[#This Row],[DATE]],"ddd"))</f>
        <v/>
      </c>
      <c r="G423" s="2" t="s">
        <v>32</v>
      </c>
      <c r="H423" s="2"/>
      <c r="I423" s="26"/>
      <c r="J423" s="3"/>
      <c r="K423" s="2"/>
      <c r="M423" s="24" t="s">
        <v>224</v>
      </c>
      <c r="N423" s="26" t="str">
        <f>IFERROR(INDEX([1]!Table13[#Data],MATCH(Table1[[#This Row],[Tech.]],[1]!Table13[Func Location],0),2),"")</f>
        <v/>
      </c>
      <c r="O423" s="27"/>
      <c r="P423" s="28"/>
      <c r="R423" s="2"/>
      <c r="T423" s="2" t="s">
        <v>39</v>
      </c>
      <c r="W423" s="2"/>
      <c r="X423" s="2"/>
      <c r="Y423" s="3"/>
      <c r="Z423" s="29" t="str">
        <f>IF(Table1[[#This Row],[DATE]]=0,"",$Z$4)</f>
        <v/>
      </c>
      <c r="AA423" s="29" t="str">
        <f>IF(Table1[[#This Row],[DATE]]=0,"",$AA$4)</f>
        <v/>
      </c>
      <c r="AB423" s="29" t="str">
        <f t="shared" si="12"/>
        <v/>
      </c>
      <c r="AC423" s="29" t="str">
        <f>IFERROR(VLOOKUP(Table1[[#This Row],[Owner]],'[1]down list'!U:V,2,FALSE),"")</f>
        <v/>
      </c>
      <c r="AD423" s="2"/>
    </row>
    <row r="424" spans="2:30" x14ac:dyDescent="0.25">
      <c r="B424" s="23"/>
      <c r="C424" s="24" t="str">
        <f>IF(Table1[[#This Row],[DATE]]=0,"",TEXT(Table1[[#This Row],[DATE]],"mmm"))</f>
        <v/>
      </c>
      <c r="D424" s="25" t="str">
        <f>B424&amp;"-"&amp;COUNTIF($B$6:$B424,B424)</f>
        <v>-0</v>
      </c>
      <c r="E424" s="24" t="str">
        <f t="shared" si="13"/>
        <v/>
      </c>
      <c r="F424" s="24" t="str">
        <f>IF(B424=0,"",TEXT(Table1[[#This Row],[DATE]],"ddd"))</f>
        <v/>
      </c>
      <c r="G424" s="2" t="s">
        <v>32</v>
      </c>
      <c r="H424" s="2"/>
      <c r="I424" s="26"/>
      <c r="J424" s="3"/>
      <c r="K424" s="2"/>
      <c r="M424" s="24" t="s">
        <v>224</v>
      </c>
      <c r="N424" s="26" t="str">
        <f>IFERROR(INDEX([1]!Table13[#Data],MATCH(Table1[[#This Row],[Tech.]],[1]!Table13[Func Location],0),2),"")</f>
        <v/>
      </c>
      <c r="O424" s="27"/>
      <c r="P424" s="28"/>
      <c r="R424" s="2"/>
      <c r="T424" s="2" t="s">
        <v>39</v>
      </c>
      <c r="W424" s="2"/>
      <c r="X424" s="2"/>
      <c r="Y424" s="3"/>
      <c r="Z424" s="29" t="str">
        <f>IF(Table1[[#This Row],[DATE]]=0,"",$Z$4)</f>
        <v/>
      </c>
      <c r="AA424" s="29" t="str">
        <f>IF(Table1[[#This Row],[DATE]]=0,"",$AA$4)</f>
        <v/>
      </c>
      <c r="AB424" s="29" t="str">
        <f t="shared" si="12"/>
        <v/>
      </c>
      <c r="AC424" s="29" t="str">
        <f>IFERROR(VLOOKUP(Table1[[#This Row],[Owner]],'[1]down list'!U:V,2,FALSE),"")</f>
        <v/>
      </c>
      <c r="AD424" s="2"/>
    </row>
    <row r="425" spans="2:30" x14ac:dyDescent="0.25">
      <c r="B425" s="23"/>
      <c r="C425" s="24" t="str">
        <f>IF(Table1[[#This Row],[DATE]]=0,"",TEXT(Table1[[#This Row],[DATE]],"mmm"))</f>
        <v/>
      </c>
      <c r="D425" s="25" t="str">
        <f>B425&amp;"-"&amp;COUNTIF($B$6:$B425,B425)</f>
        <v>-0</v>
      </c>
      <c r="E425" s="24" t="str">
        <f t="shared" si="13"/>
        <v/>
      </c>
      <c r="F425" s="24" t="str">
        <f>IF(B425=0,"",TEXT(Table1[[#This Row],[DATE]],"ddd"))</f>
        <v/>
      </c>
      <c r="G425" s="2" t="s">
        <v>32</v>
      </c>
      <c r="H425" s="2"/>
      <c r="I425" s="26"/>
      <c r="J425" s="3"/>
      <c r="K425" s="2"/>
      <c r="M425" s="24" t="s">
        <v>224</v>
      </c>
      <c r="N425" s="26" t="str">
        <f>IFERROR(INDEX([1]!Table13[#Data],MATCH(Table1[[#This Row],[Tech.]],[1]!Table13[Func Location],0),2),"")</f>
        <v/>
      </c>
      <c r="O425" s="27"/>
      <c r="P425" s="32"/>
      <c r="R425" s="2"/>
      <c r="T425" s="2" t="s">
        <v>39</v>
      </c>
      <c r="W425" s="2"/>
      <c r="X425" s="2"/>
      <c r="Y425" s="3"/>
      <c r="Z425" s="29" t="str">
        <f>IF(Table1[[#This Row],[DATE]]=0,"",$Z$4)</f>
        <v/>
      </c>
      <c r="AA425" s="29" t="str">
        <f>IF(Table1[[#This Row],[DATE]]=0,"",$AA$4)</f>
        <v/>
      </c>
      <c r="AB425" s="29" t="str">
        <f t="shared" si="12"/>
        <v/>
      </c>
      <c r="AC425" s="29" t="str">
        <f>IFERROR(VLOOKUP(Table1[[#This Row],[Owner]],'[1]down list'!U:V,2,FALSE),"")</f>
        <v/>
      </c>
      <c r="AD425" s="2"/>
    </row>
    <row r="426" spans="2:30" x14ac:dyDescent="0.25">
      <c r="B426" s="23"/>
      <c r="C426" s="24" t="str">
        <f>IF(Table1[[#This Row],[DATE]]=0,"",TEXT(Table1[[#This Row],[DATE]],"mmm"))</f>
        <v/>
      </c>
      <c r="D426" s="25" t="str">
        <f>B426&amp;"-"&amp;COUNTIF($B$6:$B426,B426)</f>
        <v>-0</v>
      </c>
      <c r="E426" s="24" t="str">
        <f t="shared" si="13"/>
        <v/>
      </c>
      <c r="F426" s="24" t="str">
        <f>IF(B426=0,"",TEXT(Table1[[#This Row],[DATE]],"ddd"))</f>
        <v/>
      </c>
      <c r="G426" s="2" t="s">
        <v>32</v>
      </c>
      <c r="H426" s="2"/>
      <c r="I426" s="26"/>
      <c r="J426" s="3"/>
      <c r="K426" s="2"/>
      <c r="M426" s="24" t="s">
        <v>224</v>
      </c>
      <c r="N426" s="26" t="str">
        <f>IFERROR(INDEX([1]!Table13[#Data],MATCH(Table1[[#This Row],[Tech.]],[1]!Table13[Func Location],0),2),"")</f>
        <v/>
      </c>
      <c r="O426" s="27"/>
      <c r="P426" s="28"/>
      <c r="R426" s="2"/>
      <c r="T426" s="2" t="s">
        <v>39</v>
      </c>
      <c r="W426" s="2"/>
      <c r="X426" s="2"/>
      <c r="Y426" s="3"/>
      <c r="Z426" s="29" t="str">
        <f>IF(Table1[[#This Row],[DATE]]=0,"",$Z$4)</f>
        <v/>
      </c>
      <c r="AA426" s="29" t="str">
        <f>IF(Table1[[#This Row],[DATE]]=0,"",$AA$4)</f>
        <v/>
      </c>
      <c r="AB426" s="29" t="str">
        <f t="shared" si="12"/>
        <v/>
      </c>
      <c r="AC426" s="29" t="str">
        <f>IFERROR(VLOOKUP(Table1[[#This Row],[Owner]],'[1]down list'!U:V,2,FALSE),"")</f>
        <v/>
      </c>
      <c r="AD426" s="2"/>
    </row>
    <row r="427" spans="2:30" x14ac:dyDescent="0.25">
      <c r="B427" s="23"/>
      <c r="C427" s="24" t="str">
        <f>IF(Table1[[#This Row],[DATE]]=0,"",TEXT(Table1[[#This Row],[DATE]],"mmm"))</f>
        <v/>
      </c>
      <c r="D427" s="25" t="str">
        <f>B427&amp;"-"&amp;COUNTIF($B$6:$B427,B427)</f>
        <v>-0</v>
      </c>
      <c r="E427" s="24" t="str">
        <f t="shared" si="13"/>
        <v/>
      </c>
      <c r="F427" s="24" t="str">
        <f>IF(B427=0,"",TEXT(Table1[[#This Row],[DATE]],"ddd"))</f>
        <v/>
      </c>
      <c r="G427" s="2" t="s">
        <v>32</v>
      </c>
      <c r="H427" s="2"/>
      <c r="I427" s="26"/>
      <c r="J427" s="3"/>
      <c r="K427" s="2"/>
      <c r="M427" s="24" t="s">
        <v>224</v>
      </c>
      <c r="N427" s="26" t="str">
        <f>IFERROR(INDEX([1]!Table13[#Data],MATCH(Table1[[#This Row],[Tech.]],[1]!Table13[Func Location],0),2),"")</f>
        <v/>
      </c>
      <c r="O427" s="27"/>
      <c r="P427" s="28"/>
      <c r="R427" s="2"/>
      <c r="T427" s="2" t="s">
        <v>39</v>
      </c>
      <c r="W427" s="2"/>
      <c r="X427" s="2"/>
      <c r="Y427" s="3"/>
      <c r="Z427" s="29" t="str">
        <f>IF(Table1[[#This Row],[DATE]]=0,"",$Z$4)</f>
        <v/>
      </c>
      <c r="AA427" s="29" t="str">
        <f>IF(Table1[[#This Row],[DATE]]=0,"",$AA$4)</f>
        <v/>
      </c>
      <c r="AB427" s="29" t="str">
        <f t="shared" si="12"/>
        <v/>
      </c>
      <c r="AC427" s="29" t="str">
        <f>IFERROR(VLOOKUP(Table1[[#This Row],[Owner]],'[1]down list'!U:V,2,FALSE),"")</f>
        <v/>
      </c>
      <c r="AD427" s="2"/>
    </row>
    <row r="428" spans="2:30" x14ac:dyDescent="0.25">
      <c r="B428" s="23"/>
      <c r="C428" s="24" t="str">
        <f>IF(Table1[[#This Row],[DATE]]=0,"",TEXT(Table1[[#This Row],[DATE]],"mmm"))</f>
        <v/>
      </c>
      <c r="D428" s="25" t="str">
        <f>B428&amp;"-"&amp;COUNTIF($B$6:$B428,B428)</f>
        <v>-0</v>
      </c>
      <c r="E428" s="24" t="str">
        <f t="shared" si="13"/>
        <v/>
      </c>
      <c r="F428" s="24" t="str">
        <f>IF(B428=0,"",TEXT(Table1[[#This Row],[DATE]],"ddd"))</f>
        <v/>
      </c>
      <c r="G428" s="2" t="s">
        <v>32</v>
      </c>
      <c r="H428" s="2"/>
      <c r="I428" s="26"/>
      <c r="J428" s="3"/>
      <c r="K428" s="2"/>
      <c r="M428" s="24" t="s">
        <v>224</v>
      </c>
      <c r="N428" s="26" t="str">
        <f>IFERROR(INDEX([1]!Table13[#Data],MATCH(Table1[[#This Row],[Tech.]],[1]!Table13[Func Location],0),2),"")</f>
        <v/>
      </c>
      <c r="O428" s="27"/>
      <c r="P428" s="28"/>
      <c r="R428" s="2"/>
      <c r="T428" s="2" t="s">
        <v>39</v>
      </c>
      <c r="W428" s="2"/>
      <c r="X428" s="2"/>
      <c r="Y428" s="3"/>
      <c r="Z428" s="29" t="str">
        <f>IF(Table1[[#This Row],[DATE]]=0,"",$Z$4)</f>
        <v/>
      </c>
      <c r="AA428" s="29" t="str">
        <f>IF(Table1[[#This Row],[DATE]]=0,"",$AA$4)</f>
        <v/>
      </c>
      <c r="AB428" s="29" t="str">
        <f t="shared" si="12"/>
        <v/>
      </c>
      <c r="AC428" s="29" t="str">
        <f>IFERROR(VLOOKUP(Table1[[#This Row],[Owner]],'[1]down list'!U:V,2,FALSE),"")</f>
        <v/>
      </c>
      <c r="AD428" s="2"/>
    </row>
    <row r="429" spans="2:30" x14ac:dyDescent="0.25">
      <c r="B429" s="23"/>
      <c r="C429" s="24" t="str">
        <f>IF(Table1[[#This Row],[DATE]]=0,"",TEXT(Table1[[#This Row],[DATE]],"mmm"))</f>
        <v/>
      </c>
      <c r="D429" s="25" t="str">
        <f>B429&amp;"-"&amp;COUNTIF($B$6:$B429,B429)</f>
        <v>-0</v>
      </c>
      <c r="E429" s="24" t="str">
        <f t="shared" si="13"/>
        <v/>
      </c>
      <c r="F429" s="24" t="str">
        <f>IF(B429=0,"",TEXT(Table1[[#This Row],[DATE]],"ddd"))</f>
        <v/>
      </c>
      <c r="G429" s="2" t="s">
        <v>32</v>
      </c>
      <c r="H429" s="2"/>
      <c r="I429" s="26"/>
      <c r="J429" s="3"/>
      <c r="K429" s="2"/>
      <c r="M429" s="24" t="s">
        <v>224</v>
      </c>
      <c r="N429" s="26" t="str">
        <f>IFERROR(INDEX([1]!Table13[#Data],MATCH(Table1[[#This Row],[Tech.]],[1]!Table13[Func Location],0),2),"")</f>
        <v/>
      </c>
      <c r="O429" s="27"/>
      <c r="P429" s="28"/>
      <c r="R429" s="2"/>
      <c r="T429" s="2" t="s">
        <v>39</v>
      </c>
      <c r="W429" s="2"/>
      <c r="X429" s="2"/>
      <c r="Y429" s="3"/>
      <c r="Z429" s="29" t="str">
        <f>IF(Table1[[#This Row],[DATE]]=0,"",$Z$4)</f>
        <v/>
      </c>
      <c r="AA429" s="29" t="str">
        <f>IF(Table1[[#This Row],[DATE]]=0,"",$AA$4)</f>
        <v/>
      </c>
      <c r="AB429" s="29" t="str">
        <f t="shared" si="12"/>
        <v/>
      </c>
      <c r="AC429" s="29" t="str">
        <f>IFERROR(VLOOKUP(Table1[[#This Row],[Owner]],'[1]down list'!U:V,2,FALSE),"")</f>
        <v/>
      </c>
      <c r="AD429" s="2"/>
    </row>
    <row r="430" spans="2:30" x14ac:dyDescent="0.25">
      <c r="B430" s="23"/>
      <c r="C430" s="24" t="str">
        <f>IF(Table1[[#This Row],[DATE]]=0,"",TEXT(Table1[[#This Row],[DATE]],"mmm"))</f>
        <v/>
      </c>
      <c r="D430" s="25" t="str">
        <f>B430&amp;"-"&amp;COUNTIF($B$6:$B430,B430)</f>
        <v>-0</v>
      </c>
      <c r="E430" s="24" t="str">
        <f t="shared" si="13"/>
        <v/>
      </c>
      <c r="F430" s="24" t="str">
        <f>IF(B430=0,"",TEXT(Table1[[#This Row],[DATE]],"ddd"))</f>
        <v/>
      </c>
      <c r="G430" s="2" t="s">
        <v>32</v>
      </c>
      <c r="H430" s="2"/>
      <c r="I430" s="26"/>
      <c r="J430" s="3"/>
      <c r="K430" s="2"/>
      <c r="M430" s="24" t="s">
        <v>224</v>
      </c>
      <c r="N430" s="26" t="str">
        <f>IFERROR(INDEX([1]!Table13[#Data],MATCH(Table1[[#This Row],[Tech.]],[1]!Table13[Func Location],0),2),"")</f>
        <v/>
      </c>
      <c r="O430" s="27"/>
      <c r="P430" s="28"/>
      <c r="R430" s="2"/>
      <c r="T430" s="2" t="s">
        <v>39</v>
      </c>
      <c r="W430" s="2"/>
      <c r="X430" s="2"/>
      <c r="Y430" s="3"/>
      <c r="Z430" s="29" t="str">
        <f>IF(Table1[[#This Row],[DATE]]=0,"",$Z$4)</f>
        <v/>
      </c>
      <c r="AA430" s="29" t="str">
        <f>IF(Table1[[#This Row],[DATE]]=0,"",$AA$4)</f>
        <v/>
      </c>
      <c r="AB430" s="29" t="str">
        <f t="shared" si="12"/>
        <v/>
      </c>
      <c r="AC430" s="29" t="str">
        <f>IFERROR(VLOOKUP(Table1[[#This Row],[Owner]],'[1]down list'!U:V,2,FALSE),"")</f>
        <v/>
      </c>
      <c r="AD430" s="2"/>
    </row>
    <row r="431" spans="2:30" ht="15.75" x14ac:dyDescent="0.25">
      <c r="B431" s="23"/>
      <c r="C431" s="24" t="str">
        <f>IF(Table1[[#This Row],[DATE]]=0,"",TEXT(Table1[[#This Row],[DATE]],"mmm"))</f>
        <v/>
      </c>
      <c r="D431" s="25" t="str">
        <f>B431&amp;"-"&amp;COUNTIF($B$6:$B431,B431)</f>
        <v>-0</v>
      </c>
      <c r="E431" s="24" t="str">
        <f t="shared" si="13"/>
        <v/>
      </c>
      <c r="F431" s="24" t="str">
        <f>IF(B431=0,"",TEXT(Table1[[#This Row],[DATE]],"ddd"))</f>
        <v/>
      </c>
      <c r="G431" s="2" t="s">
        <v>32</v>
      </c>
      <c r="H431" s="2"/>
      <c r="I431" s="26"/>
      <c r="J431" s="3"/>
      <c r="K431" s="2"/>
      <c r="M431" s="24" t="s">
        <v>224</v>
      </c>
      <c r="N431" s="26" t="str">
        <f>IFERROR(INDEX([1]!Table13[#Data],MATCH(Table1[[#This Row],[Tech.]],[1]!Table13[Func Location],0),2),"")</f>
        <v/>
      </c>
      <c r="O431" s="27"/>
      <c r="P431" s="43"/>
      <c r="R431" s="2"/>
      <c r="T431" s="2" t="s">
        <v>39</v>
      </c>
      <c r="W431" s="2"/>
      <c r="X431" s="2"/>
      <c r="Y431" s="3"/>
      <c r="Z431" s="29" t="str">
        <f>IF(Table1[[#This Row],[DATE]]=0,"",$Z$4)</f>
        <v/>
      </c>
      <c r="AA431" s="29" t="str">
        <f>IF(Table1[[#This Row],[DATE]]=0,"",$AA$4)</f>
        <v/>
      </c>
      <c r="AB431" s="29" t="str">
        <f t="shared" si="12"/>
        <v/>
      </c>
      <c r="AC431" s="29" t="str">
        <f>IFERROR(VLOOKUP(Table1[[#This Row],[Owner]],'[1]down list'!U:V,2,FALSE),"")</f>
        <v/>
      </c>
      <c r="AD431" s="2"/>
    </row>
    <row r="432" spans="2:30" ht="15.75" x14ac:dyDescent="0.25">
      <c r="B432" s="23"/>
      <c r="C432" s="24" t="str">
        <f>IF(Table1[[#This Row],[DATE]]=0,"",TEXT(Table1[[#This Row],[DATE]],"mmm"))</f>
        <v/>
      </c>
      <c r="D432" s="25" t="str">
        <f>B432&amp;"-"&amp;COUNTIF($B$6:$B432,B432)</f>
        <v>-0</v>
      </c>
      <c r="E432" s="24" t="str">
        <f t="shared" si="13"/>
        <v/>
      </c>
      <c r="F432" s="24" t="str">
        <f>IF(B432=0,"",TEXT(Table1[[#This Row],[DATE]],"ddd"))</f>
        <v/>
      </c>
      <c r="G432" s="2" t="s">
        <v>32</v>
      </c>
      <c r="H432" s="2"/>
      <c r="I432" s="26"/>
      <c r="J432" s="3"/>
      <c r="K432" s="2"/>
      <c r="M432" s="24" t="s">
        <v>224</v>
      </c>
      <c r="N432" s="26" t="str">
        <f>IFERROR(INDEX([1]!Table13[#Data],MATCH(Table1[[#This Row],[Tech.]],[1]!Table13[Func Location],0),2),"")</f>
        <v/>
      </c>
      <c r="O432" s="27"/>
      <c r="P432" s="43"/>
      <c r="R432" s="2"/>
      <c r="T432" s="2" t="s">
        <v>39</v>
      </c>
      <c r="W432" s="2"/>
      <c r="X432" s="2"/>
      <c r="Y432" s="3"/>
      <c r="Z432" s="29" t="str">
        <f>IF(Table1[[#This Row],[DATE]]=0,"",$Z$4)</f>
        <v/>
      </c>
      <c r="AA432" s="29" t="str">
        <f>IF(Table1[[#This Row],[DATE]]=0,"",$AA$4)</f>
        <v/>
      </c>
      <c r="AB432" s="29" t="str">
        <f t="shared" si="12"/>
        <v/>
      </c>
      <c r="AC432" s="29" t="str">
        <f>IFERROR(VLOOKUP(Table1[[#This Row],[Owner]],'[1]down list'!U:V,2,FALSE),"")</f>
        <v/>
      </c>
      <c r="AD432" s="2"/>
    </row>
    <row r="433" spans="2:30" ht="15.75" x14ac:dyDescent="0.25">
      <c r="B433" s="23"/>
      <c r="C433" s="24" t="str">
        <f>IF(Table1[[#This Row],[DATE]]=0,"",TEXT(Table1[[#This Row],[DATE]],"mmm"))</f>
        <v/>
      </c>
      <c r="D433" s="25" t="str">
        <f>B433&amp;"-"&amp;COUNTIF($B$6:$B433,B433)</f>
        <v>-0</v>
      </c>
      <c r="E433" s="24" t="str">
        <f t="shared" si="13"/>
        <v/>
      </c>
      <c r="F433" s="24" t="str">
        <f>IF(B433=0,"",TEXT(Table1[[#This Row],[DATE]],"ddd"))</f>
        <v/>
      </c>
      <c r="G433" s="2" t="s">
        <v>32</v>
      </c>
      <c r="H433" s="2"/>
      <c r="I433" s="26"/>
      <c r="J433" s="3"/>
      <c r="K433" s="2"/>
      <c r="M433" s="24" t="s">
        <v>224</v>
      </c>
      <c r="N433" s="26" t="str">
        <f>IFERROR(INDEX([1]!Table13[#Data],MATCH(Table1[[#This Row],[Tech.]],[1]!Table13[Func Location],0),2),"")</f>
        <v/>
      </c>
      <c r="O433" s="27"/>
      <c r="P433" s="43"/>
      <c r="R433" s="2"/>
      <c r="T433" s="2" t="s">
        <v>39</v>
      </c>
      <c r="W433" s="2"/>
      <c r="X433" s="2"/>
      <c r="Y433" s="3"/>
      <c r="Z433" s="29" t="str">
        <f>IF(Table1[[#This Row],[DATE]]=0,"",$Z$4)</f>
        <v/>
      </c>
      <c r="AA433" s="29" t="str">
        <f>IF(Table1[[#This Row],[DATE]]=0,"",$AA$4)</f>
        <v/>
      </c>
      <c r="AB433" s="29" t="str">
        <f t="shared" si="12"/>
        <v/>
      </c>
      <c r="AC433" s="29" t="str">
        <f>IFERROR(VLOOKUP(Table1[[#This Row],[Owner]],'[1]down list'!U:V,2,FALSE),"")</f>
        <v/>
      </c>
      <c r="AD433" s="2"/>
    </row>
    <row r="434" spans="2:30" ht="15.75" x14ac:dyDescent="0.25">
      <c r="B434" s="23"/>
      <c r="C434" s="24" t="str">
        <f>IF(Table1[[#This Row],[DATE]]=0,"",TEXT(Table1[[#This Row],[DATE]],"mmm"))</f>
        <v/>
      </c>
      <c r="D434" s="25" t="str">
        <f>B434&amp;"-"&amp;COUNTIF($B$6:$B434,B434)</f>
        <v>-0</v>
      </c>
      <c r="E434" s="24" t="str">
        <f t="shared" si="13"/>
        <v/>
      </c>
      <c r="F434" s="24" t="str">
        <f>IF(B434=0,"",TEXT(Table1[[#This Row],[DATE]],"ddd"))</f>
        <v/>
      </c>
      <c r="G434" s="2" t="s">
        <v>32</v>
      </c>
      <c r="H434" s="2"/>
      <c r="I434" s="26"/>
      <c r="J434" s="3"/>
      <c r="K434" s="2"/>
      <c r="M434" s="24" t="s">
        <v>224</v>
      </c>
      <c r="N434" s="26" t="str">
        <f>IFERROR(INDEX([1]!Table13[#Data],MATCH(Table1[[#This Row],[Tech.]],[1]!Table13[Func Location],0),2),"")</f>
        <v/>
      </c>
      <c r="O434" s="27"/>
      <c r="P434" s="43"/>
      <c r="R434" s="2"/>
      <c r="T434" s="2" t="s">
        <v>39</v>
      </c>
      <c r="W434" s="2"/>
      <c r="X434" s="2"/>
      <c r="Y434" s="3"/>
      <c r="Z434" s="29" t="str">
        <f>IF(Table1[[#This Row],[DATE]]=0,"",$Z$4)</f>
        <v/>
      </c>
      <c r="AA434" s="29" t="str">
        <f>IF(Table1[[#This Row],[DATE]]=0,"",$AA$4)</f>
        <v/>
      </c>
      <c r="AB434" s="29" t="str">
        <f t="shared" si="12"/>
        <v/>
      </c>
      <c r="AC434" s="29" t="str">
        <f>IFERROR(VLOOKUP(Table1[[#This Row],[Owner]],'[1]down list'!U:V,2,FALSE),"")</f>
        <v/>
      </c>
      <c r="AD434" s="2"/>
    </row>
    <row r="435" spans="2:30" x14ac:dyDescent="0.25">
      <c r="B435" s="23"/>
      <c r="C435" s="24" t="str">
        <f>IF(Table1[[#This Row],[DATE]]=0,"",TEXT(Table1[[#This Row],[DATE]],"mmm"))</f>
        <v/>
      </c>
      <c r="D435" s="25" t="str">
        <f>B435&amp;"-"&amp;COUNTIF($B$6:$B435,B435)</f>
        <v>-0</v>
      </c>
      <c r="E435" s="24" t="str">
        <f t="shared" si="13"/>
        <v/>
      </c>
      <c r="F435" s="24" t="str">
        <f>IF(B435=0,"",TEXT(Table1[[#This Row],[DATE]],"ddd"))</f>
        <v/>
      </c>
      <c r="G435" s="2" t="s">
        <v>32</v>
      </c>
      <c r="H435" s="2"/>
      <c r="I435" s="26"/>
      <c r="J435" s="3"/>
      <c r="K435" s="2"/>
      <c r="M435" s="24" t="s">
        <v>224</v>
      </c>
      <c r="N435" s="26" t="str">
        <f>IFERROR(INDEX([1]!Table13[#Data],MATCH(Table1[[#This Row],[Tech.]],[1]!Table13[Func Location],0),2),"")</f>
        <v/>
      </c>
      <c r="O435" s="27"/>
      <c r="P435" s="28"/>
      <c r="R435" s="2"/>
      <c r="T435" s="2" t="s">
        <v>39</v>
      </c>
      <c r="W435" s="2"/>
      <c r="X435" s="2"/>
      <c r="Y435" s="3"/>
      <c r="Z435" s="29" t="str">
        <f>IF(Table1[[#This Row],[DATE]]=0,"",$Z$4)</f>
        <v/>
      </c>
      <c r="AA435" s="29" t="str">
        <f>IF(Table1[[#This Row],[DATE]]=0,"",$AA$4)</f>
        <v/>
      </c>
      <c r="AB435" s="29" t="str">
        <f t="shared" si="12"/>
        <v/>
      </c>
      <c r="AC435" s="29" t="str">
        <f>IFERROR(VLOOKUP(Table1[[#This Row],[Owner]],'[1]down list'!U:V,2,FALSE),"")</f>
        <v/>
      </c>
      <c r="AD435" s="2"/>
    </row>
    <row r="436" spans="2:30" x14ac:dyDescent="0.25">
      <c r="B436" s="23"/>
      <c r="C436" s="24" t="str">
        <f>IF(Table1[[#This Row],[DATE]]=0,"",TEXT(Table1[[#This Row],[DATE]],"mmm"))</f>
        <v/>
      </c>
      <c r="D436" s="25" t="str">
        <f>B436&amp;"-"&amp;COUNTIF($B$6:$B436,B436)</f>
        <v>-0</v>
      </c>
      <c r="E436" s="24" t="str">
        <f t="shared" si="13"/>
        <v/>
      </c>
      <c r="F436" s="24" t="str">
        <f>IF(B436=0,"",TEXT(Table1[[#This Row],[DATE]],"ddd"))</f>
        <v/>
      </c>
      <c r="G436" s="2" t="s">
        <v>32</v>
      </c>
      <c r="H436" s="2"/>
      <c r="I436" s="26"/>
      <c r="J436" s="3"/>
      <c r="K436" s="2"/>
      <c r="M436" s="24" t="s">
        <v>224</v>
      </c>
      <c r="N436" s="26" t="str">
        <f>IFERROR(INDEX([1]!Table13[#Data],MATCH(Table1[[#This Row],[Tech.]],[1]!Table13[Func Location],0),2),"")</f>
        <v/>
      </c>
      <c r="O436" s="27"/>
      <c r="P436" s="28"/>
      <c r="R436" s="2"/>
      <c r="T436" s="2" t="s">
        <v>39</v>
      </c>
      <c r="W436" s="2"/>
      <c r="X436" s="2"/>
      <c r="Y436" s="3"/>
      <c r="Z436" s="29" t="str">
        <f>IF(Table1[[#This Row],[DATE]]=0,"",$Z$4)</f>
        <v/>
      </c>
      <c r="AA436" s="29" t="str">
        <f>IF(Table1[[#This Row],[DATE]]=0,"",$AA$4)</f>
        <v/>
      </c>
      <c r="AB436" s="29" t="str">
        <f t="shared" si="12"/>
        <v/>
      </c>
      <c r="AC436" s="29" t="str">
        <f>IFERROR(VLOOKUP(Table1[[#This Row],[Owner]],'[1]down list'!U:V,2,FALSE),"")</f>
        <v/>
      </c>
      <c r="AD436" s="2"/>
    </row>
    <row r="437" spans="2:30" x14ac:dyDescent="0.25">
      <c r="B437" s="23"/>
      <c r="C437" s="24" t="str">
        <f>IF(Table1[[#This Row],[DATE]]=0,"",TEXT(Table1[[#This Row],[DATE]],"mmm"))</f>
        <v/>
      </c>
      <c r="D437" s="25" t="str">
        <f>B437&amp;"-"&amp;COUNTIF($B$6:$B437,B437)</f>
        <v>-0</v>
      </c>
      <c r="E437" s="24" t="str">
        <f t="shared" si="13"/>
        <v/>
      </c>
      <c r="F437" s="24" t="str">
        <f>IF(B437=0,"",TEXT(Table1[[#This Row],[DATE]],"ddd"))</f>
        <v/>
      </c>
      <c r="G437" s="2" t="s">
        <v>32</v>
      </c>
      <c r="H437" s="2"/>
      <c r="I437" s="26"/>
      <c r="J437" s="3"/>
      <c r="K437" s="2"/>
      <c r="M437" s="24" t="s">
        <v>224</v>
      </c>
      <c r="N437" s="26" t="str">
        <f>IFERROR(INDEX([1]!Table13[#Data],MATCH(Table1[[#This Row],[Tech.]],[1]!Table13[Func Location],0),2),"")</f>
        <v/>
      </c>
      <c r="O437" s="27"/>
      <c r="P437" s="28"/>
      <c r="R437" s="2"/>
      <c r="T437" s="2" t="s">
        <v>39</v>
      </c>
      <c r="W437" s="2"/>
      <c r="X437" s="2"/>
      <c r="Y437" s="3"/>
      <c r="Z437" s="29" t="str">
        <f>IF(Table1[[#This Row],[DATE]]=0,"",$Z$4)</f>
        <v/>
      </c>
      <c r="AA437" s="29" t="str">
        <f>IF(Table1[[#This Row],[DATE]]=0,"",$AA$4)</f>
        <v/>
      </c>
      <c r="AB437" s="29" t="str">
        <f t="shared" si="12"/>
        <v/>
      </c>
      <c r="AC437" s="29" t="str">
        <f>IFERROR(VLOOKUP(Table1[[#This Row],[Owner]],'[1]down list'!U:V,2,FALSE),"")</f>
        <v/>
      </c>
      <c r="AD437" s="2"/>
    </row>
    <row r="438" spans="2:30" x14ac:dyDescent="0.25">
      <c r="B438" s="23"/>
      <c r="C438" s="24" t="str">
        <f>IF(Table1[[#This Row],[DATE]]=0,"",TEXT(Table1[[#This Row],[DATE]],"mmm"))</f>
        <v/>
      </c>
      <c r="D438" s="25" t="str">
        <f>B438&amp;"-"&amp;COUNTIF($B$6:$B438,B438)</f>
        <v>-0</v>
      </c>
      <c r="E438" s="24" t="str">
        <f t="shared" si="13"/>
        <v/>
      </c>
      <c r="F438" s="24" t="str">
        <f>IF(B438=0,"",TEXT(Table1[[#This Row],[DATE]],"ddd"))</f>
        <v/>
      </c>
      <c r="G438" s="2" t="s">
        <v>32</v>
      </c>
      <c r="H438" s="2"/>
      <c r="I438" s="26"/>
      <c r="J438" s="3"/>
      <c r="K438" s="2"/>
      <c r="M438" s="24" t="s">
        <v>224</v>
      </c>
      <c r="N438" s="26" t="str">
        <f>IFERROR(INDEX([1]!Table13[#Data],MATCH(Table1[[#This Row],[Tech.]],[1]!Table13[Func Location],0),2),"")</f>
        <v/>
      </c>
      <c r="O438" s="27"/>
      <c r="P438" s="28"/>
      <c r="R438" s="2"/>
      <c r="T438" s="2" t="s">
        <v>39</v>
      </c>
      <c r="W438" s="2"/>
      <c r="X438" s="2"/>
      <c r="Y438" s="3"/>
      <c r="Z438" s="29" t="str">
        <f>IF(Table1[[#This Row],[DATE]]=0,"",$Z$4)</f>
        <v/>
      </c>
      <c r="AA438" s="29" t="str">
        <f>IF(Table1[[#This Row],[DATE]]=0,"",$AA$4)</f>
        <v/>
      </c>
      <c r="AB438" s="29" t="str">
        <f t="shared" si="12"/>
        <v/>
      </c>
      <c r="AC438" s="29" t="str">
        <f>IFERROR(VLOOKUP(Table1[[#This Row],[Owner]],'[1]down list'!U:V,2,FALSE),"")</f>
        <v/>
      </c>
      <c r="AD438" s="2"/>
    </row>
    <row r="439" spans="2:30" x14ac:dyDescent="0.25">
      <c r="B439" s="23"/>
      <c r="C439" s="24" t="str">
        <f>IF(Table1[[#This Row],[DATE]]=0,"",TEXT(Table1[[#This Row],[DATE]],"mmm"))</f>
        <v/>
      </c>
      <c r="D439" s="25" t="str">
        <f>B439&amp;"-"&amp;COUNTIF($B$6:$B439,B439)</f>
        <v>-0</v>
      </c>
      <c r="E439" s="24" t="str">
        <f t="shared" si="13"/>
        <v/>
      </c>
      <c r="F439" s="24" t="str">
        <f>IF(B439=0,"",TEXT(Table1[[#This Row],[DATE]],"ddd"))</f>
        <v/>
      </c>
      <c r="G439" s="2" t="s">
        <v>32</v>
      </c>
      <c r="H439" s="2"/>
      <c r="I439" s="26"/>
      <c r="J439" s="3"/>
      <c r="K439" s="2"/>
      <c r="M439" s="24" t="s">
        <v>224</v>
      </c>
      <c r="N439" s="26" t="str">
        <f>IFERROR(INDEX([1]!Table13[#Data],MATCH(Table1[[#This Row],[Tech.]],[1]!Table13[Func Location],0),2),"")</f>
        <v/>
      </c>
      <c r="O439" s="27"/>
      <c r="P439" s="28"/>
      <c r="R439" s="2"/>
      <c r="T439" s="2" t="s">
        <v>39</v>
      </c>
      <c r="W439" s="2"/>
      <c r="X439" s="2"/>
      <c r="Y439" s="3"/>
      <c r="Z439" s="29" t="str">
        <f>IF(Table1[[#This Row],[DATE]]=0,"",$Z$4)</f>
        <v/>
      </c>
      <c r="AA439" s="29" t="str">
        <f>IF(Table1[[#This Row],[DATE]]=0,"",$AA$4)</f>
        <v/>
      </c>
      <c r="AB439" s="29" t="str">
        <f t="shared" si="12"/>
        <v/>
      </c>
      <c r="AC439" s="29" t="str">
        <f>IFERROR(VLOOKUP(Table1[[#This Row],[Owner]],'[1]down list'!U:V,2,FALSE),"")</f>
        <v/>
      </c>
      <c r="AD439" s="2"/>
    </row>
    <row r="440" spans="2:30" x14ac:dyDescent="0.25">
      <c r="B440" s="23"/>
      <c r="C440" s="24" t="str">
        <f>IF(Table1[[#This Row],[DATE]]=0,"",TEXT(Table1[[#This Row],[DATE]],"mmm"))</f>
        <v/>
      </c>
      <c r="D440" s="25" t="str">
        <f>B440&amp;"-"&amp;COUNTIF($B$6:$B440,B440)</f>
        <v>-0</v>
      </c>
      <c r="E440" s="24" t="str">
        <f t="shared" si="13"/>
        <v/>
      </c>
      <c r="F440" s="24" t="str">
        <f>IF(B440=0,"",TEXT(Table1[[#This Row],[DATE]],"ddd"))</f>
        <v/>
      </c>
      <c r="G440" s="2" t="s">
        <v>32</v>
      </c>
      <c r="H440" s="2"/>
      <c r="I440" s="26"/>
      <c r="J440" s="3"/>
      <c r="K440" s="2"/>
      <c r="M440" s="24" t="s">
        <v>224</v>
      </c>
      <c r="N440" s="26" t="str">
        <f>IFERROR(INDEX([1]!Table13[#Data],MATCH(Table1[[#This Row],[Tech.]],[1]!Table13[Func Location],0),2),"")</f>
        <v/>
      </c>
      <c r="O440" s="27"/>
      <c r="P440" s="28"/>
      <c r="R440" s="2"/>
      <c r="T440" s="2" t="s">
        <v>39</v>
      </c>
      <c r="W440" s="2"/>
      <c r="X440" s="2"/>
      <c r="Y440" s="3"/>
      <c r="Z440" s="29" t="str">
        <f>IF(Table1[[#This Row],[DATE]]=0,"",$Z$4)</f>
        <v/>
      </c>
      <c r="AA440" s="29" t="str">
        <f>IF(Table1[[#This Row],[DATE]]=0,"",$AA$4)</f>
        <v/>
      </c>
      <c r="AB440" s="29" t="str">
        <f t="shared" si="12"/>
        <v/>
      </c>
      <c r="AC440" s="29" t="str">
        <f>IFERROR(VLOOKUP(Table1[[#This Row],[Owner]],'[1]down list'!U:V,2,FALSE),"")</f>
        <v/>
      </c>
      <c r="AD440" s="2"/>
    </row>
    <row r="441" spans="2:30" x14ac:dyDescent="0.25">
      <c r="B441" s="23"/>
      <c r="C441" s="24" t="str">
        <f>IF(Table1[[#This Row],[DATE]]=0,"",TEXT(Table1[[#This Row],[DATE]],"mmm"))</f>
        <v/>
      </c>
      <c r="D441" s="25" t="str">
        <f>B441&amp;"-"&amp;COUNTIF($B$6:$B441,B441)</f>
        <v>-0</v>
      </c>
      <c r="E441" s="24" t="str">
        <f t="shared" si="13"/>
        <v/>
      </c>
      <c r="F441" s="24" t="str">
        <f>IF(B441=0,"",TEXT(Table1[[#This Row],[DATE]],"ddd"))</f>
        <v/>
      </c>
      <c r="G441" s="2" t="s">
        <v>32</v>
      </c>
      <c r="H441" s="2"/>
      <c r="I441" s="26"/>
      <c r="J441" s="3"/>
      <c r="K441" s="2"/>
      <c r="M441" s="24" t="s">
        <v>224</v>
      </c>
      <c r="N441" s="26" t="str">
        <f>IFERROR(INDEX([1]!Table13[#Data],MATCH(Table1[[#This Row],[Tech.]],[1]!Table13[Func Location],0),2),"")</f>
        <v/>
      </c>
      <c r="O441" s="27"/>
      <c r="P441" s="28"/>
      <c r="R441" s="2"/>
      <c r="T441" s="2" t="s">
        <v>39</v>
      </c>
      <c r="W441" s="2"/>
      <c r="X441" s="2"/>
      <c r="Y441" s="3"/>
      <c r="Z441" s="29" t="str">
        <f>IF(Table1[[#This Row],[DATE]]=0,"",$Z$4)</f>
        <v/>
      </c>
      <c r="AA441" s="29" t="str">
        <f>IF(Table1[[#This Row],[DATE]]=0,"",$AA$4)</f>
        <v/>
      </c>
      <c r="AB441" s="29" t="str">
        <f t="shared" si="12"/>
        <v/>
      </c>
      <c r="AC441" s="29" t="str">
        <f>IFERROR(VLOOKUP(Table1[[#This Row],[Owner]],'[1]down list'!U:V,2,FALSE),"")</f>
        <v/>
      </c>
      <c r="AD441" s="2"/>
    </row>
    <row r="442" spans="2:30" x14ac:dyDescent="0.25">
      <c r="B442" s="23"/>
      <c r="C442" s="24" t="str">
        <f>IF(Table1[[#This Row],[DATE]]=0,"",TEXT(Table1[[#This Row],[DATE]],"mmm"))</f>
        <v/>
      </c>
      <c r="D442" s="25" t="str">
        <f>B442&amp;"-"&amp;COUNTIF($B$6:$B442,B442)</f>
        <v>-0</v>
      </c>
      <c r="E442" s="24" t="str">
        <f t="shared" si="13"/>
        <v/>
      </c>
      <c r="F442" s="24" t="str">
        <f>IF(B442=0,"",TEXT(Table1[[#This Row],[DATE]],"ddd"))</f>
        <v/>
      </c>
      <c r="G442" s="2" t="s">
        <v>32</v>
      </c>
      <c r="H442" s="2"/>
      <c r="I442" s="26"/>
      <c r="J442" s="3"/>
      <c r="K442" s="2"/>
      <c r="M442" s="24" t="s">
        <v>224</v>
      </c>
      <c r="N442" s="26" t="str">
        <f>IFERROR(INDEX([1]!Table13[#Data],MATCH(Table1[[#This Row],[Tech.]],[1]!Table13[Func Location],0),2),"")</f>
        <v/>
      </c>
      <c r="O442" s="27"/>
      <c r="P442" s="28"/>
      <c r="R442" s="2"/>
      <c r="T442" s="2" t="s">
        <v>39</v>
      </c>
      <c r="W442" s="2"/>
      <c r="X442" s="2"/>
      <c r="Y442" s="3"/>
      <c r="Z442" s="29" t="str">
        <f>IF(Table1[[#This Row],[DATE]]=0,"",$Z$4)</f>
        <v/>
      </c>
      <c r="AA442" s="29" t="str">
        <f>IF(Table1[[#This Row],[DATE]]=0,"",$AA$4)</f>
        <v/>
      </c>
      <c r="AB442" s="29" t="str">
        <f t="shared" si="12"/>
        <v/>
      </c>
      <c r="AC442" s="29" t="str">
        <f>IFERROR(VLOOKUP(Table1[[#This Row],[Owner]],'[1]down list'!U:V,2,FALSE),"")</f>
        <v/>
      </c>
      <c r="AD442" s="2"/>
    </row>
    <row r="443" spans="2:30" x14ac:dyDescent="0.25">
      <c r="B443" s="23"/>
      <c r="C443" s="24" t="str">
        <f>IF(Table1[[#This Row],[DATE]]=0,"",TEXT(Table1[[#This Row],[DATE]],"mmm"))</f>
        <v/>
      </c>
      <c r="D443" s="25" t="str">
        <f>B443&amp;"-"&amp;COUNTIF($B$6:$B443,B443)</f>
        <v>-0</v>
      </c>
      <c r="E443" s="24" t="str">
        <f t="shared" si="13"/>
        <v/>
      </c>
      <c r="F443" s="24" t="str">
        <f>IF(B443=0,"",TEXT(Table1[[#This Row],[DATE]],"ddd"))</f>
        <v/>
      </c>
      <c r="G443" s="2" t="s">
        <v>32</v>
      </c>
      <c r="H443" s="2"/>
      <c r="I443" s="26"/>
      <c r="J443" s="3"/>
      <c r="K443" s="2"/>
      <c r="M443" s="24" t="s">
        <v>224</v>
      </c>
      <c r="N443" s="26" t="str">
        <f>IFERROR(INDEX([1]!Table13[#Data],MATCH(Table1[[#This Row],[Tech.]],[1]!Table13[Func Location],0),2),"")</f>
        <v/>
      </c>
      <c r="O443" s="27"/>
      <c r="P443" s="28"/>
      <c r="R443" s="2"/>
      <c r="T443" s="2" t="s">
        <v>39</v>
      </c>
      <c r="W443" s="2"/>
      <c r="X443" s="2"/>
      <c r="Y443" s="3"/>
      <c r="Z443" s="29" t="str">
        <f>IF(Table1[[#This Row],[DATE]]=0,"",$Z$4)</f>
        <v/>
      </c>
      <c r="AA443" s="29" t="str">
        <f>IF(Table1[[#This Row],[DATE]]=0,"",$AA$4)</f>
        <v/>
      </c>
      <c r="AB443" s="29" t="str">
        <f t="shared" si="12"/>
        <v/>
      </c>
      <c r="AC443" s="29" t="str">
        <f>IFERROR(VLOOKUP(Table1[[#This Row],[Owner]],'[1]down list'!U:V,2,FALSE),"")</f>
        <v/>
      </c>
      <c r="AD443" s="2"/>
    </row>
    <row r="444" spans="2:30" x14ac:dyDescent="0.25">
      <c r="B444" s="23"/>
      <c r="C444" s="24" t="str">
        <f>IF(Table1[[#This Row],[DATE]]=0,"",TEXT(Table1[[#This Row],[DATE]],"mmm"))</f>
        <v/>
      </c>
      <c r="D444" s="25" t="str">
        <f>B444&amp;"-"&amp;COUNTIF($B$6:$B444,B444)</f>
        <v>-0</v>
      </c>
      <c r="E444" s="24" t="str">
        <f t="shared" si="13"/>
        <v/>
      </c>
      <c r="F444" s="24" t="str">
        <f>IF(B444=0,"",TEXT(Table1[[#This Row],[DATE]],"ddd"))</f>
        <v/>
      </c>
      <c r="G444" s="2" t="s">
        <v>32</v>
      </c>
      <c r="H444" s="2"/>
      <c r="I444" s="26"/>
      <c r="J444" s="3"/>
      <c r="K444" s="2"/>
      <c r="M444" s="24" t="s">
        <v>224</v>
      </c>
      <c r="N444" s="26" t="str">
        <f>IFERROR(INDEX([1]!Table13[#Data],MATCH(Table1[[#This Row],[Tech.]],[1]!Table13[Func Location],0),2),"")</f>
        <v/>
      </c>
      <c r="O444" s="27"/>
      <c r="P444" s="28"/>
      <c r="R444" s="2"/>
      <c r="T444" s="2" t="s">
        <v>39</v>
      </c>
      <c r="W444" s="2"/>
      <c r="X444" s="2"/>
      <c r="Y444" s="3"/>
      <c r="Z444" s="29" t="str">
        <f>IF(Table1[[#This Row],[DATE]]=0,"",$Z$4)</f>
        <v/>
      </c>
      <c r="AA444" s="29" t="str">
        <f>IF(Table1[[#This Row],[DATE]]=0,"",$AA$4)</f>
        <v/>
      </c>
      <c r="AB444" s="29" t="str">
        <f t="shared" si="12"/>
        <v/>
      </c>
      <c r="AC444" s="29" t="str">
        <f>IFERROR(VLOOKUP(Table1[[#This Row],[Owner]],'[1]down list'!U:V,2,FALSE),"")</f>
        <v/>
      </c>
      <c r="AD444" s="2"/>
    </row>
    <row r="445" spans="2:30" x14ac:dyDescent="0.25">
      <c r="B445" s="23"/>
      <c r="C445" s="24" t="str">
        <f>IF(Table1[[#This Row],[DATE]]=0,"",TEXT(Table1[[#This Row],[DATE]],"mmm"))</f>
        <v/>
      </c>
      <c r="D445" s="25" t="str">
        <f>B445&amp;"-"&amp;COUNTIF($B$6:$B445,B445)</f>
        <v>-0</v>
      </c>
      <c r="E445" s="24" t="str">
        <f t="shared" si="13"/>
        <v/>
      </c>
      <c r="F445" s="24" t="str">
        <f>IF(B445=0,"",TEXT(Table1[[#This Row],[DATE]],"ddd"))</f>
        <v/>
      </c>
      <c r="G445" s="2" t="s">
        <v>32</v>
      </c>
      <c r="H445" s="2"/>
      <c r="I445" s="26"/>
      <c r="J445" s="3"/>
      <c r="K445" s="2"/>
      <c r="M445" s="24" t="s">
        <v>224</v>
      </c>
      <c r="N445" s="26" t="str">
        <f>IFERROR(INDEX([1]!Table13[#Data],MATCH(Table1[[#This Row],[Tech.]],[1]!Table13[Func Location],0),2),"")</f>
        <v/>
      </c>
      <c r="O445" s="27"/>
      <c r="P445" s="28"/>
      <c r="R445" s="2"/>
      <c r="T445" s="2" t="s">
        <v>39</v>
      </c>
      <c r="W445" s="2"/>
      <c r="X445" s="2"/>
      <c r="Y445" s="3"/>
      <c r="Z445" s="29" t="str">
        <f>IF(Table1[[#This Row],[DATE]]=0,"",$Z$4)</f>
        <v/>
      </c>
      <c r="AA445" s="29" t="str">
        <f>IF(Table1[[#This Row],[DATE]]=0,"",$AA$4)</f>
        <v/>
      </c>
      <c r="AB445" s="29" t="str">
        <f t="shared" si="12"/>
        <v/>
      </c>
      <c r="AC445" s="29" t="str">
        <f>IFERROR(VLOOKUP(Table1[[#This Row],[Owner]],'[1]down list'!U:V,2,FALSE),"")</f>
        <v/>
      </c>
      <c r="AD445" s="2"/>
    </row>
    <row r="446" spans="2:30" x14ac:dyDescent="0.25">
      <c r="B446" s="23"/>
      <c r="C446" s="24" t="str">
        <f>IF(Table1[[#This Row],[DATE]]=0,"",TEXT(Table1[[#This Row],[DATE]],"mmm"))</f>
        <v/>
      </c>
      <c r="D446" s="25" t="str">
        <f>B446&amp;"-"&amp;COUNTIF($B$6:$B446,B446)</f>
        <v>-0</v>
      </c>
      <c r="E446" s="24" t="str">
        <f t="shared" si="13"/>
        <v/>
      </c>
      <c r="F446" s="24" t="str">
        <f>IF(B446=0,"",TEXT(Table1[[#This Row],[DATE]],"ddd"))</f>
        <v/>
      </c>
      <c r="G446" s="2" t="s">
        <v>32</v>
      </c>
      <c r="H446" s="2"/>
      <c r="I446" s="26"/>
      <c r="J446" s="3"/>
      <c r="K446" s="2"/>
      <c r="M446" s="24" t="s">
        <v>224</v>
      </c>
      <c r="N446" s="26" t="str">
        <f>IFERROR(INDEX([1]!Table13[#Data],MATCH(Table1[[#This Row],[Tech.]],[1]!Table13[Func Location],0),2),"")</f>
        <v/>
      </c>
      <c r="O446" s="27"/>
      <c r="P446" s="28"/>
      <c r="R446" s="2"/>
      <c r="T446" s="2" t="s">
        <v>39</v>
      </c>
      <c r="W446" s="2"/>
      <c r="X446" s="2"/>
      <c r="Y446" s="3"/>
      <c r="Z446" s="29" t="str">
        <f>IF(Table1[[#This Row],[DATE]]=0,"",$Z$4)</f>
        <v/>
      </c>
      <c r="AA446" s="29" t="str">
        <f>IF(Table1[[#This Row],[DATE]]=0,"",$AA$4)</f>
        <v/>
      </c>
      <c r="AB446" s="29" t="str">
        <f t="shared" si="12"/>
        <v/>
      </c>
      <c r="AC446" s="29" t="str">
        <f>IFERROR(VLOOKUP(Table1[[#This Row],[Owner]],'[1]down list'!U:V,2,FALSE),"")</f>
        <v/>
      </c>
      <c r="AD446" s="2"/>
    </row>
    <row r="447" spans="2:30" x14ac:dyDescent="0.25">
      <c r="B447" s="23"/>
      <c r="C447" s="24" t="str">
        <f>IF(Table1[[#This Row],[DATE]]=0,"",TEXT(Table1[[#This Row],[DATE]],"mmm"))</f>
        <v/>
      </c>
      <c r="D447" s="25" t="str">
        <f>B447&amp;"-"&amp;COUNTIF($B$6:$B447,B447)</f>
        <v>-0</v>
      </c>
      <c r="E447" s="24" t="str">
        <f t="shared" si="13"/>
        <v/>
      </c>
      <c r="F447" s="24" t="str">
        <f>IF(B447=0,"",TEXT(Table1[[#This Row],[DATE]],"ddd"))</f>
        <v/>
      </c>
      <c r="G447" s="2" t="s">
        <v>32</v>
      </c>
      <c r="H447" s="2"/>
      <c r="I447" s="26"/>
      <c r="J447" s="3"/>
      <c r="K447" s="2"/>
      <c r="M447" s="24" t="s">
        <v>224</v>
      </c>
      <c r="N447" s="26" t="str">
        <f>IFERROR(INDEX([1]!Table13[#Data],MATCH(Table1[[#This Row],[Tech.]],[1]!Table13[Func Location],0),2),"")</f>
        <v/>
      </c>
      <c r="O447" s="27"/>
      <c r="P447" s="28"/>
      <c r="R447" s="2"/>
      <c r="T447" s="2" t="s">
        <v>39</v>
      </c>
      <c r="W447" s="2"/>
      <c r="X447" s="2"/>
      <c r="Y447" s="3"/>
      <c r="Z447" s="29" t="str">
        <f>IF(Table1[[#This Row],[DATE]]=0,"",$Z$4)</f>
        <v/>
      </c>
      <c r="AA447" s="29" t="str">
        <f>IF(Table1[[#This Row],[DATE]]=0,"",$AA$4)</f>
        <v/>
      </c>
      <c r="AB447" s="29" t="str">
        <f t="shared" si="12"/>
        <v/>
      </c>
      <c r="AC447" s="29" t="str">
        <f>IFERROR(VLOOKUP(Table1[[#This Row],[Owner]],'[1]down list'!U:V,2,FALSE),"")</f>
        <v/>
      </c>
      <c r="AD447" s="2"/>
    </row>
    <row r="448" spans="2:30" x14ac:dyDescent="0.25">
      <c r="B448" s="23"/>
      <c r="C448" s="24" t="str">
        <f>IF(Table1[[#This Row],[DATE]]=0,"",TEXT(Table1[[#This Row],[DATE]],"mmm"))</f>
        <v/>
      </c>
      <c r="D448" s="25" t="str">
        <f>B448&amp;"-"&amp;COUNTIF($B$6:$B448,B448)</f>
        <v>-0</v>
      </c>
      <c r="E448" s="24" t="str">
        <f t="shared" si="13"/>
        <v/>
      </c>
      <c r="F448" s="24" t="str">
        <f>IF(B448=0,"",TEXT(Table1[[#This Row],[DATE]],"ddd"))</f>
        <v/>
      </c>
      <c r="G448" s="2" t="s">
        <v>32</v>
      </c>
      <c r="H448" s="2"/>
      <c r="I448" s="26"/>
      <c r="J448" s="3"/>
      <c r="K448" s="2"/>
      <c r="M448" s="24" t="s">
        <v>224</v>
      </c>
      <c r="N448" s="26" t="str">
        <f>IFERROR(INDEX([1]!Table13[#Data],MATCH(Table1[[#This Row],[Tech.]],[1]!Table13[Func Location],0),2),"")</f>
        <v/>
      </c>
      <c r="O448" s="27"/>
      <c r="P448" s="28"/>
      <c r="R448" s="2"/>
      <c r="T448" s="2" t="s">
        <v>39</v>
      </c>
      <c r="W448" s="2"/>
      <c r="X448" s="2"/>
      <c r="Y448" s="3"/>
      <c r="Z448" s="29" t="str">
        <f>IF(Table1[[#This Row],[DATE]]=0,"",$Z$4)</f>
        <v/>
      </c>
      <c r="AA448" s="29" t="str">
        <f>IF(Table1[[#This Row],[DATE]]=0,"",$AA$4)</f>
        <v/>
      </c>
      <c r="AB448" s="29" t="str">
        <f t="shared" ref="AB448:AB511" si="14">IF(B448=0,"",YEAR(B448))</f>
        <v/>
      </c>
      <c r="AC448" s="29" t="str">
        <f>IFERROR(VLOOKUP(Table1[[#This Row],[Owner]],'[1]down list'!U:V,2,FALSE),"")</f>
        <v/>
      </c>
      <c r="AD448" s="2"/>
    </row>
    <row r="449" spans="2:30" x14ac:dyDescent="0.25">
      <c r="B449" s="23"/>
      <c r="C449" s="24" t="str">
        <f>IF(Table1[[#This Row],[DATE]]=0,"",TEXT(Table1[[#This Row],[DATE]],"mmm"))</f>
        <v/>
      </c>
      <c r="D449" s="25" t="str">
        <f>B449&amp;"-"&amp;COUNTIF($B$6:$B449,B449)</f>
        <v>-0</v>
      </c>
      <c r="E449" s="24" t="str">
        <f t="shared" si="13"/>
        <v/>
      </c>
      <c r="F449" s="24" t="str">
        <f>IF(B449=0,"",TEXT(Table1[[#This Row],[DATE]],"ddd"))</f>
        <v/>
      </c>
      <c r="G449" s="2" t="s">
        <v>32</v>
      </c>
      <c r="H449" s="2"/>
      <c r="I449" s="26"/>
      <c r="J449" s="3"/>
      <c r="K449" s="2"/>
      <c r="M449" s="24" t="s">
        <v>224</v>
      </c>
      <c r="N449" s="26" t="str">
        <f>IFERROR(INDEX([1]!Table13[#Data],MATCH(Table1[[#This Row],[Tech.]],[1]!Table13[Func Location],0),2),"")</f>
        <v/>
      </c>
      <c r="O449" s="27"/>
      <c r="P449" s="28"/>
      <c r="R449" s="2"/>
      <c r="T449" s="2" t="s">
        <v>39</v>
      </c>
      <c r="W449" s="2"/>
      <c r="X449" s="2"/>
      <c r="Y449" s="3"/>
      <c r="Z449" s="29" t="str">
        <f>IF(Table1[[#This Row],[DATE]]=0,"",$Z$4)</f>
        <v/>
      </c>
      <c r="AA449" s="29" t="str">
        <f>IF(Table1[[#This Row],[DATE]]=0,"",$AA$4)</f>
        <v/>
      </c>
      <c r="AB449" s="29" t="str">
        <f t="shared" si="14"/>
        <v/>
      </c>
      <c r="AC449" s="29" t="str">
        <f>IFERROR(VLOOKUP(Table1[[#This Row],[Owner]],'[1]down list'!U:V,2,FALSE),"")</f>
        <v/>
      </c>
      <c r="AD449" s="2"/>
    </row>
    <row r="450" spans="2:30" x14ac:dyDescent="0.25">
      <c r="B450" s="23"/>
      <c r="C450" s="24" t="str">
        <f>IF(Table1[[#This Row],[DATE]]=0,"",TEXT(Table1[[#This Row],[DATE]],"mmm"))</f>
        <v/>
      </c>
      <c r="D450" s="25" t="str">
        <f>B450&amp;"-"&amp;COUNTIF($B$6:$B450,B450)</f>
        <v>-0</v>
      </c>
      <c r="E450" s="24" t="str">
        <f t="shared" si="13"/>
        <v/>
      </c>
      <c r="F450" s="24" t="str">
        <f>IF(B450=0,"",TEXT(Table1[[#This Row],[DATE]],"ddd"))</f>
        <v/>
      </c>
      <c r="G450" s="2" t="s">
        <v>32</v>
      </c>
      <c r="H450" s="2"/>
      <c r="I450" s="26"/>
      <c r="J450" s="3"/>
      <c r="K450" s="2"/>
      <c r="M450" s="24" t="s">
        <v>224</v>
      </c>
      <c r="N450" s="26" t="str">
        <f>IFERROR(INDEX([1]!Table13[#Data],MATCH(Table1[[#This Row],[Tech.]],[1]!Table13[Func Location],0),2),"")</f>
        <v/>
      </c>
      <c r="O450" s="27"/>
      <c r="P450" s="28"/>
      <c r="R450" s="2"/>
      <c r="T450" s="2" t="s">
        <v>39</v>
      </c>
      <c r="W450" s="2"/>
      <c r="X450" s="2"/>
      <c r="Y450" s="3"/>
      <c r="Z450" s="29" t="str">
        <f>IF(Table1[[#This Row],[DATE]]=0,"",$Z$4)</f>
        <v/>
      </c>
      <c r="AA450" s="29" t="str">
        <f>IF(Table1[[#This Row],[DATE]]=0,"",$AA$4)</f>
        <v/>
      </c>
      <c r="AB450" s="29" t="str">
        <f t="shared" si="14"/>
        <v/>
      </c>
      <c r="AC450" s="29" t="str">
        <f>IFERROR(VLOOKUP(Table1[[#This Row],[Owner]],'[1]down list'!U:V,2,FALSE),"")</f>
        <v/>
      </c>
      <c r="AD450" s="2"/>
    </row>
    <row r="451" spans="2:30" x14ac:dyDescent="0.25">
      <c r="B451" s="23"/>
      <c r="C451" s="24" t="str">
        <f>IF(Table1[[#This Row],[DATE]]=0,"",TEXT(Table1[[#This Row],[DATE]],"mmm"))</f>
        <v/>
      </c>
      <c r="D451" s="25" t="str">
        <f>B451&amp;"-"&amp;COUNTIF($B$6:$B451,B451)</f>
        <v>-0</v>
      </c>
      <c r="E451" s="24" t="str">
        <f t="shared" si="13"/>
        <v/>
      </c>
      <c r="F451" s="24" t="str">
        <f>IF(B451=0,"",TEXT(Table1[[#This Row],[DATE]],"ddd"))</f>
        <v/>
      </c>
      <c r="G451" s="2" t="s">
        <v>32</v>
      </c>
      <c r="H451" s="2"/>
      <c r="I451" s="26"/>
      <c r="J451" s="3"/>
      <c r="K451" s="2"/>
      <c r="M451" s="24" t="s">
        <v>224</v>
      </c>
      <c r="N451" s="26" t="str">
        <f>IFERROR(INDEX([1]!Table13[#Data],MATCH(Table1[[#This Row],[Tech.]],[1]!Table13[Func Location],0),2),"")</f>
        <v/>
      </c>
      <c r="O451" s="27"/>
      <c r="P451" s="28"/>
      <c r="R451" s="2"/>
      <c r="T451" s="2" t="s">
        <v>39</v>
      </c>
      <c r="W451" s="2"/>
      <c r="X451" s="2"/>
      <c r="Y451" s="3"/>
      <c r="Z451" s="29" t="str">
        <f>IF(Table1[[#This Row],[DATE]]=0,"",$Z$4)</f>
        <v/>
      </c>
      <c r="AA451" s="29" t="str">
        <f>IF(Table1[[#This Row],[DATE]]=0,"",$AA$4)</f>
        <v/>
      </c>
      <c r="AB451" s="29" t="str">
        <f t="shared" si="14"/>
        <v/>
      </c>
      <c r="AC451" s="29" t="str">
        <f>IFERROR(VLOOKUP(Table1[[#This Row],[Owner]],'[1]down list'!U:V,2,FALSE),"")</f>
        <v/>
      </c>
      <c r="AD451" s="2"/>
    </row>
    <row r="452" spans="2:30" x14ac:dyDescent="0.25">
      <c r="B452" s="23"/>
      <c r="C452" s="24" t="str">
        <f>IF(Table1[[#This Row],[DATE]]=0,"",TEXT(Table1[[#This Row],[DATE]],"mmm"))</f>
        <v/>
      </c>
      <c r="D452" s="25" t="str">
        <f>B452&amp;"-"&amp;COUNTIF($B$6:$B452,B452)</f>
        <v>-0</v>
      </c>
      <c r="E452" s="24" t="str">
        <f t="shared" si="13"/>
        <v/>
      </c>
      <c r="F452" s="24" t="str">
        <f>IF(B452=0,"",TEXT(Table1[[#This Row],[DATE]],"ddd"))</f>
        <v/>
      </c>
      <c r="G452" s="2" t="s">
        <v>32</v>
      </c>
      <c r="H452" s="2"/>
      <c r="I452" s="26"/>
      <c r="J452" s="3"/>
      <c r="K452" s="2"/>
      <c r="M452" s="24" t="s">
        <v>224</v>
      </c>
      <c r="N452" s="26" t="str">
        <f>IFERROR(INDEX([1]!Table13[#Data],MATCH(Table1[[#This Row],[Tech.]],[1]!Table13[Func Location],0),2),"")</f>
        <v/>
      </c>
      <c r="O452" s="27"/>
      <c r="P452" s="28"/>
      <c r="R452" s="2"/>
      <c r="T452" s="2" t="s">
        <v>39</v>
      </c>
      <c r="W452" s="2"/>
      <c r="X452" s="2"/>
      <c r="Y452" s="3"/>
      <c r="Z452" s="29" t="str">
        <f>IF(Table1[[#This Row],[DATE]]=0,"",$Z$4)</f>
        <v/>
      </c>
      <c r="AA452" s="29" t="str">
        <f>IF(Table1[[#This Row],[DATE]]=0,"",$AA$4)</f>
        <v/>
      </c>
      <c r="AB452" s="29" t="str">
        <f t="shared" si="14"/>
        <v/>
      </c>
      <c r="AC452" s="29" t="str">
        <f>IFERROR(VLOOKUP(Table1[[#This Row],[Owner]],'[1]down list'!U:V,2,FALSE),"")</f>
        <v/>
      </c>
      <c r="AD452" s="2"/>
    </row>
    <row r="453" spans="2:30" x14ac:dyDescent="0.25">
      <c r="B453" s="23"/>
      <c r="C453" s="24" t="str">
        <f>IF(Table1[[#This Row],[DATE]]=0,"",TEXT(Table1[[#This Row],[DATE]],"mmm"))</f>
        <v/>
      </c>
      <c r="D453" s="25" t="str">
        <f>B453&amp;"-"&amp;COUNTIF($B$6:$B453,B453)</f>
        <v>-0</v>
      </c>
      <c r="E453" s="24" t="str">
        <f t="shared" si="13"/>
        <v/>
      </c>
      <c r="F453" s="24" t="str">
        <f>IF(B453=0,"",TEXT(Table1[[#This Row],[DATE]],"ddd"))</f>
        <v/>
      </c>
      <c r="G453" s="2" t="s">
        <v>32</v>
      </c>
      <c r="H453" s="2"/>
      <c r="I453" s="26"/>
      <c r="J453" s="3"/>
      <c r="K453" s="2"/>
      <c r="M453" s="24" t="s">
        <v>224</v>
      </c>
      <c r="N453" s="26" t="str">
        <f>IFERROR(INDEX([1]!Table13[#Data],MATCH(Table1[[#This Row],[Tech.]],[1]!Table13[Func Location],0),2),"")</f>
        <v/>
      </c>
      <c r="O453" s="27"/>
      <c r="P453" s="28"/>
      <c r="R453" s="2"/>
      <c r="T453" s="2" t="s">
        <v>39</v>
      </c>
      <c r="W453" s="2"/>
      <c r="X453" s="2"/>
      <c r="Y453" s="3"/>
      <c r="Z453" s="29" t="str">
        <f>IF(Table1[[#This Row],[DATE]]=0,"",$Z$4)</f>
        <v/>
      </c>
      <c r="AA453" s="29" t="str">
        <f>IF(Table1[[#This Row],[DATE]]=0,"",$AA$4)</f>
        <v/>
      </c>
      <c r="AB453" s="29" t="str">
        <f t="shared" si="14"/>
        <v/>
      </c>
      <c r="AC453" s="29" t="str">
        <f>IFERROR(VLOOKUP(Table1[[#This Row],[Owner]],'[1]down list'!U:V,2,FALSE),"")</f>
        <v/>
      </c>
      <c r="AD453" s="2"/>
    </row>
    <row r="454" spans="2:30" x14ac:dyDescent="0.25">
      <c r="B454" s="23"/>
      <c r="C454" s="24" t="str">
        <f>IF(Table1[[#This Row],[DATE]]=0,"",TEXT(Table1[[#This Row],[DATE]],"mmm"))</f>
        <v/>
      </c>
      <c r="D454" s="25" t="str">
        <f>B454&amp;"-"&amp;COUNTIF($B$6:$B454,B454)</f>
        <v>-0</v>
      </c>
      <c r="E454" s="24" t="str">
        <f t="shared" ref="E454:E517" si="15">IF(B454=0,"",WEEKNUM(B454,21))</f>
        <v/>
      </c>
      <c r="F454" s="24" t="str">
        <f>IF(B454=0,"",TEXT(Table1[[#This Row],[DATE]],"ddd"))</f>
        <v/>
      </c>
      <c r="G454" s="2" t="s">
        <v>32</v>
      </c>
      <c r="H454" s="2"/>
      <c r="I454" s="26"/>
      <c r="J454" s="3"/>
      <c r="K454" s="2"/>
      <c r="M454" s="24" t="s">
        <v>224</v>
      </c>
      <c r="N454" s="26" t="str">
        <f>IFERROR(INDEX([1]!Table13[#Data],MATCH(Table1[[#This Row],[Tech.]],[1]!Table13[Func Location],0),2),"")</f>
        <v/>
      </c>
      <c r="O454" s="27"/>
      <c r="P454" s="28"/>
      <c r="R454" s="2"/>
      <c r="T454" s="2" t="s">
        <v>39</v>
      </c>
      <c r="W454" s="2"/>
      <c r="X454" s="2"/>
      <c r="Y454" s="3"/>
      <c r="Z454" s="29" t="str">
        <f>IF(Table1[[#This Row],[DATE]]=0,"",$Z$4)</f>
        <v/>
      </c>
      <c r="AA454" s="29" t="str">
        <f>IF(Table1[[#This Row],[DATE]]=0,"",$AA$4)</f>
        <v/>
      </c>
      <c r="AB454" s="29" t="str">
        <f t="shared" si="14"/>
        <v/>
      </c>
      <c r="AC454" s="29" t="str">
        <f>IFERROR(VLOOKUP(Table1[[#This Row],[Owner]],'[1]down list'!U:V,2,FALSE),"")</f>
        <v/>
      </c>
      <c r="AD454" s="2"/>
    </row>
    <row r="455" spans="2:30" x14ac:dyDescent="0.25">
      <c r="B455" s="23"/>
      <c r="C455" s="24" t="str">
        <f>IF(Table1[[#This Row],[DATE]]=0,"",TEXT(Table1[[#This Row],[DATE]],"mmm"))</f>
        <v/>
      </c>
      <c r="D455" s="25" t="str">
        <f>B455&amp;"-"&amp;COUNTIF($B$6:$B455,B455)</f>
        <v>-0</v>
      </c>
      <c r="E455" s="24" t="str">
        <f t="shared" si="15"/>
        <v/>
      </c>
      <c r="F455" s="24" t="str">
        <f>IF(B455=0,"",TEXT(Table1[[#This Row],[DATE]],"ddd"))</f>
        <v/>
      </c>
      <c r="G455" s="2" t="s">
        <v>32</v>
      </c>
      <c r="H455" s="2"/>
      <c r="I455" s="26"/>
      <c r="J455" s="3"/>
      <c r="K455" s="2"/>
      <c r="M455" s="24" t="s">
        <v>224</v>
      </c>
      <c r="N455" s="26" t="str">
        <f>IFERROR(INDEX([1]!Table13[#Data],MATCH(Table1[[#This Row],[Tech.]],[1]!Table13[Func Location],0),2),"")</f>
        <v/>
      </c>
      <c r="O455" s="27"/>
      <c r="P455" s="28"/>
      <c r="R455" s="2"/>
      <c r="T455" s="2" t="s">
        <v>39</v>
      </c>
      <c r="W455" s="2"/>
      <c r="X455" s="2"/>
      <c r="Y455" s="3"/>
      <c r="Z455" s="29" t="str">
        <f>IF(Table1[[#This Row],[DATE]]=0,"",$Z$4)</f>
        <v/>
      </c>
      <c r="AA455" s="29" t="str">
        <f>IF(Table1[[#This Row],[DATE]]=0,"",$AA$4)</f>
        <v/>
      </c>
      <c r="AB455" s="29" t="str">
        <f t="shared" si="14"/>
        <v/>
      </c>
      <c r="AC455" s="29" t="str">
        <f>IFERROR(VLOOKUP(Table1[[#This Row],[Owner]],'[1]down list'!U:V,2,FALSE),"")</f>
        <v/>
      </c>
      <c r="AD455" s="2"/>
    </row>
    <row r="456" spans="2:30" x14ac:dyDescent="0.25">
      <c r="B456" s="23"/>
      <c r="C456" s="24" t="str">
        <f>IF(Table1[[#This Row],[DATE]]=0,"",TEXT(Table1[[#This Row],[DATE]],"mmm"))</f>
        <v/>
      </c>
      <c r="D456" s="25" t="str">
        <f>B456&amp;"-"&amp;COUNTIF($B$6:$B456,B456)</f>
        <v>-0</v>
      </c>
      <c r="E456" s="24" t="str">
        <f t="shared" si="15"/>
        <v/>
      </c>
      <c r="F456" s="24" t="str">
        <f>IF(B456=0,"",TEXT(Table1[[#This Row],[DATE]],"ddd"))</f>
        <v/>
      </c>
      <c r="G456" s="2" t="s">
        <v>32</v>
      </c>
      <c r="H456" s="2"/>
      <c r="I456" s="26"/>
      <c r="J456" s="3"/>
      <c r="K456" s="2"/>
      <c r="M456" s="24" t="s">
        <v>224</v>
      </c>
      <c r="N456" s="26" t="str">
        <f>IFERROR(INDEX([1]!Table13[#Data],MATCH(Table1[[#This Row],[Tech.]],[1]!Table13[Func Location],0),2),"")</f>
        <v/>
      </c>
      <c r="O456" s="27"/>
      <c r="P456" s="28"/>
      <c r="R456" s="2"/>
      <c r="T456" s="2" t="s">
        <v>39</v>
      </c>
      <c r="W456" s="2"/>
      <c r="X456" s="2"/>
      <c r="Y456" s="3"/>
      <c r="Z456" s="29" t="str">
        <f>IF(Table1[[#This Row],[DATE]]=0,"",$Z$4)</f>
        <v/>
      </c>
      <c r="AA456" s="29" t="str">
        <f>IF(Table1[[#This Row],[DATE]]=0,"",$AA$4)</f>
        <v/>
      </c>
      <c r="AB456" s="29" t="str">
        <f t="shared" si="14"/>
        <v/>
      </c>
      <c r="AC456" s="29" t="str">
        <f>IFERROR(VLOOKUP(Table1[[#This Row],[Owner]],'[1]down list'!U:V,2,FALSE),"")</f>
        <v/>
      </c>
      <c r="AD456" s="2"/>
    </row>
    <row r="457" spans="2:30" x14ac:dyDescent="0.25">
      <c r="B457" s="23"/>
      <c r="C457" s="24" t="str">
        <f>IF(Table1[[#This Row],[DATE]]=0,"",TEXT(Table1[[#This Row],[DATE]],"mmm"))</f>
        <v/>
      </c>
      <c r="D457" s="25" t="str">
        <f>B457&amp;"-"&amp;COUNTIF($B$6:$B457,B457)</f>
        <v>-0</v>
      </c>
      <c r="E457" s="24" t="str">
        <f t="shared" si="15"/>
        <v/>
      </c>
      <c r="F457" s="24" t="str">
        <f>IF(B457=0,"",TEXT(Table1[[#This Row],[DATE]],"ddd"))</f>
        <v/>
      </c>
      <c r="G457" s="2" t="s">
        <v>32</v>
      </c>
      <c r="H457" s="2"/>
      <c r="I457" s="26"/>
      <c r="J457" s="3"/>
      <c r="K457" s="2"/>
      <c r="M457" s="24" t="s">
        <v>224</v>
      </c>
      <c r="N457" s="26" t="str">
        <f>IFERROR(INDEX([1]!Table13[#Data],MATCH(Table1[[#This Row],[Tech.]],[1]!Table13[Func Location],0),2),"")</f>
        <v/>
      </c>
      <c r="O457" s="27"/>
      <c r="P457" s="28"/>
      <c r="R457" s="2"/>
      <c r="T457" s="2" t="s">
        <v>39</v>
      </c>
      <c r="W457" s="2"/>
      <c r="X457" s="2"/>
      <c r="Y457" s="3"/>
      <c r="Z457" s="29" t="str">
        <f>IF(Table1[[#This Row],[DATE]]=0,"",$Z$4)</f>
        <v/>
      </c>
      <c r="AA457" s="29" t="str">
        <f>IF(Table1[[#This Row],[DATE]]=0,"",$AA$4)</f>
        <v/>
      </c>
      <c r="AB457" s="29" t="str">
        <f t="shared" si="14"/>
        <v/>
      </c>
      <c r="AC457" s="29" t="str">
        <f>IFERROR(VLOOKUP(Table1[[#This Row],[Owner]],'[1]down list'!U:V,2,FALSE),"")</f>
        <v/>
      </c>
      <c r="AD457" s="2"/>
    </row>
    <row r="458" spans="2:30" x14ac:dyDescent="0.25">
      <c r="B458" s="23"/>
      <c r="C458" s="24" t="str">
        <f>IF(Table1[[#This Row],[DATE]]=0,"",TEXT(Table1[[#This Row],[DATE]],"mmm"))</f>
        <v/>
      </c>
      <c r="D458" s="25" t="str">
        <f>B458&amp;"-"&amp;COUNTIF($B$6:$B458,B458)</f>
        <v>-0</v>
      </c>
      <c r="E458" s="24" t="str">
        <f t="shared" si="15"/>
        <v/>
      </c>
      <c r="F458" s="24" t="str">
        <f>IF(B458=0,"",TEXT(Table1[[#This Row],[DATE]],"ddd"))</f>
        <v/>
      </c>
      <c r="G458" s="2" t="s">
        <v>32</v>
      </c>
      <c r="H458" s="2"/>
      <c r="I458" s="26"/>
      <c r="J458" s="3"/>
      <c r="K458" s="2"/>
      <c r="M458" s="24" t="s">
        <v>224</v>
      </c>
      <c r="N458" s="26" t="str">
        <f>IFERROR(INDEX([1]!Table13[#Data],MATCH(Table1[[#This Row],[Tech.]],[1]!Table13[Func Location],0),2),"")</f>
        <v/>
      </c>
      <c r="O458" s="27"/>
      <c r="P458" s="28"/>
      <c r="R458" s="2"/>
      <c r="T458" s="2" t="s">
        <v>39</v>
      </c>
      <c r="W458" s="2"/>
      <c r="X458" s="2"/>
      <c r="Y458" s="3"/>
      <c r="Z458" s="29" t="str">
        <f>IF(Table1[[#This Row],[DATE]]=0,"",$Z$4)</f>
        <v/>
      </c>
      <c r="AA458" s="29" t="str">
        <f>IF(Table1[[#This Row],[DATE]]=0,"",$AA$4)</f>
        <v/>
      </c>
      <c r="AB458" s="29" t="str">
        <f t="shared" si="14"/>
        <v/>
      </c>
      <c r="AC458" s="29" t="str">
        <f>IFERROR(VLOOKUP(Table1[[#This Row],[Owner]],'[1]down list'!U:V,2,FALSE),"")</f>
        <v/>
      </c>
      <c r="AD458" s="2"/>
    </row>
    <row r="459" spans="2:30" x14ac:dyDescent="0.25">
      <c r="B459" s="23"/>
      <c r="C459" s="24" t="str">
        <f>IF(Table1[[#This Row],[DATE]]=0,"",TEXT(Table1[[#This Row],[DATE]],"mmm"))</f>
        <v/>
      </c>
      <c r="D459" s="25" t="str">
        <f>B459&amp;"-"&amp;COUNTIF($B$6:$B459,B459)</f>
        <v>-0</v>
      </c>
      <c r="E459" s="24" t="str">
        <f t="shared" si="15"/>
        <v/>
      </c>
      <c r="F459" s="24" t="str">
        <f>IF(B459=0,"",TEXT(Table1[[#This Row],[DATE]],"ddd"))</f>
        <v/>
      </c>
      <c r="G459" s="2" t="s">
        <v>32</v>
      </c>
      <c r="H459" s="2"/>
      <c r="I459" s="26"/>
      <c r="J459" s="3"/>
      <c r="K459" s="2"/>
      <c r="M459" s="24" t="s">
        <v>224</v>
      </c>
      <c r="N459" s="26" t="str">
        <f>IFERROR(INDEX([1]!Table13[#Data],MATCH(Table1[[#This Row],[Tech.]],[1]!Table13[Func Location],0),2),"")</f>
        <v/>
      </c>
      <c r="O459" s="27"/>
      <c r="P459" s="28"/>
      <c r="R459" s="2"/>
      <c r="T459" s="2" t="s">
        <v>39</v>
      </c>
      <c r="W459" s="2"/>
      <c r="X459" s="2"/>
      <c r="Y459" s="3"/>
      <c r="Z459" s="29" t="str">
        <f>IF(Table1[[#This Row],[DATE]]=0,"",$Z$4)</f>
        <v/>
      </c>
      <c r="AA459" s="29" t="str">
        <f>IF(Table1[[#This Row],[DATE]]=0,"",$AA$4)</f>
        <v/>
      </c>
      <c r="AB459" s="29" t="str">
        <f t="shared" si="14"/>
        <v/>
      </c>
      <c r="AC459" s="29" t="str">
        <f>IFERROR(VLOOKUP(Table1[[#This Row],[Owner]],'[1]down list'!U:V,2,FALSE),"")</f>
        <v/>
      </c>
      <c r="AD459" s="2"/>
    </row>
    <row r="460" spans="2:30" x14ac:dyDescent="0.25">
      <c r="B460" s="23"/>
      <c r="C460" s="24" t="str">
        <f>IF(Table1[[#This Row],[DATE]]=0,"",TEXT(Table1[[#This Row],[DATE]],"mmm"))</f>
        <v/>
      </c>
      <c r="D460" s="25" t="str">
        <f>B460&amp;"-"&amp;COUNTIF($B$6:$B460,B460)</f>
        <v>-0</v>
      </c>
      <c r="E460" s="24" t="str">
        <f t="shared" si="15"/>
        <v/>
      </c>
      <c r="F460" s="24" t="str">
        <f>IF(B460=0,"",TEXT(Table1[[#This Row],[DATE]],"ddd"))</f>
        <v/>
      </c>
      <c r="G460" s="2" t="s">
        <v>32</v>
      </c>
      <c r="H460" s="2"/>
      <c r="I460" s="26"/>
      <c r="J460" s="3"/>
      <c r="K460" s="2"/>
      <c r="M460" s="24" t="s">
        <v>224</v>
      </c>
      <c r="N460" s="26" t="str">
        <f>IFERROR(INDEX([1]!Table13[#Data],MATCH(Table1[[#This Row],[Tech.]],[1]!Table13[Func Location],0),2),"")</f>
        <v/>
      </c>
      <c r="O460" s="27"/>
      <c r="P460" s="28"/>
      <c r="R460" s="2"/>
      <c r="T460" s="2" t="s">
        <v>39</v>
      </c>
      <c r="W460" s="2"/>
      <c r="X460" s="2"/>
      <c r="Y460" s="3"/>
      <c r="Z460" s="29" t="str">
        <f>IF(Table1[[#This Row],[DATE]]=0,"",$Z$4)</f>
        <v/>
      </c>
      <c r="AA460" s="29" t="str">
        <f>IF(Table1[[#This Row],[DATE]]=0,"",$AA$4)</f>
        <v/>
      </c>
      <c r="AB460" s="29" t="str">
        <f t="shared" si="14"/>
        <v/>
      </c>
      <c r="AC460" s="29" t="str">
        <f>IFERROR(VLOOKUP(Table1[[#This Row],[Owner]],'[1]down list'!U:V,2,FALSE),"")</f>
        <v/>
      </c>
      <c r="AD460" s="2"/>
    </row>
    <row r="461" spans="2:30" x14ac:dyDescent="0.25">
      <c r="B461" s="23"/>
      <c r="C461" s="24" t="str">
        <f>IF(Table1[[#This Row],[DATE]]=0,"",TEXT(Table1[[#This Row],[DATE]],"mmm"))</f>
        <v/>
      </c>
      <c r="D461" s="25" t="str">
        <f>B461&amp;"-"&amp;COUNTIF($B$6:$B461,B461)</f>
        <v>-0</v>
      </c>
      <c r="E461" s="24" t="str">
        <f t="shared" si="15"/>
        <v/>
      </c>
      <c r="F461" s="24" t="str">
        <f>IF(B461=0,"",TEXT(Table1[[#This Row],[DATE]],"ddd"))</f>
        <v/>
      </c>
      <c r="G461" s="2" t="s">
        <v>32</v>
      </c>
      <c r="H461" s="2"/>
      <c r="I461" s="26"/>
      <c r="J461" s="3"/>
      <c r="K461" s="2"/>
      <c r="M461" s="24" t="s">
        <v>224</v>
      </c>
      <c r="N461" s="26" t="str">
        <f>IFERROR(INDEX([1]!Table13[#Data],MATCH(Table1[[#This Row],[Tech.]],[1]!Table13[Func Location],0),2),"")</f>
        <v/>
      </c>
      <c r="O461" s="27"/>
      <c r="P461" s="28"/>
      <c r="R461" s="2"/>
      <c r="T461" s="2" t="s">
        <v>39</v>
      </c>
      <c r="W461" s="2"/>
      <c r="X461" s="2"/>
      <c r="Y461" s="3"/>
      <c r="Z461" s="29" t="str">
        <f>IF(Table1[[#This Row],[DATE]]=0,"",$Z$4)</f>
        <v/>
      </c>
      <c r="AA461" s="29" t="str">
        <f>IF(Table1[[#This Row],[DATE]]=0,"",$AA$4)</f>
        <v/>
      </c>
      <c r="AB461" s="29" t="str">
        <f t="shared" si="14"/>
        <v/>
      </c>
      <c r="AC461" s="29" t="str">
        <f>IFERROR(VLOOKUP(Table1[[#This Row],[Owner]],'[1]down list'!U:V,2,FALSE),"")</f>
        <v/>
      </c>
      <c r="AD461" s="2"/>
    </row>
    <row r="462" spans="2:30" x14ac:dyDescent="0.25">
      <c r="B462" s="23"/>
      <c r="C462" s="24" t="str">
        <f>IF(Table1[[#This Row],[DATE]]=0,"",TEXT(Table1[[#This Row],[DATE]],"mmm"))</f>
        <v/>
      </c>
      <c r="D462" s="25" t="str">
        <f>B462&amp;"-"&amp;COUNTIF($B$6:$B462,B462)</f>
        <v>-0</v>
      </c>
      <c r="E462" s="24" t="str">
        <f t="shared" si="15"/>
        <v/>
      </c>
      <c r="F462" s="24" t="str">
        <f>IF(B462=0,"",TEXT(Table1[[#This Row],[DATE]],"ddd"))</f>
        <v/>
      </c>
      <c r="G462" s="2" t="s">
        <v>32</v>
      </c>
      <c r="H462" s="2"/>
      <c r="I462" s="26"/>
      <c r="J462" s="3"/>
      <c r="K462" s="2"/>
      <c r="M462" s="24" t="s">
        <v>224</v>
      </c>
      <c r="N462" s="26" t="str">
        <f>IFERROR(INDEX([1]!Table13[#Data],MATCH(Table1[[#This Row],[Tech.]],[1]!Table13[Func Location],0),2),"")</f>
        <v/>
      </c>
      <c r="O462" s="27"/>
      <c r="P462" s="28"/>
      <c r="R462" s="2"/>
      <c r="T462" s="2" t="s">
        <v>39</v>
      </c>
      <c r="W462" s="2"/>
      <c r="X462" s="2"/>
      <c r="Y462" s="3"/>
      <c r="Z462" s="29" t="str">
        <f>IF(Table1[[#This Row],[DATE]]=0,"",$Z$4)</f>
        <v/>
      </c>
      <c r="AA462" s="29" t="str">
        <f>IF(Table1[[#This Row],[DATE]]=0,"",$AA$4)</f>
        <v/>
      </c>
      <c r="AB462" s="29" t="str">
        <f t="shared" si="14"/>
        <v/>
      </c>
      <c r="AC462" s="29" t="str">
        <f>IFERROR(VLOOKUP(Table1[[#This Row],[Owner]],'[1]down list'!U:V,2,FALSE),"")</f>
        <v/>
      </c>
      <c r="AD462" s="2"/>
    </row>
    <row r="463" spans="2:30" x14ac:dyDescent="0.25">
      <c r="B463" s="23"/>
      <c r="C463" s="24" t="str">
        <f>IF(Table1[[#This Row],[DATE]]=0,"",TEXT(Table1[[#This Row],[DATE]],"mmm"))</f>
        <v/>
      </c>
      <c r="D463" s="25" t="str">
        <f>B463&amp;"-"&amp;COUNTIF($B$6:$B463,B463)</f>
        <v>-0</v>
      </c>
      <c r="E463" s="24" t="str">
        <f t="shared" si="15"/>
        <v/>
      </c>
      <c r="F463" s="24" t="str">
        <f>IF(B463=0,"",TEXT(Table1[[#This Row],[DATE]],"ddd"))</f>
        <v/>
      </c>
      <c r="G463" s="2" t="s">
        <v>32</v>
      </c>
      <c r="H463" s="2"/>
      <c r="I463" s="26"/>
      <c r="J463" s="3"/>
      <c r="K463" s="2"/>
      <c r="M463" s="24" t="s">
        <v>224</v>
      </c>
      <c r="N463" s="26" t="str">
        <f>IFERROR(INDEX([1]!Table13[#Data],MATCH(Table1[[#This Row],[Tech.]],[1]!Table13[Func Location],0),2),"")</f>
        <v/>
      </c>
      <c r="O463" s="27"/>
      <c r="P463" s="28"/>
      <c r="R463" s="2"/>
      <c r="T463" s="2" t="s">
        <v>39</v>
      </c>
      <c r="W463" s="2"/>
      <c r="X463" s="2"/>
      <c r="Y463" s="3"/>
      <c r="Z463" s="29" t="str">
        <f>IF(Table1[[#This Row],[DATE]]=0,"",$Z$4)</f>
        <v/>
      </c>
      <c r="AA463" s="29" t="str">
        <f>IF(Table1[[#This Row],[DATE]]=0,"",$AA$4)</f>
        <v/>
      </c>
      <c r="AB463" s="29" t="str">
        <f t="shared" si="14"/>
        <v/>
      </c>
      <c r="AC463" s="29" t="str">
        <f>IFERROR(VLOOKUP(Table1[[#This Row],[Owner]],'[1]down list'!U:V,2,FALSE),"")</f>
        <v/>
      </c>
      <c r="AD463" s="2"/>
    </row>
    <row r="464" spans="2:30" x14ac:dyDescent="0.25">
      <c r="B464" s="23"/>
      <c r="C464" s="24" t="str">
        <f>IF(Table1[[#This Row],[DATE]]=0,"",TEXT(Table1[[#This Row],[DATE]],"mmm"))</f>
        <v/>
      </c>
      <c r="D464" s="25" t="str">
        <f>B464&amp;"-"&amp;COUNTIF($B$6:$B464,B464)</f>
        <v>-0</v>
      </c>
      <c r="E464" s="24" t="str">
        <f t="shared" si="15"/>
        <v/>
      </c>
      <c r="F464" s="24" t="str">
        <f>IF(B464=0,"",TEXT(Table1[[#This Row],[DATE]],"ddd"))</f>
        <v/>
      </c>
      <c r="G464" s="2" t="s">
        <v>32</v>
      </c>
      <c r="H464" s="2"/>
      <c r="I464" s="26"/>
      <c r="J464" s="3"/>
      <c r="K464" s="2"/>
      <c r="M464" s="24" t="s">
        <v>224</v>
      </c>
      <c r="N464" s="26" t="str">
        <f>IFERROR(INDEX([1]!Table13[#Data],MATCH(Table1[[#This Row],[Tech.]],[1]!Table13[Func Location],0),2),"")</f>
        <v/>
      </c>
      <c r="O464" s="27"/>
      <c r="P464" s="28"/>
      <c r="R464" s="2"/>
      <c r="T464" s="2" t="s">
        <v>39</v>
      </c>
      <c r="W464" s="2"/>
      <c r="X464" s="2"/>
      <c r="Y464" s="3"/>
      <c r="Z464" s="29" t="str">
        <f>IF(Table1[[#This Row],[DATE]]=0,"",$Z$4)</f>
        <v/>
      </c>
      <c r="AA464" s="29" t="str">
        <f>IF(Table1[[#This Row],[DATE]]=0,"",$AA$4)</f>
        <v/>
      </c>
      <c r="AB464" s="29" t="str">
        <f t="shared" si="14"/>
        <v/>
      </c>
      <c r="AC464" s="29" t="str">
        <f>IFERROR(VLOOKUP(Table1[[#This Row],[Owner]],'[1]down list'!U:V,2,FALSE),"")</f>
        <v/>
      </c>
      <c r="AD464" s="2"/>
    </row>
    <row r="465" spans="2:30" x14ac:dyDescent="0.25">
      <c r="B465" s="23"/>
      <c r="C465" s="24" t="str">
        <f>IF(Table1[[#This Row],[DATE]]=0,"",TEXT(Table1[[#This Row],[DATE]],"mmm"))</f>
        <v/>
      </c>
      <c r="D465" s="25" t="str">
        <f>B465&amp;"-"&amp;COUNTIF($B$6:$B465,B465)</f>
        <v>-0</v>
      </c>
      <c r="E465" s="24" t="str">
        <f t="shared" si="15"/>
        <v/>
      </c>
      <c r="F465" s="24" t="str">
        <f>IF(B465=0,"",TEXT(Table1[[#This Row],[DATE]],"ddd"))</f>
        <v/>
      </c>
      <c r="G465" s="2" t="s">
        <v>32</v>
      </c>
      <c r="H465" s="2"/>
      <c r="I465" s="26"/>
      <c r="J465" s="3"/>
      <c r="K465" s="2"/>
      <c r="M465" s="24" t="s">
        <v>224</v>
      </c>
      <c r="N465" s="26" t="str">
        <f>IFERROR(INDEX([1]!Table13[#Data],MATCH(Table1[[#This Row],[Tech.]],[1]!Table13[Func Location],0),2),"")</f>
        <v/>
      </c>
      <c r="O465" s="27"/>
      <c r="P465" s="28"/>
      <c r="R465" s="2"/>
      <c r="T465" s="2" t="s">
        <v>39</v>
      </c>
      <c r="W465" s="2"/>
      <c r="X465" s="2"/>
      <c r="Y465" s="3"/>
      <c r="Z465" s="29" t="str">
        <f>IF(Table1[[#This Row],[DATE]]=0,"",$Z$4)</f>
        <v/>
      </c>
      <c r="AA465" s="29" t="str">
        <f>IF(Table1[[#This Row],[DATE]]=0,"",$AA$4)</f>
        <v/>
      </c>
      <c r="AB465" s="29" t="str">
        <f t="shared" si="14"/>
        <v/>
      </c>
      <c r="AC465" s="29" t="str">
        <f>IFERROR(VLOOKUP(Table1[[#This Row],[Owner]],'[1]down list'!U:V,2,FALSE),"")</f>
        <v/>
      </c>
      <c r="AD465" s="2"/>
    </row>
    <row r="466" spans="2:30" x14ac:dyDescent="0.25">
      <c r="B466" s="23"/>
      <c r="C466" s="24" t="str">
        <f>IF(Table1[[#This Row],[DATE]]=0,"",TEXT(Table1[[#This Row],[DATE]],"mmm"))</f>
        <v/>
      </c>
      <c r="D466" s="25" t="str">
        <f>B466&amp;"-"&amp;COUNTIF($B$6:$B466,B466)</f>
        <v>-0</v>
      </c>
      <c r="E466" s="24" t="str">
        <f t="shared" si="15"/>
        <v/>
      </c>
      <c r="F466" s="24" t="str">
        <f>IF(B466=0,"",TEXT(Table1[[#This Row],[DATE]],"ddd"))</f>
        <v/>
      </c>
      <c r="G466" s="2" t="s">
        <v>32</v>
      </c>
      <c r="H466" s="2"/>
      <c r="I466" s="26"/>
      <c r="J466" s="3"/>
      <c r="K466" s="2"/>
      <c r="M466" s="24" t="s">
        <v>224</v>
      </c>
      <c r="N466" s="26" t="str">
        <f>IFERROR(INDEX([1]!Table13[#Data],MATCH(Table1[[#This Row],[Tech.]],[1]!Table13[Func Location],0),2),"")</f>
        <v/>
      </c>
      <c r="O466" s="27"/>
      <c r="P466" s="28"/>
      <c r="R466" s="2"/>
      <c r="T466" s="2" t="s">
        <v>39</v>
      </c>
      <c r="W466" s="2"/>
      <c r="X466" s="2"/>
      <c r="Y466" s="3"/>
      <c r="Z466" s="29" t="str">
        <f>IF(Table1[[#This Row],[DATE]]=0,"",$Z$4)</f>
        <v/>
      </c>
      <c r="AA466" s="29" t="str">
        <f>IF(Table1[[#This Row],[DATE]]=0,"",$AA$4)</f>
        <v/>
      </c>
      <c r="AB466" s="29" t="str">
        <f t="shared" si="14"/>
        <v/>
      </c>
      <c r="AC466" s="29" t="str">
        <f>IFERROR(VLOOKUP(Table1[[#This Row],[Owner]],'[1]down list'!U:V,2,FALSE),"")</f>
        <v/>
      </c>
      <c r="AD466" s="2"/>
    </row>
    <row r="467" spans="2:30" x14ac:dyDescent="0.25">
      <c r="B467" s="23"/>
      <c r="C467" s="24" t="str">
        <f>IF(Table1[[#This Row],[DATE]]=0,"",TEXT(Table1[[#This Row],[DATE]],"mmm"))</f>
        <v/>
      </c>
      <c r="D467" s="25" t="str">
        <f>B467&amp;"-"&amp;COUNTIF($B$6:$B467,B467)</f>
        <v>-0</v>
      </c>
      <c r="E467" s="24" t="str">
        <f t="shared" si="15"/>
        <v/>
      </c>
      <c r="F467" s="24" t="str">
        <f>IF(B467=0,"",TEXT(Table1[[#This Row],[DATE]],"ddd"))</f>
        <v/>
      </c>
      <c r="G467" s="2" t="s">
        <v>32</v>
      </c>
      <c r="H467" s="2"/>
      <c r="I467" s="26"/>
      <c r="J467" s="3"/>
      <c r="K467" s="2"/>
      <c r="M467" s="24" t="s">
        <v>224</v>
      </c>
      <c r="N467" s="26" t="str">
        <f>IFERROR(INDEX([1]!Table13[#Data],MATCH(Table1[[#This Row],[Tech.]],[1]!Table13[Func Location],0),2),"")</f>
        <v/>
      </c>
      <c r="O467" s="27"/>
      <c r="P467" s="28"/>
      <c r="R467" s="2"/>
      <c r="T467" s="2" t="s">
        <v>39</v>
      </c>
      <c r="W467" s="2"/>
      <c r="X467" s="2"/>
      <c r="Y467" s="3"/>
      <c r="Z467" s="29" t="str">
        <f>IF(Table1[[#This Row],[DATE]]=0,"",$Z$4)</f>
        <v/>
      </c>
      <c r="AA467" s="29" t="str">
        <f>IF(Table1[[#This Row],[DATE]]=0,"",$AA$4)</f>
        <v/>
      </c>
      <c r="AB467" s="29" t="str">
        <f t="shared" si="14"/>
        <v/>
      </c>
      <c r="AC467" s="29" t="str">
        <f>IFERROR(VLOOKUP(Table1[[#This Row],[Owner]],'[1]down list'!U:V,2,FALSE),"")</f>
        <v/>
      </c>
      <c r="AD467" s="2"/>
    </row>
    <row r="468" spans="2:30" x14ac:dyDescent="0.25">
      <c r="B468" s="23"/>
      <c r="C468" s="24" t="str">
        <f>IF(Table1[[#This Row],[DATE]]=0,"",TEXT(Table1[[#This Row],[DATE]],"mmm"))</f>
        <v/>
      </c>
      <c r="D468" s="25" t="str">
        <f>B468&amp;"-"&amp;COUNTIF($B$6:$B468,B468)</f>
        <v>-0</v>
      </c>
      <c r="E468" s="24" t="str">
        <f t="shared" si="15"/>
        <v/>
      </c>
      <c r="F468" s="24" t="str">
        <f>IF(B468=0,"",TEXT(Table1[[#This Row],[DATE]],"ddd"))</f>
        <v/>
      </c>
      <c r="G468" s="2" t="s">
        <v>32</v>
      </c>
      <c r="H468" s="2"/>
      <c r="I468" s="26"/>
      <c r="J468" s="3"/>
      <c r="K468" s="2"/>
      <c r="M468" s="24" t="s">
        <v>224</v>
      </c>
      <c r="N468" s="26" t="str">
        <f>IFERROR(INDEX([1]!Table13[#Data],MATCH(Table1[[#This Row],[Tech.]],[1]!Table13[Func Location],0),2),"")</f>
        <v/>
      </c>
      <c r="O468" s="27"/>
      <c r="P468" s="28"/>
      <c r="R468" s="2"/>
      <c r="T468" s="2" t="s">
        <v>39</v>
      </c>
      <c r="W468" s="2"/>
      <c r="X468" s="2"/>
      <c r="Y468" s="3"/>
      <c r="Z468" s="29" t="str">
        <f>IF(Table1[[#This Row],[DATE]]=0,"",$Z$4)</f>
        <v/>
      </c>
      <c r="AA468" s="29" t="str">
        <f>IF(Table1[[#This Row],[DATE]]=0,"",$AA$4)</f>
        <v/>
      </c>
      <c r="AB468" s="29" t="str">
        <f t="shared" si="14"/>
        <v/>
      </c>
      <c r="AC468" s="29" t="str">
        <f>IFERROR(VLOOKUP(Table1[[#This Row],[Owner]],'[1]down list'!U:V,2,FALSE),"")</f>
        <v/>
      </c>
      <c r="AD468" s="2"/>
    </row>
    <row r="469" spans="2:30" x14ac:dyDescent="0.25">
      <c r="B469" s="23"/>
      <c r="C469" s="24" t="str">
        <f>IF(Table1[[#This Row],[DATE]]=0,"",TEXT(Table1[[#This Row],[DATE]],"mmm"))</f>
        <v/>
      </c>
      <c r="D469" s="25" t="str">
        <f>B469&amp;"-"&amp;COUNTIF($B$6:$B469,B469)</f>
        <v>-0</v>
      </c>
      <c r="E469" s="24" t="str">
        <f t="shared" si="15"/>
        <v/>
      </c>
      <c r="F469" s="24" t="str">
        <f>IF(B469=0,"",TEXT(Table1[[#This Row],[DATE]],"ddd"))</f>
        <v/>
      </c>
      <c r="G469" s="2" t="s">
        <v>32</v>
      </c>
      <c r="H469" s="2"/>
      <c r="I469" s="26"/>
      <c r="J469" s="3"/>
      <c r="K469" s="2"/>
      <c r="M469" s="24" t="s">
        <v>224</v>
      </c>
      <c r="N469" s="26" t="str">
        <f>IFERROR(INDEX([1]!Table13[#Data],MATCH(Table1[[#This Row],[Tech.]],[1]!Table13[Func Location],0),2),"")</f>
        <v/>
      </c>
      <c r="O469" s="27"/>
      <c r="P469" s="28"/>
      <c r="R469" s="2"/>
      <c r="T469" s="2" t="s">
        <v>39</v>
      </c>
      <c r="W469" s="2"/>
      <c r="X469" s="2"/>
      <c r="Y469" s="3"/>
      <c r="Z469" s="29" t="str">
        <f>IF(Table1[[#This Row],[DATE]]=0,"",$Z$4)</f>
        <v/>
      </c>
      <c r="AA469" s="29" t="str">
        <f>IF(Table1[[#This Row],[DATE]]=0,"",$AA$4)</f>
        <v/>
      </c>
      <c r="AB469" s="29" t="str">
        <f t="shared" si="14"/>
        <v/>
      </c>
      <c r="AC469" s="29" t="str">
        <f>IFERROR(VLOOKUP(Table1[[#This Row],[Owner]],'[1]down list'!U:V,2,FALSE),"")</f>
        <v/>
      </c>
      <c r="AD469" s="2"/>
    </row>
    <row r="470" spans="2:30" x14ac:dyDescent="0.25">
      <c r="B470" s="23"/>
      <c r="C470" s="24" t="str">
        <f>IF(Table1[[#This Row],[DATE]]=0,"",TEXT(Table1[[#This Row],[DATE]],"mmm"))</f>
        <v/>
      </c>
      <c r="D470" s="25" t="str">
        <f>B470&amp;"-"&amp;COUNTIF($B$6:$B470,B470)</f>
        <v>-0</v>
      </c>
      <c r="E470" s="24" t="str">
        <f t="shared" si="15"/>
        <v/>
      </c>
      <c r="F470" s="24" t="str">
        <f>IF(B470=0,"",TEXT(Table1[[#This Row],[DATE]],"ddd"))</f>
        <v/>
      </c>
      <c r="G470" s="2" t="s">
        <v>32</v>
      </c>
      <c r="H470" s="2"/>
      <c r="I470" s="26"/>
      <c r="J470" s="3"/>
      <c r="K470" s="2"/>
      <c r="M470" s="24" t="s">
        <v>224</v>
      </c>
      <c r="N470" s="26" t="str">
        <f>IFERROR(INDEX([1]!Table13[#Data],MATCH(Table1[[#This Row],[Tech.]],[1]!Table13[Func Location],0),2),"")</f>
        <v/>
      </c>
      <c r="O470" s="27"/>
      <c r="P470" s="28"/>
      <c r="R470" s="2"/>
      <c r="T470" s="2" t="s">
        <v>39</v>
      </c>
      <c r="W470" s="2"/>
      <c r="X470" s="2"/>
      <c r="Y470" s="3"/>
      <c r="Z470" s="29" t="str">
        <f>IF(Table1[[#This Row],[DATE]]=0,"",$Z$4)</f>
        <v/>
      </c>
      <c r="AA470" s="29" t="str">
        <f>IF(Table1[[#This Row],[DATE]]=0,"",$AA$4)</f>
        <v/>
      </c>
      <c r="AB470" s="29" t="str">
        <f t="shared" si="14"/>
        <v/>
      </c>
      <c r="AC470" s="29" t="str">
        <f>IFERROR(VLOOKUP(Table1[[#This Row],[Owner]],'[1]down list'!U:V,2,FALSE),"")</f>
        <v/>
      </c>
      <c r="AD470" s="2"/>
    </row>
    <row r="471" spans="2:30" x14ac:dyDescent="0.25">
      <c r="B471" s="23"/>
      <c r="C471" s="24" t="str">
        <f>IF(Table1[[#This Row],[DATE]]=0,"",TEXT(Table1[[#This Row],[DATE]],"mmm"))</f>
        <v/>
      </c>
      <c r="D471" s="25" t="str">
        <f>B471&amp;"-"&amp;COUNTIF($B$6:$B471,B471)</f>
        <v>-0</v>
      </c>
      <c r="E471" s="24" t="str">
        <f t="shared" si="15"/>
        <v/>
      </c>
      <c r="F471" s="24" t="str">
        <f>IF(B471=0,"",TEXT(Table1[[#This Row],[DATE]],"ddd"))</f>
        <v/>
      </c>
      <c r="G471" s="2" t="s">
        <v>32</v>
      </c>
      <c r="H471" s="2"/>
      <c r="I471" s="26"/>
      <c r="J471" s="3"/>
      <c r="K471" s="2"/>
      <c r="M471" s="24" t="s">
        <v>224</v>
      </c>
      <c r="N471" s="26" t="str">
        <f>IFERROR(INDEX([1]!Table13[#Data],MATCH(Table1[[#This Row],[Tech.]],[1]!Table13[Func Location],0),2),"")</f>
        <v/>
      </c>
      <c r="O471" s="27"/>
      <c r="P471" s="28"/>
      <c r="R471" s="2"/>
      <c r="T471" s="2" t="s">
        <v>39</v>
      </c>
      <c r="W471" s="2"/>
      <c r="X471" s="2"/>
      <c r="Y471" s="3"/>
      <c r="Z471" s="29" t="str">
        <f>IF(Table1[[#This Row],[DATE]]=0,"",$Z$4)</f>
        <v/>
      </c>
      <c r="AA471" s="29" t="str">
        <f>IF(Table1[[#This Row],[DATE]]=0,"",$AA$4)</f>
        <v/>
      </c>
      <c r="AB471" s="29" t="str">
        <f t="shared" si="14"/>
        <v/>
      </c>
      <c r="AC471" s="29" t="str">
        <f>IFERROR(VLOOKUP(Table1[[#This Row],[Owner]],'[1]down list'!U:V,2,FALSE),"")</f>
        <v/>
      </c>
      <c r="AD471" s="2"/>
    </row>
    <row r="472" spans="2:30" x14ac:dyDescent="0.25">
      <c r="B472" s="23"/>
      <c r="C472" s="24" t="str">
        <f>IF(Table1[[#This Row],[DATE]]=0,"",TEXT(Table1[[#This Row],[DATE]],"mmm"))</f>
        <v/>
      </c>
      <c r="D472" s="25" t="str">
        <f>B472&amp;"-"&amp;COUNTIF($B$6:$B472,B472)</f>
        <v>-0</v>
      </c>
      <c r="E472" s="24" t="str">
        <f t="shared" si="15"/>
        <v/>
      </c>
      <c r="F472" s="24" t="str">
        <f>IF(B472=0,"",TEXT(Table1[[#This Row],[DATE]],"ddd"))</f>
        <v/>
      </c>
      <c r="G472" s="2" t="s">
        <v>32</v>
      </c>
      <c r="H472" s="2"/>
      <c r="I472" s="26"/>
      <c r="J472" s="3"/>
      <c r="K472" s="2"/>
      <c r="M472" s="24" t="s">
        <v>224</v>
      </c>
      <c r="N472" s="26" t="str">
        <f>IFERROR(INDEX([1]!Table13[#Data],MATCH(Table1[[#This Row],[Tech.]],[1]!Table13[Func Location],0),2),"")</f>
        <v/>
      </c>
      <c r="O472" s="27"/>
      <c r="P472" s="28"/>
      <c r="R472" s="2"/>
      <c r="T472" s="2" t="s">
        <v>39</v>
      </c>
      <c r="W472" s="2"/>
      <c r="X472" s="2"/>
      <c r="Y472" s="3"/>
      <c r="Z472" s="29" t="str">
        <f>IF(Table1[[#This Row],[DATE]]=0,"",$Z$4)</f>
        <v/>
      </c>
      <c r="AA472" s="29" t="str">
        <f>IF(Table1[[#This Row],[DATE]]=0,"",$AA$4)</f>
        <v/>
      </c>
      <c r="AB472" s="29" t="str">
        <f t="shared" si="14"/>
        <v/>
      </c>
      <c r="AC472" s="29" t="str">
        <f>IFERROR(VLOOKUP(Table1[[#This Row],[Owner]],'[1]down list'!U:V,2,FALSE),"")</f>
        <v/>
      </c>
      <c r="AD472" s="2"/>
    </row>
    <row r="473" spans="2:30" x14ac:dyDescent="0.25">
      <c r="B473" s="23"/>
      <c r="C473" s="24" t="str">
        <f>IF(Table1[[#This Row],[DATE]]=0,"",TEXT(Table1[[#This Row],[DATE]],"mmm"))</f>
        <v/>
      </c>
      <c r="D473" s="25" t="str">
        <f>B473&amp;"-"&amp;COUNTIF($B$6:$B473,B473)</f>
        <v>-0</v>
      </c>
      <c r="E473" s="24" t="str">
        <f t="shared" si="15"/>
        <v/>
      </c>
      <c r="F473" s="24" t="str">
        <f>IF(B473=0,"",TEXT(Table1[[#This Row],[DATE]],"ddd"))</f>
        <v/>
      </c>
      <c r="G473" s="2" t="s">
        <v>32</v>
      </c>
      <c r="H473" s="2"/>
      <c r="I473" s="26"/>
      <c r="J473" s="3"/>
      <c r="K473" s="2"/>
      <c r="M473" s="24" t="s">
        <v>224</v>
      </c>
      <c r="N473" s="26" t="str">
        <f>IFERROR(INDEX([1]!Table13[#Data],MATCH(Table1[[#This Row],[Tech.]],[1]!Table13[Func Location],0),2),"")</f>
        <v/>
      </c>
      <c r="O473" s="27"/>
      <c r="P473" s="28"/>
      <c r="R473" s="2"/>
      <c r="T473" s="2" t="s">
        <v>39</v>
      </c>
      <c r="W473" s="2"/>
      <c r="X473" s="2"/>
      <c r="Y473" s="3"/>
      <c r="Z473" s="29" t="str">
        <f>IF(Table1[[#This Row],[DATE]]=0,"",$Z$4)</f>
        <v/>
      </c>
      <c r="AA473" s="29" t="str">
        <f>IF(Table1[[#This Row],[DATE]]=0,"",$AA$4)</f>
        <v/>
      </c>
      <c r="AB473" s="29" t="str">
        <f t="shared" si="14"/>
        <v/>
      </c>
      <c r="AC473" s="29" t="str">
        <f>IFERROR(VLOOKUP(Table1[[#This Row],[Owner]],'[1]down list'!U:V,2,FALSE),"")</f>
        <v/>
      </c>
      <c r="AD473" s="2"/>
    </row>
    <row r="474" spans="2:30" x14ac:dyDescent="0.25">
      <c r="B474" s="23"/>
      <c r="C474" s="24" t="str">
        <f>IF(Table1[[#This Row],[DATE]]=0,"",TEXT(Table1[[#This Row],[DATE]],"mmm"))</f>
        <v/>
      </c>
      <c r="D474" s="25" t="str">
        <f>B474&amp;"-"&amp;COUNTIF($B$6:$B474,B474)</f>
        <v>-0</v>
      </c>
      <c r="E474" s="24" t="str">
        <f t="shared" si="15"/>
        <v/>
      </c>
      <c r="F474" s="24" t="str">
        <f>IF(B474=0,"",TEXT(Table1[[#This Row],[DATE]],"ddd"))</f>
        <v/>
      </c>
      <c r="G474" s="2" t="s">
        <v>32</v>
      </c>
      <c r="H474" s="2"/>
      <c r="I474" s="26"/>
      <c r="J474" s="3"/>
      <c r="K474" s="2"/>
      <c r="M474" s="24" t="s">
        <v>224</v>
      </c>
      <c r="N474" s="26" t="str">
        <f>IFERROR(INDEX([1]!Table13[#Data],MATCH(Table1[[#This Row],[Tech.]],[1]!Table13[Func Location],0),2),"")</f>
        <v/>
      </c>
      <c r="O474" s="27"/>
      <c r="P474" s="28"/>
      <c r="R474" s="2"/>
      <c r="T474" s="2" t="s">
        <v>39</v>
      </c>
      <c r="W474" s="2"/>
      <c r="X474" s="2"/>
      <c r="Y474" s="3"/>
      <c r="Z474" s="29" t="str">
        <f>IF(Table1[[#This Row],[DATE]]=0,"",$Z$4)</f>
        <v/>
      </c>
      <c r="AA474" s="29" t="str">
        <f>IF(Table1[[#This Row],[DATE]]=0,"",$AA$4)</f>
        <v/>
      </c>
      <c r="AB474" s="29" t="str">
        <f t="shared" si="14"/>
        <v/>
      </c>
      <c r="AC474" s="29" t="str">
        <f>IFERROR(VLOOKUP(Table1[[#This Row],[Owner]],'[1]down list'!U:V,2,FALSE),"")</f>
        <v/>
      </c>
      <c r="AD474" s="2"/>
    </row>
    <row r="475" spans="2:30" x14ac:dyDescent="0.25">
      <c r="B475" s="23"/>
      <c r="C475" s="24" t="str">
        <f>IF(Table1[[#This Row],[DATE]]=0,"",TEXT(Table1[[#This Row],[DATE]],"mmm"))</f>
        <v/>
      </c>
      <c r="D475" s="25" t="str">
        <f>B475&amp;"-"&amp;COUNTIF($B$6:$B475,B475)</f>
        <v>-0</v>
      </c>
      <c r="E475" s="24" t="str">
        <f t="shared" si="15"/>
        <v/>
      </c>
      <c r="F475" s="24" t="str">
        <f>IF(B475=0,"",TEXT(Table1[[#This Row],[DATE]],"ddd"))</f>
        <v/>
      </c>
      <c r="G475" s="2" t="s">
        <v>32</v>
      </c>
      <c r="H475" s="2"/>
      <c r="I475" s="26"/>
      <c r="J475" s="3"/>
      <c r="K475" s="2"/>
      <c r="M475" s="24" t="s">
        <v>224</v>
      </c>
      <c r="N475" s="26" t="str">
        <f>IFERROR(INDEX([1]!Table13[#Data],MATCH(Table1[[#This Row],[Tech.]],[1]!Table13[Func Location],0),2),"")</f>
        <v/>
      </c>
      <c r="O475" s="27"/>
      <c r="P475" s="28"/>
      <c r="R475" s="2"/>
      <c r="T475" s="2" t="s">
        <v>39</v>
      </c>
      <c r="W475" s="2"/>
      <c r="X475" s="2"/>
      <c r="Y475" s="3"/>
      <c r="Z475" s="29" t="str">
        <f>IF(Table1[[#This Row],[DATE]]=0,"",$Z$4)</f>
        <v/>
      </c>
      <c r="AA475" s="29" t="str">
        <f>IF(Table1[[#This Row],[DATE]]=0,"",$AA$4)</f>
        <v/>
      </c>
      <c r="AB475" s="29" t="str">
        <f t="shared" si="14"/>
        <v/>
      </c>
      <c r="AC475" s="29" t="str">
        <f>IFERROR(VLOOKUP(Table1[[#This Row],[Owner]],'[1]down list'!U:V,2,FALSE),"")</f>
        <v/>
      </c>
      <c r="AD475" s="2"/>
    </row>
    <row r="476" spans="2:30" x14ac:dyDescent="0.25">
      <c r="B476" s="23"/>
      <c r="C476" s="24" t="str">
        <f>IF(Table1[[#This Row],[DATE]]=0,"",TEXT(Table1[[#This Row],[DATE]],"mmm"))</f>
        <v/>
      </c>
      <c r="D476" s="25" t="str">
        <f>B476&amp;"-"&amp;COUNTIF($B$6:$B476,B476)</f>
        <v>-0</v>
      </c>
      <c r="E476" s="24" t="str">
        <f t="shared" si="15"/>
        <v/>
      </c>
      <c r="F476" s="24" t="str">
        <f>IF(B476=0,"",TEXT(Table1[[#This Row],[DATE]],"ddd"))</f>
        <v/>
      </c>
      <c r="G476" s="2" t="s">
        <v>32</v>
      </c>
      <c r="H476" s="2"/>
      <c r="I476" s="26"/>
      <c r="J476" s="3"/>
      <c r="K476" s="2"/>
      <c r="M476" s="24" t="s">
        <v>224</v>
      </c>
      <c r="N476" s="26" t="str">
        <f>IFERROR(INDEX([1]!Table13[#Data],MATCH(Table1[[#This Row],[Tech.]],[1]!Table13[Func Location],0),2),"")</f>
        <v/>
      </c>
      <c r="O476" s="27"/>
      <c r="P476" s="28"/>
      <c r="R476" s="2"/>
      <c r="T476" s="2" t="s">
        <v>39</v>
      </c>
      <c r="W476" s="2"/>
      <c r="X476" s="2"/>
      <c r="Y476" s="3"/>
      <c r="Z476" s="29" t="str">
        <f>IF(Table1[[#This Row],[DATE]]=0,"",$Z$4)</f>
        <v/>
      </c>
      <c r="AA476" s="29" t="str">
        <f>IF(Table1[[#This Row],[DATE]]=0,"",$AA$4)</f>
        <v/>
      </c>
      <c r="AB476" s="29" t="str">
        <f t="shared" si="14"/>
        <v/>
      </c>
      <c r="AC476" s="29" t="str">
        <f>IFERROR(VLOOKUP(Table1[[#This Row],[Owner]],'[1]down list'!U:V,2,FALSE),"")</f>
        <v/>
      </c>
      <c r="AD476" s="2"/>
    </row>
    <row r="477" spans="2:30" x14ac:dyDescent="0.25">
      <c r="B477" s="23"/>
      <c r="C477" s="24" t="str">
        <f>IF(Table1[[#This Row],[DATE]]=0,"",TEXT(Table1[[#This Row],[DATE]],"mmm"))</f>
        <v/>
      </c>
      <c r="D477" s="25" t="str">
        <f>B477&amp;"-"&amp;COUNTIF($B$6:$B477,B477)</f>
        <v>-0</v>
      </c>
      <c r="E477" s="24" t="str">
        <f t="shared" si="15"/>
        <v/>
      </c>
      <c r="F477" s="24" t="str">
        <f>IF(B477=0,"",TEXT(Table1[[#This Row],[DATE]],"ddd"))</f>
        <v/>
      </c>
      <c r="G477" s="2" t="s">
        <v>32</v>
      </c>
      <c r="H477" s="2"/>
      <c r="I477" s="26"/>
      <c r="J477" s="3"/>
      <c r="K477" s="2"/>
      <c r="M477" s="24" t="s">
        <v>224</v>
      </c>
      <c r="N477" s="26" t="str">
        <f>IFERROR(INDEX([1]!Table13[#Data],MATCH(Table1[[#This Row],[Tech.]],[1]!Table13[Func Location],0),2),"")</f>
        <v/>
      </c>
      <c r="O477" s="27"/>
      <c r="P477" s="28"/>
      <c r="R477" s="2"/>
      <c r="T477" s="2" t="s">
        <v>39</v>
      </c>
      <c r="W477" s="2"/>
      <c r="X477" s="2"/>
      <c r="Y477" s="3"/>
      <c r="Z477" s="29" t="str">
        <f>IF(Table1[[#This Row],[DATE]]=0,"",$Z$4)</f>
        <v/>
      </c>
      <c r="AA477" s="29" t="str">
        <f>IF(Table1[[#This Row],[DATE]]=0,"",$AA$4)</f>
        <v/>
      </c>
      <c r="AB477" s="29" t="str">
        <f t="shared" si="14"/>
        <v/>
      </c>
      <c r="AC477" s="29" t="str">
        <f>IFERROR(VLOOKUP(Table1[[#This Row],[Owner]],'[1]down list'!U:V,2,FALSE),"")</f>
        <v/>
      </c>
      <c r="AD477" s="2"/>
    </row>
    <row r="478" spans="2:30" x14ac:dyDescent="0.25">
      <c r="B478" s="23"/>
      <c r="C478" s="24" t="str">
        <f>IF(Table1[[#This Row],[DATE]]=0,"",TEXT(Table1[[#This Row],[DATE]],"mmm"))</f>
        <v/>
      </c>
      <c r="D478" s="25" t="str">
        <f>B478&amp;"-"&amp;COUNTIF($B$6:$B478,B478)</f>
        <v>-0</v>
      </c>
      <c r="E478" s="24" t="str">
        <f t="shared" si="15"/>
        <v/>
      </c>
      <c r="F478" s="24" t="str">
        <f>IF(B478=0,"",TEXT(Table1[[#This Row],[DATE]],"ddd"))</f>
        <v/>
      </c>
      <c r="G478" s="2" t="s">
        <v>32</v>
      </c>
      <c r="H478" s="2"/>
      <c r="I478" s="24"/>
      <c r="J478" s="3"/>
      <c r="K478" s="2"/>
      <c r="M478" s="24" t="s">
        <v>224</v>
      </c>
      <c r="N478" s="26" t="str">
        <f>IFERROR(INDEX([1]!Table13[#Data],MATCH(Table1[[#This Row],[Tech.]],[1]!Table13[Func Location],0),2),"")</f>
        <v/>
      </c>
      <c r="O478" s="47"/>
      <c r="P478" s="28"/>
      <c r="R478" s="2"/>
      <c r="T478" s="2" t="s">
        <v>39</v>
      </c>
      <c r="W478" s="2"/>
      <c r="X478" s="2"/>
      <c r="Y478" s="3"/>
      <c r="Z478" s="29" t="str">
        <f>IF(Table1[[#This Row],[DATE]]=0,"",$Z$4)</f>
        <v/>
      </c>
      <c r="AA478" s="29" t="str">
        <f>IF(Table1[[#This Row],[DATE]]=0,"",$AA$4)</f>
        <v/>
      </c>
      <c r="AB478" s="29" t="str">
        <f t="shared" si="14"/>
        <v/>
      </c>
      <c r="AC478" s="61" t="str">
        <f>IFERROR(VLOOKUP(Table1[[#This Row],[Owner]],'[1]down list'!U:V,2,FALSE),"")</f>
        <v/>
      </c>
      <c r="AD478" s="2"/>
    </row>
    <row r="479" spans="2:30" x14ac:dyDescent="0.25">
      <c r="B479" s="23"/>
      <c r="C479" s="24" t="str">
        <f>IF(Table1[[#This Row],[DATE]]=0,"",TEXT(Table1[[#This Row],[DATE]],"mmm"))</f>
        <v/>
      </c>
      <c r="D479" s="25" t="str">
        <f>B479&amp;"-"&amp;COUNTIF($B$6:$B479,B479)</f>
        <v>-0</v>
      </c>
      <c r="E479" s="24" t="str">
        <f t="shared" si="15"/>
        <v/>
      </c>
      <c r="F479" s="24" t="str">
        <f>IF(B479=0,"",TEXT(Table1[[#This Row],[DATE]],"ddd"))</f>
        <v/>
      </c>
      <c r="G479" s="2" t="s">
        <v>32</v>
      </c>
      <c r="H479" s="2"/>
      <c r="I479" s="24"/>
      <c r="J479" s="3"/>
      <c r="K479" s="2"/>
      <c r="M479" s="24" t="s">
        <v>224</v>
      </c>
      <c r="N479" s="26" t="str">
        <f>IFERROR(INDEX([1]!Table13[#Data],MATCH(Table1[[#This Row],[Tech.]],[1]!Table13[Func Location],0),2),"")</f>
        <v/>
      </c>
      <c r="O479" s="47"/>
      <c r="P479" s="28"/>
      <c r="R479" s="2"/>
      <c r="T479" s="2" t="s">
        <v>39</v>
      </c>
      <c r="W479" s="2"/>
      <c r="X479" s="2"/>
      <c r="Y479" s="3"/>
      <c r="Z479" s="29" t="str">
        <f>IF(Table1[[#This Row],[DATE]]=0,"",$Z$4)</f>
        <v/>
      </c>
      <c r="AA479" s="29" t="str">
        <f>IF(Table1[[#This Row],[DATE]]=0,"",$AA$4)</f>
        <v/>
      </c>
      <c r="AB479" s="29" t="str">
        <f t="shared" si="14"/>
        <v/>
      </c>
      <c r="AC479" s="61" t="str">
        <f>IFERROR(VLOOKUP(Table1[[#This Row],[Owner]],'[1]down list'!U:V,2,FALSE),"")</f>
        <v/>
      </c>
      <c r="AD479" s="2"/>
    </row>
    <row r="480" spans="2:30" x14ac:dyDescent="0.25">
      <c r="B480" s="23"/>
      <c r="C480" s="24" t="str">
        <f>IF(Table1[[#This Row],[DATE]]=0,"",TEXT(Table1[[#This Row],[DATE]],"mmm"))</f>
        <v/>
      </c>
      <c r="D480" s="25" t="str">
        <f>B480&amp;"-"&amp;COUNTIF($B$6:$B480,B480)</f>
        <v>-0</v>
      </c>
      <c r="E480" s="24" t="str">
        <f t="shared" si="15"/>
        <v/>
      </c>
      <c r="F480" s="24" t="str">
        <f>IF(B480=0,"",TEXT(Table1[[#This Row],[DATE]],"ddd"))</f>
        <v/>
      </c>
      <c r="G480" s="2" t="s">
        <v>32</v>
      </c>
      <c r="H480" s="2"/>
      <c r="I480" s="24"/>
      <c r="J480" s="3"/>
      <c r="K480" s="2"/>
      <c r="M480" s="24" t="s">
        <v>224</v>
      </c>
      <c r="N480" s="26" t="str">
        <f>IFERROR(INDEX([1]!Table13[#Data],MATCH(Table1[[#This Row],[Tech.]],[1]!Table13[Func Location],0),2),"")</f>
        <v/>
      </c>
      <c r="O480" s="47"/>
      <c r="P480" s="28"/>
      <c r="R480" s="2"/>
      <c r="T480" s="2" t="s">
        <v>39</v>
      </c>
      <c r="W480" s="2"/>
      <c r="X480" s="2"/>
      <c r="Y480" s="3"/>
      <c r="Z480" s="29" t="str">
        <f>IF(Table1[[#This Row],[DATE]]=0,"",$Z$4)</f>
        <v/>
      </c>
      <c r="AA480" s="29" t="str">
        <f>IF(Table1[[#This Row],[DATE]]=0,"",$AA$4)</f>
        <v/>
      </c>
      <c r="AB480" s="29" t="str">
        <f t="shared" si="14"/>
        <v/>
      </c>
      <c r="AC480" s="61" t="str">
        <f>IFERROR(VLOOKUP(Table1[[#This Row],[Owner]],'[1]down list'!U:V,2,FALSE),"")</f>
        <v/>
      </c>
      <c r="AD480" s="2"/>
    </row>
    <row r="481" spans="2:30" x14ac:dyDescent="0.25">
      <c r="B481" s="23"/>
      <c r="C481" s="24" t="str">
        <f>IF(Table1[[#This Row],[DATE]]=0,"",TEXT(Table1[[#This Row],[DATE]],"mmm"))</f>
        <v/>
      </c>
      <c r="D481" s="25" t="str">
        <f>B481&amp;"-"&amp;COUNTIF($B$6:$B481,B481)</f>
        <v>-0</v>
      </c>
      <c r="E481" s="24" t="str">
        <f t="shared" si="15"/>
        <v/>
      </c>
      <c r="F481" s="24" t="str">
        <f>IF(B481=0,"",TEXT(Table1[[#This Row],[DATE]],"ddd"))</f>
        <v/>
      </c>
      <c r="G481" s="2" t="s">
        <v>32</v>
      </c>
      <c r="H481" s="2"/>
      <c r="I481" s="24"/>
      <c r="J481" s="3"/>
      <c r="K481" s="2"/>
      <c r="M481" s="24" t="s">
        <v>224</v>
      </c>
      <c r="N481" s="26" t="str">
        <f>IFERROR(INDEX([1]!Table13[#Data],MATCH(Table1[[#This Row],[Tech.]],[1]!Table13[Func Location],0),2),"")</f>
        <v/>
      </c>
      <c r="O481" s="47"/>
      <c r="P481" s="28"/>
      <c r="R481" s="2"/>
      <c r="T481" s="2" t="s">
        <v>39</v>
      </c>
      <c r="W481" s="2"/>
      <c r="X481" s="2"/>
      <c r="Y481" s="3"/>
      <c r="Z481" s="29" t="str">
        <f>IF(Table1[[#This Row],[DATE]]=0,"",$Z$4)</f>
        <v/>
      </c>
      <c r="AA481" s="29" t="str">
        <f>IF(Table1[[#This Row],[DATE]]=0,"",$AA$4)</f>
        <v/>
      </c>
      <c r="AB481" s="29" t="str">
        <f t="shared" si="14"/>
        <v/>
      </c>
      <c r="AC481" s="61" t="str">
        <f>IFERROR(VLOOKUP(Table1[[#This Row],[Owner]],'[1]down list'!U:V,2,FALSE),"")</f>
        <v/>
      </c>
      <c r="AD481" s="2"/>
    </row>
    <row r="482" spans="2:30" x14ac:dyDescent="0.25">
      <c r="B482" s="23"/>
      <c r="C482" s="24" t="str">
        <f>IF(Table1[[#This Row],[DATE]]=0,"",TEXT(Table1[[#This Row],[DATE]],"mmm"))</f>
        <v/>
      </c>
      <c r="D482" s="25" t="str">
        <f>B482&amp;"-"&amp;COUNTIF($B$6:$B482,B482)</f>
        <v>-0</v>
      </c>
      <c r="E482" s="24" t="str">
        <f t="shared" si="15"/>
        <v/>
      </c>
      <c r="F482" s="24" t="str">
        <f>IF(B482=0,"",TEXT(Table1[[#This Row],[DATE]],"ddd"))</f>
        <v/>
      </c>
      <c r="G482" s="2" t="s">
        <v>32</v>
      </c>
      <c r="H482" s="2"/>
      <c r="I482" s="24"/>
      <c r="J482" s="3"/>
      <c r="K482" s="2"/>
      <c r="M482" s="24" t="s">
        <v>224</v>
      </c>
      <c r="N482" s="26" t="str">
        <f>IFERROR(INDEX([1]!Table13[#Data],MATCH(Table1[[#This Row],[Tech.]],[1]!Table13[Func Location],0),2),"")</f>
        <v/>
      </c>
      <c r="O482" s="47"/>
      <c r="P482" s="28"/>
      <c r="R482" s="2"/>
      <c r="T482" s="2" t="s">
        <v>39</v>
      </c>
      <c r="W482" s="2"/>
      <c r="X482" s="2"/>
      <c r="Y482" s="3"/>
      <c r="Z482" s="29" t="str">
        <f>IF(Table1[[#This Row],[DATE]]=0,"",$Z$4)</f>
        <v/>
      </c>
      <c r="AA482" s="29" t="str">
        <f>IF(Table1[[#This Row],[DATE]]=0,"",$AA$4)</f>
        <v/>
      </c>
      <c r="AB482" s="29" t="str">
        <f t="shared" si="14"/>
        <v/>
      </c>
      <c r="AC482" s="61" t="str">
        <f>IFERROR(VLOOKUP(Table1[[#This Row],[Owner]],'[1]down list'!U:V,2,FALSE),"")</f>
        <v/>
      </c>
      <c r="AD482" s="2"/>
    </row>
    <row r="483" spans="2:30" x14ac:dyDescent="0.25">
      <c r="B483" s="23"/>
      <c r="C483" s="24" t="str">
        <f>IF(Table1[[#This Row],[DATE]]=0,"",TEXT(Table1[[#This Row],[DATE]],"mmm"))</f>
        <v/>
      </c>
      <c r="D483" s="25" t="str">
        <f>B483&amp;"-"&amp;COUNTIF($B$6:$B483,B483)</f>
        <v>-0</v>
      </c>
      <c r="E483" s="24" t="str">
        <f t="shared" si="15"/>
        <v/>
      </c>
      <c r="F483" s="24" t="str">
        <f>IF(B483=0,"",TEXT(Table1[[#This Row],[DATE]],"ddd"))</f>
        <v/>
      </c>
      <c r="G483" s="2" t="s">
        <v>32</v>
      </c>
      <c r="H483" s="2"/>
      <c r="I483" s="26"/>
      <c r="J483" s="3"/>
      <c r="K483" s="2"/>
      <c r="M483" s="24" t="s">
        <v>224</v>
      </c>
      <c r="N483" s="26" t="str">
        <f>IFERROR(INDEX([1]!Table13[#Data],MATCH(Table1[[#This Row],[Tech.]],[1]!Table13[Func Location],0),2),"")</f>
        <v/>
      </c>
      <c r="O483" s="27"/>
      <c r="P483" s="28"/>
      <c r="R483" s="2"/>
      <c r="T483" s="2" t="s">
        <v>39</v>
      </c>
      <c r="W483" s="2"/>
      <c r="X483" s="2"/>
      <c r="Y483" s="3"/>
      <c r="Z483" s="29" t="str">
        <f>IF(Table1[[#This Row],[DATE]]=0,"",$Z$4)</f>
        <v/>
      </c>
      <c r="AA483" s="29" t="str">
        <f>IF(Table1[[#This Row],[DATE]]=0,"",$AA$4)</f>
        <v/>
      </c>
      <c r="AB483" s="29" t="str">
        <f t="shared" si="14"/>
        <v/>
      </c>
      <c r="AC483" s="29" t="str">
        <f>IFERROR(VLOOKUP(Table1[[#This Row],[Owner]],'[1]down list'!U:V,2,FALSE),"")</f>
        <v/>
      </c>
      <c r="AD483" s="2"/>
    </row>
    <row r="484" spans="2:30" x14ac:dyDescent="0.25">
      <c r="B484" s="23"/>
      <c r="C484" s="24" t="str">
        <f>IF(Table1[[#This Row],[DATE]]=0,"",TEXT(Table1[[#This Row],[DATE]],"mmm"))</f>
        <v/>
      </c>
      <c r="D484" s="25" t="str">
        <f>B484&amp;"-"&amp;COUNTIF($B$6:$B484,B484)</f>
        <v>-0</v>
      </c>
      <c r="E484" s="24" t="str">
        <f t="shared" si="15"/>
        <v/>
      </c>
      <c r="F484" s="24" t="str">
        <f>IF(B484=0,"",TEXT(Table1[[#This Row],[DATE]],"ddd"))</f>
        <v/>
      </c>
      <c r="G484" s="2" t="s">
        <v>32</v>
      </c>
      <c r="H484" s="2"/>
      <c r="I484" s="26"/>
      <c r="J484" s="3"/>
      <c r="K484" s="2"/>
      <c r="M484" s="24" t="s">
        <v>224</v>
      </c>
      <c r="N484" s="26" t="str">
        <f>IFERROR(INDEX([1]!Table13[#Data],MATCH(Table1[[#This Row],[Tech.]],[1]!Table13[Func Location],0),2),"")</f>
        <v/>
      </c>
      <c r="O484" s="27"/>
      <c r="P484" s="28"/>
      <c r="R484" s="2"/>
      <c r="T484" s="2" t="s">
        <v>39</v>
      </c>
      <c r="W484" s="2"/>
      <c r="X484" s="2"/>
      <c r="Y484" s="3"/>
      <c r="Z484" s="29" t="str">
        <f>IF(Table1[[#This Row],[DATE]]=0,"",$Z$4)</f>
        <v/>
      </c>
      <c r="AA484" s="29" t="str">
        <f>IF(Table1[[#This Row],[DATE]]=0,"",$AA$4)</f>
        <v/>
      </c>
      <c r="AB484" s="29" t="str">
        <f t="shared" si="14"/>
        <v/>
      </c>
      <c r="AC484" s="29" t="str">
        <f>IFERROR(VLOOKUP(Table1[[#This Row],[Owner]],'[1]down list'!U:V,2,FALSE),"")</f>
        <v/>
      </c>
      <c r="AD484" s="2"/>
    </row>
    <row r="485" spans="2:30" x14ac:dyDescent="0.25">
      <c r="B485" s="23"/>
      <c r="C485" s="24" t="str">
        <f>IF(Table1[[#This Row],[DATE]]=0,"",TEXT(Table1[[#This Row],[DATE]],"mmm"))</f>
        <v/>
      </c>
      <c r="D485" s="25" t="str">
        <f>B485&amp;"-"&amp;COUNTIF($B$6:$B485,B485)</f>
        <v>-0</v>
      </c>
      <c r="E485" s="24" t="str">
        <f t="shared" si="15"/>
        <v/>
      </c>
      <c r="F485" s="24" t="str">
        <f>IF(B485=0,"",TEXT(Table1[[#This Row],[DATE]],"ddd"))</f>
        <v/>
      </c>
      <c r="G485" s="2" t="s">
        <v>32</v>
      </c>
      <c r="H485" s="2"/>
      <c r="I485" s="26"/>
      <c r="J485" s="3"/>
      <c r="K485" s="2"/>
      <c r="M485" s="24" t="s">
        <v>224</v>
      </c>
      <c r="N485" s="26" t="str">
        <f>IFERROR(INDEX([1]!Table13[#Data],MATCH(Table1[[#This Row],[Tech.]],[1]!Table13[Func Location],0),2),"")</f>
        <v/>
      </c>
      <c r="O485" s="27"/>
      <c r="P485" s="28"/>
      <c r="R485" s="2"/>
      <c r="T485" s="2" t="s">
        <v>39</v>
      </c>
      <c r="W485" s="2"/>
      <c r="X485" s="2"/>
      <c r="Y485" s="3"/>
      <c r="Z485" s="29" t="str">
        <f>IF(Table1[[#This Row],[DATE]]=0,"",$Z$4)</f>
        <v/>
      </c>
      <c r="AA485" s="29" t="str">
        <f>IF(Table1[[#This Row],[DATE]]=0,"",$AA$4)</f>
        <v/>
      </c>
      <c r="AB485" s="29" t="str">
        <f t="shared" si="14"/>
        <v/>
      </c>
      <c r="AC485" s="29" t="str">
        <f>IFERROR(VLOOKUP(Table1[[#This Row],[Owner]],'[1]down list'!U:V,2,FALSE),"")</f>
        <v/>
      </c>
      <c r="AD485" s="2"/>
    </row>
    <row r="486" spans="2:30" x14ac:dyDescent="0.25">
      <c r="B486" s="23"/>
      <c r="C486" s="24" t="str">
        <f>IF(Table1[[#This Row],[DATE]]=0,"",TEXT(Table1[[#This Row],[DATE]],"mmm"))</f>
        <v/>
      </c>
      <c r="D486" s="25" t="str">
        <f>B486&amp;"-"&amp;COUNTIF($B$6:$B486,B486)</f>
        <v>-0</v>
      </c>
      <c r="E486" s="24" t="str">
        <f t="shared" si="15"/>
        <v/>
      </c>
      <c r="F486" s="24" t="str">
        <f>IF(B486=0,"",TEXT(Table1[[#This Row],[DATE]],"ddd"))</f>
        <v/>
      </c>
      <c r="G486" s="2" t="s">
        <v>32</v>
      </c>
      <c r="H486" s="2"/>
      <c r="I486" s="26"/>
      <c r="J486" s="3"/>
      <c r="K486" s="2"/>
      <c r="M486" s="24" t="s">
        <v>224</v>
      </c>
      <c r="N486" s="26" t="str">
        <f>IFERROR(INDEX([1]!Table13[#Data],MATCH(Table1[[#This Row],[Tech.]],[1]!Table13[Func Location],0),2),"")</f>
        <v/>
      </c>
      <c r="O486" s="27"/>
      <c r="P486" s="28"/>
      <c r="R486" s="2"/>
      <c r="T486" s="2" t="s">
        <v>39</v>
      </c>
      <c r="W486" s="2"/>
      <c r="X486" s="2"/>
      <c r="Y486" s="3"/>
      <c r="Z486" s="29" t="str">
        <f>IF(Table1[[#This Row],[DATE]]=0,"",$Z$4)</f>
        <v/>
      </c>
      <c r="AA486" s="29" t="str">
        <f>IF(Table1[[#This Row],[DATE]]=0,"",$AA$4)</f>
        <v/>
      </c>
      <c r="AB486" s="29" t="str">
        <f t="shared" si="14"/>
        <v/>
      </c>
      <c r="AC486" s="29" t="str">
        <f>IFERROR(VLOOKUP(Table1[[#This Row],[Owner]],'[1]down list'!U:V,2,FALSE),"")</f>
        <v/>
      </c>
      <c r="AD486" s="2"/>
    </row>
    <row r="487" spans="2:30" x14ac:dyDescent="0.25">
      <c r="B487" s="23"/>
      <c r="C487" s="24" t="str">
        <f>IF(Table1[[#This Row],[DATE]]=0,"",TEXT(Table1[[#This Row],[DATE]],"mmm"))</f>
        <v/>
      </c>
      <c r="D487" s="25" t="str">
        <f>B487&amp;"-"&amp;COUNTIF($B$6:$B487,B487)</f>
        <v>-0</v>
      </c>
      <c r="E487" s="24" t="str">
        <f t="shared" si="15"/>
        <v/>
      </c>
      <c r="F487" s="24" t="str">
        <f>IF(B487=0,"",TEXT(Table1[[#This Row],[DATE]],"ddd"))</f>
        <v/>
      </c>
      <c r="G487" s="2" t="s">
        <v>32</v>
      </c>
      <c r="H487" s="2"/>
      <c r="I487" s="26"/>
      <c r="J487" s="3"/>
      <c r="K487" s="2"/>
      <c r="M487" s="24" t="s">
        <v>224</v>
      </c>
      <c r="N487" s="26" t="str">
        <f>IFERROR(INDEX([1]!Table13[#Data],MATCH(Table1[[#This Row],[Tech.]],[1]!Table13[Func Location],0),2),"")</f>
        <v/>
      </c>
      <c r="O487" s="27"/>
      <c r="P487" s="28"/>
      <c r="R487" s="2"/>
      <c r="T487" s="2" t="s">
        <v>39</v>
      </c>
      <c r="W487" s="2"/>
      <c r="X487" s="2"/>
      <c r="Y487" s="3"/>
      <c r="Z487" s="29" t="str">
        <f>IF(Table1[[#This Row],[DATE]]=0,"",$Z$4)</f>
        <v/>
      </c>
      <c r="AA487" s="29" t="str">
        <f>IF(Table1[[#This Row],[DATE]]=0,"",$AA$4)</f>
        <v/>
      </c>
      <c r="AB487" s="29" t="str">
        <f t="shared" si="14"/>
        <v/>
      </c>
      <c r="AC487" s="29" t="str">
        <f>IFERROR(VLOOKUP(Table1[[#This Row],[Owner]],'[1]down list'!U:V,2,FALSE),"")</f>
        <v/>
      </c>
      <c r="AD487" s="2"/>
    </row>
    <row r="488" spans="2:30" x14ac:dyDescent="0.25">
      <c r="B488" s="23"/>
      <c r="C488" s="24" t="str">
        <f>IF(Table1[[#This Row],[DATE]]=0,"",TEXT(Table1[[#This Row],[DATE]],"mmm"))</f>
        <v/>
      </c>
      <c r="D488" s="25" t="str">
        <f>B488&amp;"-"&amp;COUNTIF($B$6:$B488,B488)</f>
        <v>-0</v>
      </c>
      <c r="E488" s="24" t="str">
        <f t="shared" si="15"/>
        <v/>
      </c>
      <c r="F488" s="24" t="str">
        <f>IF(B488=0,"",TEXT(Table1[[#This Row],[DATE]],"ddd"))</f>
        <v/>
      </c>
      <c r="G488" s="2" t="s">
        <v>32</v>
      </c>
      <c r="H488" s="2"/>
      <c r="I488" s="26"/>
      <c r="J488" s="3"/>
      <c r="K488" s="2"/>
      <c r="M488" s="24" t="s">
        <v>224</v>
      </c>
      <c r="N488" s="26" t="str">
        <f>IFERROR(INDEX([1]!Table13[#Data],MATCH(Table1[[#This Row],[Tech.]],[1]!Table13[Func Location],0),2),"")</f>
        <v/>
      </c>
      <c r="O488" s="27"/>
      <c r="P488" s="28"/>
      <c r="R488" s="2"/>
      <c r="T488" s="2" t="s">
        <v>39</v>
      </c>
      <c r="W488" s="2"/>
      <c r="X488" s="2"/>
      <c r="Y488" s="3"/>
      <c r="Z488" s="29" t="str">
        <f>IF(Table1[[#This Row],[DATE]]=0,"",$Z$4)</f>
        <v/>
      </c>
      <c r="AA488" s="29" t="str">
        <f>IF(Table1[[#This Row],[DATE]]=0,"",$AA$4)</f>
        <v/>
      </c>
      <c r="AB488" s="29" t="str">
        <f t="shared" si="14"/>
        <v/>
      </c>
      <c r="AC488" s="29" t="str">
        <f>IFERROR(VLOOKUP(Table1[[#This Row],[Owner]],'[1]down list'!U:V,2,FALSE),"")</f>
        <v/>
      </c>
      <c r="AD488" s="2"/>
    </row>
    <row r="489" spans="2:30" x14ac:dyDescent="0.25">
      <c r="B489" s="23"/>
      <c r="C489" s="24" t="str">
        <f>IF(Table1[[#This Row],[DATE]]=0,"",TEXT(Table1[[#This Row],[DATE]],"mmm"))</f>
        <v/>
      </c>
      <c r="D489" s="25" t="str">
        <f>B489&amp;"-"&amp;COUNTIF($B$6:$B489,B489)</f>
        <v>-0</v>
      </c>
      <c r="E489" s="24" t="str">
        <f t="shared" si="15"/>
        <v/>
      </c>
      <c r="F489" s="24" t="str">
        <f>IF(B489=0,"",TEXT(Table1[[#This Row],[DATE]],"ddd"))</f>
        <v/>
      </c>
      <c r="G489" s="2" t="s">
        <v>32</v>
      </c>
      <c r="H489" s="2"/>
      <c r="I489" s="26"/>
      <c r="J489" s="3"/>
      <c r="K489" s="2"/>
      <c r="M489" s="24" t="s">
        <v>224</v>
      </c>
      <c r="N489" s="26" t="str">
        <f>IFERROR(INDEX([1]!Table13[#Data],MATCH(Table1[[#This Row],[Tech.]],[1]!Table13[Func Location],0),2),"")</f>
        <v/>
      </c>
      <c r="O489" s="27"/>
      <c r="P489" s="32"/>
      <c r="R489" s="2"/>
      <c r="T489" s="2" t="s">
        <v>39</v>
      </c>
      <c r="W489" s="2"/>
      <c r="X489" s="2"/>
      <c r="Y489" s="3"/>
      <c r="Z489" s="29" t="str">
        <f>IF(Table1[[#This Row],[DATE]]=0,"",$Z$4)</f>
        <v/>
      </c>
      <c r="AA489" s="29" t="str">
        <f>IF(Table1[[#This Row],[DATE]]=0,"",$AA$4)</f>
        <v/>
      </c>
      <c r="AB489" s="29" t="str">
        <f t="shared" si="14"/>
        <v/>
      </c>
      <c r="AC489" s="29" t="str">
        <f>IFERROR(VLOOKUP(Table1[[#This Row],[Owner]],'[1]down list'!U:V,2,FALSE),"")</f>
        <v/>
      </c>
      <c r="AD489" s="2"/>
    </row>
    <row r="490" spans="2:30" x14ac:dyDescent="0.25">
      <c r="B490" s="23"/>
      <c r="C490" s="24" t="str">
        <f>IF(Table1[[#This Row],[DATE]]=0,"",TEXT(Table1[[#This Row],[DATE]],"mmm"))</f>
        <v/>
      </c>
      <c r="D490" s="25" t="str">
        <f>B490&amp;"-"&amp;COUNTIF($B$6:$B490,B490)</f>
        <v>-0</v>
      </c>
      <c r="E490" s="24" t="str">
        <f t="shared" si="15"/>
        <v/>
      </c>
      <c r="F490" s="24" t="str">
        <f>IF(B490=0,"",TEXT(Table1[[#This Row],[DATE]],"ddd"))</f>
        <v/>
      </c>
      <c r="G490" s="2" t="s">
        <v>32</v>
      </c>
      <c r="H490" s="2"/>
      <c r="I490" s="26"/>
      <c r="J490" s="3"/>
      <c r="K490" s="2"/>
      <c r="M490" s="24" t="s">
        <v>224</v>
      </c>
      <c r="N490" s="26" t="str">
        <f>IFERROR(INDEX([1]!Table13[#Data],MATCH(Table1[[#This Row],[Tech.]],[1]!Table13[Func Location],0),2),"")</f>
        <v/>
      </c>
      <c r="O490" s="27"/>
      <c r="P490" s="32"/>
      <c r="R490" s="2"/>
      <c r="T490" s="2" t="s">
        <v>39</v>
      </c>
      <c r="W490" s="2"/>
      <c r="X490" s="2"/>
      <c r="Y490" s="3"/>
      <c r="Z490" s="29" t="str">
        <f>IF(Table1[[#This Row],[DATE]]=0,"",$Z$4)</f>
        <v/>
      </c>
      <c r="AA490" s="29" t="str">
        <f>IF(Table1[[#This Row],[DATE]]=0,"",$AA$4)</f>
        <v/>
      </c>
      <c r="AB490" s="29" t="str">
        <f t="shared" si="14"/>
        <v/>
      </c>
      <c r="AC490" s="29" t="str">
        <f>IFERROR(VLOOKUP(Table1[[#This Row],[Owner]],'[1]down list'!U:V,2,FALSE),"")</f>
        <v/>
      </c>
      <c r="AD490" s="2"/>
    </row>
    <row r="491" spans="2:30" x14ac:dyDescent="0.25">
      <c r="B491" s="23"/>
      <c r="C491" s="24" t="str">
        <f>IF(Table1[[#This Row],[DATE]]=0,"",TEXT(Table1[[#This Row],[DATE]],"mmm"))</f>
        <v/>
      </c>
      <c r="D491" s="25" t="str">
        <f>B491&amp;"-"&amp;COUNTIF($B$6:$B491,B491)</f>
        <v>-0</v>
      </c>
      <c r="E491" s="24" t="str">
        <f t="shared" si="15"/>
        <v/>
      </c>
      <c r="F491" s="24" t="str">
        <f>IF(B491=0,"",TEXT(Table1[[#This Row],[DATE]],"ddd"))</f>
        <v/>
      </c>
      <c r="G491" s="2" t="s">
        <v>32</v>
      </c>
      <c r="H491" s="2"/>
      <c r="I491" s="26"/>
      <c r="J491" s="3"/>
      <c r="K491" s="2"/>
      <c r="M491" s="24" t="s">
        <v>224</v>
      </c>
      <c r="N491" s="26" t="str">
        <f>IFERROR(INDEX([1]!Table13[#Data],MATCH(Table1[[#This Row],[Tech.]],[1]!Table13[Func Location],0),2),"")</f>
        <v/>
      </c>
      <c r="O491" s="27"/>
      <c r="P491" s="28"/>
      <c r="R491" s="2"/>
      <c r="T491" s="2" t="s">
        <v>39</v>
      </c>
      <c r="W491" s="2"/>
      <c r="X491" s="2"/>
      <c r="Y491" s="3"/>
      <c r="Z491" s="29" t="str">
        <f>IF(Table1[[#This Row],[DATE]]=0,"",$Z$4)</f>
        <v/>
      </c>
      <c r="AA491" s="29" t="str">
        <f>IF(Table1[[#This Row],[DATE]]=0,"",$AA$4)</f>
        <v/>
      </c>
      <c r="AB491" s="29" t="str">
        <f t="shared" si="14"/>
        <v/>
      </c>
      <c r="AC491" s="29" t="str">
        <f>IFERROR(VLOOKUP(Table1[[#This Row],[Owner]],'[1]down list'!U:V,2,FALSE),"")</f>
        <v/>
      </c>
      <c r="AD491" s="2"/>
    </row>
    <row r="492" spans="2:30" x14ac:dyDescent="0.25">
      <c r="B492" s="23"/>
      <c r="C492" s="24" t="str">
        <f>IF(Table1[[#This Row],[DATE]]=0,"",TEXT(Table1[[#This Row],[DATE]],"mmm"))</f>
        <v/>
      </c>
      <c r="D492" s="25" t="str">
        <f>B492&amp;"-"&amp;COUNTIF($B$6:$B492,B492)</f>
        <v>-0</v>
      </c>
      <c r="E492" s="24" t="str">
        <f t="shared" si="15"/>
        <v/>
      </c>
      <c r="F492" s="24" t="str">
        <f>IF(B492=0,"",TEXT(Table1[[#This Row],[DATE]],"ddd"))</f>
        <v/>
      </c>
      <c r="G492" s="2" t="s">
        <v>32</v>
      </c>
      <c r="H492" s="2"/>
      <c r="I492" s="24"/>
      <c r="J492" s="3"/>
      <c r="K492" s="2"/>
      <c r="M492" s="24" t="s">
        <v>224</v>
      </c>
      <c r="N492" s="26" t="str">
        <f>IFERROR(INDEX([1]!Table13[#Data],MATCH(Table1[[#This Row],[Tech.]],[1]!Table13[Func Location],0),2),"")</f>
        <v/>
      </c>
      <c r="O492" s="47"/>
      <c r="P492" s="28"/>
      <c r="R492" s="2"/>
      <c r="T492" s="2" t="s">
        <v>39</v>
      </c>
      <c r="W492" s="2"/>
      <c r="X492" s="2"/>
      <c r="Y492" s="3"/>
      <c r="Z492" s="29" t="str">
        <f>IF(Table1[[#This Row],[DATE]]=0,"",$Z$4)</f>
        <v/>
      </c>
      <c r="AA492" s="29" t="str">
        <f>IF(Table1[[#This Row],[DATE]]=0,"",$AA$4)</f>
        <v/>
      </c>
      <c r="AB492" s="29" t="str">
        <f t="shared" si="14"/>
        <v/>
      </c>
      <c r="AC492" s="61" t="str">
        <f>IFERROR(VLOOKUP(Table1[[#This Row],[Owner]],'[1]down list'!U:V,2,FALSE),"")</f>
        <v/>
      </c>
      <c r="AD492" s="2"/>
    </row>
    <row r="493" spans="2:30" x14ac:dyDescent="0.25">
      <c r="B493" s="23"/>
      <c r="C493" s="24" t="str">
        <f>IF(Table1[[#This Row],[DATE]]=0,"",TEXT(Table1[[#This Row],[DATE]],"mmm"))</f>
        <v/>
      </c>
      <c r="D493" s="25" t="str">
        <f>B493&amp;"-"&amp;COUNTIF($B$6:$B493,B493)</f>
        <v>-0</v>
      </c>
      <c r="E493" s="24" t="str">
        <f t="shared" si="15"/>
        <v/>
      </c>
      <c r="F493" s="24" t="str">
        <f>IF(B493=0,"",TEXT(Table1[[#This Row],[DATE]],"ddd"))</f>
        <v/>
      </c>
      <c r="G493" s="2" t="s">
        <v>32</v>
      </c>
      <c r="H493" s="2"/>
      <c r="I493" s="24"/>
      <c r="J493" s="3"/>
      <c r="K493" s="2"/>
      <c r="M493" s="24" t="s">
        <v>224</v>
      </c>
      <c r="N493" s="26" t="str">
        <f>IFERROR(INDEX([1]!Table13[#Data],MATCH(Table1[[#This Row],[Tech.]],[1]!Table13[Func Location],0),2),"")</f>
        <v/>
      </c>
      <c r="O493" s="47"/>
      <c r="P493" s="28"/>
      <c r="R493" s="2"/>
      <c r="T493" s="2" t="s">
        <v>39</v>
      </c>
      <c r="W493" s="2"/>
      <c r="X493" s="2"/>
      <c r="Y493" s="3"/>
      <c r="Z493" s="29" t="str">
        <f>IF(Table1[[#This Row],[DATE]]=0,"",$Z$4)</f>
        <v/>
      </c>
      <c r="AA493" s="29" t="str">
        <f>IF(Table1[[#This Row],[DATE]]=0,"",$AA$4)</f>
        <v/>
      </c>
      <c r="AB493" s="29" t="str">
        <f t="shared" si="14"/>
        <v/>
      </c>
      <c r="AC493" s="61" t="str">
        <f>IFERROR(VLOOKUP(Table1[[#This Row],[Owner]],'[1]down list'!U:V,2,FALSE),"")</f>
        <v/>
      </c>
      <c r="AD493" s="2"/>
    </row>
    <row r="494" spans="2:30" x14ac:dyDescent="0.25">
      <c r="B494" s="23"/>
      <c r="C494" s="24" t="str">
        <f>IF(Table1[[#This Row],[DATE]]=0,"",TEXT(Table1[[#This Row],[DATE]],"mmm"))</f>
        <v/>
      </c>
      <c r="D494" s="25" t="str">
        <f>B494&amp;"-"&amp;COUNTIF($B$6:$B494,B494)</f>
        <v>-0</v>
      </c>
      <c r="E494" s="24" t="str">
        <f t="shared" si="15"/>
        <v/>
      </c>
      <c r="F494" s="24" t="str">
        <f>IF(B494=0,"",TEXT(Table1[[#This Row],[DATE]],"ddd"))</f>
        <v/>
      </c>
      <c r="G494" s="2" t="s">
        <v>32</v>
      </c>
      <c r="H494" s="2"/>
      <c r="I494" s="24"/>
      <c r="J494" s="3"/>
      <c r="K494" s="2"/>
      <c r="M494" s="24" t="s">
        <v>224</v>
      </c>
      <c r="N494" s="26" t="str">
        <f>IFERROR(INDEX([1]!Table13[#Data],MATCH(Table1[[#This Row],[Tech.]],[1]!Table13[Func Location],0),2),"")</f>
        <v/>
      </c>
      <c r="O494" s="47"/>
      <c r="P494" s="32"/>
      <c r="R494" s="2"/>
      <c r="T494" s="2" t="s">
        <v>39</v>
      </c>
      <c r="W494" s="2"/>
      <c r="X494" s="2"/>
      <c r="Y494" s="3"/>
      <c r="Z494" s="29" t="str">
        <f>IF(Table1[[#This Row],[DATE]]=0,"",$Z$4)</f>
        <v/>
      </c>
      <c r="AA494" s="29" t="str">
        <f>IF(Table1[[#This Row],[DATE]]=0,"",$AA$4)</f>
        <v/>
      </c>
      <c r="AB494" s="29" t="str">
        <f t="shared" si="14"/>
        <v/>
      </c>
      <c r="AC494" s="61" t="str">
        <f>IFERROR(VLOOKUP(Table1[[#This Row],[Owner]],'[1]down list'!U:V,2,FALSE),"")</f>
        <v/>
      </c>
      <c r="AD494" s="2"/>
    </row>
    <row r="495" spans="2:30" x14ac:dyDescent="0.25">
      <c r="B495" s="23"/>
      <c r="C495" s="24" t="str">
        <f>IF(Table1[[#This Row],[DATE]]=0,"",TEXT(Table1[[#This Row],[DATE]],"mmm"))</f>
        <v/>
      </c>
      <c r="D495" s="25" t="str">
        <f>B495&amp;"-"&amp;COUNTIF($B$6:$B495,B495)</f>
        <v>-0</v>
      </c>
      <c r="E495" s="24" t="str">
        <f t="shared" si="15"/>
        <v/>
      </c>
      <c r="F495" s="24" t="str">
        <f>IF(B495=0,"",TEXT(Table1[[#This Row],[DATE]],"ddd"))</f>
        <v/>
      </c>
      <c r="G495" s="2" t="s">
        <v>32</v>
      </c>
      <c r="H495" s="2"/>
      <c r="I495" s="26"/>
      <c r="J495" s="3"/>
      <c r="K495" s="2"/>
      <c r="M495" s="24" t="s">
        <v>224</v>
      </c>
      <c r="N495" s="26" t="str">
        <f>IFERROR(INDEX([1]!Table13[#Data],MATCH(Table1[[#This Row],[Tech.]],[1]!Table13[Func Location],0),2),"")</f>
        <v/>
      </c>
      <c r="O495" s="27"/>
      <c r="P495" s="28"/>
      <c r="R495" s="2"/>
      <c r="T495" s="2" t="s">
        <v>39</v>
      </c>
      <c r="W495" s="2"/>
      <c r="X495" s="2"/>
      <c r="Y495" s="3"/>
      <c r="Z495" s="29" t="str">
        <f>IF(Table1[[#This Row],[DATE]]=0,"",$Z$4)</f>
        <v/>
      </c>
      <c r="AA495" s="29" t="str">
        <f>IF(Table1[[#This Row],[DATE]]=0,"",$AA$4)</f>
        <v/>
      </c>
      <c r="AB495" s="29" t="str">
        <f t="shared" si="14"/>
        <v/>
      </c>
      <c r="AC495" s="29" t="str">
        <f>IFERROR(VLOOKUP(Table1[[#This Row],[Owner]],'[1]down list'!U:V,2,FALSE),"")</f>
        <v/>
      </c>
      <c r="AD495" s="2"/>
    </row>
    <row r="496" spans="2:30" x14ac:dyDescent="0.25">
      <c r="B496" s="23"/>
      <c r="C496" s="24" t="str">
        <f>IF(Table1[[#This Row],[DATE]]=0,"",TEXT(Table1[[#This Row],[DATE]],"mmm"))</f>
        <v/>
      </c>
      <c r="D496" s="25" t="str">
        <f>B496&amp;"-"&amp;COUNTIF($B$6:$B496,B496)</f>
        <v>-0</v>
      </c>
      <c r="E496" s="24" t="str">
        <f t="shared" si="15"/>
        <v/>
      </c>
      <c r="F496" s="24" t="str">
        <f>IF(B496=0,"",TEXT(Table1[[#This Row],[DATE]],"ddd"))</f>
        <v/>
      </c>
      <c r="G496" s="2" t="s">
        <v>32</v>
      </c>
      <c r="H496" s="2"/>
      <c r="I496" s="24"/>
      <c r="J496" s="3"/>
      <c r="K496" s="2"/>
      <c r="M496" s="24" t="s">
        <v>224</v>
      </c>
      <c r="N496" s="26" t="str">
        <f>IFERROR(INDEX([1]!Table13[#Data],MATCH(Table1[[#This Row],[Tech.]],[1]!Table13[Func Location],0),2),"")</f>
        <v/>
      </c>
      <c r="O496" s="47"/>
      <c r="P496" s="32"/>
      <c r="R496" s="2"/>
      <c r="T496" s="2" t="s">
        <v>39</v>
      </c>
      <c r="W496" s="2"/>
      <c r="X496" s="2"/>
      <c r="Y496" s="3"/>
      <c r="Z496" s="29" t="str">
        <f>IF(Table1[[#This Row],[DATE]]=0,"",$Z$4)</f>
        <v/>
      </c>
      <c r="AA496" s="29" t="str">
        <f>IF(Table1[[#This Row],[DATE]]=0,"",$AA$4)</f>
        <v/>
      </c>
      <c r="AB496" s="29" t="str">
        <f t="shared" si="14"/>
        <v/>
      </c>
      <c r="AC496" s="61" t="str">
        <f>IFERROR(VLOOKUP(Table1[[#This Row],[Owner]],'[1]down list'!U:V,2,FALSE),"")</f>
        <v/>
      </c>
      <c r="AD496" s="2"/>
    </row>
    <row r="497" spans="2:30" x14ac:dyDescent="0.25">
      <c r="B497" s="23"/>
      <c r="C497" s="24" t="str">
        <f>IF(Table1[[#This Row],[DATE]]=0,"",TEXT(Table1[[#This Row],[DATE]],"mmm"))</f>
        <v/>
      </c>
      <c r="D497" s="25" t="str">
        <f>B497&amp;"-"&amp;COUNTIF($B$6:$B497,B497)</f>
        <v>-0</v>
      </c>
      <c r="E497" s="24" t="str">
        <f t="shared" si="15"/>
        <v/>
      </c>
      <c r="F497" s="24" t="str">
        <f>IF(B497=0,"",TEXT(Table1[[#This Row],[DATE]],"ddd"))</f>
        <v/>
      </c>
      <c r="G497" s="2" t="s">
        <v>32</v>
      </c>
      <c r="H497" s="2"/>
      <c r="I497" s="24"/>
      <c r="J497" s="3"/>
      <c r="K497" s="2"/>
      <c r="M497" s="24" t="s">
        <v>224</v>
      </c>
      <c r="N497" s="26" t="str">
        <f>IFERROR(INDEX([1]!Table13[#Data],MATCH(Table1[[#This Row],[Tech.]],[1]!Table13[Func Location],0),2),"")</f>
        <v/>
      </c>
      <c r="O497" s="47"/>
      <c r="P497" s="28"/>
      <c r="R497" s="2"/>
      <c r="T497" s="2" t="s">
        <v>39</v>
      </c>
      <c r="W497" s="2"/>
      <c r="X497" s="2"/>
      <c r="Y497" s="3"/>
      <c r="Z497" s="29" t="str">
        <f>IF(Table1[[#This Row],[DATE]]=0,"",$Z$4)</f>
        <v/>
      </c>
      <c r="AA497" s="29" t="str">
        <f>IF(Table1[[#This Row],[DATE]]=0,"",$AA$4)</f>
        <v/>
      </c>
      <c r="AB497" s="29" t="str">
        <f t="shared" si="14"/>
        <v/>
      </c>
      <c r="AC497" s="61" t="str">
        <f>IFERROR(VLOOKUP(Table1[[#This Row],[Owner]],'[1]down list'!U:V,2,FALSE),"")</f>
        <v/>
      </c>
      <c r="AD497" s="2"/>
    </row>
    <row r="498" spans="2:30" x14ac:dyDescent="0.25">
      <c r="B498" s="23"/>
      <c r="C498" s="24" t="str">
        <f>IF(Table1[[#This Row],[DATE]]=0,"",TEXT(Table1[[#This Row],[DATE]],"mmm"))</f>
        <v/>
      </c>
      <c r="D498" s="25" t="str">
        <f>B498&amp;"-"&amp;COUNTIF($B$6:$B498,B498)</f>
        <v>-0</v>
      </c>
      <c r="E498" s="24" t="str">
        <f t="shared" si="15"/>
        <v/>
      </c>
      <c r="F498" s="24" t="str">
        <f>IF(B498=0,"",TEXT(Table1[[#This Row],[DATE]],"ddd"))</f>
        <v/>
      </c>
      <c r="G498" s="2" t="s">
        <v>32</v>
      </c>
      <c r="H498" s="2"/>
      <c r="I498" s="24"/>
      <c r="J498" s="3"/>
      <c r="K498" s="2"/>
      <c r="M498" s="24" t="s">
        <v>224</v>
      </c>
      <c r="N498" s="26" t="s">
        <v>330</v>
      </c>
      <c r="O498" s="47"/>
      <c r="P498" s="28"/>
      <c r="R498" s="2"/>
      <c r="T498" s="2" t="s">
        <v>39</v>
      </c>
      <c r="W498" s="2"/>
      <c r="X498" s="2"/>
      <c r="Y498" s="3"/>
      <c r="Z498" s="29" t="str">
        <f>IF(Table1[[#This Row],[DATE]]=0,"",$Z$4)</f>
        <v/>
      </c>
      <c r="AA498" s="29" t="str">
        <f>IF(Table1[[#This Row],[DATE]]=0,"",$AA$4)</f>
        <v/>
      </c>
      <c r="AB498" s="29" t="str">
        <f t="shared" si="14"/>
        <v/>
      </c>
      <c r="AC498" s="61" t="str">
        <f>IFERROR(VLOOKUP(Table1[[#This Row],[Owner]],'[1]down list'!U:V,2,FALSE),"")</f>
        <v/>
      </c>
      <c r="AD498" s="2"/>
    </row>
    <row r="499" spans="2:30" x14ac:dyDescent="0.25">
      <c r="B499" s="23"/>
      <c r="C499" s="24" t="str">
        <f>IF(Table1[[#This Row],[DATE]]=0,"",TEXT(Table1[[#This Row],[DATE]],"mmm"))</f>
        <v/>
      </c>
      <c r="D499" s="25" t="str">
        <f>B499&amp;"-"&amp;COUNTIF($B$6:$B499,B499)</f>
        <v>-0</v>
      </c>
      <c r="E499" s="24" t="str">
        <f t="shared" si="15"/>
        <v/>
      </c>
      <c r="F499" s="24" t="str">
        <f>IF(B499=0,"",TEXT(Table1[[#This Row],[DATE]],"ddd"))</f>
        <v/>
      </c>
      <c r="G499" s="2" t="s">
        <v>32</v>
      </c>
      <c r="H499" s="2"/>
      <c r="I499" s="24"/>
      <c r="J499" s="3"/>
      <c r="K499" s="2"/>
      <c r="M499" s="24" t="s">
        <v>224</v>
      </c>
      <c r="N499" s="26" t="str">
        <f>IFERROR(INDEX([1]!Table13[#Data],MATCH(Table1[[#This Row],[Tech.]],[1]!Table13[Func Location],0),2),"")</f>
        <v/>
      </c>
      <c r="O499" s="47"/>
      <c r="P499" s="28"/>
      <c r="R499" s="2"/>
      <c r="T499" s="2" t="s">
        <v>39</v>
      </c>
      <c r="W499" s="2"/>
      <c r="X499" s="2"/>
      <c r="Y499" s="3"/>
      <c r="Z499" s="29" t="str">
        <f>IF(Table1[[#This Row],[DATE]]=0,"",$Z$4)</f>
        <v/>
      </c>
      <c r="AA499" s="29" t="str">
        <f>IF(Table1[[#This Row],[DATE]]=0,"",$AA$4)</f>
        <v/>
      </c>
      <c r="AB499" s="29" t="str">
        <f t="shared" si="14"/>
        <v/>
      </c>
      <c r="AC499" s="61" t="str">
        <f>IFERROR(VLOOKUP(Table1[[#This Row],[Owner]],'[1]down list'!U:V,2,FALSE),"")</f>
        <v/>
      </c>
      <c r="AD499" s="2"/>
    </row>
    <row r="500" spans="2:30" x14ac:dyDescent="0.25">
      <c r="B500" s="23"/>
      <c r="C500" s="24" t="str">
        <f>IF(Table1[[#This Row],[DATE]]=0,"",TEXT(Table1[[#This Row],[DATE]],"mmm"))</f>
        <v/>
      </c>
      <c r="D500" s="25" t="str">
        <f>B500&amp;"-"&amp;COUNTIF($B$6:$B500,B500)</f>
        <v>-0</v>
      </c>
      <c r="E500" s="24" t="str">
        <f t="shared" si="15"/>
        <v/>
      </c>
      <c r="F500" s="24" t="str">
        <f>IF(B500=0,"",TEXT(Table1[[#This Row],[DATE]],"ddd"))</f>
        <v/>
      </c>
      <c r="G500" s="2" t="s">
        <v>32</v>
      </c>
      <c r="H500" s="2"/>
      <c r="I500" s="26"/>
      <c r="J500" s="3"/>
      <c r="K500" s="2"/>
      <c r="M500" s="24" t="s">
        <v>224</v>
      </c>
      <c r="N500" s="26" t="str">
        <f>IFERROR(INDEX([1]!Table13[#Data],MATCH(Table1[[#This Row],[Tech.]],[1]!Table13[Func Location],0),2),"")</f>
        <v/>
      </c>
      <c r="O500" s="27"/>
      <c r="P500" s="28"/>
      <c r="R500" s="2"/>
      <c r="T500" s="2" t="s">
        <v>39</v>
      </c>
      <c r="W500" s="2"/>
      <c r="X500" s="2"/>
      <c r="Y500" s="3"/>
      <c r="Z500" s="29" t="str">
        <f>IF(Table1[[#This Row],[DATE]]=0,"",$Z$4)</f>
        <v/>
      </c>
      <c r="AA500" s="29" t="str">
        <f>IF(Table1[[#This Row],[DATE]]=0,"",$AA$4)</f>
        <v/>
      </c>
      <c r="AB500" s="29" t="str">
        <f t="shared" si="14"/>
        <v/>
      </c>
      <c r="AC500" s="29" t="str">
        <f>IFERROR(VLOOKUP(Table1[[#This Row],[Owner]],'[1]down list'!U:V,2,FALSE),"")</f>
        <v/>
      </c>
      <c r="AD500" s="2"/>
    </row>
    <row r="501" spans="2:30" x14ac:dyDescent="0.25">
      <c r="B501" s="23"/>
      <c r="C501" s="24" t="str">
        <f>IF(Table1[[#This Row],[DATE]]=0,"",TEXT(Table1[[#This Row],[DATE]],"mmm"))</f>
        <v/>
      </c>
      <c r="D501" s="25" t="str">
        <f>B501&amp;"-"&amp;COUNTIF($B$6:$B501,B501)</f>
        <v>-0</v>
      </c>
      <c r="E501" s="24" t="str">
        <f t="shared" si="15"/>
        <v/>
      </c>
      <c r="F501" s="24" t="str">
        <f>IF(B501=0,"",TEXT(Table1[[#This Row],[DATE]],"ddd"))</f>
        <v/>
      </c>
      <c r="G501" s="2" t="s">
        <v>32</v>
      </c>
      <c r="H501" s="2"/>
      <c r="I501" s="26"/>
      <c r="J501" s="3"/>
      <c r="K501" s="2"/>
      <c r="M501" s="24" t="s">
        <v>224</v>
      </c>
      <c r="N501" s="26" t="str">
        <f>IFERROR(INDEX([1]!Table13[#Data],MATCH(Table1[[#This Row],[Tech.]],[1]!Table13[Func Location],0),2),"")</f>
        <v/>
      </c>
      <c r="O501" s="27"/>
      <c r="P501" s="28"/>
      <c r="R501" s="2"/>
      <c r="T501" s="2" t="s">
        <v>39</v>
      </c>
      <c r="W501" s="2"/>
      <c r="X501" s="2"/>
      <c r="Y501" s="3"/>
      <c r="Z501" s="29" t="str">
        <f>IF(Table1[[#This Row],[DATE]]=0,"",$Z$4)</f>
        <v/>
      </c>
      <c r="AA501" s="29" t="str">
        <f>IF(Table1[[#This Row],[DATE]]=0,"",$AA$4)</f>
        <v/>
      </c>
      <c r="AB501" s="29" t="str">
        <f t="shared" si="14"/>
        <v/>
      </c>
      <c r="AC501" s="29" t="str">
        <f>IFERROR(VLOOKUP(Table1[[#This Row],[Owner]],'[1]down list'!U:V,2,FALSE),"")</f>
        <v/>
      </c>
      <c r="AD501" s="2"/>
    </row>
    <row r="502" spans="2:30" x14ac:dyDescent="0.25">
      <c r="B502" s="23"/>
      <c r="C502" s="24" t="str">
        <f>IF(Table1[[#This Row],[DATE]]=0,"",TEXT(Table1[[#This Row],[DATE]],"mmm"))</f>
        <v/>
      </c>
      <c r="D502" s="25" t="str">
        <f>B502&amp;"-"&amp;COUNTIF($B$6:$B502,B502)</f>
        <v>-0</v>
      </c>
      <c r="E502" s="24" t="str">
        <f t="shared" si="15"/>
        <v/>
      </c>
      <c r="F502" s="24" t="str">
        <f>IF(B502=0,"",TEXT(Table1[[#This Row],[DATE]],"ddd"))</f>
        <v/>
      </c>
      <c r="G502" s="2" t="s">
        <v>32</v>
      </c>
      <c r="H502" s="2"/>
      <c r="I502" s="26"/>
      <c r="J502" s="3"/>
      <c r="K502" s="2"/>
      <c r="M502" s="24" t="s">
        <v>224</v>
      </c>
      <c r="N502" s="26" t="str">
        <f>IFERROR(INDEX([1]!Table13[#Data],MATCH(Table1[[#This Row],[Tech.]],[1]!Table13[Func Location],0),2),"")</f>
        <v/>
      </c>
      <c r="O502" s="27"/>
      <c r="P502" s="28"/>
      <c r="R502" s="2"/>
      <c r="T502" s="2" t="s">
        <v>39</v>
      </c>
      <c r="W502" s="2"/>
      <c r="X502" s="2"/>
      <c r="Y502" s="3"/>
      <c r="Z502" s="29" t="str">
        <f>IF(Table1[[#This Row],[DATE]]=0,"",$Z$4)</f>
        <v/>
      </c>
      <c r="AA502" s="29" t="str">
        <f>IF(Table1[[#This Row],[DATE]]=0,"",$AA$4)</f>
        <v/>
      </c>
      <c r="AB502" s="29" t="str">
        <f t="shared" si="14"/>
        <v/>
      </c>
      <c r="AC502" s="29" t="str">
        <f>IFERROR(VLOOKUP(Table1[[#This Row],[Owner]],'[1]down list'!U:V,2,FALSE),"")</f>
        <v/>
      </c>
      <c r="AD502" s="2"/>
    </row>
    <row r="503" spans="2:30" x14ac:dyDescent="0.25">
      <c r="B503" s="23"/>
      <c r="C503" s="24" t="str">
        <f>IF(Table1[[#This Row],[DATE]]=0,"",TEXT(Table1[[#This Row],[DATE]],"mmm"))</f>
        <v/>
      </c>
      <c r="D503" s="25" t="str">
        <f>B503&amp;"-"&amp;COUNTIF($B$6:$B503,B503)</f>
        <v>-0</v>
      </c>
      <c r="E503" s="24" t="str">
        <f t="shared" si="15"/>
        <v/>
      </c>
      <c r="F503" s="24" t="str">
        <f>IF(B503=0,"",TEXT(Table1[[#This Row],[DATE]],"ddd"))</f>
        <v/>
      </c>
      <c r="G503" s="2" t="s">
        <v>32</v>
      </c>
      <c r="H503" s="2"/>
      <c r="I503" s="26"/>
      <c r="J503" s="3"/>
      <c r="K503" s="2"/>
      <c r="M503" s="24" t="s">
        <v>224</v>
      </c>
      <c r="N503" s="26" t="str">
        <f>IFERROR(INDEX([1]!Table13[#Data],MATCH(Table1[[#This Row],[Tech.]],[1]!Table13[Func Location],0),2),"")</f>
        <v/>
      </c>
      <c r="O503" s="27"/>
      <c r="P503" s="28"/>
      <c r="R503" s="2"/>
      <c r="T503" s="2" t="s">
        <v>39</v>
      </c>
      <c r="W503" s="2"/>
      <c r="X503" s="2"/>
      <c r="Y503" s="3"/>
      <c r="Z503" s="29" t="str">
        <f>IF(Table1[[#This Row],[DATE]]=0,"",$Z$4)</f>
        <v/>
      </c>
      <c r="AA503" s="29" t="str">
        <f>IF(Table1[[#This Row],[DATE]]=0,"",$AA$4)</f>
        <v/>
      </c>
      <c r="AB503" s="29" t="str">
        <f t="shared" si="14"/>
        <v/>
      </c>
      <c r="AC503" s="29" t="str">
        <f>IFERROR(VLOOKUP(Table1[[#This Row],[Owner]],'[1]down list'!U:V,2,FALSE),"")</f>
        <v/>
      </c>
      <c r="AD503" s="2"/>
    </row>
    <row r="504" spans="2:30" x14ac:dyDescent="0.25">
      <c r="B504" s="23"/>
      <c r="C504" s="24" t="str">
        <f>IF(Table1[[#This Row],[DATE]]=0,"",TEXT(Table1[[#This Row],[DATE]],"mmm"))</f>
        <v/>
      </c>
      <c r="D504" s="25" t="str">
        <f>B504&amp;"-"&amp;COUNTIF($B$6:$B504,B504)</f>
        <v>-0</v>
      </c>
      <c r="E504" s="24" t="str">
        <f t="shared" si="15"/>
        <v/>
      </c>
      <c r="F504" s="24" t="str">
        <f>IF(B504=0,"",TEXT(Table1[[#This Row],[DATE]],"ddd"))</f>
        <v/>
      </c>
      <c r="G504" s="2" t="s">
        <v>32</v>
      </c>
      <c r="H504" s="2"/>
      <c r="I504" s="26"/>
      <c r="J504" s="3"/>
      <c r="K504" s="2"/>
      <c r="M504" s="24" t="s">
        <v>224</v>
      </c>
      <c r="N504" s="26" t="str">
        <f>IFERROR(INDEX([1]!Table13[#Data],MATCH(Table1[[#This Row],[Tech.]],[1]!Table13[Func Location],0),2),"")</f>
        <v/>
      </c>
      <c r="O504" s="27"/>
      <c r="P504" s="28"/>
      <c r="R504" s="2"/>
      <c r="T504" s="2" t="s">
        <v>39</v>
      </c>
      <c r="W504" s="2"/>
      <c r="X504" s="2"/>
      <c r="Y504" s="3"/>
      <c r="Z504" s="29" t="str">
        <f>IF(Table1[[#This Row],[DATE]]=0,"",$Z$4)</f>
        <v/>
      </c>
      <c r="AA504" s="29" t="str">
        <f>IF(Table1[[#This Row],[DATE]]=0,"",$AA$4)</f>
        <v/>
      </c>
      <c r="AB504" s="29" t="str">
        <f t="shared" si="14"/>
        <v/>
      </c>
      <c r="AC504" s="29" t="str">
        <f>IFERROR(VLOOKUP(Table1[[#This Row],[Owner]],'[1]down list'!U:V,2,FALSE),"")</f>
        <v/>
      </c>
      <c r="AD504" s="2"/>
    </row>
    <row r="505" spans="2:30" x14ac:dyDescent="0.25">
      <c r="B505" s="23"/>
      <c r="C505" s="24" t="str">
        <f>IF(Table1[[#This Row],[DATE]]=0,"",TEXT(Table1[[#This Row],[DATE]],"mmm"))</f>
        <v/>
      </c>
      <c r="D505" s="25" t="str">
        <f>B505&amp;"-"&amp;COUNTIF($B$6:$B505,B505)</f>
        <v>-0</v>
      </c>
      <c r="E505" s="24" t="str">
        <f t="shared" si="15"/>
        <v/>
      </c>
      <c r="F505" s="24" t="str">
        <f>IF(B505=0,"",TEXT(Table1[[#This Row],[DATE]],"ddd"))</f>
        <v/>
      </c>
      <c r="G505" s="2" t="s">
        <v>32</v>
      </c>
      <c r="H505" s="2"/>
      <c r="I505" s="26"/>
      <c r="J505" s="3"/>
      <c r="K505" s="2"/>
      <c r="M505" s="24" t="s">
        <v>224</v>
      </c>
      <c r="N505" s="26" t="str">
        <f>IFERROR(INDEX([1]!Table13[#Data],MATCH(Table1[[#This Row],[Tech.]],[1]!Table13[Func Location],0),2),"")</f>
        <v/>
      </c>
      <c r="O505" s="27"/>
      <c r="P505" s="28"/>
      <c r="R505" s="2"/>
      <c r="T505" s="2" t="s">
        <v>39</v>
      </c>
      <c r="W505" s="2"/>
      <c r="X505" s="2"/>
      <c r="Y505" s="3"/>
      <c r="Z505" s="29" t="str">
        <f>IF(Table1[[#This Row],[DATE]]=0,"",$Z$4)</f>
        <v/>
      </c>
      <c r="AA505" s="29" t="str">
        <f>IF(Table1[[#This Row],[DATE]]=0,"",$AA$4)</f>
        <v/>
      </c>
      <c r="AB505" s="29" t="str">
        <f t="shared" si="14"/>
        <v/>
      </c>
      <c r="AC505" s="29" t="str">
        <f>IFERROR(VLOOKUP(Table1[[#This Row],[Owner]],'[1]down list'!U:V,2,FALSE),"")</f>
        <v/>
      </c>
      <c r="AD505" s="2"/>
    </row>
    <row r="506" spans="2:30" x14ac:dyDescent="0.25">
      <c r="B506" s="23"/>
      <c r="C506" s="24" t="str">
        <f>IF(Table1[[#This Row],[DATE]]=0,"",TEXT(Table1[[#This Row],[DATE]],"mmm"))</f>
        <v/>
      </c>
      <c r="D506" s="25" t="str">
        <f>B506&amp;"-"&amp;COUNTIF($B$6:$B506,B506)</f>
        <v>-0</v>
      </c>
      <c r="E506" s="24" t="str">
        <f t="shared" si="15"/>
        <v/>
      </c>
      <c r="F506" s="24" t="str">
        <f>IF(B506=0,"",TEXT(Table1[[#This Row],[DATE]],"ddd"))</f>
        <v/>
      </c>
      <c r="G506" s="2" t="s">
        <v>32</v>
      </c>
      <c r="H506" s="2"/>
      <c r="I506" s="26"/>
      <c r="J506" s="3"/>
      <c r="K506" s="2"/>
      <c r="M506" s="24" t="s">
        <v>224</v>
      </c>
      <c r="N506" s="26" t="str">
        <f>IFERROR(INDEX([1]!Table13[#Data],MATCH(Table1[[#This Row],[Tech.]],[1]!Table13[Func Location],0),2),"")</f>
        <v/>
      </c>
      <c r="O506" s="27"/>
      <c r="P506" s="28"/>
      <c r="S506" s="5"/>
      <c r="T506" s="2" t="s">
        <v>39</v>
      </c>
      <c r="W506" s="2"/>
      <c r="X506" s="2"/>
      <c r="Y506" s="3"/>
      <c r="Z506" s="29" t="str">
        <f>IF(Table1[[#This Row],[DATE]]=0,"",$Z$4)</f>
        <v/>
      </c>
      <c r="AA506" s="29" t="str">
        <f>IF(Table1[[#This Row],[DATE]]=0,"",$AA$4)</f>
        <v/>
      </c>
      <c r="AB506" s="29" t="str">
        <f t="shared" si="14"/>
        <v/>
      </c>
      <c r="AC506" s="29" t="str">
        <f>IFERROR(VLOOKUP(Table1[[#This Row],[Owner]],'[1]down list'!U:V,2,FALSE),"")</f>
        <v/>
      </c>
      <c r="AD506" s="2"/>
    </row>
    <row r="507" spans="2:30" x14ac:dyDescent="0.25">
      <c r="B507" s="23"/>
      <c r="C507" s="24" t="str">
        <f>IF(Table1[[#This Row],[DATE]]=0,"",TEXT(Table1[[#This Row],[DATE]],"mmm"))</f>
        <v/>
      </c>
      <c r="D507" s="25" t="str">
        <f>B507&amp;"-"&amp;COUNTIF($B$6:$B507,B507)</f>
        <v>-0</v>
      </c>
      <c r="E507" s="24" t="str">
        <f t="shared" si="15"/>
        <v/>
      </c>
      <c r="F507" s="24" t="str">
        <f>IF(B507=0,"",TEXT(Table1[[#This Row],[DATE]],"ddd"))</f>
        <v/>
      </c>
      <c r="G507" s="2" t="s">
        <v>32</v>
      </c>
      <c r="H507" s="2"/>
      <c r="I507" s="26"/>
      <c r="J507" s="3"/>
      <c r="K507" s="2"/>
      <c r="M507" s="24" t="s">
        <v>224</v>
      </c>
      <c r="N507" s="26" t="str">
        <f>IFERROR(INDEX([1]!Table13[#Data],MATCH(Table1[[#This Row],[Tech.]],[1]!Table13[Func Location],0),2),"")</f>
        <v/>
      </c>
      <c r="O507" s="27"/>
      <c r="P507" s="28"/>
      <c r="R507" s="2"/>
      <c r="T507" s="2" t="s">
        <v>39</v>
      </c>
      <c r="W507" s="2"/>
      <c r="X507" s="2"/>
      <c r="Y507" s="3"/>
      <c r="Z507" s="29" t="str">
        <f>IF(Table1[[#This Row],[DATE]]=0,"",$Z$4)</f>
        <v/>
      </c>
      <c r="AA507" s="29" t="str">
        <f>IF(Table1[[#This Row],[DATE]]=0,"",$AA$4)</f>
        <v/>
      </c>
      <c r="AB507" s="29" t="str">
        <f t="shared" si="14"/>
        <v/>
      </c>
      <c r="AC507" s="29" t="str">
        <f>IFERROR(VLOOKUP(Table1[[#This Row],[Owner]],'[1]down list'!U:V,2,FALSE),"")</f>
        <v/>
      </c>
      <c r="AD507" s="2"/>
    </row>
    <row r="508" spans="2:30" x14ac:dyDescent="0.25">
      <c r="B508" s="23"/>
      <c r="C508" s="24" t="str">
        <f>IF(Table1[[#This Row],[DATE]]=0,"",TEXT(Table1[[#This Row],[DATE]],"mmm"))</f>
        <v/>
      </c>
      <c r="D508" s="25" t="str">
        <f>B508&amp;"-"&amp;COUNTIF($B$6:$B508,B508)</f>
        <v>-0</v>
      </c>
      <c r="E508" s="24" t="str">
        <f t="shared" si="15"/>
        <v/>
      </c>
      <c r="F508" s="24" t="str">
        <f>IF(B508=0,"",TEXT(Table1[[#This Row],[DATE]],"ddd"))</f>
        <v/>
      </c>
      <c r="G508" s="2" t="s">
        <v>32</v>
      </c>
      <c r="H508" s="2"/>
      <c r="I508" s="26"/>
      <c r="J508" s="3"/>
      <c r="K508" s="2"/>
      <c r="M508" s="24" t="s">
        <v>224</v>
      </c>
      <c r="N508" s="26" t="str">
        <f>IFERROR(INDEX([1]!Table13[#Data],MATCH(Table1[[#This Row],[Tech.]],[1]!Table13[Func Location],0),2),"")</f>
        <v/>
      </c>
      <c r="O508" s="27"/>
      <c r="P508" s="28"/>
      <c r="S508" s="5"/>
      <c r="T508" s="2" t="s">
        <v>39</v>
      </c>
      <c r="W508" s="2"/>
      <c r="X508" s="2"/>
      <c r="Y508" s="3"/>
      <c r="Z508" s="29" t="str">
        <f>IF(Table1[[#This Row],[DATE]]=0,"",$Z$4)</f>
        <v/>
      </c>
      <c r="AA508" s="29" t="str">
        <f>IF(Table1[[#This Row],[DATE]]=0,"",$AA$4)</f>
        <v/>
      </c>
      <c r="AB508" s="29" t="str">
        <f t="shared" si="14"/>
        <v/>
      </c>
      <c r="AC508" s="29" t="str">
        <f>IFERROR(VLOOKUP(Table1[[#This Row],[Owner]],'[1]down list'!U:V,2,FALSE),"")</f>
        <v/>
      </c>
      <c r="AD508" s="2"/>
    </row>
    <row r="509" spans="2:30" x14ac:dyDescent="0.25">
      <c r="B509" s="23"/>
      <c r="C509" s="24" t="str">
        <f>IF(Table1[[#This Row],[DATE]]=0,"",TEXT(Table1[[#This Row],[DATE]],"mmm"))</f>
        <v/>
      </c>
      <c r="D509" s="25" t="str">
        <f>B509&amp;"-"&amp;COUNTIF($B$6:$B509,B509)</f>
        <v>-0</v>
      </c>
      <c r="E509" s="24" t="str">
        <f t="shared" si="15"/>
        <v/>
      </c>
      <c r="F509" s="24" t="str">
        <f>IF(B509=0,"",TEXT(Table1[[#This Row],[DATE]],"ddd"))</f>
        <v/>
      </c>
      <c r="G509" s="2" t="s">
        <v>32</v>
      </c>
      <c r="H509" s="2"/>
      <c r="I509" s="26"/>
      <c r="J509" s="3"/>
      <c r="K509" s="2"/>
      <c r="M509" s="24" t="s">
        <v>224</v>
      </c>
      <c r="N509" s="26" t="str">
        <f>IFERROR(INDEX([1]!Table13[#Data],MATCH(Table1[[#This Row],[Tech.]],[1]!Table13[Func Location],0),2),"")</f>
        <v/>
      </c>
      <c r="O509" s="27"/>
      <c r="P509" s="28"/>
      <c r="S509" s="5"/>
      <c r="T509" s="2" t="s">
        <v>39</v>
      </c>
      <c r="W509" s="2"/>
      <c r="X509" s="2"/>
      <c r="Y509" s="3"/>
      <c r="Z509" s="29" t="str">
        <f>IF(Table1[[#This Row],[DATE]]=0,"",$Z$4)</f>
        <v/>
      </c>
      <c r="AA509" s="29" t="str">
        <f>IF(Table1[[#This Row],[DATE]]=0,"",$AA$4)</f>
        <v/>
      </c>
      <c r="AB509" s="29" t="str">
        <f t="shared" si="14"/>
        <v/>
      </c>
      <c r="AC509" s="29" t="str">
        <f>IFERROR(VLOOKUP(Table1[[#This Row],[Owner]],'[1]down list'!U:V,2,FALSE),"")</f>
        <v/>
      </c>
      <c r="AD509" s="2"/>
    </row>
    <row r="510" spans="2:30" x14ac:dyDescent="0.25">
      <c r="B510" s="23"/>
      <c r="C510" s="24" t="str">
        <f>IF(Table1[[#This Row],[DATE]]=0,"",TEXT(Table1[[#This Row],[DATE]],"mmm"))</f>
        <v/>
      </c>
      <c r="D510" s="25" t="str">
        <f>B510&amp;"-"&amp;COUNTIF($B$6:$B510,B510)</f>
        <v>-0</v>
      </c>
      <c r="E510" s="24" t="str">
        <f t="shared" si="15"/>
        <v/>
      </c>
      <c r="F510" s="24" t="str">
        <f>IF(B510=0,"",TEXT(Table1[[#This Row],[DATE]],"ddd"))</f>
        <v/>
      </c>
      <c r="G510" s="2" t="s">
        <v>32</v>
      </c>
      <c r="H510" s="2"/>
      <c r="I510" s="26"/>
      <c r="J510" s="3"/>
      <c r="K510" s="2"/>
      <c r="M510" s="24" t="s">
        <v>224</v>
      </c>
      <c r="N510" s="26" t="str">
        <f>IFERROR(INDEX([1]!Table13[#Data],MATCH(Table1[[#This Row],[Tech.]],[1]!Table13[Func Location],0),2),"")</f>
        <v/>
      </c>
      <c r="O510" s="27"/>
      <c r="P510" s="28"/>
      <c r="R510" s="2"/>
      <c r="T510" s="2" t="s">
        <v>39</v>
      </c>
      <c r="W510" s="2"/>
      <c r="X510" s="2"/>
      <c r="Y510" s="3"/>
      <c r="Z510" s="29" t="str">
        <f>IF(Table1[[#This Row],[DATE]]=0,"",$Z$4)</f>
        <v/>
      </c>
      <c r="AA510" s="29" t="str">
        <f>IF(Table1[[#This Row],[DATE]]=0,"",$AA$4)</f>
        <v/>
      </c>
      <c r="AB510" s="29" t="str">
        <f t="shared" si="14"/>
        <v/>
      </c>
      <c r="AC510" s="29" t="str">
        <f>IFERROR(VLOOKUP(Table1[[#This Row],[Owner]],'[1]down list'!U:V,2,FALSE),"")</f>
        <v/>
      </c>
      <c r="AD510" s="2"/>
    </row>
    <row r="511" spans="2:30" x14ac:dyDescent="0.25">
      <c r="B511" s="23"/>
      <c r="C511" s="24" t="str">
        <f>IF(Table1[[#This Row],[DATE]]=0,"",TEXT(Table1[[#This Row],[DATE]],"mmm"))</f>
        <v/>
      </c>
      <c r="D511" s="25" t="str">
        <f>B511&amp;"-"&amp;COUNTIF($B$6:$B511,B511)</f>
        <v>-0</v>
      </c>
      <c r="E511" s="24" t="str">
        <f t="shared" si="15"/>
        <v/>
      </c>
      <c r="F511" s="24" t="str">
        <f>IF(B511=0,"",TEXT(Table1[[#This Row],[DATE]],"ddd"))</f>
        <v/>
      </c>
      <c r="G511" s="2" t="s">
        <v>32</v>
      </c>
      <c r="H511" s="2"/>
      <c r="I511" s="26"/>
      <c r="J511" s="3"/>
      <c r="K511" s="2"/>
      <c r="M511" s="24" t="s">
        <v>224</v>
      </c>
      <c r="N511" s="26" t="str">
        <f>IFERROR(INDEX([1]!Table13[#Data],MATCH(Table1[[#This Row],[Tech.]],[1]!Table13[Func Location],0),2),"")</f>
        <v/>
      </c>
      <c r="O511" s="27"/>
      <c r="P511" s="28"/>
      <c r="R511" s="2"/>
      <c r="T511" s="2" t="s">
        <v>39</v>
      </c>
      <c r="W511" s="2"/>
      <c r="X511" s="2"/>
      <c r="Y511" s="3"/>
      <c r="Z511" s="29" t="str">
        <f>IF(Table1[[#This Row],[DATE]]=0,"",$Z$4)</f>
        <v/>
      </c>
      <c r="AA511" s="29" t="str">
        <f>IF(Table1[[#This Row],[DATE]]=0,"",$AA$4)</f>
        <v/>
      </c>
      <c r="AB511" s="29" t="str">
        <f t="shared" si="14"/>
        <v/>
      </c>
      <c r="AC511" s="29" t="str">
        <f>IFERROR(VLOOKUP(Table1[[#This Row],[Owner]],'[1]down list'!U:V,2,FALSE),"")</f>
        <v/>
      </c>
      <c r="AD511" s="2"/>
    </row>
    <row r="512" spans="2:30" x14ac:dyDescent="0.25">
      <c r="B512" s="23"/>
      <c r="C512" s="24" t="str">
        <f>IF(Table1[[#This Row],[DATE]]=0,"",TEXT(Table1[[#This Row],[DATE]],"mmm"))</f>
        <v/>
      </c>
      <c r="D512" s="25" t="str">
        <f>B512&amp;"-"&amp;COUNTIF($B$6:$B512,B512)</f>
        <v>-0</v>
      </c>
      <c r="E512" s="24" t="str">
        <f t="shared" si="15"/>
        <v/>
      </c>
      <c r="F512" s="24" t="str">
        <f>IF(B512=0,"",TEXT(Table1[[#This Row],[DATE]],"ddd"))</f>
        <v/>
      </c>
      <c r="G512" s="2" t="s">
        <v>32</v>
      </c>
      <c r="H512" s="2"/>
      <c r="I512" s="26"/>
      <c r="J512" s="3"/>
      <c r="K512" s="2"/>
      <c r="M512" s="24" t="s">
        <v>224</v>
      </c>
      <c r="N512" s="26" t="str">
        <f>IFERROR(INDEX([1]!Table13[#Data],MATCH(Table1[[#This Row],[Tech.]],[1]!Table13[Func Location],0),2),"")</f>
        <v/>
      </c>
      <c r="O512" s="27"/>
      <c r="P512" s="28"/>
      <c r="R512" s="2"/>
      <c r="T512" s="2" t="s">
        <v>39</v>
      </c>
      <c r="W512" s="2"/>
      <c r="X512" s="2"/>
      <c r="Y512" s="3"/>
      <c r="Z512" s="29" t="str">
        <f>IF(Table1[[#This Row],[DATE]]=0,"",$Z$4)</f>
        <v/>
      </c>
      <c r="AA512" s="29" t="str">
        <f>IF(Table1[[#This Row],[DATE]]=0,"",$AA$4)</f>
        <v/>
      </c>
      <c r="AB512" s="29" t="str">
        <f t="shared" ref="AB512:AB575" si="16">IF(B512=0,"",YEAR(B512))</f>
        <v/>
      </c>
      <c r="AC512" s="29" t="str">
        <f>IFERROR(VLOOKUP(Table1[[#This Row],[Owner]],'[1]down list'!U:V,2,FALSE),"")</f>
        <v/>
      </c>
      <c r="AD512" s="2"/>
    </row>
    <row r="513" spans="2:30" x14ac:dyDescent="0.25">
      <c r="B513" s="23"/>
      <c r="C513" s="24" t="str">
        <f>IF(Table1[[#This Row],[DATE]]=0,"",TEXT(Table1[[#This Row],[DATE]],"mmm"))</f>
        <v/>
      </c>
      <c r="D513" s="25" t="str">
        <f>B513&amp;"-"&amp;COUNTIF($B$6:$B513,B513)</f>
        <v>-0</v>
      </c>
      <c r="E513" s="24" t="str">
        <f t="shared" si="15"/>
        <v/>
      </c>
      <c r="F513" s="24" t="str">
        <f>IF(B513=0,"",TEXT(Table1[[#This Row],[DATE]],"ddd"))</f>
        <v/>
      </c>
      <c r="G513" s="2" t="s">
        <v>32</v>
      </c>
      <c r="H513" s="2"/>
      <c r="I513" s="26"/>
      <c r="J513" s="3"/>
      <c r="K513" s="2"/>
      <c r="M513" s="24" t="s">
        <v>224</v>
      </c>
      <c r="N513" s="26" t="str">
        <f>IFERROR(INDEX([1]!Table13[#Data],MATCH(Table1[[#This Row],[Tech.]],[1]!Table13[Func Location],0),2),"")</f>
        <v/>
      </c>
      <c r="O513" s="27"/>
      <c r="P513" s="28"/>
      <c r="R513" s="2"/>
      <c r="T513" s="2" t="s">
        <v>39</v>
      </c>
      <c r="W513" s="2"/>
      <c r="X513" s="2"/>
      <c r="Y513" s="3"/>
      <c r="Z513" s="29" t="str">
        <f>IF(Table1[[#This Row],[DATE]]=0,"",$Z$4)</f>
        <v/>
      </c>
      <c r="AA513" s="29" t="str">
        <f>IF(Table1[[#This Row],[DATE]]=0,"",$AA$4)</f>
        <v/>
      </c>
      <c r="AB513" s="29" t="str">
        <f t="shared" si="16"/>
        <v/>
      </c>
      <c r="AC513" s="29" t="str">
        <f>IFERROR(VLOOKUP(Table1[[#This Row],[Owner]],'[1]down list'!U:V,2,FALSE),"")</f>
        <v/>
      </c>
      <c r="AD513" s="2"/>
    </row>
    <row r="514" spans="2:30" x14ac:dyDescent="0.25">
      <c r="B514" s="23"/>
      <c r="C514" s="24" t="str">
        <f>IF(Table1[[#This Row],[DATE]]=0,"",TEXT(Table1[[#This Row],[DATE]],"mmm"))</f>
        <v/>
      </c>
      <c r="D514" s="25" t="str">
        <f>B514&amp;"-"&amp;COUNTIF($B$6:$B514,B514)</f>
        <v>-0</v>
      </c>
      <c r="E514" s="24" t="str">
        <f t="shared" si="15"/>
        <v/>
      </c>
      <c r="F514" s="24" t="str">
        <f>IF(B514=0,"",TEXT(Table1[[#This Row],[DATE]],"ddd"))</f>
        <v/>
      </c>
      <c r="G514" s="2" t="s">
        <v>32</v>
      </c>
      <c r="H514" s="2"/>
      <c r="I514" s="26"/>
      <c r="J514" s="3"/>
      <c r="K514" s="2"/>
      <c r="M514" s="24" t="s">
        <v>224</v>
      </c>
      <c r="N514" s="26" t="str">
        <f>IFERROR(INDEX([1]!Table13[#Data],MATCH(Table1[[#This Row],[Tech.]],[1]!Table13[Func Location],0),2),"")</f>
        <v/>
      </c>
      <c r="O514" s="27"/>
      <c r="P514" s="32"/>
      <c r="R514" s="2"/>
      <c r="T514" s="2" t="s">
        <v>39</v>
      </c>
      <c r="W514" s="2"/>
      <c r="X514" s="2"/>
      <c r="Y514" s="3"/>
      <c r="Z514" s="29" t="str">
        <f>IF(Table1[[#This Row],[DATE]]=0,"",$Z$4)</f>
        <v/>
      </c>
      <c r="AA514" s="29" t="str">
        <f>IF(Table1[[#This Row],[DATE]]=0,"",$AA$4)</f>
        <v/>
      </c>
      <c r="AB514" s="29" t="str">
        <f t="shared" si="16"/>
        <v/>
      </c>
      <c r="AC514" s="29" t="str">
        <f>IFERROR(VLOOKUP(Table1[[#This Row],[Owner]],'[1]down list'!U:V,2,FALSE),"")</f>
        <v/>
      </c>
      <c r="AD514" s="2"/>
    </row>
    <row r="515" spans="2:30" x14ac:dyDescent="0.25">
      <c r="B515" s="23"/>
      <c r="C515" s="24" t="str">
        <f>IF(Table1[[#This Row],[DATE]]=0,"",TEXT(Table1[[#This Row],[DATE]],"mmm"))</f>
        <v/>
      </c>
      <c r="D515" s="25" t="str">
        <f>B515&amp;"-"&amp;COUNTIF($B$6:$B515,B515)</f>
        <v>-0</v>
      </c>
      <c r="E515" s="24" t="str">
        <f t="shared" si="15"/>
        <v/>
      </c>
      <c r="F515" s="24" t="str">
        <f>IF(B515=0,"",TEXT(Table1[[#This Row],[DATE]],"ddd"))</f>
        <v/>
      </c>
      <c r="G515" s="2" t="s">
        <v>32</v>
      </c>
      <c r="H515" s="2"/>
      <c r="I515" s="26"/>
      <c r="J515" s="3"/>
      <c r="K515" s="2"/>
      <c r="M515" s="24" t="s">
        <v>224</v>
      </c>
      <c r="N515" s="26" t="str">
        <f>IFERROR(INDEX([1]!Table13[#Data],MATCH(Table1[[#This Row],[Tech.]],[1]!Table13[Func Location],0),2),"")</f>
        <v/>
      </c>
      <c r="O515" s="27"/>
      <c r="P515" s="28"/>
      <c r="R515" s="2"/>
      <c r="T515" s="2" t="s">
        <v>39</v>
      </c>
      <c r="W515" s="2"/>
      <c r="X515" s="2"/>
      <c r="Y515" s="3"/>
      <c r="Z515" s="29" t="str">
        <f>IF(Table1[[#This Row],[DATE]]=0,"",$Z$4)</f>
        <v/>
      </c>
      <c r="AA515" s="29" t="str">
        <f>IF(Table1[[#This Row],[DATE]]=0,"",$AA$4)</f>
        <v/>
      </c>
      <c r="AB515" s="29" t="str">
        <f t="shared" si="16"/>
        <v/>
      </c>
      <c r="AC515" s="29" t="str">
        <f>IFERROR(VLOOKUP(Table1[[#This Row],[Owner]],'[1]down list'!U:V,2,FALSE),"")</f>
        <v/>
      </c>
      <c r="AD515" s="2"/>
    </row>
    <row r="516" spans="2:30" x14ac:dyDescent="0.25">
      <c r="B516" s="23"/>
      <c r="C516" s="24" t="str">
        <f>IF(Table1[[#This Row],[DATE]]=0,"",TEXT(Table1[[#This Row],[DATE]],"mmm"))</f>
        <v/>
      </c>
      <c r="D516" s="25" t="str">
        <f>B516&amp;"-"&amp;COUNTIF($B$6:$B516,B516)</f>
        <v>-0</v>
      </c>
      <c r="E516" s="24" t="str">
        <f t="shared" si="15"/>
        <v/>
      </c>
      <c r="F516" s="24" t="str">
        <f>IF(B516=0,"",TEXT(Table1[[#This Row],[DATE]],"ddd"))</f>
        <v/>
      </c>
      <c r="G516" s="2" t="s">
        <v>32</v>
      </c>
      <c r="H516" s="2"/>
      <c r="I516" s="26"/>
      <c r="J516" s="3"/>
      <c r="K516" s="2"/>
      <c r="M516" s="24" t="s">
        <v>224</v>
      </c>
      <c r="N516" s="26" t="str">
        <f>IFERROR(INDEX([1]!Table13[#Data],MATCH(Table1[[#This Row],[Tech.]],[1]!Table13[Func Location],0),2),"")</f>
        <v/>
      </c>
      <c r="O516" s="27"/>
      <c r="P516" s="28"/>
      <c r="R516" s="2"/>
      <c r="T516" s="2" t="s">
        <v>39</v>
      </c>
      <c r="W516" s="2"/>
      <c r="X516" s="2"/>
      <c r="Y516" s="3"/>
      <c r="Z516" s="29" t="str">
        <f>IF(Table1[[#This Row],[DATE]]=0,"",$Z$4)</f>
        <v/>
      </c>
      <c r="AA516" s="29" t="str">
        <f>IF(Table1[[#This Row],[DATE]]=0,"",$AA$4)</f>
        <v/>
      </c>
      <c r="AB516" s="29" t="str">
        <f t="shared" si="16"/>
        <v/>
      </c>
      <c r="AC516" s="29" t="str">
        <f>IFERROR(VLOOKUP(Table1[[#This Row],[Owner]],'[1]down list'!U:V,2,FALSE),"")</f>
        <v/>
      </c>
      <c r="AD516" s="2"/>
    </row>
    <row r="517" spans="2:30" ht="15.75" x14ac:dyDescent="0.25">
      <c r="B517" s="23"/>
      <c r="C517" s="24" t="str">
        <f>IF(Table1[[#This Row],[DATE]]=0,"",TEXT(Table1[[#This Row],[DATE]],"mmm"))</f>
        <v/>
      </c>
      <c r="D517" s="25" t="str">
        <f>B517&amp;"-"&amp;COUNTIF($B$6:$B517,B517)</f>
        <v>-0</v>
      </c>
      <c r="E517" s="24" t="str">
        <f t="shared" si="15"/>
        <v/>
      </c>
      <c r="F517" s="24" t="str">
        <f>IF(B517=0,"",TEXT(Table1[[#This Row],[DATE]],"ddd"))</f>
        <v/>
      </c>
      <c r="G517" s="2" t="s">
        <v>32</v>
      </c>
      <c r="H517" s="2"/>
      <c r="I517" s="26"/>
      <c r="J517" s="3"/>
      <c r="K517" s="2"/>
      <c r="M517" s="24" t="s">
        <v>224</v>
      </c>
      <c r="N517" s="26" t="str">
        <f>IFERROR(INDEX([1]!Table13[#Data],MATCH(Table1[[#This Row],[Tech.]],[1]!Table13[Func Location],0),2),"")</f>
        <v/>
      </c>
      <c r="O517" s="27"/>
      <c r="P517" s="43"/>
      <c r="R517" s="2"/>
      <c r="T517" s="2" t="s">
        <v>39</v>
      </c>
      <c r="W517" s="2"/>
      <c r="X517" s="2"/>
      <c r="Y517" s="3"/>
      <c r="Z517" s="29" t="str">
        <f>IF(Table1[[#This Row],[DATE]]=0,"",$Z$4)</f>
        <v/>
      </c>
      <c r="AA517" s="29" t="str">
        <f>IF(Table1[[#This Row],[DATE]]=0,"",$AA$4)</f>
        <v/>
      </c>
      <c r="AB517" s="29" t="str">
        <f t="shared" si="16"/>
        <v/>
      </c>
      <c r="AC517" s="29" t="str">
        <f>IFERROR(VLOOKUP(Table1[[#This Row],[Owner]],'[1]down list'!U:V,2,FALSE),"")</f>
        <v/>
      </c>
      <c r="AD517" s="2"/>
    </row>
    <row r="518" spans="2:30" ht="15.75" x14ac:dyDescent="0.25">
      <c r="B518" s="23"/>
      <c r="C518" s="24" t="str">
        <f>IF(Table1[[#This Row],[DATE]]=0,"",TEXT(Table1[[#This Row],[DATE]],"mmm"))</f>
        <v/>
      </c>
      <c r="D518" s="25" t="str">
        <f>B518&amp;"-"&amp;COUNTIF($B$6:$B518,B518)</f>
        <v>-0</v>
      </c>
      <c r="E518" s="24" t="str">
        <f t="shared" ref="E518:E581" si="17">IF(B518=0,"",WEEKNUM(B518,21))</f>
        <v/>
      </c>
      <c r="F518" s="24" t="str">
        <f>IF(B518=0,"",TEXT(Table1[[#This Row],[DATE]],"ddd"))</f>
        <v/>
      </c>
      <c r="G518" s="2" t="s">
        <v>32</v>
      </c>
      <c r="H518" s="2"/>
      <c r="I518" s="26"/>
      <c r="J518" s="3"/>
      <c r="K518" s="2"/>
      <c r="M518" s="24" t="s">
        <v>224</v>
      </c>
      <c r="N518" s="26" t="str">
        <f>IFERROR(INDEX([1]!Table13[#Data],MATCH(Table1[[#This Row],[Tech.]],[1]!Table13[Func Location],0),2),"")</f>
        <v/>
      </c>
      <c r="O518" s="27"/>
      <c r="P518" s="43"/>
      <c r="R518" s="2"/>
      <c r="T518" s="2" t="s">
        <v>39</v>
      </c>
      <c r="W518" s="2"/>
      <c r="X518" s="2"/>
      <c r="Y518" s="3"/>
      <c r="Z518" s="29" t="str">
        <f>IF(Table1[[#This Row],[DATE]]=0,"",$Z$4)</f>
        <v/>
      </c>
      <c r="AA518" s="29" t="str">
        <f>IF(Table1[[#This Row],[DATE]]=0,"",$AA$4)</f>
        <v/>
      </c>
      <c r="AB518" s="29" t="str">
        <f t="shared" si="16"/>
        <v/>
      </c>
      <c r="AC518" s="29" t="str">
        <f>IFERROR(VLOOKUP(Table1[[#This Row],[Owner]],'[1]down list'!U:V,2,FALSE),"")</f>
        <v/>
      </c>
      <c r="AD518" s="2"/>
    </row>
    <row r="519" spans="2:30" ht="15.75" x14ac:dyDescent="0.25">
      <c r="B519" s="23"/>
      <c r="C519" s="24" t="str">
        <f>IF(Table1[[#This Row],[DATE]]=0,"",TEXT(Table1[[#This Row],[DATE]],"mmm"))</f>
        <v/>
      </c>
      <c r="D519" s="25" t="str">
        <f>B519&amp;"-"&amp;COUNTIF($B$6:$B519,B519)</f>
        <v>-0</v>
      </c>
      <c r="E519" s="24" t="str">
        <f t="shared" si="17"/>
        <v/>
      </c>
      <c r="F519" s="24" t="str">
        <f>IF(B519=0,"",TEXT(Table1[[#This Row],[DATE]],"ddd"))</f>
        <v/>
      </c>
      <c r="G519" s="2" t="s">
        <v>32</v>
      </c>
      <c r="H519" s="2"/>
      <c r="I519" s="26"/>
      <c r="J519" s="3"/>
      <c r="K519" s="2"/>
      <c r="M519" s="24" t="s">
        <v>224</v>
      </c>
      <c r="N519" s="26" t="str">
        <f>IFERROR(INDEX([1]!Table13[#Data],MATCH(Table1[[#This Row],[Tech.]],[1]!Table13[Func Location],0),2),"")</f>
        <v/>
      </c>
      <c r="O519" s="27"/>
      <c r="P519" s="43"/>
      <c r="R519" s="2"/>
      <c r="T519" s="2" t="s">
        <v>39</v>
      </c>
      <c r="W519" s="2"/>
      <c r="X519" s="2"/>
      <c r="Y519" s="3"/>
      <c r="Z519" s="29" t="str">
        <f>IF(Table1[[#This Row],[DATE]]=0,"",$Z$4)</f>
        <v/>
      </c>
      <c r="AA519" s="29" t="str">
        <f>IF(Table1[[#This Row],[DATE]]=0,"",$AA$4)</f>
        <v/>
      </c>
      <c r="AB519" s="29" t="str">
        <f t="shared" si="16"/>
        <v/>
      </c>
      <c r="AC519" s="29" t="str">
        <f>IFERROR(VLOOKUP(Table1[[#This Row],[Owner]],'[1]down list'!U:V,2,FALSE),"")</f>
        <v/>
      </c>
      <c r="AD519" s="2"/>
    </row>
    <row r="520" spans="2:30" x14ac:dyDescent="0.25">
      <c r="B520" s="23"/>
      <c r="C520" s="24" t="str">
        <f>IF(Table1[[#This Row],[DATE]]=0,"",TEXT(Table1[[#This Row],[DATE]],"mmm"))</f>
        <v/>
      </c>
      <c r="D520" s="25" t="str">
        <f>B520&amp;"-"&amp;COUNTIF($B$6:$B520,B520)</f>
        <v>-0</v>
      </c>
      <c r="E520" s="24" t="str">
        <f t="shared" si="17"/>
        <v/>
      </c>
      <c r="F520" s="24" t="str">
        <f>IF(B520=0,"",TEXT(Table1[[#This Row],[DATE]],"ddd"))</f>
        <v/>
      </c>
      <c r="G520" s="2" t="s">
        <v>32</v>
      </c>
      <c r="H520" s="2"/>
      <c r="I520" s="26"/>
      <c r="J520" s="3"/>
      <c r="K520" s="2"/>
      <c r="M520" s="24" t="s">
        <v>224</v>
      </c>
      <c r="N520" s="26" t="str">
        <f>IFERROR(INDEX([1]!Table13[#Data],MATCH(Table1[[#This Row],[Tech.]],[1]!Table13[Func Location],0),2),"")</f>
        <v/>
      </c>
      <c r="O520" s="27"/>
      <c r="P520" s="32"/>
      <c r="R520" s="2"/>
      <c r="T520" s="2" t="s">
        <v>39</v>
      </c>
      <c r="W520" s="2"/>
      <c r="X520" s="2"/>
      <c r="Y520" s="3"/>
      <c r="Z520" s="29" t="str">
        <f>IF(Table1[[#This Row],[DATE]]=0,"",$Z$4)</f>
        <v/>
      </c>
      <c r="AA520" s="29" t="str">
        <f>IF(Table1[[#This Row],[DATE]]=0,"",$AA$4)</f>
        <v/>
      </c>
      <c r="AB520" s="29" t="str">
        <f t="shared" si="16"/>
        <v/>
      </c>
      <c r="AC520" s="29" t="str">
        <f>IFERROR(VLOOKUP(Table1[[#This Row],[Owner]],'[1]down list'!U:V,2,FALSE),"")</f>
        <v/>
      </c>
      <c r="AD520" s="2"/>
    </row>
    <row r="521" spans="2:30" x14ac:dyDescent="0.25">
      <c r="B521" s="23"/>
      <c r="C521" s="24" t="str">
        <f>IF(Table1[[#This Row],[DATE]]=0,"",TEXT(Table1[[#This Row],[DATE]],"mmm"))</f>
        <v/>
      </c>
      <c r="D521" s="25" t="str">
        <f>B521&amp;"-"&amp;COUNTIF($B$6:$B521,B521)</f>
        <v>-0</v>
      </c>
      <c r="E521" s="24" t="str">
        <f t="shared" si="17"/>
        <v/>
      </c>
      <c r="F521" s="24" t="str">
        <f>IF(B521=0,"",TEXT(Table1[[#This Row],[DATE]],"ddd"))</f>
        <v/>
      </c>
      <c r="G521" s="2" t="s">
        <v>32</v>
      </c>
      <c r="H521" s="2"/>
      <c r="I521" s="26"/>
      <c r="J521" s="3"/>
      <c r="K521" s="2"/>
      <c r="M521" s="24" t="s">
        <v>224</v>
      </c>
      <c r="N521" s="26" t="str">
        <f>IFERROR(INDEX([1]!Table13[#Data],MATCH(Table1[[#This Row],[Tech.]],[1]!Table13[Func Location],0),2),"")</f>
        <v/>
      </c>
      <c r="O521" s="27"/>
      <c r="P521" s="32"/>
      <c r="R521" s="2"/>
      <c r="T521" s="2" t="s">
        <v>39</v>
      </c>
      <c r="W521" s="2"/>
      <c r="X521" s="2"/>
      <c r="Y521" s="3"/>
      <c r="Z521" s="29" t="str">
        <f>IF(Table1[[#This Row],[DATE]]=0,"",$Z$4)</f>
        <v/>
      </c>
      <c r="AA521" s="29" t="str">
        <f>IF(Table1[[#This Row],[DATE]]=0,"",$AA$4)</f>
        <v/>
      </c>
      <c r="AB521" s="29" t="str">
        <f t="shared" si="16"/>
        <v/>
      </c>
      <c r="AC521" s="29" t="str">
        <f>IFERROR(VLOOKUP(Table1[[#This Row],[Owner]],'[1]down list'!U:V,2,FALSE),"")</f>
        <v/>
      </c>
      <c r="AD521" s="2"/>
    </row>
    <row r="522" spans="2:30" x14ac:dyDescent="0.25">
      <c r="B522" s="23"/>
      <c r="C522" s="24" t="str">
        <f>IF(Table1[[#This Row],[DATE]]=0,"",TEXT(Table1[[#This Row],[DATE]],"mmm"))</f>
        <v/>
      </c>
      <c r="D522" s="25" t="str">
        <f>B522&amp;"-"&amp;COUNTIF($B$6:$B522,B522)</f>
        <v>-0</v>
      </c>
      <c r="E522" s="24" t="str">
        <f t="shared" si="17"/>
        <v/>
      </c>
      <c r="F522" s="24" t="str">
        <f>IF(B522=0,"",TEXT(Table1[[#This Row],[DATE]],"ddd"))</f>
        <v/>
      </c>
      <c r="G522" s="2" t="s">
        <v>32</v>
      </c>
      <c r="H522" s="2"/>
      <c r="I522" s="26"/>
      <c r="J522" s="3"/>
      <c r="K522" s="2"/>
      <c r="M522" s="24" t="s">
        <v>224</v>
      </c>
      <c r="N522" s="26" t="str">
        <f>IFERROR(INDEX([1]!Table13[#Data],MATCH(Table1[[#This Row],[Tech.]],[1]!Table13[Func Location],0),2),"")</f>
        <v/>
      </c>
      <c r="O522" s="27"/>
      <c r="P522" s="32"/>
      <c r="R522" s="2"/>
      <c r="T522" s="2" t="s">
        <v>39</v>
      </c>
      <c r="W522" s="2"/>
      <c r="X522" s="2"/>
      <c r="Y522" s="3"/>
      <c r="Z522" s="29" t="str">
        <f>IF(Table1[[#This Row],[DATE]]=0,"",$Z$4)</f>
        <v/>
      </c>
      <c r="AA522" s="29" t="str">
        <f>IF(Table1[[#This Row],[DATE]]=0,"",$AA$4)</f>
        <v/>
      </c>
      <c r="AB522" s="29" t="str">
        <f t="shared" si="16"/>
        <v/>
      </c>
      <c r="AC522" s="29" t="str">
        <f>IFERROR(VLOOKUP(Table1[[#This Row],[Owner]],'[1]down list'!U:V,2,FALSE),"")</f>
        <v/>
      </c>
      <c r="AD522" s="2"/>
    </row>
    <row r="523" spans="2:30" x14ac:dyDescent="0.25">
      <c r="B523" s="23"/>
      <c r="C523" s="24" t="str">
        <f>IF(Table1[[#This Row],[DATE]]=0,"",TEXT(Table1[[#This Row],[DATE]],"mmm"))</f>
        <v/>
      </c>
      <c r="D523" s="25" t="str">
        <f>B523&amp;"-"&amp;COUNTIF($B$6:$B523,B523)</f>
        <v>-0</v>
      </c>
      <c r="E523" s="24" t="str">
        <f t="shared" si="17"/>
        <v/>
      </c>
      <c r="F523" s="24" t="str">
        <f>IF(B523=0,"",TEXT(Table1[[#This Row],[DATE]],"ddd"))</f>
        <v/>
      </c>
      <c r="G523" s="2" t="s">
        <v>32</v>
      </c>
      <c r="H523" s="2"/>
      <c r="I523" s="26"/>
      <c r="J523" s="3"/>
      <c r="K523" s="2"/>
      <c r="M523" s="24" t="s">
        <v>224</v>
      </c>
      <c r="N523" s="26" t="str">
        <f>IFERROR(INDEX([1]!Table13[#Data],MATCH(Table1[[#This Row],[Tech.]],[1]!Table13[Func Location],0),2),"")</f>
        <v/>
      </c>
      <c r="O523" s="27"/>
      <c r="P523" s="32"/>
      <c r="R523" s="2"/>
      <c r="T523" s="2" t="s">
        <v>39</v>
      </c>
      <c r="W523" s="2"/>
      <c r="X523" s="2"/>
      <c r="Y523" s="3"/>
      <c r="Z523" s="29" t="str">
        <f>IF(Table1[[#This Row],[DATE]]=0,"",$Z$4)</f>
        <v/>
      </c>
      <c r="AA523" s="29" t="str">
        <f>IF(Table1[[#This Row],[DATE]]=0,"",$AA$4)</f>
        <v/>
      </c>
      <c r="AB523" s="29" t="str">
        <f t="shared" si="16"/>
        <v/>
      </c>
      <c r="AC523" s="29" t="str">
        <f>IFERROR(VLOOKUP(Table1[[#This Row],[Owner]],'[1]down list'!U:V,2,FALSE),"")</f>
        <v/>
      </c>
      <c r="AD523" s="2"/>
    </row>
    <row r="524" spans="2:30" x14ac:dyDescent="0.25">
      <c r="B524" s="23"/>
      <c r="C524" s="24" t="str">
        <f>IF(Table1[[#This Row],[DATE]]=0,"",TEXT(Table1[[#This Row],[DATE]],"mmm"))</f>
        <v/>
      </c>
      <c r="D524" s="25" t="str">
        <f>B524&amp;"-"&amp;COUNTIF($B$6:$B524,B524)</f>
        <v>-0</v>
      </c>
      <c r="E524" s="24" t="str">
        <f t="shared" si="17"/>
        <v/>
      </c>
      <c r="F524" s="24" t="str">
        <f>IF(B524=0,"",TEXT(Table1[[#This Row],[DATE]],"ddd"))</f>
        <v/>
      </c>
      <c r="G524" s="2" t="s">
        <v>32</v>
      </c>
      <c r="H524" s="2"/>
      <c r="I524" s="26"/>
      <c r="J524" s="3"/>
      <c r="K524" s="2"/>
      <c r="M524" s="24" t="s">
        <v>224</v>
      </c>
      <c r="N524" s="26" t="str">
        <f>IFERROR(INDEX([1]!Table13[#Data],MATCH(Table1[[#This Row],[Tech.]],[1]!Table13[Func Location],0),2),"")</f>
        <v/>
      </c>
      <c r="O524" s="27"/>
      <c r="P524" s="28"/>
      <c r="R524" s="2"/>
      <c r="T524" s="2" t="s">
        <v>39</v>
      </c>
      <c r="W524" s="2"/>
      <c r="X524" s="2"/>
      <c r="Y524" s="3"/>
      <c r="Z524" s="29" t="str">
        <f>IF(Table1[[#This Row],[DATE]]=0,"",$Z$4)</f>
        <v/>
      </c>
      <c r="AA524" s="29" t="str">
        <f>IF(Table1[[#This Row],[DATE]]=0,"",$AA$4)</f>
        <v/>
      </c>
      <c r="AB524" s="29" t="str">
        <f t="shared" si="16"/>
        <v/>
      </c>
      <c r="AC524" s="29" t="str">
        <f>IFERROR(VLOOKUP(Table1[[#This Row],[Owner]],'[1]down list'!U:V,2,FALSE),"")</f>
        <v/>
      </c>
      <c r="AD524" s="2"/>
    </row>
    <row r="525" spans="2:30" x14ac:dyDescent="0.25">
      <c r="B525" s="23"/>
      <c r="C525" s="24" t="str">
        <f>IF(Table1[[#This Row],[DATE]]=0,"",TEXT(Table1[[#This Row],[DATE]],"mmm"))</f>
        <v/>
      </c>
      <c r="D525" s="25" t="str">
        <f>B525&amp;"-"&amp;COUNTIF($B$6:$B525,B525)</f>
        <v>-0</v>
      </c>
      <c r="E525" s="24" t="str">
        <f t="shared" si="17"/>
        <v/>
      </c>
      <c r="F525" s="24" t="str">
        <f>IF(B525=0,"",TEXT(Table1[[#This Row],[DATE]],"ddd"))</f>
        <v/>
      </c>
      <c r="G525" s="2" t="s">
        <v>32</v>
      </c>
      <c r="H525" s="2"/>
      <c r="I525" s="26"/>
      <c r="J525" s="3"/>
      <c r="K525" s="2"/>
      <c r="M525" s="24" t="s">
        <v>224</v>
      </c>
      <c r="N525" s="26" t="str">
        <f>IFERROR(INDEX([1]!Table13[#Data],MATCH(Table1[[#This Row],[Tech.]],[1]!Table13[Func Location],0),2),"")</f>
        <v/>
      </c>
      <c r="O525" s="27"/>
      <c r="P525" s="28"/>
      <c r="R525" s="2"/>
      <c r="T525" s="2" t="s">
        <v>39</v>
      </c>
      <c r="W525" s="2"/>
      <c r="X525" s="2"/>
      <c r="Y525" s="3"/>
      <c r="Z525" s="29" t="str">
        <f>IF(Table1[[#This Row],[DATE]]=0,"",$Z$4)</f>
        <v/>
      </c>
      <c r="AA525" s="29" t="str">
        <f>IF(Table1[[#This Row],[DATE]]=0,"",$AA$4)</f>
        <v/>
      </c>
      <c r="AB525" s="29" t="str">
        <f t="shared" si="16"/>
        <v/>
      </c>
      <c r="AC525" s="29" t="str">
        <f>IFERROR(VLOOKUP(Table1[[#This Row],[Owner]],'[1]down list'!U:V,2,FALSE),"")</f>
        <v/>
      </c>
      <c r="AD525" s="2"/>
    </row>
    <row r="526" spans="2:30" x14ac:dyDescent="0.25">
      <c r="B526" s="23"/>
      <c r="C526" s="24" t="str">
        <f>IF(Table1[[#This Row],[DATE]]=0,"",TEXT(Table1[[#This Row],[DATE]],"mmm"))</f>
        <v/>
      </c>
      <c r="D526" s="25" t="str">
        <f>B526&amp;"-"&amp;COUNTIF($B$6:$B526,B526)</f>
        <v>-0</v>
      </c>
      <c r="E526" s="24" t="str">
        <f t="shared" si="17"/>
        <v/>
      </c>
      <c r="F526" s="24" t="str">
        <f>IF(B526=0,"",TEXT(Table1[[#This Row],[DATE]],"ddd"))</f>
        <v/>
      </c>
      <c r="G526" s="2" t="s">
        <v>32</v>
      </c>
      <c r="H526" s="2"/>
      <c r="I526" s="26"/>
      <c r="J526" s="3"/>
      <c r="K526" s="2"/>
      <c r="M526" s="24" t="s">
        <v>224</v>
      </c>
      <c r="N526" s="26" t="str">
        <f>IFERROR(INDEX([1]!Table13[#Data],MATCH(Table1[[#This Row],[Tech.]],[1]!Table13[Func Location],0),2),"")</f>
        <v/>
      </c>
      <c r="O526" s="27"/>
      <c r="P526" s="28"/>
      <c r="R526" s="2"/>
      <c r="T526" s="2" t="s">
        <v>39</v>
      </c>
      <c r="W526" s="2"/>
      <c r="X526" s="2"/>
      <c r="Y526" s="3"/>
      <c r="Z526" s="29" t="str">
        <f>IF(Table1[[#This Row],[DATE]]=0,"",$Z$4)</f>
        <v/>
      </c>
      <c r="AA526" s="29" t="str">
        <f>IF(Table1[[#This Row],[DATE]]=0,"",$AA$4)</f>
        <v/>
      </c>
      <c r="AB526" s="29" t="str">
        <f t="shared" si="16"/>
        <v/>
      </c>
      <c r="AC526" s="29" t="str">
        <f>IFERROR(VLOOKUP(Table1[[#This Row],[Owner]],'[1]down list'!U:V,2,FALSE),"")</f>
        <v/>
      </c>
      <c r="AD526" s="2"/>
    </row>
    <row r="527" spans="2:30" x14ac:dyDescent="0.25">
      <c r="B527" s="23"/>
      <c r="C527" s="24" t="str">
        <f>IF(Table1[[#This Row],[DATE]]=0,"",TEXT(Table1[[#This Row],[DATE]],"mmm"))</f>
        <v/>
      </c>
      <c r="D527" s="25" t="str">
        <f>B527&amp;"-"&amp;COUNTIF($B$6:$B527,B527)</f>
        <v>-0</v>
      </c>
      <c r="E527" s="24" t="str">
        <f t="shared" si="17"/>
        <v/>
      </c>
      <c r="F527" s="24" t="str">
        <f>IF(B527=0,"",TEXT(Table1[[#This Row],[DATE]],"ddd"))</f>
        <v/>
      </c>
      <c r="G527" s="2" t="s">
        <v>32</v>
      </c>
      <c r="H527" s="2"/>
      <c r="I527" s="26"/>
      <c r="J527" s="3"/>
      <c r="K527" s="2"/>
      <c r="M527" s="24" t="s">
        <v>224</v>
      </c>
      <c r="N527" s="26" t="str">
        <f>IFERROR(INDEX([1]!Table13[#Data],MATCH(Table1[[#This Row],[Tech.]],[1]!Table13[Func Location],0),2),"")</f>
        <v/>
      </c>
      <c r="O527" s="27"/>
      <c r="P527" s="28"/>
      <c r="R527" s="2"/>
      <c r="T527" s="2" t="s">
        <v>39</v>
      </c>
      <c r="W527" s="2"/>
      <c r="X527" s="2"/>
      <c r="Y527" s="3"/>
      <c r="Z527" s="29" t="str">
        <f>IF(Table1[[#This Row],[DATE]]=0,"",$Z$4)</f>
        <v/>
      </c>
      <c r="AA527" s="29" t="str">
        <f>IF(Table1[[#This Row],[DATE]]=0,"",$AA$4)</f>
        <v/>
      </c>
      <c r="AB527" s="29" t="str">
        <f t="shared" si="16"/>
        <v/>
      </c>
      <c r="AC527" s="29" t="str">
        <f>IFERROR(VLOOKUP(Table1[[#This Row],[Owner]],'[1]down list'!U:V,2,FALSE),"")</f>
        <v/>
      </c>
      <c r="AD527" s="2"/>
    </row>
    <row r="528" spans="2:30" x14ac:dyDescent="0.25">
      <c r="B528" s="23"/>
      <c r="C528" s="24" t="str">
        <f>IF(Table1[[#This Row],[DATE]]=0,"",TEXT(Table1[[#This Row],[DATE]],"mmm"))</f>
        <v/>
      </c>
      <c r="D528" s="25" t="str">
        <f>B528&amp;"-"&amp;COUNTIF($B$6:$B528,B528)</f>
        <v>-0</v>
      </c>
      <c r="E528" s="24" t="str">
        <f t="shared" si="17"/>
        <v/>
      </c>
      <c r="F528" s="24" t="str">
        <f>IF(B528=0,"",TEXT(Table1[[#This Row],[DATE]],"ddd"))</f>
        <v/>
      </c>
      <c r="G528" s="2" t="s">
        <v>32</v>
      </c>
      <c r="H528" s="2"/>
      <c r="I528" s="26"/>
      <c r="J528" s="3"/>
      <c r="K528" s="2"/>
      <c r="M528" s="24" t="s">
        <v>224</v>
      </c>
      <c r="N528" s="26" t="str">
        <f>IFERROR(INDEX([1]!Table13[#Data],MATCH(Table1[[#This Row],[Tech.]],[1]!Table13[Func Location],0),2),"")</f>
        <v/>
      </c>
      <c r="O528" s="27"/>
      <c r="P528" s="28"/>
      <c r="R528" s="2"/>
      <c r="T528" s="2" t="s">
        <v>39</v>
      </c>
      <c r="W528" s="2"/>
      <c r="X528" s="2"/>
      <c r="Y528" s="3"/>
      <c r="Z528" s="29" t="str">
        <f>IF(Table1[[#This Row],[DATE]]=0,"",$Z$4)</f>
        <v/>
      </c>
      <c r="AA528" s="29" t="str">
        <f>IF(Table1[[#This Row],[DATE]]=0,"",$AA$4)</f>
        <v/>
      </c>
      <c r="AB528" s="29" t="str">
        <f t="shared" si="16"/>
        <v/>
      </c>
      <c r="AC528" s="29" t="str">
        <f>IFERROR(VLOOKUP(Table1[[#This Row],[Owner]],'[1]down list'!U:V,2,FALSE),"")</f>
        <v/>
      </c>
      <c r="AD528" s="2"/>
    </row>
    <row r="529" spans="2:30" x14ac:dyDescent="0.25">
      <c r="B529" s="23"/>
      <c r="C529" s="24" t="str">
        <f>IF(Table1[[#This Row],[DATE]]=0,"",TEXT(Table1[[#This Row],[DATE]],"mmm"))</f>
        <v/>
      </c>
      <c r="D529" s="25" t="str">
        <f>B529&amp;"-"&amp;COUNTIF($B$6:$B529,B529)</f>
        <v>-0</v>
      </c>
      <c r="E529" s="24" t="str">
        <f t="shared" si="17"/>
        <v/>
      </c>
      <c r="F529" s="24" t="str">
        <f>IF(B529=0,"",TEXT(Table1[[#This Row],[DATE]],"ddd"))</f>
        <v/>
      </c>
      <c r="G529" s="2" t="s">
        <v>32</v>
      </c>
      <c r="H529" s="2"/>
      <c r="I529" s="26"/>
      <c r="J529" s="3"/>
      <c r="K529" s="2"/>
      <c r="M529" s="24" t="s">
        <v>224</v>
      </c>
      <c r="N529" s="26" t="str">
        <f>IFERROR(INDEX([1]!Table13[#Data],MATCH(Table1[[#This Row],[Tech.]],[1]!Table13[Func Location],0),2),"")</f>
        <v/>
      </c>
      <c r="O529" s="27"/>
      <c r="P529" s="28"/>
      <c r="R529" s="2"/>
      <c r="T529" s="2" t="s">
        <v>39</v>
      </c>
      <c r="W529" s="2"/>
      <c r="X529" s="2"/>
      <c r="Y529" s="3"/>
      <c r="Z529" s="29" t="str">
        <f>IF(Table1[[#This Row],[DATE]]=0,"",$Z$4)</f>
        <v/>
      </c>
      <c r="AA529" s="29" t="str">
        <f>IF(Table1[[#This Row],[DATE]]=0,"",$AA$4)</f>
        <v/>
      </c>
      <c r="AB529" s="29" t="str">
        <f t="shared" si="16"/>
        <v/>
      </c>
      <c r="AC529" s="29" t="str">
        <f>IFERROR(VLOOKUP(Table1[[#This Row],[Owner]],'[1]down list'!U:V,2,FALSE),"")</f>
        <v/>
      </c>
      <c r="AD529" s="2"/>
    </row>
    <row r="530" spans="2:30" x14ac:dyDescent="0.25">
      <c r="B530" s="23"/>
      <c r="C530" s="24" t="str">
        <f>IF(Table1[[#This Row],[DATE]]=0,"",TEXT(Table1[[#This Row],[DATE]],"mmm"))</f>
        <v/>
      </c>
      <c r="D530" s="25" t="str">
        <f>B530&amp;"-"&amp;COUNTIF($B$6:$B530,B530)</f>
        <v>-0</v>
      </c>
      <c r="E530" s="24" t="str">
        <f t="shared" si="17"/>
        <v/>
      </c>
      <c r="F530" s="24" t="str">
        <f>IF(B530=0,"",TEXT(Table1[[#This Row],[DATE]],"ddd"))</f>
        <v/>
      </c>
      <c r="G530" s="2" t="s">
        <v>32</v>
      </c>
      <c r="H530" s="2"/>
      <c r="I530" s="26"/>
      <c r="J530" s="3"/>
      <c r="K530" s="2"/>
      <c r="M530" s="24" t="s">
        <v>224</v>
      </c>
      <c r="N530" s="26" t="str">
        <f>IFERROR(INDEX([1]!Table13[#Data],MATCH(Table1[[#This Row],[Tech.]],[1]!Table13[Func Location],0),2),"")</f>
        <v/>
      </c>
      <c r="O530" s="27"/>
      <c r="P530" s="28"/>
      <c r="R530" s="2"/>
      <c r="T530" s="2" t="s">
        <v>39</v>
      </c>
      <c r="W530" s="2"/>
      <c r="X530" s="2"/>
      <c r="Y530" s="3"/>
      <c r="Z530" s="29" t="str">
        <f>IF(Table1[[#This Row],[DATE]]=0,"",$Z$4)</f>
        <v/>
      </c>
      <c r="AA530" s="29" t="str">
        <f>IF(Table1[[#This Row],[DATE]]=0,"",$AA$4)</f>
        <v/>
      </c>
      <c r="AB530" s="29" t="str">
        <f t="shared" si="16"/>
        <v/>
      </c>
      <c r="AC530" s="29" t="str">
        <f>IFERROR(VLOOKUP(Table1[[#This Row],[Owner]],'[1]down list'!U:V,2,FALSE),"")</f>
        <v/>
      </c>
      <c r="AD530" s="2"/>
    </row>
    <row r="531" spans="2:30" x14ac:dyDescent="0.25">
      <c r="B531" s="23"/>
      <c r="C531" s="24" t="str">
        <f>IF(Table1[[#This Row],[DATE]]=0,"",TEXT(Table1[[#This Row],[DATE]],"mmm"))</f>
        <v/>
      </c>
      <c r="D531" s="25" t="str">
        <f>B531&amp;"-"&amp;COUNTIF($B$6:$B531,B531)</f>
        <v>-0</v>
      </c>
      <c r="E531" s="24" t="str">
        <f t="shared" si="17"/>
        <v/>
      </c>
      <c r="F531" s="24" t="str">
        <f>IF(B531=0,"",TEXT(Table1[[#This Row],[DATE]],"ddd"))</f>
        <v/>
      </c>
      <c r="G531" s="2" t="s">
        <v>32</v>
      </c>
      <c r="H531" s="2"/>
      <c r="I531" s="26"/>
      <c r="J531" s="3"/>
      <c r="K531" s="2"/>
      <c r="M531" s="24" t="s">
        <v>224</v>
      </c>
      <c r="N531" s="26" t="str">
        <f>IFERROR(INDEX([1]!Table13[#Data],MATCH(Table1[[#This Row],[Tech.]],[1]!Table13[Func Location],0),2),"")</f>
        <v/>
      </c>
      <c r="O531" s="27"/>
      <c r="P531" s="28"/>
      <c r="R531" s="2"/>
      <c r="T531" s="2" t="s">
        <v>39</v>
      </c>
      <c r="W531" s="2"/>
      <c r="X531" s="2"/>
      <c r="Y531" s="3"/>
      <c r="Z531" s="29" t="str">
        <f>IF(Table1[[#This Row],[DATE]]=0,"",$Z$4)</f>
        <v/>
      </c>
      <c r="AA531" s="29" t="str">
        <f>IF(Table1[[#This Row],[DATE]]=0,"",$AA$4)</f>
        <v/>
      </c>
      <c r="AB531" s="29" t="str">
        <f t="shared" si="16"/>
        <v/>
      </c>
      <c r="AC531" s="29" t="str">
        <f>IFERROR(VLOOKUP(Table1[[#This Row],[Owner]],'[1]down list'!U:V,2,FALSE),"")</f>
        <v/>
      </c>
      <c r="AD531" s="2"/>
    </row>
    <row r="532" spans="2:30" x14ac:dyDescent="0.25">
      <c r="B532" s="23"/>
      <c r="C532" s="24" t="str">
        <f>IF(Table1[[#This Row],[DATE]]=0,"",TEXT(Table1[[#This Row],[DATE]],"mmm"))</f>
        <v/>
      </c>
      <c r="D532" s="25" t="str">
        <f>B532&amp;"-"&amp;COUNTIF($B$6:$B532,B532)</f>
        <v>-0</v>
      </c>
      <c r="E532" s="24" t="str">
        <f t="shared" si="17"/>
        <v/>
      </c>
      <c r="F532" s="24" t="str">
        <f>IF(B532=0,"",TEXT(Table1[[#This Row],[DATE]],"ddd"))</f>
        <v/>
      </c>
      <c r="G532" s="2" t="s">
        <v>32</v>
      </c>
      <c r="H532" s="2"/>
      <c r="I532" s="26"/>
      <c r="J532" s="3"/>
      <c r="K532" s="2"/>
      <c r="M532" s="24" t="s">
        <v>224</v>
      </c>
      <c r="N532" s="26" t="str">
        <f>IFERROR(INDEX([1]!Table13[#Data],MATCH(Table1[[#This Row],[Tech.]],[1]!Table13[Func Location],0),2),"")</f>
        <v/>
      </c>
      <c r="O532" s="27"/>
      <c r="P532" s="28"/>
      <c r="R532" s="2"/>
      <c r="T532" s="2" t="s">
        <v>39</v>
      </c>
      <c r="W532" s="2"/>
      <c r="X532" s="2"/>
      <c r="Y532" s="3"/>
      <c r="Z532" s="29" t="str">
        <f>IF(Table1[[#This Row],[DATE]]=0,"",$Z$4)</f>
        <v/>
      </c>
      <c r="AA532" s="29" t="str">
        <f>IF(Table1[[#This Row],[DATE]]=0,"",$AA$4)</f>
        <v/>
      </c>
      <c r="AB532" s="29" t="str">
        <f t="shared" si="16"/>
        <v/>
      </c>
      <c r="AC532" s="29" t="str">
        <f>IFERROR(VLOOKUP(Table1[[#This Row],[Owner]],'[1]down list'!U:V,2,FALSE),"")</f>
        <v/>
      </c>
      <c r="AD532" s="2"/>
    </row>
    <row r="533" spans="2:30" x14ac:dyDescent="0.25">
      <c r="B533" s="23"/>
      <c r="C533" s="24" t="str">
        <f>IF(Table1[[#This Row],[DATE]]=0,"",TEXT(Table1[[#This Row],[DATE]],"mmm"))</f>
        <v/>
      </c>
      <c r="D533" s="25" t="str">
        <f>B533&amp;"-"&amp;COUNTIF($B$6:$B533,B533)</f>
        <v>-0</v>
      </c>
      <c r="E533" s="24" t="str">
        <f t="shared" si="17"/>
        <v/>
      </c>
      <c r="F533" s="24" t="str">
        <f>IF(B533=0,"",TEXT(Table1[[#This Row],[DATE]],"ddd"))</f>
        <v/>
      </c>
      <c r="G533" s="2" t="s">
        <v>32</v>
      </c>
      <c r="H533" s="2"/>
      <c r="I533" s="26"/>
      <c r="J533" s="3"/>
      <c r="K533" s="2"/>
      <c r="M533" s="24" t="s">
        <v>224</v>
      </c>
      <c r="N533" s="26" t="str">
        <f>IFERROR(INDEX([1]!Table13[#Data],MATCH(Table1[[#This Row],[Tech.]],[1]!Table13[Func Location],0),2),"")</f>
        <v/>
      </c>
      <c r="O533" s="27"/>
      <c r="P533" s="28"/>
      <c r="R533" s="2"/>
      <c r="T533" s="2" t="s">
        <v>39</v>
      </c>
      <c r="W533" s="2"/>
      <c r="X533" s="2"/>
      <c r="Y533" s="3"/>
      <c r="Z533" s="29" t="str">
        <f>IF(Table1[[#This Row],[DATE]]=0,"",$Z$4)</f>
        <v/>
      </c>
      <c r="AA533" s="29" t="str">
        <f>IF(Table1[[#This Row],[DATE]]=0,"",$AA$4)</f>
        <v/>
      </c>
      <c r="AB533" s="29" t="str">
        <f t="shared" si="16"/>
        <v/>
      </c>
      <c r="AC533" s="29" t="str">
        <f>IFERROR(VLOOKUP(Table1[[#This Row],[Owner]],'[1]down list'!U:V,2,FALSE),"")</f>
        <v/>
      </c>
      <c r="AD533" s="2"/>
    </row>
    <row r="534" spans="2:30" x14ac:dyDescent="0.25">
      <c r="B534" s="23"/>
      <c r="C534" s="24" t="str">
        <f>IF(Table1[[#This Row],[DATE]]=0,"",TEXT(Table1[[#This Row],[DATE]],"mmm"))</f>
        <v/>
      </c>
      <c r="D534" s="25" t="str">
        <f>B534&amp;"-"&amp;COUNTIF($B$6:$B534,B534)</f>
        <v>-0</v>
      </c>
      <c r="E534" s="24" t="str">
        <f t="shared" si="17"/>
        <v/>
      </c>
      <c r="F534" s="24" t="str">
        <f>IF(B534=0,"",TEXT(Table1[[#This Row],[DATE]],"ddd"))</f>
        <v/>
      </c>
      <c r="G534" s="2" t="s">
        <v>32</v>
      </c>
      <c r="H534" s="2"/>
      <c r="I534" s="26"/>
      <c r="J534" s="3"/>
      <c r="K534" s="2"/>
      <c r="M534" s="24" t="s">
        <v>224</v>
      </c>
      <c r="N534" s="26" t="str">
        <f>IFERROR(INDEX([1]!Table13[#Data],MATCH(Table1[[#This Row],[Tech.]],[1]!Table13[Func Location],0),2),"")</f>
        <v/>
      </c>
      <c r="O534" s="27"/>
      <c r="P534" s="28"/>
      <c r="R534" s="2"/>
      <c r="T534" s="2" t="s">
        <v>39</v>
      </c>
      <c r="W534" s="2"/>
      <c r="X534" s="2"/>
      <c r="Y534" s="3"/>
      <c r="Z534" s="29" t="str">
        <f>IF(Table1[[#This Row],[DATE]]=0,"",$Z$4)</f>
        <v/>
      </c>
      <c r="AA534" s="29" t="str">
        <f>IF(Table1[[#This Row],[DATE]]=0,"",$AA$4)</f>
        <v/>
      </c>
      <c r="AB534" s="29" t="str">
        <f t="shared" si="16"/>
        <v/>
      </c>
      <c r="AC534" s="29" t="str">
        <f>IFERROR(VLOOKUP(Table1[[#This Row],[Owner]],'[1]down list'!U:V,2,FALSE),"")</f>
        <v/>
      </c>
      <c r="AD534" s="2"/>
    </row>
    <row r="535" spans="2:30" x14ac:dyDescent="0.25">
      <c r="B535" s="23"/>
      <c r="C535" s="24" t="str">
        <f>IF(Table1[[#This Row],[DATE]]=0,"",TEXT(Table1[[#This Row],[DATE]],"mmm"))</f>
        <v/>
      </c>
      <c r="D535" s="25" t="str">
        <f>B535&amp;"-"&amp;COUNTIF($B$6:$B535,B535)</f>
        <v>-0</v>
      </c>
      <c r="E535" s="24" t="str">
        <f t="shared" si="17"/>
        <v/>
      </c>
      <c r="F535" s="24" t="str">
        <f>IF(B535=0,"",TEXT(Table1[[#This Row],[DATE]],"ddd"))</f>
        <v/>
      </c>
      <c r="G535" s="2" t="s">
        <v>32</v>
      </c>
      <c r="H535" s="2"/>
      <c r="I535" s="26"/>
      <c r="J535" s="3"/>
      <c r="K535" s="2"/>
      <c r="M535" s="24" t="s">
        <v>224</v>
      </c>
      <c r="N535" s="26" t="str">
        <f>IFERROR(INDEX([1]!Table13[#Data],MATCH(Table1[[#This Row],[Tech.]],[1]!Table13[Func Location],0),2),"")</f>
        <v/>
      </c>
      <c r="O535" s="27"/>
      <c r="P535" s="28"/>
      <c r="R535" s="2"/>
      <c r="T535" s="2" t="s">
        <v>39</v>
      </c>
      <c r="W535" s="2"/>
      <c r="X535" s="2"/>
      <c r="Y535" s="3"/>
      <c r="Z535" s="29" t="str">
        <f>IF(Table1[[#This Row],[DATE]]=0,"",$Z$4)</f>
        <v/>
      </c>
      <c r="AA535" s="29" t="str">
        <f>IF(Table1[[#This Row],[DATE]]=0,"",$AA$4)</f>
        <v/>
      </c>
      <c r="AB535" s="29" t="str">
        <f t="shared" si="16"/>
        <v/>
      </c>
      <c r="AC535" s="29" t="str">
        <f>IFERROR(VLOOKUP(Table1[[#This Row],[Owner]],'[1]down list'!U:V,2,FALSE),"")</f>
        <v/>
      </c>
      <c r="AD535" s="2"/>
    </row>
    <row r="536" spans="2:30" x14ac:dyDescent="0.25">
      <c r="B536" s="23"/>
      <c r="C536" s="24" t="str">
        <f>IF(Table1[[#This Row],[DATE]]=0,"",TEXT(Table1[[#This Row],[DATE]],"mmm"))</f>
        <v/>
      </c>
      <c r="D536" s="25" t="str">
        <f>B536&amp;"-"&amp;COUNTIF($B$6:$B536,B536)</f>
        <v>-0</v>
      </c>
      <c r="E536" s="24" t="str">
        <f t="shared" si="17"/>
        <v/>
      </c>
      <c r="F536" s="24" t="str">
        <f>IF(B536=0,"",TEXT(Table1[[#This Row],[DATE]],"ddd"))</f>
        <v/>
      </c>
      <c r="G536" s="2" t="s">
        <v>32</v>
      </c>
      <c r="H536" s="2"/>
      <c r="I536" s="26"/>
      <c r="J536" s="3"/>
      <c r="K536" s="2"/>
      <c r="M536" s="24" t="s">
        <v>224</v>
      </c>
      <c r="N536" s="26" t="str">
        <f>IFERROR(INDEX([1]!Table13[#Data],MATCH(Table1[[#This Row],[Tech.]],[1]!Table13[Func Location],0),2),"")</f>
        <v/>
      </c>
      <c r="O536" s="27"/>
      <c r="P536" s="28"/>
      <c r="R536" s="2"/>
      <c r="T536" s="2" t="s">
        <v>39</v>
      </c>
      <c r="W536" s="2"/>
      <c r="X536" s="2"/>
      <c r="Y536" s="3"/>
      <c r="Z536" s="29" t="str">
        <f>IF(Table1[[#This Row],[DATE]]=0,"",$Z$4)</f>
        <v/>
      </c>
      <c r="AA536" s="29" t="str">
        <f>IF(Table1[[#This Row],[DATE]]=0,"",$AA$4)</f>
        <v/>
      </c>
      <c r="AB536" s="29" t="str">
        <f t="shared" si="16"/>
        <v/>
      </c>
      <c r="AC536" s="29" t="str">
        <f>IFERROR(VLOOKUP(Table1[[#This Row],[Owner]],'[1]down list'!U:V,2,FALSE),"")</f>
        <v/>
      </c>
      <c r="AD536" s="2"/>
    </row>
    <row r="537" spans="2:30" x14ac:dyDescent="0.25">
      <c r="B537" s="23"/>
      <c r="C537" s="24" t="str">
        <f>IF(Table1[[#This Row],[DATE]]=0,"",TEXT(Table1[[#This Row],[DATE]],"mmm"))</f>
        <v/>
      </c>
      <c r="D537" s="25" t="str">
        <f>B537&amp;"-"&amp;COUNTIF($B$6:$B537,B537)</f>
        <v>-0</v>
      </c>
      <c r="E537" s="24" t="str">
        <f t="shared" si="17"/>
        <v/>
      </c>
      <c r="F537" s="24" t="str">
        <f>IF(B537=0,"",TEXT(Table1[[#This Row],[DATE]],"ddd"))</f>
        <v/>
      </c>
      <c r="G537" s="2" t="s">
        <v>32</v>
      </c>
      <c r="H537" s="2"/>
      <c r="I537" s="26"/>
      <c r="J537" s="3"/>
      <c r="K537" s="2"/>
      <c r="M537" s="24" t="s">
        <v>224</v>
      </c>
      <c r="N537" s="26" t="str">
        <f>IFERROR(INDEX([1]!Table13[#Data],MATCH(Table1[[#This Row],[Tech.]],[1]!Table13[Func Location],0),2),"")</f>
        <v/>
      </c>
      <c r="O537" s="27"/>
      <c r="P537" s="28"/>
      <c r="R537" s="2"/>
      <c r="T537" s="2" t="s">
        <v>39</v>
      </c>
      <c r="W537" s="2"/>
      <c r="X537" s="2"/>
      <c r="Y537" s="3"/>
      <c r="Z537" s="29" t="str">
        <f>IF(Table1[[#This Row],[DATE]]=0,"",$Z$4)</f>
        <v/>
      </c>
      <c r="AA537" s="29" t="str">
        <f>IF(Table1[[#This Row],[DATE]]=0,"",$AA$4)</f>
        <v/>
      </c>
      <c r="AB537" s="29" t="str">
        <f t="shared" si="16"/>
        <v/>
      </c>
      <c r="AC537" s="29" t="str">
        <f>IFERROR(VLOOKUP(Table1[[#This Row],[Owner]],'[1]down list'!U:V,2,FALSE),"")</f>
        <v/>
      </c>
      <c r="AD537" s="2"/>
    </row>
    <row r="538" spans="2:30" x14ac:dyDescent="0.25">
      <c r="B538" s="23"/>
      <c r="C538" s="24" t="str">
        <f>IF(Table1[[#This Row],[DATE]]=0,"",TEXT(Table1[[#This Row],[DATE]],"mmm"))</f>
        <v/>
      </c>
      <c r="D538" s="25" t="str">
        <f>B538&amp;"-"&amp;COUNTIF($B$6:$B538,B538)</f>
        <v>-0</v>
      </c>
      <c r="E538" s="24" t="str">
        <f t="shared" si="17"/>
        <v/>
      </c>
      <c r="F538" s="24" t="str">
        <f>IF(B538=0,"",TEXT(Table1[[#This Row],[DATE]],"ddd"))</f>
        <v/>
      </c>
      <c r="G538" s="2" t="s">
        <v>32</v>
      </c>
      <c r="H538" s="2"/>
      <c r="I538" s="26"/>
      <c r="J538" s="3"/>
      <c r="K538" s="2"/>
      <c r="M538" s="24" t="s">
        <v>224</v>
      </c>
      <c r="N538" s="26" t="str">
        <f>IFERROR(INDEX([1]!Table13[#Data],MATCH(Table1[[#This Row],[Tech.]],[1]!Table13[Func Location],0),2),"")</f>
        <v/>
      </c>
      <c r="O538" s="27"/>
      <c r="P538" s="28"/>
      <c r="R538" s="2"/>
      <c r="T538" s="2" t="s">
        <v>39</v>
      </c>
      <c r="W538" s="2"/>
      <c r="X538" s="2"/>
      <c r="Y538" s="3"/>
      <c r="Z538" s="29" t="str">
        <f>IF(Table1[[#This Row],[DATE]]=0,"",$Z$4)</f>
        <v/>
      </c>
      <c r="AA538" s="29" t="str">
        <f>IF(Table1[[#This Row],[DATE]]=0,"",$AA$4)</f>
        <v/>
      </c>
      <c r="AB538" s="29" t="str">
        <f t="shared" si="16"/>
        <v/>
      </c>
      <c r="AC538" s="29" t="str">
        <f>IFERROR(VLOOKUP(Table1[[#This Row],[Owner]],'[1]down list'!U:V,2,FALSE),"")</f>
        <v/>
      </c>
      <c r="AD538" s="2"/>
    </row>
    <row r="539" spans="2:30" x14ac:dyDescent="0.25">
      <c r="B539" s="23"/>
      <c r="C539" s="24" t="str">
        <f>IF(Table1[[#This Row],[DATE]]=0,"",TEXT(Table1[[#This Row],[DATE]],"mmm"))</f>
        <v/>
      </c>
      <c r="D539" s="25" t="str">
        <f>B539&amp;"-"&amp;COUNTIF($B$6:$B539,B539)</f>
        <v>-0</v>
      </c>
      <c r="E539" s="24" t="str">
        <f t="shared" si="17"/>
        <v/>
      </c>
      <c r="F539" s="24" t="str">
        <f>IF(B539=0,"",TEXT(Table1[[#This Row],[DATE]],"ddd"))</f>
        <v/>
      </c>
      <c r="G539" s="2" t="s">
        <v>32</v>
      </c>
      <c r="H539" s="2"/>
      <c r="I539" s="26"/>
      <c r="J539" s="3"/>
      <c r="K539" s="2"/>
      <c r="M539" s="24" t="s">
        <v>224</v>
      </c>
      <c r="N539" s="26" t="str">
        <f>IFERROR(INDEX([1]!Table13[#Data],MATCH(Table1[[#This Row],[Tech.]],[1]!Table13[Func Location],0),2),"")</f>
        <v/>
      </c>
      <c r="O539" s="27"/>
      <c r="P539" s="28"/>
      <c r="R539" s="2"/>
      <c r="T539" s="2" t="s">
        <v>39</v>
      </c>
      <c r="W539" s="2"/>
      <c r="X539" s="2"/>
      <c r="Y539" s="3"/>
      <c r="Z539" s="29" t="str">
        <f>IF(Table1[[#This Row],[DATE]]=0,"",$Z$4)</f>
        <v/>
      </c>
      <c r="AA539" s="29" t="str">
        <f>IF(Table1[[#This Row],[DATE]]=0,"",$AA$4)</f>
        <v/>
      </c>
      <c r="AB539" s="29" t="str">
        <f t="shared" si="16"/>
        <v/>
      </c>
      <c r="AC539" s="29" t="str">
        <f>IFERROR(VLOOKUP(Table1[[#This Row],[Owner]],'[1]down list'!U:V,2,FALSE),"")</f>
        <v/>
      </c>
      <c r="AD539" s="2"/>
    </row>
    <row r="540" spans="2:30" x14ac:dyDescent="0.25">
      <c r="B540" s="23"/>
      <c r="C540" s="24" t="str">
        <f>IF(Table1[[#This Row],[DATE]]=0,"",TEXT(Table1[[#This Row],[DATE]],"mmm"))</f>
        <v/>
      </c>
      <c r="D540" s="25" t="str">
        <f>B540&amp;"-"&amp;COUNTIF($B$6:$B540,B540)</f>
        <v>-0</v>
      </c>
      <c r="E540" s="24" t="str">
        <f t="shared" si="17"/>
        <v/>
      </c>
      <c r="F540" s="24" t="str">
        <f>IF(B540=0,"",TEXT(Table1[[#This Row],[DATE]],"ddd"))</f>
        <v/>
      </c>
      <c r="G540" s="2" t="s">
        <v>32</v>
      </c>
      <c r="H540" s="2"/>
      <c r="I540" s="26"/>
      <c r="J540" s="3"/>
      <c r="K540" s="2"/>
      <c r="M540" s="24" t="s">
        <v>224</v>
      </c>
      <c r="N540" s="26" t="str">
        <f>IFERROR(INDEX([1]!Table13[#Data],MATCH(Table1[[#This Row],[Tech.]],[1]!Table13[Func Location],0),2),"")</f>
        <v/>
      </c>
      <c r="O540" s="27"/>
      <c r="P540" s="28"/>
      <c r="R540" s="2"/>
      <c r="T540" s="2" t="s">
        <v>39</v>
      </c>
      <c r="W540" s="2"/>
      <c r="X540" s="2"/>
      <c r="Y540" s="3"/>
      <c r="Z540" s="29" t="str">
        <f>IF(Table1[[#This Row],[DATE]]=0,"",$Z$4)</f>
        <v/>
      </c>
      <c r="AA540" s="29" t="str">
        <f>IF(Table1[[#This Row],[DATE]]=0,"",$AA$4)</f>
        <v/>
      </c>
      <c r="AB540" s="29" t="str">
        <f t="shared" si="16"/>
        <v/>
      </c>
      <c r="AC540" s="29" t="str">
        <f>IFERROR(VLOOKUP(Table1[[#This Row],[Owner]],'[1]down list'!U:V,2,FALSE),"")</f>
        <v/>
      </c>
      <c r="AD540" s="2"/>
    </row>
    <row r="541" spans="2:30" x14ac:dyDescent="0.25">
      <c r="B541" s="23"/>
      <c r="C541" s="24" t="str">
        <f>IF(Table1[[#This Row],[DATE]]=0,"",TEXT(Table1[[#This Row],[DATE]],"mmm"))</f>
        <v/>
      </c>
      <c r="D541" s="25" t="str">
        <f>B541&amp;"-"&amp;COUNTIF($B$6:$B541,B541)</f>
        <v>-0</v>
      </c>
      <c r="E541" s="24" t="str">
        <f t="shared" si="17"/>
        <v/>
      </c>
      <c r="F541" s="24" t="str">
        <f>IF(B541=0,"",TEXT(Table1[[#This Row],[DATE]],"ddd"))</f>
        <v/>
      </c>
      <c r="G541" s="2" t="s">
        <v>32</v>
      </c>
      <c r="H541" s="2"/>
      <c r="I541" s="26"/>
      <c r="J541" s="3"/>
      <c r="K541" s="2"/>
      <c r="M541" s="24" t="s">
        <v>224</v>
      </c>
      <c r="N541" s="26" t="str">
        <f>IFERROR(INDEX([1]!Table13[#Data],MATCH(Table1[[#This Row],[Tech.]],[1]!Table13[Func Location],0),2),"")</f>
        <v/>
      </c>
      <c r="O541" s="27"/>
      <c r="P541" s="28"/>
      <c r="R541" s="2"/>
      <c r="T541" s="2" t="s">
        <v>39</v>
      </c>
      <c r="W541" s="2"/>
      <c r="X541" s="2"/>
      <c r="Y541" s="3"/>
      <c r="Z541" s="29" t="str">
        <f>IF(Table1[[#This Row],[DATE]]=0,"",$Z$4)</f>
        <v/>
      </c>
      <c r="AA541" s="29" t="str">
        <f>IF(Table1[[#This Row],[DATE]]=0,"",$AA$4)</f>
        <v/>
      </c>
      <c r="AB541" s="29" t="str">
        <f t="shared" si="16"/>
        <v/>
      </c>
      <c r="AC541" s="29" t="str">
        <f>IFERROR(VLOOKUP(Table1[[#This Row],[Owner]],'[1]down list'!U:V,2,FALSE),"")</f>
        <v/>
      </c>
      <c r="AD541" s="2"/>
    </row>
    <row r="542" spans="2:30" x14ac:dyDescent="0.25">
      <c r="B542" s="23"/>
      <c r="C542" s="24" t="str">
        <f>IF(Table1[[#This Row],[DATE]]=0,"",TEXT(Table1[[#This Row],[DATE]],"mmm"))</f>
        <v/>
      </c>
      <c r="D542" s="25" t="str">
        <f>B542&amp;"-"&amp;COUNTIF($B$6:$B542,B542)</f>
        <v>-0</v>
      </c>
      <c r="E542" s="24" t="str">
        <f t="shared" si="17"/>
        <v/>
      </c>
      <c r="F542" s="24" t="str">
        <f>IF(B542=0,"",TEXT(Table1[[#This Row],[DATE]],"ddd"))</f>
        <v/>
      </c>
      <c r="G542" s="2" t="s">
        <v>32</v>
      </c>
      <c r="H542" s="2"/>
      <c r="I542" s="26"/>
      <c r="J542" s="3"/>
      <c r="K542" s="2"/>
      <c r="M542" s="24" t="s">
        <v>224</v>
      </c>
      <c r="N542" s="26" t="str">
        <f>IFERROR(INDEX([1]!Table13[#Data],MATCH(Table1[[#This Row],[Tech.]],[1]!Table13[Func Location],0),2),"")</f>
        <v/>
      </c>
      <c r="O542" s="27"/>
      <c r="P542" s="28"/>
      <c r="R542" s="2"/>
      <c r="T542" s="2" t="s">
        <v>39</v>
      </c>
      <c r="W542" s="2"/>
      <c r="X542" s="2"/>
      <c r="Y542" s="3"/>
      <c r="Z542" s="29" t="str">
        <f>IF(Table1[[#This Row],[DATE]]=0,"",$Z$4)</f>
        <v/>
      </c>
      <c r="AA542" s="29" t="str">
        <f>IF(Table1[[#This Row],[DATE]]=0,"",$AA$4)</f>
        <v/>
      </c>
      <c r="AB542" s="29" t="str">
        <f t="shared" si="16"/>
        <v/>
      </c>
      <c r="AC542" s="29" t="str">
        <f>IFERROR(VLOOKUP(Table1[[#This Row],[Owner]],'[1]down list'!U:V,2,FALSE),"")</f>
        <v/>
      </c>
      <c r="AD542" s="2"/>
    </row>
    <row r="543" spans="2:30" x14ac:dyDescent="0.25">
      <c r="B543" s="23"/>
      <c r="C543" s="24" t="str">
        <f>IF(Table1[[#This Row],[DATE]]=0,"",TEXT(Table1[[#This Row],[DATE]],"mmm"))</f>
        <v/>
      </c>
      <c r="D543" s="25" t="str">
        <f>B543&amp;"-"&amp;COUNTIF($B$6:$B543,B543)</f>
        <v>-0</v>
      </c>
      <c r="E543" s="24" t="str">
        <f t="shared" si="17"/>
        <v/>
      </c>
      <c r="F543" s="24" t="str">
        <f>IF(B543=0,"",TEXT(Table1[[#This Row],[DATE]],"ddd"))</f>
        <v/>
      </c>
      <c r="G543" s="2" t="s">
        <v>32</v>
      </c>
      <c r="H543" s="2"/>
      <c r="I543" s="26"/>
      <c r="J543" s="3"/>
      <c r="K543" s="2"/>
      <c r="M543" s="24" t="s">
        <v>224</v>
      </c>
      <c r="N543" s="26" t="str">
        <f>IFERROR(INDEX([1]!Table13[#Data],MATCH(Table1[[#This Row],[Tech.]],[1]!Table13[Func Location],0),2),"")</f>
        <v/>
      </c>
      <c r="O543" s="27"/>
      <c r="P543" s="28"/>
      <c r="R543" s="2"/>
      <c r="T543" s="2" t="s">
        <v>39</v>
      </c>
      <c r="W543" s="2"/>
      <c r="X543" s="2"/>
      <c r="Y543" s="3"/>
      <c r="Z543" s="29" t="str">
        <f>IF(Table1[[#This Row],[DATE]]=0,"",$Z$4)</f>
        <v/>
      </c>
      <c r="AA543" s="29" t="str">
        <f>IF(Table1[[#This Row],[DATE]]=0,"",$AA$4)</f>
        <v/>
      </c>
      <c r="AB543" s="29" t="str">
        <f t="shared" si="16"/>
        <v/>
      </c>
      <c r="AC543" s="29" t="str">
        <f>IFERROR(VLOOKUP(Table1[[#This Row],[Owner]],'[1]down list'!U:V,2,FALSE),"")</f>
        <v/>
      </c>
      <c r="AD543" s="2"/>
    </row>
    <row r="544" spans="2:30" x14ac:dyDescent="0.25">
      <c r="B544" s="23"/>
      <c r="C544" s="24" t="str">
        <f>IF(Table1[[#This Row],[DATE]]=0,"",TEXT(Table1[[#This Row],[DATE]],"mmm"))</f>
        <v/>
      </c>
      <c r="D544" s="25" t="str">
        <f>B544&amp;"-"&amp;COUNTIF($B$6:$B544,B544)</f>
        <v>-0</v>
      </c>
      <c r="E544" s="24" t="str">
        <f t="shared" si="17"/>
        <v/>
      </c>
      <c r="F544" s="24" t="str">
        <f>IF(B544=0,"",TEXT(Table1[[#This Row],[DATE]],"ddd"))</f>
        <v/>
      </c>
      <c r="G544" s="2" t="s">
        <v>32</v>
      </c>
      <c r="H544" s="2"/>
      <c r="I544" s="26"/>
      <c r="J544" s="3"/>
      <c r="K544" s="2"/>
      <c r="M544" s="24" t="s">
        <v>224</v>
      </c>
      <c r="N544" s="26" t="str">
        <f>IFERROR(INDEX([1]!Table13[#Data],MATCH(Table1[[#This Row],[Tech.]],[1]!Table13[Func Location],0),2),"")</f>
        <v/>
      </c>
      <c r="O544" s="27"/>
      <c r="P544" s="28"/>
      <c r="R544" s="2"/>
      <c r="T544" s="2" t="s">
        <v>39</v>
      </c>
      <c r="W544" s="2"/>
      <c r="X544" s="2"/>
      <c r="Y544" s="3"/>
      <c r="Z544" s="29" t="str">
        <f>IF(Table1[[#This Row],[DATE]]=0,"",$Z$4)</f>
        <v/>
      </c>
      <c r="AA544" s="29" t="str">
        <f>IF(Table1[[#This Row],[DATE]]=0,"",$AA$4)</f>
        <v/>
      </c>
      <c r="AB544" s="29" t="str">
        <f t="shared" si="16"/>
        <v/>
      </c>
      <c r="AC544" s="29" t="str">
        <f>IFERROR(VLOOKUP(Table1[[#This Row],[Owner]],'[1]down list'!U:V,2,FALSE),"")</f>
        <v/>
      </c>
      <c r="AD544" s="2"/>
    </row>
    <row r="545" spans="2:30" x14ac:dyDescent="0.25">
      <c r="B545" s="23"/>
      <c r="C545" s="24" t="str">
        <f>IF(Table1[[#This Row],[DATE]]=0,"",TEXT(Table1[[#This Row],[DATE]],"mmm"))</f>
        <v/>
      </c>
      <c r="D545" s="25" t="str">
        <f>B545&amp;"-"&amp;COUNTIF($B$6:$B545,B545)</f>
        <v>-0</v>
      </c>
      <c r="E545" s="24" t="str">
        <f t="shared" si="17"/>
        <v/>
      </c>
      <c r="F545" s="24" t="str">
        <f>IF(B545=0,"",TEXT(Table1[[#This Row],[DATE]],"ddd"))</f>
        <v/>
      </c>
      <c r="G545" s="2" t="s">
        <v>32</v>
      </c>
      <c r="H545" s="2"/>
      <c r="I545" s="26"/>
      <c r="J545" s="3"/>
      <c r="K545" s="2"/>
      <c r="M545" s="24" t="s">
        <v>224</v>
      </c>
      <c r="N545" s="26" t="str">
        <f>IFERROR(INDEX([1]!Table13[#Data],MATCH(Table1[[#This Row],[Tech.]],[1]!Table13[Func Location],0),2),"")</f>
        <v/>
      </c>
      <c r="O545" s="27"/>
      <c r="P545" s="28"/>
      <c r="R545" s="2"/>
      <c r="T545" s="2" t="s">
        <v>39</v>
      </c>
      <c r="W545" s="2"/>
      <c r="X545" s="2"/>
      <c r="Y545" s="3"/>
      <c r="Z545" s="29" t="str">
        <f>IF(Table1[[#This Row],[DATE]]=0,"",$Z$4)</f>
        <v/>
      </c>
      <c r="AA545" s="29" t="str">
        <f>IF(Table1[[#This Row],[DATE]]=0,"",$AA$4)</f>
        <v/>
      </c>
      <c r="AB545" s="29" t="str">
        <f t="shared" si="16"/>
        <v/>
      </c>
      <c r="AC545" s="29" t="str">
        <f>IFERROR(VLOOKUP(Table1[[#This Row],[Owner]],'[1]down list'!U:V,2,FALSE),"")</f>
        <v/>
      </c>
      <c r="AD545" s="2"/>
    </row>
    <row r="546" spans="2:30" x14ac:dyDescent="0.25">
      <c r="B546" s="23"/>
      <c r="C546" s="24" t="str">
        <f>IF(Table1[[#This Row],[DATE]]=0,"",TEXT(Table1[[#This Row],[DATE]],"mmm"))</f>
        <v/>
      </c>
      <c r="D546" s="25" t="str">
        <f>B546&amp;"-"&amp;COUNTIF($B$6:$B546,B546)</f>
        <v>-0</v>
      </c>
      <c r="E546" s="24" t="str">
        <f t="shared" si="17"/>
        <v/>
      </c>
      <c r="F546" s="24" t="str">
        <f>IF(B546=0,"",TEXT(Table1[[#This Row],[DATE]],"ddd"))</f>
        <v/>
      </c>
      <c r="G546" s="2" t="s">
        <v>32</v>
      </c>
      <c r="H546" s="2"/>
      <c r="I546" s="26"/>
      <c r="J546" s="3"/>
      <c r="K546" s="2"/>
      <c r="M546" s="24" t="s">
        <v>224</v>
      </c>
      <c r="N546" s="26" t="str">
        <f>IFERROR(INDEX([1]!Table13[#Data],MATCH(Table1[[#This Row],[Tech.]],[1]!Table13[Func Location],0),2),"")</f>
        <v/>
      </c>
      <c r="O546" s="27"/>
      <c r="P546" s="28"/>
      <c r="R546" s="2"/>
      <c r="T546" s="2" t="s">
        <v>39</v>
      </c>
      <c r="W546" s="2"/>
      <c r="X546" s="2"/>
      <c r="Y546" s="3"/>
      <c r="Z546" s="29" t="str">
        <f>IF(Table1[[#This Row],[DATE]]=0,"",$Z$4)</f>
        <v/>
      </c>
      <c r="AA546" s="29" t="str">
        <f>IF(Table1[[#This Row],[DATE]]=0,"",$AA$4)</f>
        <v/>
      </c>
      <c r="AB546" s="29" t="str">
        <f t="shared" si="16"/>
        <v/>
      </c>
      <c r="AC546" s="29" t="str">
        <f>IFERROR(VLOOKUP(Table1[[#This Row],[Owner]],'[1]down list'!U:V,2,FALSE),"")</f>
        <v/>
      </c>
      <c r="AD546" s="2"/>
    </row>
    <row r="547" spans="2:30" x14ac:dyDescent="0.25">
      <c r="B547" s="23"/>
      <c r="C547" s="24" t="str">
        <f>IF(Table1[[#This Row],[DATE]]=0,"",TEXT(Table1[[#This Row],[DATE]],"mmm"))</f>
        <v/>
      </c>
      <c r="D547" s="25" t="str">
        <f>B547&amp;"-"&amp;COUNTIF($B$6:$B547,B547)</f>
        <v>-0</v>
      </c>
      <c r="E547" s="24" t="str">
        <f t="shared" si="17"/>
        <v/>
      </c>
      <c r="F547" s="24" t="str">
        <f>IF(B547=0,"",TEXT(Table1[[#This Row],[DATE]],"ddd"))</f>
        <v/>
      </c>
      <c r="G547" s="2" t="s">
        <v>32</v>
      </c>
      <c r="H547" s="2"/>
      <c r="I547" s="26"/>
      <c r="J547" s="3"/>
      <c r="K547" s="2"/>
      <c r="M547" s="24" t="s">
        <v>224</v>
      </c>
      <c r="N547" s="26" t="str">
        <f>IFERROR(INDEX([1]!Table13[#Data],MATCH(Table1[[#This Row],[Tech.]],[1]!Table13[Func Location],0),2),"")</f>
        <v/>
      </c>
      <c r="O547" s="27"/>
      <c r="P547" s="28"/>
      <c r="R547" s="2"/>
      <c r="T547" s="2" t="s">
        <v>39</v>
      </c>
      <c r="W547" s="2"/>
      <c r="X547" s="2"/>
      <c r="Y547" s="3"/>
      <c r="Z547" s="29" t="str">
        <f>IF(Table1[[#This Row],[DATE]]=0,"",$Z$4)</f>
        <v/>
      </c>
      <c r="AA547" s="29" t="str">
        <f>IF(Table1[[#This Row],[DATE]]=0,"",$AA$4)</f>
        <v/>
      </c>
      <c r="AB547" s="29" t="str">
        <f t="shared" si="16"/>
        <v/>
      </c>
      <c r="AC547" s="29" t="str">
        <f>IFERROR(VLOOKUP(Table1[[#This Row],[Owner]],'[1]down list'!U:V,2,FALSE),"")</f>
        <v/>
      </c>
      <c r="AD547" s="2"/>
    </row>
    <row r="548" spans="2:30" x14ac:dyDescent="0.25">
      <c r="B548" s="23"/>
      <c r="C548" s="24" t="str">
        <f>IF(Table1[[#This Row],[DATE]]=0,"",TEXT(Table1[[#This Row],[DATE]],"mmm"))</f>
        <v/>
      </c>
      <c r="D548" s="25" t="str">
        <f>B548&amp;"-"&amp;COUNTIF($B$6:$B548,B548)</f>
        <v>-0</v>
      </c>
      <c r="E548" s="24" t="str">
        <f t="shared" si="17"/>
        <v/>
      </c>
      <c r="F548" s="24" t="str">
        <f>IF(B548=0,"",TEXT(Table1[[#This Row],[DATE]],"ddd"))</f>
        <v/>
      </c>
      <c r="G548" s="2" t="s">
        <v>32</v>
      </c>
      <c r="H548" s="2"/>
      <c r="I548" s="26"/>
      <c r="J548" s="3"/>
      <c r="K548" s="2"/>
      <c r="M548" s="24" t="s">
        <v>224</v>
      </c>
      <c r="N548" s="26" t="str">
        <f>IFERROR(INDEX([1]!Table13[#Data],MATCH(Table1[[#This Row],[Tech.]],[1]!Table13[Func Location],0),2),"")</f>
        <v/>
      </c>
      <c r="O548" s="27"/>
      <c r="P548" s="28"/>
      <c r="R548" s="2"/>
      <c r="T548" s="2" t="s">
        <v>39</v>
      </c>
      <c r="W548" s="2"/>
      <c r="X548" s="2"/>
      <c r="Y548" s="3"/>
      <c r="Z548" s="29" t="str">
        <f>IF(Table1[[#This Row],[DATE]]=0,"",$Z$4)</f>
        <v/>
      </c>
      <c r="AA548" s="29" t="str">
        <f>IF(Table1[[#This Row],[DATE]]=0,"",$AA$4)</f>
        <v/>
      </c>
      <c r="AB548" s="29" t="str">
        <f t="shared" si="16"/>
        <v/>
      </c>
      <c r="AC548" s="29" t="str">
        <f>IFERROR(VLOOKUP(Table1[[#This Row],[Owner]],'[1]down list'!U:V,2,FALSE),"")</f>
        <v/>
      </c>
      <c r="AD548" s="2"/>
    </row>
    <row r="549" spans="2:30" x14ac:dyDescent="0.25">
      <c r="B549" s="23"/>
      <c r="C549" s="24" t="str">
        <f>IF(Table1[[#This Row],[DATE]]=0,"",TEXT(Table1[[#This Row],[DATE]],"mmm"))</f>
        <v/>
      </c>
      <c r="D549" s="25" t="str">
        <f>B549&amp;"-"&amp;COUNTIF($B$6:$B549,B549)</f>
        <v>-0</v>
      </c>
      <c r="E549" s="24" t="str">
        <f t="shared" si="17"/>
        <v/>
      </c>
      <c r="F549" s="24" t="str">
        <f>IF(B549=0,"",TEXT(Table1[[#This Row],[DATE]],"ddd"))</f>
        <v/>
      </c>
      <c r="G549" s="2" t="s">
        <v>32</v>
      </c>
      <c r="H549" s="2"/>
      <c r="I549" s="26"/>
      <c r="J549" s="3"/>
      <c r="K549" s="2"/>
      <c r="M549" s="24" t="s">
        <v>224</v>
      </c>
      <c r="N549" s="26" t="str">
        <f>IFERROR(INDEX([1]!Table13[#Data],MATCH(Table1[[#This Row],[Tech.]],[1]!Table13[Func Location],0),2),"")</f>
        <v/>
      </c>
      <c r="O549" s="27"/>
      <c r="P549" s="28"/>
      <c r="R549" s="2"/>
      <c r="T549" s="2" t="s">
        <v>39</v>
      </c>
      <c r="W549" s="2"/>
      <c r="X549" s="2"/>
      <c r="Y549" s="3"/>
      <c r="Z549" s="29" t="str">
        <f>IF(Table1[[#This Row],[DATE]]=0,"",$Z$4)</f>
        <v/>
      </c>
      <c r="AA549" s="29" t="str">
        <f>IF(Table1[[#This Row],[DATE]]=0,"",$AA$4)</f>
        <v/>
      </c>
      <c r="AB549" s="29" t="str">
        <f t="shared" si="16"/>
        <v/>
      </c>
      <c r="AC549" s="29" t="str">
        <f>IFERROR(VLOOKUP(Table1[[#This Row],[Owner]],'[1]down list'!U:V,2,FALSE),"")</f>
        <v/>
      </c>
      <c r="AD549" s="2"/>
    </row>
    <row r="550" spans="2:30" x14ac:dyDescent="0.25">
      <c r="B550" s="23"/>
      <c r="C550" s="24" t="str">
        <f>IF(Table1[[#This Row],[DATE]]=0,"",TEXT(Table1[[#This Row],[DATE]],"mmm"))</f>
        <v/>
      </c>
      <c r="D550" s="25" t="str">
        <f>B550&amp;"-"&amp;COUNTIF($B$6:$B550,B550)</f>
        <v>-0</v>
      </c>
      <c r="E550" s="24" t="str">
        <f t="shared" si="17"/>
        <v/>
      </c>
      <c r="F550" s="24" t="str">
        <f>IF(B550=0,"",TEXT(Table1[[#This Row],[DATE]],"ddd"))</f>
        <v/>
      </c>
      <c r="G550" s="2" t="s">
        <v>32</v>
      </c>
      <c r="H550" s="2"/>
      <c r="I550" s="26"/>
      <c r="J550" s="3"/>
      <c r="K550" s="2"/>
      <c r="M550" s="24" t="s">
        <v>224</v>
      </c>
      <c r="N550" s="26" t="str">
        <f>IFERROR(INDEX([1]!Table13[#Data],MATCH(Table1[[#This Row],[Tech.]],[1]!Table13[Func Location],0),2),"")</f>
        <v/>
      </c>
      <c r="O550" s="27"/>
      <c r="P550" s="28"/>
      <c r="R550" s="2"/>
      <c r="T550" s="2" t="s">
        <v>39</v>
      </c>
      <c r="W550" s="2"/>
      <c r="X550" s="2"/>
      <c r="Y550" s="3"/>
      <c r="Z550" s="29" t="str">
        <f>IF(Table1[[#This Row],[DATE]]=0,"",$Z$4)</f>
        <v/>
      </c>
      <c r="AA550" s="29" t="str">
        <f>IF(Table1[[#This Row],[DATE]]=0,"",$AA$4)</f>
        <v/>
      </c>
      <c r="AB550" s="29" t="str">
        <f t="shared" si="16"/>
        <v/>
      </c>
      <c r="AC550" s="29" t="str">
        <f>IFERROR(VLOOKUP(Table1[[#This Row],[Owner]],'[1]down list'!U:V,2,FALSE),"")</f>
        <v/>
      </c>
      <c r="AD550" s="2"/>
    </row>
    <row r="551" spans="2:30" x14ac:dyDescent="0.25">
      <c r="B551" s="23"/>
      <c r="C551" s="24" t="str">
        <f>IF(Table1[[#This Row],[DATE]]=0,"",TEXT(Table1[[#This Row],[DATE]],"mmm"))</f>
        <v/>
      </c>
      <c r="D551" s="25" t="str">
        <f>B551&amp;"-"&amp;COUNTIF($B$6:$B551,B551)</f>
        <v>-0</v>
      </c>
      <c r="E551" s="24" t="str">
        <f t="shared" si="17"/>
        <v/>
      </c>
      <c r="F551" s="24" t="str">
        <f>IF(B551=0,"",TEXT(Table1[[#This Row],[DATE]],"ddd"))</f>
        <v/>
      </c>
      <c r="G551" s="2" t="s">
        <v>32</v>
      </c>
      <c r="H551" s="2"/>
      <c r="I551" s="26"/>
      <c r="J551" s="3"/>
      <c r="K551" s="2"/>
      <c r="M551" s="24" t="s">
        <v>224</v>
      </c>
      <c r="N551" s="26" t="str">
        <f>IFERROR(INDEX([1]!Table13[#Data],MATCH(Table1[[#This Row],[Tech.]],[1]!Table13[Func Location],0),2),"")</f>
        <v/>
      </c>
      <c r="O551" s="27"/>
      <c r="P551" s="28"/>
      <c r="R551" s="2"/>
      <c r="T551" s="2" t="s">
        <v>39</v>
      </c>
      <c r="W551" s="2"/>
      <c r="X551" s="2"/>
      <c r="Y551" s="3"/>
      <c r="Z551" s="29" t="str">
        <f>IF(Table1[[#This Row],[DATE]]=0,"",$Z$4)</f>
        <v/>
      </c>
      <c r="AA551" s="29" t="str">
        <f>IF(Table1[[#This Row],[DATE]]=0,"",$AA$4)</f>
        <v/>
      </c>
      <c r="AB551" s="29" t="str">
        <f t="shared" si="16"/>
        <v/>
      </c>
      <c r="AC551" s="29" t="str">
        <f>IFERROR(VLOOKUP(Table1[[#This Row],[Owner]],'[1]down list'!U:V,2,FALSE),"")</f>
        <v/>
      </c>
      <c r="AD551" s="2"/>
    </row>
    <row r="552" spans="2:30" x14ac:dyDescent="0.25">
      <c r="B552" s="23"/>
      <c r="C552" s="24" t="str">
        <f>IF(Table1[[#This Row],[DATE]]=0,"",TEXT(Table1[[#This Row],[DATE]],"mmm"))</f>
        <v/>
      </c>
      <c r="D552" s="25" t="str">
        <f>B552&amp;"-"&amp;COUNTIF($B$6:$B552,B552)</f>
        <v>-0</v>
      </c>
      <c r="E552" s="24" t="str">
        <f t="shared" si="17"/>
        <v/>
      </c>
      <c r="F552" s="24" t="str">
        <f>IF(B552=0,"",TEXT(Table1[[#This Row],[DATE]],"ddd"))</f>
        <v/>
      </c>
      <c r="G552" s="2" t="s">
        <v>32</v>
      </c>
      <c r="H552" s="2"/>
      <c r="I552" s="26"/>
      <c r="J552" s="3"/>
      <c r="K552" s="2"/>
      <c r="M552" s="24" t="s">
        <v>224</v>
      </c>
      <c r="N552" s="26" t="str">
        <f>IFERROR(INDEX([1]!Table13[#Data],MATCH(Table1[[#This Row],[Tech.]],[1]!Table13[Func Location],0),2),"")</f>
        <v/>
      </c>
      <c r="O552" s="27"/>
      <c r="P552" s="28"/>
      <c r="R552" s="2"/>
      <c r="T552" s="2" t="s">
        <v>39</v>
      </c>
      <c r="W552" s="2"/>
      <c r="X552" s="2"/>
      <c r="Y552" s="3"/>
      <c r="Z552" s="29" t="str">
        <f>IF(Table1[[#This Row],[DATE]]=0,"",$Z$4)</f>
        <v/>
      </c>
      <c r="AA552" s="29" t="str">
        <f>IF(Table1[[#This Row],[DATE]]=0,"",$AA$4)</f>
        <v/>
      </c>
      <c r="AB552" s="29" t="str">
        <f t="shared" si="16"/>
        <v/>
      </c>
      <c r="AC552" s="29" t="str">
        <f>IFERROR(VLOOKUP(Table1[[#This Row],[Owner]],'[1]down list'!U:V,2,FALSE),"")</f>
        <v/>
      </c>
      <c r="AD552" s="2"/>
    </row>
    <row r="553" spans="2:30" x14ac:dyDescent="0.25">
      <c r="B553" s="23"/>
      <c r="C553" s="24" t="str">
        <f>IF(Table1[[#This Row],[DATE]]=0,"",TEXT(Table1[[#This Row],[DATE]],"mmm"))</f>
        <v/>
      </c>
      <c r="D553" s="25" t="str">
        <f>B553&amp;"-"&amp;COUNTIF($B$6:$B553,B553)</f>
        <v>-0</v>
      </c>
      <c r="E553" s="24" t="str">
        <f t="shared" si="17"/>
        <v/>
      </c>
      <c r="F553" s="24" t="str">
        <f>IF(B553=0,"",TEXT(Table1[[#This Row],[DATE]],"ddd"))</f>
        <v/>
      </c>
      <c r="G553" s="2" t="s">
        <v>32</v>
      </c>
      <c r="H553" s="2"/>
      <c r="I553" s="26"/>
      <c r="J553" s="3"/>
      <c r="K553" s="2"/>
      <c r="M553" s="24" t="s">
        <v>224</v>
      </c>
      <c r="N553" s="26" t="str">
        <f>IFERROR(INDEX([1]!Table13[#Data],MATCH(Table1[[#This Row],[Tech.]],[1]!Table13[Func Location],0),2),"")</f>
        <v/>
      </c>
      <c r="O553" s="27"/>
      <c r="P553" s="28"/>
      <c r="R553" s="2"/>
      <c r="T553" s="2" t="s">
        <v>39</v>
      </c>
      <c r="W553" s="2"/>
      <c r="X553" s="2"/>
      <c r="Y553" s="3"/>
      <c r="Z553" s="29" t="str">
        <f>IF(Table1[[#This Row],[DATE]]=0,"",$Z$4)</f>
        <v/>
      </c>
      <c r="AA553" s="29" t="str">
        <f>IF(Table1[[#This Row],[DATE]]=0,"",$AA$4)</f>
        <v/>
      </c>
      <c r="AB553" s="29" t="str">
        <f t="shared" si="16"/>
        <v/>
      </c>
      <c r="AC553" s="29" t="str">
        <f>IFERROR(VLOOKUP(Table1[[#This Row],[Owner]],'[1]down list'!U:V,2,FALSE),"")</f>
        <v/>
      </c>
      <c r="AD553" s="2"/>
    </row>
    <row r="554" spans="2:30" x14ac:dyDescent="0.25">
      <c r="B554" s="23"/>
      <c r="C554" s="24" t="str">
        <f>IF(Table1[[#This Row],[DATE]]=0,"",TEXT(Table1[[#This Row],[DATE]],"mmm"))</f>
        <v/>
      </c>
      <c r="D554" s="25" t="str">
        <f>B554&amp;"-"&amp;COUNTIF($B$6:$B554,B554)</f>
        <v>-0</v>
      </c>
      <c r="E554" s="24" t="str">
        <f t="shared" si="17"/>
        <v/>
      </c>
      <c r="F554" s="24" t="str">
        <f>IF(B554=0,"",TEXT(Table1[[#This Row],[DATE]],"ddd"))</f>
        <v/>
      </c>
      <c r="G554" s="2" t="s">
        <v>32</v>
      </c>
      <c r="H554" s="2"/>
      <c r="I554" s="26"/>
      <c r="J554" s="3"/>
      <c r="K554" s="2"/>
      <c r="M554" s="24" t="s">
        <v>224</v>
      </c>
      <c r="N554" s="26" t="str">
        <f>IFERROR(INDEX([1]!Table13[#Data],MATCH(Table1[[#This Row],[Tech.]],[1]!Table13[Func Location],0),2),"")</f>
        <v/>
      </c>
      <c r="O554" s="27"/>
      <c r="P554" s="32"/>
      <c r="R554" s="2"/>
      <c r="T554" s="2" t="s">
        <v>39</v>
      </c>
      <c r="W554" s="2"/>
      <c r="X554" s="2"/>
      <c r="Y554" s="3"/>
      <c r="Z554" s="29" t="str">
        <f>IF(Table1[[#This Row],[DATE]]=0,"",$Z$4)</f>
        <v/>
      </c>
      <c r="AA554" s="29" t="str">
        <f>IF(Table1[[#This Row],[DATE]]=0,"",$AA$4)</f>
        <v/>
      </c>
      <c r="AB554" s="29" t="str">
        <f t="shared" si="16"/>
        <v/>
      </c>
      <c r="AC554" s="29" t="str">
        <f>IFERROR(VLOOKUP(Table1[[#This Row],[Owner]],'[1]down list'!U:V,2,FALSE),"")</f>
        <v/>
      </c>
      <c r="AD554" s="2"/>
    </row>
    <row r="555" spans="2:30" x14ac:dyDescent="0.25">
      <c r="B555" s="23"/>
      <c r="C555" s="24" t="str">
        <f>IF(Table1[[#This Row],[DATE]]=0,"",TEXT(Table1[[#This Row],[DATE]],"mmm"))</f>
        <v/>
      </c>
      <c r="D555" s="25" t="str">
        <f>B555&amp;"-"&amp;COUNTIF($B$6:$B555,B555)</f>
        <v>-0</v>
      </c>
      <c r="E555" s="24" t="str">
        <f t="shared" si="17"/>
        <v/>
      </c>
      <c r="F555" s="24" t="str">
        <f>IF(B555=0,"",TEXT(Table1[[#This Row],[DATE]],"ddd"))</f>
        <v/>
      </c>
      <c r="G555" s="2" t="s">
        <v>32</v>
      </c>
      <c r="H555" s="2"/>
      <c r="I555" s="26"/>
      <c r="J555" s="3"/>
      <c r="K555" s="2"/>
      <c r="M555" s="24" t="s">
        <v>224</v>
      </c>
      <c r="N555" s="26" t="str">
        <f>IFERROR(INDEX([1]!Table13[#Data],MATCH(Table1[[#This Row],[Tech.]],[1]!Table13[Func Location],0),2),"")</f>
        <v/>
      </c>
      <c r="O555" s="27"/>
      <c r="P555" s="32"/>
      <c r="R555" s="2"/>
      <c r="T555" s="2" t="s">
        <v>39</v>
      </c>
      <c r="W555" s="2"/>
      <c r="X555" s="2"/>
      <c r="Y555" s="3"/>
      <c r="Z555" s="29" t="str">
        <f>IF(Table1[[#This Row],[DATE]]=0,"",$Z$4)</f>
        <v/>
      </c>
      <c r="AA555" s="29" t="str">
        <f>IF(Table1[[#This Row],[DATE]]=0,"",$AA$4)</f>
        <v/>
      </c>
      <c r="AB555" s="29" t="str">
        <f t="shared" si="16"/>
        <v/>
      </c>
      <c r="AC555" s="29" t="str">
        <f>IFERROR(VLOOKUP(Table1[[#This Row],[Owner]],'[1]down list'!U:V,2,FALSE),"")</f>
        <v/>
      </c>
      <c r="AD555" s="2"/>
    </row>
    <row r="556" spans="2:30" x14ac:dyDescent="0.25">
      <c r="B556" s="23"/>
      <c r="C556" s="24" t="str">
        <f>IF(Table1[[#This Row],[DATE]]=0,"",TEXT(Table1[[#This Row],[DATE]],"mmm"))</f>
        <v/>
      </c>
      <c r="D556" s="25" t="str">
        <f>B556&amp;"-"&amp;COUNTIF($B$6:$B556,B556)</f>
        <v>-0</v>
      </c>
      <c r="E556" s="24" t="str">
        <f t="shared" si="17"/>
        <v/>
      </c>
      <c r="F556" s="24" t="str">
        <f>IF(B556=0,"",TEXT(Table1[[#This Row],[DATE]],"ddd"))</f>
        <v/>
      </c>
      <c r="G556" s="2" t="s">
        <v>32</v>
      </c>
      <c r="H556" s="2"/>
      <c r="I556" s="26"/>
      <c r="J556" s="3"/>
      <c r="K556" s="2"/>
      <c r="M556" s="24" t="s">
        <v>224</v>
      </c>
      <c r="N556" s="26" t="str">
        <f>IFERROR(INDEX([1]!Table13[#Data],MATCH(Table1[[#This Row],[Tech.]],[1]!Table13[Func Location],0),2),"")</f>
        <v/>
      </c>
      <c r="O556" s="27"/>
      <c r="P556" s="32"/>
      <c r="R556" s="2"/>
      <c r="T556" s="2" t="s">
        <v>39</v>
      </c>
      <c r="W556" s="2"/>
      <c r="X556" s="2"/>
      <c r="Y556" s="3"/>
      <c r="Z556" s="29" t="str">
        <f>IF(Table1[[#This Row],[DATE]]=0,"",$Z$4)</f>
        <v/>
      </c>
      <c r="AA556" s="29" t="str">
        <f>IF(Table1[[#This Row],[DATE]]=0,"",$AA$4)</f>
        <v/>
      </c>
      <c r="AB556" s="29" t="str">
        <f t="shared" si="16"/>
        <v/>
      </c>
      <c r="AC556" s="29" t="str">
        <f>IFERROR(VLOOKUP(Table1[[#This Row],[Owner]],'[1]down list'!U:V,2,FALSE),"")</f>
        <v/>
      </c>
      <c r="AD556" s="2"/>
    </row>
    <row r="557" spans="2:30" x14ac:dyDescent="0.25">
      <c r="B557" s="23"/>
      <c r="C557" s="24" t="str">
        <f>IF(Table1[[#This Row],[DATE]]=0,"",TEXT(Table1[[#This Row],[DATE]],"mmm"))</f>
        <v/>
      </c>
      <c r="D557" s="25" t="str">
        <f>B557&amp;"-"&amp;COUNTIF($B$6:$B557,B557)</f>
        <v>-0</v>
      </c>
      <c r="E557" s="24" t="str">
        <f t="shared" si="17"/>
        <v/>
      </c>
      <c r="F557" s="24" t="str">
        <f>IF(B557=0,"",TEXT(Table1[[#This Row],[DATE]],"ddd"))</f>
        <v/>
      </c>
      <c r="G557" s="2" t="s">
        <v>32</v>
      </c>
      <c r="H557" s="2"/>
      <c r="I557" s="26"/>
      <c r="J557" s="3"/>
      <c r="K557" s="2"/>
      <c r="M557" s="24" t="s">
        <v>224</v>
      </c>
      <c r="N557" s="26" t="str">
        <f>IFERROR(INDEX([1]!Table13[#Data],MATCH(Table1[[#This Row],[Tech.]],[1]!Table13[Func Location],0),2),"")</f>
        <v/>
      </c>
      <c r="O557" s="27"/>
      <c r="P557" s="32"/>
      <c r="R557" s="2"/>
      <c r="T557" s="2" t="s">
        <v>39</v>
      </c>
      <c r="W557" s="2"/>
      <c r="X557" s="2"/>
      <c r="Y557" s="3"/>
      <c r="Z557" s="29" t="str">
        <f>IF(Table1[[#This Row],[DATE]]=0,"",$Z$4)</f>
        <v/>
      </c>
      <c r="AA557" s="29" t="str">
        <f>IF(Table1[[#This Row],[DATE]]=0,"",$AA$4)</f>
        <v/>
      </c>
      <c r="AB557" s="29" t="str">
        <f t="shared" si="16"/>
        <v/>
      </c>
      <c r="AC557" s="29" t="str">
        <f>IFERROR(VLOOKUP(Table1[[#This Row],[Owner]],'[1]down list'!U:V,2,FALSE),"")</f>
        <v/>
      </c>
      <c r="AD557" s="2"/>
    </row>
    <row r="558" spans="2:30" x14ac:dyDescent="0.25">
      <c r="B558" s="23"/>
      <c r="C558" s="24" t="str">
        <f>IF(Table1[[#This Row],[DATE]]=0,"",TEXT(Table1[[#This Row],[DATE]],"mmm"))</f>
        <v/>
      </c>
      <c r="D558" s="25" t="str">
        <f>B558&amp;"-"&amp;COUNTIF($B$6:$B558,B558)</f>
        <v>-0</v>
      </c>
      <c r="E558" s="24" t="str">
        <f t="shared" si="17"/>
        <v/>
      </c>
      <c r="F558" s="24" t="str">
        <f>IF(B558=0,"",TEXT(Table1[[#This Row],[DATE]],"ddd"))</f>
        <v/>
      </c>
      <c r="G558" s="2" t="s">
        <v>32</v>
      </c>
      <c r="H558" s="2"/>
      <c r="I558" s="26"/>
      <c r="J558" s="3"/>
      <c r="K558" s="2"/>
      <c r="M558" s="24" t="s">
        <v>224</v>
      </c>
      <c r="N558" s="26" t="str">
        <f>IFERROR(INDEX([1]!Table13[#Data],MATCH(Table1[[#This Row],[Tech.]],[1]!Table13[Func Location],0),2),"")</f>
        <v/>
      </c>
      <c r="O558" s="27"/>
      <c r="P558" s="32"/>
      <c r="R558" s="2"/>
      <c r="T558" s="2" t="s">
        <v>39</v>
      </c>
      <c r="W558" s="2"/>
      <c r="X558" s="2"/>
      <c r="Y558" s="3"/>
      <c r="Z558" s="29" t="str">
        <f>IF(Table1[[#This Row],[DATE]]=0,"",$Z$4)</f>
        <v/>
      </c>
      <c r="AA558" s="29" t="str">
        <f>IF(Table1[[#This Row],[DATE]]=0,"",$AA$4)</f>
        <v/>
      </c>
      <c r="AB558" s="29" t="str">
        <f t="shared" si="16"/>
        <v/>
      </c>
      <c r="AC558" s="29" t="str">
        <f>IFERROR(VLOOKUP(Table1[[#This Row],[Owner]],'[1]down list'!U:V,2,FALSE),"")</f>
        <v/>
      </c>
      <c r="AD558" s="2"/>
    </row>
    <row r="559" spans="2:30" x14ac:dyDescent="0.25">
      <c r="B559" s="23"/>
      <c r="C559" s="24" t="str">
        <f>IF(Table1[[#This Row],[DATE]]=0,"",TEXT(Table1[[#This Row],[DATE]],"mmm"))</f>
        <v/>
      </c>
      <c r="D559" s="25" t="str">
        <f>B559&amp;"-"&amp;COUNTIF($B$6:$B559,B559)</f>
        <v>-0</v>
      </c>
      <c r="E559" s="24" t="str">
        <f t="shared" si="17"/>
        <v/>
      </c>
      <c r="F559" s="24" t="str">
        <f>IF(B559=0,"",TEXT(Table1[[#This Row],[DATE]],"ddd"))</f>
        <v/>
      </c>
      <c r="G559" s="2" t="s">
        <v>32</v>
      </c>
      <c r="H559" s="2"/>
      <c r="I559" s="26"/>
      <c r="J559" s="3"/>
      <c r="K559" s="2"/>
      <c r="M559" s="24" t="s">
        <v>224</v>
      </c>
      <c r="N559" s="26" t="str">
        <f>IFERROR(INDEX([1]!Table13[#Data],MATCH(Table1[[#This Row],[Tech.]],[1]!Table13[Func Location],0),2),"")</f>
        <v/>
      </c>
      <c r="O559" s="27"/>
      <c r="P559" s="28"/>
      <c r="R559" s="2"/>
      <c r="T559" s="2" t="s">
        <v>39</v>
      </c>
      <c r="W559" s="2"/>
      <c r="X559" s="2"/>
      <c r="Y559" s="3"/>
      <c r="Z559" s="29" t="str">
        <f>IF(Table1[[#This Row],[DATE]]=0,"",$Z$4)</f>
        <v/>
      </c>
      <c r="AA559" s="29" t="str">
        <f>IF(Table1[[#This Row],[DATE]]=0,"",$AA$4)</f>
        <v/>
      </c>
      <c r="AB559" s="29" t="str">
        <f t="shared" si="16"/>
        <v/>
      </c>
      <c r="AC559" s="29" t="str">
        <f>IFERROR(VLOOKUP(Table1[[#This Row],[Owner]],'[1]down list'!U:V,2,FALSE),"")</f>
        <v/>
      </c>
      <c r="AD559" s="2"/>
    </row>
    <row r="560" spans="2:30" x14ac:dyDescent="0.25">
      <c r="B560" s="23"/>
      <c r="C560" s="24" t="str">
        <f>IF(Table1[[#This Row],[DATE]]=0,"",TEXT(Table1[[#This Row],[DATE]],"mmm"))</f>
        <v/>
      </c>
      <c r="D560" s="25" t="str">
        <f>B560&amp;"-"&amp;COUNTIF($B$6:$B560,B560)</f>
        <v>-0</v>
      </c>
      <c r="E560" s="24" t="str">
        <f t="shared" si="17"/>
        <v/>
      </c>
      <c r="F560" s="24" t="str">
        <f>IF(B560=0,"",TEXT(Table1[[#This Row],[DATE]],"ddd"))</f>
        <v/>
      </c>
      <c r="G560" s="2" t="s">
        <v>32</v>
      </c>
      <c r="H560" s="2"/>
      <c r="I560" s="26"/>
      <c r="J560" s="3"/>
      <c r="K560" s="2"/>
      <c r="M560" s="24" t="s">
        <v>224</v>
      </c>
      <c r="N560" s="26" t="str">
        <f>IFERROR(INDEX([1]!Table13[#Data],MATCH(Table1[[#This Row],[Tech.]],[1]!Table13[Func Location],0),2),"")</f>
        <v/>
      </c>
      <c r="O560" s="27"/>
      <c r="P560" s="28"/>
      <c r="R560" s="2"/>
      <c r="T560" s="2" t="s">
        <v>39</v>
      </c>
      <c r="W560" s="2"/>
      <c r="X560" s="2"/>
      <c r="Y560" s="3"/>
      <c r="Z560" s="29" t="str">
        <f>IF(Table1[[#This Row],[DATE]]=0,"",$Z$4)</f>
        <v/>
      </c>
      <c r="AA560" s="29" t="str">
        <f>IF(Table1[[#This Row],[DATE]]=0,"",$AA$4)</f>
        <v/>
      </c>
      <c r="AB560" s="29" t="str">
        <f t="shared" si="16"/>
        <v/>
      </c>
      <c r="AC560" s="29" t="str">
        <f>IFERROR(VLOOKUP(Table1[[#This Row],[Owner]],'[1]down list'!U:V,2,FALSE),"")</f>
        <v/>
      </c>
      <c r="AD560" s="2"/>
    </row>
    <row r="561" spans="2:30" x14ac:dyDescent="0.25">
      <c r="B561" s="23"/>
      <c r="C561" s="24" t="str">
        <f>IF(Table1[[#This Row],[DATE]]=0,"",TEXT(Table1[[#This Row],[DATE]],"mmm"))</f>
        <v/>
      </c>
      <c r="D561" s="25" t="str">
        <f>B561&amp;"-"&amp;COUNTIF($B$6:$B561,B561)</f>
        <v>-0</v>
      </c>
      <c r="E561" s="24" t="str">
        <f t="shared" si="17"/>
        <v/>
      </c>
      <c r="F561" s="24" t="str">
        <f>IF(B561=0,"",TEXT(Table1[[#This Row],[DATE]],"ddd"))</f>
        <v/>
      </c>
      <c r="G561" s="2" t="s">
        <v>32</v>
      </c>
      <c r="H561" s="2"/>
      <c r="I561" s="26"/>
      <c r="J561" s="3"/>
      <c r="K561" s="2"/>
      <c r="M561" s="24" t="s">
        <v>224</v>
      </c>
      <c r="N561" s="26" t="str">
        <f>IFERROR(INDEX([1]!Table13[#Data],MATCH(Table1[[#This Row],[Tech.]],[1]!Table13[Func Location],0),2),"")</f>
        <v/>
      </c>
      <c r="O561" s="27"/>
      <c r="P561" s="28"/>
      <c r="R561" s="2"/>
      <c r="T561" s="2" t="s">
        <v>39</v>
      </c>
      <c r="W561" s="2"/>
      <c r="X561" s="2"/>
      <c r="Y561" s="3"/>
      <c r="Z561" s="29" t="str">
        <f>IF(Table1[[#This Row],[DATE]]=0,"",$Z$4)</f>
        <v/>
      </c>
      <c r="AA561" s="29" t="str">
        <f>IF(Table1[[#This Row],[DATE]]=0,"",$AA$4)</f>
        <v/>
      </c>
      <c r="AB561" s="29" t="str">
        <f t="shared" si="16"/>
        <v/>
      </c>
      <c r="AC561" s="29" t="str">
        <f>IFERROR(VLOOKUP(Table1[[#This Row],[Owner]],'[1]down list'!U:V,2,FALSE),"")</f>
        <v/>
      </c>
      <c r="AD561" s="2"/>
    </row>
    <row r="562" spans="2:30" x14ac:dyDescent="0.25">
      <c r="B562" s="23"/>
      <c r="C562" s="24" t="str">
        <f>IF(Table1[[#This Row],[DATE]]=0,"",TEXT(Table1[[#This Row],[DATE]],"mmm"))</f>
        <v/>
      </c>
      <c r="D562" s="25" t="str">
        <f>B562&amp;"-"&amp;COUNTIF($B$6:$B562,B562)</f>
        <v>-0</v>
      </c>
      <c r="E562" s="24" t="str">
        <f t="shared" si="17"/>
        <v/>
      </c>
      <c r="F562" s="24" t="str">
        <f>IF(B562=0,"",TEXT(Table1[[#This Row],[DATE]],"ddd"))</f>
        <v/>
      </c>
      <c r="G562" s="2" t="s">
        <v>32</v>
      </c>
      <c r="H562" s="2"/>
      <c r="I562" s="26"/>
      <c r="J562" s="3"/>
      <c r="K562" s="2"/>
      <c r="M562" s="24" t="s">
        <v>224</v>
      </c>
      <c r="N562" s="26" t="str">
        <f>IFERROR(INDEX([1]!Table13[#Data],MATCH(Table1[[#This Row],[Tech.]],[1]!Table13[Func Location],0),2),"")</f>
        <v/>
      </c>
      <c r="O562" s="27"/>
      <c r="P562" s="28"/>
      <c r="R562" s="2"/>
      <c r="T562" s="2" t="s">
        <v>39</v>
      </c>
      <c r="W562" s="2"/>
      <c r="X562" s="2"/>
      <c r="Y562" s="3"/>
      <c r="Z562" s="29" t="str">
        <f>IF(Table1[[#This Row],[DATE]]=0,"",$Z$4)</f>
        <v/>
      </c>
      <c r="AA562" s="29" t="str">
        <f>IF(Table1[[#This Row],[DATE]]=0,"",$AA$4)</f>
        <v/>
      </c>
      <c r="AB562" s="29" t="str">
        <f t="shared" si="16"/>
        <v/>
      </c>
      <c r="AC562" s="29" t="str">
        <f>IFERROR(VLOOKUP(Table1[[#This Row],[Owner]],'[1]down list'!U:V,2,FALSE),"")</f>
        <v/>
      </c>
      <c r="AD562" s="2"/>
    </row>
    <row r="563" spans="2:30" x14ac:dyDescent="0.25">
      <c r="B563" s="23"/>
      <c r="C563" s="24" t="str">
        <f>IF(Table1[[#This Row],[DATE]]=0,"",TEXT(Table1[[#This Row],[DATE]],"mmm"))</f>
        <v/>
      </c>
      <c r="D563" s="25" t="str">
        <f>B563&amp;"-"&amp;COUNTIF($B$6:$B563,B563)</f>
        <v>-0</v>
      </c>
      <c r="E563" s="24" t="str">
        <f t="shared" si="17"/>
        <v/>
      </c>
      <c r="F563" s="24" t="str">
        <f>IF(B563=0,"",TEXT(Table1[[#This Row],[DATE]],"ddd"))</f>
        <v/>
      </c>
      <c r="G563" s="2" t="s">
        <v>32</v>
      </c>
      <c r="H563" s="2"/>
      <c r="I563" s="26"/>
      <c r="J563" s="3"/>
      <c r="K563" s="2"/>
      <c r="M563" s="24" t="s">
        <v>224</v>
      </c>
      <c r="N563" s="26" t="str">
        <f>IFERROR(INDEX([1]!Table13[#Data],MATCH(Table1[[#This Row],[Tech.]],[1]!Table13[Func Location],0),2),"")</f>
        <v/>
      </c>
      <c r="O563" s="27"/>
      <c r="P563" s="28"/>
      <c r="R563" s="2"/>
      <c r="T563" s="2" t="s">
        <v>39</v>
      </c>
      <c r="W563" s="2"/>
      <c r="X563" s="2"/>
      <c r="Y563" s="3"/>
      <c r="Z563" s="29" t="str">
        <f>IF(Table1[[#This Row],[DATE]]=0,"",$Z$4)</f>
        <v/>
      </c>
      <c r="AA563" s="29" t="str">
        <f>IF(Table1[[#This Row],[DATE]]=0,"",$AA$4)</f>
        <v/>
      </c>
      <c r="AB563" s="29" t="str">
        <f t="shared" si="16"/>
        <v/>
      </c>
      <c r="AC563" s="29" t="str">
        <f>IFERROR(VLOOKUP(Table1[[#This Row],[Owner]],'[1]down list'!U:V,2,FALSE),"")</f>
        <v/>
      </c>
      <c r="AD563" s="2"/>
    </row>
    <row r="564" spans="2:30" x14ac:dyDescent="0.25">
      <c r="B564" s="23"/>
      <c r="C564" s="24" t="str">
        <f>IF(Table1[[#This Row],[DATE]]=0,"",TEXT(Table1[[#This Row],[DATE]],"mmm"))</f>
        <v/>
      </c>
      <c r="D564" s="25" t="str">
        <f>B564&amp;"-"&amp;COUNTIF($B$6:$B564,B564)</f>
        <v>-0</v>
      </c>
      <c r="E564" s="24" t="str">
        <f t="shared" si="17"/>
        <v/>
      </c>
      <c r="F564" s="24" t="str">
        <f>IF(B564=0,"",TEXT(Table1[[#This Row],[DATE]],"ddd"))</f>
        <v/>
      </c>
      <c r="G564" s="2" t="s">
        <v>32</v>
      </c>
      <c r="H564" s="2"/>
      <c r="I564" s="26"/>
      <c r="J564" s="3"/>
      <c r="K564" s="2"/>
      <c r="M564" s="24" t="s">
        <v>224</v>
      </c>
      <c r="N564" s="26" t="str">
        <f>IFERROR(INDEX([1]!Table13[#Data],MATCH(Table1[[#This Row],[Tech.]],[1]!Table13[Func Location],0),2),"")</f>
        <v/>
      </c>
      <c r="O564" s="27"/>
      <c r="P564" s="28"/>
      <c r="R564" s="2"/>
      <c r="T564" s="2" t="s">
        <v>39</v>
      </c>
      <c r="W564" s="2"/>
      <c r="X564" s="2"/>
      <c r="Y564" s="3"/>
      <c r="Z564" s="29" t="str">
        <f>IF(Table1[[#This Row],[DATE]]=0,"",$Z$4)</f>
        <v/>
      </c>
      <c r="AA564" s="29" t="str">
        <f>IF(Table1[[#This Row],[DATE]]=0,"",$AA$4)</f>
        <v/>
      </c>
      <c r="AB564" s="29" t="str">
        <f t="shared" si="16"/>
        <v/>
      </c>
      <c r="AC564" s="29" t="str">
        <f>IFERROR(VLOOKUP(Table1[[#This Row],[Owner]],'[1]down list'!U:V,2,FALSE),"")</f>
        <v/>
      </c>
      <c r="AD564" s="2"/>
    </row>
    <row r="565" spans="2:30" x14ac:dyDescent="0.25">
      <c r="B565" s="23"/>
      <c r="C565" s="24" t="str">
        <f>IF(Table1[[#This Row],[DATE]]=0,"",TEXT(Table1[[#This Row],[DATE]],"mmm"))</f>
        <v/>
      </c>
      <c r="D565" s="25" t="str">
        <f>B565&amp;"-"&amp;COUNTIF($B$6:$B565,B565)</f>
        <v>-0</v>
      </c>
      <c r="E565" s="24" t="str">
        <f t="shared" si="17"/>
        <v/>
      </c>
      <c r="F565" s="24" t="str">
        <f>IF(B565=0,"",TEXT(Table1[[#This Row],[DATE]],"ddd"))</f>
        <v/>
      </c>
      <c r="G565" s="2" t="s">
        <v>32</v>
      </c>
      <c r="H565" s="2"/>
      <c r="I565" s="26"/>
      <c r="J565" s="3"/>
      <c r="K565" s="2"/>
      <c r="M565" s="24" t="s">
        <v>224</v>
      </c>
      <c r="N565" s="26" t="str">
        <f>IFERROR(INDEX([1]!Table13[#Data],MATCH(Table1[[#This Row],[Tech.]],[1]!Table13[Func Location],0),2),"")</f>
        <v/>
      </c>
      <c r="O565" s="27"/>
      <c r="P565" s="28"/>
      <c r="R565" s="2"/>
      <c r="T565" s="2" t="s">
        <v>39</v>
      </c>
      <c r="W565" s="2"/>
      <c r="X565" s="2"/>
      <c r="Y565" s="3"/>
      <c r="Z565" s="29" t="str">
        <f>IF(Table1[[#This Row],[DATE]]=0,"",$Z$4)</f>
        <v/>
      </c>
      <c r="AA565" s="29" t="str">
        <f>IF(Table1[[#This Row],[DATE]]=0,"",$AA$4)</f>
        <v/>
      </c>
      <c r="AB565" s="29" t="str">
        <f t="shared" si="16"/>
        <v/>
      </c>
      <c r="AC565" s="29" t="str">
        <f>IFERROR(VLOOKUP(Table1[[#This Row],[Owner]],'[1]down list'!U:V,2,FALSE),"")</f>
        <v/>
      </c>
      <c r="AD565" s="2"/>
    </row>
    <row r="566" spans="2:30" x14ac:dyDescent="0.25">
      <c r="B566" s="23"/>
      <c r="C566" s="24" t="str">
        <f>IF(Table1[[#This Row],[DATE]]=0,"",TEXT(Table1[[#This Row],[DATE]],"mmm"))</f>
        <v/>
      </c>
      <c r="D566" s="25" t="str">
        <f>B566&amp;"-"&amp;COUNTIF($B$6:$B566,B566)</f>
        <v>-0</v>
      </c>
      <c r="E566" s="24" t="str">
        <f t="shared" si="17"/>
        <v/>
      </c>
      <c r="F566" s="24" t="str">
        <f>IF(B566=0,"",TEXT(Table1[[#This Row],[DATE]],"ddd"))</f>
        <v/>
      </c>
      <c r="G566" s="2" t="s">
        <v>32</v>
      </c>
      <c r="H566" s="2"/>
      <c r="I566" s="26"/>
      <c r="J566" s="3"/>
      <c r="K566" s="2"/>
      <c r="M566" s="24" t="s">
        <v>224</v>
      </c>
      <c r="N566" s="26" t="str">
        <f>IFERROR(INDEX([1]!Table13[#Data],MATCH(Table1[[#This Row],[Tech.]],[1]!Table13[Func Location],0),2),"")</f>
        <v/>
      </c>
      <c r="O566" s="27"/>
      <c r="P566" s="28"/>
      <c r="R566" s="62"/>
      <c r="T566" s="2" t="s">
        <v>39</v>
      </c>
      <c r="W566" s="2"/>
      <c r="X566" s="2"/>
      <c r="Y566" s="3"/>
      <c r="Z566" s="29" t="str">
        <f>IF(Table1[[#This Row],[DATE]]=0,"",$Z$4)</f>
        <v/>
      </c>
      <c r="AA566" s="29" t="str">
        <f>IF(Table1[[#This Row],[DATE]]=0,"",$AA$4)</f>
        <v/>
      </c>
      <c r="AB566" s="29" t="str">
        <f t="shared" si="16"/>
        <v/>
      </c>
      <c r="AC566" s="29" t="str">
        <f>IFERROR(VLOOKUP(Table1[[#This Row],[Owner]],'[1]down list'!U:V,2,FALSE),"")</f>
        <v/>
      </c>
      <c r="AD566" s="2"/>
    </row>
    <row r="567" spans="2:30" x14ac:dyDescent="0.25">
      <c r="B567" s="23"/>
      <c r="C567" s="24" t="str">
        <f>IF(Table1[[#This Row],[DATE]]=0,"",TEXT(Table1[[#This Row],[DATE]],"mmm"))</f>
        <v/>
      </c>
      <c r="D567" s="25" t="str">
        <f>B567&amp;"-"&amp;COUNTIF($B$6:$B567,B567)</f>
        <v>-0</v>
      </c>
      <c r="E567" s="24" t="str">
        <f t="shared" si="17"/>
        <v/>
      </c>
      <c r="F567" s="24" t="str">
        <f>IF(B567=0,"",TEXT(Table1[[#This Row],[DATE]],"ddd"))</f>
        <v/>
      </c>
      <c r="G567" s="2" t="s">
        <v>32</v>
      </c>
      <c r="H567" s="2"/>
      <c r="I567" s="26"/>
      <c r="J567" s="3"/>
      <c r="K567" s="2"/>
      <c r="M567" s="24" t="s">
        <v>224</v>
      </c>
      <c r="N567" s="26" t="str">
        <f>IFERROR(INDEX([1]!Table13[#Data],MATCH(Table1[[#This Row],[Tech.]],[1]!Table13[Func Location],0),2),"")</f>
        <v/>
      </c>
      <c r="O567" s="27"/>
      <c r="P567" s="28"/>
      <c r="R567" s="62"/>
      <c r="T567" s="2" t="s">
        <v>39</v>
      </c>
      <c r="W567" s="2"/>
      <c r="X567" s="2"/>
      <c r="Y567" s="3"/>
      <c r="Z567" s="29" t="str">
        <f>IF(Table1[[#This Row],[DATE]]=0,"",$Z$4)</f>
        <v/>
      </c>
      <c r="AA567" s="29" t="str">
        <f>IF(Table1[[#This Row],[DATE]]=0,"",$AA$4)</f>
        <v/>
      </c>
      <c r="AB567" s="29" t="str">
        <f t="shared" si="16"/>
        <v/>
      </c>
      <c r="AC567" s="29" t="str">
        <f>IFERROR(VLOOKUP(Table1[[#This Row],[Owner]],'[1]down list'!U:V,2,FALSE),"")</f>
        <v/>
      </c>
      <c r="AD567" s="2"/>
    </row>
    <row r="568" spans="2:30" x14ac:dyDescent="0.25">
      <c r="B568" s="23"/>
      <c r="C568" s="24" t="str">
        <f>IF(Table1[[#This Row],[DATE]]=0,"",TEXT(Table1[[#This Row],[DATE]],"mmm"))</f>
        <v/>
      </c>
      <c r="D568" s="25" t="str">
        <f>B568&amp;"-"&amp;COUNTIF($B$6:$B568,B568)</f>
        <v>-0</v>
      </c>
      <c r="E568" s="24" t="str">
        <f t="shared" si="17"/>
        <v/>
      </c>
      <c r="F568" s="24" t="str">
        <f>IF(B568=0,"",TEXT(Table1[[#This Row],[DATE]],"ddd"))</f>
        <v/>
      </c>
      <c r="G568" s="2" t="s">
        <v>32</v>
      </c>
      <c r="H568" s="2"/>
      <c r="I568" s="26"/>
      <c r="J568" s="3"/>
      <c r="K568" s="2"/>
      <c r="M568" s="24" t="s">
        <v>224</v>
      </c>
      <c r="N568" s="26" t="str">
        <f>IFERROR(INDEX([1]!Table13[#Data],MATCH(Table1[[#This Row],[Tech.]],[1]!Table13[Func Location],0),2),"")</f>
        <v/>
      </c>
      <c r="O568" s="27"/>
      <c r="P568" s="28"/>
      <c r="R568" s="2"/>
      <c r="T568" s="2" t="s">
        <v>39</v>
      </c>
      <c r="W568" s="2"/>
      <c r="X568" s="2"/>
      <c r="Y568" s="3"/>
      <c r="Z568" s="29" t="str">
        <f>IF(Table1[[#This Row],[DATE]]=0,"",$Z$4)</f>
        <v/>
      </c>
      <c r="AA568" s="29" t="str">
        <f>IF(Table1[[#This Row],[DATE]]=0,"",$AA$4)</f>
        <v/>
      </c>
      <c r="AB568" s="29" t="str">
        <f t="shared" si="16"/>
        <v/>
      </c>
      <c r="AC568" s="29" t="str">
        <f>IFERROR(VLOOKUP(Table1[[#This Row],[Owner]],'[1]down list'!U:V,2,FALSE),"")</f>
        <v/>
      </c>
      <c r="AD568" s="2"/>
    </row>
    <row r="569" spans="2:30" x14ac:dyDescent="0.25">
      <c r="B569" s="23"/>
      <c r="C569" s="24" t="str">
        <f>IF(Table1[[#This Row],[DATE]]=0,"",TEXT(Table1[[#This Row],[DATE]],"mmm"))</f>
        <v/>
      </c>
      <c r="D569" s="25" t="str">
        <f>B569&amp;"-"&amp;COUNTIF($B$6:$B569,B569)</f>
        <v>-0</v>
      </c>
      <c r="E569" s="24" t="str">
        <f t="shared" si="17"/>
        <v/>
      </c>
      <c r="F569" s="24" t="str">
        <f>IF(B569=0,"",TEXT(Table1[[#This Row],[DATE]],"ddd"))</f>
        <v/>
      </c>
      <c r="G569" s="2" t="s">
        <v>32</v>
      </c>
      <c r="H569" s="2"/>
      <c r="I569" s="26"/>
      <c r="J569" s="3"/>
      <c r="K569" s="2"/>
      <c r="M569" s="24" t="s">
        <v>224</v>
      </c>
      <c r="N569" s="26" t="str">
        <f>IFERROR(INDEX([1]!Table13[#Data],MATCH(Table1[[#This Row],[Tech.]],[1]!Table13[Func Location],0),2),"")</f>
        <v/>
      </c>
      <c r="O569" s="27"/>
      <c r="P569" s="28"/>
      <c r="R569" s="2"/>
      <c r="T569" s="2" t="s">
        <v>39</v>
      </c>
      <c r="W569" s="2"/>
      <c r="X569" s="2"/>
      <c r="Y569" s="3"/>
      <c r="Z569" s="29" t="str">
        <f>IF(Table1[[#This Row],[DATE]]=0,"",$Z$4)</f>
        <v/>
      </c>
      <c r="AA569" s="29" t="str">
        <f>IF(Table1[[#This Row],[DATE]]=0,"",$AA$4)</f>
        <v/>
      </c>
      <c r="AB569" s="29" t="str">
        <f t="shared" si="16"/>
        <v/>
      </c>
      <c r="AC569" s="29" t="str">
        <f>IFERROR(VLOOKUP(Table1[[#This Row],[Owner]],'[1]down list'!U:V,2,FALSE),"")</f>
        <v/>
      </c>
      <c r="AD569" s="2"/>
    </row>
    <row r="570" spans="2:30" x14ac:dyDescent="0.25">
      <c r="B570" s="23"/>
      <c r="C570" s="24" t="str">
        <f>IF(Table1[[#This Row],[DATE]]=0,"",TEXT(Table1[[#This Row],[DATE]],"mmm"))</f>
        <v/>
      </c>
      <c r="D570" s="25" t="str">
        <f>B570&amp;"-"&amp;COUNTIF($B$6:$B570,B570)</f>
        <v>-0</v>
      </c>
      <c r="E570" s="24" t="str">
        <f t="shared" si="17"/>
        <v/>
      </c>
      <c r="F570" s="24" t="str">
        <f>IF(B570=0,"",TEXT(Table1[[#This Row],[DATE]],"ddd"))</f>
        <v/>
      </c>
      <c r="G570" s="2" t="s">
        <v>32</v>
      </c>
      <c r="H570" s="2"/>
      <c r="I570" s="26"/>
      <c r="J570" s="3"/>
      <c r="K570" s="2"/>
      <c r="M570" s="24" t="s">
        <v>224</v>
      </c>
      <c r="N570" s="26" t="str">
        <f>IFERROR(INDEX([1]!Table13[#Data],MATCH(Table1[[#This Row],[Tech.]],[1]!Table13[Func Location],0),2),"")</f>
        <v/>
      </c>
      <c r="O570" s="27"/>
      <c r="P570" s="28"/>
      <c r="R570" s="2"/>
      <c r="T570" s="2" t="s">
        <v>39</v>
      </c>
      <c r="W570" s="2"/>
      <c r="X570" s="2"/>
      <c r="Y570" s="3"/>
      <c r="Z570" s="29" t="str">
        <f>IF(Table1[[#This Row],[DATE]]=0,"",$Z$4)</f>
        <v/>
      </c>
      <c r="AA570" s="29" t="str">
        <f>IF(Table1[[#This Row],[DATE]]=0,"",$AA$4)</f>
        <v/>
      </c>
      <c r="AB570" s="29" t="str">
        <f t="shared" si="16"/>
        <v/>
      </c>
      <c r="AC570" s="29" t="str">
        <f>IFERROR(VLOOKUP(Table1[[#This Row],[Owner]],'[1]down list'!U:V,2,FALSE),"")</f>
        <v/>
      </c>
      <c r="AD570" s="2"/>
    </row>
    <row r="571" spans="2:30" x14ac:dyDescent="0.25">
      <c r="B571" s="23"/>
      <c r="C571" s="24" t="str">
        <f>IF(Table1[[#This Row],[DATE]]=0,"",TEXT(Table1[[#This Row],[DATE]],"mmm"))</f>
        <v/>
      </c>
      <c r="D571" s="25" t="str">
        <f>B571&amp;"-"&amp;COUNTIF($B$6:$B571,B571)</f>
        <v>-0</v>
      </c>
      <c r="E571" s="24" t="str">
        <f t="shared" si="17"/>
        <v/>
      </c>
      <c r="F571" s="24" t="str">
        <f>IF(B571=0,"",TEXT(Table1[[#This Row],[DATE]],"ddd"))</f>
        <v/>
      </c>
      <c r="G571" s="2" t="s">
        <v>32</v>
      </c>
      <c r="H571" s="2"/>
      <c r="I571" s="26"/>
      <c r="J571" s="3"/>
      <c r="K571" s="2"/>
      <c r="M571" s="24" t="s">
        <v>224</v>
      </c>
      <c r="N571" s="26" t="str">
        <f>IFERROR(INDEX([1]!Table13[#Data],MATCH(Table1[[#This Row],[Tech.]],[1]!Table13[Func Location],0),2),"")</f>
        <v/>
      </c>
      <c r="O571" s="27"/>
      <c r="P571" s="28"/>
      <c r="R571" s="2"/>
      <c r="T571" s="2" t="s">
        <v>39</v>
      </c>
      <c r="W571" s="2"/>
      <c r="X571" s="2"/>
      <c r="Y571" s="3"/>
      <c r="Z571" s="29" t="str">
        <f>IF(Table1[[#This Row],[DATE]]=0,"",$Z$4)</f>
        <v/>
      </c>
      <c r="AA571" s="29" t="str">
        <f>IF(Table1[[#This Row],[DATE]]=0,"",$AA$4)</f>
        <v/>
      </c>
      <c r="AB571" s="29" t="str">
        <f t="shared" si="16"/>
        <v/>
      </c>
      <c r="AC571" s="29" t="str">
        <f>IFERROR(VLOOKUP(Table1[[#This Row],[Owner]],'[1]down list'!U:V,2,FALSE),"")</f>
        <v/>
      </c>
      <c r="AD571" s="2"/>
    </row>
    <row r="572" spans="2:30" x14ac:dyDescent="0.25">
      <c r="B572" s="23"/>
      <c r="C572" s="24" t="str">
        <f>IF(Table1[[#This Row],[DATE]]=0,"",TEXT(Table1[[#This Row],[DATE]],"mmm"))</f>
        <v/>
      </c>
      <c r="D572" s="25" t="str">
        <f>B572&amp;"-"&amp;COUNTIF($B$6:$B572,B572)</f>
        <v>-0</v>
      </c>
      <c r="E572" s="24" t="str">
        <f t="shared" si="17"/>
        <v/>
      </c>
      <c r="F572" s="24" t="str">
        <f>IF(B572=0,"",TEXT(Table1[[#This Row],[DATE]],"ddd"))</f>
        <v/>
      </c>
      <c r="G572" s="2" t="s">
        <v>32</v>
      </c>
      <c r="H572" s="2"/>
      <c r="I572" s="26"/>
      <c r="J572" s="3"/>
      <c r="K572" s="2"/>
      <c r="M572" s="24" t="s">
        <v>224</v>
      </c>
      <c r="N572" s="26" t="str">
        <f>IFERROR(INDEX([1]!Table13[#Data],MATCH(Table1[[#This Row],[Tech.]],[1]!Table13[Func Location],0),2),"")</f>
        <v/>
      </c>
      <c r="O572" s="27"/>
      <c r="P572" s="28"/>
      <c r="R572" s="2"/>
      <c r="T572" s="2" t="s">
        <v>39</v>
      </c>
      <c r="W572" s="2"/>
      <c r="X572" s="2"/>
      <c r="Y572" s="3"/>
      <c r="Z572" s="29" t="str">
        <f>IF(Table1[[#This Row],[DATE]]=0,"",$Z$4)</f>
        <v/>
      </c>
      <c r="AA572" s="29" t="str">
        <f>IF(Table1[[#This Row],[DATE]]=0,"",$AA$4)</f>
        <v/>
      </c>
      <c r="AB572" s="29" t="str">
        <f t="shared" si="16"/>
        <v/>
      </c>
      <c r="AC572" s="29" t="str">
        <f>IFERROR(VLOOKUP(Table1[[#This Row],[Owner]],'[1]down list'!U:V,2,FALSE),"")</f>
        <v/>
      </c>
      <c r="AD572" s="2"/>
    </row>
    <row r="573" spans="2:30" x14ac:dyDescent="0.25">
      <c r="B573" s="23"/>
      <c r="C573" s="24" t="str">
        <f>IF(Table1[[#This Row],[DATE]]=0,"",TEXT(Table1[[#This Row],[DATE]],"mmm"))</f>
        <v/>
      </c>
      <c r="D573" s="25" t="str">
        <f>B573&amp;"-"&amp;COUNTIF($B$6:$B573,B573)</f>
        <v>-0</v>
      </c>
      <c r="E573" s="24" t="str">
        <f t="shared" si="17"/>
        <v/>
      </c>
      <c r="F573" s="24" t="str">
        <f>IF(B573=0,"",TEXT(Table1[[#This Row],[DATE]],"ddd"))</f>
        <v/>
      </c>
      <c r="G573" s="2" t="s">
        <v>32</v>
      </c>
      <c r="H573" s="2"/>
      <c r="I573" s="26"/>
      <c r="J573" s="3"/>
      <c r="K573" s="2"/>
      <c r="M573" s="24" t="s">
        <v>224</v>
      </c>
      <c r="N573" s="26" t="str">
        <f>IFERROR(INDEX([1]!Table13[#Data],MATCH(Table1[[#This Row],[Tech.]],[1]!Table13[Func Location],0),2),"")</f>
        <v/>
      </c>
      <c r="O573" s="27"/>
      <c r="P573" s="32"/>
      <c r="R573" s="2"/>
      <c r="T573" s="2" t="s">
        <v>39</v>
      </c>
      <c r="W573" s="2"/>
      <c r="X573" s="2"/>
      <c r="Y573" s="3"/>
      <c r="Z573" s="29" t="str">
        <f>IF(Table1[[#This Row],[DATE]]=0,"",$Z$4)</f>
        <v/>
      </c>
      <c r="AA573" s="29" t="str">
        <f>IF(Table1[[#This Row],[DATE]]=0,"",$AA$4)</f>
        <v/>
      </c>
      <c r="AB573" s="29" t="str">
        <f t="shared" si="16"/>
        <v/>
      </c>
      <c r="AC573" s="29" t="str">
        <f>IFERROR(VLOOKUP(Table1[[#This Row],[Owner]],'[1]down list'!U:V,2,FALSE),"")</f>
        <v/>
      </c>
      <c r="AD573" s="2"/>
    </row>
    <row r="574" spans="2:30" x14ac:dyDescent="0.25">
      <c r="B574" s="23"/>
      <c r="C574" s="24" t="str">
        <f>IF(Table1[[#This Row],[DATE]]=0,"",TEXT(Table1[[#This Row],[DATE]],"mmm"))</f>
        <v/>
      </c>
      <c r="D574" s="25" t="str">
        <f>B574&amp;"-"&amp;COUNTIF($B$6:$B574,B574)</f>
        <v>-0</v>
      </c>
      <c r="E574" s="24" t="str">
        <f t="shared" si="17"/>
        <v/>
      </c>
      <c r="F574" s="24" t="str">
        <f>IF(B574=0,"",TEXT(Table1[[#This Row],[DATE]],"ddd"))</f>
        <v/>
      </c>
      <c r="G574" s="2" t="s">
        <v>32</v>
      </c>
      <c r="H574" s="2"/>
      <c r="I574" s="26"/>
      <c r="J574" s="3"/>
      <c r="K574" s="2"/>
      <c r="M574" s="24" t="s">
        <v>224</v>
      </c>
      <c r="N574" s="26" t="str">
        <f>IFERROR(INDEX([1]!Table13[#Data],MATCH(Table1[[#This Row],[Tech.]],[1]!Table13[Func Location],0),2),"")</f>
        <v/>
      </c>
      <c r="O574" s="27"/>
      <c r="P574" s="32"/>
      <c r="R574" s="2"/>
      <c r="T574" s="2" t="s">
        <v>39</v>
      </c>
      <c r="W574" s="2"/>
      <c r="X574" s="2"/>
      <c r="Y574" s="3"/>
      <c r="Z574" s="29" t="str">
        <f>IF(Table1[[#This Row],[DATE]]=0,"",$Z$4)</f>
        <v/>
      </c>
      <c r="AA574" s="29" t="str">
        <f>IF(Table1[[#This Row],[DATE]]=0,"",$AA$4)</f>
        <v/>
      </c>
      <c r="AB574" s="29" t="str">
        <f t="shared" si="16"/>
        <v/>
      </c>
      <c r="AC574" s="29" t="str">
        <f>IFERROR(VLOOKUP(Table1[[#This Row],[Owner]],'[1]down list'!U:V,2,FALSE),"")</f>
        <v/>
      </c>
      <c r="AD574" s="2"/>
    </row>
    <row r="575" spans="2:30" x14ac:dyDescent="0.25">
      <c r="B575" s="23"/>
      <c r="C575" s="24" t="str">
        <f>IF(Table1[[#This Row],[DATE]]=0,"",TEXT(Table1[[#This Row],[DATE]],"mmm"))</f>
        <v/>
      </c>
      <c r="D575" s="25" t="str">
        <f>B575&amp;"-"&amp;COUNTIF($B$6:$B575,B575)</f>
        <v>-0</v>
      </c>
      <c r="E575" s="24" t="str">
        <f t="shared" si="17"/>
        <v/>
      </c>
      <c r="F575" s="24" t="str">
        <f>IF(B575=0,"",TEXT(Table1[[#This Row],[DATE]],"ddd"))</f>
        <v/>
      </c>
      <c r="G575" s="2" t="s">
        <v>32</v>
      </c>
      <c r="H575" s="2"/>
      <c r="I575" s="26"/>
      <c r="J575" s="3"/>
      <c r="K575" s="2"/>
      <c r="M575" s="24" t="s">
        <v>224</v>
      </c>
      <c r="N575" s="26" t="str">
        <f>IFERROR(INDEX([1]!Table13[#Data],MATCH(Table1[[#This Row],[Tech.]],[1]!Table13[Func Location],0),2),"")</f>
        <v/>
      </c>
      <c r="O575" s="27"/>
      <c r="P575" s="28"/>
      <c r="R575" s="2"/>
      <c r="T575" s="2" t="s">
        <v>39</v>
      </c>
      <c r="W575" s="2"/>
      <c r="X575" s="2"/>
      <c r="Y575" s="3"/>
      <c r="Z575" s="29" t="str">
        <f>IF(Table1[[#This Row],[DATE]]=0,"",$Z$4)</f>
        <v/>
      </c>
      <c r="AA575" s="29" t="str">
        <f>IF(Table1[[#This Row],[DATE]]=0,"",$AA$4)</f>
        <v/>
      </c>
      <c r="AB575" s="29" t="str">
        <f t="shared" si="16"/>
        <v/>
      </c>
      <c r="AC575" s="29" t="str">
        <f>IFERROR(VLOOKUP(Table1[[#This Row],[Owner]],'[1]down list'!U:V,2,FALSE),"")</f>
        <v/>
      </c>
      <c r="AD575" s="2"/>
    </row>
    <row r="576" spans="2:30" x14ac:dyDescent="0.25">
      <c r="B576" s="23"/>
      <c r="C576" s="24" t="str">
        <f>IF(Table1[[#This Row],[DATE]]=0,"",TEXT(Table1[[#This Row],[DATE]],"mmm"))</f>
        <v/>
      </c>
      <c r="D576" s="25" t="str">
        <f>B576&amp;"-"&amp;COUNTIF($B$6:$B576,B576)</f>
        <v>-0</v>
      </c>
      <c r="E576" s="24" t="str">
        <f t="shared" si="17"/>
        <v/>
      </c>
      <c r="F576" s="24" t="str">
        <f>IF(B576=0,"",TEXT(Table1[[#This Row],[DATE]],"ddd"))</f>
        <v/>
      </c>
      <c r="G576" s="2" t="s">
        <v>32</v>
      </c>
      <c r="H576" s="2"/>
      <c r="I576" s="26"/>
      <c r="J576" s="3"/>
      <c r="K576" s="2"/>
      <c r="M576" s="24" t="s">
        <v>224</v>
      </c>
      <c r="N576" s="26" t="str">
        <f>IFERROR(INDEX([1]!Table13[#Data],MATCH(Table1[[#This Row],[Tech.]],[1]!Table13[Func Location],0),2),"")</f>
        <v/>
      </c>
      <c r="O576" s="27"/>
      <c r="P576" s="28"/>
      <c r="R576" s="2"/>
      <c r="T576" s="2" t="s">
        <v>39</v>
      </c>
      <c r="W576" s="2"/>
      <c r="X576" s="2"/>
      <c r="Y576" s="3"/>
      <c r="Z576" s="29" t="str">
        <f>IF(Table1[[#This Row],[DATE]]=0,"",$Z$4)</f>
        <v/>
      </c>
      <c r="AA576" s="29" t="str">
        <f>IF(Table1[[#This Row],[DATE]]=0,"",$AA$4)</f>
        <v/>
      </c>
      <c r="AB576" s="29" t="str">
        <f t="shared" ref="AB576:AB639" si="18">IF(B576=0,"",YEAR(B576))</f>
        <v/>
      </c>
      <c r="AC576" s="29" t="str">
        <f>IFERROR(VLOOKUP(Table1[[#This Row],[Owner]],'[1]down list'!U:V,2,FALSE),"")</f>
        <v/>
      </c>
      <c r="AD576" s="2"/>
    </row>
    <row r="577" spans="2:30" x14ac:dyDescent="0.25">
      <c r="B577" s="23"/>
      <c r="C577" s="24" t="str">
        <f>IF(Table1[[#This Row],[DATE]]=0,"",TEXT(Table1[[#This Row],[DATE]],"mmm"))</f>
        <v/>
      </c>
      <c r="D577" s="25" t="str">
        <f>B577&amp;"-"&amp;COUNTIF($B$6:$B577,B577)</f>
        <v>-0</v>
      </c>
      <c r="E577" s="24" t="str">
        <f t="shared" si="17"/>
        <v/>
      </c>
      <c r="F577" s="24" t="str">
        <f>IF(B577=0,"",TEXT(Table1[[#This Row],[DATE]],"ddd"))</f>
        <v/>
      </c>
      <c r="G577" s="2" t="s">
        <v>32</v>
      </c>
      <c r="H577" s="2"/>
      <c r="I577" s="26"/>
      <c r="J577" s="3"/>
      <c r="K577" s="2"/>
      <c r="M577" s="24" t="s">
        <v>224</v>
      </c>
      <c r="N577" s="26" t="str">
        <f>IFERROR(INDEX([1]!Table13[#Data],MATCH(Table1[[#This Row],[Tech.]],[1]!Table13[Func Location],0),2),"")</f>
        <v/>
      </c>
      <c r="O577" s="27"/>
      <c r="P577" s="32"/>
      <c r="R577" s="2"/>
      <c r="T577" s="2" t="s">
        <v>39</v>
      </c>
      <c r="W577" s="2"/>
      <c r="X577" s="2"/>
      <c r="Y577" s="3"/>
      <c r="Z577" s="29" t="str">
        <f>IF(Table1[[#This Row],[DATE]]=0,"",$Z$4)</f>
        <v/>
      </c>
      <c r="AA577" s="29" t="str">
        <f>IF(Table1[[#This Row],[DATE]]=0,"",$AA$4)</f>
        <v/>
      </c>
      <c r="AB577" s="29" t="str">
        <f t="shared" si="18"/>
        <v/>
      </c>
      <c r="AC577" s="29" t="str">
        <f>IFERROR(VLOOKUP(Table1[[#This Row],[Owner]],'[1]down list'!U:V,2,FALSE),"")</f>
        <v/>
      </c>
      <c r="AD577" s="2"/>
    </row>
    <row r="578" spans="2:30" x14ac:dyDescent="0.25">
      <c r="B578" s="23"/>
      <c r="C578" s="24" t="str">
        <f>IF(Table1[[#This Row],[DATE]]=0,"",TEXT(Table1[[#This Row],[DATE]],"mmm"))</f>
        <v/>
      </c>
      <c r="D578" s="25" t="str">
        <f>B578&amp;"-"&amp;COUNTIF($B$6:$B578,B578)</f>
        <v>-0</v>
      </c>
      <c r="E578" s="24" t="str">
        <f t="shared" si="17"/>
        <v/>
      </c>
      <c r="F578" s="24" t="str">
        <f>IF(B578=0,"",TEXT(Table1[[#This Row],[DATE]],"ddd"))</f>
        <v/>
      </c>
      <c r="G578" s="2" t="s">
        <v>32</v>
      </c>
      <c r="H578" s="2"/>
      <c r="I578" s="26"/>
      <c r="J578" s="3"/>
      <c r="K578" s="2"/>
      <c r="M578" s="24" t="s">
        <v>224</v>
      </c>
      <c r="N578" s="26" t="str">
        <f>IFERROR(INDEX([1]!Table13[#Data],MATCH(Table1[[#This Row],[Tech.]],[1]!Table13[Func Location],0),2),"")</f>
        <v/>
      </c>
      <c r="O578" s="27"/>
      <c r="P578" s="32"/>
      <c r="R578" s="2"/>
      <c r="T578" s="2" t="s">
        <v>39</v>
      </c>
      <c r="W578" s="2"/>
      <c r="X578" s="2"/>
      <c r="Y578" s="3"/>
      <c r="Z578" s="29" t="str">
        <f>IF(Table1[[#This Row],[DATE]]=0,"",$Z$4)</f>
        <v/>
      </c>
      <c r="AA578" s="29" t="str">
        <f>IF(Table1[[#This Row],[DATE]]=0,"",$AA$4)</f>
        <v/>
      </c>
      <c r="AB578" s="29" t="str">
        <f t="shared" si="18"/>
        <v/>
      </c>
      <c r="AC578" s="29" t="str">
        <f>IFERROR(VLOOKUP(Table1[[#This Row],[Owner]],'[1]down list'!U:V,2,FALSE),"")</f>
        <v/>
      </c>
      <c r="AD578" s="2"/>
    </row>
    <row r="579" spans="2:30" x14ac:dyDescent="0.25">
      <c r="B579" s="23"/>
      <c r="C579" s="24" t="str">
        <f>IF(Table1[[#This Row],[DATE]]=0,"",TEXT(Table1[[#This Row],[DATE]],"mmm"))</f>
        <v/>
      </c>
      <c r="D579" s="25" t="str">
        <f>B579&amp;"-"&amp;COUNTIF($B$6:$B579,B579)</f>
        <v>-0</v>
      </c>
      <c r="E579" s="24" t="str">
        <f t="shared" si="17"/>
        <v/>
      </c>
      <c r="F579" s="24" t="str">
        <f>IF(B579=0,"",TEXT(Table1[[#This Row],[DATE]],"ddd"))</f>
        <v/>
      </c>
      <c r="G579" s="2" t="s">
        <v>32</v>
      </c>
      <c r="H579" s="2"/>
      <c r="I579" s="26"/>
      <c r="J579" s="3"/>
      <c r="K579" s="2"/>
      <c r="M579" s="24" t="s">
        <v>224</v>
      </c>
      <c r="N579" s="26" t="str">
        <f>IFERROR(INDEX([1]!Table13[#Data],MATCH(Table1[[#This Row],[Tech.]],[1]!Table13[Func Location],0),2),"")</f>
        <v/>
      </c>
      <c r="O579" s="27"/>
      <c r="P579" s="28"/>
      <c r="R579" s="2"/>
      <c r="T579" s="2" t="s">
        <v>39</v>
      </c>
      <c r="W579" s="2"/>
      <c r="X579" s="2"/>
      <c r="Y579" s="3"/>
      <c r="Z579" s="29" t="str">
        <f>IF(Table1[[#This Row],[DATE]]=0,"",$Z$4)</f>
        <v/>
      </c>
      <c r="AA579" s="29" t="str">
        <f>IF(Table1[[#This Row],[DATE]]=0,"",$AA$4)</f>
        <v/>
      </c>
      <c r="AB579" s="29" t="str">
        <f t="shared" si="18"/>
        <v/>
      </c>
      <c r="AC579" s="29" t="str">
        <f>IFERROR(VLOOKUP(Table1[[#This Row],[Owner]],'[1]down list'!U:V,2,FALSE),"")</f>
        <v/>
      </c>
      <c r="AD579" s="2"/>
    </row>
    <row r="580" spans="2:30" x14ac:dyDescent="0.25">
      <c r="B580" s="23"/>
      <c r="C580" s="24" t="str">
        <f>IF(Table1[[#This Row],[DATE]]=0,"",TEXT(Table1[[#This Row],[DATE]],"mmm"))</f>
        <v/>
      </c>
      <c r="D580" s="25" t="str">
        <f>B580&amp;"-"&amp;COUNTIF($B$6:$B580,B580)</f>
        <v>-0</v>
      </c>
      <c r="E580" s="24" t="str">
        <f t="shared" si="17"/>
        <v/>
      </c>
      <c r="F580" s="24" t="str">
        <f>IF(B580=0,"",TEXT(Table1[[#This Row],[DATE]],"ddd"))</f>
        <v/>
      </c>
      <c r="G580" s="2" t="s">
        <v>32</v>
      </c>
      <c r="H580" s="2"/>
      <c r="I580" s="26"/>
      <c r="J580" s="3"/>
      <c r="K580" s="2"/>
      <c r="M580" s="24" t="s">
        <v>224</v>
      </c>
      <c r="N580" s="26" t="str">
        <f>IFERROR(INDEX([1]!Table13[#Data],MATCH(Table1[[#This Row],[Tech.]],[1]!Table13[Func Location],0),2),"")</f>
        <v/>
      </c>
      <c r="O580" s="27"/>
      <c r="P580" s="28"/>
      <c r="R580" s="2"/>
      <c r="T580" s="2" t="s">
        <v>39</v>
      </c>
      <c r="W580" s="2"/>
      <c r="X580" s="2"/>
      <c r="Y580" s="3"/>
      <c r="Z580" s="29" t="str">
        <f>IF(Table1[[#This Row],[DATE]]=0,"",$Z$4)</f>
        <v/>
      </c>
      <c r="AA580" s="29" t="str">
        <f>IF(Table1[[#This Row],[DATE]]=0,"",$AA$4)</f>
        <v/>
      </c>
      <c r="AB580" s="29" t="str">
        <f t="shared" si="18"/>
        <v/>
      </c>
      <c r="AC580" s="29" t="str">
        <f>IFERROR(VLOOKUP(Table1[[#This Row],[Owner]],'[1]down list'!U:V,2,FALSE),"")</f>
        <v/>
      </c>
      <c r="AD580" s="2"/>
    </row>
    <row r="581" spans="2:30" x14ac:dyDescent="0.25">
      <c r="B581" s="23"/>
      <c r="C581" s="24" t="str">
        <f>IF(Table1[[#This Row],[DATE]]=0,"",TEXT(Table1[[#This Row],[DATE]],"mmm"))</f>
        <v/>
      </c>
      <c r="D581" s="25" t="str">
        <f>B581&amp;"-"&amp;COUNTIF($B$6:$B581,B581)</f>
        <v>-0</v>
      </c>
      <c r="E581" s="24" t="str">
        <f t="shared" si="17"/>
        <v/>
      </c>
      <c r="F581" s="24" t="str">
        <f>IF(B581=0,"",TEXT(Table1[[#This Row],[DATE]],"ddd"))</f>
        <v/>
      </c>
      <c r="G581" s="2" t="s">
        <v>32</v>
      </c>
      <c r="H581" s="2"/>
      <c r="I581" s="26"/>
      <c r="J581" s="3"/>
      <c r="K581" s="2"/>
      <c r="M581" s="24" t="s">
        <v>224</v>
      </c>
      <c r="N581" s="26" t="str">
        <f>IFERROR(INDEX([1]!Table13[#Data],MATCH(Table1[[#This Row],[Tech.]],[1]!Table13[Func Location],0),2),"")</f>
        <v/>
      </c>
      <c r="O581" s="27"/>
      <c r="P581" s="32"/>
      <c r="R581" s="2"/>
      <c r="T581" s="2" t="s">
        <v>39</v>
      </c>
      <c r="W581" s="2"/>
      <c r="X581" s="2"/>
      <c r="Y581" s="3"/>
      <c r="Z581" s="29" t="str">
        <f>IF(Table1[[#This Row],[DATE]]=0,"",$Z$4)</f>
        <v/>
      </c>
      <c r="AA581" s="29" t="str">
        <f>IF(Table1[[#This Row],[DATE]]=0,"",$AA$4)</f>
        <v/>
      </c>
      <c r="AB581" s="29" t="str">
        <f t="shared" si="18"/>
        <v/>
      </c>
      <c r="AC581" s="29" t="str">
        <f>IFERROR(VLOOKUP(Table1[[#This Row],[Owner]],'[1]down list'!U:V,2,FALSE),"")</f>
        <v/>
      </c>
      <c r="AD581" s="2"/>
    </row>
    <row r="582" spans="2:30" x14ac:dyDescent="0.25">
      <c r="B582" s="23"/>
      <c r="C582" s="24" t="str">
        <f>IF(Table1[[#This Row],[DATE]]=0,"",TEXT(Table1[[#This Row],[DATE]],"mmm"))</f>
        <v/>
      </c>
      <c r="D582" s="25" t="str">
        <f>B582&amp;"-"&amp;COUNTIF($B$6:$B582,B582)</f>
        <v>-0</v>
      </c>
      <c r="E582" s="24" t="str">
        <f t="shared" ref="E582:E645" si="19">IF(B582=0,"",WEEKNUM(B582,21))</f>
        <v/>
      </c>
      <c r="F582" s="24" t="str">
        <f>IF(B582=0,"",TEXT(Table1[[#This Row],[DATE]],"ddd"))</f>
        <v/>
      </c>
      <c r="G582" s="2" t="s">
        <v>32</v>
      </c>
      <c r="H582" s="2"/>
      <c r="I582" s="26"/>
      <c r="J582" s="3"/>
      <c r="K582" s="2"/>
      <c r="M582" s="24" t="s">
        <v>224</v>
      </c>
      <c r="N582" s="26" t="str">
        <f>IFERROR(INDEX([1]!Table13[#Data],MATCH(Table1[[#This Row],[Tech.]],[1]!Table13[Func Location],0),2),"")</f>
        <v/>
      </c>
      <c r="O582" s="27"/>
      <c r="P582" s="28"/>
      <c r="R582" s="2"/>
      <c r="T582" s="2" t="s">
        <v>39</v>
      </c>
      <c r="W582" s="2"/>
      <c r="X582" s="2"/>
      <c r="Y582" s="3"/>
      <c r="Z582" s="29" t="str">
        <f>IF(Table1[[#This Row],[DATE]]=0,"",$Z$4)</f>
        <v/>
      </c>
      <c r="AA582" s="29" t="str">
        <f>IF(Table1[[#This Row],[DATE]]=0,"",$AA$4)</f>
        <v/>
      </c>
      <c r="AB582" s="29" t="str">
        <f t="shared" si="18"/>
        <v/>
      </c>
      <c r="AC582" s="29" t="str">
        <f>IFERROR(VLOOKUP(Table1[[#This Row],[Owner]],'[1]down list'!U:V,2,FALSE),"")</f>
        <v/>
      </c>
      <c r="AD582" s="2"/>
    </row>
    <row r="583" spans="2:30" x14ac:dyDescent="0.25">
      <c r="B583" s="23"/>
      <c r="C583" s="24" t="str">
        <f>IF(Table1[[#This Row],[DATE]]=0,"",TEXT(Table1[[#This Row],[DATE]],"mmm"))</f>
        <v/>
      </c>
      <c r="D583" s="25" t="str">
        <f>B583&amp;"-"&amp;COUNTIF($B$6:$B583,B583)</f>
        <v>-0</v>
      </c>
      <c r="E583" s="24" t="str">
        <f t="shared" si="19"/>
        <v/>
      </c>
      <c r="F583" s="24" t="str">
        <f>IF(B583=0,"",TEXT(Table1[[#This Row],[DATE]],"ddd"))</f>
        <v/>
      </c>
      <c r="G583" s="2" t="s">
        <v>32</v>
      </c>
      <c r="H583" s="2"/>
      <c r="I583" s="26"/>
      <c r="J583" s="3"/>
      <c r="K583" s="2"/>
      <c r="M583" s="24" t="s">
        <v>224</v>
      </c>
      <c r="N583" s="26" t="str">
        <f>IFERROR(INDEX([1]!Table13[#Data],MATCH(Table1[[#This Row],[Tech.]],[1]!Table13[Func Location],0),2),"")</f>
        <v/>
      </c>
      <c r="O583" s="27"/>
      <c r="P583" s="28"/>
      <c r="R583" s="2"/>
      <c r="T583" s="2" t="s">
        <v>39</v>
      </c>
      <c r="W583" s="2"/>
      <c r="X583" s="2"/>
      <c r="Y583" s="3"/>
      <c r="Z583" s="29" t="str">
        <f>IF(Table1[[#This Row],[DATE]]=0,"",$Z$4)</f>
        <v/>
      </c>
      <c r="AA583" s="29" t="str">
        <f>IF(Table1[[#This Row],[DATE]]=0,"",$AA$4)</f>
        <v/>
      </c>
      <c r="AB583" s="29" t="str">
        <f t="shared" si="18"/>
        <v/>
      </c>
      <c r="AC583" s="29" t="str">
        <f>IFERROR(VLOOKUP(Table1[[#This Row],[Owner]],'[1]down list'!U:V,2,FALSE),"")</f>
        <v/>
      </c>
      <c r="AD583" s="2"/>
    </row>
    <row r="584" spans="2:30" x14ac:dyDescent="0.25">
      <c r="B584" s="23"/>
      <c r="C584" s="24" t="str">
        <f>IF(Table1[[#This Row],[DATE]]=0,"",TEXT(Table1[[#This Row],[DATE]],"mmm"))</f>
        <v/>
      </c>
      <c r="D584" s="25" t="str">
        <f>B584&amp;"-"&amp;COUNTIF($B$6:$B584,B584)</f>
        <v>-0</v>
      </c>
      <c r="E584" s="24" t="str">
        <f t="shared" si="19"/>
        <v/>
      </c>
      <c r="F584" s="24" t="str">
        <f>IF(B584=0,"",TEXT(Table1[[#This Row],[DATE]],"ddd"))</f>
        <v/>
      </c>
      <c r="G584" s="2" t="s">
        <v>32</v>
      </c>
      <c r="H584" s="2"/>
      <c r="I584" s="26"/>
      <c r="J584" s="3"/>
      <c r="K584" s="2"/>
      <c r="M584" s="24" t="s">
        <v>224</v>
      </c>
      <c r="N584" s="26" t="str">
        <f>IFERROR(INDEX([1]!Table13[#Data],MATCH(Table1[[#This Row],[Tech.]],[1]!Table13[Func Location],0),2),"")</f>
        <v/>
      </c>
      <c r="O584" s="27"/>
      <c r="P584" s="28"/>
      <c r="R584" s="2"/>
      <c r="T584" s="2" t="s">
        <v>39</v>
      </c>
      <c r="W584" s="2"/>
      <c r="X584" s="2"/>
      <c r="Y584" s="3"/>
      <c r="Z584" s="29" t="str">
        <f>IF(Table1[[#This Row],[DATE]]=0,"",$Z$4)</f>
        <v/>
      </c>
      <c r="AA584" s="29" t="str">
        <f>IF(Table1[[#This Row],[DATE]]=0,"",$AA$4)</f>
        <v/>
      </c>
      <c r="AB584" s="29" t="str">
        <f t="shared" si="18"/>
        <v/>
      </c>
      <c r="AC584" s="29" t="str">
        <f>IFERROR(VLOOKUP(Table1[[#This Row],[Owner]],'[1]down list'!U:V,2,FALSE),"")</f>
        <v/>
      </c>
      <c r="AD584" s="2"/>
    </row>
    <row r="585" spans="2:30" x14ac:dyDescent="0.25">
      <c r="B585" s="23"/>
      <c r="C585" s="24" t="str">
        <f>IF(Table1[[#This Row],[DATE]]=0,"",TEXT(Table1[[#This Row],[DATE]],"mmm"))</f>
        <v/>
      </c>
      <c r="D585" s="25" t="str">
        <f>B585&amp;"-"&amp;COUNTIF($B$6:$B585,B585)</f>
        <v>-0</v>
      </c>
      <c r="E585" s="24" t="str">
        <f t="shared" si="19"/>
        <v/>
      </c>
      <c r="F585" s="24" t="str">
        <f>IF(B585=0,"",TEXT(Table1[[#This Row],[DATE]],"ddd"))</f>
        <v/>
      </c>
      <c r="G585" s="2" t="s">
        <v>32</v>
      </c>
      <c r="H585" s="2"/>
      <c r="I585" s="26"/>
      <c r="J585" s="3"/>
      <c r="K585" s="2"/>
      <c r="M585" s="24" t="s">
        <v>224</v>
      </c>
      <c r="N585" s="26" t="str">
        <f>IFERROR(INDEX([1]!Table13[#Data],MATCH(Table1[[#This Row],[Tech.]],[1]!Table13[Func Location],0),2),"")</f>
        <v/>
      </c>
      <c r="O585" s="27"/>
      <c r="P585" s="28"/>
      <c r="R585" s="2"/>
      <c r="T585" s="2" t="s">
        <v>39</v>
      </c>
      <c r="W585" s="2"/>
      <c r="X585" s="2"/>
      <c r="Y585" s="3"/>
      <c r="Z585" s="29" t="str">
        <f>IF(Table1[[#This Row],[DATE]]=0,"",$Z$4)</f>
        <v/>
      </c>
      <c r="AA585" s="29" t="str">
        <f>IF(Table1[[#This Row],[DATE]]=0,"",$AA$4)</f>
        <v/>
      </c>
      <c r="AB585" s="29" t="str">
        <f t="shared" si="18"/>
        <v/>
      </c>
      <c r="AC585" s="29" t="str">
        <f>IFERROR(VLOOKUP(Table1[[#This Row],[Owner]],'[1]down list'!U:V,2,FALSE),"")</f>
        <v/>
      </c>
      <c r="AD585" s="2"/>
    </row>
    <row r="586" spans="2:30" x14ac:dyDescent="0.25">
      <c r="B586" s="23"/>
      <c r="C586" s="24" t="str">
        <f>IF(Table1[[#This Row],[DATE]]=0,"",TEXT(Table1[[#This Row],[DATE]],"mmm"))</f>
        <v/>
      </c>
      <c r="D586" s="25" t="str">
        <f>B586&amp;"-"&amp;COUNTIF($B$6:$B586,B586)</f>
        <v>-0</v>
      </c>
      <c r="E586" s="24" t="str">
        <f t="shared" si="19"/>
        <v/>
      </c>
      <c r="F586" s="24" t="str">
        <f>IF(B586=0,"",TEXT(Table1[[#This Row],[DATE]],"ddd"))</f>
        <v/>
      </c>
      <c r="G586" s="2" t="s">
        <v>32</v>
      </c>
      <c r="H586" s="2"/>
      <c r="I586" s="26"/>
      <c r="J586" s="3"/>
      <c r="K586" s="2"/>
      <c r="M586" s="24" t="s">
        <v>224</v>
      </c>
      <c r="N586" s="26" t="str">
        <f>IFERROR(INDEX([1]!Table13[#Data],MATCH(Table1[[#This Row],[Tech.]],[1]!Table13[Func Location],0),2),"")</f>
        <v/>
      </c>
      <c r="O586" s="27"/>
      <c r="P586" s="28"/>
      <c r="R586" s="2"/>
      <c r="T586" s="2" t="s">
        <v>39</v>
      </c>
      <c r="W586" s="2"/>
      <c r="X586" s="2"/>
      <c r="Y586" s="3"/>
      <c r="Z586" s="29" t="str">
        <f>IF(Table1[[#This Row],[DATE]]=0,"",$Z$4)</f>
        <v/>
      </c>
      <c r="AA586" s="29" t="str">
        <f>IF(Table1[[#This Row],[DATE]]=0,"",$AA$4)</f>
        <v/>
      </c>
      <c r="AB586" s="29" t="str">
        <f t="shared" si="18"/>
        <v/>
      </c>
      <c r="AC586" s="29" t="str">
        <f>IFERROR(VLOOKUP(Table1[[#This Row],[Owner]],'[1]down list'!U:V,2,FALSE),"")</f>
        <v/>
      </c>
      <c r="AD586" s="2"/>
    </row>
    <row r="587" spans="2:30" x14ac:dyDescent="0.25">
      <c r="B587" s="23"/>
      <c r="C587" s="24" t="str">
        <f>IF(Table1[[#This Row],[DATE]]=0,"",TEXT(Table1[[#This Row],[DATE]],"mmm"))</f>
        <v/>
      </c>
      <c r="D587" s="25" t="str">
        <f>B587&amp;"-"&amp;COUNTIF($B$6:$B587,B587)</f>
        <v>-0</v>
      </c>
      <c r="E587" s="24" t="str">
        <f t="shared" si="19"/>
        <v/>
      </c>
      <c r="F587" s="24" t="str">
        <f>IF(B587=0,"",TEXT(Table1[[#This Row],[DATE]],"ddd"))</f>
        <v/>
      </c>
      <c r="G587" s="2" t="s">
        <v>32</v>
      </c>
      <c r="H587" s="2"/>
      <c r="I587" s="26"/>
      <c r="J587" s="3"/>
      <c r="K587" s="2"/>
      <c r="M587" s="24" t="s">
        <v>224</v>
      </c>
      <c r="N587" s="26" t="str">
        <f>IFERROR(INDEX([1]!Table13[#Data],MATCH(Table1[[#This Row],[Tech.]],[1]!Table13[Func Location],0),2),"")</f>
        <v/>
      </c>
      <c r="O587" s="27"/>
      <c r="P587" s="28"/>
      <c r="R587" s="2"/>
      <c r="T587" s="2" t="s">
        <v>39</v>
      </c>
      <c r="W587" s="2"/>
      <c r="X587" s="2"/>
      <c r="Y587" s="3"/>
      <c r="Z587" s="29" t="str">
        <f>IF(Table1[[#This Row],[DATE]]=0,"",$Z$4)</f>
        <v/>
      </c>
      <c r="AA587" s="29" t="str">
        <f>IF(Table1[[#This Row],[DATE]]=0,"",$AA$4)</f>
        <v/>
      </c>
      <c r="AB587" s="29" t="str">
        <f t="shared" si="18"/>
        <v/>
      </c>
      <c r="AC587" s="29" t="str">
        <f>IFERROR(VLOOKUP(Table1[[#This Row],[Owner]],'[1]down list'!U:V,2,FALSE),"")</f>
        <v/>
      </c>
      <c r="AD587" s="2"/>
    </row>
    <row r="588" spans="2:30" x14ac:dyDescent="0.25">
      <c r="B588" s="23"/>
      <c r="C588" s="24" t="str">
        <f>IF(Table1[[#This Row],[DATE]]=0,"",TEXT(Table1[[#This Row],[DATE]],"mmm"))</f>
        <v/>
      </c>
      <c r="D588" s="25" t="str">
        <f>B588&amp;"-"&amp;COUNTIF($B$6:$B588,B588)</f>
        <v>-0</v>
      </c>
      <c r="E588" s="24" t="str">
        <f t="shared" si="19"/>
        <v/>
      </c>
      <c r="F588" s="24" t="str">
        <f>IF(B588=0,"",TEXT(Table1[[#This Row],[DATE]],"ddd"))</f>
        <v/>
      </c>
      <c r="G588" s="2" t="s">
        <v>32</v>
      </c>
      <c r="H588" s="2"/>
      <c r="I588" s="26"/>
      <c r="J588" s="3"/>
      <c r="K588" s="2"/>
      <c r="M588" s="24" t="s">
        <v>224</v>
      </c>
      <c r="N588" s="26" t="str">
        <f>IFERROR(INDEX([1]!Table13[#Data],MATCH(Table1[[#This Row],[Tech.]],[1]!Table13[Func Location],0),2),"")</f>
        <v/>
      </c>
      <c r="O588" s="27"/>
      <c r="P588" s="28"/>
      <c r="R588" s="2"/>
      <c r="T588" s="2" t="s">
        <v>39</v>
      </c>
      <c r="W588" s="2"/>
      <c r="X588" s="2"/>
      <c r="Y588" s="3"/>
      <c r="Z588" s="29" t="str">
        <f>IF(Table1[[#This Row],[DATE]]=0,"",$Z$4)</f>
        <v/>
      </c>
      <c r="AA588" s="29" t="str">
        <f>IF(Table1[[#This Row],[DATE]]=0,"",$AA$4)</f>
        <v/>
      </c>
      <c r="AB588" s="29" t="str">
        <f t="shared" si="18"/>
        <v/>
      </c>
      <c r="AC588" s="29" t="str">
        <f>IFERROR(VLOOKUP(Table1[[#This Row],[Owner]],'[1]down list'!U:V,2,FALSE),"")</f>
        <v/>
      </c>
      <c r="AD588" s="2"/>
    </row>
    <row r="589" spans="2:30" x14ac:dyDescent="0.25">
      <c r="B589" s="23"/>
      <c r="C589" s="24" t="str">
        <f>IF(Table1[[#This Row],[DATE]]=0,"",TEXT(Table1[[#This Row],[DATE]],"mmm"))</f>
        <v/>
      </c>
      <c r="D589" s="25" t="str">
        <f>B589&amp;"-"&amp;COUNTIF($B$6:$B589,B589)</f>
        <v>-0</v>
      </c>
      <c r="E589" s="24" t="str">
        <f t="shared" si="19"/>
        <v/>
      </c>
      <c r="F589" s="24" t="str">
        <f>IF(B589=0,"",TEXT(Table1[[#This Row],[DATE]],"ddd"))</f>
        <v/>
      </c>
      <c r="G589" s="2" t="s">
        <v>32</v>
      </c>
      <c r="H589" s="2"/>
      <c r="I589" s="26"/>
      <c r="J589" s="3"/>
      <c r="K589" s="2"/>
      <c r="M589" s="24" t="s">
        <v>224</v>
      </c>
      <c r="N589" s="26" t="str">
        <f>IFERROR(INDEX([1]!Table13[#Data],MATCH(Table1[[#This Row],[Tech.]],[1]!Table13[Func Location],0),2),"")</f>
        <v/>
      </c>
      <c r="O589" s="27"/>
      <c r="P589" s="28"/>
      <c r="R589" s="2"/>
      <c r="T589" s="2" t="s">
        <v>39</v>
      </c>
      <c r="W589" s="2"/>
      <c r="X589" s="2"/>
      <c r="Y589" s="3"/>
      <c r="Z589" s="29" t="str">
        <f>IF(Table1[[#This Row],[DATE]]=0,"",$Z$4)</f>
        <v/>
      </c>
      <c r="AA589" s="29" t="str">
        <f>IF(Table1[[#This Row],[DATE]]=0,"",$AA$4)</f>
        <v/>
      </c>
      <c r="AB589" s="29" t="str">
        <f t="shared" si="18"/>
        <v/>
      </c>
      <c r="AC589" s="29" t="str">
        <f>IFERROR(VLOOKUP(Table1[[#This Row],[Owner]],'[1]down list'!U:V,2,FALSE),"")</f>
        <v/>
      </c>
      <c r="AD589" s="2"/>
    </row>
    <row r="590" spans="2:30" x14ac:dyDescent="0.25">
      <c r="B590" s="23"/>
      <c r="C590" s="24" t="str">
        <f>IF(Table1[[#This Row],[DATE]]=0,"",TEXT(Table1[[#This Row],[DATE]],"mmm"))</f>
        <v/>
      </c>
      <c r="D590" s="25" t="str">
        <f>B590&amp;"-"&amp;COUNTIF($B$6:$B590,B590)</f>
        <v>-0</v>
      </c>
      <c r="E590" s="24" t="str">
        <f t="shared" si="19"/>
        <v/>
      </c>
      <c r="F590" s="24" t="str">
        <f>IF(B590=0,"",TEXT(Table1[[#This Row],[DATE]],"ddd"))</f>
        <v/>
      </c>
      <c r="G590" s="2" t="s">
        <v>32</v>
      </c>
      <c r="H590" s="2"/>
      <c r="I590" s="26"/>
      <c r="J590" s="3"/>
      <c r="K590" s="2"/>
      <c r="M590" s="24" t="s">
        <v>224</v>
      </c>
      <c r="N590" s="26" t="str">
        <f>IFERROR(INDEX([1]!Table13[#Data],MATCH(Table1[[#This Row],[Tech.]],[1]!Table13[Func Location],0),2),"")</f>
        <v/>
      </c>
      <c r="O590" s="27"/>
      <c r="P590" s="28"/>
      <c r="R590" s="2"/>
      <c r="T590" s="2" t="s">
        <v>39</v>
      </c>
      <c r="W590" s="2"/>
      <c r="X590" s="2"/>
      <c r="Y590" s="3"/>
      <c r="Z590" s="29" t="str">
        <f>IF(Table1[[#This Row],[DATE]]=0,"",$Z$4)</f>
        <v/>
      </c>
      <c r="AA590" s="29" t="str">
        <f>IF(Table1[[#This Row],[DATE]]=0,"",$AA$4)</f>
        <v/>
      </c>
      <c r="AB590" s="29" t="str">
        <f t="shared" si="18"/>
        <v/>
      </c>
      <c r="AC590" s="29" t="str">
        <f>IFERROR(VLOOKUP(Table1[[#This Row],[Owner]],'[1]down list'!U:V,2,FALSE),"")</f>
        <v/>
      </c>
      <c r="AD590" s="2"/>
    </row>
    <row r="591" spans="2:30" x14ac:dyDescent="0.25">
      <c r="B591" s="23"/>
      <c r="C591" s="24" t="str">
        <f>IF(Table1[[#This Row],[DATE]]=0,"",TEXT(Table1[[#This Row],[DATE]],"mmm"))</f>
        <v/>
      </c>
      <c r="D591" s="25" t="str">
        <f>B591&amp;"-"&amp;COUNTIF($B$6:$B591,B591)</f>
        <v>-0</v>
      </c>
      <c r="E591" s="24" t="str">
        <f t="shared" si="19"/>
        <v/>
      </c>
      <c r="F591" s="24" t="str">
        <f>IF(B591=0,"",TEXT(Table1[[#This Row],[DATE]],"ddd"))</f>
        <v/>
      </c>
      <c r="G591" s="2" t="s">
        <v>32</v>
      </c>
      <c r="H591" s="2"/>
      <c r="I591" s="26"/>
      <c r="J591" s="3"/>
      <c r="K591" s="2"/>
      <c r="M591" s="24" t="s">
        <v>224</v>
      </c>
      <c r="N591" s="26" t="str">
        <f>IFERROR(INDEX([1]!Table13[#Data],MATCH(Table1[[#This Row],[Tech.]],[1]!Table13[Func Location],0),2),"")</f>
        <v/>
      </c>
      <c r="O591" s="27"/>
      <c r="P591" s="63"/>
      <c r="R591" s="2"/>
      <c r="T591" s="2" t="s">
        <v>39</v>
      </c>
      <c r="W591" s="2"/>
      <c r="X591" s="2"/>
      <c r="Y591" s="3"/>
      <c r="Z591" s="29" t="str">
        <f>IF(Table1[[#This Row],[DATE]]=0,"",$Z$4)</f>
        <v/>
      </c>
      <c r="AA591" s="29" t="str">
        <f>IF(Table1[[#This Row],[DATE]]=0,"",$AA$4)</f>
        <v/>
      </c>
      <c r="AB591" s="29" t="str">
        <f t="shared" si="18"/>
        <v/>
      </c>
      <c r="AC591" s="29" t="str">
        <f>IFERROR(VLOOKUP(Table1[[#This Row],[Owner]],'[1]down list'!U:V,2,FALSE),"")</f>
        <v/>
      </c>
      <c r="AD591" s="2"/>
    </row>
    <row r="592" spans="2:30" x14ac:dyDescent="0.25">
      <c r="B592" s="23"/>
      <c r="C592" s="24" t="str">
        <f>IF(Table1[[#This Row],[DATE]]=0,"",TEXT(Table1[[#This Row],[DATE]],"mmm"))</f>
        <v/>
      </c>
      <c r="D592" s="25" t="str">
        <f>B592&amp;"-"&amp;COUNTIF($B$6:$B592,B592)</f>
        <v>-0</v>
      </c>
      <c r="E592" s="24" t="str">
        <f t="shared" si="19"/>
        <v/>
      </c>
      <c r="F592" s="24" t="str">
        <f>IF(B592=0,"",TEXT(Table1[[#This Row],[DATE]],"ddd"))</f>
        <v/>
      </c>
      <c r="G592" s="2" t="s">
        <v>32</v>
      </c>
      <c r="H592" s="2"/>
      <c r="I592" s="26"/>
      <c r="J592" s="3"/>
      <c r="K592" s="2"/>
      <c r="M592" s="24" t="s">
        <v>224</v>
      </c>
      <c r="N592" s="26" t="str">
        <f>IFERROR(INDEX([1]!Table13[#Data],MATCH(Table1[[#This Row],[Tech.]],[1]!Table13[Func Location],0),2),"")</f>
        <v/>
      </c>
      <c r="O592" s="27"/>
      <c r="P592" s="28"/>
      <c r="R592" s="2"/>
      <c r="T592" s="2" t="s">
        <v>39</v>
      </c>
      <c r="W592" s="2"/>
      <c r="X592" s="2"/>
      <c r="Y592" s="3"/>
      <c r="Z592" s="29" t="str">
        <f>IF(Table1[[#This Row],[DATE]]=0,"",$Z$4)</f>
        <v/>
      </c>
      <c r="AA592" s="29" t="str">
        <f>IF(Table1[[#This Row],[DATE]]=0,"",$AA$4)</f>
        <v/>
      </c>
      <c r="AB592" s="29" t="str">
        <f t="shared" si="18"/>
        <v/>
      </c>
      <c r="AC592" s="29" t="str">
        <f>IFERROR(VLOOKUP(Table1[[#This Row],[Owner]],'[1]down list'!U:V,2,FALSE),"")</f>
        <v/>
      </c>
      <c r="AD592" s="2"/>
    </row>
    <row r="593" spans="2:30" x14ac:dyDescent="0.25">
      <c r="B593" s="23"/>
      <c r="C593" s="24" t="str">
        <f>IF(Table1[[#This Row],[DATE]]=0,"",TEXT(Table1[[#This Row],[DATE]],"mmm"))</f>
        <v/>
      </c>
      <c r="D593" s="25" t="str">
        <f>B593&amp;"-"&amp;COUNTIF($B$6:$B593,B593)</f>
        <v>-0</v>
      </c>
      <c r="E593" s="24" t="str">
        <f t="shared" si="19"/>
        <v/>
      </c>
      <c r="F593" s="24" t="str">
        <f>IF(B593=0,"",TEXT(Table1[[#This Row],[DATE]],"ddd"))</f>
        <v/>
      </c>
      <c r="G593" s="2" t="s">
        <v>32</v>
      </c>
      <c r="H593" s="2"/>
      <c r="I593" s="26"/>
      <c r="J593" s="3"/>
      <c r="K593" s="2"/>
      <c r="M593" s="24" t="s">
        <v>224</v>
      </c>
      <c r="N593" s="26" t="str">
        <f>IFERROR(INDEX([1]!Table13[#Data],MATCH(Table1[[#This Row],[Tech.]],[1]!Table13[Func Location],0),2),"")</f>
        <v/>
      </c>
      <c r="O593" s="27"/>
      <c r="P593" s="28"/>
      <c r="R593" s="2"/>
      <c r="T593" s="2" t="s">
        <v>39</v>
      </c>
      <c r="W593" s="2"/>
      <c r="X593" s="2"/>
      <c r="Y593" s="3"/>
      <c r="Z593" s="29" t="str">
        <f>IF(Table1[[#This Row],[DATE]]=0,"",$Z$4)</f>
        <v/>
      </c>
      <c r="AA593" s="29" t="str">
        <f>IF(Table1[[#This Row],[DATE]]=0,"",$AA$4)</f>
        <v/>
      </c>
      <c r="AB593" s="29" t="str">
        <f t="shared" si="18"/>
        <v/>
      </c>
      <c r="AC593" s="29" t="str">
        <f>IFERROR(VLOOKUP(Table1[[#This Row],[Owner]],'[1]down list'!U:V,2,FALSE),"")</f>
        <v/>
      </c>
      <c r="AD593" s="2"/>
    </row>
    <row r="594" spans="2:30" x14ac:dyDescent="0.25">
      <c r="B594" s="23"/>
      <c r="C594" s="24" t="str">
        <f>IF(Table1[[#This Row],[DATE]]=0,"",TEXT(Table1[[#This Row],[DATE]],"mmm"))</f>
        <v/>
      </c>
      <c r="D594" s="25" t="str">
        <f>B594&amp;"-"&amp;COUNTIF($B$6:$B594,B594)</f>
        <v>-0</v>
      </c>
      <c r="E594" s="24" t="str">
        <f t="shared" si="19"/>
        <v/>
      </c>
      <c r="F594" s="24" t="str">
        <f>IF(B594=0,"",TEXT(Table1[[#This Row],[DATE]],"ddd"))</f>
        <v/>
      </c>
      <c r="G594" s="2" t="s">
        <v>32</v>
      </c>
      <c r="H594" s="2"/>
      <c r="I594" s="26"/>
      <c r="J594" s="3"/>
      <c r="K594" s="2"/>
      <c r="M594" s="24" t="s">
        <v>224</v>
      </c>
      <c r="N594" s="26" t="str">
        <f>IFERROR(INDEX([1]!Table13[#Data],MATCH(Table1[[#This Row],[Tech.]],[1]!Table13[Func Location],0),2),"")</f>
        <v/>
      </c>
      <c r="O594" s="27"/>
      <c r="P594" s="28"/>
      <c r="R594" s="2"/>
      <c r="T594" s="2" t="s">
        <v>39</v>
      </c>
      <c r="W594" s="2"/>
      <c r="X594" s="2"/>
      <c r="Y594" s="3"/>
      <c r="Z594" s="29" t="str">
        <f>IF(Table1[[#This Row],[DATE]]=0,"",$Z$4)</f>
        <v/>
      </c>
      <c r="AA594" s="29" t="str">
        <f>IF(Table1[[#This Row],[DATE]]=0,"",$AA$4)</f>
        <v/>
      </c>
      <c r="AB594" s="29" t="str">
        <f t="shared" si="18"/>
        <v/>
      </c>
      <c r="AC594" s="29" t="str">
        <f>IFERROR(VLOOKUP(Table1[[#This Row],[Owner]],'[1]down list'!U:V,2,FALSE),"")</f>
        <v/>
      </c>
      <c r="AD594" s="2"/>
    </row>
    <row r="595" spans="2:30" x14ac:dyDescent="0.25">
      <c r="B595" s="23"/>
      <c r="C595" s="24" t="str">
        <f>IF(Table1[[#This Row],[DATE]]=0,"",TEXT(Table1[[#This Row],[DATE]],"mmm"))</f>
        <v/>
      </c>
      <c r="D595" s="25" t="str">
        <f>B595&amp;"-"&amp;COUNTIF($B$6:$B595,B595)</f>
        <v>-0</v>
      </c>
      <c r="E595" s="24" t="str">
        <f t="shared" si="19"/>
        <v/>
      </c>
      <c r="F595" s="24" t="str">
        <f>IF(B595=0,"",TEXT(Table1[[#This Row],[DATE]],"ddd"))</f>
        <v/>
      </c>
      <c r="G595" s="2" t="s">
        <v>32</v>
      </c>
      <c r="H595" s="2"/>
      <c r="I595" s="26"/>
      <c r="J595" s="3"/>
      <c r="K595" s="2"/>
      <c r="M595" s="24" t="s">
        <v>224</v>
      </c>
      <c r="N595" s="26" t="str">
        <f>IFERROR(INDEX([1]!Table13[#Data],MATCH(Table1[[#This Row],[Tech.]],[1]!Table13[Func Location],0),2),"")</f>
        <v/>
      </c>
      <c r="O595" s="27"/>
      <c r="P595" s="28"/>
      <c r="R595" s="2"/>
      <c r="T595" s="2" t="s">
        <v>39</v>
      </c>
      <c r="W595" s="2"/>
      <c r="X595" s="2"/>
      <c r="Y595" s="3"/>
      <c r="Z595" s="29" t="str">
        <f>IF(Table1[[#This Row],[DATE]]=0,"",$Z$4)</f>
        <v/>
      </c>
      <c r="AA595" s="29" t="str">
        <f>IF(Table1[[#This Row],[DATE]]=0,"",$AA$4)</f>
        <v/>
      </c>
      <c r="AB595" s="29" t="str">
        <f t="shared" si="18"/>
        <v/>
      </c>
      <c r="AC595" s="29" t="str">
        <f>IFERROR(VLOOKUP(Table1[[#This Row],[Owner]],'[1]down list'!U:V,2,FALSE),"")</f>
        <v/>
      </c>
      <c r="AD595" s="2"/>
    </row>
    <row r="596" spans="2:30" x14ac:dyDescent="0.25">
      <c r="B596" s="23"/>
      <c r="C596" s="24" t="str">
        <f>IF(Table1[[#This Row],[DATE]]=0,"",TEXT(Table1[[#This Row],[DATE]],"mmm"))</f>
        <v/>
      </c>
      <c r="D596" s="25" t="str">
        <f>B596&amp;"-"&amp;COUNTIF($B$6:$B596,B596)</f>
        <v>-0</v>
      </c>
      <c r="E596" s="24" t="str">
        <f t="shared" si="19"/>
        <v/>
      </c>
      <c r="F596" s="24" t="str">
        <f>IF(B596=0,"",TEXT(Table1[[#This Row],[DATE]],"ddd"))</f>
        <v/>
      </c>
      <c r="G596" s="2" t="s">
        <v>32</v>
      </c>
      <c r="H596" s="2"/>
      <c r="I596" s="26"/>
      <c r="J596" s="3"/>
      <c r="K596" s="2"/>
      <c r="M596" s="24" t="s">
        <v>224</v>
      </c>
      <c r="N596" s="26" t="str">
        <f>IFERROR(INDEX([1]!Table13[#Data],MATCH(Table1[[#This Row],[Tech.]],[1]!Table13[Func Location],0),2),"")</f>
        <v/>
      </c>
      <c r="O596" s="27"/>
      <c r="P596" s="28"/>
      <c r="R596" s="2"/>
      <c r="T596" s="2" t="s">
        <v>39</v>
      </c>
      <c r="W596" s="2"/>
      <c r="X596" s="2"/>
      <c r="Y596" s="3"/>
      <c r="Z596" s="29" t="str">
        <f>IF(Table1[[#This Row],[DATE]]=0,"",$Z$4)</f>
        <v/>
      </c>
      <c r="AA596" s="29" t="str">
        <f>IF(Table1[[#This Row],[DATE]]=0,"",$AA$4)</f>
        <v/>
      </c>
      <c r="AB596" s="29" t="str">
        <f t="shared" si="18"/>
        <v/>
      </c>
      <c r="AC596" s="29" t="str">
        <f>IFERROR(VLOOKUP(Table1[[#This Row],[Owner]],'[1]down list'!U:V,2,FALSE),"")</f>
        <v/>
      </c>
      <c r="AD596" s="2"/>
    </row>
    <row r="597" spans="2:30" x14ac:dyDescent="0.25">
      <c r="B597" s="23"/>
      <c r="C597" s="24" t="str">
        <f>IF(Table1[[#This Row],[DATE]]=0,"",TEXT(Table1[[#This Row],[DATE]],"mmm"))</f>
        <v/>
      </c>
      <c r="D597" s="25" t="str">
        <f>B597&amp;"-"&amp;COUNTIF($B$6:$B597,B597)</f>
        <v>-0</v>
      </c>
      <c r="E597" s="24" t="str">
        <f t="shared" si="19"/>
        <v/>
      </c>
      <c r="F597" s="24" t="str">
        <f>IF(B597=0,"",TEXT(Table1[[#This Row],[DATE]],"ddd"))</f>
        <v/>
      </c>
      <c r="G597" s="2" t="s">
        <v>32</v>
      </c>
      <c r="H597" s="2"/>
      <c r="I597" s="26"/>
      <c r="J597" s="3"/>
      <c r="K597" s="2"/>
      <c r="M597" s="24" t="s">
        <v>224</v>
      </c>
      <c r="N597" s="26" t="str">
        <f>IFERROR(INDEX([1]!Table13[#Data],MATCH(Table1[[#This Row],[Tech.]],[1]!Table13[Func Location],0),2),"")</f>
        <v/>
      </c>
      <c r="O597" s="27"/>
      <c r="P597" s="28"/>
      <c r="R597" s="2"/>
      <c r="T597" s="2" t="s">
        <v>39</v>
      </c>
      <c r="W597" s="2"/>
      <c r="X597" s="2"/>
      <c r="Y597" s="3"/>
      <c r="Z597" s="29" t="str">
        <f>IF(Table1[[#This Row],[DATE]]=0,"",$Z$4)</f>
        <v/>
      </c>
      <c r="AA597" s="29" t="str">
        <f>IF(Table1[[#This Row],[DATE]]=0,"",$AA$4)</f>
        <v/>
      </c>
      <c r="AB597" s="29" t="str">
        <f t="shared" si="18"/>
        <v/>
      </c>
      <c r="AC597" s="29" t="str">
        <f>IFERROR(VLOOKUP(Table1[[#This Row],[Owner]],'[1]down list'!U:V,2,FALSE),"")</f>
        <v/>
      </c>
      <c r="AD597" s="2"/>
    </row>
    <row r="598" spans="2:30" x14ac:dyDescent="0.25">
      <c r="B598" s="23"/>
      <c r="C598" s="24" t="str">
        <f>IF(Table1[[#This Row],[DATE]]=0,"",TEXT(Table1[[#This Row],[DATE]],"mmm"))</f>
        <v/>
      </c>
      <c r="D598" s="25" t="str">
        <f>B598&amp;"-"&amp;COUNTIF($B$6:$B598,B598)</f>
        <v>-0</v>
      </c>
      <c r="E598" s="24" t="str">
        <f t="shared" si="19"/>
        <v/>
      </c>
      <c r="F598" s="24" t="str">
        <f>IF(B598=0,"",TEXT(Table1[[#This Row],[DATE]],"ddd"))</f>
        <v/>
      </c>
      <c r="G598" s="2" t="s">
        <v>32</v>
      </c>
      <c r="H598" s="2"/>
      <c r="I598" s="26"/>
      <c r="J598" s="3"/>
      <c r="K598" s="2"/>
      <c r="M598" s="24" t="s">
        <v>224</v>
      </c>
      <c r="N598" s="26" t="str">
        <f>IFERROR(INDEX([1]!Table13[#Data],MATCH(Table1[[#This Row],[Tech.]],[1]!Table13[Func Location],0),2),"")</f>
        <v/>
      </c>
      <c r="O598" s="27"/>
      <c r="P598" s="28"/>
      <c r="R598" s="2"/>
      <c r="T598" s="2" t="s">
        <v>39</v>
      </c>
      <c r="W598" s="2"/>
      <c r="X598" s="2"/>
      <c r="Y598" s="3"/>
      <c r="Z598" s="29" t="str">
        <f>IF(Table1[[#This Row],[DATE]]=0,"",$Z$4)</f>
        <v/>
      </c>
      <c r="AA598" s="29" t="str">
        <f>IF(Table1[[#This Row],[DATE]]=0,"",$AA$4)</f>
        <v/>
      </c>
      <c r="AB598" s="29" t="str">
        <f t="shared" si="18"/>
        <v/>
      </c>
      <c r="AC598" s="29" t="str">
        <f>IFERROR(VLOOKUP(Table1[[#This Row],[Owner]],'[1]down list'!U:V,2,FALSE),"")</f>
        <v/>
      </c>
      <c r="AD598" s="2"/>
    </row>
    <row r="599" spans="2:30" x14ac:dyDescent="0.25">
      <c r="B599" s="23"/>
      <c r="C599" s="24" t="str">
        <f>IF(Table1[[#This Row],[DATE]]=0,"",TEXT(Table1[[#This Row],[DATE]],"mmm"))</f>
        <v/>
      </c>
      <c r="D599" s="25" t="str">
        <f>B599&amp;"-"&amp;COUNTIF($B$6:$B599,B599)</f>
        <v>-0</v>
      </c>
      <c r="E599" s="24" t="str">
        <f t="shared" si="19"/>
        <v/>
      </c>
      <c r="F599" s="24" t="str">
        <f>IF(B599=0,"",TEXT(Table1[[#This Row],[DATE]],"ddd"))</f>
        <v/>
      </c>
      <c r="G599" s="2" t="s">
        <v>32</v>
      </c>
      <c r="H599" s="2"/>
      <c r="I599" s="26"/>
      <c r="J599" s="3"/>
      <c r="K599" s="2"/>
      <c r="M599" s="24" t="s">
        <v>224</v>
      </c>
      <c r="N599" s="26" t="str">
        <f>IFERROR(INDEX([1]!Table13[#Data],MATCH(Table1[[#This Row],[Tech.]],[1]!Table13[Func Location],0),2),"")</f>
        <v/>
      </c>
      <c r="O599" s="27"/>
      <c r="P599" s="28"/>
      <c r="R599" s="2"/>
      <c r="T599" s="2" t="s">
        <v>39</v>
      </c>
      <c r="W599" s="2"/>
      <c r="X599" s="2"/>
      <c r="Y599" s="3"/>
      <c r="Z599" s="29" t="str">
        <f>IF(Table1[[#This Row],[DATE]]=0,"",$Z$4)</f>
        <v/>
      </c>
      <c r="AA599" s="29" t="str">
        <f>IF(Table1[[#This Row],[DATE]]=0,"",$AA$4)</f>
        <v/>
      </c>
      <c r="AB599" s="29" t="str">
        <f t="shared" si="18"/>
        <v/>
      </c>
      <c r="AC599" s="29" t="str">
        <f>IFERROR(VLOOKUP(Table1[[#This Row],[Owner]],'[1]down list'!U:V,2,FALSE),"")</f>
        <v/>
      </c>
      <c r="AD599" s="2"/>
    </row>
    <row r="600" spans="2:30" x14ac:dyDescent="0.25">
      <c r="B600" s="23"/>
      <c r="C600" s="24" t="str">
        <f>IF(Table1[[#This Row],[DATE]]=0,"",TEXT(Table1[[#This Row],[DATE]],"mmm"))</f>
        <v/>
      </c>
      <c r="D600" s="25" t="str">
        <f>B600&amp;"-"&amp;COUNTIF($B$6:$B600,B600)</f>
        <v>-0</v>
      </c>
      <c r="E600" s="24" t="str">
        <f t="shared" si="19"/>
        <v/>
      </c>
      <c r="F600" s="24" t="str">
        <f>IF(B600=0,"",TEXT(Table1[[#This Row],[DATE]],"ddd"))</f>
        <v/>
      </c>
      <c r="G600" s="2" t="s">
        <v>32</v>
      </c>
      <c r="H600" s="2"/>
      <c r="I600" s="26"/>
      <c r="J600" s="3"/>
      <c r="K600" s="2"/>
      <c r="M600" s="24" t="s">
        <v>224</v>
      </c>
      <c r="N600" s="26" t="str">
        <f>IFERROR(INDEX([1]!Table13[#Data],MATCH(Table1[[#This Row],[Tech.]],[1]!Table13[Func Location],0),2),"")</f>
        <v/>
      </c>
      <c r="O600" s="27"/>
      <c r="P600" s="28"/>
      <c r="R600" s="2"/>
      <c r="T600" s="2" t="s">
        <v>39</v>
      </c>
      <c r="W600" s="2"/>
      <c r="X600" s="2"/>
      <c r="Y600" s="3"/>
      <c r="Z600" s="29" t="str">
        <f>IF(Table1[[#This Row],[DATE]]=0,"",$Z$4)</f>
        <v/>
      </c>
      <c r="AA600" s="29" t="str">
        <f>IF(Table1[[#This Row],[DATE]]=0,"",$AA$4)</f>
        <v/>
      </c>
      <c r="AB600" s="29" t="str">
        <f t="shared" si="18"/>
        <v/>
      </c>
      <c r="AC600" s="29" t="str">
        <f>IFERROR(VLOOKUP(Table1[[#This Row],[Owner]],'[1]down list'!U:V,2,FALSE),"")</f>
        <v/>
      </c>
      <c r="AD600" s="2"/>
    </row>
    <row r="601" spans="2:30" x14ac:dyDescent="0.25">
      <c r="B601" s="23"/>
      <c r="C601" s="24" t="str">
        <f>IF(Table1[[#This Row],[DATE]]=0,"",TEXT(Table1[[#This Row],[DATE]],"mmm"))</f>
        <v/>
      </c>
      <c r="D601" s="25" t="str">
        <f>B601&amp;"-"&amp;COUNTIF($B$6:$B601,B601)</f>
        <v>-0</v>
      </c>
      <c r="E601" s="24" t="str">
        <f t="shared" si="19"/>
        <v/>
      </c>
      <c r="F601" s="24" t="str">
        <f>IF(B601=0,"",TEXT(Table1[[#This Row],[DATE]],"ddd"))</f>
        <v/>
      </c>
      <c r="G601" s="2" t="s">
        <v>32</v>
      </c>
      <c r="H601" s="2"/>
      <c r="I601" s="26"/>
      <c r="J601" s="3"/>
      <c r="K601" s="2"/>
      <c r="M601" s="24" t="s">
        <v>224</v>
      </c>
      <c r="N601" s="26" t="str">
        <f>IFERROR(INDEX([1]!Table13[#Data],MATCH(Table1[[#This Row],[Tech.]],[1]!Table13[Func Location],0),2),"")</f>
        <v/>
      </c>
      <c r="O601" s="27"/>
      <c r="P601" s="28"/>
      <c r="R601" s="2"/>
      <c r="T601" s="2" t="s">
        <v>39</v>
      </c>
      <c r="W601" s="2"/>
      <c r="X601" s="2"/>
      <c r="Y601" s="3"/>
      <c r="Z601" s="29" t="str">
        <f>IF(Table1[[#This Row],[DATE]]=0,"",$Z$4)</f>
        <v/>
      </c>
      <c r="AA601" s="29" t="str">
        <f>IF(Table1[[#This Row],[DATE]]=0,"",$AA$4)</f>
        <v/>
      </c>
      <c r="AB601" s="29" t="str">
        <f t="shared" si="18"/>
        <v/>
      </c>
      <c r="AC601" s="29" t="str">
        <f>IFERROR(VLOOKUP(Table1[[#This Row],[Owner]],'[1]down list'!U:V,2,FALSE),"")</f>
        <v/>
      </c>
      <c r="AD601" s="2"/>
    </row>
    <row r="602" spans="2:30" x14ac:dyDescent="0.25">
      <c r="B602" s="23"/>
      <c r="C602" s="24" t="str">
        <f>IF(Table1[[#This Row],[DATE]]=0,"",TEXT(Table1[[#This Row],[DATE]],"mmm"))</f>
        <v/>
      </c>
      <c r="D602" s="25" t="str">
        <f>B602&amp;"-"&amp;COUNTIF($B$6:$B602,B602)</f>
        <v>-0</v>
      </c>
      <c r="E602" s="24" t="str">
        <f t="shared" si="19"/>
        <v/>
      </c>
      <c r="F602" s="24" t="str">
        <f>IF(B602=0,"",TEXT(Table1[[#This Row],[DATE]],"ddd"))</f>
        <v/>
      </c>
      <c r="G602" s="2" t="s">
        <v>32</v>
      </c>
      <c r="H602" s="2"/>
      <c r="I602" s="26"/>
      <c r="J602" s="3"/>
      <c r="K602" s="2"/>
      <c r="M602" s="24" t="s">
        <v>224</v>
      </c>
      <c r="N602" s="26" t="str">
        <f>IFERROR(INDEX([1]!Table13[#Data],MATCH(Table1[[#This Row],[Tech.]],[1]!Table13[Func Location],0),2),"")</f>
        <v/>
      </c>
      <c r="O602" s="27"/>
      <c r="P602" s="28"/>
      <c r="R602" s="2"/>
      <c r="T602" s="2" t="s">
        <v>39</v>
      </c>
      <c r="W602" s="2"/>
      <c r="X602" s="2"/>
      <c r="Y602" s="3"/>
      <c r="Z602" s="29" t="str">
        <f>IF(Table1[[#This Row],[DATE]]=0,"",$Z$4)</f>
        <v/>
      </c>
      <c r="AA602" s="29" t="str">
        <f>IF(Table1[[#This Row],[DATE]]=0,"",$AA$4)</f>
        <v/>
      </c>
      <c r="AB602" s="29" t="str">
        <f t="shared" si="18"/>
        <v/>
      </c>
      <c r="AC602" s="29" t="str">
        <f>IFERROR(VLOOKUP(Table1[[#This Row],[Owner]],'[1]down list'!U:V,2,FALSE),"")</f>
        <v/>
      </c>
      <c r="AD602" s="2"/>
    </row>
    <row r="603" spans="2:30" x14ac:dyDescent="0.25">
      <c r="B603" s="23"/>
      <c r="C603" s="24" t="str">
        <f>IF(Table1[[#This Row],[DATE]]=0,"",TEXT(Table1[[#This Row],[DATE]],"mmm"))</f>
        <v/>
      </c>
      <c r="D603" s="25" t="str">
        <f>B603&amp;"-"&amp;COUNTIF($B$6:$B603,B603)</f>
        <v>-0</v>
      </c>
      <c r="E603" s="24" t="str">
        <f t="shared" si="19"/>
        <v/>
      </c>
      <c r="F603" s="24" t="str">
        <f>IF(B603=0,"",TEXT(Table1[[#This Row],[DATE]],"ddd"))</f>
        <v/>
      </c>
      <c r="G603" s="2" t="s">
        <v>32</v>
      </c>
      <c r="H603" s="2"/>
      <c r="I603" s="26"/>
      <c r="J603" s="3"/>
      <c r="K603" s="2"/>
      <c r="M603" s="24" t="s">
        <v>224</v>
      </c>
      <c r="N603" s="26" t="str">
        <f>IFERROR(INDEX([1]!Table13[#Data],MATCH(Table1[[#This Row],[Tech.]],[1]!Table13[Func Location],0),2),"")</f>
        <v/>
      </c>
      <c r="O603" s="27"/>
      <c r="P603" s="28"/>
      <c r="R603" s="2"/>
      <c r="T603" s="2" t="s">
        <v>39</v>
      </c>
      <c r="W603" s="2"/>
      <c r="X603" s="2"/>
      <c r="Y603" s="3"/>
      <c r="Z603" s="29" t="str">
        <f>IF(Table1[[#This Row],[DATE]]=0,"",$Z$4)</f>
        <v/>
      </c>
      <c r="AA603" s="29" t="str">
        <f>IF(Table1[[#This Row],[DATE]]=0,"",$AA$4)</f>
        <v/>
      </c>
      <c r="AB603" s="29" t="str">
        <f t="shared" si="18"/>
        <v/>
      </c>
      <c r="AC603" s="29" t="str">
        <f>IFERROR(VLOOKUP(Table1[[#This Row],[Owner]],'[1]down list'!U:V,2,FALSE),"")</f>
        <v/>
      </c>
      <c r="AD603" s="2"/>
    </row>
    <row r="604" spans="2:30" x14ac:dyDescent="0.25">
      <c r="B604" s="23"/>
      <c r="C604" s="24" t="str">
        <f>IF(Table1[[#This Row],[DATE]]=0,"",TEXT(Table1[[#This Row],[DATE]],"mmm"))</f>
        <v/>
      </c>
      <c r="D604" s="25" t="str">
        <f>B604&amp;"-"&amp;COUNTIF($B$6:$B604,B604)</f>
        <v>-0</v>
      </c>
      <c r="E604" s="24" t="str">
        <f t="shared" si="19"/>
        <v/>
      </c>
      <c r="F604" s="24" t="str">
        <f>IF(B604=0,"",TEXT(Table1[[#This Row],[DATE]],"ddd"))</f>
        <v/>
      </c>
      <c r="G604" s="2" t="s">
        <v>32</v>
      </c>
      <c r="H604" s="2"/>
      <c r="I604" s="26"/>
      <c r="J604" s="3"/>
      <c r="K604" s="2"/>
      <c r="M604" s="24" t="s">
        <v>224</v>
      </c>
      <c r="N604" s="26" t="str">
        <f>IFERROR(INDEX([1]!Table13[#Data],MATCH(Table1[[#This Row],[Tech.]],[1]!Table13[Func Location],0),2),"")</f>
        <v/>
      </c>
      <c r="O604" s="27"/>
      <c r="P604" s="28"/>
      <c r="R604" s="2"/>
      <c r="T604" s="2" t="s">
        <v>39</v>
      </c>
      <c r="W604" s="2"/>
      <c r="X604" s="2"/>
      <c r="Y604" s="3"/>
      <c r="Z604" s="29" t="str">
        <f>IF(Table1[[#This Row],[DATE]]=0,"",$Z$4)</f>
        <v/>
      </c>
      <c r="AA604" s="29" t="str">
        <f>IF(Table1[[#This Row],[DATE]]=0,"",$AA$4)</f>
        <v/>
      </c>
      <c r="AB604" s="29" t="str">
        <f t="shared" si="18"/>
        <v/>
      </c>
      <c r="AC604" s="29" t="str">
        <f>IFERROR(VLOOKUP(Table1[[#This Row],[Owner]],'[1]down list'!U:V,2,FALSE),"")</f>
        <v/>
      </c>
      <c r="AD604" s="2"/>
    </row>
    <row r="605" spans="2:30" x14ac:dyDescent="0.25">
      <c r="B605" s="23"/>
      <c r="C605" s="24" t="str">
        <f>IF(Table1[[#This Row],[DATE]]=0,"",TEXT(Table1[[#This Row],[DATE]],"mmm"))</f>
        <v/>
      </c>
      <c r="D605" s="25" t="str">
        <f>B605&amp;"-"&amp;COUNTIF($B$6:$B605,B605)</f>
        <v>-0</v>
      </c>
      <c r="E605" s="24" t="str">
        <f t="shared" si="19"/>
        <v/>
      </c>
      <c r="F605" s="24" t="str">
        <f>IF(B605=0,"",TEXT(Table1[[#This Row],[DATE]],"ddd"))</f>
        <v/>
      </c>
      <c r="G605" s="2" t="s">
        <v>32</v>
      </c>
      <c r="H605" s="2"/>
      <c r="I605" s="26"/>
      <c r="J605" s="3"/>
      <c r="K605" s="2"/>
      <c r="M605" s="24" t="s">
        <v>224</v>
      </c>
      <c r="N605" s="26" t="str">
        <f>IFERROR(INDEX([1]!Table13[#Data],MATCH(Table1[[#This Row],[Tech.]],[1]!Table13[Func Location],0),2),"")</f>
        <v/>
      </c>
      <c r="O605" s="27"/>
      <c r="P605" s="28"/>
      <c r="R605" s="2"/>
      <c r="T605" s="2" t="s">
        <v>39</v>
      </c>
      <c r="W605" s="2"/>
      <c r="X605" s="2"/>
      <c r="Y605" s="3"/>
      <c r="Z605" s="29" t="str">
        <f>IF(Table1[[#This Row],[DATE]]=0,"",$Z$4)</f>
        <v/>
      </c>
      <c r="AA605" s="29" t="str">
        <f>IF(Table1[[#This Row],[DATE]]=0,"",$AA$4)</f>
        <v/>
      </c>
      <c r="AB605" s="29" t="str">
        <f t="shared" si="18"/>
        <v/>
      </c>
      <c r="AC605" s="29" t="str">
        <f>IFERROR(VLOOKUP(Table1[[#This Row],[Owner]],'[1]down list'!U:V,2,FALSE),"")</f>
        <v/>
      </c>
      <c r="AD605" s="2"/>
    </row>
    <row r="606" spans="2:30" x14ac:dyDescent="0.25">
      <c r="B606" s="23"/>
      <c r="C606" s="24" t="str">
        <f>IF(Table1[[#This Row],[DATE]]=0,"",TEXT(Table1[[#This Row],[DATE]],"mmm"))</f>
        <v/>
      </c>
      <c r="D606" s="25" t="str">
        <f>B606&amp;"-"&amp;COUNTIF($B$6:$B606,B606)</f>
        <v>-0</v>
      </c>
      <c r="E606" s="24" t="str">
        <f t="shared" si="19"/>
        <v/>
      </c>
      <c r="F606" s="24" t="str">
        <f>IF(B606=0,"",TEXT(Table1[[#This Row],[DATE]],"ddd"))</f>
        <v/>
      </c>
      <c r="G606" s="2" t="s">
        <v>32</v>
      </c>
      <c r="H606" s="2"/>
      <c r="I606" s="26"/>
      <c r="J606" s="3"/>
      <c r="K606" s="2"/>
      <c r="M606" s="24" t="s">
        <v>224</v>
      </c>
      <c r="N606" s="26" t="str">
        <f>IFERROR(INDEX([1]!Table13[#Data],MATCH(Table1[[#This Row],[Tech.]],[1]!Table13[Func Location],0),2),"")</f>
        <v/>
      </c>
      <c r="O606" s="27"/>
      <c r="P606" s="28"/>
      <c r="R606" s="2"/>
      <c r="T606" s="2" t="s">
        <v>39</v>
      </c>
      <c r="W606" s="2"/>
      <c r="X606" s="2"/>
      <c r="Y606" s="3"/>
      <c r="Z606" s="29" t="str">
        <f>IF(Table1[[#This Row],[DATE]]=0,"",$Z$4)</f>
        <v/>
      </c>
      <c r="AA606" s="29" t="str">
        <f>IF(Table1[[#This Row],[DATE]]=0,"",$AA$4)</f>
        <v/>
      </c>
      <c r="AB606" s="29" t="str">
        <f t="shared" si="18"/>
        <v/>
      </c>
      <c r="AC606" s="29" t="str">
        <f>IFERROR(VLOOKUP(Table1[[#This Row],[Owner]],'[1]down list'!U:V,2,FALSE),"")</f>
        <v/>
      </c>
      <c r="AD606" s="2"/>
    </row>
    <row r="607" spans="2:30" x14ac:dyDescent="0.25">
      <c r="B607" s="23"/>
      <c r="C607" s="24" t="str">
        <f>IF(Table1[[#This Row],[DATE]]=0,"",TEXT(Table1[[#This Row],[DATE]],"mmm"))</f>
        <v/>
      </c>
      <c r="D607" s="25" t="str">
        <f>B607&amp;"-"&amp;COUNTIF($B$6:$B607,B607)</f>
        <v>-0</v>
      </c>
      <c r="E607" s="24" t="str">
        <f t="shared" si="19"/>
        <v/>
      </c>
      <c r="F607" s="24" t="str">
        <f>IF(B607=0,"",TEXT(Table1[[#This Row],[DATE]],"ddd"))</f>
        <v/>
      </c>
      <c r="G607" s="2" t="s">
        <v>32</v>
      </c>
      <c r="H607" s="2"/>
      <c r="I607" s="26"/>
      <c r="J607" s="3"/>
      <c r="K607" s="2"/>
      <c r="M607" s="24" t="s">
        <v>224</v>
      </c>
      <c r="N607" s="26" t="str">
        <f>IFERROR(INDEX([1]!Table13[#Data],MATCH(Table1[[#This Row],[Tech.]],[1]!Table13[Func Location],0),2),"")</f>
        <v/>
      </c>
      <c r="O607" s="27"/>
      <c r="P607" s="28"/>
      <c r="R607" s="2"/>
      <c r="T607" s="2" t="s">
        <v>39</v>
      </c>
      <c r="W607" s="2"/>
      <c r="X607" s="2"/>
      <c r="Y607" s="3"/>
      <c r="Z607" s="29" t="str">
        <f>IF(Table1[[#This Row],[DATE]]=0,"",$Z$4)</f>
        <v/>
      </c>
      <c r="AA607" s="29" t="str">
        <f>IF(Table1[[#This Row],[DATE]]=0,"",$AA$4)</f>
        <v/>
      </c>
      <c r="AB607" s="29" t="str">
        <f t="shared" si="18"/>
        <v/>
      </c>
      <c r="AC607" s="29" t="str">
        <f>IFERROR(VLOOKUP(Table1[[#This Row],[Owner]],'[1]down list'!U:V,2,FALSE),"")</f>
        <v/>
      </c>
      <c r="AD607" s="2"/>
    </row>
    <row r="608" spans="2:30" x14ac:dyDescent="0.25">
      <c r="B608" s="23"/>
      <c r="C608" s="24" t="str">
        <f>IF(Table1[[#This Row],[DATE]]=0,"",TEXT(Table1[[#This Row],[DATE]],"mmm"))</f>
        <v/>
      </c>
      <c r="D608" s="25" t="str">
        <f>B608&amp;"-"&amp;COUNTIF($B$6:$B608,B608)</f>
        <v>-0</v>
      </c>
      <c r="E608" s="24" t="str">
        <f t="shared" si="19"/>
        <v/>
      </c>
      <c r="F608" s="24" t="str">
        <f>IF(B608=0,"",TEXT(Table1[[#This Row],[DATE]],"ddd"))</f>
        <v/>
      </c>
      <c r="G608" s="2" t="s">
        <v>32</v>
      </c>
      <c r="H608" s="2"/>
      <c r="I608" s="26"/>
      <c r="J608" s="3"/>
      <c r="K608" s="2"/>
      <c r="M608" s="24" t="s">
        <v>224</v>
      </c>
      <c r="N608" s="26" t="str">
        <f>IFERROR(INDEX([1]!Table13[#Data],MATCH(Table1[[#This Row],[Tech.]],[1]!Table13[Func Location],0),2),"")</f>
        <v/>
      </c>
      <c r="O608" s="27"/>
      <c r="P608" s="28"/>
      <c r="Q608" s="2" t="s">
        <v>37</v>
      </c>
      <c r="R608" s="2"/>
      <c r="T608" s="2" t="s">
        <v>331</v>
      </c>
      <c r="U608" s="2" t="s">
        <v>332</v>
      </c>
      <c r="V608" s="6">
        <v>30</v>
      </c>
      <c r="W608" s="2"/>
      <c r="X608" s="2"/>
      <c r="Y608" s="3"/>
      <c r="Z608" s="29" t="str">
        <f>IF(Table1[[#This Row],[DATE]]=0,"",$Z$4)</f>
        <v/>
      </c>
      <c r="AA608" s="29" t="str">
        <f>IF(Table1[[#This Row],[DATE]]=0,"",$AA$4)</f>
        <v/>
      </c>
      <c r="AB608" s="29" t="str">
        <f t="shared" si="18"/>
        <v/>
      </c>
      <c r="AC608" s="29" t="str">
        <f>IFERROR(VLOOKUP(Table1[[#This Row],[Owner]],'[1]down list'!U:V,2,FALSE),"")</f>
        <v/>
      </c>
      <c r="AD608" s="2"/>
    </row>
    <row r="609" spans="2:30" x14ac:dyDescent="0.25">
      <c r="B609" s="23"/>
      <c r="C609" s="24" t="str">
        <f>IF(Table1[[#This Row],[DATE]]=0,"",TEXT(Table1[[#This Row],[DATE]],"mmm"))</f>
        <v/>
      </c>
      <c r="D609" s="25" t="str">
        <f>B609&amp;"-"&amp;COUNTIF($B$6:$B609,B609)</f>
        <v>-0</v>
      </c>
      <c r="E609" s="24" t="str">
        <f t="shared" si="19"/>
        <v/>
      </c>
      <c r="F609" s="24" t="str">
        <f>IF(B609=0,"",TEXT(Table1[[#This Row],[DATE]],"ddd"))</f>
        <v/>
      </c>
      <c r="G609" s="2" t="s">
        <v>32</v>
      </c>
      <c r="H609" s="2"/>
      <c r="I609" s="26"/>
      <c r="J609" s="3"/>
      <c r="K609" s="2"/>
      <c r="M609" s="24" t="s">
        <v>224</v>
      </c>
      <c r="N609" s="26" t="str">
        <f>IFERROR(INDEX([1]!Table13[#Data],MATCH(Table1[[#This Row],[Tech.]],[1]!Table13[Func Location],0),2),"")</f>
        <v/>
      </c>
      <c r="O609" s="27"/>
      <c r="P609" s="28"/>
      <c r="Q609" s="2" t="s">
        <v>37</v>
      </c>
      <c r="R609" s="2"/>
      <c r="T609" s="2" t="s">
        <v>331</v>
      </c>
      <c r="U609" s="2" t="s">
        <v>332</v>
      </c>
      <c r="V609" s="6">
        <v>30</v>
      </c>
      <c r="W609" s="2" t="s">
        <v>40</v>
      </c>
      <c r="X609" s="2"/>
      <c r="Y609" s="3"/>
      <c r="Z609" s="29" t="str">
        <f>IF(Table1[[#This Row],[DATE]]=0,"",$Z$4)</f>
        <v/>
      </c>
      <c r="AA609" s="29" t="str">
        <f>IF(Table1[[#This Row],[DATE]]=0,"",$AA$4)</f>
        <v/>
      </c>
      <c r="AB609" s="29" t="str">
        <f t="shared" si="18"/>
        <v/>
      </c>
      <c r="AC609" s="29" t="str">
        <f>IFERROR(VLOOKUP(Table1[[#This Row],[Owner]],'[1]down list'!U:V,2,FALSE),"")</f>
        <v/>
      </c>
      <c r="AD609" s="2"/>
    </row>
    <row r="610" spans="2:30" x14ac:dyDescent="0.25">
      <c r="B610" s="23"/>
      <c r="C610" s="24" t="str">
        <f>IF(Table1[[#This Row],[DATE]]=0,"",TEXT(Table1[[#This Row],[DATE]],"mmm"))</f>
        <v/>
      </c>
      <c r="D610" s="25" t="str">
        <f>B610&amp;"-"&amp;COUNTIF($B$6:$B610,B610)</f>
        <v>-0</v>
      </c>
      <c r="E610" s="24" t="str">
        <f t="shared" si="19"/>
        <v/>
      </c>
      <c r="F610" s="24" t="str">
        <f>IF(B610=0,"",TEXT(Table1[[#This Row],[DATE]],"ddd"))</f>
        <v/>
      </c>
      <c r="G610" s="2" t="s">
        <v>32</v>
      </c>
      <c r="H610" s="2"/>
      <c r="I610" s="26"/>
      <c r="J610" s="3"/>
      <c r="K610" s="2"/>
      <c r="M610" s="24" t="s">
        <v>224</v>
      </c>
      <c r="N610" s="26" t="str">
        <f>IFERROR(INDEX([1]!Table13[#Data],MATCH(Table1[[#This Row],[Tech.]],[1]!Table13[Func Location],0),2),"")</f>
        <v/>
      </c>
      <c r="O610" s="27"/>
      <c r="P610" s="28"/>
      <c r="Q610" s="2" t="s">
        <v>37</v>
      </c>
      <c r="R610" s="2"/>
      <c r="T610" s="2" t="s">
        <v>331</v>
      </c>
      <c r="U610" s="2" t="s">
        <v>332</v>
      </c>
      <c r="V610" s="6">
        <v>30</v>
      </c>
      <c r="W610" s="2" t="s">
        <v>40</v>
      </c>
      <c r="X610" s="2"/>
      <c r="Y610" s="3"/>
      <c r="Z610" s="29" t="str">
        <f>IF(Table1[[#This Row],[DATE]]=0,"",$Z$4)</f>
        <v/>
      </c>
      <c r="AA610" s="29" t="str">
        <f>IF(Table1[[#This Row],[DATE]]=0,"",$AA$4)</f>
        <v/>
      </c>
      <c r="AB610" s="29" t="str">
        <f t="shared" si="18"/>
        <v/>
      </c>
      <c r="AC610" s="29" t="str">
        <f>IFERROR(VLOOKUP(Table1[[#This Row],[Owner]],'[1]down list'!U:V,2,FALSE),"")</f>
        <v/>
      </c>
      <c r="AD610" s="2"/>
    </row>
    <row r="611" spans="2:30" x14ac:dyDescent="0.25">
      <c r="B611" s="23"/>
      <c r="C611" s="24" t="str">
        <f>IF(Table1[[#This Row],[DATE]]=0,"",TEXT(Table1[[#This Row],[DATE]],"mmm"))</f>
        <v/>
      </c>
      <c r="D611" s="25" t="str">
        <f>B611&amp;"-"&amp;COUNTIF($B$6:$B611,B611)</f>
        <v>-0</v>
      </c>
      <c r="E611" s="24" t="str">
        <f t="shared" si="19"/>
        <v/>
      </c>
      <c r="F611" s="24" t="str">
        <f>IF(B611=0,"",TEXT(Table1[[#This Row],[DATE]],"ddd"))</f>
        <v/>
      </c>
      <c r="G611" s="2" t="s">
        <v>32</v>
      </c>
      <c r="H611" s="2"/>
      <c r="I611" s="26"/>
      <c r="J611" s="3"/>
      <c r="K611" s="2"/>
      <c r="M611" s="24" t="s">
        <v>224</v>
      </c>
      <c r="N611" s="26" t="str">
        <f>IFERROR(INDEX([1]!Table13[#Data],MATCH(Table1[[#This Row],[Tech.]],[1]!Table13[Func Location],0),2),"")</f>
        <v/>
      </c>
      <c r="O611" s="27"/>
      <c r="P611" s="28"/>
      <c r="Q611" s="2" t="s">
        <v>37</v>
      </c>
      <c r="R611" s="2"/>
      <c r="T611" s="2" t="s">
        <v>331</v>
      </c>
      <c r="U611" s="2" t="s">
        <v>332</v>
      </c>
      <c r="V611" s="6">
        <v>30</v>
      </c>
      <c r="W611" s="2"/>
      <c r="X611" s="2"/>
      <c r="Y611" s="3"/>
      <c r="Z611" s="29" t="str">
        <f>IF(Table1[[#This Row],[DATE]]=0,"",$Z$4)</f>
        <v/>
      </c>
      <c r="AA611" s="29" t="str">
        <f>IF(Table1[[#This Row],[DATE]]=0,"",$AA$4)</f>
        <v/>
      </c>
      <c r="AB611" s="29" t="str">
        <f t="shared" si="18"/>
        <v/>
      </c>
      <c r="AC611" s="29" t="str">
        <f>IFERROR(VLOOKUP(Table1[[#This Row],[Owner]],'[1]down list'!U:V,2,FALSE),"")</f>
        <v/>
      </c>
      <c r="AD611" s="2"/>
    </row>
    <row r="612" spans="2:30" x14ac:dyDescent="0.25">
      <c r="B612" s="23"/>
      <c r="C612" s="24" t="str">
        <f>IF(Table1[[#This Row],[DATE]]=0,"",TEXT(Table1[[#This Row],[DATE]],"mmm"))</f>
        <v/>
      </c>
      <c r="D612" s="25" t="str">
        <f>B612&amp;"-"&amp;COUNTIF($B$6:$B612,B612)</f>
        <v>-0</v>
      </c>
      <c r="E612" s="24" t="str">
        <f t="shared" si="19"/>
        <v/>
      </c>
      <c r="F612" s="24" t="str">
        <f>IF(B612=0,"",TEXT(Table1[[#This Row],[DATE]],"ddd"))</f>
        <v/>
      </c>
      <c r="G612" s="2" t="s">
        <v>32</v>
      </c>
      <c r="H612" s="2"/>
      <c r="I612" s="26"/>
      <c r="J612" s="3"/>
      <c r="K612" s="2"/>
      <c r="M612" s="24" t="s">
        <v>224</v>
      </c>
      <c r="N612" s="26" t="str">
        <f>IFERROR(INDEX([1]!Table13[#Data],MATCH(Table1[[#This Row],[Tech.]],[1]!Table13[Func Location],0),2),"")</f>
        <v/>
      </c>
      <c r="O612" s="27"/>
      <c r="P612" s="28"/>
      <c r="Q612" s="2" t="s">
        <v>37</v>
      </c>
      <c r="R612" s="2"/>
      <c r="T612" s="2" t="s">
        <v>331</v>
      </c>
      <c r="U612" s="2" t="s">
        <v>332</v>
      </c>
      <c r="V612" s="6">
        <v>30</v>
      </c>
      <c r="W612" s="2"/>
      <c r="X612" s="2"/>
      <c r="Y612" s="3"/>
      <c r="Z612" s="29" t="str">
        <f>IF(Table1[[#This Row],[DATE]]=0,"",$Z$4)</f>
        <v/>
      </c>
      <c r="AA612" s="29" t="str">
        <f>IF(Table1[[#This Row],[DATE]]=0,"",$AA$4)</f>
        <v/>
      </c>
      <c r="AB612" s="29" t="str">
        <f t="shared" si="18"/>
        <v/>
      </c>
      <c r="AC612" s="29" t="str">
        <f>IFERROR(VLOOKUP(Table1[[#This Row],[Owner]],'[1]down list'!U:V,2,FALSE),"")</f>
        <v/>
      </c>
      <c r="AD612" s="2"/>
    </row>
    <row r="613" spans="2:30" x14ac:dyDescent="0.25">
      <c r="B613" s="23"/>
      <c r="C613" s="24" t="str">
        <f>IF(Table1[[#This Row],[DATE]]=0,"",TEXT(Table1[[#This Row],[DATE]],"mmm"))</f>
        <v/>
      </c>
      <c r="D613" s="25" t="str">
        <f>B613&amp;"-"&amp;COUNTIF($B$6:$B613,B613)</f>
        <v>-0</v>
      </c>
      <c r="E613" s="24" t="str">
        <f t="shared" si="19"/>
        <v/>
      </c>
      <c r="F613" s="24" t="str">
        <f>IF(B613=0,"",TEXT(Table1[[#This Row],[DATE]],"ddd"))</f>
        <v/>
      </c>
      <c r="G613" s="2" t="s">
        <v>32</v>
      </c>
      <c r="H613" s="2"/>
      <c r="I613" s="26"/>
      <c r="J613" s="3"/>
      <c r="K613" s="2"/>
      <c r="M613" s="24" t="s">
        <v>224</v>
      </c>
      <c r="N613" s="26" t="str">
        <f>IFERROR(INDEX([1]!Table13[#Data],MATCH(Table1[[#This Row],[Tech.]],[1]!Table13[Func Location],0),2),"")</f>
        <v/>
      </c>
      <c r="O613" s="27"/>
      <c r="P613" s="28"/>
      <c r="Q613" s="2" t="s">
        <v>37</v>
      </c>
      <c r="R613" s="2"/>
      <c r="T613" s="2" t="s">
        <v>331</v>
      </c>
      <c r="U613" s="2" t="s">
        <v>332</v>
      </c>
      <c r="V613" s="6">
        <v>30</v>
      </c>
      <c r="W613" s="2"/>
      <c r="X613" s="2"/>
      <c r="Y613" s="3"/>
      <c r="Z613" s="29" t="str">
        <f>IF(Table1[[#This Row],[DATE]]=0,"",$Z$4)</f>
        <v/>
      </c>
      <c r="AA613" s="29" t="str">
        <f>IF(Table1[[#This Row],[DATE]]=0,"",$AA$4)</f>
        <v/>
      </c>
      <c r="AB613" s="29" t="str">
        <f t="shared" si="18"/>
        <v/>
      </c>
      <c r="AC613" s="29" t="str">
        <f>IFERROR(VLOOKUP(Table1[[#This Row],[Owner]],'[1]down list'!U:V,2,FALSE),"")</f>
        <v/>
      </c>
      <c r="AD613" s="2"/>
    </row>
    <row r="614" spans="2:30" x14ac:dyDescent="0.25">
      <c r="B614" s="23"/>
      <c r="C614" s="24" t="str">
        <f>IF(Table1[[#This Row],[DATE]]=0,"",TEXT(Table1[[#This Row],[DATE]],"mmm"))</f>
        <v/>
      </c>
      <c r="D614" s="25" t="str">
        <f>B614&amp;"-"&amp;COUNTIF($B$6:$B614,B614)</f>
        <v>-0</v>
      </c>
      <c r="E614" s="24" t="str">
        <f t="shared" si="19"/>
        <v/>
      </c>
      <c r="F614" s="24" t="str">
        <f>IF(B614=0,"",TEXT(Table1[[#This Row],[DATE]],"ddd"))</f>
        <v/>
      </c>
      <c r="G614" s="2" t="s">
        <v>32</v>
      </c>
      <c r="H614" s="2"/>
      <c r="I614" s="26"/>
      <c r="J614" s="3"/>
      <c r="K614" s="2"/>
      <c r="M614" s="24" t="s">
        <v>224</v>
      </c>
      <c r="N614" s="26" t="str">
        <f>IFERROR(INDEX([1]!Table13[#Data],MATCH(Table1[[#This Row],[Tech.]],[1]!Table13[Func Location],0),2),"")</f>
        <v/>
      </c>
      <c r="O614" s="27"/>
      <c r="P614" s="28"/>
      <c r="Q614" s="2" t="s">
        <v>37</v>
      </c>
      <c r="R614" s="2"/>
      <c r="T614" s="2" t="s">
        <v>331</v>
      </c>
      <c r="U614" s="2" t="s">
        <v>332</v>
      </c>
      <c r="V614" s="6">
        <v>30</v>
      </c>
      <c r="W614" s="2" t="s">
        <v>40</v>
      </c>
      <c r="X614" s="2"/>
      <c r="Y614" s="3"/>
      <c r="Z614" s="29" t="str">
        <f>IF(Table1[[#This Row],[DATE]]=0,"",$Z$4)</f>
        <v/>
      </c>
      <c r="AA614" s="29" t="str">
        <f>IF(Table1[[#This Row],[DATE]]=0,"",$AA$4)</f>
        <v/>
      </c>
      <c r="AB614" s="29" t="str">
        <f t="shared" si="18"/>
        <v/>
      </c>
      <c r="AC614" s="29" t="str">
        <f>IFERROR(VLOOKUP(Table1[[#This Row],[Owner]],'[1]down list'!U:V,2,FALSE),"")</f>
        <v/>
      </c>
      <c r="AD614" s="2"/>
    </row>
    <row r="615" spans="2:30" x14ac:dyDescent="0.25">
      <c r="B615" s="23"/>
      <c r="C615" s="24" t="str">
        <f>IF(Table1[[#This Row],[DATE]]=0,"",TEXT(Table1[[#This Row],[DATE]],"mmm"))</f>
        <v/>
      </c>
      <c r="D615" s="25" t="str">
        <f>B615&amp;"-"&amp;COUNTIF($B$6:$B615,B615)</f>
        <v>-0</v>
      </c>
      <c r="E615" s="24" t="str">
        <f t="shared" si="19"/>
        <v/>
      </c>
      <c r="F615" s="24" t="str">
        <f>IF(B615=0,"",TEXT(Table1[[#This Row],[DATE]],"ddd"))</f>
        <v/>
      </c>
      <c r="G615" s="2" t="s">
        <v>32</v>
      </c>
      <c r="H615" s="2"/>
      <c r="I615" s="26"/>
      <c r="J615" s="3"/>
      <c r="K615" s="2"/>
      <c r="M615" s="24" t="s">
        <v>224</v>
      </c>
      <c r="N615" s="26" t="str">
        <f>IFERROR(INDEX([1]!Table13[#Data],MATCH(Table1[[#This Row],[Tech.]],[1]!Table13[Func Location],0),2),"")</f>
        <v/>
      </c>
      <c r="O615" s="27"/>
      <c r="P615" s="28"/>
      <c r="Q615" s="2" t="s">
        <v>37</v>
      </c>
      <c r="R615" s="2"/>
      <c r="T615" s="2" t="s">
        <v>331</v>
      </c>
      <c r="U615" s="2" t="s">
        <v>332</v>
      </c>
      <c r="V615" s="6">
        <v>30</v>
      </c>
      <c r="W615" s="2" t="s">
        <v>40</v>
      </c>
      <c r="X615" s="2"/>
      <c r="Y615" s="3"/>
      <c r="Z615" s="29" t="str">
        <f>IF(Table1[[#This Row],[DATE]]=0,"",$Z$4)</f>
        <v/>
      </c>
      <c r="AA615" s="29" t="str">
        <f>IF(Table1[[#This Row],[DATE]]=0,"",$AA$4)</f>
        <v/>
      </c>
      <c r="AB615" s="29" t="str">
        <f t="shared" si="18"/>
        <v/>
      </c>
      <c r="AC615" s="29" t="str">
        <f>IFERROR(VLOOKUP(Table1[[#This Row],[Owner]],'[1]down list'!U:V,2,FALSE),"")</f>
        <v/>
      </c>
      <c r="AD615" s="2"/>
    </row>
    <row r="616" spans="2:30" x14ac:dyDescent="0.25">
      <c r="B616" s="23"/>
      <c r="C616" s="24" t="str">
        <f>IF(Table1[[#This Row],[DATE]]=0,"",TEXT(Table1[[#This Row],[DATE]],"mmm"))</f>
        <v/>
      </c>
      <c r="D616" s="25" t="str">
        <f>B616&amp;"-"&amp;COUNTIF($B$6:$B616,B616)</f>
        <v>-0</v>
      </c>
      <c r="E616" s="24" t="str">
        <f t="shared" si="19"/>
        <v/>
      </c>
      <c r="F616" s="24" t="str">
        <f>IF(B616=0,"",TEXT(Table1[[#This Row],[DATE]],"ddd"))</f>
        <v/>
      </c>
      <c r="G616" s="2" t="s">
        <v>32</v>
      </c>
      <c r="H616" s="2"/>
      <c r="I616" s="26"/>
      <c r="J616" s="3"/>
      <c r="K616" s="2"/>
      <c r="M616" s="24" t="s">
        <v>224</v>
      </c>
      <c r="N616" s="26" t="str">
        <f>IFERROR(INDEX([1]!Table13[#Data],MATCH(Table1[[#This Row],[Tech.]],[1]!Table13[Func Location],0),2),"")</f>
        <v/>
      </c>
      <c r="O616" s="27"/>
      <c r="P616" s="28"/>
      <c r="Q616" s="2" t="s">
        <v>37</v>
      </c>
      <c r="R616" s="2"/>
      <c r="T616" s="2" t="s">
        <v>331</v>
      </c>
      <c r="U616" s="2" t="s">
        <v>332</v>
      </c>
      <c r="V616" s="6">
        <v>30</v>
      </c>
      <c r="W616" s="2"/>
      <c r="X616" s="2"/>
      <c r="Y616" s="3"/>
      <c r="Z616" s="29" t="str">
        <f>IF(Table1[[#This Row],[DATE]]=0,"",$Z$4)</f>
        <v/>
      </c>
      <c r="AA616" s="29" t="str">
        <f>IF(Table1[[#This Row],[DATE]]=0,"",$AA$4)</f>
        <v/>
      </c>
      <c r="AB616" s="29" t="str">
        <f t="shared" si="18"/>
        <v/>
      </c>
      <c r="AC616" s="29" t="str">
        <f>IFERROR(VLOOKUP(Table1[[#This Row],[Owner]],'[1]down list'!U:V,2,FALSE),"")</f>
        <v/>
      </c>
      <c r="AD616" s="2"/>
    </row>
    <row r="617" spans="2:30" x14ac:dyDescent="0.25">
      <c r="B617" s="23"/>
      <c r="C617" s="24" t="str">
        <f>IF(Table1[[#This Row],[DATE]]=0,"",TEXT(Table1[[#This Row],[DATE]],"mmm"))</f>
        <v/>
      </c>
      <c r="D617" s="25" t="str">
        <f>B617&amp;"-"&amp;COUNTIF($B$6:$B617,B617)</f>
        <v>-0</v>
      </c>
      <c r="E617" s="24" t="str">
        <f t="shared" si="19"/>
        <v/>
      </c>
      <c r="F617" s="24" t="str">
        <f>IF(B617=0,"",TEXT(Table1[[#This Row],[DATE]],"ddd"))</f>
        <v/>
      </c>
      <c r="G617" s="2" t="s">
        <v>32</v>
      </c>
      <c r="H617" s="2"/>
      <c r="I617" s="26"/>
      <c r="J617" s="3"/>
      <c r="K617" s="2"/>
      <c r="M617" s="24" t="s">
        <v>224</v>
      </c>
      <c r="N617" s="26" t="str">
        <f>IFERROR(INDEX([1]!Table13[#Data],MATCH(Table1[[#This Row],[Tech.]],[1]!Table13[Func Location],0),2),"")</f>
        <v/>
      </c>
      <c r="O617" s="27"/>
      <c r="P617" s="28"/>
      <c r="Q617" s="2" t="s">
        <v>37</v>
      </c>
      <c r="R617" s="2"/>
      <c r="T617" s="2" t="s">
        <v>331</v>
      </c>
      <c r="U617" s="2" t="s">
        <v>332</v>
      </c>
      <c r="V617" s="6">
        <v>30</v>
      </c>
      <c r="W617" s="2"/>
      <c r="X617" s="2"/>
      <c r="Y617" s="3"/>
      <c r="Z617" s="29" t="str">
        <f>IF(Table1[[#This Row],[DATE]]=0,"",$Z$4)</f>
        <v/>
      </c>
      <c r="AA617" s="29" t="str">
        <f>IF(Table1[[#This Row],[DATE]]=0,"",$AA$4)</f>
        <v/>
      </c>
      <c r="AB617" s="29" t="str">
        <f t="shared" si="18"/>
        <v/>
      </c>
      <c r="AC617" s="29" t="str">
        <f>IFERROR(VLOOKUP(Table1[[#This Row],[Owner]],'[1]down list'!U:V,2,FALSE),"")</f>
        <v/>
      </c>
      <c r="AD617" s="2"/>
    </row>
    <row r="618" spans="2:30" x14ac:dyDescent="0.25">
      <c r="B618" s="23"/>
      <c r="C618" s="24" t="str">
        <f>IF(Table1[[#This Row],[DATE]]=0,"",TEXT(Table1[[#This Row],[DATE]],"mmm"))</f>
        <v/>
      </c>
      <c r="D618" s="25" t="str">
        <f>B618&amp;"-"&amp;COUNTIF($B$6:$B618,B618)</f>
        <v>-0</v>
      </c>
      <c r="E618" s="24" t="str">
        <f t="shared" si="19"/>
        <v/>
      </c>
      <c r="F618" s="24" t="str">
        <f>IF(B618=0,"",TEXT(Table1[[#This Row],[DATE]],"ddd"))</f>
        <v/>
      </c>
      <c r="G618" s="2" t="s">
        <v>32</v>
      </c>
      <c r="H618" s="2"/>
      <c r="I618" s="26"/>
      <c r="J618" s="3"/>
      <c r="K618" s="2"/>
      <c r="M618" s="24" t="s">
        <v>224</v>
      </c>
      <c r="N618" s="26" t="str">
        <f>IFERROR(INDEX([1]!Table13[#Data],MATCH(Table1[[#This Row],[Tech.]],[1]!Table13[Func Location],0),2),"")</f>
        <v/>
      </c>
      <c r="O618" s="27"/>
      <c r="P618" s="28"/>
      <c r="Q618" s="2" t="s">
        <v>37</v>
      </c>
      <c r="R618" s="2"/>
      <c r="T618" s="2" t="s">
        <v>331</v>
      </c>
      <c r="U618" s="2" t="s">
        <v>332</v>
      </c>
      <c r="V618" s="6">
        <v>30</v>
      </c>
      <c r="W618" s="2"/>
      <c r="X618" s="2"/>
      <c r="Y618" s="3"/>
      <c r="Z618" s="29" t="str">
        <f>IF(Table1[[#This Row],[DATE]]=0,"",$Z$4)</f>
        <v/>
      </c>
      <c r="AA618" s="29" t="str">
        <f>IF(Table1[[#This Row],[DATE]]=0,"",$AA$4)</f>
        <v/>
      </c>
      <c r="AB618" s="29" t="str">
        <f t="shared" si="18"/>
        <v/>
      </c>
      <c r="AC618" s="29" t="str">
        <f>IFERROR(VLOOKUP(Table1[[#This Row],[Owner]],'[1]down list'!U:V,2,FALSE),"")</f>
        <v/>
      </c>
      <c r="AD618" s="2"/>
    </row>
    <row r="619" spans="2:30" x14ac:dyDescent="0.25">
      <c r="B619" s="23"/>
      <c r="C619" s="24" t="str">
        <f>IF(Table1[[#This Row],[DATE]]=0,"",TEXT(Table1[[#This Row],[DATE]],"mmm"))</f>
        <v/>
      </c>
      <c r="D619" s="25" t="str">
        <f>B619&amp;"-"&amp;COUNTIF($B$6:$B619,B619)</f>
        <v>-0</v>
      </c>
      <c r="E619" s="24" t="str">
        <f t="shared" si="19"/>
        <v/>
      </c>
      <c r="F619" s="24" t="str">
        <f>IF(B619=0,"",TEXT(Table1[[#This Row],[DATE]],"ddd"))</f>
        <v/>
      </c>
      <c r="G619" s="2" t="s">
        <v>32</v>
      </c>
      <c r="H619" s="2"/>
      <c r="I619" s="26"/>
      <c r="J619" s="3"/>
      <c r="K619" s="2"/>
      <c r="M619" s="24" t="s">
        <v>224</v>
      </c>
      <c r="N619" s="26" t="str">
        <f>IFERROR(INDEX([1]!Table13[#Data],MATCH(Table1[[#This Row],[Tech.]],[1]!Table13[Func Location],0),2),"")</f>
        <v/>
      </c>
      <c r="O619" s="27"/>
      <c r="P619" s="28"/>
      <c r="Q619" s="2" t="s">
        <v>37</v>
      </c>
      <c r="R619" s="2"/>
      <c r="T619" s="2" t="s">
        <v>331</v>
      </c>
      <c r="U619" s="2" t="s">
        <v>332</v>
      </c>
      <c r="V619" s="6">
        <v>30</v>
      </c>
      <c r="W619" s="2" t="s">
        <v>40</v>
      </c>
      <c r="X619" s="2"/>
      <c r="Y619" s="3" t="s">
        <v>333</v>
      </c>
      <c r="Z619" s="29" t="str">
        <f>IF(Table1[[#This Row],[DATE]]=0,"",$Z$4)</f>
        <v/>
      </c>
      <c r="AA619" s="29" t="str">
        <f>IF(Table1[[#This Row],[DATE]]=0,"",$AA$4)</f>
        <v/>
      </c>
      <c r="AB619" s="29" t="str">
        <f t="shared" si="18"/>
        <v/>
      </c>
      <c r="AC619" s="29" t="str">
        <f>IFERROR(VLOOKUP(Table1[[#This Row],[Owner]],'[1]down list'!U:V,2,FALSE),"")</f>
        <v/>
      </c>
      <c r="AD619" s="2"/>
    </row>
    <row r="620" spans="2:30" x14ac:dyDescent="0.25">
      <c r="B620" s="23"/>
      <c r="C620" s="24" t="str">
        <f>IF(Table1[[#This Row],[DATE]]=0,"",TEXT(Table1[[#This Row],[DATE]],"mmm"))</f>
        <v/>
      </c>
      <c r="D620" s="25" t="str">
        <f>B620&amp;"-"&amp;COUNTIF($B$6:$B620,B620)</f>
        <v>-0</v>
      </c>
      <c r="E620" s="24" t="str">
        <f t="shared" si="19"/>
        <v/>
      </c>
      <c r="F620" s="24" t="str">
        <f>IF(B620=0,"",TEXT(Table1[[#This Row],[DATE]],"ddd"))</f>
        <v/>
      </c>
      <c r="G620" s="2" t="s">
        <v>32</v>
      </c>
      <c r="H620" s="2"/>
      <c r="I620" s="26"/>
      <c r="J620" s="3"/>
      <c r="K620" s="2"/>
      <c r="M620" s="24" t="s">
        <v>224</v>
      </c>
      <c r="N620" s="26" t="str">
        <f>IFERROR(INDEX([1]!Table13[#Data],MATCH(Table1[[#This Row],[Tech.]],[1]!Table13[Func Location],0),2),"")</f>
        <v/>
      </c>
      <c r="O620" s="27"/>
      <c r="P620" s="28"/>
      <c r="Q620" s="2" t="s">
        <v>37</v>
      </c>
      <c r="R620" s="2"/>
      <c r="T620" s="2" t="s">
        <v>331</v>
      </c>
      <c r="U620" s="2" t="s">
        <v>332</v>
      </c>
      <c r="V620" s="6">
        <v>30</v>
      </c>
      <c r="W620" s="2" t="s">
        <v>40</v>
      </c>
      <c r="X620" s="2"/>
      <c r="Y620" s="3" t="s">
        <v>333</v>
      </c>
      <c r="Z620" s="29" t="str">
        <f>IF(Table1[[#This Row],[DATE]]=0,"",$Z$4)</f>
        <v/>
      </c>
      <c r="AA620" s="29" t="str">
        <f>IF(Table1[[#This Row],[DATE]]=0,"",$AA$4)</f>
        <v/>
      </c>
      <c r="AB620" s="29" t="str">
        <f t="shared" si="18"/>
        <v/>
      </c>
      <c r="AC620" s="29" t="str">
        <f>IFERROR(VLOOKUP(Table1[[#This Row],[Owner]],'[1]down list'!U:V,2,FALSE),"")</f>
        <v/>
      </c>
      <c r="AD620" s="2"/>
    </row>
    <row r="621" spans="2:30" x14ac:dyDescent="0.25">
      <c r="B621" s="23"/>
      <c r="C621" s="24" t="str">
        <f>IF(Table1[[#This Row],[DATE]]=0,"",TEXT(Table1[[#This Row],[DATE]],"mmm"))</f>
        <v/>
      </c>
      <c r="D621" s="25" t="str">
        <f>B621&amp;"-"&amp;COUNTIF($B$6:$B621,B621)</f>
        <v>-0</v>
      </c>
      <c r="E621" s="24" t="str">
        <f t="shared" si="19"/>
        <v/>
      </c>
      <c r="F621" s="24" t="str">
        <f>IF(B621=0,"",TEXT(Table1[[#This Row],[DATE]],"ddd"))</f>
        <v/>
      </c>
      <c r="G621" s="2" t="s">
        <v>32</v>
      </c>
      <c r="H621" s="2"/>
      <c r="I621" s="26"/>
      <c r="J621" s="3"/>
      <c r="K621" s="2"/>
      <c r="M621" s="24" t="s">
        <v>224</v>
      </c>
      <c r="N621" s="26" t="str">
        <f>IFERROR(INDEX([1]!Table13[#Data],MATCH(Table1[[#This Row],[Tech.]],[1]!Table13[Func Location],0),2),"")</f>
        <v/>
      </c>
      <c r="O621" s="27"/>
      <c r="P621" s="28"/>
      <c r="Q621" s="2" t="s">
        <v>37</v>
      </c>
      <c r="R621" s="2"/>
      <c r="T621" s="2" t="s">
        <v>331</v>
      </c>
      <c r="U621" s="2" t="s">
        <v>332</v>
      </c>
      <c r="V621" s="6">
        <v>30</v>
      </c>
      <c r="W621" s="2"/>
      <c r="X621" s="2"/>
      <c r="Y621" s="3" t="s">
        <v>333</v>
      </c>
      <c r="Z621" s="29" t="str">
        <f>IF(Table1[[#This Row],[DATE]]=0,"",$Z$4)</f>
        <v/>
      </c>
      <c r="AA621" s="29" t="str">
        <f>IF(Table1[[#This Row],[DATE]]=0,"",$AA$4)</f>
        <v/>
      </c>
      <c r="AB621" s="29" t="str">
        <f t="shared" si="18"/>
        <v/>
      </c>
      <c r="AC621" s="29" t="str">
        <f>IFERROR(VLOOKUP(Table1[[#This Row],[Owner]],'[1]down list'!U:V,2,FALSE),"")</f>
        <v/>
      </c>
      <c r="AD621" s="2"/>
    </row>
    <row r="622" spans="2:30" x14ac:dyDescent="0.25">
      <c r="B622" s="23"/>
      <c r="C622" s="24" t="str">
        <f>IF(Table1[[#This Row],[DATE]]=0,"",TEXT(Table1[[#This Row],[DATE]],"mmm"))</f>
        <v/>
      </c>
      <c r="D622" s="25" t="str">
        <f>B622&amp;"-"&amp;COUNTIF($B$6:$B622,B622)</f>
        <v>-0</v>
      </c>
      <c r="E622" s="24" t="str">
        <f t="shared" si="19"/>
        <v/>
      </c>
      <c r="F622" s="24" t="str">
        <f>IF(B622=0,"",TEXT(Table1[[#This Row],[DATE]],"ddd"))</f>
        <v/>
      </c>
      <c r="G622" s="2" t="s">
        <v>32</v>
      </c>
      <c r="H622" s="2"/>
      <c r="I622" s="26"/>
      <c r="J622" s="3"/>
      <c r="K622" s="2"/>
      <c r="M622" s="24" t="s">
        <v>224</v>
      </c>
      <c r="N622" s="26" t="str">
        <f>IFERROR(INDEX([1]!Table13[#Data],MATCH(Table1[[#This Row],[Tech.]],[1]!Table13[Func Location],0),2),"")</f>
        <v/>
      </c>
      <c r="O622" s="27"/>
      <c r="P622" s="28"/>
      <c r="Q622" s="2" t="s">
        <v>37</v>
      </c>
      <c r="R622" s="2"/>
      <c r="T622" s="2" t="s">
        <v>331</v>
      </c>
      <c r="U622" s="2" t="s">
        <v>332</v>
      </c>
      <c r="V622" s="6">
        <v>30</v>
      </c>
      <c r="W622" s="2"/>
      <c r="X622" s="2"/>
      <c r="Y622" s="3" t="s">
        <v>333</v>
      </c>
      <c r="Z622" s="29" t="str">
        <f>IF(Table1[[#This Row],[DATE]]=0,"",$Z$4)</f>
        <v/>
      </c>
      <c r="AA622" s="29" t="str">
        <f>IF(Table1[[#This Row],[DATE]]=0,"",$AA$4)</f>
        <v/>
      </c>
      <c r="AB622" s="29" t="str">
        <f t="shared" si="18"/>
        <v/>
      </c>
      <c r="AC622" s="29" t="str">
        <f>IFERROR(VLOOKUP(Table1[[#This Row],[Owner]],'[1]down list'!U:V,2,FALSE),"")</f>
        <v/>
      </c>
      <c r="AD622" s="2"/>
    </row>
    <row r="623" spans="2:30" x14ac:dyDescent="0.25">
      <c r="B623" s="23"/>
      <c r="C623" s="24" t="str">
        <f>IF(Table1[[#This Row],[DATE]]=0,"",TEXT(Table1[[#This Row],[DATE]],"mmm"))</f>
        <v/>
      </c>
      <c r="D623" s="25" t="str">
        <f>B623&amp;"-"&amp;COUNTIF($B$6:$B623,B623)</f>
        <v>-0</v>
      </c>
      <c r="E623" s="24" t="str">
        <f t="shared" si="19"/>
        <v/>
      </c>
      <c r="F623" s="24" t="str">
        <f>IF(B623=0,"",TEXT(Table1[[#This Row],[DATE]],"ddd"))</f>
        <v/>
      </c>
      <c r="G623" s="2" t="s">
        <v>32</v>
      </c>
      <c r="H623" s="2"/>
      <c r="I623" s="26"/>
      <c r="J623" s="3"/>
      <c r="K623" s="2"/>
      <c r="M623" s="24" t="s">
        <v>224</v>
      </c>
      <c r="N623" s="26" t="str">
        <f>IFERROR(INDEX([1]!Table13[#Data],MATCH(Table1[[#This Row],[Tech.]],[1]!Table13[Func Location],0),2),"")</f>
        <v/>
      </c>
      <c r="O623" s="27"/>
      <c r="P623" s="28"/>
      <c r="Q623" s="2" t="s">
        <v>37</v>
      </c>
      <c r="R623" s="2"/>
      <c r="T623" s="2" t="s">
        <v>331</v>
      </c>
      <c r="U623" s="2" t="s">
        <v>332</v>
      </c>
      <c r="V623" s="6">
        <v>30</v>
      </c>
      <c r="W623" s="2"/>
      <c r="X623" s="2"/>
      <c r="Y623" s="3" t="s">
        <v>333</v>
      </c>
      <c r="Z623" s="29" t="str">
        <f>IF(Table1[[#This Row],[DATE]]=0,"",$Z$4)</f>
        <v/>
      </c>
      <c r="AA623" s="29" t="str">
        <f>IF(Table1[[#This Row],[DATE]]=0,"",$AA$4)</f>
        <v/>
      </c>
      <c r="AB623" s="29" t="str">
        <f t="shared" si="18"/>
        <v/>
      </c>
      <c r="AC623" s="29" t="str">
        <f>IFERROR(VLOOKUP(Table1[[#This Row],[Owner]],'[1]down list'!U:V,2,FALSE),"")</f>
        <v/>
      </c>
      <c r="AD623" s="2"/>
    </row>
    <row r="624" spans="2:30" x14ac:dyDescent="0.25">
      <c r="B624" s="23"/>
      <c r="C624" s="24" t="str">
        <f>IF(Table1[[#This Row],[DATE]]=0,"",TEXT(Table1[[#This Row],[DATE]],"mmm"))</f>
        <v/>
      </c>
      <c r="D624" s="25" t="str">
        <f>B624&amp;"-"&amp;COUNTIF($B$6:$B624,B624)</f>
        <v>-0</v>
      </c>
      <c r="E624" s="24" t="str">
        <f t="shared" si="19"/>
        <v/>
      </c>
      <c r="F624" s="24" t="str">
        <f>IF(B624=0,"",TEXT(Table1[[#This Row],[DATE]],"ddd"))</f>
        <v/>
      </c>
      <c r="G624" s="2" t="s">
        <v>32</v>
      </c>
      <c r="H624" s="2"/>
      <c r="I624" s="26"/>
      <c r="J624" s="3"/>
      <c r="K624" s="2"/>
      <c r="M624" s="24" t="s">
        <v>224</v>
      </c>
      <c r="N624" s="26" t="str">
        <f>IFERROR(INDEX([1]!Table13[#Data],MATCH(Table1[[#This Row],[Tech.]],[1]!Table13[Func Location],0),2),"")</f>
        <v/>
      </c>
      <c r="O624" s="27"/>
      <c r="P624" s="28"/>
      <c r="Q624" s="2" t="s">
        <v>37</v>
      </c>
      <c r="R624" s="2"/>
      <c r="T624" s="2" t="s">
        <v>331</v>
      </c>
      <c r="U624" s="2" t="s">
        <v>332</v>
      </c>
      <c r="V624" s="6">
        <v>30</v>
      </c>
      <c r="W624" s="2"/>
      <c r="X624" s="2"/>
      <c r="Y624" s="3" t="s">
        <v>333</v>
      </c>
      <c r="Z624" s="29" t="str">
        <f>IF(Table1[[#This Row],[DATE]]=0,"",$Z$4)</f>
        <v/>
      </c>
      <c r="AA624" s="29" t="str">
        <f>IF(Table1[[#This Row],[DATE]]=0,"",$AA$4)</f>
        <v/>
      </c>
      <c r="AB624" s="29" t="str">
        <f t="shared" si="18"/>
        <v/>
      </c>
      <c r="AC624" s="29" t="str">
        <f>IFERROR(VLOOKUP(Table1[[#This Row],[Owner]],'[1]down list'!U:V,2,FALSE),"")</f>
        <v/>
      </c>
      <c r="AD624" s="2"/>
    </row>
    <row r="625" spans="2:30" x14ac:dyDescent="0.25">
      <c r="B625" s="23"/>
      <c r="C625" s="24" t="str">
        <f>IF(Table1[[#This Row],[DATE]]=0,"",TEXT(Table1[[#This Row],[DATE]],"mmm"))</f>
        <v/>
      </c>
      <c r="D625" s="25" t="str">
        <f>B625&amp;"-"&amp;COUNTIF($B$6:$B625,B625)</f>
        <v>-0</v>
      </c>
      <c r="E625" s="24" t="str">
        <f t="shared" si="19"/>
        <v/>
      </c>
      <c r="F625" s="24" t="str">
        <f>IF(B625=0,"",TEXT(Table1[[#This Row],[DATE]],"ddd"))</f>
        <v/>
      </c>
      <c r="G625" s="2" t="s">
        <v>32</v>
      </c>
      <c r="H625" s="2"/>
      <c r="I625" s="26"/>
      <c r="J625" s="3"/>
      <c r="K625" s="2"/>
      <c r="M625" s="24" t="s">
        <v>224</v>
      </c>
      <c r="N625" s="26" t="str">
        <f>IFERROR(INDEX([1]!Table13[#Data],MATCH(Table1[[#This Row],[Tech.]],[1]!Table13[Func Location],0),2),"")</f>
        <v/>
      </c>
      <c r="O625" s="27"/>
      <c r="P625" s="28"/>
      <c r="Q625" s="2" t="s">
        <v>37</v>
      </c>
      <c r="R625" s="2"/>
      <c r="T625" s="2" t="s">
        <v>331</v>
      </c>
      <c r="U625" s="2" t="s">
        <v>332</v>
      </c>
      <c r="V625" s="6">
        <v>30</v>
      </c>
      <c r="W625" s="2"/>
      <c r="X625" s="2"/>
      <c r="Y625" s="3" t="s">
        <v>333</v>
      </c>
      <c r="Z625" s="29" t="str">
        <f>IF(Table1[[#This Row],[DATE]]=0,"",$Z$4)</f>
        <v/>
      </c>
      <c r="AA625" s="29" t="str">
        <f>IF(Table1[[#This Row],[DATE]]=0,"",$AA$4)</f>
        <v/>
      </c>
      <c r="AB625" s="29" t="str">
        <f t="shared" si="18"/>
        <v/>
      </c>
      <c r="AC625" s="29" t="str">
        <f>IFERROR(VLOOKUP(Table1[[#This Row],[Owner]],'[1]down list'!U:V,2,FALSE),"")</f>
        <v/>
      </c>
      <c r="AD625" s="2"/>
    </row>
    <row r="626" spans="2:30" x14ac:dyDescent="0.25">
      <c r="B626" s="23"/>
      <c r="C626" s="24" t="str">
        <f>IF(Table1[[#This Row],[DATE]]=0,"",TEXT(Table1[[#This Row],[DATE]],"mmm"))</f>
        <v/>
      </c>
      <c r="D626" s="25" t="str">
        <f>B626&amp;"-"&amp;COUNTIF($B$6:$B626,B626)</f>
        <v>-0</v>
      </c>
      <c r="E626" s="24" t="str">
        <f t="shared" si="19"/>
        <v/>
      </c>
      <c r="F626" s="24" t="str">
        <f>IF(B626=0,"",TEXT(Table1[[#This Row],[DATE]],"ddd"))</f>
        <v/>
      </c>
      <c r="G626" s="2" t="s">
        <v>32</v>
      </c>
      <c r="H626" s="2"/>
      <c r="I626" s="26"/>
      <c r="J626" s="3"/>
      <c r="K626" s="2"/>
      <c r="M626" s="24" t="s">
        <v>224</v>
      </c>
      <c r="N626" s="26" t="str">
        <f>IFERROR(INDEX([1]!Table13[#Data],MATCH(Table1[[#This Row],[Tech.]],[1]!Table13[Func Location],0),2),"")</f>
        <v/>
      </c>
      <c r="O626" s="27"/>
      <c r="P626" s="28"/>
      <c r="Q626" s="2" t="s">
        <v>37</v>
      </c>
      <c r="R626" s="2"/>
      <c r="T626" s="2" t="s">
        <v>331</v>
      </c>
      <c r="U626" s="2" t="s">
        <v>332</v>
      </c>
      <c r="V626" s="6">
        <v>120</v>
      </c>
      <c r="W626" s="2" t="s">
        <v>40</v>
      </c>
      <c r="X626" s="2"/>
      <c r="Y626" s="3"/>
      <c r="Z626" s="29" t="str">
        <f>IF(Table1[[#This Row],[DATE]]=0,"",$Z$4)</f>
        <v/>
      </c>
      <c r="AA626" s="29" t="str">
        <f>IF(Table1[[#This Row],[DATE]]=0,"",$AA$4)</f>
        <v/>
      </c>
      <c r="AB626" s="29" t="str">
        <f t="shared" si="18"/>
        <v/>
      </c>
      <c r="AC626" s="29" t="str">
        <f>IFERROR(VLOOKUP(Table1[[#This Row],[Owner]],'[1]down list'!U:V,2,FALSE),"")</f>
        <v/>
      </c>
      <c r="AD626" s="2"/>
    </row>
    <row r="627" spans="2:30" x14ac:dyDescent="0.25">
      <c r="B627" s="23"/>
      <c r="C627" s="24" t="str">
        <f>IF(Table1[[#This Row],[DATE]]=0,"",TEXT(Table1[[#This Row],[DATE]],"mmm"))</f>
        <v/>
      </c>
      <c r="D627" s="25" t="str">
        <f>B627&amp;"-"&amp;COUNTIF($B$6:$B627,B627)</f>
        <v>-0</v>
      </c>
      <c r="E627" s="24" t="str">
        <f t="shared" si="19"/>
        <v/>
      </c>
      <c r="F627" s="24" t="str">
        <f>IF(B627=0,"",TEXT(Table1[[#This Row],[DATE]],"ddd"))</f>
        <v/>
      </c>
      <c r="G627" s="2" t="s">
        <v>32</v>
      </c>
      <c r="H627" s="2"/>
      <c r="I627" s="26"/>
      <c r="J627" s="3"/>
      <c r="K627" s="2"/>
      <c r="M627" s="24" t="s">
        <v>224</v>
      </c>
      <c r="N627" s="26" t="str">
        <f>IFERROR(INDEX([1]!Table13[#Data],MATCH(Table1[[#This Row],[Tech.]],[1]!Table13[Func Location],0),2),"")</f>
        <v/>
      </c>
      <c r="O627" s="27"/>
      <c r="P627" s="28"/>
      <c r="Q627" s="2" t="s">
        <v>37</v>
      </c>
      <c r="R627" s="2"/>
      <c r="T627" s="2" t="s">
        <v>331</v>
      </c>
      <c r="U627" s="2" t="s">
        <v>332</v>
      </c>
      <c r="V627" s="6">
        <v>120</v>
      </c>
      <c r="W627" s="2"/>
      <c r="X627" s="2"/>
      <c r="Y627" s="3"/>
      <c r="Z627" s="29" t="str">
        <f>IF(Table1[[#This Row],[DATE]]=0,"",$Z$4)</f>
        <v/>
      </c>
      <c r="AA627" s="29" t="str">
        <f>IF(Table1[[#This Row],[DATE]]=0,"",$AA$4)</f>
        <v/>
      </c>
      <c r="AB627" s="29" t="str">
        <f t="shared" si="18"/>
        <v/>
      </c>
      <c r="AC627" s="29" t="str">
        <f>IFERROR(VLOOKUP(Table1[[#This Row],[Owner]],'[1]down list'!U:V,2,FALSE),"")</f>
        <v/>
      </c>
      <c r="AD627" s="2"/>
    </row>
    <row r="628" spans="2:30" x14ac:dyDescent="0.25">
      <c r="B628" s="23"/>
      <c r="C628" s="24" t="str">
        <f>IF(Table1[[#This Row],[DATE]]=0,"",TEXT(Table1[[#This Row],[DATE]],"mmm"))</f>
        <v/>
      </c>
      <c r="D628" s="25" t="str">
        <f>B628&amp;"-"&amp;COUNTIF($B$6:$B628,B628)</f>
        <v>-0</v>
      </c>
      <c r="E628" s="24" t="str">
        <f t="shared" si="19"/>
        <v/>
      </c>
      <c r="F628" s="24" t="str">
        <f>IF(B628=0,"",TEXT(Table1[[#This Row],[DATE]],"ddd"))</f>
        <v/>
      </c>
      <c r="G628" s="2" t="s">
        <v>32</v>
      </c>
      <c r="H628" s="2"/>
      <c r="I628" s="26"/>
      <c r="J628" s="3"/>
      <c r="K628" s="2"/>
      <c r="M628" s="24" t="s">
        <v>224</v>
      </c>
      <c r="N628" s="26" t="str">
        <f>IFERROR(INDEX([1]!Table13[#Data],MATCH(Table1[[#This Row],[Tech.]],[1]!Table13[Func Location],0),2),"")</f>
        <v/>
      </c>
      <c r="O628" s="27"/>
      <c r="P628" s="28"/>
      <c r="Q628" s="2" t="s">
        <v>37</v>
      </c>
      <c r="R628" s="2"/>
      <c r="T628" s="2" t="s">
        <v>331</v>
      </c>
      <c r="U628" s="2" t="s">
        <v>332</v>
      </c>
      <c r="V628" s="6">
        <v>120</v>
      </c>
      <c r="W628" s="2"/>
      <c r="X628" s="2"/>
      <c r="Y628" s="3"/>
      <c r="Z628" s="29" t="str">
        <f>IF(Table1[[#This Row],[DATE]]=0,"",$Z$4)</f>
        <v/>
      </c>
      <c r="AA628" s="29" t="str">
        <f>IF(Table1[[#This Row],[DATE]]=0,"",$AA$4)</f>
        <v/>
      </c>
      <c r="AB628" s="29" t="str">
        <f t="shared" si="18"/>
        <v/>
      </c>
      <c r="AC628" s="29" t="str">
        <f>IFERROR(VLOOKUP(Table1[[#This Row],[Owner]],'[1]down list'!U:V,2,FALSE),"")</f>
        <v/>
      </c>
      <c r="AD628" s="2"/>
    </row>
    <row r="629" spans="2:30" x14ac:dyDescent="0.25">
      <c r="B629" s="23"/>
      <c r="C629" s="24" t="str">
        <f>IF(Table1[[#This Row],[DATE]]=0,"",TEXT(Table1[[#This Row],[DATE]],"mmm"))</f>
        <v/>
      </c>
      <c r="D629" s="25" t="str">
        <f>B629&amp;"-"&amp;COUNTIF($B$6:$B629,B629)</f>
        <v>-0</v>
      </c>
      <c r="E629" s="24" t="str">
        <f t="shared" si="19"/>
        <v/>
      </c>
      <c r="F629" s="24" t="str">
        <f>IF(B629=0,"",TEXT(Table1[[#This Row],[DATE]],"ddd"))</f>
        <v/>
      </c>
      <c r="G629" s="2" t="s">
        <v>32</v>
      </c>
      <c r="H629" s="2"/>
      <c r="I629" s="26"/>
      <c r="J629" s="3"/>
      <c r="K629" s="2"/>
      <c r="M629" s="24" t="s">
        <v>224</v>
      </c>
      <c r="N629" s="26" t="str">
        <f>IFERROR(INDEX([1]!Table13[#Data],MATCH(Table1[[#This Row],[Tech.]],[1]!Table13[Func Location],0),2),"")</f>
        <v/>
      </c>
      <c r="O629" s="27"/>
      <c r="P629" s="28"/>
      <c r="Q629" s="2" t="s">
        <v>37</v>
      </c>
      <c r="R629" s="2"/>
      <c r="T629" s="2" t="s">
        <v>331</v>
      </c>
      <c r="U629" s="2" t="s">
        <v>332</v>
      </c>
      <c r="V629" s="6">
        <v>120</v>
      </c>
      <c r="W629" s="2"/>
      <c r="X629" s="2"/>
      <c r="Y629" s="3"/>
      <c r="Z629" s="29" t="str">
        <f>IF(Table1[[#This Row],[DATE]]=0,"",$Z$4)</f>
        <v/>
      </c>
      <c r="AA629" s="29" t="str">
        <f>IF(Table1[[#This Row],[DATE]]=0,"",$AA$4)</f>
        <v/>
      </c>
      <c r="AB629" s="29" t="str">
        <f t="shared" si="18"/>
        <v/>
      </c>
      <c r="AC629" s="29" t="str">
        <f>IFERROR(VLOOKUP(Table1[[#This Row],[Owner]],'[1]down list'!U:V,2,FALSE),"")</f>
        <v/>
      </c>
      <c r="AD629" s="2"/>
    </row>
    <row r="630" spans="2:30" x14ac:dyDescent="0.25">
      <c r="B630" s="23"/>
      <c r="C630" s="24" t="str">
        <f>IF(Table1[[#This Row],[DATE]]=0,"",TEXT(Table1[[#This Row],[DATE]],"mmm"))</f>
        <v/>
      </c>
      <c r="D630" s="25" t="str">
        <f>B630&amp;"-"&amp;COUNTIF($B$6:$B630,B630)</f>
        <v>-0</v>
      </c>
      <c r="E630" s="24" t="str">
        <f t="shared" si="19"/>
        <v/>
      </c>
      <c r="F630" s="24" t="str">
        <f>IF(B630=0,"",TEXT(Table1[[#This Row],[DATE]],"ddd"))</f>
        <v/>
      </c>
      <c r="G630" s="2" t="s">
        <v>32</v>
      </c>
      <c r="H630" s="2"/>
      <c r="I630" s="26"/>
      <c r="J630" s="3"/>
      <c r="K630" s="2"/>
      <c r="M630" s="24" t="s">
        <v>224</v>
      </c>
      <c r="N630" s="26" t="str">
        <f>IFERROR(INDEX([1]!Table13[#Data],MATCH(Table1[[#This Row],[Tech.]],[1]!Table13[Func Location],0),2),"")</f>
        <v/>
      </c>
      <c r="O630" s="27"/>
      <c r="P630" s="28"/>
      <c r="Q630" s="2" t="s">
        <v>37</v>
      </c>
      <c r="R630" s="2"/>
      <c r="T630" s="2" t="s">
        <v>331</v>
      </c>
      <c r="U630" s="2" t="s">
        <v>332</v>
      </c>
      <c r="V630" s="6">
        <v>10</v>
      </c>
      <c r="W630" s="2"/>
      <c r="X630" s="2"/>
      <c r="Y630" s="3"/>
      <c r="Z630" s="29" t="str">
        <f>IF(Table1[[#This Row],[DATE]]=0,"",$Z$4)</f>
        <v/>
      </c>
      <c r="AA630" s="29" t="str">
        <f>IF(Table1[[#This Row],[DATE]]=0,"",$AA$4)</f>
        <v/>
      </c>
      <c r="AB630" s="29" t="str">
        <f t="shared" si="18"/>
        <v/>
      </c>
      <c r="AC630" s="29" t="str">
        <f>IFERROR(VLOOKUP(Table1[[#This Row],[Owner]],'[1]down list'!U:V,2,FALSE),"")</f>
        <v/>
      </c>
      <c r="AD630" s="2"/>
    </row>
    <row r="631" spans="2:30" x14ac:dyDescent="0.25">
      <c r="B631" s="23"/>
      <c r="C631" s="24" t="str">
        <f>IF(Table1[[#This Row],[DATE]]=0,"",TEXT(Table1[[#This Row],[DATE]],"mmm"))</f>
        <v/>
      </c>
      <c r="D631" s="25" t="str">
        <f>B631&amp;"-"&amp;COUNTIF($B$6:$B631,B631)</f>
        <v>-0</v>
      </c>
      <c r="E631" s="24" t="str">
        <f t="shared" si="19"/>
        <v/>
      </c>
      <c r="F631" s="24" t="str">
        <f>IF(B631=0,"",TEXT(Table1[[#This Row],[DATE]],"ddd"))</f>
        <v/>
      </c>
      <c r="G631" s="2" t="s">
        <v>32</v>
      </c>
      <c r="H631" s="2"/>
      <c r="I631" s="26"/>
      <c r="J631" s="3"/>
      <c r="K631" s="2"/>
      <c r="M631" s="24" t="s">
        <v>224</v>
      </c>
      <c r="N631" s="26" t="str">
        <f>IFERROR(INDEX([1]!Table13[#Data],MATCH(Table1[[#This Row],[Tech.]],[1]!Table13[Func Location],0),2),"")</f>
        <v/>
      </c>
      <c r="O631" s="27"/>
      <c r="P631" s="28"/>
      <c r="Q631" s="2" t="s">
        <v>37</v>
      </c>
      <c r="R631" s="2"/>
      <c r="T631" s="2" t="s">
        <v>331</v>
      </c>
      <c r="U631" s="2" t="s">
        <v>332</v>
      </c>
      <c r="V631" s="6">
        <v>10</v>
      </c>
      <c r="W631" s="2"/>
      <c r="X631" s="2"/>
      <c r="Y631" s="3"/>
      <c r="Z631" s="29" t="str">
        <f>IF(Table1[[#This Row],[DATE]]=0,"",$Z$4)</f>
        <v/>
      </c>
      <c r="AA631" s="29" t="str">
        <f>IF(Table1[[#This Row],[DATE]]=0,"",$AA$4)</f>
        <v/>
      </c>
      <c r="AB631" s="29" t="str">
        <f t="shared" si="18"/>
        <v/>
      </c>
      <c r="AC631" s="29" t="str">
        <f>IFERROR(VLOOKUP(Table1[[#This Row],[Owner]],'[1]down list'!U:V,2,FALSE),"")</f>
        <v/>
      </c>
      <c r="AD631" s="2"/>
    </row>
    <row r="632" spans="2:30" x14ac:dyDescent="0.25">
      <c r="B632" s="23"/>
      <c r="C632" s="24" t="str">
        <f>IF(Table1[[#This Row],[DATE]]=0,"",TEXT(Table1[[#This Row],[DATE]],"mmm"))</f>
        <v/>
      </c>
      <c r="D632" s="25" t="str">
        <f>B632&amp;"-"&amp;COUNTIF($B$6:$B632,B632)</f>
        <v>-0</v>
      </c>
      <c r="E632" s="24" t="str">
        <f t="shared" si="19"/>
        <v/>
      </c>
      <c r="F632" s="24" t="str">
        <f>IF(B632=0,"",TEXT(Table1[[#This Row],[DATE]],"ddd"))</f>
        <v/>
      </c>
      <c r="G632" s="2" t="s">
        <v>32</v>
      </c>
      <c r="H632" s="2"/>
      <c r="I632" s="26"/>
      <c r="J632" s="3"/>
      <c r="K632" s="2"/>
      <c r="M632" s="24" t="s">
        <v>224</v>
      </c>
      <c r="N632" s="26" t="str">
        <f>IFERROR(INDEX([1]!Table13[#Data],MATCH(Table1[[#This Row],[Tech.]],[1]!Table13[Func Location],0),2),"")</f>
        <v/>
      </c>
      <c r="O632" s="27"/>
      <c r="P632" s="28"/>
      <c r="Q632" s="2" t="s">
        <v>37</v>
      </c>
      <c r="R632" s="2"/>
      <c r="T632" s="2" t="s">
        <v>331</v>
      </c>
      <c r="U632" s="2" t="s">
        <v>332</v>
      </c>
      <c r="V632" s="6">
        <v>10</v>
      </c>
      <c r="W632" s="2"/>
      <c r="X632" s="2"/>
      <c r="Y632" s="3"/>
      <c r="Z632" s="29" t="str">
        <f>IF(Table1[[#This Row],[DATE]]=0,"",$Z$4)</f>
        <v/>
      </c>
      <c r="AA632" s="29" t="str">
        <f>IF(Table1[[#This Row],[DATE]]=0,"",$AA$4)</f>
        <v/>
      </c>
      <c r="AB632" s="29" t="str">
        <f t="shared" si="18"/>
        <v/>
      </c>
      <c r="AC632" s="29" t="str">
        <f>IFERROR(VLOOKUP(Table1[[#This Row],[Owner]],'[1]down list'!U:V,2,FALSE),"")</f>
        <v/>
      </c>
      <c r="AD632" s="2"/>
    </row>
    <row r="633" spans="2:30" x14ac:dyDescent="0.25">
      <c r="B633" s="23"/>
      <c r="C633" s="24" t="str">
        <f>IF(Table1[[#This Row],[DATE]]=0,"",TEXT(Table1[[#This Row],[DATE]],"mmm"))</f>
        <v/>
      </c>
      <c r="D633" s="25" t="str">
        <f>B633&amp;"-"&amp;COUNTIF($B$6:$B633,B633)</f>
        <v>-0</v>
      </c>
      <c r="E633" s="24" t="str">
        <f t="shared" si="19"/>
        <v/>
      </c>
      <c r="F633" s="24" t="str">
        <f>IF(B633=0,"",TEXT(Table1[[#This Row],[DATE]],"ddd"))</f>
        <v/>
      </c>
      <c r="G633" s="2" t="s">
        <v>32</v>
      </c>
      <c r="H633" s="2"/>
      <c r="I633" s="26"/>
      <c r="J633" s="3"/>
      <c r="K633" s="2"/>
      <c r="M633" s="24" t="s">
        <v>224</v>
      </c>
      <c r="N633" s="26" t="str">
        <f>IFERROR(INDEX([1]!Table13[#Data],MATCH(Table1[[#This Row],[Tech.]],[1]!Table13[Func Location],0),2),"")</f>
        <v/>
      </c>
      <c r="O633" s="27"/>
      <c r="P633" s="28"/>
      <c r="Q633" s="2" t="s">
        <v>37</v>
      </c>
      <c r="R633" s="2"/>
      <c r="T633" s="2" t="s">
        <v>331</v>
      </c>
      <c r="U633" s="2" t="s">
        <v>332</v>
      </c>
      <c r="V633" s="6">
        <v>10</v>
      </c>
      <c r="W633" s="2"/>
      <c r="X633" s="2"/>
      <c r="Y633" s="3"/>
      <c r="Z633" s="29" t="str">
        <f>IF(Table1[[#This Row],[DATE]]=0,"",$Z$4)</f>
        <v/>
      </c>
      <c r="AA633" s="29" t="str">
        <f>IF(Table1[[#This Row],[DATE]]=0,"",$AA$4)</f>
        <v/>
      </c>
      <c r="AB633" s="29" t="str">
        <f t="shared" si="18"/>
        <v/>
      </c>
      <c r="AC633" s="29" t="str">
        <f>IFERROR(VLOOKUP(Table1[[#This Row],[Owner]],'[1]down list'!U:V,2,FALSE),"")</f>
        <v/>
      </c>
      <c r="AD633" s="2"/>
    </row>
    <row r="634" spans="2:30" x14ac:dyDescent="0.25">
      <c r="B634" s="23"/>
      <c r="C634" s="24" t="str">
        <f>IF(Table1[[#This Row],[DATE]]=0,"",TEXT(Table1[[#This Row],[DATE]],"mmm"))</f>
        <v/>
      </c>
      <c r="D634" s="25" t="str">
        <f>B634&amp;"-"&amp;COUNTIF($B$6:$B634,B634)</f>
        <v>-0</v>
      </c>
      <c r="E634" s="24" t="str">
        <f t="shared" si="19"/>
        <v/>
      </c>
      <c r="F634" s="24" t="str">
        <f>IF(B634=0,"",TEXT(Table1[[#This Row],[DATE]],"ddd"))</f>
        <v/>
      </c>
      <c r="G634" s="2" t="s">
        <v>32</v>
      </c>
      <c r="H634" s="2"/>
      <c r="I634" s="26"/>
      <c r="J634" s="3"/>
      <c r="K634" s="2"/>
      <c r="M634" s="24" t="s">
        <v>224</v>
      </c>
      <c r="N634" s="26" t="str">
        <f>IFERROR(INDEX([1]!Table13[#Data],MATCH(Table1[[#This Row],[Tech.]],[1]!Table13[Func Location],0),2),"")</f>
        <v/>
      </c>
      <c r="O634" s="27"/>
      <c r="P634" s="28"/>
      <c r="Q634" s="2" t="s">
        <v>37</v>
      </c>
      <c r="R634" s="2"/>
      <c r="T634" s="2" t="s">
        <v>331</v>
      </c>
      <c r="U634" s="2" t="s">
        <v>332</v>
      </c>
      <c r="V634" s="6">
        <v>10</v>
      </c>
      <c r="W634" s="2"/>
      <c r="X634" s="2"/>
      <c r="Y634" s="3"/>
      <c r="Z634" s="29" t="str">
        <f>IF(Table1[[#This Row],[DATE]]=0,"",$Z$4)</f>
        <v/>
      </c>
      <c r="AA634" s="29" t="str">
        <f>IF(Table1[[#This Row],[DATE]]=0,"",$AA$4)</f>
        <v/>
      </c>
      <c r="AB634" s="29" t="str">
        <f t="shared" si="18"/>
        <v/>
      </c>
      <c r="AC634" s="29" t="str">
        <f>IFERROR(VLOOKUP(Table1[[#This Row],[Owner]],'[1]down list'!U:V,2,FALSE),"")</f>
        <v/>
      </c>
      <c r="AD634" s="2"/>
    </row>
    <row r="635" spans="2:30" x14ac:dyDescent="0.25">
      <c r="B635" s="23"/>
      <c r="C635" s="24" t="str">
        <f>IF(Table1[[#This Row],[DATE]]=0,"",TEXT(Table1[[#This Row],[DATE]],"mmm"))</f>
        <v/>
      </c>
      <c r="D635" s="25" t="str">
        <f>B635&amp;"-"&amp;COUNTIF($B$6:$B635,B635)</f>
        <v>-0</v>
      </c>
      <c r="E635" s="24" t="str">
        <f t="shared" si="19"/>
        <v/>
      </c>
      <c r="F635" s="24" t="str">
        <f>IF(B635=0,"",TEXT(Table1[[#This Row],[DATE]],"ddd"))</f>
        <v/>
      </c>
      <c r="G635" s="2" t="s">
        <v>32</v>
      </c>
      <c r="H635" s="2"/>
      <c r="I635" s="26"/>
      <c r="J635" s="3"/>
      <c r="K635" s="2"/>
      <c r="M635" s="24" t="s">
        <v>224</v>
      </c>
      <c r="N635" s="26" t="str">
        <f>IFERROR(INDEX([1]!Table13[#Data],MATCH(Table1[[#This Row],[Tech.]],[1]!Table13[Func Location],0),2),"")</f>
        <v/>
      </c>
      <c r="O635" s="27"/>
      <c r="P635" s="28"/>
      <c r="Q635" s="2" t="s">
        <v>37</v>
      </c>
      <c r="R635" s="2"/>
      <c r="T635" s="2" t="s">
        <v>331</v>
      </c>
      <c r="U635" s="2" t="s">
        <v>332</v>
      </c>
      <c r="V635" s="6">
        <v>10</v>
      </c>
      <c r="W635" s="2"/>
      <c r="X635" s="2"/>
      <c r="Y635" s="3"/>
      <c r="Z635" s="29" t="str">
        <f>IF(Table1[[#This Row],[DATE]]=0,"",$Z$4)</f>
        <v/>
      </c>
      <c r="AA635" s="29" t="str">
        <f>IF(Table1[[#This Row],[DATE]]=0,"",$AA$4)</f>
        <v/>
      </c>
      <c r="AB635" s="29" t="str">
        <f t="shared" si="18"/>
        <v/>
      </c>
      <c r="AC635" s="29" t="str">
        <f>IFERROR(VLOOKUP(Table1[[#This Row],[Owner]],'[1]down list'!U:V,2,FALSE),"")</f>
        <v/>
      </c>
      <c r="AD635" s="2"/>
    </row>
    <row r="636" spans="2:30" x14ac:dyDescent="0.25">
      <c r="B636" s="23"/>
      <c r="C636" s="24" t="str">
        <f>IF(Table1[[#This Row],[DATE]]=0,"",TEXT(Table1[[#This Row],[DATE]],"mmm"))</f>
        <v/>
      </c>
      <c r="D636" s="25" t="str">
        <f>B636&amp;"-"&amp;COUNTIF($B$6:$B636,B636)</f>
        <v>-0</v>
      </c>
      <c r="E636" s="24" t="str">
        <f t="shared" si="19"/>
        <v/>
      </c>
      <c r="F636" s="24" t="str">
        <f>IF(B636=0,"",TEXT(Table1[[#This Row],[DATE]],"ddd"))</f>
        <v/>
      </c>
      <c r="G636" s="2" t="s">
        <v>32</v>
      </c>
      <c r="H636" s="2"/>
      <c r="I636" s="26"/>
      <c r="J636" s="3"/>
      <c r="K636" s="2"/>
      <c r="M636" s="24" t="s">
        <v>224</v>
      </c>
      <c r="N636" s="26" t="str">
        <f>IFERROR(INDEX([1]!Table13[#Data],MATCH(Table1[[#This Row],[Tech.]],[1]!Table13[Func Location],0),2),"")</f>
        <v/>
      </c>
      <c r="O636" s="27"/>
      <c r="P636" s="28"/>
      <c r="Q636" s="2" t="s">
        <v>37</v>
      </c>
      <c r="R636" s="2"/>
      <c r="T636" s="2" t="s">
        <v>331</v>
      </c>
      <c r="U636" s="2" t="s">
        <v>332</v>
      </c>
      <c r="V636" s="6">
        <v>10</v>
      </c>
      <c r="W636" s="2"/>
      <c r="X636" s="2"/>
      <c r="Y636" s="3"/>
      <c r="Z636" s="29" t="str">
        <f>IF(Table1[[#This Row],[DATE]]=0,"",$Z$4)</f>
        <v/>
      </c>
      <c r="AA636" s="29" t="str">
        <f>IF(Table1[[#This Row],[DATE]]=0,"",$AA$4)</f>
        <v/>
      </c>
      <c r="AB636" s="29" t="str">
        <f t="shared" si="18"/>
        <v/>
      </c>
      <c r="AC636" s="29" t="str">
        <f>IFERROR(VLOOKUP(Table1[[#This Row],[Owner]],'[1]down list'!U:V,2,FALSE),"")</f>
        <v/>
      </c>
      <c r="AD636" s="2"/>
    </row>
    <row r="637" spans="2:30" x14ac:dyDescent="0.25">
      <c r="B637" s="23"/>
      <c r="C637" s="24" t="str">
        <f>IF(Table1[[#This Row],[DATE]]=0,"",TEXT(Table1[[#This Row],[DATE]],"mmm"))</f>
        <v/>
      </c>
      <c r="D637" s="25" t="str">
        <f>B637&amp;"-"&amp;COUNTIF($B$6:$B637,B637)</f>
        <v>-0</v>
      </c>
      <c r="E637" s="24" t="str">
        <f t="shared" si="19"/>
        <v/>
      </c>
      <c r="F637" s="24" t="str">
        <f>IF(B637=0,"",TEXT(Table1[[#This Row],[DATE]],"ddd"))</f>
        <v/>
      </c>
      <c r="G637" s="2" t="s">
        <v>32</v>
      </c>
      <c r="H637" s="2"/>
      <c r="I637" s="26"/>
      <c r="J637" s="3"/>
      <c r="K637" s="2"/>
      <c r="M637" s="24" t="s">
        <v>224</v>
      </c>
      <c r="N637" s="26" t="str">
        <f>IFERROR(INDEX([1]!Table13[#Data],MATCH(Table1[[#This Row],[Tech.]],[1]!Table13[Func Location],0),2),"")</f>
        <v/>
      </c>
      <c r="O637" s="27"/>
      <c r="P637" s="28"/>
      <c r="Q637" s="2" t="s">
        <v>37</v>
      </c>
      <c r="R637" s="2"/>
      <c r="T637" s="2" t="s">
        <v>331</v>
      </c>
      <c r="U637" s="2" t="s">
        <v>332</v>
      </c>
      <c r="V637" s="6">
        <v>10</v>
      </c>
      <c r="W637" s="2"/>
      <c r="X637" s="2"/>
      <c r="Y637" s="3"/>
      <c r="Z637" s="29" t="str">
        <f>IF(Table1[[#This Row],[DATE]]=0,"",$Z$4)</f>
        <v/>
      </c>
      <c r="AA637" s="29" t="str">
        <f>IF(Table1[[#This Row],[DATE]]=0,"",$AA$4)</f>
        <v/>
      </c>
      <c r="AB637" s="29" t="str">
        <f t="shared" si="18"/>
        <v/>
      </c>
      <c r="AC637" s="29" t="str">
        <f>IFERROR(VLOOKUP(Table1[[#This Row],[Owner]],'[1]down list'!U:V,2,FALSE),"")</f>
        <v/>
      </c>
      <c r="AD637" s="2"/>
    </row>
    <row r="638" spans="2:30" x14ac:dyDescent="0.25">
      <c r="B638" s="23"/>
      <c r="C638" s="24" t="str">
        <f>IF(Table1[[#This Row],[DATE]]=0,"",TEXT(Table1[[#This Row],[DATE]],"mmm"))</f>
        <v/>
      </c>
      <c r="D638" s="25" t="str">
        <f>B638&amp;"-"&amp;COUNTIF($B$6:$B638,B638)</f>
        <v>-0</v>
      </c>
      <c r="E638" s="24" t="str">
        <f t="shared" si="19"/>
        <v/>
      </c>
      <c r="F638" s="24" t="str">
        <f>IF(B638=0,"",TEXT(Table1[[#This Row],[DATE]],"ddd"))</f>
        <v/>
      </c>
      <c r="G638" s="2" t="s">
        <v>32</v>
      </c>
      <c r="H638" s="2"/>
      <c r="I638" s="26"/>
      <c r="J638" s="3"/>
      <c r="K638" s="2"/>
      <c r="M638" s="24" t="s">
        <v>224</v>
      </c>
      <c r="N638" s="26" t="str">
        <f>IFERROR(INDEX([1]!Table13[#Data],MATCH(Table1[[#This Row],[Tech.]],[1]!Table13[Func Location],0),2),"")</f>
        <v/>
      </c>
      <c r="O638" s="27"/>
      <c r="P638" s="28"/>
      <c r="Q638" s="2" t="s">
        <v>37</v>
      </c>
      <c r="R638" s="2"/>
      <c r="T638" s="2" t="s">
        <v>331</v>
      </c>
      <c r="U638" s="2" t="s">
        <v>332</v>
      </c>
      <c r="V638" s="6">
        <v>10</v>
      </c>
      <c r="W638" s="2"/>
      <c r="X638" s="2"/>
      <c r="Y638" s="3"/>
      <c r="Z638" s="29" t="str">
        <f>IF(Table1[[#This Row],[DATE]]=0,"",$Z$4)</f>
        <v/>
      </c>
      <c r="AA638" s="29" t="str">
        <f>IF(Table1[[#This Row],[DATE]]=0,"",$AA$4)</f>
        <v/>
      </c>
      <c r="AB638" s="29" t="str">
        <f t="shared" si="18"/>
        <v/>
      </c>
      <c r="AC638" s="29" t="str">
        <f>IFERROR(VLOOKUP(Table1[[#This Row],[Owner]],'[1]down list'!U:V,2,FALSE),"")</f>
        <v/>
      </c>
      <c r="AD638" s="2"/>
    </row>
    <row r="639" spans="2:30" x14ac:dyDescent="0.25">
      <c r="B639" s="23"/>
      <c r="C639" s="24" t="str">
        <f>IF(Table1[[#This Row],[DATE]]=0,"",TEXT(Table1[[#This Row],[DATE]],"mmm"))</f>
        <v/>
      </c>
      <c r="D639" s="25" t="str">
        <f>B639&amp;"-"&amp;COUNTIF($B$6:$B639,B639)</f>
        <v>-0</v>
      </c>
      <c r="E639" s="24" t="str">
        <f t="shared" si="19"/>
        <v/>
      </c>
      <c r="F639" s="24" t="str">
        <f>IF(B639=0,"",TEXT(Table1[[#This Row],[DATE]],"ddd"))</f>
        <v/>
      </c>
      <c r="G639" s="2" t="s">
        <v>32</v>
      </c>
      <c r="H639" s="2"/>
      <c r="I639" s="26"/>
      <c r="J639" s="3"/>
      <c r="K639" s="2"/>
      <c r="M639" s="24" t="s">
        <v>224</v>
      </c>
      <c r="N639" s="26" t="str">
        <f>IFERROR(INDEX([1]!Table13[#Data],MATCH(Table1[[#This Row],[Tech.]],[1]!Table13[Func Location],0),2),"")</f>
        <v/>
      </c>
      <c r="O639" s="27"/>
      <c r="P639" s="28"/>
      <c r="Q639" s="2" t="s">
        <v>37</v>
      </c>
      <c r="R639" s="2"/>
      <c r="T639" s="2" t="s">
        <v>331</v>
      </c>
      <c r="U639" s="2" t="s">
        <v>332</v>
      </c>
      <c r="V639" s="6">
        <v>10</v>
      </c>
      <c r="W639" s="2"/>
      <c r="X639" s="2"/>
      <c r="Y639" s="3"/>
      <c r="Z639" s="29" t="str">
        <f>IF(Table1[[#This Row],[DATE]]=0,"",$Z$4)</f>
        <v/>
      </c>
      <c r="AA639" s="29" t="str">
        <f>IF(Table1[[#This Row],[DATE]]=0,"",$AA$4)</f>
        <v/>
      </c>
      <c r="AB639" s="29" t="str">
        <f t="shared" si="18"/>
        <v/>
      </c>
      <c r="AC639" s="29" t="str">
        <f>IFERROR(VLOOKUP(Table1[[#This Row],[Owner]],'[1]down list'!U:V,2,FALSE),"")</f>
        <v/>
      </c>
      <c r="AD639" s="2"/>
    </row>
    <row r="640" spans="2:30" x14ac:dyDescent="0.25">
      <c r="B640" s="23"/>
      <c r="C640" s="24" t="str">
        <f>IF(Table1[[#This Row],[DATE]]=0,"",TEXT(Table1[[#This Row],[DATE]],"mmm"))</f>
        <v/>
      </c>
      <c r="D640" s="25" t="str">
        <f>B640&amp;"-"&amp;COUNTIF($B$6:$B640,B640)</f>
        <v>-0</v>
      </c>
      <c r="E640" s="24" t="str">
        <f t="shared" si="19"/>
        <v/>
      </c>
      <c r="F640" s="24" t="str">
        <f>IF(B640=0,"",TEXT(Table1[[#This Row],[DATE]],"ddd"))</f>
        <v/>
      </c>
      <c r="G640" s="2" t="s">
        <v>32</v>
      </c>
      <c r="H640" s="2"/>
      <c r="I640" s="26"/>
      <c r="J640" s="3"/>
      <c r="K640" s="2"/>
      <c r="M640" s="24" t="s">
        <v>224</v>
      </c>
      <c r="N640" s="26" t="str">
        <f>IFERROR(INDEX([1]!Table13[#Data],MATCH(Table1[[#This Row],[Tech.]],[1]!Table13[Func Location],0),2),"")</f>
        <v/>
      </c>
      <c r="O640" s="27"/>
      <c r="P640" s="28"/>
      <c r="Q640" s="2" t="s">
        <v>37</v>
      </c>
      <c r="R640" s="2"/>
      <c r="T640" s="2" t="s">
        <v>331</v>
      </c>
      <c r="U640" s="2" t="s">
        <v>332</v>
      </c>
      <c r="V640" s="6">
        <v>10</v>
      </c>
      <c r="W640" s="2"/>
      <c r="X640" s="2"/>
      <c r="Y640" s="3"/>
      <c r="Z640" s="29" t="str">
        <f>IF(Table1[[#This Row],[DATE]]=0,"",$Z$4)</f>
        <v/>
      </c>
      <c r="AA640" s="29" t="str">
        <f>IF(Table1[[#This Row],[DATE]]=0,"",$AA$4)</f>
        <v/>
      </c>
      <c r="AB640" s="29" t="str">
        <f t="shared" ref="AB640:AB703" si="20">IF(B640=0,"",YEAR(B640))</f>
        <v/>
      </c>
      <c r="AC640" s="29" t="str">
        <f>IFERROR(VLOOKUP(Table1[[#This Row],[Owner]],'[1]down list'!U:V,2,FALSE),"")</f>
        <v/>
      </c>
      <c r="AD640" s="2"/>
    </row>
    <row r="641" spans="2:30" x14ac:dyDescent="0.25">
      <c r="B641" s="23"/>
      <c r="C641" s="24" t="str">
        <f>IF(Table1[[#This Row],[DATE]]=0,"",TEXT(Table1[[#This Row],[DATE]],"mmm"))</f>
        <v/>
      </c>
      <c r="D641" s="25" t="str">
        <f>B641&amp;"-"&amp;COUNTIF($B$6:$B641,B641)</f>
        <v>-0</v>
      </c>
      <c r="E641" s="24" t="str">
        <f t="shared" si="19"/>
        <v/>
      </c>
      <c r="F641" s="24" t="str">
        <f>IF(B641=0,"",TEXT(Table1[[#This Row],[DATE]],"ddd"))</f>
        <v/>
      </c>
      <c r="G641" s="2" t="s">
        <v>32</v>
      </c>
      <c r="H641" s="2"/>
      <c r="I641" s="26"/>
      <c r="J641" s="3"/>
      <c r="K641" s="2"/>
      <c r="M641" s="24" t="s">
        <v>224</v>
      </c>
      <c r="N641" s="26" t="str">
        <f>IFERROR(INDEX([1]!Table13[#Data],MATCH(Table1[[#This Row],[Tech.]],[1]!Table13[Func Location],0),2),"")</f>
        <v/>
      </c>
      <c r="O641" s="27"/>
      <c r="P641" s="28"/>
      <c r="Q641" s="2" t="s">
        <v>37</v>
      </c>
      <c r="R641" s="2"/>
      <c r="T641" s="2" t="s">
        <v>331</v>
      </c>
      <c r="U641" s="2" t="s">
        <v>332</v>
      </c>
      <c r="V641" s="6">
        <v>10</v>
      </c>
      <c r="W641" s="2" t="s">
        <v>40</v>
      </c>
      <c r="X641" s="2"/>
      <c r="Y641" s="3"/>
      <c r="Z641" s="29" t="str">
        <f>IF(Table1[[#This Row],[DATE]]=0,"",$Z$4)</f>
        <v/>
      </c>
      <c r="AA641" s="29" t="str">
        <f>IF(Table1[[#This Row],[DATE]]=0,"",$AA$4)</f>
        <v/>
      </c>
      <c r="AB641" s="29" t="str">
        <f t="shared" si="20"/>
        <v/>
      </c>
      <c r="AC641" s="29" t="str">
        <f>IFERROR(VLOOKUP(Table1[[#This Row],[Owner]],'[1]down list'!U:V,2,FALSE),"")</f>
        <v/>
      </c>
      <c r="AD641" s="2"/>
    </row>
    <row r="642" spans="2:30" x14ac:dyDescent="0.25">
      <c r="B642" s="23"/>
      <c r="C642" s="24" t="str">
        <f>IF(Table1[[#This Row],[DATE]]=0,"",TEXT(Table1[[#This Row],[DATE]],"mmm"))</f>
        <v/>
      </c>
      <c r="D642" s="25" t="str">
        <f>B642&amp;"-"&amp;COUNTIF($B$6:$B642,B642)</f>
        <v>-0</v>
      </c>
      <c r="E642" s="24" t="str">
        <f t="shared" si="19"/>
        <v/>
      </c>
      <c r="F642" s="24" t="str">
        <f>IF(B642=0,"",TEXT(Table1[[#This Row],[DATE]],"ddd"))</f>
        <v/>
      </c>
      <c r="G642" s="2" t="s">
        <v>32</v>
      </c>
      <c r="H642" s="2"/>
      <c r="I642" s="26"/>
      <c r="J642" s="3"/>
      <c r="K642" s="2"/>
      <c r="M642" s="24" t="s">
        <v>224</v>
      </c>
      <c r="N642" s="26" t="str">
        <f>IFERROR(INDEX([1]!Table13[#Data],MATCH(Table1[[#This Row],[Tech.]],[1]!Table13[Func Location],0),2),"")</f>
        <v/>
      </c>
      <c r="O642" s="27"/>
      <c r="P642" s="28"/>
      <c r="Q642" s="2" t="s">
        <v>37</v>
      </c>
      <c r="R642" s="2"/>
      <c r="T642" s="2" t="s">
        <v>331</v>
      </c>
      <c r="U642" s="2" t="s">
        <v>332</v>
      </c>
      <c r="V642" s="6">
        <v>10</v>
      </c>
      <c r="W642" s="2" t="s">
        <v>40</v>
      </c>
      <c r="X642" s="2"/>
      <c r="Y642" s="3"/>
      <c r="Z642" s="29" t="str">
        <f>IF(Table1[[#This Row],[DATE]]=0,"",$Z$4)</f>
        <v/>
      </c>
      <c r="AA642" s="29" t="str">
        <f>IF(Table1[[#This Row],[DATE]]=0,"",$AA$4)</f>
        <v/>
      </c>
      <c r="AB642" s="29" t="str">
        <f t="shared" si="20"/>
        <v/>
      </c>
      <c r="AC642" s="29" t="str">
        <f>IFERROR(VLOOKUP(Table1[[#This Row],[Owner]],'[1]down list'!U:V,2,FALSE),"")</f>
        <v/>
      </c>
      <c r="AD642" s="2"/>
    </row>
    <row r="643" spans="2:30" x14ac:dyDescent="0.25">
      <c r="B643" s="23"/>
      <c r="C643" s="24" t="str">
        <f>IF(Table1[[#This Row],[DATE]]=0,"",TEXT(Table1[[#This Row],[DATE]],"mmm"))</f>
        <v/>
      </c>
      <c r="D643" s="25" t="str">
        <f>B643&amp;"-"&amp;COUNTIF($B$6:$B643,B643)</f>
        <v>-0</v>
      </c>
      <c r="E643" s="24" t="str">
        <f t="shared" si="19"/>
        <v/>
      </c>
      <c r="F643" s="24" t="str">
        <f>IF(B643=0,"",TEXT(Table1[[#This Row],[DATE]],"ddd"))</f>
        <v/>
      </c>
      <c r="G643" s="2" t="s">
        <v>32</v>
      </c>
      <c r="H643" s="2"/>
      <c r="I643" s="26"/>
      <c r="J643" s="3"/>
      <c r="K643" s="2"/>
      <c r="M643" s="24" t="s">
        <v>224</v>
      </c>
      <c r="N643" s="26" t="str">
        <f>IFERROR(INDEX([1]!Table13[#Data],MATCH(Table1[[#This Row],[Tech.]],[1]!Table13[Func Location],0),2),"")</f>
        <v/>
      </c>
      <c r="O643" s="27"/>
      <c r="P643" s="28"/>
      <c r="Q643" s="2" t="s">
        <v>37</v>
      </c>
      <c r="R643" s="2"/>
      <c r="T643" s="2" t="s">
        <v>331</v>
      </c>
      <c r="U643" s="2" t="s">
        <v>332</v>
      </c>
      <c r="V643" s="6">
        <v>10</v>
      </c>
      <c r="W643" s="2" t="s">
        <v>40</v>
      </c>
      <c r="X643" s="2"/>
      <c r="Y643" s="3"/>
      <c r="Z643" s="29" t="str">
        <f>IF(Table1[[#This Row],[DATE]]=0,"",$Z$4)</f>
        <v/>
      </c>
      <c r="AA643" s="29" t="str">
        <f>IF(Table1[[#This Row],[DATE]]=0,"",$AA$4)</f>
        <v/>
      </c>
      <c r="AB643" s="29" t="str">
        <f t="shared" si="20"/>
        <v/>
      </c>
      <c r="AC643" s="29" t="str">
        <f>IFERROR(VLOOKUP(Table1[[#This Row],[Owner]],'[1]down list'!U:V,2,FALSE),"")</f>
        <v/>
      </c>
      <c r="AD643" s="2"/>
    </row>
    <row r="644" spans="2:30" x14ac:dyDescent="0.25">
      <c r="B644" s="23"/>
      <c r="C644" s="24" t="str">
        <f>IF(Table1[[#This Row],[DATE]]=0,"",TEXT(Table1[[#This Row],[DATE]],"mmm"))</f>
        <v/>
      </c>
      <c r="D644" s="25" t="str">
        <f>B644&amp;"-"&amp;COUNTIF($B$6:$B644,B644)</f>
        <v>-0</v>
      </c>
      <c r="E644" s="24" t="str">
        <f t="shared" si="19"/>
        <v/>
      </c>
      <c r="F644" s="24" t="str">
        <f>IF(B644=0,"",TEXT(Table1[[#This Row],[DATE]],"ddd"))</f>
        <v/>
      </c>
      <c r="G644" s="2" t="s">
        <v>32</v>
      </c>
      <c r="H644" s="2"/>
      <c r="I644" s="26"/>
      <c r="J644" s="3"/>
      <c r="K644" s="2"/>
      <c r="M644" s="24" t="s">
        <v>224</v>
      </c>
      <c r="N644" s="26" t="str">
        <f>IFERROR(INDEX([1]!Table13[#Data],MATCH(Table1[[#This Row],[Tech.]],[1]!Table13[Func Location],0),2),"")</f>
        <v/>
      </c>
      <c r="O644" s="27"/>
      <c r="P644" s="28"/>
      <c r="Q644" s="2" t="s">
        <v>37</v>
      </c>
      <c r="R644" s="2"/>
      <c r="T644" s="2" t="s">
        <v>331</v>
      </c>
      <c r="U644" s="2" t="s">
        <v>332</v>
      </c>
      <c r="V644" s="6">
        <v>10</v>
      </c>
      <c r="W644" s="2" t="s">
        <v>40</v>
      </c>
      <c r="X644" s="2"/>
      <c r="Y644" s="3"/>
      <c r="Z644" s="29" t="str">
        <f>IF(Table1[[#This Row],[DATE]]=0,"",$Z$4)</f>
        <v/>
      </c>
      <c r="AA644" s="29" t="str">
        <f>IF(Table1[[#This Row],[DATE]]=0,"",$AA$4)</f>
        <v/>
      </c>
      <c r="AB644" s="29" t="str">
        <f t="shared" si="20"/>
        <v/>
      </c>
      <c r="AC644" s="29" t="str">
        <f>IFERROR(VLOOKUP(Table1[[#This Row],[Owner]],'[1]down list'!U:V,2,FALSE),"")</f>
        <v/>
      </c>
      <c r="AD644" s="2"/>
    </row>
    <row r="645" spans="2:30" x14ac:dyDescent="0.25">
      <c r="B645" s="23"/>
      <c r="C645" s="24" t="str">
        <f>IF(Table1[[#This Row],[DATE]]=0,"",TEXT(Table1[[#This Row],[DATE]],"mmm"))</f>
        <v/>
      </c>
      <c r="D645" s="25" t="str">
        <f>B645&amp;"-"&amp;COUNTIF($B$6:$B645,B645)</f>
        <v>-0</v>
      </c>
      <c r="E645" s="24" t="str">
        <f t="shared" si="19"/>
        <v/>
      </c>
      <c r="F645" s="24" t="str">
        <f>IF(B645=0,"",TEXT(Table1[[#This Row],[DATE]],"ddd"))</f>
        <v/>
      </c>
      <c r="G645" s="2" t="s">
        <v>32</v>
      </c>
      <c r="H645" s="2"/>
      <c r="I645" s="26"/>
      <c r="J645" s="3"/>
      <c r="K645" s="2"/>
      <c r="M645" s="24" t="s">
        <v>224</v>
      </c>
      <c r="N645" s="26" t="str">
        <f>IFERROR(INDEX([1]!Table13[#Data],MATCH(Table1[[#This Row],[Tech.]],[1]!Table13[Func Location],0),2),"")</f>
        <v/>
      </c>
      <c r="O645" s="27"/>
      <c r="P645" s="28"/>
      <c r="Q645" s="2" t="s">
        <v>37</v>
      </c>
      <c r="R645" s="2"/>
      <c r="T645" s="2" t="s">
        <v>331</v>
      </c>
      <c r="U645" s="2" t="s">
        <v>332</v>
      </c>
      <c r="V645" s="6">
        <v>10</v>
      </c>
      <c r="W645" s="2" t="s">
        <v>40</v>
      </c>
      <c r="X645" s="2"/>
      <c r="Y645" s="3"/>
      <c r="Z645" s="29" t="str">
        <f>IF(Table1[[#This Row],[DATE]]=0,"",$Z$4)</f>
        <v/>
      </c>
      <c r="AA645" s="29" t="str">
        <f>IF(Table1[[#This Row],[DATE]]=0,"",$AA$4)</f>
        <v/>
      </c>
      <c r="AB645" s="29" t="str">
        <f t="shared" si="20"/>
        <v/>
      </c>
      <c r="AC645" s="29" t="str">
        <f>IFERROR(VLOOKUP(Table1[[#This Row],[Owner]],'[1]down list'!U:V,2,FALSE),"")</f>
        <v/>
      </c>
      <c r="AD645" s="2"/>
    </row>
    <row r="646" spans="2:30" x14ac:dyDescent="0.25">
      <c r="B646" s="23"/>
      <c r="C646" s="24" t="str">
        <f>IF(Table1[[#This Row],[DATE]]=0,"",TEXT(Table1[[#This Row],[DATE]],"mmm"))</f>
        <v/>
      </c>
      <c r="D646" s="25" t="str">
        <f>B646&amp;"-"&amp;COUNTIF($B$6:$B646,B646)</f>
        <v>-0</v>
      </c>
      <c r="E646" s="24" t="str">
        <f t="shared" ref="E646:E709" si="21">IF(B646=0,"",WEEKNUM(B646,21))</f>
        <v/>
      </c>
      <c r="F646" s="24" t="str">
        <f>IF(B646=0,"",TEXT(Table1[[#This Row],[DATE]],"ddd"))</f>
        <v/>
      </c>
      <c r="G646" s="2" t="s">
        <v>32</v>
      </c>
      <c r="H646" s="2"/>
      <c r="I646" s="26"/>
      <c r="J646" s="3"/>
      <c r="K646" s="2"/>
      <c r="M646" s="24" t="s">
        <v>224</v>
      </c>
      <c r="N646" s="26" t="str">
        <f>IFERROR(INDEX([1]!Table13[#Data],MATCH(Table1[[#This Row],[Tech.]],[1]!Table13[Func Location],0),2),"")</f>
        <v/>
      </c>
      <c r="O646" s="27"/>
      <c r="P646" s="28"/>
      <c r="Q646" s="2" t="s">
        <v>37</v>
      </c>
      <c r="R646" s="2"/>
      <c r="T646" s="2" t="s">
        <v>331</v>
      </c>
      <c r="U646" s="2" t="s">
        <v>332</v>
      </c>
      <c r="V646" s="6">
        <v>10</v>
      </c>
      <c r="W646" s="2" t="s">
        <v>40</v>
      </c>
      <c r="X646" s="2"/>
      <c r="Y646" s="3"/>
      <c r="Z646" s="29" t="str">
        <f>IF(Table1[[#This Row],[DATE]]=0,"",$Z$4)</f>
        <v/>
      </c>
      <c r="AA646" s="29" t="str">
        <f>IF(Table1[[#This Row],[DATE]]=0,"",$AA$4)</f>
        <v/>
      </c>
      <c r="AB646" s="29" t="str">
        <f t="shared" si="20"/>
        <v/>
      </c>
      <c r="AC646" s="29" t="str">
        <f>IFERROR(VLOOKUP(Table1[[#This Row],[Owner]],'[1]down list'!U:V,2,FALSE),"")</f>
        <v/>
      </c>
      <c r="AD646" s="2"/>
    </row>
    <row r="647" spans="2:30" x14ac:dyDescent="0.25">
      <c r="B647" s="23"/>
      <c r="C647" s="24" t="str">
        <f>IF(Table1[[#This Row],[DATE]]=0,"",TEXT(Table1[[#This Row],[DATE]],"mmm"))</f>
        <v/>
      </c>
      <c r="D647" s="25" t="str">
        <f>B647&amp;"-"&amp;COUNTIF($B$6:$B647,B647)</f>
        <v>-0</v>
      </c>
      <c r="E647" s="24" t="str">
        <f t="shared" si="21"/>
        <v/>
      </c>
      <c r="F647" s="24" t="str">
        <f>IF(B647=0,"",TEXT(Table1[[#This Row],[DATE]],"ddd"))</f>
        <v/>
      </c>
      <c r="G647" s="2" t="s">
        <v>32</v>
      </c>
      <c r="H647" s="2"/>
      <c r="I647" s="26"/>
      <c r="J647" s="3"/>
      <c r="K647" s="2"/>
      <c r="M647" s="24" t="s">
        <v>224</v>
      </c>
      <c r="N647" s="26" t="str">
        <f>IFERROR(INDEX([1]!Table13[#Data],MATCH(Table1[[#This Row],[Tech.]],[1]!Table13[Func Location],0),2),"")</f>
        <v/>
      </c>
      <c r="O647" s="27"/>
      <c r="P647" s="28"/>
      <c r="Q647" s="2" t="s">
        <v>37</v>
      </c>
      <c r="R647" s="2"/>
      <c r="T647" s="2" t="s">
        <v>331</v>
      </c>
      <c r="U647" s="2" t="s">
        <v>332</v>
      </c>
      <c r="V647" s="6">
        <v>10</v>
      </c>
      <c r="W647" s="2" t="s">
        <v>40</v>
      </c>
      <c r="X647" s="2"/>
      <c r="Y647" s="3"/>
      <c r="Z647" s="29" t="str">
        <f>IF(Table1[[#This Row],[DATE]]=0,"",$Z$4)</f>
        <v/>
      </c>
      <c r="AA647" s="29" t="str">
        <f>IF(Table1[[#This Row],[DATE]]=0,"",$AA$4)</f>
        <v/>
      </c>
      <c r="AB647" s="29" t="str">
        <f t="shared" si="20"/>
        <v/>
      </c>
      <c r="AC647" s="29" t="str">
        <f>IFERROR(VLOOKUP(Table1[[#This Row],[Owner]],'[1]down list'!U:V,2,FALSE),"")</f>
        <v/>
      </c>
      <c r="AD647" s="2"/>
    </row>
    <row r="648" spans="2:30" x14ac:dyDescent="0.25">
      <c r="B648" s="23"/>
      <c r="C648" s="24" t="str">
        <f>IF(Table1[[#This Row],[DATE]]=0,"",TEXT(Table1[[#This Row],[DATE]],"mmm"))</f>
        <v/>
      </c>
      <c r="D648" s="25" t="str">
        <f>B648&amp;"-"&amp;COUNTIF($B$6:$B648,B648)</f>
        <v>-0</v>
      </c>
      <c r="E648" s="24" t="str">
        <f t="shared" si="21"/>
        <v/>
      </c>
      <c r="F648" s="24" t="str">
        <f>IF(B648=0,"",TEXT(Table1[[#This Row],[DATE]],"ddd"))</f>
        <v/>
      </c>
      <c r="G648" s="2" t="s">
        <v>32</v>
      </c>
      <c r="H648" s="2"/>
      <c r="I648" s="26"/>
      <c r="J648" s="3"/>
      <c r="K648" s="2"/>
      <c r="M648" s="24" t="s">
        <v>224</v>
      </c>
      <c r="N648" s="26" t="str">
        <f>IFERROR(INDEX([1]!Table13[#Data],MATCH(Table1[[#This Row],[Tech.]],[1]!Table13[Func Location],0),2),"")</f>
        <v/>
      </c>
      <c r="O648" s="27"/>
      <c r="P648" s="28"/>
      <c r="Q648" s="2" t="s">
        <v>37</v>
      </c>
      <c r="R648" s="2"/>
      <c r="T648" s="2" t="s">
        <v>331</v>
      </c>
      <c r="U648" s="2" t="s">
        <v>332</v>
      </c>
      <c r="V648" s="6">
        <v>10</v>
      </c>
      <c r="W648" s="2"/>
      <c r="X648" s="2"/>
      <c r="Y648" s="3"/>
      <c r="Z648" s="29" t="str">
        <f>IF(Table1[[#This Row],[DATE]]=0,"",$Z$4)</f>
        <v/>
      </c>
      <c r="AA648" s="29" t="str">
        <f>IF(Table1[[#This Row],[DATE]]=0,"",$AA$4)</f>
        <v/>
      </c>
      <c r="AB648" s="29" t="str">
        <f t="shared" si="20"/>
        <v/>
      </c>
      <c r="AC648" s="29" t="str">
        <f>IFERROR(VLOOKUP(Table1[[#This Row],[Owner]],'[1]down list'!U:V,2,FALSE),"")</f>
        <v/>
      </c>
      <c r="AD648" s="2"/>
    </row>
    <row r="649" spans="2:30" x14ac:dyDescent="0.25">
      <c r="B649" s="23"/>
      <c r="C649" s="24" t="str">
        <f>IF(Table1[[#This Row],[DATE]]=0,"",TEXT(Table1[[#This Row],[DATE]],"mmm"))</f>
        <v/>
      </c>
      <c r="D649" s="25" t="str">
        <f>B649&amp;"-"&amp;COUNTIF($B$6:$B649,B649)</f>
        <v>-0</v>
      </c>
      <c r="E649" s="24" t="str">
        <f t="shared" si="21"/>
        <v/>
      </c>
      <c r="F649" s="24" t="str">
        <f>IF(B649=0,"",TEXT(Table1[[#This Row],[DATE]],"ddd"))</f>
        <v/>
      </c>
      <c r="G649" s="2" t="s">
        <v>32</v>
      </c>
      <c r="H649" s="2"/>
      <c r="I649" s="26"/>
      <c r="J649" s="3"/>
      <c r="K649" s="2"/>
      <c r="M649" s="24" t="s">
        <v>224</v>
      </c>
      <c r="N649" s="26" t="str">
        <f>IFERROR(INDEX([1]!Table13[#Data],MATCH(Table1[[#This Row],[Tech.]],[1]!Table13[Func Location],0),2),"")</f>
        <v/>
      </c>
      <c r="O649" s="27"/>
      <c r="P649" s="28"/>
      <c r="Q649" s="2" t="s">
        <v>37</v>
      </c>
      <c r="R649" s="2"/>
      <c r="T649" s="2" t="s">
        <v>331</v>
      </c>
      <c r="U649" s="2" t="s">
        <v>332</v>
      </c>
      <c r="V649" s="6">
        <v>10</v>
      </c>
      <c r="W649" s="2"/>
      <c r="X649" s="2"/>
      <c r="Y649" s="3"/>
      <c r="Z649" s="29" t="str">
        <f>IF(Table1[[#This Row],[DATE]]=0,"",$Z$4)</f>
        <v/>
      </c>
      <c r="AA649" s="29" t="str">
        <f>IF(Table1[[#This Row],[DATE]]=0,"",$AA$4)</f>
        <v/>
      </c>
      <c r="AB649" s="29" t="str">
        <f t="shared" si="20"/>
        <v/>
      </c>
      <c r="AC649" s="29" t="str">
        <f>IFERROR(VLOOKUP(Table1[[#This Row],[Owner]],'[1]down list'!U:V,2,FALSE),"")</f>
        <v/>
      </c>
      <c r="AD649" s="2"/>
    </row>
    <row r="650" spans="2:30" x14ac:dyDescent="0.25">
      <c r="B650" s="23"/>
      <c r="C650" s="24" t="str">
        <f>IF(Table1[[#This Row],[DATE]]=0,"",TEXT(Table1[[#This Row],[DATE]],"mmm"))</f>
        <v/>
      </c>
      <c r="D650" s="25" t="str">
        <f>B650&amp;"-"&amp;COUNTIF($B$6:$B650,B650)</f>
        <v>-0</v>
      </c>
      <c r="E650" s="24" t="str">
        <f t="shared" si="21"/>
        <v/>
      </c>
      <c r="F650" s="24" t="str">
        <f>IF(B650=0,"",TEXT(Table1[[#This Row],[DATE]],"ddd"))</f>
        <v/>
      </c>
      <c r="G650" s="2" t="s">
        <v>32</v>
      </c>
      <c r="H650" s="2"/>
      <c r="I650" s="26"/>
      <c r="J650" s="3"/>
      <c r="K650" s="2"/>
      <c r="M650" s="24" t="s">
        <v>224</v>
      </c>
      <c r="N650" s="26" t="str">
        <f>IFERROR(INDEX([1]!Table13[#Data],MATCH(Table1[[#This Row],[Tech.]],[1]!Table13[Func Location],0),2),"")</f>
        <v/>
      </c>
      <c r="O650" s="27"/>
      <c r="P650" s="28"/>
      <c r="Q650" s="2" t="s">
        <v>37</v>
      </c>
      <c r="R650" s="2"/>
      <c r="T650" s="2" t="s">
        <v>331</v>
      </c>
      <c r="U650" s="2" t="s">
        <v>332</v>
      </c>
      <c r="V650" s="6">
        <v>10</v>
      </c>
      <c r="W650" s="2"/>
      <c r="X650" s="2"/>
      <c r="Y650" s="3"/>
      <c r="Z650" s="29" t="str">
        <f>IF(Table1[[#This Row],[DATE]]=0,"",$Z$4)</f>
        <v/>
      </c>
      <c r="AA650" s="29" t="str">
        <f>IF(Table1[[#This Row],[DATE]]=0,"",$AA$4)</f>
        <v/>
      </c>
      <c r="AB650" s="29" t="str">
        <f t="shared" si="20"/>
        <v/>
      </c>
      <c r="AC650" s="29" t="str">
        <f>IFERROR(VLOOKUP(Table1[[#This Row],[Owner]],'[1]down list'!U:V,2,FALSE),"")</f>
        <v/>
      </c>
      <c r="AD650" s="2"/>
    </row>
    <row r="651" spans="2:30" x14ac:dyDescent="0.25">
      <c r="B651" s="23"/>
      <c r="C651" s="24" t="str">
        <f>IF(Table1[[#This Row],[DATE]]=0,"",TEXT(Table1[[#This Row],[DATE]],"mmm"))</f>
        <v/>
      </c>
      <c r="D651" s="25" t="str">
        <f>B651&amp;"-"&amp;COUNTIF($B$6:$B651,B651)</f>
        <v>-0</v>
      </c>
      <c r="E651" s="24" t="str">
        <f t="shared" si="21"/>
        <v/>
      </c>
      <c r="F651" s="24" t="str">
        <f>IF(B651=0,"",TEXT(Table1[[#This Row],[DATE]],"ddd"))</f>
        <v/>
      </c>
      <c r="G651" s="2" t="s">
        <v>32</v>
      </c>
      <c r="H651" s="2"/>
      <c r="I651" s="26"/>
      <c r="J651" s="3"/>
      <c r="K651" s="2"/>
      <c r="M651" s="24" t="s">
        <v>224</v>
      </c>
      <c r="N651" s="26" t="str">
        <f>IFERROR(INDEX([1]!Table13[#Data],MATCH(Table1[[#This Row],[Tech.]],[1]!Table13[Func Location],0),2),"")</f>
        <v/>
      </c>
      <c r="O651" s="27"/>
      <c r="P651" s="28"/>
      <c r="Q651" s="2" t="s">
        <v>37</v>
      </c>
      <c r="R651" s="2"/>
      <c r="T651" s="2" t="s">
        <v>331</v>
      </c>
      <c r="U651" s="2" t="s">
        <v>332</v>
      </c>
      <c r="V651" s="6">
        <v>10</v>
      </c>
      <c r="W651" s="2"/>
      <c r="X651" s="2"/>
      <c r="Y651" s="3"/>
      <c r="Z651" s="29" t="str">
        <f>IF(Table1[[#This Row],[DATE]]=0,"",$Z$4)</f>
        <v/>
      </c>
      <c r="AA651" s="29" t="str">
        <f>IF(Table1[[#This Row],[DATE]]=0,"",$AA$4)</f>
        <v/>
      </c>
      <c r="AB651" s="29" t="str">
        <f t="shared" si="20"/>
        <v/>
      </c>
      <c r="AC651" s="29" t="str">
        <f>IFERROR(VLOOKUP(Table1[[#This Row],[Owner]],'[1]down list'!U:V,2,FALSE),"")</f>
        <v/>
      </c>
      <c r="AD651" s="2"/>
    </row>
    <row r="652" spans="2:30" x14ac:dyDescent="0.25">
      <c r="B652" s="23"/>
      <c r="C652" s="24" t="str">
        <f>IF(Table1[[#This Row],[DATE]]=0,"",TEXT(Table1[[#This Row],[DATE]],"mmm"))</f>
        <v/>
      </c>
      <c r="D652" s="25" t="str">
        <f>B652&amp;"-"&amp;COUNTIF($B$6:$B652,B652)</f>
        <v>-0</v>
      </c>
      <c r="E652" s="24" t="str">
        <f t="shared" si="21"/>
        <v/>
      </c>
      <c r="F652" s="24" t="str">
        <f>IF(B652=0,"",TEXT(Table1[[#This Row],[DATE]],"ddd"))</f>
        <v/>
      </c>
      <c r="G652" s="2" t="s">
        <v>32</v>
      </c>
      <c r="H652" s="2"/>
      <c r="I652" s="26"/>
      <c r="J652" s="3"/>
      <c r="K652" s="2"/>
      <c r="M652" s="24" t="s">
        <v>224</v>
      </c>
      <c r="N652" s="26" t="str">
        <f>IFERROR(INDEX([1]!Table13[#Data],MATCH(Table1[[#This Row],[Tech.]],[1]!Table13[Func Location],0),2),"")</f>
        <v/>
      </c>
      <c r="O652" s="27"/>
      <c r="P652" s="28"/>
      <c r="Q652" s="2" t="s">
        <v>37</v>
      </c>
      <c r="R652" s="2"/>
      <c r="T652" s="2" t="s">
        <v>331</v>
      </c>
      <c r="U652" s="2" t="s">
        <v>332</v>
      </c>
      <c r="V652" s="6">
        <v>10</v>
      </c>
      <c r="W652" s="2"/>
      <c r="X652" s="2"/>
      <c r="Y652" s="3"/>
      <c r="Z652" s="29" t="str">
        <f>IF(Table1[[#This Row],[DATE]]=0,"",$Z$4)</f>
        <v/>
      </c>
      <c r="AA652" s="29" t="str">
        <f>IF(Table1[[#This Row],[DATE]]=0,"",$AA$4)</f>
        <v/>
      </c>
      <c r="AB652" s="29" t="str">
        <f t="shared" si="20"/>
        <v/>
      </c>
      <c r="AC652" s="29" t="str">
        <f>IFERROR(VLOOKUP(Table1[[#This Row],[Owner]],'[1]down list'!U:V,2,FALSE),"")</f>
        <v/>
      </c>
      <c r="AD652" s="2"/>
    </row>
    <row r="653" spans="2:30" x14ac:dyDescent="0.25">
      <c r="B653" s="23"/>
      <c r="C653" s="24" t="str">
        <f>IF(Table1[[#This Row],[DATE]]=0,"",TEXT(Table1[[#This Row],[DATE]],"mmm"))</f>
        <v/>
      </c>
      <c r="D653" s="25" t="str">
        <f>B653&amp;"-"&amp;COUNTIF($B$6:$B653,B653)</f>
        <v>-0</v>
      </c>
      <c r="E653" s="24" t="str">
        <f t="shared" si="21"/>
        <v/>
      </c>
      <c r="F653" s="24" t="str">
        <f>IF(B653=0,"",TEXT(Table1[[#This Row],[DATE]],"ddd"))</f>
        <v/>
      </c>
      <c r="G653" s="2" t="s">
        <v>32</v>
      </c>
      <c r="H653" s="2"/>
      <c r="I653" s="26"/>
      <c r="J653" s="3"/>
      <c r="K653" s="2"/>
      <c r="M653" s="24" t="s">
        <v>224</v>
      </c>
      <c r="N653" s="26" t="str">
        <f>IFERROR(INDEX([1]!Table13[#Data],MATCH(Table1[[#This Row],[Tech.]],[1]!Table13[Func Location],0),2),"")</f>
        <v/>
      </c>
      <c r="O653" s="27"/>
      <c r="P653" s="28"/>
      <c r="Q653" s="2" t="s">
        <v>37</v>
      </c>
      <c r="R653" s="2"/>
      <c r="T653" s="2" t="s">
        <v>331</v>
      </c>
      <c r="U653" s="2" t="s">
        <v>332</v>
      </c>
      <c r="V653" s="6">
        <v>10</v>
      </c>
      <c r="W653" s="2"/>
      <c r="X653" s="2"/>
      <c r="Y653" s="3"/>
      <c r="Z653" s="29" t="str">
        <f>IF(Table1[[#This Row],[DATE]]=0,"",$Z$4)</f>
        <v/>
      </c>
      <c r="AA653" s="29" t="str">
        <f>IF(Table1[[#This Row],[DATE]]=0,"",$AA$4)</f>
        <v/>
      </c>
      <c r="AB653" s="29" t="str">
        <f t="shared" si="20"/>
        <v/>
      </c>
      <c r="AC653" s="29" t="str">
        <f>IFERROR(VLOOKUP(Table1[[#This Row],[Owner]],'[1]down list'!U:V,2,FALSE),"")</f>
        <v/>
      </c>
      <c r="AD653" s="2"/>
    </row>
    <row r="654" spans="2:30" x14ac:dyDescent="0.25">
      <c r="B654" s="23"/>
      <c r="C654" s="24" t="str">
        <f>IF(Table1[[#This Row],[DATE]]=0,"",TEXT(Table1[[#This Row],[DATE]],"mmm"))</f>
        <v/>
      </c>
      <c r="D654" s="25" t="str">
        <f>B654&amp;"-"&amp;COUNTIF($B$6:$B654,B654)</f>
        <v>-0</v>
      </c>
      <c r="E654" s="24" t="str">
        <f t="shared" si="21"/>
        <v/>
      </c>
      <c r="F654" s="24" t="str">
        <f>IF(B654=0,"",TEXT(Table1[[#This Row],[DATE]],"ddd"))</f>
        <v/>
      </c>
      <c r="G654" s="2" t="s">
        <v>32</v>
      </c>
      <c r="H654" s="2"/>
      <c r="I654" s="26"/>
      <c r="J654" s="3"/>
      <c r="K654" s="2"/>
      <c r="M654" s="24" t="s">
        <v>224</v>
      </c>
      <c r="N654" s="26" t="str">
        <f>IFERROR(INDEX([1]!Table13[#Data],MATCH(Table1[[#This Row],[Tech.]],[1]!Table13[Func Location],0),2),"")</f>
        <v/>
      </c>
      <c r="O654" s="27"/>
      <c r="P654" s="28"/>
      <c r="Q654" s="2" t="s">
        <v>37</v>
      </c>
      <c r="R654" s="2"/>
      <c r="T654" s="2" t="s">
        <v>331</v>
      </c>
      <c r="U654" s="2" t="s">
        <v>332</v>
      </c>
      <c r="V654" s="6">
        <v>10</v>
      </c>
      <c r="W654" s="2"/>
      <c r="X654" s="2"/>
      <c r="Y654" s="3"/>
      <c r="Z654" s="29" t="str">
        <f>IF(Table1[[#This Row],[DATE]]=0,"",$Z$4)</f>
        <v/>
      </c>
      <c r="AA654" s="29" t="str">
        <f>IF(Table1[[#This Row],[DATE]]=0,"",$AA$4)</f>
        <v/>
      </c>
      <c r="AB654" s="29" t="str">
        <f t="shared" si="20"/>
        <v/>
      </c>
      <c r="AC654" s="29" t="str">
        <f>IFERROR(VLOOKUP(Table1[[#This Row],[Owner]],'[1]down list'!U:V,2,FALSE),"")</f>
        <v/>
      </c>
      <c r="AD654" s="2"/>
    </row>
    <row r="655" spans="2:30" x14ac:dyDescent="0.25">
      <c r="B655" s="23"/>
      <c r="C655" s="24" t="str">
        <f>IF(Table1[[#This Row],[DATE]]=0,"",TEXT(Table1[[#This Row],[DATE]],"mmm"))</f>
        <v/>
      </c>
      <c r="D655" s="25" t="str">
        <f>B655&amp;"-"&amp;COUNTIF($B$6:$B655,B655)</f>
        <v>-0</v>
      </c>
      <c r="E655" s="24" t="str">
        <f t="shared" si="21"/>
        <v/>
      </c>
      <c r="F655" s="24" t="str">
        <f>IF(B655=0,"",TEXT(Table1[[#This Row],[DATE]],"ddd"))</f>
        <v/>
      </c>
      <c r="G655" s="2" t="s">
        <v>32</v>
      </c>
      <c r="H655" s="2"/>
      <c r="I655" s="26"/>
      <c r="J655" s="3"/>
      <c r="K655" s="2"/>
      <c r="M655" s="24" t="s">
        <v>224</v>
      </c>
      <c r="N655" s="26" t="str">
        <f>IFERROR(INDEX([1]!Table13[#Data],MATCH(Table1[[#This Row],[Tech.]],[1]!Table13[Func Location],0),2),"")</f>
        <v/>
      </c>
      <c r="O655" s="27"/>
      <c r="P655" s="28"/>
      <c r="Q655" s="2" t="s">
        <v>37</v>
      </c>
      <c r="R655" s="2"/>
      <c r="T655" s="2" t="s">
        <v>331</v>
      </c>
      <c r="U655" s="2" t="s">
        <v>332</v>
      </c>
      <c r="V655" s="6">
        <v>10</v>
      </c>
      <c r="W655" s="2"/>
      <c r="X655" s="2"/>
      <c r="Y655" s="3"/>
      <c r="Z655" s="29" t="str">
        <f>IF(Table1[[#This Row],[DATE]]=0,"",$Z$4)</f>
        <v/>
      </c>
      <c r="AA655" s="29" t="str">
        <f>IF(Table1[[#This Row],[DATE]]=0,"",$AA$4)</f>
        <v/>
      </c>
      <c r="AB655" s="29" t="str">
        <f t="shared" si="20"/>
        <v/>
      </c>
      <c r="AC655" s="29" t="str">
        <f>IFERROR(VLOOKUP(Table1[[#This Row],[Owner]],'[1]down list'!U:V,2,FALSE),"")</f>
        <v/>
      </c>
      <c r="AD655" s="2"/>
    </row>
    <row r="656" spans="2:30" x14ac:dyDescent="0.25">
      <c r="B656" s="23"/>
      <c r="C656" s="24" t="str">
        <f>IF(Table1[[#This Row],[DATE]]=0,"",TEXT(Table1[[#This Row],[DATE]],"mmm"))</f>
        <v/>
      </c>
      <c r="D656" s="25" t="str">
        <f>B656&amp;"-"&amp;COUNTIF($B$6:$B656,B656)</f>
        <v>-0</v>
      </c>
      <c r="E656" s="24" t="str">
        <f t="shared" si="21"/>
        <v/>
      </c>
      <c r="F656" s="24" t="str">
        <f>IF(B656=0,"",TEXT(Table1[[#This Row],[DATE]],"ddd"))</f>
        <v/>
      </c>
      <c r="G656" s="2" t="s">
        <v>32</v>
      </c>
      <c r="H656" s="2"/>
      <c r="I656" s="26"/>
      <c r="J656" s="3"/>
      <c r="K656" s="2"/>
      <c r="M656" s="24" t="s">
        <v>224</v>
      </c>
      <c r="N656" s="26" t="str">
        <f>IFERROR(INDEX([1]!Table13[#Data],MATCH(Table1[[#This Row],[Tech.]],[1]!Table13[Func Location],0),2),"")</f>
        <v/>
      </c>
      <c r="O656" s="27"/>
      <c r="P656" s="28"/>
      <c r="Q656" s="2" t="s">
        <v>37</v>
      </c>
      <c r="R656" s="2"/>
      <c r="T656" s="2" t="s">
        <v>331</v>
      </c>
      <c r="U656" s="2" t="s">
        <v>332</v>
      </c>
      <c r="V656" s="6">
        <v>10</v>
      </c>
      <c r="W656" s="2"/>
      <c r="X656" s="2"/>
      <c r="Y656" s="3"/>
      <c r="Z656" s="29" t="str">
        <f>IF(Table1[[#This Row],[DATE]]=0,"",$Z$4)</f>
        <v/>
      </c>
      <c r="AA656" s="29" t="str">
        <f>IF(Table1[[#This Row],[DATE]]=0,"",$AA$4)</f>
        <v/>
      </c>
      <c r="AB656" s="29" t="str">
        <f t="shared" si="20"/>
        <v/>
      </c>
      <c r="AC656" s="29" t="str">
        <f>IFERROR(VLOOKUP(Table1[[#This Row],[Owner]],'[1]down list'!U:V,2,FALSE),"")</f>
        <v/>
      </c>
      <c r="AD656" s="2"/>
    </row>
    <row r="657" spans="2:30" x14ac:dyDescent="0.25">
      <c r="B657" s="23"/>
      <c r="C657" s="24" t="str">
        <f>IF(Table1[[#This Row],[DATE]]=0,"",TEXT(Table1[[#This Row],[DATE]],"mmm"))</f>
        <v/>
      </c>
      <c r="D657" s="25" t="str">
        <f>B657&amp;"-"&amp;COUNTIF($B$6:$B657,B657)</f>
        <v>-0</v>
      </c>
      <c r="E657" s="24" t="str">
        <f t="shared" si="21"/>
        <v/>
      </c>
      <c r="F657" s="24" t="str">
        <f>IF(B657=0,"",TEXT(Table1[[#This Row],[DATE]],"ddd"))</f>
        <v/>
      </c>
      <c r="G657" s="2" t="s">
        <v>32</v>
      </c>
      <c r="H657" s="2"/>
      <c r="I657" s="26"/>
      <c r="J657" s="3"/>
      <c r="K657" s="2"/>
      <c r="M657" s="24" t="s">
        <v>224</v>
      </c>
      <c r="N657" s="26" t="str">
        <f>IFERROR(INDEX([1]!Table13[#Data],MATCH(Table1[[#This Row],[Tech.]],[1]!Table13[Func Location],0),2),"")</f>
        <v/>
      </c>
      <c r="O657" s="27"/>
      <c r="P657" s="28"/>
      <c r="Q657" s="2" t="s">
        <v>37</v>
      </c>
      <c r="R657" s="2"/>
      <c r="T657" s="2" t="s">
        <v>331</v>
      </c>
      <c r="U657" s="2" t="s">
        <v>332</v>
      </c>
      <c r="V657" s="6">
        <v>10</v>
      </c>
      <c r="W657" s="2" t="s">
        <v>40</v>
      </c>
      <c r="X657" s="2"/>
      <c r="Y657" s="3"/>
      <c r="Z657" s="29" t="str">
        <f>IF(Table1[[#This Row],[DATE]]=0,"",$Z$4)</f>
        <v/>
      </c>
      <c r="AA657" s="29" t="str">
        <f>IF(Table1[[#This Row],[DATE]]=0,"",$AA$4)</f>
        <v/>
      </c>
      <c r="AB657" s="29" t="str">
        <f t="shared" si="20"/>
        <v/>
      </c>
      <c r="AC657" s="29" t="str">
        <f>IFERROR(VLOOKUP(Table1[[#This Row],[Owner]],'[1]down list'!U:V,2,FALSE),"")</f>
        <v/>
      </c>
      <c r="AD657" s="2"/>
    </row>
    <row r="658" spans="2:30" x14ac:dyDescent="0.25">
      <c r="B658" s="23"/>
      <c r="C658" s="24" t="str">
        <f>IF(Table1[[#This Row],[DATE]]=0,"",TEXT(Table1[[#This Row],[DATE]],"mmm"))</f>
        <v/>
      </c>
      <c r="D658" s="25" t="str">
        <f>B658&amp;"-"&amp;COUNTIF($B$6:$B658,B658)</f>
        <v>-0</v>
      </c>
      <c r="E658" s="24" t="str">
        <f t="shared" si="21"/>
        <v/>
      </c>
      <c r="F658" s="24" t="str">
        <f>IF(B658=0,"",TEXT(Table1[[#This Row],[DATE]],"ddd"))</f>
        <v/>
      </c>
      <c r="G658" s="2" t="s">
        <v>32</v>
      </c>
      <c r="H658" s="2"/>
      <c r="I658" s="26"/>
      <c r="J658" s="3"/>
      <c r="K658" s="2"/>
      <c r="M658" s="24" t="s">
        <v>224</v>
      </c>
      <c r="N658" s="26" t="str">
        <f>IFERROR(INDEX([1]!Table13[#Data],MATCH(Table1[[#This Row],[Tech.]],[1]!Table13[Func Location],0),2),"")</f>
        <v/>
      </c>
      <c r="O658" s="27"/>
      <c r="P658" s="28"/>
      <c r="Q658" s="2" t="s">
        <v>37</v>
      </c>
      <c r="R658" s="2"/>
      <c r="T658" s="2" t="s">
        <v>331</v>
      </c>
      <c r="U658" s="2" t="s">
        <v>332</v>
      </c>
      <c r="V658" s="6">
        <v>10</v>
      </c>
      <c r="W658" s="2" t="s">
        <v>40</v>
      </c>
      <c r="X658" s="2"/>
      <c r="Y658" s="3"/>
      <c r="Z658" s="29" t="str">
        <f>IF(Table1[[#This Row],[DATE]]=0,"",$Z$4)</f>
        <v/>
      </c>
      <c r="AA658" s="29" t="str">
        <f>IF(Table1[[#This Row],[DATE]]=0,"",$AA$4)</f>
        <v/>
      </c>
      <c r="AB658" s="29" t="str">
        <f t="shared" si="20"/>
        <v/>
      </c>
      <c r="AC658" s="29" t="str">
        <f>IFERROR(VLOOKUP(Table1[[#This Row],[Owner]],'[1]down list'!U:V,2,FALSE),"")</f>
        <v/>
      </c>
      <c r="AD658" s="2"/>
    </row>
    <row r="659" spans="2:30" x14ac:dyDescent="0.25">
      <c r="B659" s="23"/>
      <c r="C659" s="24" t="str">
        <f>IF(Table1[[#This Row],[DATE]]=0,"",TEXT(Table1[[#This Row],[DATE]],"mmm"))</f>
        <v/>
      </c>
      <c r="D659" s="25" t="str">
        <f>B659&amp;"-"&amp;COUNTIF($B$6:$B659,B659)</f>
        <v>-0</v>
      </c>
      <c r="E659" s="24" t="str">
        <f t="shared" si="21"/>
        <v/>
      </c>
      <c r="F659" s="24" t="str">
        <f>IF(B659=0,"",TEXT(Table1[[#This Row],[DATE]],"ddd"))</f>
        <v/>
      </c>
      <c r="G659" s="2" t="s">
        <v>32</v>
      </c>
      <c r="H659" s="2"/>
      <c r="I659" s="26"/>
      <c r="J659" s="3"/>
      <c r="K659" s="2"/>
      <c r="M659" s="24" t="s">
        <v>224</v>
      </c>
      <c r="N659" s="26" t="str">
        <f>IFERROR(INDEX([1]!Table13[#Data],MATCH(Table1[[#This Row],[Tech.]],[1]!Table13[Func Location],0),2),"")</f>
        <v/>
      </c>
      <c r="O659" s="27"/>
      <c r="P659" s="28"/>
      <c r="Q659" s="2" t="s">
        <v>37</v>
      </c>
      <c r="R659" s="2"/>
      <c r="T659" s="2" t="s">
        <v>331</v>
      </c>
      <c r="U659" s="2" t="s">
        <v>332</v>
      </c>
      <c r="V659" s="6">
        <v>10</v>
      </c>
      <c r="W659" s="2" t="s">
        <v>40</v>
      </c>
      <c r="X659" s="2"/>
      <c r="Y659" s="3"/>
      <c r="Z659" s="29" t="str">
        <f>IF(Table1[[#This Row],[DATE]]=0,"",$Z$4)</f>
        <v/>
      </c>
      <c r="AA659" s="29" t="str">
        <f>IF(Table1[[#This Row],[DATE]]=0,"",$AA$4)</f>
        <v/>
      </c>
      <c r="AB659" s="29" t="str">
        <f t="shared" si="20"/>
        <v/>
      </c>
      <c r="AC659" s="29" t="str">
        <f>IFERROR(VLOOKUP(Table1[[#This Row],[Owner]],'[1]down list'!U:V,2,FALSE),"")</f>
        <v/>
      </c>
      <c r="AD659" s="2"/>
    </row>
    <row r="660" spans="2:30" x14ac:dyDescent="0.25">
      <c r="B660" s="23"/>
      <c r="C660" s="24" t="str">
        <f>IF(Table1[[#This Row],[DATE]]=0,"",TEXT(Table1[[#This Row],[DATE]],"mmm"))</f>
        <v/>
      </c>
      <c r="D660" s="25" t="str">
        <f>B660&amp;"-"&amp;COUNTIF($B$6:$B660,B660)</f>
        <v>-0</v>
      </c>
      <c r="E660" s="24" t="str">
        <f t="shared" si="21"/>
        <v/>
      </c>
      <c r="F660" s="24" t="str">
        <f>IF(B660=0,"",TEXT(Table1[[#This Row],[DATE]],"ddd"))</f>
        <v/>
      </c>
      <c r="G660" s="2" t="s">
        <v>32</v>
      </c>
      <c r="H660" s="2"/>
      <c r="I660" s="26"/>
      <c r="J660" s="3"/>
      <c r="K660" s="2"/>
      <c r="M660" s="24" t="s">
        <v>224</v>
      </c>
      <c r="N660" s="26" t="str">
        <f>IFERROR(INDEX([1]!Table13[#Data],MATCH(Table1[[#This Row],[Tech.]],[1]!Table13[Func Location],0),2),"")</f>
        <v/>
      </c>
      <c r="O660" s="27"/>
      <c r="P660" s="28"/>
      <c r="Q660" s="2" t="s">
        <v>37</v>
      </c>
      <c r="R660" s="2"/>
      <c r="T660" s="2" t="s">
        <v>331</v>
      </c>
      <c r="U660" s="2" t="s">
        <v>332</v>
      </c>
      <c r="V660" s="6">
        <v>10</v>
      </c>
      <c r="W660" s="2" t="s">
        <v>40</v>
      </c>
      <c r="X660" s="2"/>
      <c r="Y660" s="3"/>
      <c r="Z660" s="29" t="str">
        <f>IF(Table1[[#This Row],[DATE]]=0,"",$Z$4)</f>
        <v/>
      </c>
      <c r="AA660" s="29" t="str">
        <f>IF(Table1[[#This Row],[DATE]]=0,"",$AA$4)</f>
        <v/>
      </c>
      <c r="AB660" s="29" t="str">
        <f t="shared" si="20"/>
        <v/>
      </c>
      <c r="AC660" s="29" t="str">
        <f>IFERROR(VLOOKUP(Table1[[#This Row],[Owner]],'[1]down list'!U:V,2,FALSE),"")</f>
        <v/>
      </c>
      <c r="AD660" s="2"/>
    </row>
    <row r="661" spans="2:30" x14ac:dyDescent="0.25">
      <c r="B661" s="23"/>
      <c r="C661" s="24" t="str">
        <f>IF(Table1[[#This Row],[DATE]]=0,"",TEXT(Table1[[#This Row],[DATE]],"mmm"))</f>
        <v/>
      </c>
      <c r="D661" s="25" t="str">
        <f>B661&amp;"-"&amp;COUNTIF($B$6:$B661,B661)</f>
        <v>-0</v>
      </c>
      <c r="E661" s="24" t="str">
        <f t="shared" si="21"/>
        <v/>
      </c>
      <c r="F661" s="24" t="str">
        <f>IF(B661=0,"",TEXT(Table1[[#This Row],[DATE]],"ddd"))</f>
        <v/>
      </c>
      <c r="G661" s="2" t="s">
        <v>32</v>
      </c>
      <c r="H661" s="2"/>
      <c r="I661" s="26"/>
      <c r="J661" s="3"/>
      <c r="K661" s="2"/>
      <c r="M661" s="24" t="s">
        <v>224</v>
      </c>
      <c r="N661" s="26" t="str">
        <f>IFERROR(INDEX([1]!Table13[#Data],MATCH(Table1[[#This Row],[Tech.]],[1]!Table13[Func Location],0),2),"")</f>
        <v/>
      </c>
      <c r="O661" s="27"/>
      <c r="P661" s="28"/>
      <c r="Q661" s="2" t="s">
        <v>37</v>
      </c>
      <c r="R661" s="2"/>
      <c r="T661" s="2" t="s">
        <v>331</v>
      </c>
      <c r="U661" s="2" t="s">
        <v>332</v>
      </c>
      <c r="V661" s="6">
        <v>10</v>
      </c>
      <c r="W661" s="2" t="s">
        <v>40</v>
      </c>
      <c r="X661" s="2"/>
      <c r="Y661" s="3"/>
      <c r="Z661" s="29" t="str">
        <f>IF(Table1[[#This Row],[DATE]]=0,"",$Z$4)</f>
        <v/>
      </c>
      <c r="AA661" s="29" t="str">
        <f>IF(Table1[[#This Row],[DATE]]=0,"",$AA$4)</f>
        <v/>
      </c>
      <c r="AB661" s="29" t="str">
        <f t="shared" si="20"/>
        <v/>
      </c>
      <c r="AC661" s="29" t="str">
        <f>IFERROR(VLOOKUP(Table1[[#This Row],[Owner]],'[1]down list'!U:V,2,FALSE),"")</f>
        <v/>
      </c>
      <c r="AD661" s="2"/>
    </row>
    <row r="662" spans="2:30" x14ac:dyDescent="0.25">
      <c r="B662" s="23"/>
      <c r="C662" s="24" t="str">
        <f>IF(Table1[[#This Row],[DATE]]=0,"",TEXT(Table1[[#This Row],[DATE]],"mmm"))</f>
        <v/>
      </c>
      <c r="D662" s="25" t="str">
        <f>B662&amp;"-"&amp;COUNTIF($B$6:$B662,B662)</f>
        <v>-0</v>
      </c>
      <c r="E662" s="24" t="str">
        <f t="shared" si="21"/>
        <v/>
      </c>
      <c r="F662" s="24" t="str">
        <f>IF(B662=0,"",TEXT(Table1[[#This Row],[DATE]],"ddd"))</f>
        <v/>
      </c>
      <c r="G662" s="2" t="s">
        <v>32</v>
      </c>
      <c r="H662" s="2"/>
      <c r="I662" s="26"/>
      <c r="J662" s="3"/>
      <c r="K662" s="2"/>
      <c r="M662" s="24" t="s">
        <v>224</v>
      </c>
      <c r="N662" s="26" t="str">
        <f>IFERROR(INDEX([1]!Table13[#Data],MATCH(Table1[[#This Row],[Tech.]],[1]!Table13[Func Location],0),2),"")</f>
        <v/>
      </c>
      <c r="O662" s="27"/>
      <c r="P662" s="28"/>
      <c r="Q662" s="2" t="s">
        <v>37</v>
      </c>
      <c r="R662" s="2"/>
      <c r="T662" s="2" t="s">
        <v>331</v>
      </c>
      <c r="U662" s="2" t="s">
        <v>332</v>
      </c>
      <c r="V662" s="6">
        <v>10</v>
      </c>
      <c r="W662" s="2" t="s">
        <v>40</v>
      </c>
      <c r="X662" s="2"/>
      <c r="Y662" s="3"/>
      <c r="Z662" s="29" t="str">
        <f>IF(Table1[[#This Row],[DATE]]=0,"",$Z$4)</f>
        <v/>
      </c>
      <c r="AA662" s="29" t="str">
        <f>IF(Table1[[#This Row],[DATE]]=0,"",$AA$4)</f>
        <v/>
      </c>
      <c r="AB662" s="29" t="str">
        <f t="shared" si="20"/>
        <v/>
      </c>
      <c r="AC662" s="29" t="str">
        <f>IFERROR(VLOOKUP(Table1[[#This Row],[Owner]],'[1]down list'!U:V,2,FALSE),"")</f>
        <v/>
      </c>
      <c r="AD662" s="2"/>
    </row>
    <row r="663" spans="2:30" x14ac:dyDescent="0.25">
      <c r="B663" s="23"/>
      <c r="C663" s="24" t="str">
        <f>IF(Table1[[#This Row],[DATE]]=0,"",TEXT(Table1[[#This Row],[DATE]],"mmm"))</f>
        <v/>
      </c>
      <c r="D663" s="25" t="str">
        <f>B663&amp;"-"&amp;COUNTIF($B$6:$B663,B663)</f>
        <v>-0</v>
      </c>
      <c r="E663" s="24" t="str">
        <f t="shared" si="21"/>
        <v/>
      </c>
      <c r="F663" s="24" t="str">
        <f>IF(B663=0,"",TEXT(Table1[[#This Row],[DATE]],"ddd"))</f>
        <v/>
      </c>
      <c r="G663" s="2" t="s">
        <v>32</v>
      </c>
      <c r="H663" s="2"/>
      <c r="I663" s="26"/>
      <c r="J663" s="3"/>
      <c r="K663" s="2"/>
      <c r="M663" s="24" t="s">
        <v>224</v>
      </c>
      <c r="N663" s="26" t="str">
        <f>IFERROR(INDEX([1]!Table13[#Data],MATCH(Table1[[#This Row],[Tech.]],[1]!Table13[Func Location],0),2),"")</f>
        <v/>
      </c>
      <c r="O663" s="27"/>
      <c r="P663" s="28"/>
      <c r="Q663" s="2" t="s">
        <v>37</v>
      </c>
      <c r="R663" s="2"/>
      <c r="T663" s="2" t="s">
        <v>331</v>
      </c>
      <c r="U663" s="2" t="s">
        <v>332</v>
      </c>
      <c r="V663" s="6">
        <v>10</v>
      </c>
      <c r="W663" s="2" t="s">
        <v>40</v>
      </c>
      <c r="X663" s="2"/>
      <c r="Y663" s="3"/>
      <c r="Z663" s="29" t="str">
        <f>IF(Table1[[#This Row],[DATE]]=0,"",$Z$4)</f>
        <v/>
      </c>
      <c r="AA663" s="29" t="str">
        <f>IF(Table1[[#This Row],[DATE]]=0,"",$AA$4)</f>
        <v/>
      </c>
      <c r="AB663" s="29" t="str">
        <f t="shared" si="20"/>
        <v/>
      </c>
      <c r="AC663" s="29" t="str">
        <f>IFERROR(VLOOKUP(Table1[[#This Row],[Owner]],'[1]down list'!U:V,2,FALSE),"")</f>
        <v/>
      </c>
      <c r="AD663" s="2"/>
    </row>
    <row r="664" spans="2:30" x14ac:dyDescent="0.25">
      <c r="B664" s="23"/>
      <c r="C664" s="24" t="str">
        <f>IF(Table1[[#This Row],[DATE]]=0,"",TEXT(Table1[[#This Row],[DATE]],"mmm"))</f>
        <v/>
      </c>
      <c r="D664" s="25" t="str">
        <f>B664&amp;"-"&amp;COUNTIF($B$6:$B664,B664)</f>
        <v>-0</v>
      </c>
      <c r="E664" s="24" t="str">
        <f t="shared" si="21"/>
        <v/>
      </c>
      <c r="F664" s="24" t="str">
        <f>IF(B664=0,"",TEXT(Table1[[#This Row],[DATE]],"ddd"))</f>
        <v/>
      </c>
      <c r="G664" s="2" t="s">
        <v>32</v>
      </c>
      <c r="H664" s="2"/>
      <c r="I664" s="26"/>
      <c r="J664" s="3"/>
      <c r="K664" s="2"/>
      <c r="M664" s="24" t="s">
        <v>224</v>
      </c>
      <c r="N664" s="26" t="str">
        <f>IFERROR(INDEX([1]!Table13[#Data],MATCH(Table1[[#This Row],[Tech.]],[1]!Table13[Func Location],0),2),"")</f>
        <v/>
      </c>
      <c r="O664" s="27"/>
      <c r="P664" s="28"/>
      <c r="Q664" s="2" t="s">
        <v>37</v>
      </c>
      <c r="R664" s="2"/>
      <c r="T664" s="2" t="s">
        <v>331</v>
      </c>
      <c r="U664" s="2" t="s">
        <v>332</v>
      </c>
      <c r="V664" s="6">
        <v>10</v>
      </c>
      <c r="W664" s="2"/>
      <c r="X664" s="2"/>
      <c r="Y664" s="3"/>
      <c r="Z664" s="29" t="str">
        <f>IF(Table1[[#This Row],[DATE]]=0,"",$Z$4)</f>
        <v/>
      </c>
      <c r="AA664" s="29" t="str">
        <f>IF(Table1[[#This Row],[DATE]]=0,"",$AA$4)</f>
        <v/>
      </c>
      <c r="AB664" s="29" t="str">
        <f t="shared" si="20"/>
        <v/>
      </c>
      <c r="AC664" s="29" t="str">
        <f>IFERROR(VLOOKUP(Table1[[#This Row],[Owner]],'[1]down list'!U:V,2,FALSE),"")</f>
        <v/>
      </c>
      <c r="AD664" s="2"/>
    </row>
    <row r="665" spans="2:30" x14ac:dyDescent="0.25">
      <c r="B665" s="23"/>
      <c r="C665" s="24" t="str">
        <f>IF(Table1[[#This Row],[DATE]]=0,"",TEXT(Table1[[#This Row],[DATE]],"mmm"))</f>
        <v/>
      </c>
      <c r="D665" s="25" t="str">
        <f>B665&amp;"-"&amp;COUNTIF($B$6:$B665,B665)</f>
        <v>-0</v>
      </c>
      <c r="E665" s="24" t="str">
        <f t="shared" si="21"/>
        <v/>
      </c>
      <c r="F665" s="24" t="str">
        <f>IF(B665=0,"",TEXT(Table1[[#This Row],[DATE]],"ddd"))</f>
        <v/>
      </c>
      <c r="G665" s="2" t="s">
        <v>32</v>
      </c>
      <c r="H665" s="2"/>
      <c r="I665" s="26"/>
      <c r="J665" s="3"/>
      <c r="K665" s="2"/>
      <c r="M665" s="24" t="s">
        <v>224</v>
      </c>
      <c r="N665" s="26" t="str">
        <f>IFERROR(INDEX([1]!Table13[#Data],MATCH(Table1[[#This Row],[Tech.]],[1]!Table13[Func Location],0),2),"")</f>
        <v/>
      </c>
      <c r="O665" s="27"/>
      <c r="P665" s="28"/>
      <c r="Q665" s="2" t="s">
        <v>37</v>
      </c>
      <c r="R665" s="2"/>
      <c r="T665" s="2" t="s">
        <v>331</v>
      </c>
      <c r="U665" s="2" t="s">
        <v>332</v>
      </c>
      <c r="V665" s="6">
        <v>10</v>
      </c>
      <c r="W665" s="2"/>
      <c r="X665" s="2"/>
      <c r="Y665" s="3"/>
      <c r="Z665" s="29" t="str">
        <f>IF(Table1[[#This Row],[DATE]]=0,"",$Z$4)</f>
        <v/>
      </c>
      <c r="AA665" s="29" t="str">
        <f>IF(Table1[[#This Row],[DATE]]=0,"",$AA$4)</f>
        <v/>
      </c>
      <c r="AB665" s="29" t="str">
        <f t="shared" si="20"/>
        <v/>
      </c>
      <c r="AC665" s="29" t="str">
        <f>IFERROR(VLOOKUP(Table1[[#This Row],[Owner]],'[1]down list'!U:V,2,FALSE),"")</f>
        <v/>
      </c>
      <c r="AD665" s="2"/>
    </row>
    <row r="666" spans="2:30" x14ac:dyDescent="0.25">
      <c r="B666" s="23"/>
      <c r="C666" s="24" t="str">
        <f>IF(Table1[[#This Row],[DATE]]=0,"",TEXT(Table1[[#This Row],[DATE]],"mmm"))</f>
        <v/>
      </c>
      <c r="D666" s="25" t="str">
        <f>B666&amp;"-"&amp;COUNTIF($B$6:$B666,B666)</f>
        <v>-0</v>
      </c>
      <c r="E666" s="24" t="str">
        <f t="shared" si="21"/>
        <v/>
      </c>
      <c r="F666" s="24" t="str">
        <f>IF(B666=0,"",TEXT(Table1[[#This Row],[DATE]],"ddd"))</f>
        <v/>
      </c>
      <c r="G666" s="2" t="s">
        <v>32</v>
      </c>
      <c r="H666" s="2"/>
      <c r="I666" s="26"/>
      <c r="J666" s="3"/>
      <c r="K666" s="2"/>
      <c r="M666" s="24" t="s">
        <v>224</v>
      </c>
      <c r="N666" s="26" t="str">
        <f>IFERROR(INDEX([1]!Table13[#Data],MATCH(Table1[[#This Row],[Tech.]],[1]!Table13[Func Location],0),2),"")</f>
        <v/>
      </c>
      <c r="O666" s="27"/>
      <c r="P666" s="28"/>
      <c r="Q666" s="2" t="s">
        <v>37</v>
      </c>
      <c r="R666" s="2"/>
      <c r="T666" s="2" t="s">
        <v>331</v>
      </c>
      <c r="U666" s="2" t="s">
        <v>332</v>
      </c>
      <c r="V666" s="6">
        <v>10</v>
      </c>
      <c r="W666" s="2"/>
      <c r="X666" s="2"/>
      <c r="Y666" s="3"/>
      <c r="Z666" s="29" t="str">
        <f>IF(Table1[[#This Row],[DATE]]=0,"",$Z$4)</f>
        <v/>
      </c>
      <c r="AA666" s="29" t="str">
        <f>IF(Table1[[#This Row],[DATE]]=0,"",$AA$4)</f>
        <v/>
      </c>
      <c r="AB666" s="29" t="str">
        <f t="shared" si="20"/>
        <v/>
      </c>
      <c r="AC666" s="29" t="str">
        <f>IFERROR(VLOOKUP(Table1[[#This Row],[Owner]],'[1]down list'!U:V,2,FALSE),"")</f>
        <v/>
      </c>
      <c r="AD666" s="2"/>
    </row>
    <row r="667" spans="2:30" x14ac:dyDescent="0.25">
      <c r="B667" s="23"/>
      <c r="C667" s="24" t="str">
        <f>IF(Table1[[#This Row],[DATE]]=0,"",TEXT(Table1[[#This Row],[DATE]],"mmm"))</f>
        <v/>
      </c>
      <c r="D667" s="25" t="str">
        <f>B667&amp;"-"&amp;COUNTIF($B$6:$B667,B667)</f>
        <v>-0</v>
      </c>
      <c r="E667" s="24" t="str">
        <f t="shared" si="21"/>
        <v/>
      </c>
      <c r="F667" s="24" t="str">
        <f>IF(B667=0,"",TEXT(Table1[[#This Row],[DATE]],"ddd"))</f>
        <v/>
      </c>
      <c r="G667" s="2" t="s">
        <v>32</v>
      </c>
      <c r="H667" s="2"/>
      <c r="I667" s="26"/>
      <c r="J667" s="3"/>
      <c r="K667" s="2"/>
      <c r="M667" s="24" t="s">
        <v>224</v>
      </c>
      <c r="N667" s="26" t="str">
        <f>IFERROR(INDEX([1]!Table13[#Data],MATCH(Table1[[#This Row],[Tech.]],[1]!Table13[Func Location],0),2),"")</f>
        <v/>
      </c>
      <c r="O667" s="27"/>
      <c r="P667" s="28"/>
      <c r="Q667" s="2" t="s">
        <v>37</v>
      </c>
      <c r="R667" s="2"/>
      <c r="T667" s="2" t="s">
        <v>331</v>
      </c>
      <c r="U667" s="2" t="s">
        <v>332</v>
      </c>
      <c r="V667" s="6">
        <v>10</v>
      </c>
      <c r="W667" s="2"/>
      <c r="X667" s="2"/>
      <c r="Y667" s="3"/>
      <c r="Z667" s="29" t="str">
        <f>IF(Table1[[#This Row],[DATE]]=0,"",$Z$4)</f>
        <v/>
      </c>
      <c r="AA667" s="29" t="str">
        <f>IF(Table1[[#This Row],[DATE]]=0,"",$AA$4)</f>
        <v/>
      </c>
      <c r="AB667" s="29" t="str">
        <f t="shared" si="20"/>
        <v/>
      </c>
      <c r="AC667" s="29" t="str">
        <f>IFERROR(VLOOKUP(Table1[[#This Row],[Owner]],'[1]down list'!U:V,2,FALSE),"")</f>
        <v/>
      </c>
      <c r="AD667" s="2"/>
    </row>
    <row r="668" spans="2:30" x14ac:dyDescent="0.25">
      <c r="B668" s="23"/>
      <c r="C668" s="24" t="str">
        <f>IF(Table1[[#This Row],[DATE]]=0,"",TEXT(Table1[[#This Row],[DATE]],"mmm"))</f>
        <v/>
      </c>
      <c r="D668" s="25" t="str">
        <f>B668&amp;"-"&amp;COUNTIF($B$6:$B668,B668)</f>
        <v>-0</v>
      </c>
      <c r="E668" s="24" t="str">
        <f t="shared" si="21"/>
        <v/>
      </c>
      <c r="F668" s="24" t="str">
        <f>IF(B668=0,"",TEXT(Table1[[#This Row],[DATE]],"ddd"))</f>
        <v/>
      </c>
      <c r="G668" s="2" t="s">
        <v>32</v>
      </c>
      <c r="H668" s="2"/>
      <c r="I668" s="26"/>
      <c r="J668" s="3"/>
      <c r="K668" s="2"/>
      <c r="M668" s="24" t="s">
        <v>224</v>
      </c>
      <c r="N668" s="26" t="str">
        <f>IFERROR(INDEX([1]!Table13[#Data],MATCH(Table1[[#This Row],[Tech.]],[1]!Table13[Func Location],0),2),"")</f>
        <v/>
      </c>
      <c r="O668" s="27"/>
      <c r="P668" s="28"/>
      <c r="Q668" s="2" t="s">
        <v>37</v>
      </c>
      <c r="R668" s="2"/>
      <c r="T668" s="2" t="s">
        <v>331</v>
      </c>
      <c r="U668" s="2" t="s">
        <v>332</v>
      </c>
      <c r="V668" s="6">
        <v>10</v>
      </c>
      <c r="W668" s="2"/>
      <c r="X668" s="2"/>
      <c r="Y668" s="3"/>
      <c r="Z668" s="29" t="str">
        <f>IF(Table1[[#This Row],[DATE]]=0,"",$Z$4)</f>
        <v/>
      </c>
      <c r="AA668" s="29" t="str">
        <f>IF(Table1[[#This Row],[DATE]]=0,"",$AA$4)</f>
        <v/>
      </c>
      <c r="AB668" s="29" t="str">
        <f t="shared" si="20"/>
        <v/>
      </c>
      <c r="AC668" s="29" t="str">
        <f>IFERROR(VLOOKUP(Table1[[#This Row],[Owner]],'[1]down list'!U:V,2,FALSE),"")</f>
        <v/>
      </c>
      <c r="AD668" s="2"/>
    </row>
    <row r="669" spans="2:30" x14ac:dyDescent="0.25">
      <c r="B669" s="23"/>
      <c r="C669" s="24" t="str">
        <f>IF(Table1[[#This Row],[DATE]]=0,"",TEXT(Table1[[#This Row],[DATE]],"mmm"))</f>
        <v/>
      </c>
      <c r="D669" s="25" t="str">
        <f>B669&amp;"-"&amp;COUNTIF($B$6:$B669,B669)</f>
        <v>-0</v>
      </c>
      <c r="E669" s="24" t="str">
        <f t="shared" si="21"/>
        <v/>
      </c>
      <c r="F669" s="24" t="str">
        <f>IF(B669=0,"",TEXT(Table1[[#This Row],[DATE]],"ddd"))</f>
        <v/>
      </c>
      <c r="G669" s="2" t="s">
        <v>32</v>
      </c>
      <c r="H669" s="2"/>
      <c r="I669" s="26"/>
      <c r="J669" s="3"/>
      <c r="K669" s="2"/>
      <c r="M669" s="24" t="s">
        <v>224</v>
      </c>
      <c r="N669" s="26" t="str">
        <f>IFERROR(INDEX([1]!Table13[#Data],MATCH(Table1[[#This Row],[Tech.]],[1]!Table13[Func Location],0),2),"")</f>
        <v/>
      </c>
      <c r="O669" s="27"/>
      <c r="P669" s="28"/>
      <c r="Q669" s="2" t="s">
        <v>37</v>
      </c>
      <c r="R669" s="2"/>
      <c r="T669" s="2" t="s">
        <v>331</v>
      </c>
      <c r="U669" s="2" t="s">
        <v>332</v>
      </c>
      <c r="V669" s="6">
        <v>10</v>
      </c>
      <c r="W669" s="2"/>
      <c r="X669" s="2"/>
      <c r="Y669" s="3"/>
      <c r="Z669" s="29" t="str">
        <f>IF(Table1[[#This Row],[DATE]]=0,"",$Z$4)</f>
        <v/>
      </c>
      <c r="AA669" s="29" t="str">
        <f>IF(Table1[[#This Row],[DATE]]=0,"",$AA$4)</f>
        <v/>
      </c>
      <c r="AB669" s="29" t="str">
        <f t="shared" si="20"/>
        <v/>
      </c>
      <c r="AC669" s="29" t="str">
        <f>IFERROR(VLOOKUP(Table1[[#This Row],[Owner]],'[1]down list'!U:V,2,FALSE),"")</f>
        <v/>
      </c>
      <c r="AD669" s="2"/>
    </row>
    <row r="670" spans="2:30" x14ac:dyDescent="0.25">
      <c r="B670" s="23"/>
      <c r="C670" s="24" t="str">
        <f>IF(Table1[[#This Row],[DATE]]=0,"",TEXT(Table1[[#This Row],[DATE]],"mmm"))</f>
        <v/>
      </c>
      <c r="D670" s="25" t="str">
        <f>B670&amp;"-"&amp;COUNTIF($B$6:$B670,B670)</f>
        <v>-0</v>
      </c>
      <c r="E670" s="24" t="str">
        <f t="shared" si="21"/>
        <v/>
      </c>
      <c r="F670" s="24" t="str">
        <f>IF(B670=0,"",TEXT(Table1[[#This Row],[DATE]],"ddd"))</f>
        <v/>
      </c>
      <c r="G670" s="2" t="s">
        <v>32</v>
      </c>
      <c r="H670" s="2"/>
      <c r="I670" s="26"/>
      <c r="J670" s="3"/>
      <c r="K670" s="2"/>
      <c r="M670" s="24" t="s">
        <v>224</v>
      </c>
      <c r="N670" s="26" t="str">
        <f>IFERROR(INDEX([1]!Table13[#Data],MATCH(Table1[[#This Row],[Tech.]],[1]!Table13[Func Location],0),2),"")</f>
        <v/>
      </c>
      <c r="O670" s="27"/>
      <c r="P670" s="28"/>
      <c r="Q670" s="2" t="s">
        <v>37</v>
      </c>
      <c r="R670" s="2"/>
      <c r="T670" s="2" t="s">
        <v>331</v>
      </c>
      <c r="U670" s="2" t="s">
        <v>332</v>
      </c>
      <c r="V670" s="6">
        <v>10</v>
      </c>
      <c r="W670" s="2"/>
      <c r="X670" s="2"/>
      <c r="Y670" s="3"/>
      <c r="Z670" s="29" t="str">
        <f>IF(Table1[[#This Row],[DATE]]=0,"",$Z$4)</f>
        <v/>
      </c>
      <c r="AA670" s="29" t="str">
        <f>IF(Table1[[#This Row],[DATE]]=0,"",$AA$4)</f>
        <v/>
      </c>
      <c r="AB670" s="29" t="str">
        <f t="shared" si="20"/>
        <v/>
      </c>
      <c r="AC670" s="29" t="str">
        <f>IFERROR(VLOOKUP(Table1[[#This Row],[Owner]],'[1]down list'!U:V,2,FALSE),"")</f>
        <v/>
      </c>
      <c r="AD670" s="2"/>
    </row>
    <row r="671" spans="2:30" x14ac:dyDescent="0.25">
      <c r="B671" s="23"/>
      <c r="C671" s="24" t="str">
        <f>IF(Table1[[#This Row],[DATE]]=0,"",TEXT(Table1[[#This Row],[DATE]],"mmm"))</f>
        <v/>
      </c>
      <c r="D671" s="25" t="str">
        <f>B671&amp;"-"&amp;COUNTIF($B$6:$B671,B671)</f>
        <v>-0</v>
      </c>
      <c r="E671" s="24" t="str">
        <f t="shared" si="21"/>
        <v/>
      </c>
      <c r="F671" s="24" t="str">
        <f>IF(B671=0,"",TEXT(Table1[[#This Row],[DATE]],"ddd"))</f>
        <v/>
      </c>
      <c r="G671" s="2" t="s">
        <v>32</v>
      </c>
      <c r="H671" s="2"/>
      <c r="I671" s="26"/>
      <c r="J671" s="3"/>
      <c r="K671" s="2"/>
      <c r="M671" s="24" t="s">
        <v>224</v>
      </c>
      <c r="N671" s="26" t="str">
        <f>IFERROR(INDEX([1]!Table13[#Data],MATCH(Table1[[#This Row],[Tech.]],[1]!Table13[Func Location],0),2),"")</f>
        <v/>
      </c>
      <c r="O671" s="27"/>
      <c r="P671" s="28"/>
      <c r="Q671" s="2" t="s">
        <v>37</v>
      </c>
      <c r="R671" s="2"/>
      <c r="T671" s="2" t="s">
        <v>331</v>
      </c>
      <c r="U671" s="2" t="s">
        <v>332</v>
      </c>
      <c r="V671" s="6">
        <v>10</v>
      </c>
      <c r="W671" s="2"/>
      <c r="X671" s="2"/>
      <c r="Y671" s="3"/>
      <c r="Z671" s="29" t="str">
        <f>IF(Table1[[#This Row],[DATE]]=0,"",$Z$4)</f>
        <v/>
      </c>
      <c r="AA671" s="29" t="str">
        <f>IF(Table1[[#This Row],[DATE]]=0,"",$AA$4)</f>
        <v/>
      </c>
      <c r="AB671" s="29" t="str">
        <f t="shared" si="20"/>
        <v/>
      </c>
      <c r="AC671" s="29" t="str">
        <f>IFERROR(VLOOKUP(Table1[[#This Row],[Owner]],'[1]down list'!U:V,2,FALSE),"")</f>
        <v/>
      </c>
      <c r="AD671" s="2"/>
    </row>
    <row r="672" spans="2:30" x14ac:dyDescent="0.25">
      <c r="B672" s="23"/>
      <c r="C672" s="24" t="str">
        <f>IF(Table1[[#This Row],[DATE]]=0,"",TEXT(Table1[[#This Row],[DATE]],"mmm"))</f>
        <v/>
      </c>
      <c r="D672" s="25" t="str">
        <f>B672&amp;"-"&amp;COUNTIF($B$6:$B672,B672)</f>
        <v>-0</v>
      </c>
      <c r="E672" s="24" t="str">
        <f t="shared" si="21"/>
        <v/>
      </c>
      <c r="F672" s="24" t="str">
        <f>IF(B672=0,"",TEXT(Table1[[#This Row],[DATE]],"ddd"))</f>
        <v/>
      </c>
      <c r="G672" s="2" t="s">
        <v>32</v>
      </c>
      <c r="H672" s="2"/>
      <c r="I672" s="26"/>
      <c r="J672" s="3"/>
      <c r="K672" s="2"/>
      <c r="M672" s="24" t="s">
        <v>224</v>
      </c>
      <c r="N672" s="26" t="str">
        <f>IFERROR(INDEX([1]!Table13[#Data],MATCH(Table1[[#This Row],[Tech.]],[1]!Table13[Func Location],0),2),"")</f>
        <v/>
      </c>
      <c r="O672" s="27"/>
      <c r="P672" s="28"/>
      <c r="Q672" s="2" t="s">
        <v>37</v>
      </c>
      <c r="R672" s="2"/>
      <c r="T672" s="2" t="s">
        <v>331</v>
      </c>
      <c r="U672" s="2" t="s">
        <v>332</v>
      </c>
      <c r="V672" s="6">
        <v>10</v>
      </c>
      <c r="W672" s="2"/>
      <c r="X672" s="2"/>
      <c r="Y672" s="3"/>
      <c r="Z672" s="29" t="str">
        <f>IF(Table1[[#This Row],[DATE]]=0,"",$Z$4)</f>
        <v/>
      </c>
      <c r="AA672" s="29" t="str">
        <f>IF(Table1[[#This Row],[DATE]]=0,"",$AA$4)</f>
        <v/>
      </c>
      <c r="AB672" s="29" t="str">
        <f t="shared" si="20"/>
        <v/>
      </c>
      <c r="AC672" s="29" t="str">
        <f>IFERROR(VLOOKUP(Table1[[#This Row],[Owner]],'[1]down list'!U:V,2,FALSE),"")</f>
        <v/>
      </c>
      <c r="AD672" s="2"/>
    </row>
    <row r="673" spans="2:30" x14ac:dyDescent="0.25">
      <c r="B673" s="23"/>
      <c r="C673" s="24" t="str">
        <f>IF(Table1[[#This Row],[DATE]]=0,"",TEXT(Table1[[#This Row],[DATE]],"mmm"))</f>
        <v/>
      </c>
      <c r="D673" s="25" t="str">
        <f>B673&amp;"-"&amp;COUNTIF($B$6:$B673,B673)</f>
        <v>-0</v>
      </c>
      <c r="E673" s="24" t="str">
        <f t="shared" si="21"/>
        <v/>
      </c>
      <c r="F673" s="24" t="str">
        <f>IF(B673=0,"",TEXT(Table1[[#This Row],[DATE]],"ddd"))</f>
        <v/>
      </c>
      <c r="G673" s="2" t="s">
        <v>32</v>
      </c>
      <c r="H673" s="2"/>
      <c r="I673" s="26"/>
      <c r="J673" s="3"/>
      <c r="K673" s="2"/>
      <c r="M673" s="24" t="s">
        <v>224</v>
      </c>
      <c r="N673" s="26" t="str">
        <f>IFERROR(INDEX([1]!Table13[#Data],MATCH(Table1[[#This Row],[Tech.]],[1]!Table13[Func Location],0),2),"")</f>
        <v/>
      </c>
      <c r="O673" s="27"/>
      <c r="P673" s="28"/>
      <c r="Q673" s="2" t="s">
        <v>37</v>
      </c>
      <c r="R673" s="2"/>
      <c r="U673" s="2" t="s">
        <v>332</v>
      </c>
      <c r="V673" s="6">
        <v>10</v>
      </c>
      <c r="W673" s="2" t="s">
        <v>40</v>
      </c>
      <c r="X673" s="2"/>
      <c r="Y673" s="3"/>
      <c r="Z673" s="29" t="str">
        <f>IF(Table1[[#This Row],[DATE]]=0,"",$Z$4)</f>
        <v/>
      </c>
      <c r="AA673" s="29" t="str">
        <f>IF(Table1[[#This Row],[DATE]]=0,"",$AA$4)</f>
        <v/>
      </c>
      <c r="AB673" s="29" t="str">
        <f t="shared" si="20"/>
        <v/>
      </c>
      <c r="AC673" s="29" t="str">
        <f>IFERROR(VLOOKUP(Table1[[#This Row],[Owner]],'[1]down list'!U:V,2,FALSE),"")</f>
        <v/>
      </c>
      <c r="AD673" s="2"/>
    </row>
    <row r="674" spans="2:30" x14ac:dyDescent="0.25">
      <c r="B674" s="23"/>
      <c r="C674" s="24" t="str">
        <f>IF(Table1[[#This Row],[DATE]]=0,"",TEXT(Table1[[#This Row],[DATE]],"mmm"))</f>
        <v/>
      </c>
      <c r="D674" s="25" t="str">
        <f>B674&amp;"-"&amp;COUNTIF($B$6:$B674,B674)</f>
        <v>-0</v>
      </c>
      <c r="E674" s="24" t="str">
        <f t="shared" si="21"/>
        <v/>
      </c>
      <c r="F674" s="24" t="str">
        <f>IF(B674=0,"",TEXT(Table1[[#This Row],[DATE]],"ddd"))</f>
        <v/>
      </c>
      <c r="G674" s="2" t="s">
        <v>32</v>
      </c>
      <c r="H674" s="2"/>
      <c r="I674" s="26"/>
      <c r="J674" s="3"/>
      <c r="K674" s="2"/>
      <c r="M674" s="24" t="s">
        <v>224</v>
      </c>
      <c r="N674" s="26" t="str">
        <f>IFERROR(INDEX([1]!Table13[#Data],MATCH(Table1[[#This Row],[Tech.]],[1]!Table13[Func Location],0),2),"")</f>
        <v/>
      </c>
      <c r="O674" s="27"/>
      <c r="P674" s="28"/>
      <c r="Q674" s="2" t="s">
        <v>37</v>
      </c>
      <c r="R674" s="2"/>
      <c r="U674" s="2" t="s">
        <v>332</v>
      </c>
      <c r="V674" s="6">
        <v>10</v>
      </c>
      <c r="W674" s="2" t="s">
        <v>40</v>
      </c>
      <c r="X674" s="2"/>
      <c r="Y674" s="3"/>
      <c r="Z674" s="29" t="str">
        <f>IF(Table1[[#This Row],[DATE]]=0,"",$Z$4)</f>
        <v/>
      </c>
      <c r="AA674" s="29" t="str">
        <f>IF(Table1[[#This Row],[DATE]]=0,"",$AA$4)</f>
        <v/>
      </c>
      <c r="AB674" s="29" t="str">
        <f t="shared" si="20"/>
        <v/>
      </c>
      <c r="AC674" s="29" t="str">
        <f>IFERROR(VLOOKUP(Table1[[#This Row],[Owner]],'[1]down list'!U:V,2,FALSE),"")</f>
        <v/>
      </c>
      <c r="AD674" s="2"/>
    </row>
    <row r="675" spans="2:30" x14ac:dyDescent="0.25">
      <c r="B675" s="23"/>
      <c r="C675" s="24" t="str">
        <f>IF(Table1[[#This Row],[DATE]]=0,"",TEXT(Table1[[#This Row],[DATE]],"mmm"))</f>
        <v/>
      </c>
      <c r="D675" s="25" t="str">
        <f>B675&amp;"-"&amp;COUNTIF($B$6:$B675,B675)</f>
        <v>-0</v>
      </c>
      <c r="E675" s="24" t="str">
        <f t="shared" si="21"/>
        <v/>
      </c>
      <c r="F675" s="24" t="str">
        <f>IF(B675=0,"",TEXT(Table1[[#This Row],[DATE]],"ddd"))</f>
        <v/>
      </c>
      <c r="G675" s="2" t="s">
        <v>32</v>
      </c>
      <c r="H675" s="2"/>
      <c r="I675" s="26"/>
      <c r="J675" s="3"/>
      <c r="K675" s="2"/>
      <c r="M675" s="24" t="s">
        <v>224</v>
      </c>
      <c r="N675" s="26" t="str">
        <f>IFERROR(INDEX([1]!Table13[#Data],MATCH(Table1[[#This Row],[Tech.]],[1]!Table13[Func Location],0),2),"")</f>
        <v/>
      </c>
      <c r="O675" s="27"/>
      <c r="P675" s="28"/>
      <c r="Q675" s="2" t="s">
        <v>37</v>
      </c>
      <c r="R675" s="2"/>
      <c r="T675" s="2">
        <v>2</v>
      </c>
      <c r="U675" s="2" t="s">
        <v>332</v>
      </c>
      <c r="V675" s="6">
        <v>20</v>
      </c>
      <c r="W675" s="2" t="s">
        <v>40</v>
      </c>
      <c r="X675" s="2"/>
      <c r="Y675" s="3" t="s">
        <v>334</v>
      </c>
      <c r="Z675" s="29" t="str">
        <f>IF(Table1[[#This Row],[DATE]]=0,"",$Z$4)</f>
        <v/>
      </c>
      <c r="AA675" s="29" t="str">
        <f>IF(Table1[[#This Row],[DATE]]=0,"",$AA$4)</f>
        <v/>
      </c>
      <c r="AB675" s="29" t="str">
        <f t="shared" si="20"/>
        <v/>
      </c>
      <c r="AC675" s="29" t="str">
        <f>IFERROR(VLOOKUP(Table1[[#This Row],[Owner]],'[1]down list'!U:V,2,FALSE),"")</f>
        <v/>
      </c>
      <c r="AD675" s="2"/>
    </row>
    <row r="676" spans="2:30" x14ac:dyDescent="0.25">
      <c r="B676" s="23"/>
      <c r="C676" s="24" t="str">
        <f>IF(Table1[[#This Row],[DATE]]=0,"",TEXT(Table1[[#This Row],[DATE]],"mmm"))</f>
        <v/>
      </c>
      <c r="D676" s="25" t="str">
        <f>B676&amp;"-"&amp;COUNTIF($B$6:$B676,B676)</f>
        <v>-0</v>
      </c>
      <c r="E676" s="24" t="str">
        <f t="shared" si="21"/>
        <v/>
      </c>
      <c r="F676" s="24" t="str">
        <f>IF(B676=0,"",TEXT(Table1[[#This Row],[DATE]],"ddd"))</f>
        <v/>
      </c>
      <c r="G676" s="2" t="s">
        <v>32</v>
      </c>
      <c r="H676" s="2"/>
      <c r="I676" s="26"/>
      <c r="J676" s="3"/>
      <c r="K676" s="2"/>
      <c r="M676" s="24" t="s">
        <v>224</v>
      </c>
      <c r="N676" s="26" t="str">
        <f>IFERROR(INDEX([1]!Table13[#Data],MATCH(Table1[[#This Row],[Tech.]],[1]!Table13[Func Location],0),2),"")</f>
        <v/>
      </c>
      <c r="O676" s="27"/>
      <c r="P676" s="28"/>
      <c r="Q676" s="2" t="s">
        <v>37</v>
      </c>
      <c r="R676" s="2"/>
      <c r="T676" s="2">
        <v>2</v>
      </c>
      <c r="U676" s="2" t="s">
        <v>332</v>
      </c>
      <c r="V676" s="6">
        <v>20</v>
      </c>
      <c r="W676" s="2"/>
      <c r="X676" s="2"/>
      <c r="Y676" s="3" t="s">
        <v>334</v>
      </c>
      <c r="Z676" s="29" t="str">
        <f>IF(Table1[[#This Row],[DATE]]=0,"",$Z$4)</f>
        <v/>
      </c>
      <c r="AA676" s="29" t="str">
        <f>IF(Table1[[#This Row],[DATE]]=0,"",$AA$4)</f>
        <v/>
      </c>
      <c r="AB676" s="29" t="str">
        <f t="shared" si="20"/>
        <v/>
      </c>
      <c r="AC676" s="29" t="str">
        <f>IFERROR(VLOOKUP(Table1[[#This Row],[Owner]],'[1]down list'!U:V,2,FALSE),"")</f>
        <v/>
      </c>
      <c r="AD676" s="2"/>
    </row>
    <row r="677" spans="2:30" x14ac:dyDescent="0.25">
      <c r="B677" s="23"/>
      <c r="C677" s="24" t="str">
        <f>IF(Table1[[#This Row],[DATE]]=0,"",TEXT(Table1[[#This Row],[DATE]],"mmm"))</f>
        <v/>
      </c>
      <c r="D677" s="25" t="str">
        <f>B677&amp;"-"&amp;COUNTIF($B$6:$B677,B677)</f>
        <v>-0</v>
      </c>
      <c r="E677" s="24" t="str">
        <f t="shared" si="21"/>
        <v/>
      </c>
      <c r="F677" s="24" t="str">
        <f>IF(B677=0,"",TEXT(Table1[[#This Row],[DATE]],"ddd"))</f>
        <v/>
      </c>
      <c r="G677" s="2" t="s">
        <v>32</v>
      </c>
      <c r="H677" s="2"/>
      <c r="I677" s="26"/>
      <c r="J677" s="3"/>
      <c r="K677" s="2"/>
      <c r="M677" s="24" t="s">
        <v>224</v>
      </c>
      <c r="N677" s="26" t="str">
        <f>IFERROR(INDEX([1]!Table13[#Data],MATCH(Table1[[#This Row],[Tech.]],[1]!Table13[Func Location],0),2),"")</f>
        <v/>
      </c>
      <c r="O677" s="27"/>
      <c r="P677" s="28"/>
      <c r="Q677" s="2" t="s">
        <v>37</v>
      </c>
      <c r="R677" s="2"/>
      <c r="T677" s="2">
        <v>2</v>
      </c>
      <c r="U677" s="2" t="s">
        <v>332</v>
      </c>
      <c r="V677" s="6">
        <v>20</v>
      </c>
      <c r="W677" s="2"/>
      <c r="X677" s="2"/>
      <c r="Y677" s="3" t="s">
        <v>334</v>
      </c>
      <c r="Z677" s="29" t="str">
        <f>IF(Table1[[#This Row],[DATE]]=0,"",$Z$4)</f>
        <v/>
      </c>
      <c r="AA677" s="29" t="str">
        <f>IF(Table1[[#This Row],[DATE]]=0,"",$AA$4)</f>
        <v/>
      </c>
      <c r="AB677" s="29" t="str">
        <f t="shared" si="20"/>
        <v/>
      </c>
      <c r="AC677" s="29" t="str">
        <f>IFERROR(VLOOKUP(Table1[[#This Row],[Owner]],'[1]down list'!U:V,2,FALSE),"")</f>
        <v/>
      </c>
      <c r="AD677" s="2"/>
    </row>
    <row r="678" spans="2:30" x14ac:dyDescent="0.25">
      <c r="B678" s="23"/>
      <c r="C678" s="24" t="str">
        <f>IF(Table1[[#This Row],[DATE]]=0,"",TEXT(Table1[[#This Row],[DATE]],"mmm"))</f>
        <v/>
      </c>
      <c r="D678" s="25" t="str">
        <f>B678&amp;"-"&amp;COUNTIF($B$6:$B678,B678)</f>
        <v>-0</v>
      </c>
      <c r="E678" s="24" t="str">
        <f t="shared" si="21"/>
        <v/>
      </c>
      <c r="F678" s="24" t="str">
        <f>IF(B678=0,"",TEXT(Table1[[#This Row],[DATE]],"ddd"))</f>
        <v/>
      </c>
      <c r="G678" s="2" t="s">
        <v>32</v>
      </c>
      <c r="H678" s="2"/>
      <c r="I678" s="26"/>
      <c r="J678" s="3"/>
      <c r="K678" s="2"/>
      <c r="M678" s="24" t="s">
        <v>224</v>
      </c>
      <c r="N678" s="26" t="str">
        <f>IFERROR(INDEX([1]!Table13[#Data],MATCH(Table1[[#This Row],[Tech.]],[1]!Table13[Func Location],0),2),"")</f>
        <v/>
      </c>
      <c r="O678" s="27"/>
      <c r="P678" s="28"/>
      <c r="Q678" s="2" t="s">
        <v>37</v>
      </c>
      <c r="R678" s="2"/>
      <c r="T678" s="2">
        <v>2</v>
      </c>
      <c r="U678" s="2" t="s">
        <v>332</v>
      </c>
      <c r="V678" s="6">
        <v>20</v>
      </c>
      <c r="W678" s="2"/>
      <c r="X678" s="2"/>
      <c r="Y678" s="3" t="s">
        <v>334</v>
      </c>
      <c r="Z678" s="29" t="str">
        <f>IF(Table1[[#This Row],[DATE]]=0,"",$Z$4)</f>
        <v/>
      </c>
      <c r="AA678" s="29" t="str">
        <f>IF(Table1[[#This Row],[DATE]]=0,"",$AA$4)</f>
        <v/>
      </c>
      <c r="AB678" s="29" t="str">
        <f t="shared" si="20"/>
        <v/>
      </c>
      <c r="AC678" s="29" t="str">
        <f>IFERROR(VLOOKUP(Table1[[#This Row],[Owner]],'[1]down list'!U:V,2,FALSE),"")</f>
        <v/>
      </c>
      <c r="AD678" s="2"/>
    </row>
    <row r="679" spans="2:30" x14ac:dyDescent="0.25">
      <c r="B679" s="23"/>
      <c r="C679" s="24" t="str">
        <f>IF(Table1[[#This Row],[DATE]]=0,"",TEXT(Table1[[#This Row],[DATE]],"mmm"))</f>
        <v/>
      </c>
      <c r="D679" s="25" t="str">
        <f>B679&amp;"-"&amp;COUNTIF($B$6:$B679,B679)</f>
        <v>-0</v>
      </c>
      <c r="E679" s="24" t="str">
        <f t="shared" si="21"/>
        <v/>
      </c>
      <c r="F679" s="24" t="str">
        <f>IF(B679=0,"",TEXT(Table1[[#This Row],[DATE]],"ddd"))</f>
        <v/>
      </c>
      <c r="G679" s="2" t="s">
        <v>32</v>
      </c>
      <c r="H679" s="2"/>
      <c r="I679" s="26"/>
      <c r="J679" s="3"/>
      <c r="K679" s="2"/>
      <c r="M679" s="24" t="s">
        <v>224</v>
      </c>
      <c r="N679" s="26" t="str">
        <f>IFERROR(INDEX([1]!Table13[#Data],MATCH(Table1[[#This Row],[Tech.]],[1]!Table13[Func Location],0),2),"")</f>
        <v/>
      </c>
      <c r="O679" s="27"/>
      <c r="P679" s="28"/>
      <c r="Q679" s="2" t="s">
        <v>37</v>
      </c>
      <c r="R679" s="2"/>
      <c r="T679" s="2">
        <v>2</v>
      </c>
      <c r="U679" s="2" t="s">
        <v>332</v>
      </c>
      <c r="V679" s="6">
        <v>20</v>
      </c>
      <c r="W679" s="2"/>
      <c r="X679" s="2"/>
      <c r="Y679" s="3" t="s">
        <v>334</v>
      </c>
      <c r="Z679" s="29" t="str">
        <f>IF(Table1[[#This Row],[DATE]]=0,"",$Z$4)</f>
        <v/>
      </c>
      <c r="AA679" s="29" t="str">
        <f>IF(Table1[[#This Row],[DATE]]=0,"",$AA$4)</f>
        <v/>
      </c>
      <c r="AB679" s="29" t="str">
        <f t="shared" si="20"/>
        <v/>
      </c>
      <c r="AC679" s="29" t="str">
        <f>IFERROR(VLOOKUP(Table1[[#This Row],[Owner]],'[1]down list'!U:V,2,FALSE),"")</f>
        <v/>
      </c>
      <c r="AD679" s="2"/>
    </row>
    <row r="680" spans="2:30" x14ac:dyDescent="0.25">
      <c r="B680" s="23"/>
      <c r="C680" s="24" t="str">
        <f>IF(Table1[[#This Row],[DATE]]=0,"",TEXT(Table1[[#This Row],[DATE]],"mmm"))</f>
        <v/>
      </c>
      <c r="D680" s="25" t="str">
        <f>B680&amp;"-"&amp;COUNTIF($B$6:$B680,B680)</f>
        <v>-0</v>
      </c>
      <c r="E680" s="24" t="str">
        <f t="shared" si="21"/>
        <v/>
      </c>
      <c r="F680" s="24" t="str">
        <f>IF(B680=0,"",TEXT(Table1[[#This Row],[DATE]],"ddd"))</f>
        <v/>
      </c>
      <c r="G680" s="2" t="s">
        <v>32</v>
      </c>
      <c r="H680" s="2"/>
      <c r="I680" s="26"/>
      <c r="J680" s="3"/>
      <c r="K680" s="2"/>
      <c r="M680" s="24" t="s">
        <v>224</v>
      </c>
      <c r="N680" s="26" t="str">
        <f>IFERROR(INDEX([1]!Table13[#Data],MATCH(Table1[[#This Row],[Tech.]],[1]!Table13[Func Location],0),2),"")</f>
        <v/>
      </c>
      <c r="O680" s="27"/>
      <c r="P680" s="28"/>
      <c r="Q680" s="2" t="s">
        <v>37</v>
      </c>
      <c r="R680" s="2"/>
      <c r="T680" s="2">
        <v>2</v>
      </c>
      <c r="U680" s="2" t="s">
        <v>332</v>
      </c>
      <c r="V680" s="6">
        <v>20</v>
      </c>
      <c r="W680" s="2"/>
      <c r="X680" s="2"/>
      <c r="Y680" s="3" t="s">
        <v>334</v>
      </c>
      <c r="Z680" s="29" t="str">
        <f>IF(Table1[[#This Row],[DATE]]=0,"",$Z$4)</f>
        <v/>
      </c>
      <c r="AA680" s="29" t="str">
        <f>IF(Table1[[#This Row],[DATE]]=0,"",$AA$4)</f>
        <v/>
      </c>
      <c r="AB680" s="29" t="str">
        <f t="shared" si="20"/>
        <v/>
      </c>
      <c r="AC680" s="29" t="str">
        <f>IFERROR(VLOOKUP(Table1[[#This Row],[Owner]],'[1]down list'!U:V,2,FALSE),"")</f>
        <v/>
      </c>
      <c r="AD680" s="2"/>
    </row>
    <row r="681" spans="2:30" x14ac:dyDescent="0.25">
      <c r="B681" s="23"/>
      <c r="C681" s="24" t="str">
        <f>IF(Table1[[#This Row],[DATE]]=0,"",TEXT(Table1[[#This Row],[DATE]],"mmm"))</f>
        <v/>
      </c>
      <c r="D681" s="25" t="str">
        <f>B681&amp;"-"&amp;COUNTIF($B$6:$B681,B681)</f>
        <v>-0</v>
      </c>
      <c r="E681" s="24" t="str">
        <f t="shared" si="21"/>
        <v/>
      </c>
      <c r="F681" s="24" t="str">
        <f>IF(B681=0,"",TEXT(Table1[[#This Row],[DATE]],"ddd"))</f>
        <v/>
      </c>
      <c r="G681" s="2" t="s">
        <v>32</v>
      </c>
      <c r="H681" s="2"/>
      <c r="I681" s="26"/>
      <c r="J681" s="3"/>
      <c r="K681" s="2"/>
      <c r="M681" s="24" t="s">
        <v>224</v>
      </c>
      <c r="N681" s="26" t="str">
        <f>IFERROR(INDEX([1]!Table13[#Data],MATCH(Table1[[#This Row],[Tech.]],[1]!Table13[Func Location],0),2),"")</f>
        <v/>
      </c>
      <c r="O681" s="27"/>
      <c r="P681" s="28"/>
      <c r="Q681" s="2" t="s">
        <v>37</v>
      </c>
      <c r="R681" s="2"/>
      <c r="T681" s="2">
        <v>1</v>
      </c>
      <c r="U681" s="2" t="s">
        <v>332</v>
      </c>
      <c r="V681" s="6">
        <v>10</v>
      </c>
      <c r="W681" s="2" t="s">
        <v>40</v>
      </c>
      <c r="X681" s="2"/>
      <c r="Y681" s="3"/>
      <c r="Z681" s="29" t="str">
        <f>IF(Table1[[#This Row],[DATE]]=0,"",$Z$4)</f>
        <v/>
      </c>
      <c r="AA681" s="29" t="str">
        <f>IF(Table1[[#This Row],[DATE]]=0,"",$AA$4)</f>
        <v/>
      </c>
      <c r="AB681" s="29" t="str">
        <f t="shared" si="20"/>
        <v/>
      </c>
      <c r="AC681" s="29" t="str">
        <f>IFERROR(VLOOKUP(Table1[[#This Row],[Owner]],'[1]down list'!U:V,2,FALSE),"")</f>
        <v/>
      </c>
      <c r="AD681" s="2"/>
    </row>
    <row r="682" spans="2:30" x14ac:dyDescent="0.25">
      <c r="B682" s="23"/>
      <c r="C682" s="24" t="str">
        <f>IF(Table1[[#This Row],[DATE]]=0,"",TEXT(Table1[[#This Row],[DATE]],"mmm"))</f>
        <v/>
      </c>
      <c r="D682" s="25" t="str">
        <f>B682&amp;"-"&amp;COUNTIF($B$6:$B682,B682)</f>
        <v>-0</v>
      </c>
      <c r="E682" s="24" t="str">
        <f t="shared" si="21"/>
        <v/>
      </c>
      <c r="F682" s="24" t="str">
        <f>IF(B682=0,"",TEXT(Table1[[#This Row],[DATE]],"ddd"))</f>
        <v/>
      </c>
      <c r="G682" s="2" t="s">
        <v>32</v>
      </c>
      <c r="H682" s="2"/>
      <c r="I682" s="26"/>
      <c r="J682" s="3"/>
      <c r="K682" s="2"/>
      <c r="M682" s="24" t="s">
        <v>224</v>
      </c>
      <c r="N682" s="26" t="str">
        <f>IFERROR(INDEX([1]!Table13[#Data],MATCH(Table1[[#This Row],[Tech.]],[1]!Table13[Func Location],0),2),"")</f>
        <v/>
      </c>
      <c r="O682" s="27"/>
      <c r="P682" s="28"/>
      <c r="Q682" s="2" t="s">
        <v>37</v>
      </c>
      <c r="R682" s="2"/>
      <c r="T682" s="2">
        <v>1</v>
      </c>
      <c r="U682" s="2" t="s">
        <v>332</v>
      </c>
      <c r="V682" s="6">
        <v>10</v>
      </c>
      <c r="W682" s="2" t="s">
        <v>40</v>
      </c>
      <c r="X682" s="2"/>
      <c r="Y682" s="3"/>
      <c r="Z682" s="29" t="str">
        <f>IF(Table1[[#This Row],[DATE]]=0,"",$Z$4)</f>
        <v/>
      </c>
      <c r="AA682" s="29" t="str">
        <f>IF(Table1[[#This Row],[DATE]]=0,"",$AA$4)</f>
        <v/>
      </c>
      <c r="AB682" s="29" t="str">
        <f t="shared" si="20"/>
        <v/>
      </c>
      <c r="AC682" s="29" t="str">
        <f>IFERROR(VLOOKUP(Table1[[#This Row],[Owner]],'[1]down list'!U:V,2,FALSE),"")</f>
        <v/>
      </c>
      <c r="AD682" s="2"/>
    </row>
    <row r="683" spans="2:30" x14ac:dyDescent="0.25">
      <c r="B683" s="23"/>
      <c r="C683" s="24" t="str">
        <f>IF(Table1[[#This Row],[DATE]]=0,"",TEXT(Table1[[#This Row],[DATE]],"mmm"))</f>
        <v/>
      </c>
      <c r="D683" s="25" t="str">
        <f>B683&amp;"-"&amp;COUNTIF($B$6:$B683,B683)</f>
        <v>-0</v>
      </c>
      <c r="E683" s="24" t="str">
        <f t="shared" si="21"/>
        <v/>
      </c>
      <c r="F683" s="24" t="str">
        <f>IF(B683=0,"",TEXT(Table1[[#This Row],[DATE]],"ddd"))</f>
        <v/>
      </c>
      <c r="G683" s="2" t="s">
        <v>32</v>
      </c>
      <c r="H683" s="2"/>
      <c r="I683" s="26"/>
      <c r="J683" s="3"/>
      <c r="K683" s="2"/>
      <c r="M683" s="24" t="s">
        <v>224</v>
      </c>
      <c r="N683" s="26" t="str">
        <f>IFERROR(INDEX([1]!Table13[#Data],MATCH(Table1[[#This Row],[Tech.]],[1]!Table13[Func Location],0),2),"")</f>
        <v/>
      </c>
      <c r="O683" s="27"/>
      <c r="P683" s="28"/>
      <c r="Q683" s="2" t="s">
        <v>37</v>
      </c>
      <c r="R683" s="2"/>
      <c r="T683" s="2">
        <v>1</v>
      </c>
      <c r="U683" s="2" t="s">
        <v>332</v>
      </c>
      <c r="V683" s="6">
        <v>10</v>
      </c>
      <c r="W683" s="2" t="s">
        <v>40</v>
      </c>
      <c r="X683" s="2"/>
      <c r="Y683" s="3"/>
      <c r="Z683" s="29" t="str">
        <f>IF(Table1[[#This Row],[DATE]]=0,"",$Z$4)</f>
        <v/>
      </c>
      <c r="AA683" s="29" t="str">
        <f>IF(Table1[[#This Row],[DATE]]=0,"",$AA$4)</f>
        <v/>
      </c>
      <c r="AB683" s="29" t="str">
        <f t="shared" si="20"/>
        <v/>
      </c>
      <c r="AC683" s="29" t="str">
        <f>IFERROR(VLOOKUP(Table1[[#This Row],[Owner]],'[1]down list'!U:V,2,FALSE),"")</f>
        <v/>
      </c>
      <c r="AD683" s="2"/>
    </row>
    <row r="684" spans="2:30" x14ac:dyDescent="0.25">
      <c r="B684" s="23"/>
      <c r="C684" s="24" t="str">
        <f>IF(Table1[[#This Row],[DATE]]=0,"",TEXT(Table1[[#This Row],[DATE]],"mmm"))</f>
        <v/>
      </c>
      <c r="D684" s="25" t="str">
        <f>B684&amp;"-"&amp;COUNTIF($B$6:$B684,B684)</f>
        <v>-0</v>
      </c>
      <c r="E684" s="24" t="str">
        <f t="shared" si="21"/>
        <v/>
      </c>
      <c r="F684" s="24" t="str">
        <f>IF(B684=0,"",TEXT(Table1[[#This Row],[DATE]],"ddd"))</f>
        <v/>
      </c>
      <c r="G684" s="2" t="s">
        <v>32</v>
      </c>
      <c r="H684" s="2"/>
      <c r="I684" s="26"/>
      <c r="J684" s="3"/>
      <c r="K684" s="2"/>
      <c r="M684" s="24" t="s">
        <v>224</v>
      </c>
      <c r="N684" s="26" t="str">
        <f>IFERROR(INDEX([1]!Table13[#Data],MATCH(Table1[[#This Row],[Tech.]],[1]!Table13[Func Location],0),2),"")</f>
        <v/>
      </c>
      <c r="O684" s="27"/>
      <c r="P684" s="28"/>
      <c r="Q684" s="2" t="s">
        <v>37</v>
      </c>
      <c r="R684" s="2"/>
      <c r="T684" s="2">
        <v>1</v>
      </c>
      <c r="U684" s="2" t="s">
        <v>332</v>
      </c>
      <c r="V684" s="6">
        <v>10</v>
      </c>
      <c r="W684" s="2" t="s">
        <v>40</v>
      </c>
      <c r="X684" s="2"/>
      <c r="Y684" s="3"/>
      <c r="Z684" s="29" t="str">
        <f>IF(Table1[[#This Row],[DATE]]=0,"",$Z$4)</f>
        <v/>
      </c>
      <c r="AA684" s="29" t="str">
        <f>IF(Table1[[#This Row],[DATE]]=0,"",$AA$4)</f>
        <v/>
      </c>
      <c r="AB684" s="29" t="str">
        <f t="shared" si="20"/>
        <v/>
      </c>
      <c r="AC684" s="29" t="str">
        <f>IFERROR(VLOOKUP(Table1[[#This Row],[Owner]],'[1]down list'!U:V,2,FALSE),"")</f>
        <v/>
      </c>
      <c r="AD684" s="2"/>
    </row>
    <row r="685" spans="2:30" x14ac:dyDescent="0.25">
      <c r="B685" s="23"/>
      <c r="C685" s="24" t="str">
        <f>IF(Table1[[#This Row],[DATE]]=0,"",TEXT(Table1[[#This Row],[DATE]],"mmm"))</f>
        <v/>
      </c>
      <c r="D685" s="25" t="str">
        <f>B685&amp;"-"&amp;COUNTIF($B$6:$B685,B685)</f>
        <v>-0</v>
      </c>
      <c r="E685" s="24" t="str">
        <f t="shared" si="21"/>
        <v/>
      </c>
      <c r="F685" s="24" t="str">
        <f>IF(B685=0,"",TEXT(Table1[[#This Row],[DATE]],"ddd"))</f>
        <v/>
      </c>
      <c r="G685" s="2" t="s">
        <v>32</v>
      </c>
      <c r="H685" s="2"/>
      <c r="I685" s="26"/>
      <c r="J685" s="3"/>
      <c r="K685" s="2"/>
      <c r="M685" s="24" t="s">
        <v>224</v>
      </c>
      <c r="N685" s="26" t="str">
        <f>IFERROR(INDEX([1]!Table13[#Data],MATCH(Table1[[#This Row],[Tech.]],[1]!Table13[Func Location],0),2),"")</f>
        <v/>
      </c>
      <c r="O685" s="27"/>
      <c r="P685" s="28"/>
      <c r="Q685" s="2" t="s">
        <v>37</v>
      </c>
      <c r="R685" s="2"/>
      <c r="T685" s="2">
        <v>1</v>
      </c>
      <c r="U685" s="2" t="s">
        <v>332</v>
      </c>
      <c r="V685" s="6">
        <v>10</v>
      </c>
      <c r="W685" s="2" t="s">
        <v>40</v>
      </c>
      <c r="X685" s="2"/>
      <c r="Y685" s="3"/>
      <c r="Z685" s="29" t="str">
        <f>IF(Table1[[#This Row],[DATE]]=0,"",$Z$4)</f>
        <v/>
      </c>
      <c r="AA685" s="29" t="str">
        <f>IF(Table1[[#This Row],[DATE]]=0,"",$AA$4)</f>
        <v/>
      </c>
      <c r="AB685" s="29" t="str">
        <f t="shared" si="20"/>
        <v/>
      </c>
      <c r="AC685" s="29" t="str">
        <f>IFERROR(VLOOKUP(Table1[[#This Row],[Owner]],'[1]down list'!U:V,2,FALSE),"")</f>
        <v/>
      </c>
      <c r="AD685" s="2"/>
    </row>
    <row r="686" spans="2:30" x14ac:dyDescent="0.25">
      <c r="B686" s="23"/>
      <c r="C686" s="24" t="str">
        <f>IF(Table1[[#This Row],[DATE]]=0,"",TEXT(Table1[[#This Row],[DATE]],"mmm"))</f>
        <v/>
      </c>
      <c r="D686" s="25" t="str">
        <f>B686&amp;"-"&amp;COUNTIF($B$6:$B686,B686)</f>
        <v>-0</v>
      </c>
      <c r="E686" s="24" t="str">
        <f t="shared" si="21"/>
        <v/>
      </c>
      <c r="F686" s="24" t="str">
        <f>IF(B686=0,"",TEXT(Table1[[#This Row],[DATE]],"ddd"))</f>
        <v/>
      </c>
      <c r="G686" s="2" t="s">
        <v>32</v>
      </c>
      <c r="H686" s="2"/>
      <c r="I686" s="26"/>
      <c r="J686" s="3"/>
      <c r="K686" s="2"/>
      <c r="M686" s="24" t="s">
        <v>224</v>
      </c>
      <c r="N686" s="26" t="str">
        <f>IFERROR(INDEX([1]!Table13[#Data],MATCH(Table1[[#This Row],[Tech.]],[1]!Table13[Func Location],0),2),"")</f>
        <v/>
      </c>
      <c r="O686" s="27"/>
      <c r="P686" s="28"/>
      <c r="Q686" s="2" t="s">
        <v>37</v>
      </c>
      <c r="R686" s="2"/>
      <c r="T686" s="2" t="s">
        <v>331</v>
      </c>
      <c r="U686" s="2" t="s">
        <v>332</v>
      </c>
      <c r="V686" s="6">
        <v>10</v>
      </c>
      <c r="W686" s="2"/>
      <c r="X686" s="2"/>
      <c r="Y686" s="3"/>
      <c r="Z686" s="29" t="str">
        <f>IF(Table1[[#This Row],[DATE]]=0,"",$Z$4)</f>
        <v/>
      </c>
      <c r="AA686" s="29" t="str">
        <f>IF(Table1[[#This Row],[DATE]]=0,"",$AA$4)</f>
        <v/>
      </c>
      <c r="AB686" s="29" t="str">
        <f t="shared" si="20"/>
        <v/>
      </c>
      <c r="AC686" s="29" t="str">
        <f>IFERROR(VLOOKUP(Table1[[#This Row],[Owner]],'[1]down list'!U:V,2,FALSE),"")</f>
        <v/>
      </c>
      <c r="AD686" s="2"/>
    </row>
    <row r="687" spans="2:30" x14ac:dyDescent="0.25">
      <c r="B687" s="23"/>
      <c r="C687" s="24" t="str">
        <f>IF(Table1[[#This Row],[DATE]]=0,"",TEXT(Table1[[#This Row],[DATE]],"mmm"))</f>
        <v/>
      </c>
      <c r="D687" s="25" t="str">
        <f>B687&amp;"-"&amp;COUNTIF($B$6:$B687,B687)</f>
        <v>-0</v>
      </c>
      <c r="E687" s="24" t="str">
        <f t="shared" si="21"/>
        <v/>
      </c>
      <c r="F687" s="24" t="str">
        <f>IF(B687=0,"",TEXT(Table1[[#This Row],[DATE]],"ddd"))</f>
        <v/>
      </c>
      <c r="G687" s="2" t="s">
        <v>32</v>
      </c>
      <c r="H687" s="2"/>
      <c r="I687" s="26"/>
      <c r="J687" s="3"/>
      <c r="K687" s="2"/>
      <c r="M687" s="24" t="s">
        <v>224</v>
      </c>
      <c r="N687" s="26" t="str">
        <f>IFERROR(INDEX([1]!Table13[#Data],MATCH(Table1[[#This Row],[Tech.]],[1]!Table13[Func Location],0),2),"")</f>
        <v/>
      </c>
      <c r="O687" s="27"/>
      <c r="P687" s="28"/>
      <c r="Q687" s="2" t="s">
        <v>37</v>
      </c>
      <c r="R687" s="2"/>
      <c r="T687" s="2">
        <v>1</v>
      </c>
      <c r="U687" s="2" t="s">
        <v>332</v>
      </c>
      <c r="V687" s="6">
        <v>10</v>
      </c>
      <c r="W687" s="2"/>
      <c r="X687" s="2"/>
      <c r="Y687" s="3"/>
      <c r="Z687" s="29" t="str">
        <f>IF(Table1[[#This Row],[DATE]]=0,"",$Z$4)</f>
        <v/>
      </c>
      <c r="AA687" s="29" t="str">
        <f>IF(Table1[[#This Row],[DATE]]=0,"",$AA$4)</f>
        <v/>
      </c>
      <c r="AB687" s="29" t="str">
        <f t="shared" si="20"/>
        <v/>
      </c>
      <c r="AC687" s="29" t="str">
        <f>IFERROR(VLOOKUP(Table1[[#This Row],[Owner]],'[1]down list'!U:V,2,FALSE),"")</f>
        <v/>
      </c>
      <c r="AD687" s="2"/>
    </row>
    <row r="688" spans="2:30" x14ac:dyDescent="0.25">
      <c r="B688" s="23"/>
      <c r="C688" s="24" t="str">
        <f>IF(Table1[[#This Row],[DATE]]=0,"",TEXT(Table1[[#This Row],[DATE]],"mmm"))</f>
        <v/>
      </c>
      <c r="D688" s="25" t="str">
        <f>B688&amp;"-"&amp;COUNTIF($B$6:$B688,B688)</f>
        <v>-0</v>
      </c>
      <c r="E688" s="24" t="str">
        <f t="shared" si="21"/>
        <v/>
      </c>
      <c r="F688" s="24" t="str">
        <f>IF(B688=0,"",TEXT(Table1[[#This Row],[DATE]],"ddd"))</f>
        <v/>
      </c>
      <c r="G688" s="2" t="s">
        <v>32</v>
      </c>
      <c r="H688" s="2"/>
      <c r="I688" s="26"/>
      <c r="J688" s="3"/>
      <c r="K688" s="2"/>
      <c r="M688" s="24" t="s">
        <v>224</v>
      </c>
      <c r="N688" s="26" t="str">
        <f>IFERROR(INDEX([1]!Table13[#Data],MATCH(Table1[[#This Row],[Tech.]],[1]!Table13[Func Location],0),2),"")</f>
        <v/>
      </c>
      <c r="O688" s="27"/>
      <c r="P688" s="28"/>
      <c r="Q688" s="2" t="s">
        <v>37</v>
      </c>
      <c r="R688" s="2"/>
      <c r="T688" s="2">
        <v>1</v>
      </c>
      <c r="U688" s="2" t="s">
        <v>332</v>
      </c>
      <c r="V688" s="6">
        <v>10</v>
      </c>
      <c r="W688" s="2"/>
      <c r="X688" s="2"/>
      <c r="Y688" s="3"/>
      <c r="Z688" s="29" t="str">
        <f>IF(Table1[[#This Row],[DATE]]=0,"",$Z$4)</f>
        <v/>
      </c>
      <c r="AA688" s="29" t="str">
        <f>IF(Table1[[#This Row],[DATE]]=0,"",$AA$4)</f>
        <v/>
      </c>
      <c r="AB688" s="29" t="str">
        <f t="shared" si="20"/>
        <v/>
      </c>
      <c r="AC688" s="29" t="str">
        <f>IFERROR(VLOOKUP(Table1[[#This Row],[Owner]],'[1]down list'!U:V,2,FALSE),"")</f>
        <v/>
      </c>
      <c r="AD688" s="2"/>
    </row>
    <row r="689" spans="2:30" x14ac:dyDescent="0.25">
      <c r="B689" s="23"/>
      <c r="C689" s="24" t="str">
        <f>IF(Table1[[#This Row],[DATE]]=0,"",TEXT(Table1[[#This Row],[DATE]],"mmm"))</f>
        <v/>
      </c>
      <c r="D689" s="25" t="str">
        <f>B689&amp;"-"&amp;COUNTIF($B$6:$B689,B689)</f>
        <v>-0</v>
      </c>
      <c r="E689" s="24" t="str">
        <f t="shared" si="21"/>
        <v/>
      </c>
      <c r="F689" s="24" t="str">
        <f>IF(B689=0,"",TEXT(Table1[[#This Row],[DATE]],"ddd"))</f>
        <v/>
      </c>
      <c r="G689" s="2" t="s">
        <v>32</v>
      </c>
      <c r="H689" s="2"/>
      <c r="I689" s="26"/>
      <c r="J689" s="3"/>
      <c r="K689" s="2"/>
      <c r="M689" s="24" t="s">
        <v>224</v>
      </c>
      <c r="N689" s="26" t="str">
        <f>IFERROR(INDEX([1]!Table13[#Data],MATCH(Table1[[#This Row],[Tech.]],[1]!Table13[Func Location],0),2),"")</f>
        <v/>
      </c>
      <c r="O689" s="27"/>
      <c r="P689" s="28"/>
      <c r="Q689" s="2" t="s">
        <v>37</v>
      </c>
      <c r="R689" s="2"/>
      <c r="T689" s="2">
        <v>1</v>
      </c>
      <c r="U689" s="2" t="s">
        <v>332</v>
      </c>
      <c r="V689" s="6">
        <v>10</v>
      </c>
      <c r="W689" s="2" t="s">
        <v>40</v>
      </c>
      <c r="X689" s="2"/>
      <c r="Y689" s="3"/>
      <c r="Z689" s="29" t="str">
        <f>IF(Table1[[#This Row],[DATE]]=0,"",$Z$4)</f>
        <v/>
      </c>
      <c r="AA689" s="29" t="str">
        <f>IF(Table1[[#This Row],[DATE]]=0,"",$AA$4)</f>
        <v/>
      </c>
      <c r="AB689" s="29" t="str">
        <f t="shared" si="20"/>
        <v/>
      </c>
      <c r="AC689" s="29" t="str">
        <f>IFERROR(VLOOKUP(Table1[[#This Row],[Owner]],'[1]down list'!U:V,2,FALSE),"")</f>
        <v/>
      </c>
      <c r="AD689" s="2"/>
    </row>
    <row r="690" spans="2:30" x14ac:dyDescent="0.25">
      <c r="B690" s="23"/>
      <c r="C690" s="24" t="str">
        <f>IF(Table1[[#This Row],[DATE]]=0,"",TEXT(Table1[[#This Row],[DATE]],"mmm"))</f>
        <v/>
      </c>
      <c r="D690" s="25" t="str">
        <f>B690&amp;"-"&amp;COUNTIF($B$6:$B690,B690)</f>
        <v>-0</v>
      </c>
      <c r="E690" s="24" t="str">
        <f t="shared" si="21"/>
        <v/>
      </c>
      <c r="F690" s="24" t="str">
        <f>IF(B690=0,"",TEXT(Table1[[#This Row],[DATE]],"ddd"))</f>
        <v/>
      </c>
      <c r="G690" s="2" t="s">
        <v>32</v>
      </c>
      <c r="H690" s="2"/>
      <c r="I690" s="26"/>
      <c r="J690" s="3"/>
      <c r="K690" s="2"/>
      <c r="M690" s="24" t="s">
        <v>224</v>
      </c>
      <c r="N690" s="26" t="str">
        <f>IFERROR(INDEX([1]!Table13[#Data],MATCH(Table1[[#This Row],[Tech.]],[1]!Table13[Func Location],0),2),"")</f>
        <v/>
      </c>
      <c r="O690" s="27"/>
      <c r="P690" s="28"/>
      <c r="Q690" s="2" t="s">
        <v>37</v>
      </c>
      <c r="R690" s="2"/>
      <c r="T690" s="2">
        <v>1</v>
      </c>
      <c r="U690" s="2" t="s">
        <v>332</v>
      </c>
      <c r="V690" s="6">
        <v>10</v>
      </c>
      <c r="W690" s="2"/>
      <c r="X690" s="2"/>
      <c r="Y690" s="3"/>
      <c r="Z690" s="29" t="str">
        <f>IF(Table1[[#This Row],[DATE]]=0,"",$Z$4)</f>
        <v/>
      </c>
      <c r="AA690" s="29" t="str">
        <f>IF(Table1[[#This Row],[DATE]]=0,"",$AA$4)</f>
        <v/>
      </c>
      <c r="AB690" s="29" t="str">
        <f t="shared" si="20"/>
        <v/>
      </c>
      <c r="AC690" s="29" t="str">
        <f>IFERROR(VLOOKUP(Table1[[#This Row],[Owner]],'[1]down list'!U:V,2,FALSE),"")</f>
        <v/>
      </c>
      <c r="AD690" s="2"/>
    </row>
    <row r="691" spans="2:30" x14ac:dyDescent="0.25">
      <c r="B691" s="23"/>
      <c r="C691" s="24" t="str">
        <f>IF(Table1[[#This Row],[DATE]]=0,"",TEXT(Table1[[#This Row],[DATE]],"mmm"))</f>
        <v/>
      </c>
      <c r="D691" s="25" t="str">
        <f>B691&amp;"-"&amp;COUNTIF($B$6:$B691,B691)</f>
        <v>-0</v>
      </c>
      <c r="E691" s="24" t="str">
        <f t="shared" si="21"/>
        <v/>
      </c>
      <c r="F691" s="24" t="str">
        <f>IF(B691=0,"",TEXT(Table1[[#This Row],[DATE]],"ddd"))</f>
        <v/>
      </c>
      <c r="G691" s="2" t="s">
        <v>32</v>
      </c>
      <c r="H691" s="2"/>
      <c r="I691" s="26"/>
      <c r="J691" s="3"/>
      <c r="K691" s="2"/>
      <c r="M691" s="24" t="s">
        <v>224</v>
      </c>
      <c r="N691" s="26" t="str">
        <f>IFERROR(INDEX([1]!Table13[#Data],MATCH(Table1[[#This Row],[Tech.]],[1]!Table13[Func Location],0),2),"")</f>
        <v/>
      </c>
      <c r="O691" s="27"/>
      <c r="P691" s="28"/>
      <c r="Q691" s="2" t="s">
        <v>37</v>
      </c>
      <c r="R691" s="2"/>
      <c r="T691" s="2">
        <v>1</v>
      </c>
      <c r="U691" s="2" t="s">
        <v>332</v>
      </c>
      <c r="V691" s="6">
        <v>10</v>
      </c>
      <c r="W691" s="2"/>
      <c r="X691" s="2"/>
      <c r="Y691" s="3"/>
      <c r="Z691" s="29" t="str">
        <f>IF(Table1[[#This Row],[DATE]]=0,"",$Z$4)</f>
        <v/>
      </c>
      <c r="AA691" s="29" t="str">
        <f>IF(Table1[[#This Row],[DATE]]=0,"",$AA$4)</f>
        <v/>
      </c>
      <c r="AB691" s="29" t="str">
        <f t="shared" si="20"/>
        <v/>
      </c>
      <c r="AC691" s="29" t="str">
        <f>IFERROR(VLOOKUP(Table1[[#This Row],[Owner]],'[1]down list'!U:V,2,FALSE),"")</f>
        <v/>
      </c>
      <c r="AD691" s="2"/>
    </row>
    <row r="692" spans="2:30" x14ac:dyDescent="0.25">
      <c r="B692" s="23"/>
      <c r="C692" s="24" t="str">
        <f>IF(Table1[[#This Row],[DATE]]=0,"",TEXT(Table1[[#This Row],[DATE]],"mmm"))</f>
        <v/>
      </c>
      <c r="D692" s="25" t="str">
        <f>B692&amp;"-"&amp;COUNTIF($B$6:$B692,B692)</f>
        <v>-0</v>
      </c>
      <c r="E692" s="24" t="str">
        <f t="shared" si="21"/>
        <v/>
      </c>
      <c r="F692" s="24" t="str">
        <f>IF(B692=0,"",TEXT(Table1[[#This Row],[DATE]],"ddd"))</f>
        <v/>
      </c>
      <c r="G692" s="2" t="s">
        <v>32</v>
      </c>
      <c r="H692" s="2"/>
      <c r="I692" s="26"/>
      <c r="J692" s="3"/>
      <c r="K692" s="2"/>
      <c r="M692" s="24" t="s">
        <v>224</v>
      </c>
      <c r="N692" s="26" t="str">
        <f>IFERROR(INDEX([1]!Table13[#Data],MATCH(Table1[[#This Row],[Tech.]],[1]!Table13[Func Location],0),2),"")</f>
        <v/>
      </c>
      <c r="O692" s="27"/>
      <c r="P692" s="28"/>
      <c r="Q692" s="2" t="s">
        <v>37</v>
      </c>
      <c r="R692" s="2"/>
      <c r="T692" s="2">
        <v>1</v>
      </c>
      <c r="U692" s="2" t="s">
        <v>332</v>
      </c>
      <c r="V692" s="6">
        <v>10</v>
      </c>
      <c r="W692" s="2"/>
      <c r="X692" s="2"/>
      <c r="Y692" s="3"/>
      <c r="Z692" s="29" t="str">
        <f>IF(Table1[[#This Row],[DATE]]=0,"",$Z$4)</f>
        <v/>
      </c>
      <c r="AA692" s="29" t="str">
        <f>IF(Table1[[#This Row],[DATE]]=0,"",$AA$4)</f>
        <v/>
      </c>
      <c r="AB692" s="29" t="str">
        <f t="shared" si="20"/>
        <v/>
      </c>
      <c r="AC692" s="29" t="str">
        <f>IFERROR(VLOOKUP(Table1[[#This Row],[Owner]],'[1]down list'!U:V,2,FALSE),"")</f>
        <v/>
      </c>
      <c r="AD692" s="2"/>
    </row>
    <row r="693" spans="2:30" x14ac:dyDescent="0.25">
      <c r="B693" s="23"/>
      <c r="C693" s="24" t="str">
        <f>IF(Table1[[#This Row],[DATE]]=0,"",TEXT(Table1[[#This Row],[DATE]],"mmm"))</f>
        <v/>
      </c>
      <c r="D693" s="25" t="str">
        <f>B693&amp;"-"&amp;COUNTIF($B$6:$B693,B693)</f>
        <v>-0</v>
      </c>
      <c r="E693" s="24" t="str">
        <f t="shared" si="21"/>
        <v/>
      </c>
      <c r="F693" s="24" t="str">
        <f>IF(B693=0,"",TEXT(Table1[[#This Row],[DATE]],"ddd"))</f>
        <v/>
      </c>
      <c r="G693" s="2" t="s">
        <v>32</v>
      </c>
      <c r="H693" s="2"/>
      <c r="I693" s="26"/>
      <c r="J693" s="3"/>
      <c r="K693" s="2"/>
      <c r="M693" s="24" t="s">
        <v>224</v>
      </c>
      <c r="N693" s="26" t="str">
        <f>IFERROR(INDEX([1]!Table13[#Data],MATCH(Table1[[#This Row],[Tech.]],[1]!Table13[Func Location],0),2),"")</f>
        <v/>
      </c>
      <c r="O693" s="27"/>
      <c r="P693" s="28"/>
      <c r="Q693" s="2" t="s">
        <v>37</v>
      </c>
      <c r="R693" s="2"/>
      <c r="T693" s="2">
        <v>1</v>
      </c>
      <c r="U693" s="2" t="s">
        <v>332</v>
      </c>
      <c r="V693" s="6">
        <v>10</v>
      </c>
      <c r="W693" s="2"/>
      <c r="X693" s="2"/>
      <c r="Y693" s="3"/>
      <c r="Z693" s="29" t="str">
        <f>IF(Table1[[#This Row],[DATE]]=0,"",$Z$4)</f>
        <v/>
      </c>
      <c r="AA693" s="29" t="str">
        <f>IF(Table1[[#This Row],[DATE]]=0,"",$AA$4)</f>
        <v/>
      </c>
      <c r="AB693" s="29" t="str">
        <f t="shared" si="20"/>
        <v/>
      </c>
      <c r="AC693" s="29" t="str">
        <f>IFERROR(VLOOKUP(Table1[[#This Row],[Owner]],'[1]down list'!U:V,2,FALSE),"")</f>
        <v/>
      </c>
      <c r="AD693" s="2"/>
    </row>
    <row r="694" spans="2:30" x14ac:dyDescent="0.25">
      <c r="B694" s="23"/>
      <c r="C694" s="24" t="str">
        <f>IF(Table1[[#This Row],[DATE]]=0,"",TEXT(Table1[[#This Row],[DATE]],"mmm"))</f>
        <v/>
      </c>
      <c r="D694" s="25" t="str">
        <f>B694&amp;"-"&amp;COUNTIF($B$6:$B694,B694)</f>
        <v>-0</v>
      </c>
      <c r="E694" s="24" t="str">
        <f t="shared" si="21"/>
        <v/>
      </c>
      <c r="F694" s="24" t="str">
        <f>IF(B694=0,"",TEXT(Table1[[#This Row],[DATE]],"ddd"))</f>
        <v/>
      </c>
      <c r="G694" s="2" t="s">
        <v>32</v>
      </c>
      <c r="H694" s="2"/>
      <c r="I694" s="26"/>
      <c r="J694" s="3"/>
      <c r="K694" s="2"/>
      <c r="M694" s="24" t="s">
        <v>224</v>
      </c>
      <c r="N694" s="26" t="str">
        <f>IFERROR(INDEX([1]!Table13[#Data],MATCH(Table1[[#This Row],[Tech.]],[1]!Table13[Func Location],0),2),"")</f>
        <v/>
      </c>
      <c r="O694" s="27"/>
      <c r="P694" s="28"/>
      <c r="Q694" s="2" t="s">
        <v>37</v>
      </c>
      <c r="R694" s="2"/>
      <c r="T694" s="2">
        <v>1</v>
      </c>
      <c r="U694" s="2" t="s">
        <v>332</v>
      </c>
      <c r="V694" s="6">
        <v>10</v>
      </c>
      <c r="W694" s="2"/>
      <c r="X694" s="2"/>
      <c r="Y694" s="3"/>
      <c r="Z694" s="29" t="str">
        <f>IF(Table1[[#This Row],[DATE]]=0,"",$Z$4)</f>
        <v/>
      </c>
      <c r="AA694" s="29" t="str">
        <f>IF(Table1[[#This Row],[DATE]]=0,"",$AA$4)</f>
        <v/>
      </c>
      <c r="AB694" s="29" t="str">
        <f t="shared" si="20"/>
        <v/>
      </c>
      <c r="AC694" s="29" t="str">
        <f>IFERROR(VLOOKUP(Table1[[#This Row],[Owner]],'[1]down list'!U:V,2,FALSE),"")</f>
        <v/>
      </c>
      <c r="AD694" s="2"/>
    </row>
    <row r="695" spans="2:30" x14ac:dyDescent="0.25">
      <c r="B695" s="23"/>
      <c r="C695" s="24" t="str">
        <f>IF(Table1[[#This Row],[DATE]]=0,"",TEXT(Table1[[#This Row],[DATE]],"mmm"))</f>
        <v/>
      </c>
      <c r="D695" s="25" t="str">
        <f>B695&amp;"-"&amp;COUNTIF($B$6:$B695,B695)</f>
        <v>-0</v>
      </c>
      <c r="E695" s="24" t="str">
        <f t="shared" si="21"/>
        <v/>
      </c>
      <c r="F695" s="24" t="str">
        <f>IF(B695=0,"",TEXT(Table1[[#This Row],[DATE]],"ddd"))</f>
        <v/>
      </c>
      <c r="G695" s="2" t="s">
        <v>32</v>
      </c>
      <c r="H695" s="2"/>
      <c r="I695" s="26"/>
      <c r="J695" s="3"/>
      <c r="K695" s="2"/>
      <c r="M695" s="24" t="s">
        <v>224</v>
      </c>
      <c r="N695" s="26" t="str">
        <f>IFERROR(INDEX([1]!Table13[#Data],MATCH(Table1[[#This Row],[Tech.]],[1]!Table13[Func Location],0),2),"")</f>
        <v/>
      </c>
      <c r="O695" s="27"/>
      <c r="P695" s="28"/>
      <c r="Q695" s="2" t="s">
        <v>37</v>
      </c>
      <c r="R695" s="2"/>
      <c r="U695" s="2" t="s">
        <v>332</v>
      </c>
      <c r="W695" s="2" t="s">
        <v>40</v>
      </c>
      <c r="X695" s="2"/>
      <c r="Y695" s="3"/>
      <c r="Z695" s="29" t="str">
        <f>IF(Table1[[#This Row],[DATE]]=0,"",$Z$4)</f>
        <v/>
      </c>
      <c r="AA695" s="29" t="str">
        <f>IF(Table1[[#This Row],[DATE]]=0,"",$AA$4)</f>
        <v/>
      </c>
      <c r="AB695" s="29" t="str">
        <f t="shared" si="20"/>
        <v/>
      </c>
      <c r="AC695" s="29" t="str">
        <f>IFERROR(VLOOKUP(Table1[[#This Row],[Owner]],'[1]down list'!U:V,2,FALSE),"")</f>
        <v/>
      </c>
      <c r="AD695" s="2"/>
    </row>
    <row r="696" spans="2:30" x14ac:dyDescent="0.25">
      <c r="B696" s="23"/>
      <c r="C696" s="24" t="str">
        <f>IF(Table1[[#This Row],[DATE]]=0,"",TEXT(Table1[[#This Row],[DATE]],"mmm"))</f>
        <v/>
      </c>
      <c r="D696" s="25" t="str">
        <f>B696&amp;"-"&amp;COUNTIF($B$6:$B696,B696)</f>
        <v>-0</v>
      </c>
      <c r="E696" s="24" t="str">
        <f t="shared" si="21"/>
        <v/>
      </c>
      <c r="F696" s="24" t="str">
        <f>IF(B696=0,"",TEXT(Table1[[#This Row],[DATE]],"ddd"))</f>
        <v/>
      </c>
      <c r="G696" s="2" t="s">
        <v>32</v>
      </c>
      <c r="H696" s="2"/>
      <c r="I696" s="26"/>
      <c r="J696" s="3"/>
      <c r="K696" s="2"/>
      <c r="M696" s="24" t="s">
        <v>224</v>
      </c>
      <c r="N696" s="26" t="str">
        <f>IFERROR(INDEX([1]!Table13[#Data],MATCH(Table1[[#This Row],[Tech.]],[1]!Table13[Func Location],0),2),"")</f>
        <v/>
      </c>
      <c r="O696" s="27"/>
      <c r="P696" s="28"/>
      <c r="Q696" s="2" t="s">
        <v>37</v>
      </c>
      <c r="R696" s="2"/>
      <c r="U696" s="2" t="s">
        <v>332</v>
      </c>
      <c r="W696" s="2" t="s">
        <v>40</v>
      </c>
      <c r="X696" s="2"/>
      <c r="Y696" s="3"/>
      <c r="Z696" s="29" t="str">
        <f>IF(Table1[[#This Row],[DATE]]=0,"",$Z$4)</f>
        <v/>
      </c>
      <c r="AA696" s="29" t="str">
        <f>IF(Table1[[#This Row],[DATE]]=0,"",$AA$4)</f>
        <v/>
      </c>
      <c r="AB696" s="29" t="str">
        <f t="shared" si="20"/>
        <v/>
      </c>
      <c r="AC696" s="29" t="str">
        <f>IFERROR(VLOOKUP(Table1[[#This Row],[Owner]],'[1]down list'!U:V,2,FALSE),"")</f>
        <v/>
      </c>
      <c r="AD696" s="2"/>
    </row>
    <row r="697" spans="2:30" x14ac:dyDescent="0.25">
      <c r="B697" s="23"/>
      <c r="C697" s="24" t="str">
        <f>IF(Table1[[#This Row],[DATE]]=0,"",TEXT(Table1[[#This Row],[DATE]],"mmm"))</f>
        <v/>
      </c>
      <c r="D697" s="25" t="str">
        <f>B697&amp;"-"&amp;COUNTIF($B$6:$B697,B697)</f>
        <v>-0</v>
      </c>
      <c r="E697" s="24" t="str">
        <f t="shared" si="21"/>
        <v/>
      </c>
      <c r="F697" s="24" t="str">
        <f>IF(B697=0,"",TEXT(Table1[[#This Row],[DATE]],"ddd"))</f>
        <v/>
      </c>
      <c r="G697" s="2" t="s">
        <v>32</v>
      </c>
      <c r="H697" s="2"/>
      <c r="I697" s="26"/>
      <c r="J697" s="3"/>
      <c r="K697" s="2"/>
      <c r="M697" s="24" t="s">
        <v>224</v>
      </c>
      <c r="N697" s="26" t="str">
        <f>IFERROR(INDEX([1]!Table13[#Data],MATCH(Table1[[#This Row],[Tech.]],[1]!Table13[Func Location],0),2),"")</f>
        <v/>
      </c>
      <c r="O697" s="27"/>
      <c r="P697" s="28"/>
      <c r="Q697" s="2" t="s">
        <v>37</v>
      </c>
      <c r="R697" s="2"/>
      <c r="U697" s="2" t="s">
        <v>332</v>
      </c>
      <c r="V697" s="6">
        <v>15</v>
      </c>
      <c r="W697" s="2" t="s">
        <v>40</v>
      </c>
      <c r="X697" s="2"/>
      <c r="Y697" s="3"/>
      <c r="Z697" s="29" t="str">
        <f>IF(Table1[[#This Row],[DATE]]=0,"",$Z$4)</f>
        <v/>
      </c>
      <c r="AA697" s="29" t="str">
        <f>IF(Table1[[#This Row],[DATE]]=0,"",$AA$4)</f>
        <v/>
      </c>
      <c r="AB697" s="29" t="str">
        <f t="shared" si="20"/>
        <v/>
      </c>
      <c r="AC697" s="29" t="str">
        <f>IFERROR(VLOOKUP(Table1[[#This Row],[Owner]],'[1]down list'!U:V,2,FALSE),"")</f>
        <v/>
      </c>
      <c r="AD697" s="2"/>
    </row>
    <row r="698" spans="2:30" x14ac:dyDescent="0.25">
      <c r="B698" s="23"/>
      <c r="C698" s="24" t="str">
        <f>IF(Table1[[#This Row],[DATE]]=0,"",TEXT(Table1[[#This Row],[DATE]],"mmm"))</f>
        <v/>
      </c>
      <c r="D698" s="25" t="str">
        <f>B698&amp;"-"&amp;COUNTIF($B$6:$B698,B698)</f>
        <v>-0</v>
      </c>
      <c r="E698" s="24" t="str">
        <f t="shared" si="21"/>
        <v/>
      </c>
      <c r="F698" s="24" t="str">
        <f>IF(B698=0,"",TEXT(Table1[[#This Row],[DATE]],"ddd"))</f>
        <v/>
      </c>
      <c r="G698" s="2" t="s">
        <v>32</v>
      </c>
      <c r="H698" s="2"/>
      <c r="I698" s="26"/>
      <c r="J698" s="3"/>
      <c r="K698" s="2"/>
      <c r="M698" s="24" t="s">
        <v>224</v>
      </c>
      <c r="N698" s="26" t="str">
        <f>IFERROR(INDEX([1]!Table13[#Data],MATCH(Table1[[#This Row],[Tech.]],[1]!Table13[Func Location],0),2),"")</f>
        <v/>
      </c>
      <c r="O698" s="27"/>
      <c r="P698" s="28"/>
      <c r="Q698" s="2" t="s">
        <v>37</v>
      </c>
      <c r="R698" s="2"/>
      <c r="U698" s="2" t="s">
        <v>332</v>
      </c>
      <c r="W698" s="2" t="s">
        <v>40</v>
      </c>
      <c r="X698" s="2"/>
      <c r="Y698" s="3"/>
      <c r="Z698" s="29" t="str">
        <f>IF(Table1[[#This Row],[DATE]]=0,"",$Z$4)</f>
        <v/>
      </c>
      <c r="AA698" s="29" t="str">
        <f>IF(Table1[[#This Row],[DATE]]=0,"",$AA$4)</f>
        <v/>
      </c>
      <c r="AB698" s="29" t="str">
        <f t="shared" si="20"/>
        <v/>
      </c>
      <c r="AC698" s="29" t="str">
        <f>IFERROR(VLOOKUP(Table1[[#This Row],[Owner]],'[1]down list'!U:V,2,FALSE),"")</f>
        <v/>
      </c>
      <c r="AD698" s="2"/>
    </row>
    <row r="699" spans="2:30" x14ac:dyDescent="0.25">
      <c r="B699" s="23"/>
      <c r="C699" s="24" t="str">
        <f>IF(Table1[[#This Row],[DATE]]=0,"",TEXT(Table1[[#This Row],[DATE]],"mmm"))</f>
        <v/>
      </c>
      <c r="D699" s="25" t="str">
        <f>B699&amp;"-"&amp;COUNTIF($B$6:$B699,B699)</f>
        <v>-0</v>
      </c>
      <c r="E699" s="24" t="str">
        <f t="shared" si="21"/>
        <v/>
      </c>
      <c r="F699" s="24" t="str">
        <f>IF(B699=0,"",TEXT(Table1[[#This Row],[DATE]],"ddd"))</f>
        <v/>
      </c>
      <c r="G699" s="2" t="s">
        <v>32</v>
      </c>
      <c r="H699" s="2"/>
      <c r="I699" s="26"/>
      <c r="J699" s="3"/>
      <c r="K699" s="2"/>
      <c r="M699" s="24" t="s">
        <v>224</v>
      </c>
      <c r="N699" s="26" t="str">
        <f>IFERROR(INDEX([1]!Table13[#Data],MATCH(Table1[[#This Row],[Tech.]],[1]!Table13[Func Location],0),2),"")</f>
        <v/>
      </c>
      <c r="O699" s="27"/>
      <c r="P699" s="28"/>
      <c r="Q699" s="2" t="s">
        <v>37</v>
      </c>
      <c r="R699" s="2"/>
      <c r="U699" s="2" t="s">
        <v>332</v>
      </c>
      <c r="W699" s="2"/>
      <c r="X699" s="2"/>
      <c r="Y699" s="3"/>
      <c r="Z699" s="29" t="str">
        <f>IF(Table1[[#This Row],[DATE]]=0,"",$Z$4)</f>
        <v/>
      </c>
      <c r="AA699" s="29" t="str">
        <f>IF(Table1[[#This Row],[DATE]]=0,"",$AA$4)</f>
        <v/>
      </c>
      <c r="AB699" s="29" t="str">
        <f t="shared" si="20"/>
        <v/>
      </c>
      <c r="AC699" s="29" t="str">
        <f>IFERROR(VLOOKUP(Table1[[#This Row],[Owner]],'[1]down list'!U:V,2,FALSE),"")</f>
        <v/>
      </c>
      <c r="AD699" s="2"/>
    </row>
    <row r="700" spans="2:30" x14ac:dyDescent="0.25">
      <c r="B700" s="23"/>
      <c r="C700" s="24" t="str">
        <f>IF(Table1[[#This Row],[DATE]]=0,"",TEXT(Table1[[#This Row],[DATE]],"mmm"))</f>
        <v/>
      </c>
      <c r="D700" s="25" t="str">
        <f>B700&amp;"-"&amp;COUNTIF($B$6:$B700,B700)</f>
        <v>-0</v>
      </c>
      <c r="E700" s="24" t="str">
        <f t="shared" si="21"/>
        <v/>
      </c>
      <c r="F700" s="24" t="str">
        <f>IF(B700=0,"",TEXT(Table1[[#This Row],[DATE]],"ddd"))</f>
        <v/>
      </c>
      <c r="G700" s="2" t="s">
        <v>32</v>
      </c>
      <c r="H700" s="2"/>
      <c r="I700" s="26"/>
      <c r="J700" s="3"/>
      <c r="K700" s="2"/>
      <c r="M700" s="24" t="s">
        <v>224</v>
      </c>
      <c r="N700" s="26" t="str">
        <f>IFERROR(INDEX([1]!Table13[#Data],MATCH(Table1[[#This Row],[Tech.]],[1]!Table13[Func Location],0),2),"")</f>
        <v/>
      </c>
      <c r="O700" s="27"/>
      <c r="P700" s="28"/>
      <c r="Q700" s="2" t="s">
        <v>37</v>
      </c>
      <c r="R700" s="2"/>
      <c r="T700" s="2" t="s">
        <v>331</v>
      </c>
      <c r="U700" s="2" t="s">
        <v>332</v>
      </c>
      <c r="V700" s="6">
        <v>10</v>
      </c>
      <c r="W700" s="2"/>
      <c r="X700" s="2"/>
      <c r="Y700" s="3"/>
      <c r="Z700" s="29" t="str">
        <f>IF(Table1[[#This Row],[DATE]]=0,"",$Z$4)</f>
        <v/>
      </c>
      <c r="AA700" s="29" t="str">
        <f>IF(Table1[[#This Row],[DATE]]=0,"",$AA$4)</f>
        <v/>
      </c>
      <c r="AB700" s="29" t="str">
        <f t="shared" si="20"/>
        <v/>
      </c>
      <c r="AC700" s="29" t="str">
        <f>IFERROR(VLOOKUP(Table1[[#This Row],[Owner]],'[1]down list'!U:V,2,FALSE),"")</f>
        <v/>
      </c>
      <c r="AD700" s="2"/>
    </row>
    <row r="701" spans="2:30" x14ac:dyDescent="0.25">
      <c r="B701" s="23"/>
      <c r="C701" s="24" t="str">
        <f>IF(Table1[[#This Row],[DATE]]=0,"",TEXT(Table1[[#This Row],[DATE]],"mmm"))</f>
        <v/>
      </c>
      <c r="D701" s="25" t="str">
        <f>B701&amp;"-"&amp;COUNTIF($B$6:$B701,B701)</f>
        <v>-0</v>
      </c>
      <c r="E701" s="24" t="str">
        <f t="shared" si="21"/>
        <v/>
      </c>
      <c r="F701" s="24" t="str">
        <f>IF(B701=0,"",TEXT(Table1[[#This Row],[DATE]],"ddd"))</f>
        <v/>
      </c>
      <c r="G701" s="2" t="s">
        <v>32</v>
      </c>
      <c r="H701" s="2"/>
      <c r="I701" s="26"/>
      <c r="J701" s="3"/>
      <c r="K701" s="2"/>
      <c r="M701" s="24" t="s">
        <v>224</v>
      </c>
      <c r="N701" s="26" t="str">
        <f>IFERROR(INDEX([1]!Table13[#Data],MATCH(Table1[[#This Row],[Tech.]],[1]!Table13[Func Location],0),2),"")</f>
        <v/>
      </c>
      <c r="O701" s="27"/>
      <c r="P701" s="28"/>
      <c r="Q701" s="2" t="s">
        <v>37</v>
      </c>
      <c r="R701" s="2"/>
      <c r="U701" s="2" t="s">
        <v>332</v>
      </c>
      <c r="W701" s="2"/>
      <c r="X701" s="2"/>
      <c r="Y701" s="3"/>
      <c r="Z701" s="29" t="str">
        <f>IF(Table1[[#This Row],[DATE]]=0,"",$Z$4)</f>
        <v/>
      </c>
      <c r="AA701" s="29" t="str">
        <f>IF(Table1[[#This Row],[DATE]]=0,"",$AA$4)</f>
        <v/>
      </c>
      <c r="AB701" s="29" t="str">
        <f t="shared" si="20"/>
        <v/>
      </c>
      <c r="AC701" s="29" t="str">
        <f>IFERROR(VLOOKUP(Table1[[#This Row],[Owner]],'[1]down list'!U:V,2,FALSE),"")</f>
        <v/>
      </c>
      <c r="AD701" s="2"/>
    </row>
    <row r="702" spans="2:30" x14ac:dyDescent="0.25">
      <c r="B702" s="23"/>
      <c r="C702" s="24" t="str">
        <f>IF(Table1[[#This Row],[DATE]]=0,"",TEXT(Table1[[#This Row],[DATE]],"mmm"))</f>
        <v/>
      </c>
      <c r="D702" s="25" t="str">
        <f>B702&amp;"-"&amp;COUNTIF($B$6:$B702,B702)</f>
        <v>-0</v>
      </c>
      <c r="E702" s="24" t="str">
        <f t="shared" si="21"/>
        <v/>
      </c>
      <c r="F702" s="24" t="str">
        <f>IF(B702=0,"",TEXT(Table1[[#This Row],[DATE]],"ddd"))</f>
        <v/>
      </c>
      <c r="G702" s="2" t="s">
        <v>32</v>
      </c>
      <c r="H702" s="2"/>
      <c r="I702" s="26"/>
      <c r="J702" s="3"/>
      <c r="K702" s="2"/>
      <c r="M702" s="24" t="s">
        <v>224</v>
      </c>
      <c r="N702" s="26" t="str">
        <f>IFERROR(INDEX([1]!Table13[#Data],MATCH(Table1[[#This Row],[Tech.]],[1]!Table13[Func Location],0),2),"")</f>
        <v/>
      </c>
      <c r="O702" s="27"/>
      <c r="P702" s="28"/>
      <c r="Q702" s="2" t="s">
        <v>37</v>
      </c>
      <c r="R702" s="2"/>
      <c r="U702" s="2" t="s">
        <v>332</v>
      </c>
      <c r="W702" s="2"/>
      <c r="X702" s="2"/>
      <c r="Y702" s="3"/>
      <c r="Z702" s="29" t="str">
        <f>IF(Table1[[#This Row],[DATE]]=0,"",$Z$4)</f>
        <v/>
      </c>
      <c r="AA702" s="29" t="str">
        <f>IF(Table1[[#This Row],[DATE]]=0,"",$AA$4)</f>
        <v/>
      </c>
      <c r="AB702" s="29" t="str">
        <f t="shared" si="20"/>
        <v/>
      </c>
      <c r="AC702" s="29" t="str">
        <f>IFERROR(VLOOKUP(Table1[[#This Row],[Owner]],'[1]down list'!U:V,2,FALSE),"")</f>
        <v/>
      </c>
      <c r="AD702" s="2"/>
    </row>
    <row r="703" spans="2:30" x14ac:dyDescent="0.25">
      <c r="B703" s="23"/>
      <c r="C703" s="24" t="str">
        <f>IF(Table1[[#This Row],[DATE]]=0,"",TEXT(Table1[[#This Row],[DATE]],"mmm"))</f>
        <v/>
      </c>
      <c r="D703" s="25" t="str">
        <f>B703&amp;"-"&amp;COUNTIF($B$6:$B703,B703)</f>
        <v>-0</v>
      </c>
      <c r="E703" s="24" t="str">
        <f t="shared" si="21"/>
        <v/>
      </c>
      <c r="F703" s="24" t="str">
        <f>IF(B703=0,"",TEXT(Table1[[#This Row],[DATE]],"ddd"))</f>
        <v/>
      </c>
      <c r="G703" s="2" t="s">
        <v>32</v>
      </c>
      <c r="H703" s="2"/>
      <c r="I703" s="26"/>
      <c r="J703" s="3"/>
      <c r="K703" s="2"/>
      <c r="M703" s="24" t="s">
        <v>224</v>
      </c>
      <c r="N703" s="26" t="str">
        <f>IFERROR(INDEX([1]!Table13[#Data],MATCH(Table1[[#This Row],[Tech.]],[1]!Table13[Func Location],0),2),"")</f>
        <v/>
      </c>
      <c r="O703" s="27"/>
      <c r="P703" s="28"/>
      <c r="Q703" s="2" t="s">
        <v>37</v>
      </c>
      <c r="R703" s="2"/>
      <c r="U703" s="2" t="s">
        <v>332</v>
      </c>
      <c r="W703" s="2"/>
      <c r="X703" s="2"/>
      <c r="Y703" s="3"/>
      <c r="Z703" s="29" t="str">
        <f>IF(Table1[[#This Row],[DATE]]=0,"",$Z$4)</f>
        <v/>
      </c>
      <c r="AA703" s="29" t="str">
        <f>IF(Table1[[#This Row],[DATE]]=0,"",$AA$4)</f>
        <v/>
      </c>
      <c r="AB703" s="29" t="str">
        <f t="shared" si="20"/>
        <v/>
      </c>
      <c r="AC703" s="29" t="str">
        <f>IFERROR(VLOOKUP(Table1[[#This Row],[Owner]],'[1]down list'!U:V,2,FALSE),"")</f>
        <v/>
      </c>
      <c r="AD703" s="2"/>
    </row>
    <row r="704" spans="2:30" x14ac:dyDescent="0.25">
      <c r="B704" s="23"/>
      <c r="C704" s="24" t="str">
        <f>IF(Table1[[#This Row],[DATE]]=0,"",TEXT(Table1[[#This Row],[DATE]],"mmm"))</f>
        <v/>
      </c>
      <c r="D704" s="25" t="str">
        <f>B704&amp;"-"&amp;COUNTIF($B$6:$B704,B704)</f>
        <v>-0</v>
      </c>
      <c r="E704" s="24" t="str">
        <f t="shared" si="21"/>
        <v/>
      </c>
      <c r="F704" s="24" t="str">
        <f>IF(B704=0,"",TEXT(Table1[[#This Row],[DATE]],"ddd"))</f>
        <v/>
      </c>
      <c r="G704" s="2" t="s">
        <v>32</v>
      </c>
      <c r="H704" s="2"/>
      <c r="I704" s="26"/>
      <c r="J704" s="3"/>
      <c r="K704" s="2"/>
      <c r="M704" s="24" t="s">
        <v>224</v>
      </c>
      <c r="N704" s="26" t="str">
        <f>IFERROR(INDEX([1]!Table13[#Data],MATCH(Table1[[#This Row],[Tech.]],[1]!Table13[Func Location],0),2),"")</f>
        <v/>
      </c>
      <c r="O704" s="27"/>
      <c r="P704" s="28"/>
      <c r="Q704" s="2" t="s">
        <v>37</v>
      </c>
      <c r="R704" s="2"/>
      <c r="U704" s="2" t="s">
        <v>332</v>
      </c>
      <c r="W704" s="2"/>
      <c r="X704" s="2"/>
      <c r="Y704" s="3"/>
      <c r="Z704" s="29" t="str">
        <f>IF(Table1[[#This Row],[DATE]]=0,"",$Z$4)</f>
        <v/>
      </c>
      <c r="AA704" s="29" t="str">
        <f>IF(Table1[[#This Row],[DATE]]=0,"",$AA$4)</f>
        <v/>
      </c>
      <c r="AB704" s="29" t="str">
        <f t="shared" ref="AB704:AB767" si="22">IF(B704=0,"",YEAR(B704))</f>
        <v/>
      </c>
      <c r="AC704" s="29" t="str">
        <f>IFERROR(VLOOKUP(Table1[[#This Row],[Owner]],'[1]down list'!U:V,2,FALSE),"")</f>
        <v/>
      </c>
      <c r="AD704" s="2"/>
    </row>
    <row r="705" spans="2:30" x14ac:dyDescent="0.25">
      <c r="B705" s="23"/>
      <c r="C705" s="24" t="str">
        <f>IF(Table1[[#This Row],[DATE]]=0,"",TEXT(Table1[[#This Row],[DATE]],"mmm"))</f>
        <v/>
      </c>
      <c r="D705" s="25" t="str">
        <f>B705&amp;"-"&amp;COUNTIF($B$6:$B705,B705)</f>
        <v>-0</v>
      </c>
      <c r="E705" s="24" t="str">
        <f t="shared" si="21"/>
        <v/>
      </c>
      <c r="F705" s="24" t="str">
        <f>IF(B705=0,"",TEXT(Table1[[#This Row],[DATE]],"ddd"))</f>
        <v/>
      </c>
      <c r="G705" s="2" t="s">
        <v>32</v>
      </c>
      <c r="H705" s="2"/>
      <c r="I705" s="26"/>
      <c r="J705" s="3"/>
      <c r="K705" s="2"/>
      <c r="M705" s="24" t="s">
        <v>224</v>
      </c>
      <c r="N705" s="26" t="str">
        <f>IFERROR(INDEX([1]!Table13[#Data],MATCH(Table1[[#This Row],[Tech.]],[1]!Table13[Func Location],0),2),"")</f>
        <v/>
      </c>
      <c r="O705" s="27"/>
      <c r="P705" s="28"/>
      <c r="Q705" s="2" t="s">
        <v>37</v>
      </c>
      <c r="R705" s="2"/>
      <c r="U705" s="2" t="s">
        <v>332</v>
      </c>
      <c r="W705" s="2"/>
      <c r="X705" s="2"/>
      <c r="Y705" s="3"/>
      <c r="Z705" s="29" t="str">
        <f>IF(Table1[[#This Row],[DATE]]=0,"",$Z$4)</f>
        <v/>
      </c>
      <c r="AA705" s="29" t="str">
        <f>IF(Table1[[#This Row],[DATE]]=0,"",$AA$4)</f>
        <v/>
      </c>
      <c r="AB705" s="29" t="str">
        <f t="shared" si="22"/>
        <v/>
      </c>
      <c r="AC705" s="29" t="str">
        <f>IFERROR(VLOOKUP(Table1[[#This Row],[Owner]],'[1]down list'!U:V,2,FALSE),"")</f>
        <v/>
      </c>
      <c r="AD705" s="2"/>
    </row>
    <row r="706" spans="2:30" x14ac:dyDescent="0.25">
      <c r="B706" s="23"/>
      <c r="C706" s="24" t="str">
        <f>IF(Table1[[#This Row],[DATE]]=0,"",TEXT(Table1[[#This Row],[DATE]],"mmm"))</f>
        <v/>
      </c>
      <c r="D706" s="25" t="str">
        <f>B706&amp;"-"&amp;COUNTIF($B$6:$B706,B706)</f>
        <v>-0</v>
      </c>
      <c r="E706" s="24" t="str">
        <f t="shared" si="21"/>
        <v/>
      </c>
      <c r="F706" s="24" t="str">
        <f>IF(B706=0,"",TEXT(Table1[[#This Row],[DATE]],"ddd"))</f>
        <v/>
      </c>
      <c r="G706" s="2" t="s">
        <v>32</v>
      </c>
      <c r="H706" s="2"/>
      <c r="I706" s="26"/>
      <c r="J706" s="3"/>
      <c r="K706" s="2"/>
      <c r="M706" s="24" t="s">
        <v>224</v>
      </c>
      <c r="N706" s="26" t="str">
        <f>IFERROR(INDEX([1]!Table13[#Data],MATCH(Table1[[#This Row],[Tech.]],[1]!Table13[Func Location],0),2),"")</f>
        <v/>
      </c>
      <c r="O706" s="27"/>
      <c r="P706" s="28"/>
      <c r="Q706" s="2" t="s">
        <v>37</v>
      </c>
      <c r="R706" s="2"/>
      <c r="U706" s="2" t="s">
        <v>332</v>
      </c>
      <c r="W706" s="2"/>
      <c r="X706" s="2"/>
      <c r="Y706" s="3"/>
      <c r="Z706" s="29" t="str">
        <f>IF(Table1[[#This Row],[DATE]]=0,"",$Z$4)</f>
        <v/>
      </c>
      <c r="AA706" s="29" t="str">
        <f>IF(Table1[[#This Row],[DATE]]=0,"",$AA$4)</f>
        <v/>
      </c>
      <c r="AB706" s="29" t="str">
        <f t="shared" si="22"/>
        <v/>
      </c>
      <c r="AC706" s="29" t="str">
        <f>IFERROR(VLOOKUP(Table1[[#This Row],[Owner]],'[1]down list'!U:V,2,FALSE),"")</f>
        <v/>
      </c>
      <c r="AD706" s="2"/>
    </row>
    <row r="707" spans="2:30" x14ac:dyDescent="0.25">
      <c r="B707" s="23"/>
      <c r="C707" s="24" t="str">
        <f>IF(Table1[[#This Row],[DATE]]=0,"",TEXT(Table1[[#This Row],[DATE]],"mmm"))</f>
        <v/>
      </c>
      <c r="D707" s="25" t="str">
        <f>B707&amp;"-"&amp;COUNTIF($B$6:$B707,B707)</f>
        <v>-0</v>
      </c>
      <c r="E707" s="24" t="str">
        <f t="shared" si="21"/>
        <v/>
      </c>
      <c r="F707" s="24" t="str">
        <f>IF(B707=0,"",TEXT(Table1[[#This Row],[DATE]],"ddd"))</f>
        <v/>
      </c>
      <c r="G707" s="2" t="s">
        <v>32</v>
      </c>
      <c r="H707" s="2"/>
      <c r="I707" s="26"/>
      <c r="J707" s="3"/>
      <c r="K707" s="2"/>
      <c r="M707" s="24" t="s">
        <v>224</v>
      </c>
      <c r="N707" s="26" t="str">
        <f>IFERROR(INDEX([1]!Table13[#Data],MATCH(Table1[[#This Row],[Tech.]],[1]!Table13[Func Location],0),2),"")</f>
        <v/>
      </c>
      <c r="O707" s="27"/>
      <c r="P707" s="28"/>
      <c r="Q707" s="2" t="s">
        <v>37</v>
      </c>
      <c r="R707" s="2"/>
      <c r="U707" s="2" t="s">
        <v>332</v>
      </c>
      <c r="W707" s="2"/>
      <c r="X707" s="2"/>
      <c r="Y707" s="3"/>
      <c r="Z707" s="29" t="str">
        <f>IF(Table1[[#This Row],[DATE]]=0,"",$Z$4)</f>
        <v/>
      </c>
      <c r="AA707" s="29" t="str">
        <f>IF(Table1[[#This Row],[DATE]]=0,"",$AA$4)</f>
        <v/>
      </c>
      <c r="AB707" s="29" t="str">
        <f t="shared" si="22"/>
        <v/>
      </c>
      <c r="AC707" s="29" t="str">
        <f>IFERROR(VLOOKUP(Table1[[#This Row],[Owner]],'[1]down list'!U:V,2,FALSE),"")</f>
        <v/>
      </c>
      <c r="AD707" s="2"/>
    </row>
    <row r="708" spans="2:30" x14ac:dyDescent="0.25">
      <c r="B708" s="23"/>
      <c r="C708" s="24" t="str">
        <f>IF(Table1[[#This Row],[DATE]]=0,"",TEXT(Table1[[#This Row],[DATE]],"mmm"))</f>
        <v/>
      </c>
      <c r="D708" s="25" t="str">
        <f>B708&amp;"-"&amp;COUNTIF($B$6:$B708,B708)</f>
        <v>-0</v>
      </c>
      <c r="E708" s="24" t="str">
        <f t="shared" si="21"/>
        <v/>
      </c>
      <c r="F708" s="24" t="str">
        <f>IF(B708=0,"",TEXT(Table1[[#This Row],[DATE]],"ddd"))</f>
        <v/>
      </c>
      <c r="G708" s="2" t="s">
        <v>32</v>
      </c>
      <c r="H708" s="2"/>
      <c r="I708" s="26"/>
      <c r="J708" s="3"/>
      <c r="K708" s="2"/>
      <c r="M708" s="24" t="s">
        <v>224</v>
      </c>
      <c r="N708" s="26" t="str">
        <f>IFERROR(INDEX([1]!Table13[#Data],MATCH(Table1[[#This Row],[Tech.]],[1]!Table13[Func Location],0),2),"")</f>
        <v/>
      </c>
      <c r="O708" s="27"/>
      <c r="P708" s="28"/>
      <c r="Q708" s="2" t="s">
        <v>37</v>
      </c>
      <c r="R708" s="2"/>
      <c r="U708" s="2" t="s">
        <v>332</v>
      </c>
      <c r="W708" s="2"/>
      <c r="X708" s="2"/>
      <c r="Y708" s="3"/>
      <c r="Z708" s="29" t="str">
        <f>IF(Table1[[#This Row],[DATE]]=0,"",$Z$4)</f>
        <v/>
      </c>
      <c r="AA708" s="29" t="str">
        <f>IF(Table1[[#This Row],[DATE]]=0,"",$AA$4)</f>
        <v/>
      </c>
      <c r="AB708" s="29" t="str">
        <f t="shared" si="22"/>
        <v/>
      </c>
      <c r="AC708" s="29" t="str">
        <f>IFERROR(VLOOKUP(Table1[[#This Row],[Owner]],'[1]down list'!U:V,2,FALSE),"")</f>
        <v/>
      </c>
      <c r="AD708" s="2"/>
    </row>
    <row r="709" spans="2:30" x14ac:dyDescent="0.25">
      <c r="B709" s="23"/>
      <c r="C709" s="24" t="str">
        <f>IF(Table1[[#This Row],[DATE]]=0,"",TEXT(Table1[[#This Row],[DATE]],"mmm"))</f>
        <v/>
      </c>
      <c r="D709" s="25" t="str">
        <f>B709&amp;"-"&amp;COUNTIF($B$6:$B709,B709)</f>
        <v>-0</v>
      </c>
      <c r="E709" s="24" t="str">
        <f t="shared" si="21"/>
        <v/>
      </c>
      <c r="F709" s="24" t="str">
        <f>IF(B709=0,"",TEXT(Table1[[#This Row],[DATE]],"ddd"))</f>
        <v/>
      </c>
      <c r="G709" s="2" t="s">
        <v>32</v>
      </c>
      <c r="H709" s="2"/>
      <c r="I709" s="26"/>
      <c r="J709" s="3"/>
      <c r="K709" s="2"/>
      <c r="M709" s="24" t="s">
        <v>224</v>
      </c>
      <c r="N709" s="26" t="str">
        <f>IFERROR(INDEX([1]!Table13[#Data],MATCH(Table1[[#This Row],[Tech.]],[1]!Table13[Func Location],0),2),"")</f>
        <v/>
      </c>
      <c r="O709" s="27"/>
      <c r="P709" s="28"/>
      <c r="Q709" s="2" t="s">
        <v>37</v>
      </c>
      <c r="R709" s="2"/>
      <c r="U709" s="2" t="s">
        <v>332</v>
      </c>
      <c r="W709" s="2"/>
      <c r="X709" s="2"/>
      <c r="Y709" s="3"/>
      <c r="Z709" s="29" t="str">
        <f>IF(Table1[[#This Row],[DATE]]=0,"",$Z$4)</f>
        <v/>
      </c>
      <c r="AA709" s="29" t="str">
        <f>IF(Table1[[#This Row],[DATE]]=0,"",$AA$4)</f>
        <v/>
      </c>
      <c r="AB709" s="29" t="str">
        <f t="shared" si="22"/>
        <v/>
      </c>
      <c r="AC709" s="29" t="str">
        <f>IFERROR(VLOOKUP(Table1[[#This Row],[Owner]],'[1]down list'!U:V,2,FALSE),"")</f>
        <v/>
      </c>
      <c r="AD709" s="2"/>
    </row>
    <row r="710" spans="2:30" x14ac:dyDescent="0.25">
      <c r="B710" s="23"/>
      <c r="C710" s="24" t="str">
        <f>IF(Table1[[#This Row],[DATE]]=0,"",TEXT(Table1[[#This Row],[DATE]],"mmm"))</f>
        <v/>
      </c>
      <c r="D710" s="25" t="str">
        <f>B710&amp;"-"&amp;COUNTIF($B$6:$B710,B710)</f>
        <v>-0</v>
      </c>
      <c r="E710" s="24" t="str">
        <f t="shared" ref="E710:E773" si="23">IF(B710=0,"",WEEKNUM(B710,21))</f>
        <v/>
      </c>
      <c r="F710" s="24" t="str">
        <f>IF(B710=0,"",TEXT(Table1[[#This Row],[DATE]],"ddd"))</f>
        <v/>
      </c>
      <c r="G710" s="2" t="s">
        <v>32</v>
      </c>
      <c r="H710" s="2"/>
      <c r="I710" s="26"/>
      <c r="J710" s="3"/>
      <c r="K710" s="2"/>
      <c r="M710" s="24" t="s">
        <v>224</v>
      </c>
      <c r="N710" s="26" t="str">
        <f>IFERROR(INDEX([1]!Table13[#Data],MATCH(Table1[[#This Row],[Tech.]],[1]!Table13[Func Location],0),2),"")</f>
        <v/>
      </c>
      <c r="O710" s="27"/>
      <c r="P710" s="28"/>
      <c r="Q710" s="2" t="s">
        <v>37</v>
      </c>
      <c r="R710" s="2"/>
      <c r="U710" s="2" t="s">
        <v>332</v>
      </c>
      <c r="W710" s="2"/>
      <c r="X710" s="2"/>
      <c r="Y710" s="3"/>
      <c r="Z710" s="29" t="str">
        <f>IF(Table1[[#This Row],[DATE]]=0,"",$Z$4)</f>
        <v/>
      </c>
      <c r="AA710" s="29" t="str">
        <f>IF(Table1[[#This Row],[DATE]]=0,"",$AA$4)</f>
        <v/>
      </c>
      <c r="AB710" s="29" t="str">
        <f t="shared" si="22"/>
        <v/>
      </c>
      <c r="AC710" s="29" t="str">
        <f>IFERROR(VLOOKUP(Table1[[#This Row],[Owner]],'[1]down list'!U:V,2,FALSE),"")</f>
        <v/>
      </c>
      <c r="AD710" s="2"/>
    </row>
    <row r="711" spans="2:30" x14ac:dyDescent="0.25">
      <c r="B711" s="23"/>
      <c r="C711" s="24" t="str">
        <f>IF(Table1[[#This Row],[DATE]]=0,"",TEXT(Table1[[#This Row],[DATE]],"mmm"))</f>
        <v/>
      </c>
      <c r="D711" s="25" t="str">
        <f>B711&amp;"-"&amp;COUNTIF($B$6:$B711,B711)</f>
        <v>-0</v>
      </c>
      <c r="E711" s="24" t="str">
        <f t="shared" si="23"/>
        <v/>
      </c>
      <c r="F711" s="24" t="str">
        <f>IF(B711=0,"",TEXT(Table1[[#This Row],[DATE]],"ddd"))</f>
        <v/>
      </c>
      <c r="G711" s="2" t="s">
        <v>32</v>
      </c>
      <c r="H711" s="2"/>
      <c r="I711" s="26"/>
      <c r="J711" s="3"/>
      <c r="K711" s="2"/>
      <c r="M711" s="24" t="s">
        <v>224</v>
      </c>
      <c r="N711" s="26" t="str">
        <f>IFERROR(INDEX([1]!Table13[#Data],MATCH(Table1[[#This Row],[Tech.]],[1]!Table13[Func Location],0),2),"")</f>
        <v/>
      </c>
      <c r="O711" s="27"/>
      <c r="P711" s="28"/>
      <c r="Q711" s="2" t="s">
        <v>37</v>
      </c>
      <c r="R711" s="2"/>
      <c r="U711" s="2" t="s">
        <v>332</v>
      </c>
      <c r="W711" s="2"/>
      <c r="X711" s="2"/>
      <c r="Y711" s="3"/>
      <c r="Z711" s="29" t="str">
        <f>IF(Table1[[#This Row],[DATE]]=0,"",$Z$4)</f>
        <v/>
      </c>
      <c r="AA711" s="29" t="str">
        <f>IF(Table1[[#This Row],[DATE]]=0,"",$AA$4)</f>
        <v/>
      </c>
      <c r="AB711" s="29" t="str">
        <f t="shared" si="22"/>
        <v/>
      </c>
      <c r="AC711" s="29" t="str">
        <f>IFERROR(VLOOKUP(Table1[[#This Row],[Owner]],'[1]down list'!U:V,2,FALSE),"")</f>
        <v/>
      </c>
      <c r="AD711" s="2"/>
    </row>
    <row r="712" spans="2:30" x14ac:dyDescent="0.25">
      <c r="B712" s="23"/>
      <c r="C712" s="24" t="str">
        <f>IF(Table1[[#This Row],[DATE]]=0,"",TEXT(Table1[[#This Row],[DATE]],"mmm"))</f>
        <v/>
      </c>
      <c r="D712" s="25" t="str">
        <f>B712&amp;"-"&amp;COUNTIF($B$6:$B712,B712)</f>
        <v>-0</v>
      </c>
      <c r="E712" s="24" t="str">
        <f t="shared" si="23"/>
        <v/>
      </c>
      <c r="F712" s="24" t="str">
        <f>IF(B712=0,"",TEXT(Table1[[#This Row],[DATE]],"ddd"))</f>
        <v/>
      </c>
      <c r="G712" s="2" t="s">
        <v>32</v>
      </c>
      <c r="H712" s="2"/>
      <c r="I712" s="26"/>
      <c r="J712" s="3"/>
      <c r="K712" s="2"/>
      <c r="M712" s="24" t="s">
        <v>224</v>
      </c>
      <c r="N712" s="26" t="str">
        <f>IFERROR(INDEX([1]!Table13[#Data],MATCH(Table1[[#This Row],[Tech.]],[1]!Table13[Func Location],0),2),"")</f>
        <v/>
      </c>
      <c r="O712" s="27"/>
      <c r="P712" s="28"/>
      <c r="Q712" s="2" t="s">
        <v>37</v>
      </c>
      <c r="R712" s="2"/>
      <c r="U712" s="2" t="s">
        <v>332</v>
      </c>
      <c r="W712" s="2"/>
      <c r="X712" s="2"/>
      <c r="Y712" s="3"/>
      <c r="Z712" s="29" t="str">
        <f>IF(Table1[[#This Row],[DATE]]=0,"",$Z$4)</f>
        <v/>
      </c>
      <c r="AA712" s="29" t="str">
        <f>IF(Table1[[#This Row],[DATE]]=0,"",$AA$4)</f>
        <v/>
      </c>
      <c r="AB712" s="29" t="str">
        <f t="shared" si="22"/>
        <v/>
      </c>
      <c r="AC712" s="29" t="str">
        <f>IFERROR(VLOOKUP(Table1[[#This Row],[Owner]],'[1]down list'!U:V,2,FALSE),"")</f>
        <v/>
      </c>
      <c r="AD712" s="2"/>
    </row>
    <row r="713" spans="2:30" x14ac:dyDescent="0.25">
      <c r="B713" s="23"/>
      <c r="C713" s="24" t="str">
        <f>IF(Table1[[#This Row],[DATE]]=0,"",TEXT(Table1[[#This Row],[DATE]],"mmm"))</f>
        <v/>
      </c>
      <c r="D713" s="25" t="str">
        <f>B713&amp;"-"&amp;COUNTIF($B$6:$B713,B713)</f>
        <v>-0</v>
      </c>
      <c r="E713" s="24" t="str">
        <f t="shared" si="23"/>
        <v/>
      </c>
      <c r="F713" s="24" t="str">
        <f>IF(B713=0,"",TEXT(Table1[[#This Row],[DATE]],"ddd"))</f>
        <v/>
      </c>
      <c r="G713" s="2" t="s">
        <v>32</v>
      </c>
      <c r="H713" s="2"/>
      <c r="I713" s="26"/>
      <c r="J713" s="3"/>
      <c r="K713" s="2"/>
      <c r="M713" s="24" t="s">
        <v>224</v>
      </c>
      <c r="N713" s="26" t="str">
        <f>IFERROR(INDEX([1]!Table13[#Data],MATCH(Table1[[#This Row],[Tech.]],[1]!Table13[Func Location],0),2),"")</f>
        <v/>
      </c>
      <c r="O713" s="27"/>
      <c r="P713" s="28"/>
      <c r="Q713" s="2" t="s">
        <v>37</v>
      </c>
      <c r="R713" s="2"/>
      <c r="U713" s="2" t="s">
        <v>332</v>
      </c>
      <c r="W713" s="2"/>
      <c r="X713" s="2"/>
      <c r="Y713" s="3"/>
      <c r="Z713" s="29" t="str">
        <f>IF(Table1[[#This Row],[DATE]]=0,"",$Z$4)</f>
        <v/>
      </c>
      <c r="AA713" s="29" t="str">
        <f>IF(Table1[[#This Row],[DATE]]=0,"",$AA$4)</f>
        <v/>
      </c>
      <c r="AB713" s="29" t="str">
        <f t="shared" si="22"/>
        <v/>
      </c>
      <c r="AC713" s="29" t="str">
        <f>IFERROR(VLOOKUP(Table1[[#This Row],[Owner]],'[1]down list'!U:V,2,FALSE),"")</f>
        <v/>
      </c>
      <c r="AD713" s="2"/>
    </row>
    <row r="714" spans="2:30" x14ac:dyDescent="0.25">
      <c r="B714" s="23"/>
      <c r="C714" s="24" t="str">
        <f>IF(Table1[[#This Row],[DATE]]=0,"",TEXT(Table1[[#This Row],[DATE]],"mmm"))</f>
        <v/>
      </c>
      <c r="D714" s="25" t="str">
        <f>B714&amp;"-"&amp;COUNTIF($B$6:$B714,B714)</f>
        <v>-0</v>
      </c>
      <c r="E714" s="24" t="str">
        <f t="shared" si="23"/>
        <v/>
      </c>
      <c r="F714" s="24" t="str">
        <f>IF(B714=0,"",TEXT(Table1[[#This Row],[DATE]],"ddd"))</f>
        <v/>
      </c>
      <c r="G714" s="2" t="s">
        <v>32</v>
      </c>
      <c r="H714" s="2"/>
      <c r="I714" s="26"/>
      <c r="J714" s="3"/>
      <c r="K714" s="2"/>
      <c r="M714" s="24" t="s">
        <v>224</v>
      </c>
      <c r="N714" s="26" t="str">
        <f>IFERROR(INDEX([1]!Table13[#Data],MATCH(Table1[[#This Row],[Tech.]],[1]!Table13[Func Location],0),2),"")</f>
        <v/>
      </c>
      <c r="O714" s="27"/>
      <c r="P714" s="28"/>
      <c r="Q714" s="2" t="s">
        <v>37</v>
      </c>
      <c r="R714" s="2"/>
      <c r="U714" s="2" t="s">
        <v>332</v>
      </c>
      <c r="W714" s="2" t="s">
        <v>40</v>
      </c>
      <c r="X714" s="2"/>
      <c r="Y714" s="3"/>
      <c r="Z714" s="29" t="str">
        <f>IF(Table1[[#This Row],[DATE]]=0,"",$Z$4)</f>
        <v/>
      </c>
      <c r="AA714" s="29" t="str">
        <f>IF(Table1[[#This Row],[DATE]]=0,"",$AA$4)</f>
        <v/>
      </c>
      <c r="AB714" s="29" t="str">
        <f t="shared" si="22"/>
        <v/>
      </c>
      <c r="AC714" s="29" t="str">
        <f>IFERROR(VLOOKUP(Table1[[#This Row],[Owner]],'[1]down list'!U:V,2,FALSE),"")</f>
        <v/>
      </c>
      <c r="AD714" s="2"/>
    </row>
    <row r="715" spans="2:30" x14ac:dyDescent="0.25">
      <c r="B715" s="23"/>
      <c r="C715" s="24" t="str">
        <f>IF(Table1[[#This Row],[DATE]]=0,"",TEXT(Table1[[#This Row],[DATE]],"mmm"))</f>
        <v/>
      </c>
      <c r="D715" s="25" t="str">
        <f>B715&amp;"-"&amp;COUNTIF($B$6:$B715,B715)</f>
        <v>-0</v>
      </c>
      <c r="E715" s="24" t="str">
        <f t="shared" si="23"/>
        <v/>
      </c>
      <c r="F715" s="24" t="str">
        <f>IF(B715=0,"",TEXT(Table1[[#This Row],[DATE]],"ddd"))</f>
        <v/>
      </c>
      <c r="G715" s="2" t="s">
        <v>32</v>
      </c>
      <c r="H715" s="2"/>
      <c r="I715" s="26"/>
      <c r="J715" s="3"/>
      <c r="K715" s="2"/>
      <c r="M715" s="24" t="s">
        <v>224</v>
      </c>
      <c r="N715" s="26" t="str">
        <f>IFERROR(INDEX([1]!Table13[#Data],MATCH(Table1[[#This Row],[Tech.]],[1]!Table13[Func Location],0),2),"")</f>
        <v/>
      </c>
      <c r="O715" s="27"/>
      <c r="P715" s="28"/>
      <c r="Q715" s="2" t="s">
        <v>37</v>
      </c>
      <c r="R715" s="2"/>
      <c r="U715" s="2" t="s">
        <v>332</v>
      </c>
      <c r="W715" s="2" t="s">
        <v>40</v>
      </c>
      <c r="X715" s="2"/>
      <c r="Y715" s="3"/>
      <c r="Z715" s="29" t="str">
        <f>IF(Table1[[#This Row],[DATE]]=0,"",$Z$4)</f>
        <v/>
      </c>
      <c r="AA715" s="29" t="str">
        <f>IF(Table1[[#This Row],[DATE]]=0,"",$AA$4)</f>
        <v/>
      </c>
      <c r="AB715" s="29" t="str">
        <f t="shared" si="22"/>
        <v/>
      </c>
      <c r="AC715" s="29" t="str">
        <f>IFERROR(VLOOKUP(Table1[[#This Row],[Owner]],'[1]down list'!U:V,2,FALSE),"")</f>
        <v/>
      </c>
      <c r="AD715" s="2"/>
    </row>
    <row r="716" spans="2:30" x14ac:dyDescent="0.25">
      <c r="B716" s="23"/>
      <c r="C716" s="24" t="str">
        <f>IF(Table1[[#This Row],[DATE]]=0,"",TEXT(Table1[[#This Row],[DATE]],"mmm"))</f>
        <v/>
      </c>
      <c r="D716" s="25" t="str">
        <f>B716&amp;"-"&amp;COUNTIF($B$6:$B716,B716)</f>
        <v>-0</v>
      </c>
      <c r="E716" s="24" t="str">
        <f t="shared" si="23"/>
        <v/>
      </c>
      <c r="F716" s="24" t="str">
        <f>IF(B716=0,"",TEXT(Table1[[#This Row],[DATE]],"ddd"))</f>
        <v/>
      </c>
      <c r="G716" s="2" t="s">
        <v>32</v>
      </c>
      <c r="H716" s="2"/>
      <c r="I716" s="26"/>
      <c r="J716" s="3"/>
      <c r="K716" s="2"/>
      <c r="M716" s="24" t="s">
        <v>224</v>
      </c>
      <c r="N716" s="26" t="str">
        <f>IFERROR(INDEX([1]!Table13[#Data],MATCH(Table1[[#This Row],[Tech.]],[1]!Table13[Func Location],0),2),"")</f>
        <v/>
      </c>
      <c r="O716" s="27"/>
      <c r="P716" s="28"/>
      <c r="Q716" s="2" t="s">
        <v>37</v>
      </c>
      <c r="R716" s="2"/>
      <c r="U716" s="2" t="s">
        <v>332</v>
      </c>
      <c r="W716" s="2" t="s">
        <v>40</v>
      </c>
      <c r="X716" s="2"/>
      <c r="Y716" s="3"/>
      <c r="Z716" s="29" t="str">
        <f>IF(Table1[[#This Row],[DATE]]=0,"",$Z$4)</f>
        <v/>
      </c>
      <c r="AA716" s="29" t="str">
        <f>IF(Table1[[#This Row],[DATE]]=0,"",$AA$4)</f>
        <v/>
      </c>
      <c r="AB716" s="29" t="str">
        <f t="shared" si="22"/>
        <v/>
      </c>
      <c r="AC716" s="29" t="str">
        <f>IFERROR(VLOOKUP(Table1[[#This Row],[Owner]],'[1]down list'!U:V,2,FALSE),"")</f>
        <v/>
      </c>
      <c r="AD716" s="2"/>
    </row>
    <row r="717" spans="2:30" x14ac:dyDescent="0.25">
      <c r="B717" s="23"/>
      <c r="C717" s="24" t="str">
        <f>IF(Table1[[#This Row],[DATE]]=0,"",TEXT(Table1[[#This Row],[DATE]],"mmm"))</f>
        <v/>
      </c>
      <c r="D717" s="25" t="str">
        <f>B717&amp;"-"&amp;COUNTIF($B$6:$B717,B717)</f>
        <v>-0</v>
      </c>
      <c r="E717" s="24" t="str">
        <f t="shared" si="23"/>
        <v/>
      </c>
      <c r="F717" s="24" t="str">
        <f>IF(B717=0,"",TEXT(Table1[[#This Row],[DATE]],"ddd"))</f>
        <v/>
      </c>
      <c r="G717" s="2" t="s">
        <v>32</v>
      </c>
      <c r="H717" s="2"/>
      <c r="I717" s="26"/>
      <c r="J717" s="3"/>
      <c r="K717" s="2"/>
      <c r="M717" s="24" t="s">
        <v>224</v>
      </c>
      <c r="N717" s="26" t="str">
        <f>IFERROR(INDEX([1]!Table13[#Data],MATCH(Table1[[#This Row],[Tech.]],[1]!Table13[Func Location],0),2),"")</f>
        <v/>
      </c>
      <c r="O717" s="27"/>
      <c r="P717" s="28"/>
      <c r="Q717" s="2" t="s">
        <v>37</v>
      </c>
      <c r="R717" s="2"/>
      <c r="U717" s="2" t="s">
        <v>332</v>
      </c>
      <c r="W717" s="2"/>
      <c r="X717" s="2"/>
      <c r="Y717" s="3"/>
      <c r="Z717" s="29" t="str">
        <f>IF(Table1[[#This Row],[DATE]]=0,"",$Z$4)</f>
        <v/>
      </c>
      <c r="AA717" s="29" t="str">
        <f>IF(Table1[[#This Row],[DATE]]=0,"",$AA$4)</f>
        <v/>
      </c>
      <c r="AB717" s="29" t="str">
        <f t="shared" si="22"/>
        <v/>
      </c>
      <c r="AC717" s="29" t="str">
        <f>IFERROR(VLOOKUP(Table1[[#This Row],[Owner]],'[1]down list'!U:V,2,FALSE),"")</f>
        <v/>
      </c>
      <c r="AD717" s="2"/>
    </row>
    <row r="718" spans="2:30" x14ac:dyDescent="0.25">
      <c r="B718" s="23"/>
      <c r="C718" s="24" t="str">
        <f>IF(Table1[[#This Row],[DATE]]=0,"",TEXT(Table1[[#This Row],[DATE]],"mmm"))</f>
        <v/>
      </c>
      <c r="D718" s="25" t="str">
        <f>B718&amp;"-"&amp;COUNTIF($B$6:$B718,B718)</f>
        <v>-0</v>
      </c>
      <c r="E718" s="24" t="str">
        <f t="shared" si="23"/>
        <v/>
      </c>
      <c r="F718" s="24" t="str">
        <f>IF(B718=0,"",TEXT(Table1[[#This Row],[DATE]],"ddd"))</f>
        <v/>
      </c>
      <c r="G718" s="2" t="s">
        <v>32</v>
      </c>
      <c r="H718" s="2"/>
      <c r="I718" s="26"/>
      <c r="J718" s="3"/>
      <c r="K718" s="2"/>
      <c r="M718" s="24" t="s">
        <v>224</v>
      </c>
      <c r="N718" s="26" t="str">
        <f>IFERROR(INDEX([1]!Table13[#Data],MATCH(Table1[[#This Row],[Tech.]],[1]!Table13[Func Location],0),2),"")</f>
        <v/>
      </c>
      <c r="O718" s="27"/>
      <c r="P718" s="28"/>
      <c r="Q718" s="2" t="s">
        <v>37</v>
      </c>
      <c r="R718" s="2"/>
      <c r="T718" s="2" t="s">
        <v>331</v>
      </c>
      <c r="U718" s="2" t="s">
        <v>332</v>
      </c>
      <c r="V718" s="6">
        <v>10</v>
      </c>
      <c r="W718" s="2"/>
      <c r="X718" s="2"/>
      <c r="Y718" s="3"/>
      <c r="Z718" s="29" t="str">
        <f>IF(Table1[[#This Row],[DATE]]=0,"",$Z$4)</f>
        <v/>
      </c>
      <c r="AA718" s="29" t="str">
        <f>IF(Table1[[#This Row],[DATE]]=0,"",$AA$4)</f>
        <v/>
      </c>
      <c r="AB718" s="29" t="str">
        <f t="shared" si="22"/>
        <v/>
      </c>
      <c r="AC718" s="29" t="str">
        <f>IFERROR(VLOOKUP(Table1[[#This Row],[Owner]],'[1]down list'!U:V,2,FALSE),"")</f>
        <v/>
      </c>
      <c r="AD718" s="2"/>
    </row>
    <row r="719" spans="2:30" x14ac:dyDescent="0.25">
      <c r="B719" s="23"/>
      <c r="C719" s="24" t="str">
        <f>IF(Table1[[#This Row],[DATE]]=0,"",TEXT(Table1[[#This Row],[DATE]],"mmm"))</f>
        <v/>
      </c>
      <c r="D719" s="25" t="str">
        <f>B719&amp;"-"&amp;COUNTIF($B$6:$B719,B719)</f>
        <v>-0</v>
      </c>
      <c r="E719" s="24" t="str">
        <f t="shared" si="23"/>
        <v/>
      </c>
      <c r="F719" s="24" t="str">
        <f>IF(B719=0,"",TEXT(Table1[[#This Row],[DATE]],"ddd"))</f>
        <v/>
      </c>
      <c r="G719" s="2" t="s">
        <v>32</v>
      </c>
      <c r="H719" s="2"/>
      <c r="I719" s="26"/>
      <c r="J719" s="3"/>
      <c r="K719" s="2"/>
      <c r="M719" s="24" t="s">
        <v>224</v>
      </c>
      <c r="N719" s="26" t="str">
        <f>IFERROR(INDEX([1]!Table13[#Data],MATCH(Table1[[#This Row],[Tech.]],[1]!Table13[Func Location],0),2),"")</f>
        <v/>
      </c>
      <c r="O719" s="27"/>
      <c r="P719" s="28"/>
      <c r="Q719" s="2" t="s">
        <v>37</v>
      </c>
      <c r="R719" s="2"/>
      <c r="U719" s="2" t="s">
        <v>332</v>
      </c>
      <c r="W719" s="2"/>
      <c r="X719" s="2"/>
      <c r="Y719" s="3"/>
      <c r="Z719" s="29" t="str">
        <f>IF(Table1[[#This Row],[DATE]]=0,"",$Z$4)</f>
        <v/>
      </c>
      <c r="AA719" s="29" t="str">
        <f>IF(Table1[[#This Row],[DATE]]=0,"",$AA$4)</f>
        <v/>
      </c>
      <c r="AB719" s="29" t="str">
        <f t="shared" si="22"/>
        <v/>
      </c>
      <c r="AC719" s="29" t="str">
        <f>IFERROR(VLOOKUP(Table1[[#This Row],[Owner]],'[1]down list'!U:V,2,FALSE),"")</f>
        <v/>
      </c>
      <c r="AD719" s="2"/>
    </row>
    <row r="720" spans="2:30" x14ac:dyDescent="0.25">
      <c r="B720" s="23"/>
      <c r="C720" s="24" t="str">
        <f>IF(Table1[[#This Row],[DATE]]=0,"",TEXT(Table1[[#This Row],[DATE]],"mmm"))</f>
        <v/>
      </c>
      <c r="D720" s="25" t="str">
        <f>B720&amp;"-"&amp;COUNTIF($B$6:$B720,B720)</f>
        <v>-0</v>
      </c>
      <c r="E720" s="24" t="str">
        <f t="shared" si="23"/>
        <v/>
      </c>
      <c r="F720" s="24" t="str">
        <f>IF(B720=0,"",TEXT(Table1[[#This Row],[DATE]],"ddd"))</f>
        <v/>
      </c>
      <c r="G720" s="2" t="s">
        <v>32</v>
      </c>
      <c r="H720" s="2"/>
      <c r="I720" s="26"/>
      <c r="J720" s="3"/>
      <c r="K720" s="2"/>
      <c r="M720" s="24" t="s">
        <v>224</v>
      </c>
      <c r="N720" s="26" t="str">
        <f>IFERROR(INDEX([1]!Table13[#Data],MATCH(Table1[[#This Row],[Tech.]],[1]!Table13[Func Location],0),2),"")</f>
        <v/>
      </c>
      <c r="O720" s="27"/>
      <c r="P720" s="28"/>
      <c r="Q720" s="2" t="s">
        <v>37</v>
      </c>
      <c r="R720" s="2"/>
      <c r="U720" s="2" t="s">
        <v>332</v>
      </c>
      <c r="W720" s="2"/>
      <c r="X720" s="2"/>
      <c r="Y720" s="3"/>
      <c r="Z720" s="29" t="str">
        <f>IF(Table1[[#This Row],[DATE]]=0,"",$Z$4)</f>
        <v/>
      </c>
      <c r="AA720" s="29" t="str">
        <f>IF(Table1[[#This Row],[DATE]]=0,"",$AA$4)</f>
        <v/>
      </c>
      <c r="AB720" s="29" t="str">
        <f t="shared" si="22"/>
        <v/>
      </c>
      <c r="AC720" s="29" t="str">
        <f>IFERROR(VLOOKUP(Table1[[#This Row],[Owner]],'[1]down list'!U:V,2,FALSE),"")</f>
        <v/>
      </c>
      <c r="AD720" s="2"/>
    </row>
    <row r="721" spans="2:30" x14ac:dyDescent="0.25">
      <c r="B721" s="23"/>
      <c r="C721" s="24" t="str">
        <f>IF(Table1[[#This Row],[DATE]]=0,"",TEXT(Table1[[#This Row],[DATE]],"mmm"))</f>
        <v/>
      </c>
      <c r="D721" s="25" t="str">
        <f>B721&amp;"-"&amp;COUNTIF($B$6:$B721,B721)</f>
        <v>-0</v>
      </c>
      <c r="E721" s="24" t="str">
        <f t="shared" si="23"/>
        <v/>
      </c>
      <c r="F721" s="24" t="str">
        <f>IF(B721=0,"",TEXT(Table1[[#This Row],[DATE]],"ddd"))</f>
        <v/>
      </c>
      <c r="G721" s="2" t="s">
        <v>32</v>
      </c>
      <c r="H721" s="2"/>
      <c r="I721" s="26"/>
      <c r="J721" s="3"/>
      <c r="K721" s="2"/>
      <c r="M721" s="24" t="s">
        <v>224</v>
      </c>
      <c r="N721" s="26" t="str">
        <f>IFERROR(INDEX([1]!Table13[#Data],MATCH(Table1[[#This Row],[Tech.]],[1]!Table13[Func Location],0),2),"")</f>
        <v/>
      </c>
      <c r="O721" s="27"/>
      <c r="P721" s="28"/>
      <c r="Q721" s="2" t="s">
        <v>37</v>
      </c>
      <c r="R721" s="2"/>
      <c r="U721" s="2" t="s">
        <v>332</v>
      </c>
      <c r="W721" s="2"/>
      <c r="X721" s="2"/>
      <c r="Y721" s="3"/>
      <c r="Z721" s="29" t="str">
        <f>IF(Table1[[#This Row],[DATE]]=0,"",$Z$4)</f>
        <v/>
      </c>
      <c r="AA721" s="29" t="str">
        <f>IF(Table1[[#This Row],[DATE]]=0,"",$AA$4)</f>
        <v/>
      </c>
      <c r="AB721" s="29" t="str">
        <f t="shared" si="22"/>
        <v/>
      </c>
      <c r="AC721" s="29" t="str">
        <f>IFERROR(VLOOKUP(Table1[[#This Row],[Owner]],'[1]down list'!U:V,2,FALSE),"")</f>
        <v/>
      </c>
      <c r="AD721" s="2"/>
    </row>
    <row r="722" spans="2:30" x14ac:dyDescent="0.25">
      <c r="B722" s="23"/>
      <c r="C722" s="24" t="str">
        <f>IF(Table1[[#This Row],[DATE]]=0,"",TEXT(Table1[[#This Row],[DATE]],"mmm"))</f>
        <v/>
      </c>
      <c r="D722" s="25" t="str">
        <f>B722&amp;"-"&amp;COUNTIF($B$6:$B722,B722)</f>
        <v>-0</v>
      </c>
      <c r="E722" s="24" t="str">
        <f t="shared" si="23"/>
        <v/>
      </c>
      <c r="F722" s="24" t="str">
        <f>IF(B722=0,"",TEXT(Table1[[#This Row],[DATE]],"ddd"))</f>
        <v/>
      </c>
      <c r="G722" s="2" t="s">
        <v>32</v>
      </c>
      <c r="H722" s="2"/>
      <c r="I722" s="26"/>
      <c r="J722" s="3"/>
      <c r="K722" s="2"/>
      <c r="M722" s="24" t="s">
        <v>224</v>
      </c>
      <c r="N722" s="26" t="str">
        <f>IFERROR(INDEX([1]!Table13[#Data],MATCH(Table1[[#This Row],[Tech.]],[1]!Table13[Func Location],0),2),"")</f>
        <v/>
      </c>
      <c r="O722" s="27"/>
      <c r="P722" s="28"/>
      <c r="Q722" s="2" t="s">
        <v>37</v>
      </c>
      <c r="R722" s="2"/>
      <c r="U722" s="2" t="s">
        <v>332</v>
      </c>
      <c r="W722" s="2"/>
      <c r="X722" s="2"/>
      <c r="Y722" s="3"/>
      <c r="Z722" s="29" t="str">
        <f>IF(Table1[[#This Row],[DATE]]=0,"",$Z$4)</f>
        <v/>
      </c>
      <c r="AA722" s="29" t="str">
        <f>IF(Table1[[#This Row],[DATE]]=0,"",$AA$4)</f>
        <v/>
      </c>
      <c r="AB722" s="29" t="str">
        <f t="shared" si="22"/>
        <v/>
      </c>
      <c r="AC722" s="29" t="str">
        <f>IFERROR(VLOOKUP(Table1[[#This Row],[Owner]],'[1]down list'!U:V,2,FALSE),"")</f>
        <v/>
      </c>
      <c r="AD722" s="2"/>
    </row>
    <row r="723" spans="2:30" x14ac:dyDescent="0.25">
      <c r="B723" s="23"/>
      <c r="C723" s="24" t="str">
        <f>IF(Table1[[#This Row],[DATE]]=0,"",TEXT(Table1[[#This Row],[DATE]],"mmm"))</f>
        <v/>
      </c>
      <c r="D723" s="25" t="str">
        <f>B723&amp;"-"&amp;COUNTIF($B$6:$B723,B723)</f>
        <v>-0</v>
      </c>
      <c r="E723" s="24" t="str">
        <f t="shared" si="23"/>
        <v/>
      </c>
      <c r="F723" s="24" t="str">
        <f>IF(B723=0,"",TEXT(Table1[[#This Row],[DATE]],"ddd"))</f>
        <v/>
      </c>
      <c r="G723" s="2" t="s">
        <v>32</v>
      </c>
      <c r="H723" s="2"/>
      <c r="I723" s="26"/>
      <c r="J723" s="3"/>
      <c r="K723" s="2"/>
      <c r="M723" s="24" t="s">
        <v>224</v>
      </c>
      <c r="N723" s="26" t="str">
        <f>IFERROR(INDEX([1]!Table13[#Data],MATCH(Table1[[#This Row],[Tech.]],[1]!Table13[Func Location],0),2),"")</f>
        <v/>
      </c>
      <c r="O723" s="27"/>
      <c r="P723" s="28"/>
      <c r="Q723" s="2" t="s">
        <v>37</v>
      </c>
      <c r="R723" s="2"/>
      <c r="U723" s="2" t="s">
        <v>332</v>
      </c>
      <c r="W723" s="2"/>
      <c r="X723" s="2"/>
      <c r="Y723" s="3"/>
      <c r="Z723" s="29" t="str">
        <f>IF(Table1[[#This Row],[DATE]]=0,"",$Z$4)</f>
        <v/>
      </c>
      <c r="AA723" s="29" t="str">
        <f>IF(Table1[[#This Row],[DATE]]=0,"",$AA$4)</f>
        <v/>
      </c>
      <c r="AB723" s="29" t="str">
        <f t="shared" si="22"/>
        <v/>
      </c>
      <c r="AC723" s="29" t="str">
        <f>IFERROR(VLOOKUP(Table1[[#This Row],[Owner]],'[1]down list'!U:V,2,FALSE),"")</f>
        <v/>
      </c>
      <c r="AD723" s="2"/>
    </row>
    <row r="724" spans="2:30" x14ac:dyDescent="0.25">
      <c r="B724" s="23"/>
      <c r="C724" s="24" t="str">
        <f>IF(Table1[[#This Row],[DATE]]=0,"",TEXT(Table1[[#This Row],[DATE]],"mmm"))</f>
        <v/>
      </c>
      <c r="D724" s="25" t="str">
        <f>B724&amp;"-"&amp;COUNTIF($B$6:$B724,B724)</f>
        <v>-0</v>
      </c>
      <c r="E724" s="24" t="str">
        <f t="shared" si="23"/>
        <v/>
      </c>
      <c r="F724" s="24" t="str">
        <f>IF(B724=0,"",TEXT(Table1[[#This Row],[DATE]],"ddd"))</f>
        <v/>
      </c>
      <c r="G724" s="2" t="s">
        <v>32</v>
      </c>
      <c r="H724" s="2"/>
      <c r="I724" s="26"/>
      <c r="J724" s="3"/>
      <c r="K724" s="2"/>
      <c r="M724" s="24" t="s">
        <v>224</v>
      </c>
      <c r="N724" s="26" t="str">
        <f>IFERROR(INDEX([1]!Table13[#Data],MATCH(Table1[[#This Row],[Tech.]],[1]!Table13[Func Location],0),2),"")</f>
        <v/>
      </c>
      <c r="O724" s="27"/>
      <c r="P724" s="28"/>
      <c r="Q724" s="2" t="s">
        <v>37</v>
      </c>
      <c r="R724" s="2"/>
      <c r="U724" s="2" t="s">
        <v>332</v>
      </c>
      <c r="W724" s="2"/>
      <c r="X724" s="2"/>
      <c r="Y724" s="3"/>
      <c r="Z724" s="29" t="str">
        <f>IF(Table1[[#This Row],[DATE]]=0,"",$Z$4)</f>
        <v/>
      </c>
      <c r="AA724" s="29" t="str">
        <f>IF(Table1[[#This Row],[DATE]]=0,"",$AA$4)</f>
        <v/>
      </c>
      <c r="AB724" s="29" t="str">
        <f t="shared" si="22"/>
        <v/>
      </c>
      <c r="AC724" s="29" t="str">
        <f>IFERROR(VLOOKUP(Table1[[#This Row],[Owner]],'[1]down list'!U:V,2,FALSE),"")</f>
        <v/>
      </c>
      <c r="AD724" s="2"/>
    </row>
    <row r="725" spans="2:30" x14ac:dyDescent="0.25">
      <c r="B725" s="23"/>
      <c r="C725" s="24" t="str">
        <f>IF(Table1[[#This Row],[DATE]]=0,"",TEXT(Table1[[#This Row],[DATE]],"mmm"))</f>
        <v/>
      </c>
      <c r="D725" s="25" t="str">
        <f>B725&amp;"-"&amp;COUNTIF($B$6:$B725,B725)</f>
        <v>-0</v>
      </c>
      <c r="E725" s="24" t="str">
        <f t="shared" si="23"/>
        <v/>
      </c>
      <c r="F725" s="24" t="str">
        <f>IF(B725=0,"",TEXT(Table1[[#This Row],[DATE]],"ddd"))</f>
        <v/>
      </c>
      <c r="G725" s="2" t="s">
        <v>32</v>
      </c>
      <c r="H725" s="2"/>
      <c r="I725" s="26"/>
      <c r="J725" s="3"/>
      <c r="K725" s="2"/>
      <c r="M725" s="24" t="s">
        <v>224</v>
      </c>
      <c r="N725" s="26" t="str">
        <f>IFERROR(INDEX([1]!Table13[#Data],MATCH(Table1[[#This Row],[Tech.]],[1]!Table13[Func Location],0),2),"")</f>
        <v/>
      </c>
      <c r="O725" s="27"/>
      <c r="P725" s="28"/>
      <c r="Q725" s="2" t="s">
        <v>37</v>
      </c>
      <c r="R725" s="2"/>
      <c r="U725" s="2" t="s">
        <v>332</v>
      </c>
      <c r="W725" s="2"/>
      <c r="X725" s="2"/>
      <c r="Y725" s="3"/>
      <c r="Z725" s="29" t="str">
        <f>IF(Table1[[#This Row],[DATE]]=0,"",$Z$4)</f>
        <v/>
      </c>
      <c r="AA725" s="29" t="str">
        <f>IF(Table1[[#This Row],[DATE]]=0,"",$AA$4)</f>
        <v/>
      </c>
      <c r="AB725" s="29" t="str">
        <f t="shared" si="22"/>
        <v/>
      </c>
      <c r="AC725" s="29" t="str">
        <f>IFERROR(VLOOKUP(Table1[[#This Row],[Owner]],'[1]down list'!U:V,2,FALSE),"")</f>
        <v/>
      </c>
      <c r="AD725" s="2"/>
    </row>
    <row r="726" spans="2:30" x14ac:dyDescent="0.25">
      <c r="B726" s="23"/>
      <c r="C726" s="24" t="str">
        <f>IF(Table1[[#This Row],[DATE]]=0,"",TEXT(Table1[[#This Row],[DATE]],"mmm"))</f>
        <v/>
      </c>
      <c r="D726" s="25" t="str">
        <f>B726&amp;"-"&amp;COUNTIF($B$6:$B726,B726)</f>
        <v>-0</v>
      </c>
      <c r="E726" s="24" t="str">
        <f t="shared" si="23"/>
        <v/>
      </c>
      <c r="F726" s="24" t="str">
        <f>IF(B726=0,"",TEXT(Table1[[#This Row],[DATE]],"ddd"))</f>
        <v/>
      </c>
      <c r="G726" s="2" t="s">
        <v>32</v>
      </c>
      <c r="H726" s="2"/>
      <c r="I726" s="26"/>
      <c r="J726" s="3"/>
      <c r="K726" s="2"/>
      <c r="M726" s="24" t="s">
        <v>224</v>
      </c>
      <c r="N726" s="26" t="str">
        <f>IFERROR(INDEX([1]!Table13[#Data],MATCH(Table1[[#This Row],[Tech.]],[1]!Table13[Func Location],0),2),"")</f>
        <v/>
      </c>
      <c r="O726" s="27"/>
      <c r="P726" s="28"/>
      <c r="Q726" s="2" t="s">
        <v>37</v>
      </c>
      <c r="R726" s="2"/>
      <c r="U726" s="2" t="s">
        <v>332</v>
      </c>
      <c r="W726" s="2"/>
      <c r="X726" s="2"/>
      <c r="Y726" s="3"/>
      <c r="Z726" s="29" t="str">
        <f>IF(Table1[[#This Row],[DATE]]=0,"",$Z$4)</f>
        <v/>
      </c>
      <c r="AA726" s="29" t="str">
        <f>IF(Table1[[#This Row],[DATE]]=0,"",$AA$4)</f>
        <v/>
      </c>
      <c r="AB726" s="29" t="str">
        <f t="shared" si="22"/>
        <v/>
      </c>
      <c r="AC726" s="29" t="str">
        <f>IFERROR(VLOOKUP(Table1[[#This Row],[Owner]],'[1]down list'!U:V,2,FALSE),"")</f>
        <v/>
      </c>
      <c r="AD726" s="2"/>
    </row>
    <row r="727" spans="2:30" x14ac:dyDescent="0.25">
      <c r="B727" s="23"/>
      <c r="C727" s="24" t="str">
        <f>IF(Table1[[#This Row],[DATE]]=0,"",TEXT(Table1[[#This Row],[DATE]],"mmm"))</f>
        <v/>
      </c>
      <c r="D727" s="25" t="str">
        <f>B727&amp;"-"&amp;COUNTIF($B$6:$B727,B727)</f>
        <v>-0</v>
      </c>
      <c r="E727" s="24" t="str">
        <f t="shared" si="23"/>
        <v/>
      </c>
      <c r="F727" s="24" t="str">
        <f>IF(B727=0,"",TEXT(Table1[[#This Row],[DATE]],"ddd"))</f>
        <v/>
      </c>
      <c r="G727" s="2" t="s">
        <v>32</v>
      </c>
      <c r="H727" s="2"/>
      <c r="I727" s="26"/>
      <c r="J727" s="3"/>
      <c r="K727" s="2"/>
      <c r="M727" s="24" t="s">
        <v>224</v>
      </c>
      <c r="N727" s="26" t="str">
        <f>IFERROR(INDEX([1]!Table13[#Data],MATCH(Table1[[#This Row],[Tech.]],[1]!Table13[Func Location],0),2),"")</f>
        <v/>
      </c>
      <c r="O727" s="27"/>
      <c r="P727" s="28"/>
      <c r="Q727" s="2" t="s">
        <v>37</v>
      </c>
      <c r="R727" s="2"/>
      <c r="U727" s="2" t="s">
        <v>332</v>
      </c>
      <c r="W727" s="2"/>
      <c r="X727" s="2"/>
      <c r="Y727" s="3"/>
      <c r="Z727" s="29" t="str">
        <f>IF(Table1[[#This Row],[DATE]]=0,"",$Z$4)</f>
        <v/>
      </c>
      <c r="AA727" s="29" t="str">
        <f>IF(Table1[[#This Row],[DATE]]=0,"",$AA$4)</f>
        <v/>
      </c>
      <c r="AB727" s="29" t="str">
        <f t="shared" si="22"/>
        <v/>
      </c>
      <c r="AC727" s="29" t="str">
        <f>IFERROR(VLOOKUP(Table1[[#This Row],[Owner]],'[1]down list'!U:V,2,FALSE),"")</f>
        <v/>
      </c>
      <c r="AD727" s="2"/>
    </row>
    <row r="728" spans="2:30" x14ac:dyDescent="0.25">
      <c r="B728" s="23"/>
      <c r="C728" s="24" t="str">
        <f>IF(Table1[[#This Row],[DATE]]=0,"",TEXT(Table1[[#This Row],[DATE]],"mmm"))</f>
        <v/>
      </c>
      <c r="D728" s="25" t="str">
        <f>B728&amp;"-"&amp;COUNTIF($B$6:$B728,B728)</f>
        <v>-0</v>
      </c>
      <c r="E728" s="24" t="str">
        <f t="shared" si="23"/>
        <v/>
      </c>
      <c r="F728" s="24" t="str">
        <f>IF(B728=0,"",TEXT(Table1[[#This Row],[DATE]],"ddd"))</f>
        <v/>
      </c>
      <c r="G728" s="2" t="s">
        <v>32</v>
      </c>
      <c r="H728" s="2"/>
      <c r="I728" s="26"/>
      <c r="J728" s="3"/>
      <c r="K728" s="2"/>
      <c r="M728" s="24" t="s">
        <v>224</v>
      </c>
      <c r="N728" s="26" t="str">
        <f>IFERROR(INDEX([1]!Table13[#Data],MATCH(Table1[[#This Row],[Tech.]],[1]!Table13[Func Location],0),2),"")</f>
        <v/>
      </c>
      <c r="O728" s="27"/>
      <c r="P728" s="28"/>
      <c r="Q728" s="2" t="s">
        <v>37</v>
      </c>
      <c r="R728" s="2"/>
      <c r="U728" s="2" t="s">
        <v>332</v>
      </c>
      <c r="W728" s="2"/>
      <c r="X728" s="2"/>
      <c r="Y728" s="3"/>
      <c r="Z728" s="29" t="str">
        <f>IF(Table1[[#This Row],[DATE]]=0,"",$Z$4)</f>
        <v/>
      </c>
      <c r="AA728" s="29" t="str">
        <f>IF(Table1[[#This Row],[DATE]]=0,"",$AA$4)</f>
        <v/>
      </c>
      <c r="AB728" s="29" t="str">
        <f t="shared" si="22"/>
        <v/>
      </c>
      <c r="AC728" s="29" t="str">
        <f>IFERROR(VLOOKUP(Table1[[#This Row],[Owner]],'[1]down list'!U:V,2,FALSE),"")</f>
        <v/>
      </c>
      <c r="AD728" s="2"/>
    </row>
    <row r="729" spans="2:30" x14ac:dyDescent="0.25">
      <c r="B729" s="23"/>
      <c r="C729" s="24" t="str">
        <f>IF(Table1[[#This Row],[DATE]]=0,"",TEXT(Table1[[#This Row],[DATE]],"mmm"))</f>
        <v/>
      </c>
      <c r="D729" s="25" t="str">
        <f>B729&amp;"-"&amp;COUNTIF($B$6:$B729,B729)</f>
        <v>-0</v>
      </c>
      <c r="E729" s="24" t="str">
        <f t="shared" si="23"/>
        <v/>
      </c>
      <c r="F729" s="24" t="str">
        <f>IF(B729=0,"",TEXT(Table1[[#This Row],[DATE]],"ddd"))</f>
        <v/>
      </c>
      <c r="G729" s="2" t="s">
        <v>32</v>
      </c>
      <c r="H729" s="2"/>
      <c r="I729" s="26"/>
      <c r="J729" s="3"/>
      <c r="K729" s="2"/>
      <c r="M729" s="24" t="s">
        <v>224</v>
      </c>
      <c r="N729" s="26" t="str">
        <f>IFERROR(INDEX([1]!Table13[#Data],MATCH(Table1[[#This Row],[Tech.]],[1]!Table13[Func Location],0),2),"")</f>
        <v/>
      </c>
      <c r="O729" s="27"/>
      <c r="P729" s="28"/>
      <c r="Q729" s="2" t="s">
        <v>37</v>
      </c>
      <c r="R729" s="2"/>
      <c r="U729" s="2" t="s">
        <v>332</v>
      </c>
      <c r="W729" s="2"/>
      <c r="X729" s="2"/>
      <c r="Y729" s="3"/>
      <c r="Z729" s="29" t="str">
        <f>IF(Table1[[#This Row],[DATE]]=0,"",$Z$4)</f>
        <v/>
      </c>
      <c r="AA729" s="29" t="str">
        <f>IF(Table1[[#This Row],[DATE]]=0,"",$AA$4)</f>
        <v/>
      </c>
      <c r="AB729" s="29" t="str">
        <f t="shared" si="22"/>
        <v/>
      </c>
      <c r="AC729" s="29" t="str">
        <f>IFERROR(VLOOKUP(Table1[[#This Row],[Owner]],'[1]down list'!U:V,2,FALSE),"")</f>
        <v/>
      </c>
      <c r="AD729" s="2"/>
    </row>
    <row r="730" spans="2:30" x14ac:dyDescent="0.25">
      <c r="B730" s="23"/>
      <c r="C730" s="24" t="str">
        <f>IF(Table1[[#This Row],[DATE]]=0,"",TEXT(Table1[[#This Row],[DATE]],"mmm"))</f>
        <v/>
      </c>
      <c r="D730" s="25" t="str">
        <f>B730&amp;"-"&amp;COUNTIF($B$6:$B730,B730)</f>
        <v>-0</v>
      </c>
      <c r="E730" s="24" t="str">
        <f t="shared" si="23"/>
        <v/>
      </c>
      <c r="F730" s="24" t="str">
        <f>IF(B730=0,"",TEXT(Table1[[#This Row],[DATE]],"ddd"))</f>
        <v/>
      </c>
      <c r="G730" s="2" t="s">
        <v>32</v>
      </c>
      <c r="H730" s="2"/>
      <c r="I730" s="26"/>
      <c r="J730" s="3"/>
      <c r="K730" s="2"/>
      <c r="M730" s="24" t="s">
        <v>224</v>
      </c>
      <c r="N730" s="26" t="str">
        <f>IFERROR(INDEX([1]!Table13[#Data],MATCH(Table1[[#This Row],[Tech.]],[1]!Table13[Func Location],0),2),"")</f>
        <v/>
      </c>
      <c r="O730" s="27"/>
      <c r="P730" s="28"/>
      <c r="Q730" s="2" t="s">
        <v>37</v>
      </c>
      <c r="R730" s="2"/>
      <c r="U730" s="2" t="s">
        <v>332</v>
      </c>
      <c r="W730" s="2"/>
      <c r="X730" s="2"/>
      <c r="Y730" s="3"/>
      <c r="Z730" s="29" t="str">
        <f>IF(Table1[[#This Row],[DATE]]=0,"",$Z$4)</f>
        <v/>
      </c>
      <c r="AA730" s="29" t="str">
        <f>IF(Table1[[#This Row],[DATE]]=0,"",$AA$4)</f>
        <v/>
      </c>
      <c r="AB730" s="29" t="str">
        <f t="shared" si="22"/>
        <v/>
      </c>
      <c r="AC730" s="29" t="str">
        <f>IFERROR(VLOOKUP(Table1[[#This Row],[Owner]],'[1]down list'!U:V,2,FALSE),"")</f>
        <v/>
      </c>
      <c r="AD730" s="2"/>
    </row>
    <row r="731" spans="2:30" x14ac:dyDescent="0.25">
      <c r="B731" s="23"/>
      <c r="C731" s="24" t="str">
        <f>IF(Table1[[#This Row],[DATE]]=0,"",TEXT(Table1[[#This Row],[DATE]],"mmm"))</f>
        <v/>
      </c>
      <c r="D731" s="25" t="str">
        <f>B731&amp;"-"&amp;COUNTIF($B$6:$B731,B731)</f>
        <v>-0</v>
      </c>
      <c r="E731" s="24" t="str">
        <f t="shared" si="23"/>
        <v/>
      </c>
      <c r="F731" s="24" t="str">
        <f>IF(B731=0,"",TEXT(Table1[[#This Row],[DATE]],"ddd"))</f>
        <v/>
      </c>
      <c r="G731" s="2" t="s">
        <v>32</v>
      </c>
      <c r="H731" s="2"/>
      <c r="I731" s="26"/>
      <c r="J731" s="3"/>
      <c r="K731" s="2"/>
      <c r="M731" s="24" t="s">
        <v>224</v>
      </c>
      <c r="N731" s="26" t="str">
        <f>IFERROR(INDEX([1]!Table13[#Data],MATCH(Table1[[#This Row],[Tech.]],[1]!Table13[Func Location],0),2),"")</f>
        <v/>
      </c>
      <c r="O731" s="27"/>
      <c r="P731" s="28"/>
      <c r="Q731" s="2" t="s">
        <v>37</v>
      </c>
      <c r="R731" s="2"/>
      <c r="U731" s="2" t="s">
        <v>332</v>
      </c>
      <c r="W731" s="2"/>
      <c r="X731" s="2"/>
      <c r="Y731" s="3"/>
      <c r="Z731" s="29" t="str">
        <f>IF(Table1[[#This Row],[DATE]]=0,"",$Z$4)</f>
        <v/>
      </c>
      <c r="AA731" s="29" t="str">
        <f>IF(Table1[[#This Row],[DATE]]=0,"",$AA$4)</f>
        <v/>
      </c>
      <c r="AB731" s="29" t="str">
        <f t="shared" si="22"/>
        <v/>
      </c>
      <c r="AC731" s="29" t="str">
        <f>IFERROR(VLOOKUP(Table1[[#This Row],[Owner]],'[1]down list'!U:V,2,FALSE),"")</f>
        <v/>
      </c>
      <c r="AD731" s="2"/>
    </row>
    <row r="732" spans="2:30" x14ac:dyDescent="0.25">
      <c r="B732" s="23"/>
      <c r="C732" s="24" t="str">
        <f>IF(Table1[[#This Row],[DATE]]=0,"",TEXT(Table1[[#This Row],[DATE]],"mmm"))</f>
        <v/>
      </c>
      <c r="D732" s="25" t="str">
        <f>B732&amp;"-"&amp;COUNTIF($B$6:$B732,B732)</f>
        <v>-0</v>
      </c>
      <c r="E732" s="24" t="str">
        <f t="shared" si="23"/>
        <v/>
      </c>
      <c r="F732" s="24" t="str">
        <f>IF(B732=0,"",TEXT(Table1[[#This Row],[DATE]],"ddd"))</f>
        <v/>
      </c>
      <c r="G732" s="2" t="s">
        <v>32</v>
      </c>
      <c r="H732" s="2"/>
      <c r="I732" s="26"/>
      <c r="J732" s="3"/>
      <c r="K732" s="2"/>
      <c r="M732" s="24" t="s">
        <v>224</v>
      </c>
      <c r="N732" s="26" t="str">
        <f>IFERROR(INDEX([1]!Table13[#Data],MATCH(Table1[[#This Row],[Tech.]],[1]!Table13[Func Location],0),2),"")</f>
        <v/>
      </c>
      <c r="O732" s="27"/>
      <c r="P732" s="28"/>
      <c r="Q732" s="2" t="s">
        <v>37</v>
      </c>
      <c r="R732" s="2"/>
      <c r="U732" s="2" t="s">
        <v>332</v>
      </c>
      <c r="W732" s="2"/>
      <c r="X732" s="2"/>
      <c r="Y732" s="3"/>
      <c r="Z732" s="29" t="str">
        <f>IF(Table1[[#This Row],[DATE]]=0,"",$Z$4)</f>
        <v/>
      </c>
      <c r="AA732" s="29" t="str">
        <f>IF(Table1[[#This Row],[DATE]]=0,"",$AA$4)</f>
        <v/>
      </c>
      <c r="AB732" s="29" t="str">
        <f t="shared" si="22"/>
        <v/>
      </c>
      <c r="AC732" s="29" t="str">
        <f>IFERROR(VLOOKUP(Table1[[#This Row],[Owner]],'[1]down list'!U:V,2,FALSE),"")</f>
        <v/>
      </c>
      <c r="AD732" s="2"/>
    </row>
    <row r="733" spans="2:30" x14ac:dyDescent="0.25">
      <c r="B733" s="23"/>
      <c r="C733" s="24" t="str">
        <f>IF(Table1[[#This Row],[DATE]]=0,"",TEXT(Table1[[#This Row],[DATE]],"mmm"))</f>
        <v/>
      </c>
      <c r="D733" s="25" t="str">
        <f>B733&amp;"-"&amp;COUNTIF($B$6:$B733,B733)</f>
        <v>-0</v>
      </c>
      <c r="E733" s="24" t="str">
        <f t="shared" si="23"/>
        <v/>
      </c>
      <c r="F733" s="24" t="str">
        <f>IF(B733=0,"",TEXT(Table1[[#This Row],[DATE]],"ddd"))</f>
        <v/>
      </c>
      <c r="G733" s="2" t="s">
        <v>32</v>
      </c>
      <c r="H733" s="2"/>
      <c r="I733" s="26"/>
      <c r="J733" s="3"/>
      <c r="K733" s="2"/>
      <c r="M733" s="24" t="s">
        <v>224</v>
      </c>
      <c r="N733" s="26" t="str">
        <f>IFERROR(INDEX([1]!Table13[#Data],MATCH(Table1[[#This Row],[Tech.]],[1]!Table13[Func Location],0),2),"")</f>
        <v/>
      </c>
      <c r="O733" s="27"/>
      <c r="P733" s="28"/>
      <c r="Q733" s="2" t="s">
        <v>37</v>
      </c>
      <c r="R733" s="2"/>
      <c r="U733" s="2" t="s">
        <v>332</v>
      </c>
      <c r="W733" s="2"/>
      <c r="X733" s="2"/>
      <c r="Y733" s="3"/>
      <c r="Z733" s="29" t="str">
        <f>IF(Table1[[#This Row],[DATE]]=0,"",$Z$4)</f>
        <v/>
      </c>
      <c r="AA733" s="29" t="str">
        <f>IF(Table1[[#This Row],[DATE]]=0,"",$AA$4)</f>
        <v/>
      </c>
      <c r="AB733" s="29" t="str">
        <f t="shared" si="22"/>
        <v/>
      </c>
      <c r="AC733" s="29" t="str">
        <f>IFERROR(VLOOKUP(Table1[[#This Row],[Owner]],'[1]down list'!U:V,2,FALSE),"")</f>
        <v/>
      </c>
      <c r="AD733" s="2"/>
    </row>
    <row r="734" spans="2:30" x14ac:dyDescent="0.25">
      <c r="B734" s="23"/>
      <c r="C734" s="24" t="str">
        <f>IF(Table1[[#This Row],[DATE]]=0,"",TEXT(Table1[[#This Row],[DATE]],"mmm"))</f>
        <v/>
      </c>
      <c r="D734" s="25" t="str">
        <f>B734&amp;"-"&amp;COUNTIF($B$6:$B734,B734)</f>
        <v>-0</v>
      </c>
      <c r="E734" s="24" t="str">
        <f t="shared" si="23"/>
        <v/>
      </c>
      <c r="F734" s="24" t="str">
        <f>IF(B734=0,"",TEXT(Table1[[#This Row],[DATE]],"ddd"))</f>
        <v/>
      </c>
      <c r="G734" s="2" t="s">
        <v>32</v>
      </c>
      <c r="H734" s="2"/>
      <c r="I734" s="26"/>
      <c r="J734" s="3"/>
      <c r="K734" s="2"/>
      <c r="M734" s="24" t="s">
        <v>224</v>
      </c>
      <c r="N734" s="26" t="str">
        <f>IFERROR(INDEX([1]!Table13[#Data],MATCH(Table1[[#This Row],[Tech.]],[1]!Table13[Func Location],0),2),"")</f>
        <v/>
      </c>
      <c r="O734" s="27"/>
      <c r="P734" s="28"/>
      <c r="Q734" s="2" t="s">
        <v>37</v>
      </c>
      <c r="R734" s="2"/>
      <c r="U734" s="2" t="s">
        <v>332</v>
      </c>
      <c r="W734" s="2"/>
      <c r="X734" s="2"/>
      <c r="Y734" s="3"/>
      <c r="Z734" s="29" t="str">
        <f>IF(Table1[[#This Row],[DATE]]=0,"",$Z$4)</f>
        <v/>
      </c>
      <c r="AA734" s="29" t="str">
        <f>IF(Table1[[#This Row],[DATE]]=0,"",$AA$4)</f>
        <v/>
      </c>
      <c r="AB734" s="29" t="str">
        <f t="shared" si="22"/>
        <v/>
      </c>
      <c r="AC734" s="29" t="str">
        <f>IFERROR(VLOOKUP(Table1[[#This Row],[Owner]],'[1]down list'!U:V,2,FALSE),"")</f>
        <v/>
      </c>
      <c r="AD734" s="2"/>
    </row>
    <row r="735" spans="2:30" x14ac:dyDescent="0.25">
      <c r="B735" s="23"/>
      <c r="C735" s="24" t="str">
        <f>IF(Table1[[#This Row],[DATE]]=0,"",TEXT(Table1[[#This Row],[DATE]],"mmm"))</f>
        <v/>
      </c>
      <c r="D735" s="25" t="str">
        <f>B735&amp;"-"&amp;COUNTIF($B$6:$B735,B735)</f>
        <v>-0</v>
      </c>
      <c r="E735" s="24" t="str">
        <f t="shared" si="23"/>
        <v/>
      </c>
      <c r="F735" s="24" t="str">
        <f>IF(B735=0,"",TEXT(Table1[[#This Row],[DATE]],"ddd"))</f>
        <v/>
      </c>
      <c r="G735" s="2" t="s">
        <v>32</v>
      </c>
      <c r="H735" s="2"/>
      <c r="I735" s="26"/>
      <c r="J735" s="3"/>
      <c r="K735" s="2"/>
      <c r="M735" s="24" t="s">
        <v>224</v>
      </c>
      <c r="N735" s="26" t="str">
        <f>IFERROR(INDEX([1]!Table13[#Data],MATCH(Table1[[#This Row],[Tech.]],[1]!Table13[Func Location],0),2),"")</f>
        <v/>
      </c>
      <c r="O735" s="27"/>
      <c r="P735" s="28"/>
      <c r="Q735" s="2" t="s">
        <v>37</v>
      </c>
      <c r="R735" s="2"/>
      <c r="U735" s="2" t="s">
        <v>332</v>
      </c>
      <c r="W735" s="2"/>
      <c r="X735" s="2"/>
      <c r="Y735" s="3"/>
      <c r="Z735" s="29" t="str">
        <f>IF(Table1[[#This Row],[DATE]]=0,"",$Z$4)</f>
        <v/>
      </c>
      <c r="AA735" s="29" t="str">
        <f>IF(Table1[[#This Row],[DATE]]=0,"",$AA$4)</f>
        <v/>
      </c>
      <c r="AB735" s="29" t="str">
        <f t="shared" si="22"/>
        <v/>
      </c>
      <c r="AC735" s="29" t="str">
        <f>IFERROR(VLOOKUP(Table1[[#This Row],[Owner]],'[1]down list'!U:V,2,FALSE),"")</f>
        <v/>
      </c>
      <c r="AD735" s="2"/>
    </row>
    <row r="736" spans="2:30" x14ac:dyDescent="0.25">
      <c r="B736" s="23"/>
      <c r="C736" s="24" t="str">
        <f>IF(Table1[[#This Row],[DATE]]=0,"",TEXT(Table1[[#This Row],[DATE]],"mmm"))</f>
        <v/>
      </c>
      <c r="D736" s="25" t="str">
        <f>B736&amp;"-"&amp;COUNTIF($B$6:$B736,B736)</f>
        <v>-0</v>
      </c>
      <c r="E736" s="24" t="str">
        <f t="shared" si="23"/>
        <v/>
      </c>
      <c r="F736" s="24" t="str">
        <f>IF(B736=0,"",TEXT(Table1[[#This Row],[DATE]],"ddd"))</f>
        <v/>
      </c>
      <c r="G736" s="2" t="s">
        <v>32</v>
      </c>
      <c r="H736" s="2"/>
      <c r="I736" s="26"/>
      <c r="J736" s="3"/>
      <c r="K736" s="2"/>
      <c r="M736" s="24" t="s">
        <v>224</v>
      </c>
      <c r="N736" s="26" t="str">
        <f>IFERROR(INDEX([1]!Table13[#Data],MATCH(Table1[[#This Row],[Tech.]],[1]!Table13[Func Location],0),2),"")</f>
        <v/>
      </c>
      <c r="O736" s="27"/>
      <c r="P736" s="28"/>
      <c r="Q736" s="2" t="s">
        <v>37</v>
      </c>
      <c r="R736" s="2"/>
      <c r="U736" s="2" t="s">
        <v>332</v>
      </c>
      <c r="W736" s="2"/>
      <c r="X736" s="2"/>
      <c r="Y736" s="3"/>
      <c r="Z736" s="29" t="str">
        <f>IF(Table1[[#This Row],[DATE]]=0,"",$Z$4)</f>
        <v/>
      </c>
      <c r="AA736" s="29" t="str">
        <f>IF(Table1[[#This Row],[DATE]]=0,"",$AA$4)</f>
        <v/>
      </c>
      <c r="AB736" s="29" t="str">
        <f t="shared" si="22"/>
        <v/>
      </c>
      <c r="AC736" s="29" t="str">
        <f>IFERROR(VLOOKUP(Table1[[#This Row],[Owner]],'[1]down list'!U:V,2,FALSE),"")</f>
        <v/>
      </c>
      <c r="AD736" s="2"/>
    </row>
    <row r="737" spans="2:30" x14ac:dyDescent="0.25">
      <c r="B737" s="23"/>
      <c r="C737" s="24" t="str">
        <f>IF(Table1[[#This Row],[DATE]]=0,"",TEXT(Table1[[#This Row],[DATE]],"mmm"))</f>
        <v/>
      </c>
      <c r="D737" s="25" t="str">
        <f>B737&amp;"-"&amp;COUNTIF($B$6:$B737,B737)</f>
        <v>-0</v>
      </c>
      <c r="E737" s="24" t="str">
        <f t="shared" si="23"/>
        <v/>
      </c>
      <c r="F737" s="24" t="str">
        <f>IF(B737=0,"",TEXT(Table1[[#This Row],[DATE]],"ddd"))</f>
        <v/>
      </c>
      <c r="G737" s="2" t="s">
        <v>32</v>
      </c>
      <c r="H737" s="2"/>
      <c r="I737" s="26"/>
      <c r="J737" s="3"/>
      <c r="K737" s="2"/>
      <c r="M737" s="24" t="s">
        <v>224</v>
      </c>
      <c r="N737" s="26" t="str">
        <f>IFERROR(INDEX([1]!Table13[#Data],MATCH(Table1[[#This Row],[Tech.]],[1]!Table13[Func Location],0),2),"")</f>
        <v/>
      </c>
      <c r="O737" s="27"/>
      <c r="P737" s="28"/>
      <c r="Q737" s="2" t="s">
        <v>37</v>
      </c>
      <c r="R737" s="2"/>
      <c r="U737" s="2" t="s">
        <v>332</v>
      </c>
      <c r="W737" s="2"/>
      <c r="X737" s="2"/>
      <c r="Y737" s="3"/>
      <c r="Z737" s="29" t="str">
        <f>IF(Table1[[#This Row],[DATE]]=0,"",$Z$4)</f>
        <v/>
      </c>
      <c r="AA737" s="29" t="str">
        <f>IF(Table1[[#This Row],[DATE]]=0,"",$AA$4)</f>
        <v/>
      </c>
      <c r="AB737" s="29" t="str">
        <f t="shared" si="22"/>
        <v/>
      </c>
      <c r="AC737" s="29" t="str">
        <f>IFERROR(VLOOKUP(Table1[[#This Row],[Owner]],'[1]down list'!U:V,2,FALSE),"")</f>
        <v/>
      </c>
      <c r="AD737" s="2"/>
    </row>
    <row r="738" spans="2:30" x14ac:dyDescent="0.25">
      <c r="B738" s="23"/>
      <c r="C738" s="24" t="str">
        <f>IF(Table1[[#This Row],[DATE]]=0,"",TEXT(Table1[[#This Row],[DATE]],"mmm"))</f>
        <v/>
      </c>
      <c r="D738" s="25" t="str">
        <f>B738&amp;"-"&amp;COUNTIF($B$6:$B738,B738)</f>
        <v>-0</v>
      </c>
      <c r="E738" s="24" t="str">
        <f t="shared" si="23"/>
        <v/>
      </c>
      <c r="F738" s="24" t="str">
        <f>IF(B738=0,"",TEXT(Table1[[#This Row],[DATE]],"ddd"))</f>
        <v/>
      </c>
      <c r="G738" s="2" t="s">
        <v>32</v>
      </c>
      <c r="H738" s="2"/>
      <c r="I738" s="26"/>
      <c r="J738" s="3"/>
      <c r="K738" s="2"/>
      <c r="M738" s="24" t="s">
        <v>224</v>
      </c>
      <c r="N738" s="26" t="str">
        <f>IFERROR(INDEX([1]!Table13[#Data],MATCH(Table1[[#This Row],[Tech.]],[1]!Table13[Func Location],0),2),"")</f>
        <v/>
      </c>
      <c r="O738" s="27"/>
      <c r="P738" s="28"/>
      <c r="Q738" s="2" t="s">
        <v>37</v>
      </c>
      <c r="R738" s="2"/>
      <c r="U738" s="2" t="s">
        <v>332</v>
      </c>
      <c r="W738" s="2"/>
      <c r="X738" s="2"/>
      <c r="Y738" s="3"/>
      <c r="Z738" s="29" t="str">
        <f>IF(Table1[[#This Row],[DATE]]=0,"",$Z$4)</f>
        <v/>
      </c>
      <c r="AA738" s="29" t="str">
        <f>IF(Table1[[#This Row],[DATE]]=0,"",$AA$4)</f>
        <v/>
      </c>
      <c r="AB738" s="29" t="str">
        <f t="shared" si="22"/>
        <v/>
      </c>
      <c r="AC738" s="29" t="str">
        <f>IFERROR(VLOOKUP(Table1[[#This Row],[Owner]],'[1]down list'!U:V,2,FALSE),"")</f>
        <v/>
      </c>
      <c r="AD738" s="2"/>
    </row>
    <row r="739" spans="2:30" x14ac:dyDescent="0.25">
      <c r="B739" s="23"/>
      <c r="C739" s="24" t="str">
        <f>IF(Table1[[#This Row],[DATE]]=0,"",TEXT(Table1[[#This Row],[DATE]],"mmm"))</f>
        <v/>
      </c>
      <c r="D739" s="25" t="str">
        <f>B739&amp;"-"&amp;COUNTIF($B$6:$B739,B739)</f>
        <v>-0</v>
      </c>
      <c r="E739" s="24" t="str">
        <f t="shared" si="23"/>
        <v/>
      </c>
      <c r="F739" s="24" t="str">
        <f>IF(B739=0,"",TEXT(Table1[[#This Row],[DATE]],"ddd"))</f>
        <v/>
      </c>
      <c r="G739" s="2" t="s">
        <v>32</v>
      </c>
      <c r="H739" s="2"/>
      <c r="I739" s="26"/>
      <c r="J739" s="3"/>
      <c r="K739" s="2"/>
      <c r="M739" s="24" t="s">
        <v>224</v>
      </c>
      <c r="N739" s="26" t="str">
        <f>IFERROR(INDEX([1]!Table13[#Data],MATCH(Table1[[#This Row],[Tech.]],[1]!Table13[Func Location],0),2),"")</f>
        <v/>
      </c>
      <c r="O739" s="27"/>
      <c r="P739" s="28"/>
      <c r="Q739" s="2" t="s">
        <v>37</v>
      </c>
      <c r="R739" s="2"/>
      <c r="U739" s="2" t="s">
        <v>332</v>
      </c>
      <c r="W739" s="2"/>
      <c r="X739" s="2"/>
      <c r="Y739" s="3"/>
      <c r="Z739" s="29" t="str">
        <f>IF(Table1[[#This Row],[DATE]]=0,"",$Z$4)</f>
        <v/>
      </c>
      <c r="AA739" s="29" t="str">
        <f>IF(Table1[[#This Row],[DATE]]=0,"",$AA$4)</f>
        <v/>
      </c>
      <c r="AB739" s="29" t="str">
        <f t="shared" si="22"/>
        <v/>
      </c>
      <c r="AC739" s="29" t="str">
        <f>IFERROR(VLOOKUP(Table1[[#This Row],[Owner]],'[1]down list'!U:V,2,FALSE),"")</f>
        <v/>
      </c>
      <c r="AD739" s="2"/>
    </row>
    <row r="740" spans="2:30" x14ac:dyDescent="0.25">
      <c r="B740" s="23"/>
      <c r="C740" s="24" t="str">
        <f>IF(Table1[[#This Row],[DATE]]=0,"",TEXT(Table1[[#This Row],[DATE]],"mmm"))</f>
        <v/>
      </c>
      <c r="D740" s="25" t="str">
        <f>B740&amp;"-"&amp;COUNTIF($B$6:$B740,B740)</f>
        <v>-0</v>
      </c>
      <c r="E740" s="24" t="str">
        <f t="shared" si="23"/>
        <v/>
      </c>
      <c r="F740" s="24" t="str">
        <f>IF(B740=0,"",TEXT(Table1[[#This Row],[DATE]],"ddd"))</f>
        <v/>
      </c>
      <c r="G740" s="2" t="s">
        <v>32</v>
      </c>
      <c r="H740" s="2"/>
      <c r="I740" s="26"/>
      <c r="J740" s="3"/>
      <c r="K740" s="2"/>
      <c r="M740" s="24" t="s">
        <v>224</v>
      </c>
      <c r="N740" s="26" t="str">
        <f>IFERROR(INDEX([1]!Table13[#Data],MATCH(Table1[[#This Row],[Tech.]],[1]!Table13[Func Location],0),2),"")</f>
        <v/>
      </c>
      <c r="O740" s="27"/>
      <c r="P740" s="28"/>
      <c r="Q740" s="2" t="s">
        <v>37</v>
      </c>
      <c r="R740" s="2"/>
      <c r="U740" s="2" t="s">
        <v>332</v>
      </c>
      <c r="W740" s="2" t="s">
        <v>40</v>
      </c>
      <c r="X740" s="2"/>
      <c r="Y740" s="3"/>
      <c r="Z740" s="29" t="str">
        <f>IF(Table1[[#This Row],[DATE]]=0,"",$Z$4)</f>
        <v/>
      </c>
      <c r="AA740" s="29" t="str">
        <f>IF(Table1[[#This Row],[DATE]]=0,"",$AA$4)</f>
        <v/>
      </c>
      <c r="AB740" s="29" t="str">
        <f t="shared" si="22"/>
        <v/>
      </c>
      <c r="AC740" s="29" t="str">
        <f>IFERROR(VLOOKUP(Table1[[#This Row],[Owner]],'[1]down list'!U:V,2,FALSE),"")</f>
        <v/>
      </c>
      <c r="AD740" s="2"/>
    </row>
    <row r="741" spans="2:30" x14ac:dyDescent="0.25">
      <c r="B741" s="23"/>
      <c r="C741" s="24" t="str">
        <f>IF(Table1[[#This Row],[DATE]]=0,"",TEXT(Table1[[#This Row],[DATE]],"mmm"))</f>
        <v/>
      </c>
      <c r="D741" s="25" t="str">
        <f>B741&amp;"-"&amp;COUNTIF($B$6:$B741,B741)</f>
        <v>-0</v>
      </c>
      <c r="E741" s="24" t="str">
        <f t="shared" si="23"/>
        <v/>
      </c>
      <c r="F741" s="24" t="str">
        <f>IF(B741=0,"",TEXT(Table1[[#This Row],[DATE]],"ddd"))</f>
        <v/>
      </c>
      <c r="G741" s="2" t="s">
        <v>32</v>
      </c>
      <c r="H741" s="2"/>
      <c r="I741" s="26"/>
      <c r="J741" s="3"/>
      <c r="K741" s="2"/>
      <c r="M741" s="24" t="s">
        <v>224</v>
      </c>
      <c r="N741" s="26" t="str">
        <f>IFERROR(INDEX([1]!Table13[#Data],MATCH(Table1[[#This Row],[Tech.]],[1]!Table13[Func Location],0),2),"")</f>
        <v/>
      </c>
      <c r="O741" s="27"/>
      <c r="P741" s="28"/>
      <c r="Q741" s="2" t="s">
        <v>37</v>
      </c>
      <c r="R741" s="2"/>
      <c r="U741" s="2" t="s">
        <v>332</v>
      </c>
      <c r="W741" s="2"/>
      <c r="X741" s="2"/>
      <c r="Y741" s="3"/>
      <c r="Z741" s="29" t="str">
        <f>IF(Table1[[#This Row],[DATE]]=0,"",$Z$4)</f>
        <v/>
      </c>
      <c r="AA741" s="29" t="str">
        <f>IF(Table1[[#This Row],[DATE]]=0,"",$AA$4)</f>
        <v/>
      </c>
      <c r="AB741" s="29" t="str">
        <f t="shared" si="22"/>
        <v/>
      </c>
      <c r="AC741" s="29" t="str">
        <f>IFERROR(VLOOKUP(Table1[[#This Row],[Owner]],'[1]down list'!U:V,2,FALSE),"")</f>
        <v/>
      </c>
      <c r="AD741" s="2"/>
    </row>
    <row r="742" spans="2:30" x14ac:dyDescent="0.25">
      <c r="B742" s="23"/>
      <c r="C742" s="24" t="str">
        <f>IF(Table1[[#This Row],[DATE]]=0,"",TEXT(Table1[[#This Row],[DATE]],"mmm"))</f>
        <v/>
      </c>
      <c r="D742" s="25" t="str">
        <f>B742&amp;"-"&amp;COUNTIF($B$6:$B742,B742)</f>
        <v>-0</v>
      </c>
      <c r="E742" s="24" t="str">
        <f t="shared" si="23"/>
        <v/>
      </c>
      <c r="F742" s="24" t="str">
        <f>IF(B742=0,"",TEXT(Table1[[#This Row],[DATE]],"ddd"))</f>
        <v/>
      </c>
      <c r="G742" s="2" t="s">
        <v>32</v>
      </c>
      <c r="H742" s="2"/>
      <c r="I742" s="26"/>
      <c r="J742" s="3"/>
      <c r="K742" s="2"/>
      <c r="M742" s="24" t="s">
        <v>224</v>
      </c>
      <c r="N742" s="26" t="str">
        <f>IFERROR(INDEX([1]!Table13[#Data],MATCH(Table1[[#This Row],[Tech.]],[1]!Table13[Func Location],0),2),"")</f>
        <v/>
      </c>
      <c r="O742" s="27"/>
      <c r="P742" s="28"/>
      <c r="Q742" s="2" t="s">
        <v>37</v>
      </c>
      <c r="R742" s="2"/>
      <c r="U742" s="2" t="s">
        <v>332</v>
      </c>
      <c r="W742" s="2"/>
      <c r="X742" s="2"/>
      <c r="Y742" s="3"/>
      <c r="Z742" s="29" t="str">
        <f>IF(Table1[[#This Row],[DATE]]=0,"",$Z$4)</f>
        <v/>
      </c>
      <c r="AA742" s="29" t="str">
        <f>IF(Table1[[#This Row],[DATE]]=0,"",$AA$4)</f>
        <v/>
      </c>
      <c r="AB742" s="29" t="str">
        <f t="shared" si="22"/>
        <v/>
      </c>
      <c r="AC742" s="29" t="str">
        <f>IFERROR(VLOOKUP(Table1[[#This Row],[Owner]],'[1]down list'!U:V,2,FALSE),"")</f>
        <v/>
      </c>
      <c r="AD742" s="2"/>
    </row>
    <row r="743" spans="2:30" x14ac:dyDescent="0.25">
      <c r="B743" s="23"/>
      <c r="C743" s="24" t="str">
        <f>IF(Table1[[#This Row],[DATE]]=0,"",TEXT(Table1[[#This Row],[DATE]],"mmm"))</f>
        <v/>
      </c>
      <c r="D743" s="25" t="str">
        <f>B743&amp;"-"&amp;COUNTIF($B$6:$B743,B743)</f>
        <v>-0</v>
      </c>
      <c r="E743" s="24" t="str">
        <f t="shared" si="23"/>
        <v/>
      </c>
      <c r="F743" s="24" t="str">
        <f>IF(B743=0,"",TEXT(Table1[[#This Row],[DATE]],"ddd"))</f>
        <v/>
      </c>
      <c r="G743" s="2" t="s">
        <v>32</v>
      </c>
      <c r="H743" s="2"/>
      <c r="I743" s="26"/>
      <c r="J743" s="3"/>
      <c r="K743" s="2"/>
      <c r="M743" s="24" t="s">
        <v>224</v>
      </c>
      <c r="N743" s="26" t="str">
        <f>IFERROR(INDEX([1]!Table13[#Data],MATCH(Table1[[#This Row],[Tech.]],[1]!Table13[Func Location],0),2),"")</f>
        <v/>
      </c>
      <c r="O743" s="27"/>
      <c r="P743" s="28"/>
      <c r="Q743" s="2" t="s">
        <v>37</v>
      </c>
      <c r="R743" s="2"/>
      <c r="U743" s="2" t="s">
        <v>332</v>
      </c>
      <c r="W743" s="2"/>
      <c r="X743" s="2"/>
      <c r="Y743" s="3"/>
      <c r="Z743" s="29" t="str">
        <f>IF(Table1[[#This Row],[DATE]]=0,"",$Z$4)</f>
        <v/>
      </c>
      <c r="AA743" s="29" t="str">
        <f>IF(Table1[[#This Row],[DATE]]=0,"",$AA$4)</f>
        <v/>
      </c>
      <c r="AB743" s="29" t="str">
        <f t="shared" si="22"/>
        <v/>
      </c>
      <c r="AC743" s="29" t="str">
        <f>IFERROR(VLOOKUP(Table1[[#This Row],[Owner]],'[1]down list'!U:V,2,FALSE),"")</f>
        <v/>
      </c>
      <c r="AD743" s="2"/>
    </row>
    <row r="744" spans="2:30" x14ac:dyDescent="0.25">
      <c r="B744" s="23"/>
      <c r="C744" s="24" t="str">
        <f>IF(Table1[[#This Row],[DATE]]=0,"",TEXT(Table1[[#This Row],[DATE]],"mmm"))</f>
        <v/>
      </c>
      <c r="D744" s="25" t="str">
        <f>B744&amp;"-"&amp;COUNTIF($B$6:$B744,B744)</f>
        <v>-0</v>
      </c>
      <c r="E744" s="24" t="str">
        <f t="shared" si="23"/>
        <v/>
      </c>
      <c r="F744" s="24" t="str">
        <f>IF(B744=0,"",TEXT(Table1[[#This Row],[DATE]],"ddd"))</f>
        <v/>
      </c>
      <c r="G744" s="2" t="s">
        <v>32</v>
      </c>
      <c r="H744" s="2"/>
      <c r="I744" s="26"/>
      <c r="J744" s="3"/>
      <c r="K744" s="2"/>
      <c r="M744" s="24" t="s">
        <v>224</v>
      </c>
      <c r="N744" s="26" t="str">
        <f>IFERROR(INDEX([1]!Table13[#Data],MATCH(Table1[[#This Row],[Tech.]],[1]!Table13[Func Location],0),2),"")</f>
        <v/>
      </c>
      <c r="O744" s="27"/>
      <c r="P744" s="28"/>
      <c r="Q744" s="2" t="s">
        <v>37</v>
      </c>
      <c r="R744" s="2"/>
      <c r="U744" s="2" t="s">
        <v>332</v>
      </c>
      <c r="W744" s="2"/>
      <c r="X744" s="2"/>
      <c r="Y744" s="3"/>
      <c r="Z744" s="29" t="str">
        <f>IF(Table1[[#This Row],[DATE]]=0,"",$Z$4)</f>
        <v/>
      </c>
      <c r="AA744" s="29" t="str">
        <f>IF(Table1[[#This Row],[DATE]]=0,"",$AA$4)</f>
        <v/>
      </c>
      <c r="AB744" s="29" t="str">
        <f t="shared" si="22"/>
        <v/>
      </c>
      <c r="AC744" s="29" t="str">
        <f>IFERROR(VLOOKUP(Table1[[#This Row],[Owner]],'[1]down list'!U:V,2,FALSE),"")</f>
        <v/>
      </c>
      <c r="AD744" s="2"/>
    </row>
    <row r="745" spans="2:30" x14ac:dyDescent="0.25">
      <c r="B745" s="23"/>
      <c r="C745" s="24" t="str">
        <f>IF(Table1[[#This Row],[DATE]]=0,"",TEXT(Table1[[#This Row],[DATE]],"mmm"))</f>
        <v/>
      </c>
      <c r="D745" s="25" t="str">
        <f>B745&amp;"-"&amp;COUNTIF($B$6:$B745,B745)</f>
        <v>-0</v>
      </c>
      <c r="E745" s="24" t="str">
        <f t="shared" si="23"/>
        <v/>
      </c>
      <c r="F745" s="24" t="str">
        <f>IF(B745=0,"",TEXT(Table1[[#This Row],[DATE]],"ddd"))</f>
        <v/>
      </c>
      <c r="G745" s="2" t="s">
        <v>32</v>
      </c>
      <c r="H745" s="2"/>
      <c r="I745" s="26"/>
      <c r="J745" s="3"/>
      <c r="K745" s="2"/>
      <c r="M745" s="24" t="s">
        <v>224</v>
      </c>
      <c r="N745" s="26" t="str">
        <f>IFERROR(INDEX([1]!Table13[#Data],MATCH(Table1[[#This Row],[Tech.]],[1]!Table13[Func Location],0),2),"")</f>
        <v/>
      </c>
      <c r="O745" s="27"/>
      <c r="P745" s="28"/>
      <c r="Q745" s="2" t="s">
        <v>37</v>
      </c>
      <c r="R745" s="2"/>
      <c r="U745" s="2" t="s">
        <v>332</v>
      </c>
      <c r="W745" s="2"/>
      <c r="X745" s="2"/>
      <c r="Y745" s="3"/>
      <c r="Z745" s="29" t="str">
        <f>IF(Table1[[#This Row],[DATE]]=0,"",$Z$4)</f>
        <v/>
      </c>
      <c r="AA745" s="29" t="str">
        <f>IF(Table1[[#This Row],[DATE]]=0,"",$AA$4)</f>
        <v/>
      </c>
      <c r="AB745" s="29" t="str">
        <f t="shared" si="22"/>
        <v/>
      </c>
      <c r="AC745" s="29" t="str">
        <f>IFERROR(VLOOKUP(Table1[[#This Row],[Owner]],'[1]down list'!U:V,2,FALSE),"")</f>
        <v/>
      </c>
      <c r="AD745" s="2"/>
    </row>
    <row r="746" spans="2:30" x14ac:dyDescent="0.25">
      <c r="B746" s="23"/>
      <c r="C746" s="24" t="str">
        <f>IF(Table1[[#This Row],[DATE]]=0,"",TEXT(Table1[[#This Row],[DATE]],"mmm"))</f>
        <v/>
      </c>
      <c r="D746" s="25" t="str">
        <f>B746&amp;"-"&amp;COUNTIF($B$6:$B746,B746)</f>
        <v>-0</v>
      </c>
      <c r="E746" s="24" t="str">
        <f t="shared" si="23"/>
        <v/>
      </c>
      <c r="F746" s="24" t="str">
        <f>IF(B746=0,"",TEXT(Table1[[#This Row],[DATE]],"ddd"))</f>
        <v/>
      </c>
      <c r="G746" s="2" t="s">
        <v>32</v>
      </c>
      <c r="H746" s="2"/>
      <c r="I746" s="26"/>
      <c r="J746" s="3"/>
      <c r="K746" s="2"/>
      <c r="M746" s="24" t="s">
        <v>224</v>
      </c>
      <c r="N746" s="26" t="str">
        <f>IFERROR(INDEX([1]!Table13[#Data],MATCH(Table1[[#This Row],[Tech.]],[1]!Table13[Func Location],0),2),"")</f>
        <v/>
      </c>
      <c r="O746" s="27"/>
      <c r="P746" s="28"/>
      <c r="Q746" s="2" t="s">
        <v>37</v>
      </c>
      <c r="R746" s="2"/>
      <c r="U746" s="2" t="s">
        <v>332</v>
      </c>
      <c r="W746" s="2"/>
      <c r="X746" s="2"/>
      <c r="Y746" s="3"/>
      <c r="Z746" s="29" t="str">
        <f>IF(Table1[[#This Row],[DATE]]=0,"",$Z$4)</f>
        <v/>
      </c>
      <c r="AA746" s="29" t="str">
        <f>IF(Table1[[#This Row],[DATE]]=0,"",$AA$4)</f>
        <v/>
      </c>
      <c r="AB746" s="29" t="str">
        <f t="shared" si="22"/>
        <v/>
      </c>
      <c r="AC746" s="29" t="str">
        <f>IFERROR(VLOOKUP(Table1[[#This Row],[Owner]],'[1]down list'!U:V,2,FALSE),"")</f>
        <v/>
      </c>
      <c r="AD746" s="2"/>
    </row>
    <row r="747" spans="2:30" x14ac:dyDescent="0.25">
      <c r="B747" s="23"/>
      <c r="C747" s="24" t="str">
        <f>IF(Table1[[#This Row],[DATE]]=0,"",TEXT(Table1[[#This Row],[DATE]],"mmm"))</f>
        <v/>
      </c>
      <c r="D747" s="25" t="str">
        <f>B747&amp;"-"&amp;COUNTIF($B$6:$B747,B747)</f>
        <v>-0</v>
      </c>
      <c r="E747" s="24" t="str">
        <f t="shared" si="23"/>
        <v/>
      </c>
      <c r="F747" s="24" t="str">
        <f>IF(B747=0,"",TEXT(Table1[[#This Row],[DATE]],"ddd"))</f>
        <v/>
      </c>
      <c r="G747" s="2" t="s">
        <v>32</v>
      </c>
      <c r="H747" s="2"/>
      <c r="I747" s="26"/>
      <c r="J747" s="3"/>
      <c r="K747" s="2"/>
      <c r="M747" s="24" t="s">
        <v>224</v>
      </c>
      <c r="N747" s="26" t="str">
        <f>IFERROR(INDEX([1]!Table13[#Data],MATCH(Table1[[#This Row],[Tech.]],[1]!Table13[Func Location],0),2),"")</f>
        <v/>
      </c>
      <c r="O747" s="27"/>
      <c r="P747" s="28"/>
      <c r="Q747" s="2" t="s">
        <v>37</v>
      </c>
      <c r="R747" s="2"/>
      <c r="U747" s="2" t="s">
        <v>332</v>
      </c>
      <c r="W747" s="2"/>
      <c r="X747" s="2"/>
      <c r="Y747" s="3"/>
      <c r="Z747" s="29" t="str">
        <f>IF(Table1[[#This Row],[DATE]]=0,"",$Z$4)</f>
        <v/>
      </c>
      <c r="AA747" s="29" t="str">
        <f>IF(Table1[[#This Row],[DATE]]=0,"",$AA$4)</f>
        <v/>
      </c>
      <c r="AB747" s="29" t="str">
        <f t="shared" si="22"/>
        <v/>
      </c>
      <c r="AC747" s="29" t="str">
        <f>IFERROR(VLOOKUP(Table1[[#This Row],[Owner]],'[1]down list'!U:V,2,FALSE),"")</f>
        <v/>
      </c>
      <c r="AD747" s="2"/>
    </row>
    <row r="748" spans="2:30" x14ac:dyDescent="0.25">
      <c r="B748" s="23"/>
      <c r="C748" s="24" t="str">
        <f>IF(Table1[[#This Row],[DATE]]=0,"",TEXT(Table1[[#This Row],[DATE]],"mmm"))</f>
        <v/>
      </c>
      <c r="D748" s="25" t="str">
        <f>B748&amp;"-"&amp;COUNTIF($B$6:$B748,B748)</f>
        <v>-0</v>
      </c>
      <c r="E748" s="24" t="str">
        <f t="shared" si="23"/>
        <v/>
      </c>
      <c r="F748" s="24" t="str">
        <f>IF(B748=0,"",TEXT(Table1[[#This Row],[DATE]],"ddd"))</f>
        <v/>
      </c>
      <c r="G748" s="2" t="s">
        <v>32</v>
      </c>
      <c r="H748" s="2"/>
      <c r="I748" s="26"/>
      <c r="J748" s="3"/>
      <c r="K748" s="2"/>
      <c r="M748" s="24" t="s">
        <v>224</v>
      </c>
      <c r="N748" s="26" t="str">
        <f>IFERROR(INDEX([1]!Table13[#Data],MATCH(Table1[[#This Row],[Tech.]],[1]!Table13[Func Location],0),2),"")</f>
        <v/>
      </c>
      <c r="O748" s="27"/>
      <c r="P748" s="28"/>
      <c r="Q748" s="2" t="s">
        <v>37</v>
      </c>
      <c r="R748" s="2"/>
      <c r="U748" s="2" t="s">
        <v>332</v>
      </c>
      <c r="W748" s="2"/>
      <c r="X748" s="2"/>
      <c r="Y748" s="3"/>
      <c r="Z748" s="29" t="str">
        <f>IF(Table1[[#This Row],[DATE]]=0,"",$Z$4)</f>
        <v/>
      </c>
      <c r="AA748" s="29" t="str">
        <f>IF(Table1[[#This Row],[DATE]]=0,"",$AA$4)</f>
        <v/>
      </c>
      <c r="AB748" s="29" t="str">
        <f t="shared" si="22"/>
        <v/>
      </c>
      <c r="AC748" s="29" t="str">
        <f>IFERROR(VLOOKUP(Table1[[#This Row],[Owner]],'[1]down list'!U:V,2,FALSE),"")</f>
        <v/>
      </c>
      <c r="AD748" s="2"/>
    </row>
    <row r="749" spans="2:30" x14ac:dyDescent="0.25">
      <c r="B749" s="23"/>
      <c r="C749" s="24" t="str">
        <f>IF(Table1[[#This Row],[DATE]]=0,"",TEXT(Table1[[#This Row],[DATE]],"mmm"))</f>
        <v/>
      </c>
      <c r="D749" s="25" t="str">
        <f>B749&amp;"-"&amp;COUNTIF($B$6:$B749,B749)</f>
        <v>-0</v>
      </c>
      <c r="E749" s="24" t="str">
        <f t="shared" si="23"/>
        <v/>
      </c>
      <c r="F749" s="24" t="str">
        <f>IF(B749=0,"",TEXT(Table1[[#This Row],[DATE]],"ddd"))</f>
        <v/>
      </c>
      <c r="G749" s="2" t="s">
        <v>32</v>
      </c>
      <c r="H749" s="2"/>
      <c r="I749" s="26"/>
      <c r="J749" s="3"/>
      <c r="K749" s="2"/>
      <c r="M749" s="24" t="s">
        <v>224</v>
      </c>
      <c r="N749" s="26" t="str">
        <f>IFERROR(INDEX([1]!Table13[#Data],MATCH(Table1[[#This Row],[Tech.]],[1]!Table13[Func Location],0),2),"")</f>
        <v/>
      </c>
      <c r="O749" s="27"/>
      <c r="P749" s="28"/>
      <c r="Q749" s="2" t="s">
        <v>37</v>
      </c>
      <c r="R749" s="2"/>
      <c r="U749" s="2" t="s">
        <v>332</v>
      </c>
      <c r="W749" s="2"/>
      <c r="X749" s="2"/>
      <c r="Y749" s="3"/>
      <c r="Z749" s="29" t="str">
        <f>IF(Table1[[#This Row],[DATE]]=0,"",$Z$4)</f>
        <v/>
      </c>
      <c r="AA749" s="29" t="str">
        <f>IF(Table1[[#This Row],[DATE]]=0,"",$AA$4)</f>
        <v/>
      </c>
      <c r="AB749" s="29" t="str">
        <f t="shared" si="22"/>
        <v/>
      </c>
      <c r="AC749" s="29" t="str">
        <f>IFERROR(VLOOKUP(Table1[[#This Row],[Owner]],'[1]down list'!U:V,2,FALSE),"")</f>
        <v/>
      </c>
      <c r="AD749" s="2"/>
    </row>
    <row r="750" spans="2:30" x14ac:dyDescent="0.25">
      <c r="B750" s="23"/>
      <c r="C750" s="24" t="str">
        <f>IF(Table1[[#This Row],[DATE]]=0,"",TEXT(Table1[[#This Row],[DATE]],"mmm"))</f>
        <v/>
      </c>
      <c r="D750" s="25" t="str">
        <f>B750&amp;"-"&amp;COUNTIF($B$6:$B750,B750)</f>
        <v>-0</v>
      </c>
      <c r="E750" s="24" t="str">
        <f t="shared" si="23"/>
        <v/>
      </c>
      <c r="F750" s="24" t="str">
        <f>IF(B750=0,"",TEXT(Table1[[#This Row],[DATE]],"ddd"))</f>
        <v/>
      </c>
      <c r="G750" s="2" t="s">
        <v>32</v>
      </c>
      <c r="H750" s="2"/>
      <c r="I750" s="26"/>
      <c r="J750" s="3"/>
      <c r="K750" s="2"/>
      <c r="M750" s="24" t="s">
        <v>224</v>
      </c>
      <c r="N750" s="26" t="str">
        <f>IFERROR(INDEX([1]!Table13[#Data],MATCH(Table1[[#This Row],[Tech.]],[1]!Table13[Func Location],0),2),"")</f>
        <v/>
      </c>
      <c r="O750" s="27"/>
      <c r="P750" s="28"/>
      <c r="Q750" s="2" t="s">
        <v>37</v>
      </c>
      <c r="R750" s="2"/>
      <c r="U750" s="2" t="s">
        <v>332</v>
      </c>
      <c r="W750" s="2" t="s">
        <v>40</v>
      </c>
      <c r="X750" s="2"/>
      <c r="Y750" s="3"/>
      <c r="Z750" s="29" t="str">
        <f>IF(Table1[[#This Row],[DATE]]=0,"",$Z$4)</f>
        <v/>
      </c>
      <c r="AA750" s="29" t="str">
        <f>IF(Table1[[#This Row],[DATE]]=0,"",$AA$4)</f>
        <v/>
      </c>
      <c r="AB750" s="29" t="str">
        <f t="shared" si="22"/>
        <v/>
      </c>
      <c r="AC750" s="29" t="str">
        <f>IFERROR(VLOOKUP(Table1[[#This Row],[Owner]],'[1]down list'!U:V,2,FALSE),"")</f>
        <v/>
      </c>
      <c r="AD750" s="2"/>
    </row>
    <row r="751" spans="2:30" x14ac:dyDescent="0.25">
      <c r="B751" s="23"/>
      <c r="C751" s="24" t="str">
        <f>IF(Table1[[#This Row],[DATE]]=0,"",TEXT(Table1[[#This Row],[DATE]],"mmm"))</f>
        <v/>
      </c>
      <c r="D751" s="25" t="str">
        <f>B751&amp;"-"&amp;COUNTIF($B$6:$B751,B751)</f>
        <v>-0</v>
      </c>
      <c r="E751" s="24" t="str">
        <f t="shared" si="23"/>
        <v/>
      </c>
      <c r="F751" s="24" t="str">
        <f>IF(B751=0,"",TEXT(Table1[[#This Row],[DATE]],"ddd"))</f>
        <v/>
      </c>
      <c r="G751" s="2" t="s">
        <v>32</v>
      </c>
      <c r="H751" s="2"/>
      <c r="I751" s="26"/>
      <c r="J751" s="3"/>
      <c r="K751" s="2"/>
      <c r="M751" s="24" t="s">
        <v>224</v>
      </c>
      <c r="N751" s="26" t="str">
        <f>IFERROR(INDEX([1]!Table13[#Data],MATCH(Table1[[#This Row],[Tech.]],[1]!Table13[Func Location],0),2),"")</f>
        <v/>
      </c>
      <c r="O751" s="27"/>
      <c r="P751" s="28"/>
      <c r="Q751" s="2" t="s">
        <v>37</v>
      </c>
      <c r="R751" s="2"/>
      <c r="T751" s="2" t="s">
        <v>331</v>
      </c>
      <c r="U751" s="2" t="s">
        <v>332</v>
      </c>
      <c r="V751" s="6">
        <v>10</v>
      </c>
      <c r="W751" s="2"/>
      <c r="X751" s="2"/>
      <c r="Y751" s="3"/>
      <c r="Z751" s="29" t="str">
        <f>IF(Table1[[#This Row],[DATE]]=0,"",$Z$4)</f>
        <v/>
      </c>
      <c r="AA751" s="29" t="str">
        <f>IF(Table1[[#This Row],[DATE]]=0,"",$AA$4)</f>
        <v/>
      </c>
      <c r="AB751" s="29" t="str">
        <f t="shared" si="22"/>
        <v/>
      </c>
      <c r="AC751" s="29" t="str">
        <f>IFERROR(VLOOKUP(Table1[[#This Row],[Owner]],'[1]down list'!U:V,2,FALSE),"")</f>
        <v/>
      </c>
      <c r="AD751" s="2"/>
    </row>
    <row r="752" spans="2:30" x14ac:dyDescent="0.25">
      <c r="B752" s="23"/>
      <c r="C752" s="24" t="str">
        <f>IF(Table1[[#This Row],[DATE]]=0,"",TEXT(Table1[[#This Row],[DATE]],"mmm"))</f>
        <v/>
      </c>
      <c r="D752" s="25" t="str">
        <f>B752&amp;"-"&amp;COUNTIF($B$6:$B752,B752)</f>
        <v>-0</v>
      </c>
      <c r="E752" s="24" t="str">
        <f t="shared" si="23"/>
        <v/>
      </c>
      <c r="F752" s="24" t="str">
        <f>IF(B752=0,"",TEXT(Table1[[#This Row],[DATE]],"ddd"))</f>
        <v/>
      </c>
      <c r="G752" s="2" t="s">
        <v>32</v>
      </c>
      <c r="H752" s="2"/>
      <c r="I752" s="26"/>
      <c r="J752" s="3"/>
      <c r="K752" s="2"/>
      <c r="M752" s="24" t="s">
        <v>224</v>
      </c>
      <c r="N752" s="26" t="str">
        <f>IFERROR(INDEX([1]!Table13[#Data],MATCH(Table1[[#This Row],[Tech.]],[1]!Table13[Func Location],0),2),"")</f>
        <v/>
      </c>
      <c r="O752" s="27"/>
      <c r="P752" s="28"/>
      <c r="Q752" s="2" t="s">
        <v>37</v>
      </c>
      <c r="R752" s="2"/>
      <c r="U752" s="2" t="s">
        <v>332</v>
      </c>
      <c r="W752" s="2"/>
      <c r="X752" s="2"/>
      <c r="Y752" s="3"/>
      <c r="Z752" s="29" t="str">
        <f>IF(Table1[[#This Row],[DATE]]=0,"",$Z$4)</f>
        <v/>
      </c>
      <c r="AA752" s="29" t="str">
        <f>IF(Table1[[#This Row],[DATE]]=0,"",$AA$4)</f>
        <v/>
      </c>
      <c r="AB752" s="29" t="str">
        <f t="shared" si="22"/>
        <v/>
      </c>
      <c r="AC752" s="29" t="str">
        <f>IFERROR(VLOOKUP(Table1[[#This Row],[Owner]],'[1]down list'!U:V,2,FALSE),"")</f>
        <v/>
      </c>
      <c r="AD752" s="2"/>
    </row>
    <row r="753" spans="2:30" x14ac:dyDescent="0.25">
      <c r="B753" s="23"/>
      <c r="C753" s="24" t="str">
        <f>IF(Table1[[#This Row],[DATE]]=0,"",TEXT(Table1[[#This Row],[DATE]],"mmm"))</f>
        <v/>
      </c>
      <c r="D753" s="25" t="str">
        <f>B753&amp;"-"&amp;COUNTIF($B$6:$B753,B753)</f>
        <v>-0</v>
      </c>
      <c r="E753" s="24" t="str">
        <f t="shared" si="23"/>
        <v/>
      </c>
      <c r="F753" s="24" t="str">
        <f>IF(B753=0,"",TEXT(Table1[[#This Row],[DATE]],"ddd"))</f>
        <v/>
      </c>
      <c r="G753" s="2" t="s">
        <v>32</v>
      </c>
      <c r="H753" s="2"/>
      <c r="I753" s="26"/>
      <c r="J753" s="3"/>
      <c r="K753" s="2"/>
      <c r="M753" s="24" t="s">
        <v>224</v>
      </c>
      <c r="N753" s="26" t="str">
        <f>IFERROR(INDEX([1]!Table13[#Data],MATCH(Table1[[#This Row],[Tech.]],[1]!Table13[Func Location],0),2),"")</f>
        <v/>
      </c>
      <c r="O753" s="27"/>
      <c r="P753" s="28"/>
      <c r="Q753" s="2" t="s">
        <v>37</v>
      </c>
      <c r="R753" s="2"/>
      <c r="U753" s="2" t="s">
        <v>332</v>
      </c>
      <c r="W753" s="2"/>
      <c r="X753" s="2"/>
      <c r="Y753" s="3"/>
      <c r="Z753" s="29" t="str">
        <f>IF(Table1[[#This Row],[DATE]]=0,"",$Z$4)</f>
        <v/>
      </c>
      <c r="AA753" s="29" t="str">
        <f>IF(Table1[[#This Row],[DATE]]=0,"",$AA$4)</f>
        <v/>
      </c>
      <c r="AB753" s="29" t="str">
        <f t="shared" si="22"/>
        <v/>
      </c>
      <c r="AC753" s="29" t="str">
        <f>IFERROR(VLOOKUP(Table1[[#This Row],[Owner]],'[1]down list'!U:V,2,FALSE),"")</f>
        <v/>
      </c>
      <c r="AD753" s="2"/>
    </row>
    <row r="754" spans="2:30" x14ac:dyDescent="0.25">
      <c r="B754" s="23"/>
      <c r="C754" s="24" t="str">
        <f>IF(Table1[[#This Row],[DATE]]=0,"",TEXT(Table1[[#This Row],[DATE]],"mmm"))</f>
        <v/>
      </c>
      <c r="D754" s="25" t="str">
        <f>B754&amp;"-"&amp;COUNTIF($B$6:$B754,B754)</f>
        <v>-0</v>
      </c>
      <c r="E754" s="24" t="str">
        <f t="shared" si="23"/>
        <v/>
      </c>
      <c r="F754" s="24" t="str">
        <f>IF(B754=0,"",TEXT(Table1[[#This Row],[DATE]],"ddd"))</f>
        <v/>
      </c>
      <c r="G754" s="2" t="s">
        <v>32</v>
      </c>
      <c r="H754" s="2"/>
      <c r="I754" s="26"/>
      <c r="J754" s="3"/>
      <c r="K754" s="2"/>
      <c r="M754" s="24" t="s">
        <v>224</v>
      </c>
      <c r="N754" s="26" t="str">
        <f>IFERROR(INDEX([1]!Table13[#Data],MATCH(Table1[[#This Row],[Tech.]],[1]!Table13[Func Location],0),2),"")</f>
        <v/>
      </c>
      <c r="O754" s="27"/>
      <c r="P754" s="28"/>
      <c r="Q754" s="2" t="s">
        <v>37</v>
      </c>
      <c r="R754" s="2"/>
      <c r="U754" s="2" t="s">
        <v>332</v>
      </c>
      <c r="W754" s="2"/>
      <c r="X754" s="2"/>
      <c r="Y754" s="3"/>
      <c r="Z754" s="29" t="str">
        <f>IF(Table1[[#This Row],[DATE]]=0,"",$Z$4)</f>
        <v/>
      </c>
      <c r="AA754" s="29" t="str">
        <f>IF(Table1[[#This Row],[DATE]]=0,"",$AA$4)</f>
        <v/>
      </c>
      <c r="AB754" s="29" t="str">
        <f t="shared" si="22"/>
        <v/>
      </c>
      <c r="AC754" s="29" t="str">
        <f>IFERROR(VLOOKUP(Table1[[#This Row],[Owner]],'[1]down list'!U:V,2,FALSE),"")</f>
        <v/>
      </c>
      <c r="AD754" s="2"/>
    </row>
    <row r="755" spans="2:30" x14ac:dyDescent="0.25">
      <c r="B755" s="23"/>
      <c r="C755" s="24" t="str">
        <f>IF(Table1[[#This Row],[DATE]]=0,"",TEXT(Table1[[#This Row],[DATE]],"mmm"))</f>
        <v/>
      </c>
      <c r="D755" s="25" t="str">
        <f>B755&amp;"-"&amp;COUNTIF($B$6:$B755,B755)</f>
        <v>-0</v>
      </c>
      <c r="E755" s="24" t="str">
        <f t="shared" si="23"/>
        <v/>
      </c>
      <c r="F755" s="24" t="str">
        <f>IF(B755=0,"",TEXT(Table1[[#This Row],[DATE]],"ddd"))</f>
        <v/>
      </c>
      <c r="G755" s="2" t="s">
        <v>32</v>
      </c>
      <c r="H755" s="2"/>
      <c r="I755" s="26"/>
      <c r="J755" s="3"/>
      <c r="K755" s="2"/>
      <c r="M755" s="24" t="s">
        <v>224</v>
      </c>
      <c r="N755" s="26" t="str">
        <f>IFERROR(INDEX([1]!Table13[#Data],MATCH(Table1[[#This Row],[Tech.]],[1]!Table13[Func Location],0),2),"")</f>
        <v/>
      </c>
      <c r="O755" s="27"/>
      <c r="P755" s="28"/>
      <c r="Q755" s="2" t="s">
        <v>37</v>
      </c>
      <c r="R755" s="2"/>
      <c r="U755" s="2" t="s">
        <v>332</v>
      </c>
      <c r="W755" s="2"/>
      <c r="X755" s="2"/>
      <c r="Y755" s="3"/>
      <c r="Z755" s="29" t="str">
        <f>IF(Table1[[#This Row],[DATE]]=0,"",$Z$4)</f>
        <v/>
      </c>
      <c r="AA755" s="29" t="str">
        <f>IF(Table1[[#This Row],[DATE]]=0,"",$AA$4)</f>
        <v/>
      </c>
      <c r="AB755" s="29" t="str">
        <f t="shared" si="22"/>
        <v/>
      </c>
      <c r="AC755" s="29" t="str">
        <f>IFERROR(VLOOKUP(Table1[[#This Row],[Owner]],'[1]down list'!U:V,2,FALSE),"")</f>
        <v/>
      </c>
      <c r="AD755" s="2"/>
    </row>
    <row r="756" spans="2:30" x14ac:dyDescent="0.25">
      <c r="B756" s="23"/>
      <c r="C756" s="24" t="str">
        <f>IF(Table1[[#This Row],[DATE]]=0,"",TEXT(Table1[[#This Row],[DATE]],"mmm"))</f>
        <v/>
      </c>
      <c r="D756" s="25" t="str">
        <f>B756&amp;"-"&amp;COUNTIF($B$6:$B756,B756)</f>
        <v>-0</v>
      </c>
      <c r="E756" s="24" t="str">
        <f t="shared" si="23"/>
        <v/>
      </c>
      <c r="F756" s="24" t="str">
        <f>IF(B756=0,"",TEXT(Table1[[#This Row],[DATE]],"ddd"))</f>
        <v/>
      </c>
      <c r="G756" s="2" t="s">
        <v>32</v>
      </c>
      <c r="H756" s="2"/>
      <c r="I756" s="26"/>
      <c r="J756" s="3"/>
      <c r="K756" s="2"/>
      <c r="M756" s="24" t="s">
        <v>224</v>
      </c>
      <c r="N756" s="26" t="str">
        <f>IFERROR(INDEX([1]!Table13[#Data],MATCH(Table1[[#This Row],[Tech.]],[1]!Table13[Func Location],0),2),"")</f>
        <v/>
      </c>
      <c r="O756" s="27"/>
      <c r="P756" s="28"/>
      <c r="Q756" s="2" t="s">
        <v>37</v>
      </c>
      <c r="R756" s="2"/>
      <c r="U756" s="2" t="s">
        <v>332</v>
      </c>
      <c r="W756" s="2"/>
      <c r="X756" s="2"/>
      <c r="Y756" s="3"/>
      <c r="Z756" s="29" t="str">
        <f>IF(Table1[[#This Row],[DATE]]=0,"",$Z$4)</f>
        <v/>
      </c>
      <c r="AA756" s="29" t="str">
        <f>IF(Table1[[#This Row],[DATE]]=0,"",$AA$4)</f>
        <v/>
      </c>
      <c r="AB756" s="29" t="str">
        <f t="shared" si="22"/>
        <v/>
      </c>
      <c r="AC756" s="29" t="str">
        <f>IFERROR(VLOOKUP(Table1[[#This Row],[Owner]],'[1]down list'!U:V,2,FALSE),"")</f>
        <v/>
      </c>
      <c r="AD756" s="2"/>
    </row>
    <row r="757" spans="2:30" x14ac:dyDescent="0.25">
      <c r="B757" s="23"/>
      <c r="C757" s="24" t="str">
        <f>IF(Table1[[#This Row],[DATE]]=0,"",TEXT(Table1[[#This Row],[DATE]],"mmm"))</f>
        <v/>
      </c>
      <c r="D757" s="25" t="str">
        <f>B757&amp;"-"&amp;COUNTIF($B$6:$B757,B757)</f>
        <v>-0</v>
      </c>
      <c r="E757" s="24" t="str">
        <f t="shared" si="23"/>
        <v/>
      </c>
      <c r="F757" s="24" t="str">
        <f>IF(B757=0,"",TEXT(Table1[[#This Row],[DATE]],"ddd"))</f>
        <v/>
      </c>
      <c r="G757" s="2" t="s">
        <v>32</v>
      </c>
      <c r="H757" s="2"/>
      <c r="I757" s="26"/>
      <c r="J757" s="3"/>
      <c r="K757" s="2"/>
      <c r="M757" s="24" t="s">
        <v>224</v>
      </c>
      <c r="N757" s="26" t="str">
        <f>IFERROR(INDEX([1]!Table13[#Data],MATCH(Table1[[#This Row],[Tech.]],[1]!Table13[Func Location],0),2),"")</f>
        <v/>
      </c>
      <c r="O757" s="27"/>
      <c r="P757" s="28"/>
      <c r="Q757" s="2" t="s">
        <v>37</v>
      </c>
      <c r="R757" s="2"/>
      <c r="U757" s="2" t="s">
        <v>332</v>
      </c>
      <c r="W757" s="2"/>
      <c r="X757" s="2"/>
      <c r="Y757" s="3"/>
      <c r="Z757" s="29" t="str">
        <f>IF(Table1[[#This Row],[DATE]]=0,"",$Z$4)</f>
        <v/>
      </c>
      <c r="AA757" s="29" t="str">
        <f>IF(Table1[[#This Row],[DATE]]=0,"",$AA$4)</f>
        <v/>
      </c>
      <c r="AB757" s="29" t="str">
        <f t="shared" si="22"/>
        <v/>
      </c>
      <c r="AC757" s="29" t="str">
        <f>IFERROR(VLOOKUP(Table1[[#This Row],[Owner]],'[1]down list'!U:V,2,FALSE),"")</f>
        <v/>
      </c>
      <c r="AD757" s="2"/>
    </row>
    <row r="758" spans="2:30" x14ac:dyDescent="0.25">
      <c r="B758" s="23"/>
      <c r="C758" s="24" t="str">
        <f>IF(Table1[[#This Row],[DATE]]=0,"",TEXT(Table1[[#This Row],[DATE]],"mmm"))</f>
        <v/>
      </c>
      <c r="D758" s="25" t="str">
        <f>B758&amp;"-"&amp;COUNTIF($B$6:$B758,B758)</f>
        <v>-0</v>
      </c>
      <c r="E758" s="24" t="str">
        <f t="shared" si="23"/>
        <v/>
      </c>
      <c r="F758" s="24" t="str">
        <f>IF(B758=0,"",TEXT(Table1[[#This Row],[DATE]],"ddd"))</f>
        <v/>
      </c>
      <c r="G758" s="2" t="s">
        <v>32</v>
      </c>
      <c r="H758" s="2"/>
      <c r="I758" s="26"/>
      <c r="J758" s="3"/>
      <c r="K758" s="2"/>
      <c r="M758" s="24" t="s">
        <v>224</v>
      </c>
      <c r="N758" s="26" t="str">
        <f>IFERROR(INDEX([1]!Table13[#Data],MATCH(Table1[[#This Row],[Tech.]],[1]!Table13[Func Location],0),2),"")</f>
        <v/>
      </c>
      <c r="O758" s="27"/>
      <c r="P758" s="28"/>
      <c r="Q758" s="2" t="s">
        <v>37</v>
      </c>
      <c r="R758" s="2"/>
      <c r="U758" s="2" t="s">
        <v>332</v>
      </c>
      <c r="W758" s="2"/>
      <c r="X758" s="2"/>
      <c r="Y758" s="3"/>
      <c r="Z758" s="29" t="str">
        <f>IF(Table1[[#This Row],[DATE]]=0,"",$Z$4)</f>
        <v/>
      </c>
      <c r="AA758" s="29" t="str">
        <f>IF(Table1[[#This Row],[DATE]]=0,"",$AA$4)</f>
        <v/>
      </c>
      <c r="AB758" s="29" t="str">
        <f t="shared" si="22"/>
        <v/>
      </c>
      <c r="AC758" s="29" t="str">
        <f>IFERROR(VLOOKUP(Table1[[#This Row],[Owner]],'[1]down list'!U:V,2,FALSE),"")</f>
        <v/>
      </c>
      <c r="AD758" s="2"/>
    </row>
    <row r="759" spans="2:30" x14ac:dyDescent="0.25">
      <c r="B759" s="23"/>
      <c r="C759" s="24" t="str">
        <f>IF(Table1[[#This Row],[DATE]]=0,"",TEXT(Table1[[#This Row],[DATE]],"mmm"))</f>
        <v/>
      </c>
      <c r="D759" s="25" t="str">
        <f>B759&amp;"-"&amp;COUNTIF($B$6:$B759,B759)</f>
        <v>-0</v>
      </c>
      <c r="E759" s="24" t="str">
        <f t="shared" si="23"/>
        <v/>
      </c>
      <c r="F759" s="24" t="str">
        <f>IF(B759=0,"",TEXT(Table1[[#This Row],[DATE]],"ddd"))</f>
        <v/>
      </c>
      <c r="G759" s="2" t="s">
        <v>32</v>
      </c>
      <c r="H759" s="2"/>
      <c r="I759" s="26"/>
      <c r="J759" s="3"/>
      <c r="K759" s="2"/>
      <c r="M759" s="24" t="s">
        <v>224</v>
      </c>
      <c r="N759" s="26" t="str">
        <f>IFERROR(INDEX([1]!Table13[#Data],MATCH(Table1[[#This Row],[Tech.]],[1]!Table13[Func Location],0),2),"")</f>
        <v/>
      </c>
      <c r="O759" s="27"/>
      <c r="P759" s="28"/>
      <c r="Q759" s="2" t="s">
        <v>37</v>
      </c>
      <c r="R759" s="2"/>
      <c r="U759" s="2" t="s">
        <v>332</v>
      </c>
      <c r="W759" s="2"/>
      <c r="X759" s="2"/>
      <c r="Y759" s="3"/>
      <c r="Z759" s="29" t="str">
        <f>IF(Table1[[#This Row],[DATE]]=0,"",$Z$4)</f>
        <v/>
      </c>
      <c r="AA759" s="29" t="str">
        <f>IF(Table1[[#This Row],[DATE]]=0,"",$AA$4)</f>
        <v/>
      </c>
      <c r="AB759" s="29" t="str">
        <f t="shared" si="22"/>
        <v/>
      </c>
      <c r="AC759" s="29" t="str">
        <f>IFERROR(VLOOKUP(Table1[[#This Row],[Owner]],'[1]down list'!U:V,2,FALSE),"")</f>
        <v/>
      </c>
      <c r="AD759" s="2"/>
    </row>
    <row r="760" spans="2:30" x14ac:dyDescent="0.25">
      <c r="B760" s="23"/>
      <c r="C760" s="24" t="str">
        <f>IF(Table1[[#This Row],[DATE]]=0,"",TEXT(Table1[[#This Row],[DATE]],"mmm"))</f>
        <v/>
      </c>
      <c r="D760" s="25" t="str">
        <f>B760&amp;"-"&amp;COUNTIF($B$6:$B760,B760)</f>
        <v>-0</v>
      </c>
      <c r="E760" s="24" t="str">
        <f t="shared" si="23"/>
        <v/>
      </c>
      <c r="F760" s="24" t="str">
        <f>IF(B760=0,"",TEXT(Table1[[#This Row],[DATE]],"ddd"))</f>
        <v/>
      </c>
      <c r="G760" s="2" t="s">
        <v>32</v>
      </c>
      <c r="H760" s="2"/>
      <c r="I760" s="26"/>
      <c r="J760" s="3"/>
      <c r="K760" s="2"/>
      <c r="M760" s="24" t="s">
        <v>224</v>
      </c>
      <c r="N760" s="26" t="str">
        <f>IFERROR(INDEX([1]!Table13[#Data],MATCH(Table1[[#This Row],[Tech.]],[1]!Table13[Func Location],0),2),"")</f>
        <v/>
      </c>
      <c r="O760" s="27"/>
      <c r="P760" s="28"/>
      <c r="Q760" s="2" t="s">
        <v>37</v>
      </c>
      <c r="R760" s="2"/>
      <c r="U760" s="2" t="s">
        <v>332</v>
      </c>
      <c r="W760" s="2"/>
      <c r="X760" s="2"/>
      <c r="Y760" s="3"/>
      <c r="Z760" s="29" t="str">
        <f>IF(Table1[[#This Row],[DATE]]=0,"",$Z$4)</f>
        <v/>
      </c>
      <c r="AA760" s="29" t="str">
        <f>IF(Table1[[#This Row],[DATE]]=0,"",$AA$4)</f>
        <v/>
      </c>
      <c r="AB760" s="29" t="str">
        <f t="shared" si="22"/>
        <v/>
      </c>
      <c r="AC760" s="29" t="str">
        <f>IFERROR(VLOOKUP(Table1[[#This Row],[Owner]],'[1]down list'!U:V,2,FALSE),"")</f>
        <v/>
      </c>
      <c r="AD760" s="2"/>
    </row>
    <row r="761" spans="2:30" x14ac:dyDescent="0.25">
      <c r="B761" s="23"/>
      <c r="C761" s="24" t="str">
        <f>IF(Table1[[#This Row],[DATE]]=0,"",TEXT(Table1[[#This Row],[DATE]],"mmm"))</f>
        <v/>
      </c>
      <c r="D761" s="25" t="str">
        <f>B761&amp;"-"&amp;COUNTIF($B$6:$B761,B761)</f>
        <v>-0</v>
      </c>
      <c r="E761" s="24" t="str">
        <f t="shared" si="23"/>
        <v/>
      </c>
      <c r="F761" s="24" t="str">
        <f>IF(B761=0,"",TEXT(Table1[[#This Row],[DATE]],"ddd"))</f>
        <v/>
      </c>
      <c r="G761" s="2" t="s">
        <v>32</v>
      </c>
      <c r="H761" s="2"/>
      <c r="I761" s="26"/>
      <c r="J761" s="3"/>
      <c r="K761" s="2"/>
      <c r="M761" s="24" t="s">
        <v>224</v>
      </c>
      <c r="N761" s="26" t="str">
        <f>IFERROR(INDEX([1]!Table13[#Data],MATCH(Table1[[#This Row],[Tech.]],[1]!Table13[Func Location],0),2),"")</f>
        <v/>
      </c>
      <c r="O761" s="27"/>
      <c r="P761" s="28"/>
      <c r="Q761" s="2" t="s">
        <v>37</v>
      </c>
      <c r="R761" s="2"/>
      <c r="U761" s="2" t="s">
        <v>332</v>
      </c>
      <c r="W761" s="2"/>
      <c r="X761" s="2"/>
      <c r="Y761" s="3"/>
      <c r="Z761" s="29" t="str">
        <f>IF(Table1[[#This Row],[DATE]]=0,"",$Z$4)</f>
        <v/>
      </c>
      <c r="AA761" s="29" t="str">
        <f>IF(Table1[[#This Row],[DATE]]=0,"",$AA$4)</f>
        <v/>
      </c>
      <c r="AB761" s="29" t="str">
        <f t="shared" si="22"/>
        <v/>
      </c>
      <c r="AC761" s="29" t="str">
        <f>IFERROR(VLOOKUP(Table1[[#This Row],[Owner]],'[1]down list'!U:V,2,FALSE),"")</f>
        <v/>
      </c>
      <c r="AD761" s="2"/>
    </row>
    <row r="762" spans="2:30" x14ac:dyDescent="0.25">
      <c r="B762" s="23"/>
      <c r="C762" s="24" t="str">
        <f>IF(Table1[[#This Row],[DATE]]=0,"",TEXT(Table1[[#This Row],[DATE]],"mmm"))</f>
        <v/>
      </c>
      <c r="D762" s="25" t="str">
        <f>B762&amp;"-"&amp;COUNTIF($B$6:$B762,B762)</f>
        <v>-0</v>
      </c>
      <c r="E762" s="24" t="str">
        <f t="shared" si="23"/>
        <v/>
      </c>
      <c r="F762" s="24" t="str">
        <f>IF(B762=0,"",TEXT(Table1[[#This Row],[DATE]],"ddd"))</f>
        <v/>
      </c>
      <c r="G762" s="2" t="s">
        <v>32</v>
      </c>
      <c r="H762" s="2"/>
      <c r="I762" s="26"/>
      <c r="J762" s="3"/>
      <c r="K762" s="2"/>
      <c r="M762" s="24" t="s">
        <v>224</v>
      </c>
      <c r="N762" s="26" t="str">
        <f>IFERROR(INDEX([1]!Table13[#Data],MATCH(Table1[[#This Row],[Tech.]],[1]!Table13[Func Location],0),2),"")</f>
        <v/>
      </c>
      <c r="O762" s="27"/>
      <c r="P762" s="28"/>
      <c r="Q762" s="2" t="s">
        <v>37</v>
      </c>
      <c r="R762" s="2"/>
      <c r="U762" s="2" t="s">
        <v>332</v>
      </c>
      <c r="W762" s="2"/>
      <c r="X762" s="2"/>
      <c r="Y762" s="3"/>
      <c r="Z762" s="29" t="str">
        <f>IF(Table1[[#This Row],[DATE]]=0,"",$Z$4)</f>
        <v/>
      </c>
      <c r="AA762" s="29" t="str">
        <f>IF(Table1[[#This Row],[DATE]]=0,"",$AA$4)</f>
        <v/>
      </c>
      <c r="AB762" s="29" t="str">
        <f t="shared" si="22"/>
        <v/>
      </c>
      <c r="AC762" s="29" t="str">
        <f>IFERROR(VLOOKUP(Table1[[#This Row],[Owner]],'[1]down list'!U:V,2,FALSE),"")</f>
        <v/>
      </c>
      <c r="AD762" s="2"/>
    </row>
    <row r="763" spans="2:30" x14ac:dyDescent="0.25">
      <c r="B763" s="23"/>
      <c r="C763" s="24" t="str">
        <f>IF(Table1[[#This Row],[DATE]]=0,"",TEXT(Table1[[#This Row],[DATE]],"mmm"))</f>
        <v/>
      </c>
      <c r="D763" s="25" t="str">
        <f>B763&amp;"-"&amp;COUNTIF($B$6:$B763,B763)</f>
        <v>-0</v>
      </c>
      <c r="E763" s="24" t="str">
        <f t="shared" si="23"/>
        <v/>
      </c>
      <c r="F763" s="24" t="str">
        <f>IF(B763=0,"",TEXT(Table1[[#This Row],[DATE]],"ddd"))</f>
        <v/>
      </c>
      <c r="G763" s="2" t="s">
        <v>32</v>
      </c>
      <c r="H763" s="2"/>
      <c r="I763" s="26"/>
      <c r="J763" s="3"/>
      <c r="K763" s="2"/>
      <c r="M763" s="24" t="s">
        <v>224</v>
      </c>
      <c r="N763" s="26" t="str">
        <f>IFERROR(INDEX([1]!Table13[#Data],MATCH(Table1[[#This Row],[Tech.]],[1]!Table13[Func Location],0),2),"")</f>
        <v/>
      </c>
      <c r="O763" s="27"/>
      <c r="P763" s="28"/>
      <c r="Q763" s="2" t="s">
        <v>37</v>
      </c>
      <c r="R763" s="2"/>
      <c r="U763" s="2" t="s">
        <v>332</v>
      </c>
      <c r="W763" s="2"/>
      <c r="X763" s="2"/>
      <c r="Y763" s="3"/>
      <c r="Z763" s="29" t="str">
        <f>IF(Table1[[#This Row],[DATE]]=0,"",$Z$4)</f>
        <v/>
      </c>
      <c r="AA763" s="29" t="str">
        <f>IF(Table1[[#This Row],[DATE]]=0,"",$AA$4)</f>
        <v/>
      </c>
      <c r="AB763" s="29" t="str">
        <f t="shared" si="22"/>
        <v/>
      </c>
      <c r="AC763" s="29" t="str">
        <f>IFERROR(VLOOKUP(Table1[[#This Row],[Owner]],'[1]down list'!U:V,2,FALSE),"")</f>
        <v/>
      </c>
      <c r="AD763" s="2"/>
    </row>
    <row r="764" spans="2:30" x14ac:dyDescent="0.25">
      <c r="B764" s="23"/>
      <c r="C764" s="24" t="str">
        <f>IF(Table1[[#This Row],[DATE]]=0,"",TEXT(Table1[[#This Row],[DATE]],"mmm"))</f>
        <v/>
      </c>
      <c r="D764" s="25" t="str">
        <f>B764&amp;"-"&amp;COUNTIF($B$6:$B764,B764)</f>
        <v>-0</v>
      </c>
      <c r="E764" s="24" t="str">
        <f t="shared" si="23"/>
        <v/>
      </c>
      <c r="F764" s="24" t="str">
        <f>IF(B764=0,"",TEXT(Table1[[#This Row],[DATE]],"ddd"))</f>
        <v/>
      </c>
      <c r="G764" s="2" t="s">
        <v>32</v>
      </c>
      <c r="H764" s="2"/>
      <c r="I764" s="26"/>
      <c r="J764" s="3"/>
      <c r="K764" s="2"/>
      <c r="M764" s="24" t="s">
        <v>224</v>
      </c>
      <c r="N764" s="26" t="str">
        <f>IFERROR(INDEX([1]!Table13[#Data],MATCH(Table1[[#This Row],[Tech.]],[1]!Table13[Func Location],0),2),"")</f>
        <v/>
      </c>
      <c r="O764" s="27"/>
      <c r="P764" s="28"/>
      <c r="Q764" s="2" t="s">
        <v>37</v>
      </c>
      <c r="R764" s="2"/>
      <c r="U764" s="2" t="s">
        <v>332</v>
      </c>
      <c r="W764" s="2"/>
      <c r="X764" s="2"/>
      <c r="Y764" s="3"/>
      <c r="Z764" s="29" t="str">
        <f>IF(Table1[[#This Row],[DATE]]=0,"",$Z$4)</f>
        <v/>
      </c>
      <c r="AA764" s="29" t="str">
        <f>IF(Table1[[#This Row],[DATE]]=0,"",$AA$4)</f>
        <v/>
      </c>
      <c r="AB764" s="29" t="str">
        <f t="shared" si="22"/>
        <v/>
      </c>
      <c r="AC764" s="29" t="str">
        <f>IFERROR(VLOOKUP(Table1[[#This Row],[Owner]],'[1]down list'!U:V,2,FALSE),"")</f>
        <v/>
      </c>
      <c r="AD764" s="2"/>
    </row>
    <row r="765" spans="2:30" x14ac:dyDescent="0.25">
      <c r="B765" s="23"/>
      <c r="C765" s="24" t="str">
        <f>IF(Table1[[#This Row],[DATE]]=0,"",TEXT(Table1[[#This Row],[DATE]],"mmm"))</f>
        <v/>
      </c>
      <c r="D765" s="25" t="str">
        <f>B765&amp;"-"&amp;COUNTIF($B$6:$B765,B765)</f>
        <v>-0</v>
      </c>
      <c r="E765" s="24" t="str">
        <f t="shared" si="23"/>
        <v/>
      </c>
      <c r="F765" s="24" t="str">
        <f>IF(B765=0,"",TEXT(Table1[[#This Row],[DATE]],"ddd"))</f>
        <v/>
      </c>
      <c r="G765" s="2" t="s">
        <v>32</v>
      </c>
      <c r="H765" s="2"/>
      <c r="I765" s="26"/>
      <c r="J765" s="3"/>
      <c r="K765" s="2"/>
      <c r="M765" s="24" t="s">
        <v>224</v>
      </c>
      <c r="N765" s="26" t="str">
        <f>IFERROR(INDEX([1]!Table13[#Data],MATCH(Table1[[#This Row],[Tech.]],[1]!Table13[Func Location],0),2),"")</f>
        <v/>
      </c>
      <c r="O765" s="27"/>
      <c r="P765" s="28"/>
      <c r="Q765" s="2" t="s">
        <v>37</v>
      </c>
      <c r="R765" s="2"/>
      <c r="U765" s="2" t="s">
        <v>332</v>
      </c>
      <c r="W765" s="2"/>
      <c r="X765" s="2"/>
      <c r="Y765" s="3"/>
      <c r="Z765" s="29" t="str">
        <f>IF(Table1[[#This Row],[DATE]]=0,"",$Z$4)</f>
        <v/>
      </c>
      <c r="AA765" s="29" t="str">
        <f>IF(Table1[[#This Row],[DATE]]=0,"",$AA$4)</f>
        <v/>
      </c>
      <c r="AB765" s="29" t="str">
        <f t="shared" si="22"/>
        <v/>
      </c>
      <c r="AC765" s="29" t="str">
        <f>IFERROR(VLOOKUP(Table1[[#This Row],[Owner]],'[1]down list'!U:V,2,FALSE),"")</f>
        <v/>
      </c>
      <c r="AD765" s="2"/>
    </row>
    <row r="766" spans="2:30" x14ac:dyDescent="0.25">
      <c r="B766" s="23"/>
      <c r="C766" s="24" t="str">
        <f>IF(Table1[[#This Row],[DATE]]=0,"",TEXT(Table1[[#This Row],[DATE]],"mmm"))</f>
        <v/>
      </c>
      <c r="D766" s="25" t="str">
        <f>B766&amp;"-"&amp;COUNTIF($B$6:$B766,B766)</f>
        <v>-0</v>
      </c>
      <c r="E766" s="24" t="str">
        <f t="shared" si="23"/>
        <v/>
      </c>
      <c r="F766" s="24" t="str">
        <f>IF(B766=0,"",TEXT(Table1[[#This Row],[DATE]],"ddd"))</f>
        <v/>
      </c>
      <c r="G766" s="2" t="s">
        <v>32</v>
      </c>
      <c r="H766" s="2"/>
      <c r="I766" s="26"/>
      <c r="J766" s="3"/>
      <c r="K766" s="2"/>
      <c r="M766" s="24" t="s">
        <v>224</v>
      </c>
      <c r="N766" s="26" t="str">
        <f>IFERROR(INDEX([1]!Table13[#Data],MATCH(Table1[[#This Row],[Tech.]],[1]!Table13[Func Location],0),2),"")</f>
        <v/>
      </c>
      <c r="O766" s="27"/>
      <c r="P766" s="28"/>
      <c r="Q766" s="2" t="s">
        <v>37</v>
      </c>
      <c r="R766" s="2"/>
      <c r="U766" s="2" t="s">
        <v>332</v>
      </c>
      <c r="W766" s="2"/>
      <c r="X766" s="2"/>
      <c r="Y766" s="3"/>
      <c r="Z766" s="29" t="str">
        <f>IF(Table1[[#This Row],[DATE]]=0,"",$Z$4)</f>
        <v/>
      </c>
      <c r="AA766" s="29" t="str">
        <f>IF(Table1[[#This Row],[DATE]]=0,"",$AA$4)</f>
        <v/>
      </c>
      <c r="AB766" s="29" t="str">
        <f t="shared" si="22"/>
        <v/>
      </c>
      <c r="AC766" s="29" t="str">
        <f>IFERROR(VLOOKUP(Table1[[#This Row],[Owner]],'[1]down list'!U:V,2,FALSE),"")</f>
        <v/>
      </c>
      <c r="AD766" s="2"/>
    </row>
    <row r="767" spans="2:30" x14ac:dyDescent="0.25">
      <c r="B767" s="23"/>
      <c r="C767" s="24" t="str">
        <f>IF(Table1[[#This Row],[DATE]]=0,"",TEXT(Table1[[#This Row],[DATE]],"mmm"))</f>
        <v/>
      </c>
      <c r="D767" s="25" t="str">
        <f>B767&amp;"-"&amp;COUNTIF($B$6:$B767,B767)</f>
        <v>-0</v>
      </c>
      <c r="E767" s="24" t="str">
        <f t="shared" si="23"/>
        <v/>
      </c>
      <c r="F767" s="24" t="str">
        <f>IF(B767=0,"",TEXT(Table1[[#This Row],[DATE]],"ddd"))</f>
        <v/>
      </c>
      <c r="G767" s="2" t="s">
        <v>32</v>
      </c>
      <c r="H767" s="2"/>
      <c r="I767" s="26"/>
      <c r="J767" s="3"/>
      <c r="K767" s="2"/>
      <c r="M767" s="24" t="s">
        <v>224</v>
      </c>
      <c r="N767" s="26" t="str">
        <f>IFERROR(INDEX([1]!Table13[#Data],MATCH(Table1[[#This Row],[Tech.]],[1]!Table13[Func Location],0),2),"")</f>
        <v/>
      </c>
      <c r="O767" s="27"/>
      <c r="P767" s="28"/>
      <c r="Q767" s="2" t="s">
        <v>37</v>
      </c>
      <c r="R767" s="2"/>
      <c r="U767" s="2" t="s">
        <v>332</v>
      </c>
      <c r="W767" s="2" t="s">
        <v>40</v>
      </c>
      <c r="X767" s="2"/>
      <c r="Y767" s="3"/>
      <c r="Z767" s="29" t="str">
        <f>IF(Table1[[#This Row],[DATE]]=0,"",$Z$4)</f>
        <v/>
      </c>
      <c r="AA767" s="29" t="str">
        <f>IF(Table1[[#This Row],[DATE]]=0,"",$AA$4)</f>
        <v/>
      </c>
      <c r="AB767" s="29" t="str">
        <f t="shared" si="22"/>
        <v/>
      </c>
      <c r="AC767" s="29" t="str">
        <f>IFERROR(VLOOKUP(Table1[[#This Row],[Owner]],'[1]down list'!U:V,2,FALSE),"")</f>
        <v/>
      </c>
      <c r="AD767" s="2"/>
    </row>
    <row r="768" spans="2:30" x14ac:dyDescent="0.25">
      <c r="B768" s="23"/>
      <c r="C768" s="24" t="str">
        <f>IF(Table1[[#This Row],[DATE]]=0,"",TEXT(Table1[[#This Row],[DATE]],"mmm"))</f>
        <v/>
      </c>
      <c r="D768" s="25" t="str">
        <f>B768&amp;"-"&amp;COUNTIF($B$6:$B768,B768)</f>
        <v>-0</v>
      </c>
      <c r="E768" s="24" t="str">
        <f t="shared" si="23"/>
        <v/>
      </c>
      <c r="F768" s="24" t="str">
        <f>IF(B768=0,"",TEXT(Table1[[#This Row],[DATE]],"ddd"))</f>
        <v/>
      </c>
      <c r="G768" s="2" t="s">
        <v>32</v>
      </c>
      <c r="H768" s="2"/>
      <c r="I768" s="26"/>
      <c r="J768" s="3"/>
      <c r="K768" s="2"/>
      <c r="M768" s="24" t="s">
        <v>224</v>
      </c>
      <c r="N768" s="26" t="str">
        <f>IFERROR(INDEX([1]!Table13[#Data],MATCH(Table1[[#This Row],[Tech.]],[1]!Table13[Func Location],0),2),"")</f>
        <v/>
      </c>
      <c r="O768" s="27"/>
      <c r="P768" s="28"/>
      <c r="Q768" s="2" t="s">
        <v>37</v>
      </c>
      <c r="R768" s="2"/>
      <c r="T768" s="2" t="s">
        <v>331</v>
      </c>
      <c r="U768" s="2" t="s">
        <v>332</v>
      </c>
      <c r="V768" s="6">
        <v>10</v>
      </c>
      <c r="W768" s="2"/>
      <c r="X768" s="2"/>
      <c r="Y768" s="3"/>
      <c r="Z768" s="29" t="str">
        <f>IF(Table1[[#This Row],[DATE]]=0,"",$Z$4)</f>
        <v/>
      </c>
      <c r="AA768" s="29" t="str">
        <f>IF(Table1[[#This Row],[DATE]]=0,"",$AA$4)</f>
        <v/>
      </c>
      <c r="AB768" s="29" t="str">
        <f t="shared" ref="AB768:AB831" si="24">IF(B768=0,"",YEAR(B768))</f>
        <v/>
      </c>
      <c r="AC768" s="29" t="str">
        <f>IFERROR(VLOOKUP(Table1[[#This Row],[Owner]],'[1]down list'!U:V,2,FALSE),"")</f>
        <v/>
      </c>
      <c r="AD768" s="2"/>
    </row>
    <row r="769" spans="2:30" x14ac:dyDescent="0.25">
      <c r="B769" s="23"/>
      <c r="C769" s="24" t="str">
        <f>IF(Table1[[#This Row],[DATE]]=0,"",TEXT(Table1[[#This Row],[DATE]],"mmm"))</f>
        <v/>
      </c>
      <c r="D769" s="25" t="str">
        <f>B769&amp;"-"&amp;COUNTIF($B$6:$B769,B769)</f>
        <v>-0</v>
      </c>
      <c r="E769" s="24" t="str">
        <f t="shared" si="23"/>
        <v/>
      </c>
      <c r="F769" s="24" t="str">
        <f>IF(B769=0,"",TEXT(Table1[[#This Row],[DATE]],"ddd"))</f>
        <v/>
      </c>
      <c r="G769" s="2" t="s">
        <v>32</v>
      </c>
      <c r="H769" s="2"/>
      <c r="I769" s="26"/>
      <c r="J769" s="3"/>
      <c r="K769" s="2"/>
      <c r="M769" s="24" t="s">
        <v>224</v>
      </c>
      <c r="N769" s="26" t="str">
        <f>IFERROR(INDEX([1]!Table13[#Data],MATCH(Table1[[#This Row],[Tech.]],[1]!Table13[Func Location],0),2),"")</f>
        <v/>
      </c>
      <c r="O769" s="27"/>
      <c r="P769" s="28"/>
      <c r="Q769" s="2" t="s">
        <v>37</v>
      </c>
      <c r="R769" s="2"/>
      <c r="U769" s="2" t="s">
        <v>332</v>
      </c>
      <c r="W769" s="2"/>
      <c r="X769" s="2"/>
      <c r="Y769" s="3"/>
      <c r="Z769" s="29" t="str">
        <f>IF(Table1[[#This Row],[DATE]]=0,"",$Z$4)</f>
        <v/>
      </c>
      <c r="AA769" s="29" t="str">
        <f>IF(Table1[[#This Row],[DATE]]=0,"",$AA$4)</f>
        <v/>
      </c>
      <c r="AB769" s="29" t="str">
        <f t="shared" si="24"/>
        <v/>
      </c>
      <c r="AC769" s="29" t="str">
        <f>IFERROR(VLOOKUP(Table1[[#This Row],[Owner]],'[1]down list'!U:V,2,FALSE),"")</f>
        <v/>
      </c>
      <c r="AD769" s="2"/>
    </row>
    <row r="770" spans="2:30" x14ac:dyDescent="0.25">
      <c r="B770" s="23"/>
      <c r="C770" s="24" t="str">
        <f>IF(Table1[[#This Row],[DATE]]=0,"",TEXT(Table1[[#This Row],[DATE]],"mmm"))</f>
        <v/>
      </c>
      <c r="D770" s="25" t="str">
        <f>B770&amp;"-"&amp;COUNTIF($B$6:$B770,B770)</f>
        <v>-0</v>
      </c>
      <c r="E770" s="24" t="str">
        <f t="shared" si="23"/>
        <v/>
      </c>
      <c r="F770" s="24" t="str">
        <f>IF(B770=0,"",TEXT(Table1[[#This Row],[DATE]],"ddd"))</f>
        <v/>
      </c>
      <c r="G770" s="2" t="s">
        <v>32</v>
      </c>
      <c r="H770" s="2"/>
      <c r="I770" s="26"/>
      <c r="J770" s="3"/>
      <c r="K770" s="2"/>
      <c r="M770" s="24" t="s">
        <v>224</v>
      </c>
      <c r="N770" s="26" t="str">
        <f>IFERROR(INDEX([1]!Table13[#Data],MATCH(Table1[[#This Row],[Tech.]],[1]!Table13[Func Location],0),2),"")</f>
        <v/>
      </c>
      <c r="O770" s="27"/>
      <c r="P770" s="28"/>
      <c r="Q770" s="2" t="s">
        <v>37</v>
      </c>
      <c r="R770" s="2"/>
      <c r="U770" s="2" t="s">
        <v>332</v>
      </c>
      <c r="W770" s="2"/>
      <c r="X770" s="2"/>
      <c r="Y770" s="3"/>
      <c r="Z770" s="29" t="str">
        <f>IF(Table1[[#This Row],[DATE]]=0,"",$Z$4)</f>
        <v/>
      </c>
      <c r="AA770" s="29" t="str">
        <f>IF(Table1[[#This Row],[DATE]]=0,"",$AA$4)</f>
        <v/>
      </c>
      <c r="AB770" s="29" t="str">
        <f t="shared" si="24"/>
        <v/>
      </c>
      <c r="AC770" s="29" t="str">
        <f>IFERROR(VLOOKUP(Table1[[#This Row],[Owner]],'[1]down list'!U:V,2,FALSE),"")</f>
        <v/>
      </c>
      <c r="AD770" s="2"/>
    </row>
    <row r="771" spans="2:30" x14ac:dyDescent="0.25">
      <c r="B771" s="23"/>
      <c r="C771" s="24" t="str">
        <f>IF(Table1[[#This Row],[DATE]]=0,"",TEXT(Table1[[#This Row],[DATE]],"mmm"))</f>
        <v/>
      </c>
      <c r="D771" s="25" t="str">
        <f>B771&amp;"-"&amp;COUNTIF($B$6:$B771,B771)</f>
        <v>-0</v>
      </c>
      <c r="E771" s="24" t="str">
        <f t="shared" si="23"/>
        <v/>
      </c>
      <c r="F771" s="24" t="str">
        <f>IF(B771=0,"",TEXT(Table1[[#This Row],[DATE]],"ddd"))</f>
        <v/>
      </c>
      <c r="G771" s="2" t="s">
        <v>32</v>
      </c>
      <c r="H771" s="2"/>
      <c r="I771" s="26"/>
      <c r="J771" s="3"/>
      <c r="K771" s="2"/>
      <c r="M771" s="24" t="s">
        <v>224</v>
      </c>
      <c r="N771" s="26" t="str">
        <f>IFERROR(INDEX([1]!Table13[#Data],MATCH(Table1[[#This Row],[Tech.]],[1]!Table13[Func Location],0),2),"")</f>
        <v/>
      </c>
      <c r="O771" s="27"/>
      <c r="P771" s="28"/>
      <c r="Q771" s="2" t="s">
        <v>37</v>
      </c>
      <c r="R771" s="2"/>
      <c r="U771" s="2" t="s">
        <v>332</v>
      </c>
      <c r="W771" s="2"/>
      <c r="X771" s="2"/>
      <c r="Y771" s="3"/>
      <c r="Z771" s="29" t="str">
        <f>IF(Table1[[#This Row],[DATE]]=0,"",$Z$4)</f>
        <v/>
      </c>
      <c r="AA771" s="29" t="str">
        <f>IF(Table1[[#This Row],[DATE]]=0,"",$AA$4)</f>
        <v/>
      </c>
      <c r="AB771" s="29" t="str">
        <f t="shared" si="24"/>
        <v/>
      </c>
      <c r="AC771" s="29" t="str">
        <f>IFERROR(VLOOKUP(Table1[[#This Row],[Owner]],'[1]down list'!U:V,2,FALSE),"")</f>
        <v/>
      </c>
      <c r="AD771" s="2"/>
    </row>
    <row r="772" spans="2:30" x14ac:dyDescent="0.25">
      <c r="B772" s="23"/>
      <c r="C772" s="24" t="str">
        <f>IF(Table1[[#This Row],[DATE]]=0,"",TEXT(Table1[[#This Row],[DATE]],"mmm"))</f>
        <v/>
      </c>
      <c r="D772" s="25" t="str">
        <f>B772&amp;"-"&amp;COUNTIF($B$6:$B772,B772)</f>
        <v>-0</v>
      </c>
      <c r="E772" s="24" t="str">
        <f t="shared" si="23"/>
        <v/>
      </c>
      <c r="F772" s="24" t="str">
        <f>IF(B772=0,"",TEXT(Table1[[#This Row],[DATE]],"ddd"))</f>
        <v/>
      </c>
      <c r="G772" s="2" t="s">
        <v>32</v>
      </c>
      <c r="H772" s="2"/>
      <c r="I772" s="26"/>
      <c r="J772" s="3"/>
      <c r="K772" s="2"/>
      <c r="M772" s="24" t="s">
        <v>224</v>
      </c>
      <c r="N772" s="26" t="str">
        <f>IFERROR(INDEX([1]!Table13[#Data],MATCH(Table1[[#This Row],[Tech.]],[1]!Table13[Func Location],0),2),"")</f>
        <v/>
      </c>
      <c r="O772" s="27"/>
      <c r="P772" s="28"/>
      <c r="Q772" s="2" t="s">
        <v>37</v>
      </c>
      <c r="R772" s="2"/>
      <c r="U772" s="2" t="s">
        <v>332</v>
      </c>
      <c r="W772" s="2"/>
      <c r="X772" s="2"/>
      <c r="Y772" s="3"/>
      <c r="Z772" s="29" t="str">
        <f>IF(Table1[[#This Row],[DATE]]=0,"",$Z$4)</f>
        <v/>
      </c>
      <c r="AA772" s="29" t="str">
        <f>IF(Table1[[#This Row],[DATE]]=0,"",$AA$4)</f>
        <v/>
      </c>
      <c r="AB772" s="29" t="str">
        <f t="shared" si="24"/>
        <v/>
      </c>
      <c r="AC772" s="29" t="str">
        <f>IFERROR(VLOOKUP(Table1[[#This Row],[Owner]],'[1]down list'!U:V,2,FALSE),"")</f>
        <v/>
      </c>
      <c r="AD772" s="2"/>
    </row>
    <row r="773" spans="2:30" x14ac:dyDescent="0.25">
      <c r="B773" s="23"/>
      <c r="C773" s="24" t="str">
        <f>IF(Table1[[#This Row],[DATE]]=0,"",TEXT(Table1[[#This Row],[DATE]],"mmm"))</f>
        <v/>
      </c>
      <c r="D773" s="25" t="str">
        <f>B773&amp;"-"&amp;COUNTIF($B$6:$B773,B773)</f>
        <v>-0</v>
      </c>
      <c r="E773" s="24" t="str">
        <f t="shared" si="23"/>
        <v/>
      </c>
      <c r="F773" s="24" t="str">
        <f>IF(B773=0,"",TEXT(Table1[[#This Row],[DATE]],"ddd"))</f>
        <v/>
      </c>
      <c r="G773" s="2" t="s">
        <v>32</v>
      </c>
      <c r="H773" s="2"/>
      <c r="I773" s="26"/>
      <c r="J773" s="3"/>
      <c r="K773" s="2"/>
      <c r="M773" s="24" t="s">
        <v>224</v>
      </c>
      <c r="N773" s="26" t="str">
        <f>IFERROR(INDEX([1]!Table13[#Data],MATCH(Table1[[#This Row],[Tech.]],[1]!Table13[Func Location],0),2),"")</f>
        <v/>
      </c>
      <c r="O773" s="27"/>
      <c r="P773" s="28"/>
      <c r="Q773" s="2" t="s">
        <v>37</v>
      </c>
      <c r="R773" s="2"/>
      <c r="U773" s="2" t="s">
        <v>332</v>
      </c>
      <c r="W773" s="2"/>
      <c r="X773" s="2"/>
      <c r="Y773" s="3"/>
      <c r="Z773" s="29" t="str">
        <f>IF(Table1[[#This Row],[DATE]]=0,"",$Z$4)</f>
        <v/>
      </c>
      <c r="AA773" s="29" t="str">
        <f>IF(Table1[[#This Row],[DATE]]=0,"",$AA$4)</f>
        <v/>
      </c>
      <c r="AB773" s="29" t="str">
        <f t="shared" si="24"/>
        <v/>
      </c>
      <c r="AC773" s="29" t="str">
        <f>IFERROR(VLOOKUP(Table1[[#This Row],[Owner]],'[1]down list'!U:V,2,FALSE),"")</f>
        <v/>
      </c>
      <c r="AD773" s="2"/>
    </row>
    <row r="774" spans="2:30" x14ac:dyDescent="0.25">
      <c r="B774" s="23"/>
      <c r="C774" s="24" t="str">
        <f>IF(Table1[[#This Row],[DATE]]=0,"",TEXT(Table1[[#This Row],[DATE]],"mmm"))</f>
        <v/>
      </c>
      <c r="D774" s="25" t="str">
        <f>B774&amp;"-"&amp;COUNTIF($B$6:$B774,B774)</f>
        <v>-0</v>
      </c>
      <c r="E774" s="24" t="str">
        <f t="shared" ref="E774:E837" si="25">IF(B774=0,"",WEEKNUM(B774,21))</f>
        <v/>
      </c>
      <c r="F774" s="24" t="str">
        <f>IF(B774=0,"",TEXT(Table1[[#This Row],[DATE]],"ddd"))</f>
        <v/>
      </c>
      <c r="G774" s="2" t="s">
        <v>32</v>
      </c>
      <c r="H774" s="2"/>
      <c r="I774" s="26"/>
      <c r="J774" s="3"/>
      <c r="K774" s="2"/>
      <c r="M774" s="24" t="s">
        <v>224</v>
      </c>
      <c r="N774" s="26" t="str">
        <f>IFERROR(INDEX([1]!Table13[#Data],MATCH(Table1[[#This Row],[Tech.]],[1]!Table13[Func Location],0),2),"")</f>
        <v/>
      </c>
      <c r="O774" s="27"/>
      <c r="P774" s="28"/>
      <c r="Q774" s="2" t="s">
        <v>37</v>
      </c>
      <c r="R774" s="2"/>
      <c r="U774" s="2" t="s">
        <v>332</v>
      </c>
      <c r="W774" s="2"/>
      <c r="X774" s="2"/>
      <c r="Y774" s="3"/>
      <c r="Z774" s="29" t="str">
        <f>IF(Table1[[#This Row],[DATE]]=0,"",$Z$4)</f>
        <v/>
      </c>
      <c r="AA774" s="29" t="str">
        <f>IF(Table1[[#This Row],[DATE]]=0,"",$AA$4)</f>
        <v/>
      </c>
      <c r="AB774" s="29" t="str">
        <f t="shared" si="24"/>
        <v/>
      </c>
      <c r="AC774" s="29" t="str">
        <f>IFERROR(VLOOKUP(Table1[[#This Row],[Owner]],'[1]down list'!U:V,2,FALSE),"")</f>
        <v/>
      </c>
      <c r="AD774" s="2"/>
    </row>
    <row r="775" spans="2:30" x14ac:dyDescent="0.25">
      <c r="B775" s="23"/>
      <c r="C775" s="24" t="str">
        <f>IF(Table1[[#This Row],[DATE]]=0,"",TEXT(Table1[[#This Row],[DATE]],"mmm"))</f>
        <v/>
      </c>
      <c r="D775" s="25" t="str">
        <f>B775&amp;"-"&amp;COUNTIF($B$6:$B775,B775)</f>
        <v>-0</v>
      </c>
      <c r="E775" s="24" t="str">
        <f t="shared" si="25"/>
        <v/>
      </c>
      <c r="F775" s="24" t="str">
        <f>IF(B775=0,"",TEXT(Table1[[#This Row],[DATE]],"ddd"))</f>
        <v/>
      </c>
      <c r="G775" s="2" t="s">
        <v>32</v>
      </c>
      <c r="H775" s="2"/>
      <c r="I775" s="26"/>
      <c r="J775" s="3"/>
      <c r="K775" s="2"/>
      <c r="M775" s="24" t="s">
        <v>224</v>
      </c>
      <c r="N775" s="26" t="str">
        <f>IFERROR(INDEX([1]!Table13[#Data],MATCH(Table1[[#This Row],[Tech.]],[1]!Table13[Func Location],0),2),"")</f>
        <v/>
      </c>
      <c r="O775" s="27"/>
      <c r="P775" s="28"/>
      <c r="Q775" s="2" t="s">
        <v>37</v>
      </c>
      <c r="R775" s="2"/>
      <c r="U775" s="2" t="s">
        <v>332</v>
      </c>
      <c r="W775" s="2"/>
      <c r="X775" s="2"/>
      <c r="Y775" s="3"/>
      <c r="Z775" s="29" t="str">
        <f>IF(Table1[[#This Row],[DATE]]=0,"",$Z$4)</f>
        <v/>
      </c>
      <c r="AA775" s="29" t="str">
        <f>IF(Table1[[#This Row],[DATE]]=0,"",$AA$4)</f>
        <v/>
      </c>
      <c r="AB775" s="29" t="str">
        <f t="shared" si="24"/>
        <v/>
      </c>
      <c r="AC775" s="29" t="str">
        <f>IFERROR(VLOOKUP(Table1[[#This Row],[Owner]],'[1]down list'!U:V,2,FALSE),"")</f>
        <v/>
      </c>
      <c r="AD775" s="2"/>
    </row>
    <row r="776" spans="2:30" x14ac:dyDescent="0.25">
      <c r="B776" s="23"/>
      <c r="C776" s="24" t="str">
        <f>IF(Table1[[#This Row],[DATE]]=0,"",TEXT(Table1[[#This Row],[DATE]],"mmm"))</f>
        <v/>
      </c>
      <c r="D776" s="25" t="str">
        <f>B776&amp;"-"&amp;COUNTIF($B$6:$B776,B776)</f>
        <v>-0</v>
      </c>
      <c r="E776" s="24" t="str">
        <f t="shared" si="25"/>
        <v/>
      </c>
      <c r="F776" s="24" t="str">
        <f>IF(B776=0,"",TEXT(Table1[[#This Row],[DATE]],"ddd"))</f>
        <v/>
      </c>
      <c r="G776" s="2" t="s">
        <v>32</v>
      </c>
      <c r="H776" s="2"/>
      <c r="I776" s="26"/>
      <c r="J776" s="3"/>
      <c r="K776" s="2"/>
      <c r="M776" s="24" t="s">
        <v>224</v>
      </c>
      <c r="N776" s="26" t="str">
        <f>IFERROR(INDEX([1]!Table13[#Data],MATCH(Table1[[#This Row],[Tech.]],[1]!Table13[Func Location],0),2),"")</f>
        <v/>
      </c>
      <c r="O776" s="27"/>
      <c r="P776" s="28"/>
      <c r="Q776" s="2" t="s">
        <v>37</v>
      </c>
      <c r="R776" s="2"/>
      <c r="U776" s="2" t="s">
        <v>332</v>
      </c>
      <c r="W776" s="2"/>
      <c r="X776" s="2"/>
      <c r="Y776" s="3"/>
      <c r="Z776" s="29" t="str">
        <f>IF(Table1[[#This Row],[DATE]]=0,"",$Z$4)</f>
        <v/>
      </c>
      <c r="AA776" s="29" t="str">
        <f>IF(Table1[[#This Row],[DATE]]=0,"",$AA$4)</f>
        <v/>
      </c>
      <c r="AB776" s="29" t="str">
        <f t="shared" si="24"/>
        <v/>
      </c>
      <c r="AC776" s="29" t="str">
        <f>IFERROR(VLOOKUP(Table1[[#This Row],[Owner]],'[1]down list'!U:V,2,FALSE),"")</f>
        <v/>
      </c>
      <c r="AD776" s="2"/>
    </row>
    <row r="777" spans="2:30" x14ac:dyDescent="0.25">
      <c r="B777" s="23"/>
      <c r="C777" s="24" t="str">
        <f>IF(Table1[[#This Row],[DATE]]=0,"",TEXT(Table1[[#This Row],[DATE]],"mmm"))</f>
        <v/>
      </c>
      <c r="D777" s="25" t="str">
        <f>B777&amp;"-"&amp;COUNTIF($B$6:$B777,B777)</f>
        <v>-0</v>
      </c>
      <c r="E777" s="24" t="str">
        <f t="shared" si="25"/>
        <v/>
      </c>
      <c r="F777" s="24" t="str">
        <f>IF(B777=0,"",TEXT(Table1[[#This Row],[DATE]],"ddd"))</f>
        <v/>
      </c>
      <c r="G777" s="2" t="s">
        <v>32</v>
      </c>
      <c r="H777" s="2"/>
      <c r="I777" s="26"/>
      <c r="J777" s="3"/>
      <c r="K777" s="2"/>
      <c r="M777" s="24" t="s">
        <v>224</v>
      </c>
      <c r="N777" s="26" t="str">
        <f>IFERROR(INDEX([1]!Table13[#Data],MATCH(Table1[[#This Row],[Tech.]],[1]!Table13[Func Location],0),2),"")</f>
        <v/>
      </c>
      <c r="O777" s="27"/>
      <c r="P777" s="28"/>
      <c r="Q777" s="2" t="s">
        <v>37</v>
      </c>
      <c r="R777" s="2"/>
      <c r="U777" s="2" t="s">
        <v>332</v>
      </c>
      <c r="W777" s="2"/>
      <c r="X777" s="2"/>
      <c r="Y777" s="3"/>
      <c r="Z777" s="29" t="str">
        <f>IF(Table1[[#This Row],[DATE]]=0,"",$Z$4)</f>
        <v/>
      </c>
      <c r="AA777" s="29" t="str">
        <f>IF(Table1[[#This Row],[DATE]]=0,"",$AA$4)</f>
        <v/>
      </c>
      <c r="AB777" s="29" t="str">
        <f t="shared" si="24"/>
        <v/>
      </c>
      <c r="AC777" s="29" t="str">
        <f>IFERROR(VLOOKUP(Table1[[#This Row],[Owner]],'[1]down list'!U:V,2,FALSE),"")</f>
        <v/>
      </c>
      <c r="AD777" s="2"/>
    </row>
    <row r="778" spans="2:30" x14ac:dyDescent="0.25">
      <c r="B778" s="23"/>
      <c r="C778" s="24" t="str">
        <f>IF(Table1[[#This Row],[DATE]]=0,"",TEXT(Table1[[#This Row],[DATE]],"mmm"))</f>
        <v/>
      </c>
      <c r="D778" s="25" t="str">
        <f>B778&amp;"-"&amp;COUNTIF($B$6:$B778,B778)</f>
        <v>-0</v>
      </c>
      <c r="E778" s="24" t="str">
        <f t="shared" si="25"/>
        <v/>
      </c>
      <c r="F778" s="24" t="str">
        <f>IF(B778=0,"",TEXT(Table1[[#This Row],[DATE]],"ddd"))</f>
        <v/>
      </c>
      <c r="G778" s="2" t="s">
        <v>32</v>
      </c>
      <c r="H778" s="2"/>
      <c r="I778" s="26"/>
      <c r="J778" s="3"/>
      <c r="K778" s="2"/>
      <c r="M778" s="24" t="s">
        <v>224</v>
      </c>
      <c r="N778" s="26" t="str">
        <f>IFERROR(INDEX([1]!Table13[#Data],MATCH(Table1[[#This Row],[Tech.]],[1]!Table13[Func Location],0),2),"")</f>
        <v/>
      </c>
      <c r="O778" s="27"/>
      <c r="P778" s="28"/>
      <c r="Q778" s="2" t="s">
        <v>37</v>
      </c>
      <c r="R778" s="2"/>
      <c r="U778" s="2" t="s">
        <v>332</v>
      </c>
      <c r="W778" s="2"/>
      <c r="X778" s="2"/>
      <c r="Y778" s="3"/>
      <c r="Z778" s="29" t="str">
        <f>IF(Table1[[#This Row],[DATE]]=0,"",$Z$4)</f>
        <v/>
      </c>
      <c r="AA778" s="29" t="str">
        <f>IF(Table1[[#This Row],[DATE]]=0,"",$AA$4)</f>
        <v/>
      </c>
      <c r="AB778" s="29" t="str">
        <f t="shared" si="24"/>
        <v/>
      </c>
      <c r="AC778" s="29" t="str">
        <f>IFERROR(VLOOKUP(Table1[[#This Row],[Owner]],'[1]down list'!U:V,2,FALSE),"")</f>
        <v/>
      </c>
      <c r="AD778" s="2"/>
    </row>
    <row r="779" spans="2:30" x14ac:dyDescent="0.25">
      <c r="B779" s="23"/>
      <c r="C779" s="24" t="str">
        <f>IF(Table1[[#This Row],[DATE]]=0,"",TEXT(Table1[[#This Row],[DATE]],"mmm"))</f>
        <v/>
      </c>
      <c r="D779" s="25" t="str">
        <f>B779&amp;"-"&amp;COUNTIF($B$6:$B779,B779)</f>
        <v>-0</v>
      </c>
      <c r="E779" s="24" t="str">
        <f t="shared" si="25"/>
        <v/>
      </c>
      <c r="F779" s="24" t="str">
        <f>IF(B779=0,"",TEXT(Table1[[#This Row],[DATE]],"ddd"))</f>
        <v/>
      </c>
      <c r="G779" s="2" t="s">
        <v>32</v>
      </c>
      <c r="H779" s="2"/>
      <c r="I779" s="26"/>
      <c r="J779" s="3"/>
      <c r="K779" s="2"/>
      <c r="M779" s="24" t="s">
        <v>224</v>
      </c>
      <c r="N779" s="26" t="str">
        <f>IFERROR(INDEX([1]!Table13[#Data],MATCH(Table1[[#This Row],[Tech.]],[1]!Table13[Func Location],0),2),"")</f>
        <v/>
      </c>
      <c r="O779" s="27"/>
      <c r="P779" s="28"/>
      <c r="Q779" s="2" t="s">
        <v>37</v>
      </c>
      <c r="R779" s="2"/>
      <c r="U779" s="2" t="s">
        <v>332</v>
      </c>
      <c r="W779" s="2"/>
      <c r="X779" s="2"/>
      <c r="Y779" s="3"/>
      <c r="Z779" s="29" t="str">
        <f>IF(Table1[[#This Row],[DATE]]=0,"",$Z$4)</f>
        <v/>
      </c>
      <c r="AA779" s="29" t="str">
        <f>IF(Table1[[#This Row],[DATE]]=0,"",$AA$4)</f>
        <v/>
      </c>
      <c r="AB779" s="29" t="str">
        <f t="shared" si="24"/>
        <v/>
      </c>
      <c r="AC779" s="29" t="str">
        <f>IFERROR(VLOOKUP(Table1[[#This Row],[Owner]],'[1]down list'!U:V,2,FALSE),"")</f>
        <v/>
      </c>
      <c r="AD779" s="2"/>
    </row>
    <row r="780" spans="2:30" x14ac:dyDescent="0.25">
      <c r="B780" s="23"/>
      <c r="C780" s="24" t="str">
        <f>IF(Table1[[#This Row],[DATE]]=0,"",TEXT(Table1[[#This Row],[DATE]],"mmm"))</f>
        <v/>
      </c>
      <c r="D780" s="25" t="str">
        <f>B780&amp;"-"&amp;COUNTIF($B$6:$B780,B780)</f>
        <v>-0</v>
      </c>
      <c r="E780" s="24" t="str">
        <f t="shared" si="25"/>
        <v/>
      </c>
      <c r="F780" s="24" t="str">
        <f>IF(B780=0,"",TEXT(Table1[[#This Row],[DATE]],"ddd"))</f>
        <v/>
      </c>
      <c r="G780" s="2" t="s">
        <v>32</v>
      </c>
      <c r="H780" s="2"/>
      <c r="I780" s="26"/>
      <c r="J780" s="3"/>
      <c r="K780" s="2"/>
      <c r="M780" s="24" t="s">
        <v>224</v>
      </c>
      <c r="N780" s="26" t="str">
        <f>IFERROR(INDEX([1]!Table13[#Data],MATCH(Table1[[#This Row],[Tech.]],[1]!Table13[Func Location],0),2),"")</f>
        <v/>
      </c>
      <c r="O780" s="27"/>
      <c r="P780" s="28"/>
      <c r="Q780" s="2" t="s">
        <v>37</v>
      </c>
      <c r="R780" s="2"/>
      <c r="U780" s="2" t="s">
        <v>332</v>
      </c>
      <c r="W780" s="2"/>
      <c r="X780" s="2"/>
      <c r="Y780" s="3"/>
      <c r="Z780" s="29" t="str">
        <f>IF(Table1[[#This Row],[DATE]]=0,"",$Z$4)</f>
        <v/>
      </c>
      <c r="AA780" s="29" t="str">
        <f>IF(Table1[[#This Row],[DATE]]=0,"",$AA$4)</f>
        <v/>
      </c>
      <c r="AB780" s="29" t="str">
        <f t="shared" si="24"/>
        <v/>
      </c>
      <c r="AC780" s="29" t="str">
        <f>IFERROR(VLOOKUP(Table1[[#This Row],[Owner]],'[1]down list'!U:V,2,FALSE),"")</f>
        <v/>
      </c>
      <c r="AD780" s="2"/>
    </row>
    <row r="781" spans="2:30" x14ac:dyDescent="0.25">
      <c r="B781" s="23"/>
      <c r="C781" s="24" t="str">
        <f>IF(Table1[[#This Row],[DATE]]=0,"",TEXT(Table1[[#This Row],[DATE]],"mmm"))</f>
        <v/>
      </c>
      <c r="D781" s="25" t="str">
        <f>B781&amp;"-"&amp;COUNTIF($B$6:$B781,B781)</f>
        <v>-0</v>
      </c>
      <c r="E781" s="24" t="str">
        <f t="shared" si="25"/>
        <v/>
      </c>
      <c r="F781" s="24" t="str">
        <f>IF(B781=0,"",TEXT(Table1[[#This Row],[DATE]],"ddd"))</f>
        <v/>
      </c>
      <c r="G781" s="2" t="s">
        <v>32</v>
      </c>
      <c r="H781" s="2"/>
      <c r="I781" s="26"/>
      <c r="J781" s="3"/>
      <c r="K781" s="2"/>
      <c r="M781" s="24" t="s">
        <v>224</v>
      </c>
      <c r="N781" s="26" t="str">
        <f>IFERROR(INDEX([1]!Table13[#Data],MATCH(Table1[[#This Row],[Tech.]],[1]!Table13[Func Location],0),2),"")</f>
        <v/>
      </c>
      <c r="O781" s="27"/>
      <c r="P781" s="28"/>
      <c r="Q781" s="2" t="s">
        <v>37</v>
      </c>
      <c r="R781" s="2"/>
      <c r="U781" s="2" t="s">
        <v>332</v>
      </c>
      <c r="W781" s="2"/>
      <c r="X781" s="2"/>
      <c r="Y781" s="3"/>
      <c r="Z781" s="29" t="str">
        <f>IF(Table1[[#This Row],[DATE]]=0,"",$Z$4)</f>
        <v/>
      </c>
      <c r="AA781" s="29" t="str">
        <f>IF(Table1[[#This Row],[DATE]]=0,"",$AA$4)</f>
        <v/>
      </c>
      <c r="AB781" s="29" t="str">
        <f t="shared" si="24"/>
        <v/>
      </c>
      <c r="AC781" s="29" t="str">
        <f>IFERROR(VLOOKUP(Table1[[#This Row],[Owner]],'[1]down list'!U:V,2,FALSE),"")</f>
        <v/>
      </c>
      <c r="AD781" s="2"/>
    </row>
    <row r="782" spans="2:30" x14ac:dyDescent="0.25">
      <c r="B782" s="23"/>
      <c r="C782" s="24" t="str">
        <f>IF(Table1[[#This Row],[DATE]]=0,"",TEXT(Table1[[#This Row],[DATE]],"mmm"))</f>
        <v/>
      </c>
      <c r="D782" s="25" t="str">
        <f>B782&amp;"-"&amp;COUNTIF($B$6:$B782,B782)</f>
        <v>-0</v>
      </c>
      <c r="E782" s="24" t="str">
        <f t="shared" si="25"/>
        <v/>
      </c>
      <c r="F782" s="24" t="str">
        <f>IF(B782=0,"",TEXT(Table1[[#This Row],[DATE]],"ddd"))</f>
        <v/>
      </c>
      <c r="G782" s="2" t="s">
        <v>32</v>
      </c>
      <c r="H782" s="2"/>
      <c r="I782" s="26"/>
      <c r="J782" s="3"/>
      <c r="K782" s="2"/>
      <c r="M782" s="24" t="s">
        <v>224</v>
      </c>
      <c r="N782" s="26" t="str">
        <f>IFERROR(INDEX([1]!Table13[#Data],MATCH(Table1[[#This Row],[Tech.]],[1]!Table13[Func Location],0),2),"")</f>
        <v/>
      </c>
      <c r="O782" s="27"/>
      <c r="P782" s="28"/>
      <c r="Q782" s="2" t="s">
        <v>37</v>
      </c>
      <c r="R782" s="2"/>
      <c r="U782" s="2" t="s">
        <v>332</v>
      </c>
      <c r="W782" s="2"/>
      <c r="X782" s="2"/>
      <c r="Y782" s="3"/>
      <c r="Z782" s="29" t="str">
        <f>IF(Table1[[#This Row],[DATE]]=0,"",$Z$4)</f>
        <v/>
      </c>
      <c r="AA782" s="29" t="str">
        <f>IF(Table1[[#This Row],[DATE]]=0,"",$AA$4)</f>
        <v/>
      </c>
      <c r="AB782" s="29" t="str">
        <f t="shared" si="24"/>
        <v/>
      </c>
      <c r="AC782" s="29" t="str">
        <f>IFERROR(VLOOKUP(Table1[[#This Row],[Owner]],'[1]down list'!U:V,2,FALSE),"")</f>
        <v/>
      </c>
      <c r="AD782" s="2"/>
    </row>
    <row r="783" spans="2:30" x14ac:dyDescent="0.25">
      <c r="B783" s="23"/>
      <c r="C783" s="24" t="str">
        <f>IF(Table1[[#This Row],[DATE]]=0,"",TEXT(Table1[[#This Row],[DATE]],"mmm"))</f>
        <v/>
      </c>
      <c r="D783" s="25" t="str">
        <f>B783&amp;"-"&amp;COUNTIF($B$6:$B783,B783)</f>
        <v>-0</v>
      </c>
      <c r="E783" s="24" t="str">
        <f t="shared" si="25"/>
        <v/>
      </c>
      <c r="F783" s="24" t="str">
        <f>IF(B783=0,"",TEXT(Table1[[#This Row],[DATE]],"ddd"))</f>
        <v/>
      </c>
      <c r="G783" s="2" t="s">
        <v>32</v>
      </c>
      <c r="H783" s="2"/>
      <c r="I783" s="26"/>
      <c r="J783" s="3"/>
      <c r="K783" s="2"/>
      <c r="M783" s="24" t="s">
        <v>224</v>
      </c>
      <c r="N783" s="26" t="str">
        <f>IFERROR(INDEX([1]!Table13[#Data],MATCH(Table1[[#This Row],[Tech.]],[1]!Table13[Func Location],0),2),"")</f>
        <v/>
      </c>
      <c r="O783" s="27"/>
      <c r="P783" s="28"/>
      <c r="Q783" s="2" t="s">
        <v>37</v>
      </c>
      <c r="R783" s="2"/>
      <c r="U783" s="2" t="s">
        <v>332</v>
      </c>
      <c r="W783" s="2"/>
      <c r="X783" s="2"/>
      <c r="Y783" s="3"/>
      <c r="Z783" s="29" t="str">
        <f>IF(Table1[[#This Row],[DATE]]=0,"",$Z$4)</f>
        <v/>
      </c>
      <c r="AA783" s="29" t="str">
        <f>IF(Table1[[#This Row],[DATE]]=0,"",$AA$4)</f>
        <v/>
      </c>
      <c r="AB783" s="29" t="str">
        <f t="shared" si="24"/>
        <v/>
      </c>
      <c r="AC783" s="29" t="str">
        <f>IFERROR(VLOOKUP(Table1[[#This Row],[Owner]],'[1]down list'!U:V,2,FALSE),"")</f>
        <v/>
      </c>
      <c r="AD783" s="2"/>
    </row>
    <row r="784" spans="2:30" x14ac:dyDescent="0.25">
      <c r="B784" s="23"/>
      <c r="C784" s="24" t="str">
        <f>IF(Table1[[#This Row],[DATE]]=0,"",TEXT(Table1[[#This Row],[DATE]],"mmm"))</f>
        <v/>
      </c>
      <c r="D784" s="25" t="str">
        <f>B784&amp;"-"&amp;COUNTIF($B$6:$B784,B784)</f>
        <v>-0</v>
      </c>
      <c r="E784" s="24" t="str">
        <f t="shared" si="25"/>
        <v/>
      </c>
      <c r="F784" s="24" t="str">
        <f>IF(B784=0,"",TEXT(Table1[[#This Row],[DATE]],"ddd"))</f>
        <v/>
      </c>
      <c r="G784" s="2" t="s">
        <v>32</v>
      </c>
      <c r="H784" s="2"/>
      <c r="I784" s="26"/>
      <c r="J784" s="3"/>
      <c r="K784" s="2"/>
      <c r="M784" s="24" t="s">
        <v>224</v>
      </c>
      <c r="N784" s="26" t="str">
        <f>IFERROR(INDEX([1]!Table13[#Data],MATCH(Table1[[#This Row],[Tech.]],[1]!Table13[Func Location],0),2),"")</f>
        <v/>
      </c>
      <c r="O784" s="27"/>
      <c r="P784" s="28"/>
      <c r="Q784" s="2" t="s">
        <v>37</v>
      </c>
      <c r="R784" s="2"/>
      <c r="U784" s="2" t="s">
        <v>332</v>
      </c>
      <c r="W784" s="2"/>
      <c r="X784" s="2"/>
      <c r="Y784" s="3"/>
      <c r="Z784" s="29" t="str">
        <f>IF(Table1[[#This Row],[DATE]]=0,"",$Z$4)</f>
        <v/>
      </c>
      <c r="AA784" s="29" t="str">
        <f>IF(Table1[[#This Row],[DATE]]=0,"",$AA$4)</f>
        <v/>
      </c>
      <c r="AB784" s="29" t="str">
        <f t="shared" si="24"/>
        <v/>
      </c>
      <c r="AC784" s="29" t="str">
        <f>IFERROR(VLOOKUP(Table1[[#This Row],[Owner]],'[1]down list'!U:V,2,FALSE),"")</f>
        <v/>
      </c>
      <c r="AD784" s="2"/>
    </row>
    <row r="785" spans="2:30" x14ac:dyDescent="0.25">
      <c r="B785" s="23"/>
      <c r="C785" s="24" t="str">
        <f>IF(Table1[[#This Row],[DATE]]=0,"",TEXT(Table1[[#This Row],[DATE]],"mmm"))</f>
        <v/>
      </c>
      <c r="D785" s="25" t="str">
        <f>B785&amp;"-"&amp;COUNTIF($B$6:$B785,B785)</f>
        <v>-0</v>
      </c>
      <c r="E785" s="24" t="str">
        <f t="shared" si="25"/>
        <v/>
      </c>
      <c r="F785" s="24" t="str">
        <f>IF(B785=0,"",TEXT(Table1[[#This Row],[DATE]],"ddd"))</f>
        <v/>
      </c>
      <c r="G785" s="2" t="s">
        <v>32</v>
      </c>
      <c r="H785" s="2"/>
      <c r="I785" s="26"/>
      <c r="J785" s="3"/>
      <c r="K785" s="2"/>
      <c r="M785" s="24" t="s">
        <v>224</v>
      </c>
      <c r="N785" s="26" t="str">
        <f>IFERROR(INDEX([1]!Table13[#Data],MATCH(Table1[[#This Row],[Tech.]],[1]!Table13[Func Location],0),2),"")</f>
        <v/>
      </c>
      <c r="O785" s="27"/>
      <c r="P785" s="28"/>
      <c r="Q785" s="2" t="s">
        <v>37</v>
      </c>
      <c r="R785" s="2"/>
      <c r="U785" s="2" t="s">
        <v>332</v>
      </c>
      <c r="W785" s="2"/>
      <c r="X785" s="2"/>
      <c r="Y785" s="3"/>
      <c r="Z785" s="29" t="str">
        <f>IF(Table1[[#This Row],[DATE]]=0,"",$Z$4)</f>
        <v/>
      </c>
      <c r="AA785" s="29" t="str">
        <f>IF(Table1[[#This Row],[DATE]]=0,"",$AA$4)</f>
        <v/>
      </c>
      <c r="AB785" s="29" t="str">
        <f t="shared" si="24"/>
        <v/>
      </c>
      <c r="AC785" s="29" t="str">
        <f>IFERROR(VLOOKUP(Table1[[#This Row],[Owner]],'[1]down list'!U:V,2,FALSE),"")</f>
        <v/>
      </c>
      <c r="AD785" s="2"/>
    </row>
    <row r="786" spans="2:30" x14ac:dyDescent="0.25">
      <c r="B786" s="23"/>
      <c r="C786" s="24" t="str">
        <f>IF(Table1[[#This Row],[DATE]]=0,"",TEXT(Table1[[#This Row],[DATE]],"mmm"))</f>
        <v/>
      </c>
      <c r="D786" s="25" t="str">
        <f>B786&amp;"-"&amp;COUNTIF($B$6:$B786,B786)</f>
        <v>-0</v>
      </c>
      <c r="E786" s="24" t="str">
        <f t="shared" si="25"/>
        <v/>
      </c>
      <c r="F786" s="24" t="str">
        <f>IF(B786=0,"",TEXT(Table1[[#This Row],[DATE]],"ddd"))</f>
        <v/>
      </c>
      <c r="G786" s="2" t="s">
        <v>32</v>
      </c>
      <c r="H786" s="2"/>
      <c r="I786" s="26"/>
      <c r="J786" s="3"/>
      <c r="K786" s="2"/>
      <c r="M786" s="24" t="s">
        <v>224</v>
      </c>
      <c r="N786" s="26" t="str">
        <f>IFERROR(INDEX([1]!Table13[#Data],MATCH(Table1[[#This Row],[Tech.]],[1]!Table13[Func Location],0),2),"")</f>
        <v/>
      </c>
      <c r="O786" s="27"/>
      <c r="P786" s="28"/>
      <c r="Q786" s="2" t="s">
        <v>37</v>
      </c>
      <c r="R786" s="2"/>
      <c r="U786" s="2" t="s">
        <v>332</v>
      </c>
      <c r="W786" s="2"/>
      <c r="X786" s="2"/>
      <c r="Y786" s="3"/>
      <c r="Z786" s="29" t="str">
        <f>IF(Table1[[#This Row],[DATE]]=0,"",$Z$4)</f>
        <v/>
      </c>
      <c r="AA786" s="29" t="str">
        <f>IF(Table1[[#This Row],[DATE]]=0,"",$AA$4)</f>
        <v/>
      </c>
      <c r="AB786" s="29" t="str">
        <f t="shared" si="24"/>
        <v/>
      </c>
      <c r="AC786" s="29" t="str">
        <f>IFERROR(VLOOKUP(Table1[[#This Row],[Owner]],'[1]down list'!U:V,2,FALSE),"")</f>
        <v/>
      </c>
      <c r="AD786" s="2"/>
    </row>
    <row r="787" spans="2:30" x14ac:dyDescent="0.25">
      <c r="B787" s="23"/>
      <c r="C787" s="24" t="str">
        <f>IF(Table1[[#This Row],[DATE]]=0,"",TEXT(Table1[[#This Row],[DATE]],"mmm"))</f>
        <v/>
      </c>
      <c r="D787" s="25" t="str">
        <f>B787&amp;"-"&amp;COUNTIF($B$6:$B787,B787)</f>
        <v>-0</v>
      </c>
      <c r="E787" s="24" t="str">
        <f t="shared" si="25"/>
        <v/>
      </c>
      <c r="F787" s="24" t="str">
        <f>IF(B787=0,"",TEXT(Table1[[#This Row],[DATE]],"ddd"))</f>
        <v/>
      </c>
      <c r="G787" s="2" t="s">
        <v>32</v>
      </c>
      <c r="H787" s="2"/>
      <c r="I787" s="26"/>
      <c r="J787" s="3"/>
      <c r="K787" s="2"/>
      <c r="M787" s="24" t="s">
        <v>224</v>
      </c>
      <c r="N787" s="26" t="str">
        <f>IFERROR(INDEX([1]!Table13[#Data],MATCH(Table1[[#This Row],[Tech.]],[1]!Table13[Func Location],0),2),"")</f>
        <v/>
      </c>
      <c r="O787" s="27"/>
      <c r="P787" s="28"/>
      <c r="Q787" s="2" t="s">
        <v>37</v>
      </c>
      <c r="R787" s="2"/>
      <c r="U787" s="2" t="s">
        <v>332</v>
      </c>
      <c r="W787" s="2"/>
      <c r="X787" s="2"/>
      <c r="Y787" s="3"/>
      <c r="Z787" s="29" t="str">
        <f>IF(Table1[[#This Row],[DATE]]=0,"",$Z$4)</f>
        <v/>
      </c>
      <c r="AA787" s="29" t="str">
        <f>IF(Table1[[#This Row],[DATE]]=0,"",$AA$4)</f>
        <v/>
      </c>
      <c r="AB787" s="29" t="str">
        <f t="shared" si="24"/>
        <v/>
      </c>
      <c r="AC787" s="29" t="str">
        <f>IFERROR(VLOOKUP(Table1[[#This Row],[Owner]],'[1]down list'!U:V,2,FALSE),"")</f>
        <v/>
      </c>
      <c r="AD787" s="2"/>
    </row>
    <row r="788" spans="2:30" x14ac:dyDescent="0.25">
      <c r="B788" s="23"/>
      <c r="C788" s="24" t="str">
        <f>IF(Table1[[#This Row],[DATE]]=0,"",TEXT(Table1[[#This Row],[DATE]],"mmm"))</f>
        <v/>
      </c>
      <c r="D788" s="25" t="str">
        <f>B788&amp;"-"&amp;COUNTIF($B$6:$B788,B788)</f>
        <v>-0</v>
      </c>
      <c r="E788" s="24" t="str">
        <f t="shared" si="25"/>
        <v/>
      </c>
      <c r="F788" s="24" t="str">
        <f>IF(B788=0,"",TEXT(Table1[[#This Row],[DATE]],"ddd"))</f>
        <v/>
      </c>
      <c r="G788" s="2" t="s">
        <v>32</v>
      </c>
      <c r="H788" s="2"/>
      <c r="I788" s="26"/>
      <c r="J788" s="3"/>
      <c r="K788" s="2"/>
      <c r="M788" s="24" t="s">
        <v>224</v>
      </c>
      <c r="N788" s="26" t="str">
        <f>IFERROR(INDEX([1]!Table13[#Data],MATCH(Table1[[#This Row],[Tech.]],[1]!Table13[Func Location],0),2),"")</f>
        <v/>
      </c>
      <c r="O788" s="27"/>
      <c r="P788" s="28"/>
      <c r="Q788" s="2" t="s">
        <v>37</v>
      </c>
      <c r="R788" s="2"/>
      <c r="U788" s="2" t="s">
        <v>332</v>
      </c>
      <c r="W788" s="2"/>
      <c r="X788" s="2"/>
      <c r="Y788" s="3"/>
      <c r="Z788" s="29" t="str">
        <f>IF(Table1[[#This Row],[DATE]]=0,"",$Z$4)</f>
        <v/>
      </c>
      <c r="AA788" s="29" t="str">
        <f>IF(Table1[[#This Row],[DATE]]=0,"",$AA$4)</f>
        <v/>
      </c>
      <c r="AB788" s="29" t="str">
        <f t="shared" si="24"/>
        <v/>
      </c>
      <c r="AC788" s="29" t="str">
        <f>IFERROR(VLOOKUP(Table1[[#This Row],[Owner]],'[1]down list'!U:V,2,FALSE),"")</f>
        <v/>
      </c>
      <c r="AD788" s="2"/>
    </row>
    <row r="789" spans="2:30" x14ac:dyDescent="0.25">
      <c r="B789" s="23"/>
      <c r="C789" s="24" t="str">
        <f>IF(Table1[[#This Row],[DATE]]=0,"",TEXT(Table1[[#This Row],[DATE]],"mmm"))</f>
        <v/>
      </c>
      <c r="D789" s="25" t="str">
        <f>B789&amp;"-"&amp;COUNTIF($B$6:$B789,B789)</f>
        <v>-0</v>
      </c>
      <c r="E789" s="24" t="str">
        <f t="shared" si="25"/>
        <v/>
      </c>
      <c r="F789" s="24" t="str">
        <f>IF(B789=0,"",TEXT(Table1[[#This Row],[DATE]],"ddd"))</f>
        <v/>
      </c>
      <c r="G789" s="2" t="s">
        <v>32</v>
      </c>
      <c r="H789" s="2"/>
      <c r="I789" s="26"/>
      <c r="J789" s="3"/>
      <c r="K789" s="2"/>
      <c r="M789" s="24" t="s">
        <v>224</v>
      </c>
      <c r="N789" s="26" t="str">
        <f>IFERROR(INDEX([1]!Table13[#Data],MATCH(Table1[[#This Row],[Tech.]],[1]!Table13[Func Location],0),2),"")</f>
        <v/>
      </c>
      <c r="O789" s="27"/>
      <c r="P789" s="28"/>
      <c r="Q789" s="2" t="s">
        <v>37</v>
      </c>
      <c r="R789" s="2"/>
      <c r="U789" s="2" t="s">
        <v>332</v>
      </c>
      <c r="W789" s="2"/>
      <c r="X789" s="2"/>
      <c r="Y789" s="3"/>
      <c r="Z789" s="29" t="str">
        <f>IF(Table1[[#This Row],[DATE]]=0,"",$Z$4)</f>
        <v/>
      </c>
      <c r="AA789" s="29" t="str">
        <f>IF(Table1[[#This Row],[DATE]]=0,"",$AA$4)</f>
        <v/>
      </c>
      <c r="AB789" s="29" t="str">
        <f t="shared" si="24"/>
        <v/>
      </c>
      <c r="AC789" s="29" t="str">
        <f>IFERROR(VLOOKUP(Table1[[#This Row],[Owner]],'[1]down list'!U:V,2,FALSE),"")</f>
        <v/>
      </c>
      <c r="AD789" s="2"/>
    </row>
    <row r="790" spans="2:30" x14ac:dyDescent="0.25">
      <c r="B790" s="23"/>
      <c r="C790" s="24" t="str">
        <f>IF(Table1[[#This Row],[DATE]]=0,"",TEXT(Table1[[#This Row],[DATE]],"mmm"))</f>
        <v/>
      </c>
      <c r="D790" s="25" t="str">
        <f>B790&amp;"-"&amp;COUNTIF($B$6:$B790,B790)</f>
        <v>-0</v>
      </c>
      <c r="E790" s="24" t="str">
        <f t="shared" si="25"/>
        <v/>
      </c>
      <c r="F790" s="24" t="str">
        <f>IF(B790=0,"",TEXT(Table1[[#This Row],[DATE]],"ddd"))</f>
        <v/>
      </c>
      <c r="G790" s="2" t="s">
        <v>32</v>
      </c>
      <c r="H790" s="2"/>
      <c r="I790" s="26"/>
      <c r="J790" s="3"/>
      <c r="K790" s="2"/>
      <c r="M790" s="24" t="s">
        <v>224</v>
      </c>
      <c r="N790" s="26" t="str">
        <f>IFERROR(INDEX([1]!Table13[#Data],MATCH(Table1[[#This Row],[Tech.]],[1]!Table13[Func Location],0),2),"")</f>
        <v/>
      </c>
      <c r="O790" s="27"/>
      <c r="P790" s="28"/>
      <c r="Q790" s="2" t="s">
        <v>37</v>
      </c>
      <c r="R790" s="2"/>
      <c r="U790" s="2" t="s">
        <v>332</v>
      </c>
      <c r="W790" s="2"/>
      <c r="X790" s="2"/>
      <c r="Y790" s="3"/>
      <c r="Z790" s="29" t="str">
        <f>IF(Table1[[#This Row],[DATE]]=0,"",$Z$4)</f>
        <v/>
      </c>
      <c r="AA790" s="29" t="str">
        <f>IF(Table1[[#This Row],[DATE]]=0,"",$AA$4)</f>
        <v/>
      </c>
      <c r="AB790" s="29" t="str">
        <f t="shared" si="24"/>
        <v/>
      </c>
      <c r="AC790" s="29" t="str">
        <f>IFERROR(VLOOKUP(Table1[[#This Row],[Owner]],'[1]down list'!U:V,2,FALSE),"")</f>
        <v/>
      </c>
      <c r="AD790" s="2"/>
    </row>
    <row r="791" spans="2:30" x14ac:dyDescent="0.25">
      <c r="B791" s="23"/>
      <c r="C791" s="24" t="str">
        <f>IF(Table1[[#This Row],[DATE]]=0,"",TEXT(Table1[[#This Row],[DATE]],"mmm"))</f>
        <v/>
      </c>
      <c r="D791" s="25" t="str">
        <f>B791&amp;"-"&amp;COUNTIF($B$6:$B791,B791)</f>
        <v>-0</v>
      </c>
      <c r="E791" s="24" t="str">
        <f t="shared" si="25"/>
        <v/>
      </c>
      <c r="F791" s="24" t="str">
        <f>IF(B791=0,"",TEXT(Table1[[#This Row],[DATE]],"ddd"))</f>
        <v/>
      </c>
      <c r="G791" s="2" t="s">
        <v>32</v>
      </c>
      <c r="H791" s="2"/>
      <c r="I791" s="26"/>
      <c r="J791" s="3"/>
      <c r="K791" s="2"/>
      <c r="M791" s="24" t="s">
        <v>224</v>
      </c>
      <c r="N791" s="26" t="str">
        <f>IFERROR(INDEX([1]!Table13[#Data],MATCH(Table1[[#This Row],[Tech.]],[1]!Table13[Func Location],0),2),"")</f>
        <v/>
      </c>
      <c r="O791" s="27"/>
      <c r="P791" s="28"/>
      <c r="Q791" s="2" t="s">
        <v>37</v>
      </c>
      <c r="R791" s="2"/>
      <c r="U791" s="2" t="s">
        <v>332</v>
      </c>
      <c r="W791" s="2"/>
      <c r="X791" s="2"/>
      <c r="Y791" s="3"/>
      <c r="Z791" s="29" t="str">
        <f>IF(Table1[[#This Row],[DATE]]=0,"",$Z$4)</f>
        <v/>
      </c>
      <c r="AA791" s="29" t="str">
        <f>IF(Table1[[#This Row],[DATE]]=0,"",$AA$4)</f>
        <v/>
      </c>
      <c r="AB791" s="29" t="str">
        <f t="shared" si="24"/>
        <v/>
      </c>
      <c r="AC791" s="29" t="str">
        <f>IFERROR(VLOOKUP(Table1[[#This Row],[Owner]],'[1]down list'!U:V,2,FALSE),"")</f>
        <v/>
      </c>
      <c r="AD791" s="2"/>
    </row>
    <row r="792" spans="2:30" x14ac:dyDescent="0.25">
      <c r="B792" s="23"/>
      <c r="C792" s="24" t="str">
        <f>IF(Table1[[#This Row],[DATE]]=0,"",TEXT(Table1[[#This Row],[DATE]],"mmm"))</f>
        <v/>
      </c>
      <c r="D792" s="25" t="str">
        <f>B792&amp;"-"&amp;COUNTIF($B$6:$B792,B792)</f>
        <v>-0</v>
      </c>
      <c r="E792" s="24" t="str">
        <f t="shared" si="25"/>
        <v/>
      </c>
      <c r="F792" s="24" t="str">
        <f>IF(B792=0,"",TEXT(Table1[[#This Row],[DATE]],"ddd"))</f>
        <v/>
      </c>
      <c r="G792" s="2" t="s">
        <v>32</v>
      </c>
      <c r="H792" s="2"/>
      <c r="I792" s="26"/>
      <c r="J792" s="3"/>
      <c r="K792" s="2"/>
      <c r="M792" s="24" t="s">
        <v>224</v>
      </c>
      <c r="N792" s="26" t="str">
        <f>IFERROR(INDEX([1]!Table13[#Data],MATCH(Table1[[#This Row],[Tech.]],[1]!Table13[Func Location],0),2),"")</f>
        <v/>
      </c>
      <c r="O792" s="27"/>
      <c r="P792" s="28"/>
      <c r="Q792" s="2" t="s">
        <v>37</v>
      </c>
      <c r="R792" s="2"/>
      <c r="U792" s="2" t="s">
        <v>332</v>
      </c>
      <c r="W792" s="2"/>
      <c r="X792" s="2"/>
      <c r="Y792" s="3"/>
      <c r="Z792" s="29" t="str">
        <f>IF(Table1[[#This Row],[DATE]]=0,"",$Z$4)</f>
        <v/>
      </c>
      <c r="AA792" s="29" t="str">
        <f>IF(Table1[[#This Row],[DATE]]=0,"",$AA$4)</f>
        <v/>
      </c>
      <c r="AB792" s="29" t="str">
        <f t="shared" si="24"/>
        <v/>
      </c>
      <c r="AC792" s="29" t="str">
        <f>IFERROR(VLOOKUP(Table1[[#This Row],[Owner]],'[1]down list'!U:V,2,FALSE),"")</f>
        <v/>
      </c>
      <c r="AD792" s="2"/>
    </row>
    <row r="793" spans="2:30" x14ac:dyDescent="0.25">
      <c r="B793" s="23"/>
      <c r="C793" s="24" t="str">
        <f>IF(Table1[[#This Row],[DATE]]=0,"",TEXT(Table1[[#This Row],[DATE]],"mmm"))</f>
        <v/>
      </c>
      <c r="D793" s="25" t="str">
        <f>B793&amp;"-"&amp;COUNTIF($B$6:$B793,B793)</f>
        <v>-0</v>
      </c>
      <c r="E793" s="24" t="str">
        <f t="shared" si="25"/>
        <v/>
      </c>
      <c r="F793" s="24" t="str">
        <f>IF(B793=0,"",TEXT(Table1[[#This Row],[DATE]],"ddd"))</f>
        <v/>
      </c>
      <c r="G793" s="2" t="s">
        <v>32</v>
      </c>
      <c r="H793" s="2"/>
      <c r="I793" s="26"/>
      <c r="J793" s="3"/>
      <c r="K793" s="2"/>
      <c r="M793" s="24" t="s">
        <v>224</v>
      </c>
      <c r="N793" s="26" t="str">
        <f>IFERROR(INDEX([1]!Table13[#Data],MATCH(Table1[[#This Row],[Tech.]],[1]!Table13[Func Location],0),2),"")</f>
        <v/>
      </c>
      <c r="O793" s="27"/>
      <c r="P793" s="28"/>
      <c r="Q793" s="2" t="s">
        <v>37</v>
      </c>
      <c r="R793" s="2"/>
      <c r="U793" s="2" t="s">
        <v>332</v>
      </c>
      <c r="W793" s="2"/>
      <c r="X793" s="2"/>
      <c r="Y793" s="3"/>
      <c r="Z793" s="29" t="str">
        <f>IF(Table1[[#This Row],[DATE]]=0,"",$Z$4)</f>
        <v/>
      </c>
      <c r="AA793" s="29" t="str">
        <f>IF(Table1[[#This Row],[DATE]]=0,"",$AA$4)</f>
        <v/>
      </c>
      <c r="AB793" s="29" t="str">
        <f t="shared" si="24"/>
        <v/>
      </c>
      <c r="AC793" s="29" t="str">
        <f>IFERROR(VLOOKUP(Table1[[#This Row],[Owner]],'[1]down list'!U:V,2,FALSE),"")</f>
        <v/>
      </c>
      <c r="AD793" s="2"/>
    </row>
    <row r="794" spans="2:30" x14ac:dyDescent="0.25">
      <c r="B794" s="23"/>
      <c r="C794" s="24" t="str">
        <f>IF(Table1[[#This Row],[DATE]]=0,"",TEXT(Table1[[#This Row],[DATE]],"mmm"))</f>
        <v/>
      </c>
      <c r="D794" s="25" t="str">
        <f>B794&amp;"-"&amp;COUNTIF($B$6:$B794,B794)</f>
        <v>-0</v>
      </c>
      <c r="E794" s="24" t="str">
        <f t="shared" si="25"/>
        <v/>
      </c>
      <c r="F794" s="24" t="str">
        <f>IF(B794=0,"",TEXT(Table1[[#This Row],[DATE]],"ddd"))</f>
        <v/>
      </c>
      <c r="G794" s="2" t="s">
        <v>32</v>
      </c>
      <c r="H794" s="2"/>
      <c r="I794" s="26"/>
      <c r="J794" s="3"/>
      <c r="K794" s="2"/>
      <c r="M794" s="24" t="s">
        <v>224</v>
      </c>
      <c r="N794" s="26" t="str">
        <f>IFERROR(INDEX([1]!Table13[#Data],MATCH(Table1[[#This Row],[Tech.]],[1]!Table13[Func Location],0),2),"")</f>
        <v/>
      </c>
      <c r="O794" s="27"/>
      <c r="P794" s="28"/>
      <c r="Q794" s="2" t="s">
        <v>37</v>
      </c>
      <c r="R794" s="2"/>
      <c r="U794" s="2" t="s">
        <v>332</v>
      </c>
      <c r="W794" s="2"/>
      <c r="X794" s="2"/>
      <c r="Y794" s="3"/>
      <c r="Z794" s="29" t="str">
        <f>IF(Table1[[#This Row],[DATE]]=0,"",$Z$4)</f>
        <v/>
      </c>
      <c r="AA794" s="29" t="str">
        <f>IF(Table1[[#This Row],[DATE]]=0,"",$AA$4)</f>
        <v/>
      </c>
      <c r="AB794" s="29" t="str">
        <f t="shared" si="24"/>
        <v/>
      </c>
      <c r="AC794" s="29" t="str">
        <f>IFERROR(VLOOKUP(Table1[[#This Row],[Owner]],'[1]down list'!U:V,2,FALSE),"")</f>
        <v/>
      </c>
      <c r="AD794" s="2"/>
    </row>
    <row r="795" spans="2:30" x14ac:dyDescent="0.25">
      <c r="B795" s="23"/>
      <c r="C795" s="24" t="str">
        <f>IF(Table1[[#This Row],[DATE]]=0,"",TEXT(Table1[[#This Row],[DATE]],"mmm"))</f>
        <v/>
      </c>
      <c r="D795" s="25" t="str">
        <f>B795&amp;"-"&amp;COUNTIF($B$6:$B795,B795)</f>
        <v>-0</v>
      </c>
      <c r="E795" s="24" t="str">
        <f t="shared" si="25"/>
        <v/>
      </c>
      <c r="F795" s="24" t="str">
        <f>IF(B795=0,"",TEXT(Table1[[#This Row],[DATE]],"ddd"))</f>
        <v/>
      </c>
      <c r="G795" s="2" t="s">
        <v>32</v>
      </c>
      <c r="H795" s="2"/>
      <c r="I795" s="26"/>
      <c r="J795" s="3"/>
      <c r="K795" s="2"/>
      <c r="M795" s="24" t="s">
        <v>224</v>
      </c>
      <c r="N795" s="26" t="str">
        <f>IFERROR(INDEX([1]!Table13[#Data],MATCH(Table1[[#This Row],[Tech.]],[1]!Table13[Func Location],0),2),"")</f>
        <v/>
      </c>
      <c r="O795" s="27"/>
      <c r="P795" s="28"/>
      <c r="Q795" s="2" t="s">
        <v>37</v>
      </c>
      <c r="R795" s="2"/>
      <c r="U795" s="2" t="s">
        <v>332</v>
      </c>
      <c r="W795" s="2"/>
      <c r="X795" s="2"/>
      <c r="Y795" s="3"/>
      <c r="Z795" s="29" t="str">
        <f>IF(Table1[[#This Row],[DATE]]=0,"",$Z$4)</f>
        <v/>
      </c>
      <c r="AA795" s="29" t="str">
        <f>IF(Table1[[#This Row],[DATE]]=0,"",$AA$4)</f>
        <v/>
      </c>
      <c r="AB795" s="29" t="str">
        <f t="shared" si="24"/>
        <v/>
      </c>
      <c r="AC795" s="29" t="str">
        <f>IFERROR(VLOOKUP(Table1[[#This Row],[Owner]],'[1]down list'!U:V,2,FALSE),"")</f>
        <v/>
      </c>
      <c r="AD795" s="2"/>
    </row>
    <row r="796" spans="2:30" x14ac:dyDescent="0.25">
      <c r="B796" s="23"/>
      <c r="C796" s="24" t="str">
        <f>IF(Table1[[#This Row],[DATE]]=0,"",TEXT(Table1[[#This Row],[DATE]],"mmm"))</f>
        <v/>
      </c>
      <c r="D796" s="25" t="str">
        <f>B796&amp;"-"&amp;COUNTIF($B$6:$B796,B796)</f>
        <v>-0</v>
      </c>
      <c r="E796" s="24" t="str">
        <f t="shared" si="25"/>
        <v/>
      </c>
      <c r="F796" s="24" t="str">
        <f>IF(B796=0,"",TEXT(Table1[[#This Row],[DATE]],"ddd"))</f>
        <v/>
      </c>
      <c r="G796" s="2" t="s">
        <v>32</v>
      </c>
      <c r="H796" s="2"/>
      <c r="I796" s="26"/>
      <c r="J796" s="3"/>
      <c r="K796" s="2"/>
      <c r="M796" s="24" t="s">
        <v>224</v>
      </c>
      <c r="N796" s="26" t="str">
        <f>IFERROR(INDEX([1]!Table13[#Data],MATCH(Table1[[#This Row],[Tech.]],[1]!Table13[Func Location],0),2),"")</f>
        <v/>
      </c>
      <c r="O796" s="27"/>
      <c r="P796" s="28"/>
      <c r="Q796" s="2" t="s">
        <v>37</v>
      </c>
      <c r="R796" s="2"/>
      <c r="U796" s="2" t="s">
        <v>332</v>
      </c>
      <c r="W796" s="2"/>
      <c r="X796" s="2"/>
      <c r="Y796" s="3"/>
      <c r="Z796" s="29" t="str">
        <f>IF(Table1[[#This Row],[DATE]]=0,"",$Z$4)</f>
        <v/>
      </c>
      <c r="AA796" s="29" t="str">
        <f>IF(Table1[[#This Row],[DATE]]=0,"",$AA$4)</f>
        <v/>
      </c>
      <c r="AB796" s="29" t="str">
        <f t="shared" si="24"/>
        <v/>
      </c>
      <c r="AC796" s="29" t="str">
        <f>IFERROR(VLOOKUP(Table1[[#This Row],[Owner]],'[1]down list'!U:V,2,FALSE),"")</f>
        <v/>
      </c>
      <c r="AD796" s="2"/>
    </row>
    <row r="797" spans="2:30" x14ac:dyDescent="0.25">
      <c r="B797" s="23"/>
      <c r="C797" s="24" t="str">
        <f>IF(Table1[[#This Row],[DATE]]=0,"",TEXT(Table1[[#This Row],[DATE]],"mmm"))</f>
        <v/>
      </c>
      <c r="D797" s="25" t="str">
        <f>B797&amp;"-"&amp;COUNTIF($B$6:$B797,B797)</f>
        <v>-0</v>
      </c>
      <c r="E797" s="24" t="str">
        <f t="shared" si="25"/>
        <v/>
      </c>
      <c r="F797" s="24" t="str">
        <f>IF(B797=0,"",TEXT(Table1[[#This Row],[DATE]],"ddd"))</f>
        <v/>
      </c>
      <c r="G797" s="2" t="s">
        <v>32</v>
      </c>
      <c r="H797" s="2"/>
      <c r="I797" s="26"/>
      <c r="J797" s="3"/>
      <c r="K797" s="2"/>
      <c r="M797" s="24" t="s">
        <v>224</v>
      </c>
      <c r="N797" s="26" t="str">
        <f>IFERROR(INDEX([1]!Table13[#Data],MATCH(Table1[[#This Row],[Tech.]],[1]!Table13[Func Location],0),2),"")</f>
        <v/>
      </c>
      <c r="O797" s="27"/>
      <c r="P797" s="28"/>
      <c r="Q797" s="2" t="s">
        <v>37</v>
      </c>
      <c r="R797" s="2"/>
      <c r="U797" s="2" t="s">
        <v>332</v>
      </c>
      <c r="W797" s="2"/>
      <c r="X797" s="2"/>
      <c r="Y797" s="3"/>
      <c r="Z797" s="29" t="str">
        <f>IF(Table1[[#This Row],[DATE]]=0,"",$Z$4)</f>
        <v/>
      </c>
      <c r="AA797" s="29" t="str">
        <f>IF(Table1[[#This Row],[DATE]]=0,"",$AA$4)</f>
        <v/>
      </c>
      <c r="AB797" s="29" t="str">
        <f t="shared" si="24"/>
        <v/>
      </c>
      <c r="AC797" s="29" t="str">
        <f>IFERROR(VLOOKUP(Table1[[#This Row],[Owner]],'[1]down list'!U:V,2,FALSE),"")</f>
        <v/>
      </c>
      <c r="AD797" s="2"/>
    </row>
    <row r="798" spans="2:30" x14ac:dyDescent="0.25">
      <c r="B798" s="23"/>
      <c r="C798" s="24" t="str">
        <f>IF(Table1[[#This Row],[DATE]]=0,"",TEXT(Table1[[#This Row],[DATE]],"mmm"))</f>
        <v/>
      </c>
      <c r="D798" s="25" t="str">
        <f>B798&amp;"-"&amp;COUNTIF($B$6:$B798,B798)</f>
        <v>-0</v>
      </c>
      <c r="E798" s="24" t="str">
        <f t="shared" si="25"/>
        <v/>
      </c>
      <c r="F798" s="24" t="str">
        <f>IF(B798=0,"",TEXT(Table1[[#This Row],[DATE]],"ddd"))</f>
        <v/>
      </c>
      <c r="G798" s="2" t="s">
        <v>32</v>
      </c>
      <c r="H798" s="2"/>
      <c r="I798" s="26"/>
      <c r="J798" s="3"/>
      <c r="K798" s="2"/>
      <c r="M798" s="24" t="s">
        <v>224</v>
      </c>
      <c r="N798" s="26" t="str">
        <f>IFERROR(INDEX([1]!Table13[#Data],MATCH(Table1[[#This Row],[Tech.]],[1]!Table13[Func Location],0),2),"")</f>
        <v/>
      </c>
      <c r="O798" s="27"/>
      <c r="P798" s="28"/>
      <c r="Q798" s="2" t="s">
        <v>37</v>
      </c>
      <c r="R798" s="2"/>
      <c r="U798" s="2" t="s">
        <v>332</v>
      </c>
      <c r="W798" s="2"/>
      <c r="X798" s="2"/>
      <c r="Y798" s="3"/>
      <c r="Z798" s="29" t="str">
        <f>IF(Table1[[#This Row],[DATE]]=0,"",$Z$4)</f>
        <v/>
      </c>
      <c r="AA798" s="29" t="str">
        <f>IF(Table1[[#This Row],[DATE]]=0,"",$AA$4)</f>
        <v/>
      </c>
      <c r="AB798" s="29" t="str">
        <f t="shared" si="24"/>
        <v/>
      </c>
      <c r="AC798" s="29" t="str">
        <f>IFERROR(VLOOKUP(Table1[[#This Row],[Owner]],'[1]down list'!U:V,2,FALSE),"")</f>
        <v/>
      </c>
      <c r="AD798" s="2"/>
    </row>
    <row r="799" spans="2:30" x14ac:dyDescent="0.25">
      <c r="B799" s="23"/>
      <c r="C799" s="24" t="str">
        <f>IF(Table1[[#This Row],[DATE]]=0,"",TEXT(Table1[[#This Row],[DATE]],"mmm"))</f>
        <v/>
      </c>
      <c r="D799" s="25" t="str">
        <f>B799&amp;"-"&amp;COUNTIF($B$6:$B799,B799)</f>
        <v>-0</v>
      </c>
      <c r="E799" s="24" t="str">
        <f t="shared" si="25"/>
        <v/>
      </c>
      <c r="F799" s="24" t="str">
        <f>IF(B799=0,"",TEXT(Table1[[#This Row],[DATE]],"ddd"))</f>
        <v/>
      </c>
      <c r="G799" s="2" t="s">
        <v>32</v>
      </c>
      <c r="H799" s="2"/>
      <c r="I799" s="26"/>
      <c r="J799" s="3"/>
      <c r="K799" s="2"/>
      <c r="M799" s="24" t="s">
        <v>224</v>
      </c>
      <c r="N799" s="26" t="str">
        <f>IFERROR(INDEX([1]!Table13[#Data],MATCH(Table1[[#This Row],[Tech.]],[1]!Table13[Func Location],0),2),"")</f>
        <v/>
      </c>
      <c r="O799" s="27"/>
      <c r="P799" s="28"/>
      <c r="Q799" s="2" t="s">
        <v>37</v>
      </c>
      <c r="R799" s="2"/>
      <c r="T799" s="2" t="s">
        <v>331</v>
      </c>
      <c r="U799" s="2" t="s">
        <v>332</v>
      </c>
      <c r="V799" s="6">
        <v>10</v>
      </c>
      <c r="W799" s="2"/>
      <c r="X799" s="2"/>
      <c r="Y799" s="3"/>
      <c r="Z799" s="29" t="str">
        <f>IF(Table1[[#This Row],[DATE]]=0,"",$Z$4)</f>
        <v/>
      </c>
      <c r="AA799" s="29" t="str">
        <f>IF(Table1[[#This Row],[DATE]]=0,"",$AA$4)</f>
        <v/>
      </c>
      <c r="AB799" s="29" t="str">
        <f t="shared" si="24"/>
        <v/>
      </c>
      <c r="AC799" s="29" t="str">
        <f>IFERROR(VLOOKUP(Table1[[#This Row],[Owner]],'[1]down list'!U:V,2,FALSE),"")</f>
        <v/>
      </c>
      <c r="AD799" s="2"/>
    </row>
    <row r="800" spans="2:30" x14ac:dyDescent="0.25">
      <c r="B800" s="23"/>
      <c r="C800" s="24" t="str">
        <f>IF(Table1[[#This Row],[DATE]]=0,"",TEXT(Table1[[#This Row],[DATE]],"mmm"))</f>
        <v/>
      </c>
      <c r="D800" s="25" t="str">
        <f>B800&amp;"-"&amp;COUNTIF($B$6:$B800,B800)</f>
        <v>-0</v>
      </c>
      <c r="E800" s="24" t="str">
        <f t="shared" si="25"/>
        <v/>
      </c>
      <c r="F800" s="24" t="str">
        <f>IF(B800=0,"",TEXT(Table1[[#This Row],[DATE]],"ddd"))</f>
        <v/>
      </c>
      <c r="G800" s="2" t="s">
        <v>32</v>
      </c>
      <c r="H800" s="2"/>
      <c r="I800" s="26"/>
      <c r="J800" s="3"/>
      <c r="K800" s="2"/>
      <c r="M800" s="24" t="s">
        <v>224</v>
      </c>
      <c r="N800" s="26" t="str">
        <f>IFERROR(INDEX([1]!Table13[#Data],MATCH(Table1[[#This Row],[Tech.]],[1]!Table13[Func Location],0),2),"")</f>
        <v/>
      </c>
      <c r="O800" s="27"/>
      <c r="P800" s="28"/>
      <c r="Q800" s="2" t="s">
        <v>37</v>
      </c>
      <c r="R800" s="2"/>
      <c r="U800" s="2" t="s">
        <v>332</v>
      </c>
      <c r="W800" s="2"/>
      <c r="X800" s="2"/>
      <c r="Y800" s="3"/>
      <c r="Z800" s="29" t="str">
        <f>IF(Table1[[#This Row],[DATE]]=0,"",$Z$4)</f>
        <v/>
      </c>
      <c r="AA800" s="29" t="str">
        <f>IF(Table1[[#This Row],[DATE]]=0,"",$AA$4)</f>
        <v/>
      </c>
      <c r="AB800" s="29" t="str">
        <f t="shared" si="24"/>
        <v/>
      </c>
      <c r="AC800" s="29" t="str">
        <f>IFERROR(VLOOKUP(Table1[[#This Row],[Owner]],'[1]down list'!U:V,2,FALSE),"")</f>
        <v/>
      </c>
      <c r="AD800" s="2"/>
    </row>
    <row r="801" spans="2:30" x14ac:dyDescent="0.25">
      <c r="B801" s="23"/>
      <c r="C801" s="24" t="str">
        <f>IF(Table1[[#This Row],[DATE]]=0,"",TEXT(Table1[[#This Row],[DATE]],"mmm"))</f>
        <v/>
      </c>
      <c r="D801" s="25" t="str">
        <f>B801&amp;"-"&amp;COUNTIF($B$6:$B801,B801)</f>
        <v>-0</v>
      </c>
      <c r="E801" s="24" t="str">
        <f t="shared" si="25"/>
        <v/>
      </c>
      <c r="F801" s="24" t="str">
        <f>IF(B801=0,"",TEXT(Table1[[#This Row],[DATE]],"ddd"))</f>
        <v/>
      </c>
      <c r="G801" s="2" t="s">
        <v>32</v>
      </c>
      <c r="H801" s="2"/>
      <c r="I801" s="26"/>
      <c r="J801" s="3"/>
      <c r="K801" s="2"/>
      <c r="M801" s="24" t="s">
        <v>224</v>
      </c>
      <c r="N801" s="26" t="str">
        <f>IFERROR(INDEX([1]!Table13[#Data],MATCH(Table1[[#This Row],[Tech.]],[1]!Table13[Func Location],0),2),"")</f>
        <v/>
      </c>
      <c r="O801" s="27"/>
      <c r="P801" s="28"/>
      <c r="Q801" s="2" t="s">
        <v>37</v>
      </c>
      <c r="R801" s="2"/>
      <c r="U801" s="2" t="s">
        <v>332</v>
      </c>
      <c r="W801" s="2"/>
      <c r="X801" s="2"/>
      <c r="Y801" s="3"/>
      <c r="Z801" s="29" t="str">
        <f>IF(Table1[[#This Row],[DATE]]=0,"",$Z$4)</f>
        <v/>
      </c>
      <c r="AA801" s="29" t="str">
        <f>IF(Table1[[#This Row],[DATE]]=0,"",$AA$4)</f>
        <v/>
      </c>
      <c r="AB801" s="29" t="str">
        <f t="shared" si="24"/>
        <v/>
      </c>
      <c r="AC801" s="29" t="str">
        <f>IFERROR(VLOOKUP(Table1[[#This Row],[Owner]],'[1]down list'!U:V,2,FALSE),"")</f>
        <v/>
      </c>
      <c r="AD801" s="2"/>
    </row>
    <row r="802" spans="2:30" x14ac:dyDescent="0.25">
      <c r="B802" s="23"/>
      <c r="C802" s="24" t="str">
        <f>IF(Table1[[#This Row],[DATE]]=0,"",TEXT(Table1[[#This Row],[DATE]],"mmm"))</f>
        <v/>
      </c>
      <c r="D802" s="25" t="str">
        <f>B802&amp;"-"&amp;COUNTIF($B$6:$B802,B802)</f>
        <v>-0</v>
      </c>
      <c r="E802" s="24" t="str">
        <f t="shared" si="25"/>
        <v/>
      </c>
      <c r="F802" s="24" t="str">
        <f>IF(B802=0,"",TEXT(Table1[[#This Row],[DATE]],"ddd"))</f>
        <v/>
      </c>
      <c r="G802" s="2" t="s">
        <v>32</v>
      </c>
      <c r="H802" s="2"/>
      <c r="I802" s="26"/>
      <c r="J802" s="3"/>
      <c r="K802" s="2"/>
      <c r="M802" s="24" t="s">
        <v>224</v>
      </c>
      <c r="N802" s="26" t="str">
        <f>IFERROR(INDEX([1]!Table13[#Data],MATCH(Table1[[#This Row],[Tech.]],[1]!Table13[Func Location],0),2),"")</f>
        <v/>
      </c>
      <c r="O802" s="27"/>
      <c r="P802" s="28"/>
      <c r="Q802" s="2" t="s">
        <v>37</v>
      </c>
      <c r="R802" s="2"/>
      <c r="U802" s="2" t="s">
        <v>332</v>
      </c>
      <c r="W802" s="2"/>
      <c r="X802" s="2"/>
      <c r="Y802" s="3"/>
      <c r="Z802" s="29" t="str">
        <f>IF(Table1[[#This Row],[DATE]]=0,"",$Z$4)</f>
        <v/>
      </c>
      <c r="AA802" s="29" t="str">
        <f>IF(Table1[[#This Row],[DATE]]=0,"",$AA$4)</f>
        <v/>
      </c>
      <c r="AB802" s="29" t="str">
        <f t="shared" si="24"/>
        <v/>
      </c>
      <c r="AC802" s="29" t="str">
        <f>IFERROR(VLOOKUP(Table1[[#This Row],[Owner]],'[1]down list'!U:V,2,FALSE),"")</f>
        <v/>
      </c>
      <c r="AD802" s="2"/>
    </row>
    <row r="803" spans="2:30" x14ac:dyDescent="0.25">
      <c r="B803" s="23"/>
      <c r="C803" s="24" t="str">
        <f>IF(Table1[[#This Row],[DATE]]=0,"",TEXT(Table1[[#This Row],[DATE]],"mmm"))</f>
        <v/>
      </c>
      <c r="D803" s="25" t="str">
        <f>B803&amp;"-"&amp;COUNTIF($B$6:$B803,B803)</f>
        <v>-0</v>
      </c>
      <c r="E803" s="24" t="str">
        <f t="shared" si="25"/>
        <v/>
      </c>
      <c r="F803" s="24" t="str">
        <f>IF(B803=0,"",TEXT(Table1[[#This Row],[DATE]],"ddd"))</f>
        <v/>
      </c>
      <c r="G803" s="2" t="s">
        <v>32</v>
      </c>
      <c r="H803" s="2"/>
      <c r="I803" s="26"/>
      <c r="J803" s="3"/>
      <c r="K803" s="2"/>
      <c r="M803" s="24" t="s">
        <v>224</v>
      </c>
      <c r="N803" s="26" t="str">
        <f>IFERROR(INDEX([1]!Table13[#Data],MATCH(Table1[[#This Row],[Tech.]],[1]!Table13[Func Location],0),2),"")</f>
        <v/>
      </c>
      <c r="O803" s="27"/>
      <c r="P803" s="28"/>
      <c r="Q803" s="2" t="s">
        <v>37</v>
      </c>
      <c r="R803" s="2"/>
      <c r="U803" s="2" t="s">
        <v>332</v>
      </c>
      <c r="W803" s="2"/>
      <c r="X803" s="2"/>
      <c r="Y803" s="3"/>
      <c r="Z803" s="29" t="str">
        <f>IF(Table1[[#This Row],[DATE]]=0,"",$Z$4)</f>
        <v/>
      </c>
      <c r="AA803" s="29" t="str">
        <f>IF(Table1[[#This Row],[DATE]]=0,"",$AA$4)</f>
        <v/>
      </c>
      <c r="AB803" s="29" t="str">
        <f t="shared" si="24"/>
        <v/>
      </c>
      <c r="AC803" s="29" t="str">
        <f>IFERROR(VLOOKUP(Table1[[#This Row],[Owner]],'[1]down list'!U:V,2,FALSE),"")</f>
        <v/>
      </c>
      <c r="AD803" s="2"/>
    </row>
    <row r="804" spans="2:30" x14ac:dyDescent="0.25">
      <c r="B804" s="23"/>
      <c r="C804" s="24" t="str">
        <f>IF(Table1[[#This Row],[DATE]]=0,"",TEXT(Table1[[#This Row],[DATE]],"mmm"))</f>
        <v/>
      </c>
      <c r="D804" s="25" t="str">
        <f>B804&amp;"-"&amp;COUNTIF($B$6:$B804,B804)</f>
        <v>-0</v>
      </c>
      <c r="E804" s="24" t="str">
        <f t="shared" si="25"/>
        <v/>
      </c>
      <c r="F804" s="24" t="str">
        <f>IF(B804=0,"",TEXT(Table1[[#This Row],[DATE]],"ddd"))</f>
        <v/>
      </c>
      <c r="G804" s="2" t="s">
        <v>32</v>
      </c>
      <c r="H804" s="2"/>
      <c r="I804" s="26"/>
      <c r="J804" s="3"/>
      <c r="K804" s="2"/>
      <c r="M804" s="24" t="s">
        <v>224</v>
      </c>
      <c r="N804" s="26" t="str">
        <f>IFERROR(INDEX([1]!Table13[#Data],MATCH(Table1[[#This Row],[Tech.]],[1]!Table13[Func Location],0),2),"")</f>
        <v/>
      </c>
      <c r="O804" s="27"/>
      <c r="P804" s="28"/>
      <c r="Q804" s="2" t="s">
        <v>37</v>
      </c>
      <c r="R804" s="2"/>
      <c r="U804" s="2" t="s">
        <v>332</v>
      </c>
      <c r="W804" s="2"/>
      <c r="X804" s="2"/>
      <c r="Y804" s="3"/>
      <c r="Z804" s="29" t="str">
        <f>IF(Table1[[#This Row],[DATE]]=0,"",$Z$4)</f>
        <v/>
      </c>
      <c r="AA804" s="29" t="str">
        <f>IF(Table1[[#This Row],[DATE]]=0,"",$AA$4)</f>
        <v/>
      </c>
      <c r="AB804" s="29" t="str">
        <f t="shared" si="24"/>
        <v/>
      </c>
      <c r="AC804" s="29" t="str">
        <f>IFERROR(VLOOKUP(Table1[[#This Row],[Owner]],'[1]down list'!U:V,2,FALSE),"")</f>
        <v/>
      </c>
      <c r="AD804" s="2"/>
    </row>
    <row r="805" spans="2:30" x14ac:dyDescent="0.25">
      <c r="B805" s="23"/>
      <c r="C805" s="24" t="str">
        <f>IF(Table1[[#This Row],[DATE]]=0,"",TEXT(Table1[[#This Row],[DATE]],"mmm"))</f>
        <v/>
      </c>
      <c r="D805" s="25" t="str">
        <f>B805&amp;"-"&amp;COUNTIF($B$6:$B805,B805)</f>
        <v>-0</v>
      </c>
      <c r="E805" s="24" t="str">
        <f t="shared" si="25"/>
        <v/>
      </c>
      <c r="F805" s="24" t="str">
        <f>IF(B805=0,"",TEXT(Table1[[#This Row],[DATE]],"ddd"))</f>
        <v/>
      </c>
      <c r="G805" s="2" t="s">
        <v>32</v>
      </c>
      <c r="H805" s="2"/>
      <c r="I805" s="26"/>
      <c r="J805" s="3"/>
      <c r="K805" s="2"/>
      <c r="M805" s="24" t="s">
        <v>224</v>
      </c>
      <c r="N805" s="26" t="str">
        <f>IFERROR(INDEX([1]!Table13[#Data],MATCH(Table1[[#This Row],[Tech.]],[1]!Table13[Func Location],0),2),"")</f>
        <v/>
      </c>
      <c r="O805" s="27"/>
      <c r="P805" s="28"/>
      <c r="Q805" s="2" t="s">
        <v>37</v>
      </c>
      <c r="R805" s="2"/>
      <c r="U805" s="2" t="s">
        <v>332</v>
      </c>
      <c r="W805" s="2"/>
      <c r="X805" s="2"/>
      <c r="Y805" s="3"/>
      <c r="Z805" s="29" t="str">
        <f>IF(Table1[[#This Row],[DATE]]=0,"",$Z$4)</f>
        <v/>
      </c>
      <c r="AA805" s="29" t="str">
        <f>IF(Table1[[#This Row],[DATE]]=0,"",$AA$4)</f>
        <v/>
      </c>
      <c r="AB805" s="29" t="str">
        <f t="shared" si="24"/>
        <v/>
      </c>
      <c r="AC805" s="29" t="str">
        <f>IFERROR(VLOOKUP(Table1[[#This Row],[Owner]],'[1]down list'!U:V,2,FALSE),"")</f>
        <v/>
      </c>
      <c r="AD805" s="2"/>
    </row>
    <row r="806" spans="2:30" x14ac:dyDescent="0.25">
      <c r="B806" s="23"/>
      <c r="C806" s="24" t="str">
        <f>IF(Table1[[#This Row],[DATE]]=0,"",TEXT(Table1[[#This Row],[DATE]],"mmm"))</f>
        <v/>
      </c>
      <c r="D806" s="25" t="str">
        <f>B806&amp;"-"&amp;COUNTIF($B$6:$B806,B806)</f>
        <v>-0</v>
      </c>
      <c r="E806" s="24" t="str">
        <f t="shared" si="25"/>
        <v/>
      </c>
      <c r="F806" s="24" t="str">
        <f>IF(B806=0,"",TEXT(Table1[[#This Row],[DATE]],"ddd"))</f>
        <v/>
      </c>
      <c r="G806" s="2" t="s">
        <v>32</v>
      </c>
      <c r="H806" s="2"/>
      <c r="I806" s="26"/>
      <c r="J806" s="3"/>
      <c r="K806" s="2"/>
      <c r="M806" s="24" t="s">
        <v>224</v>
      </c>
      <c r="N806" s="26" t="str">
        <f>IFERROR(INDEX([1]!Table13[#Data],MATCH(Table1[[#This Row],[Tech.]],[1]!Table13[Func Location],0),2),"")</f>
        <v/>
      </c>
      <c r="O806" s="27"/>
      <c r="P806" s="28"/>
      <c r="Q806" s="2" t="s">
        <v>37</v>
      </c>
      <c r="R806" s="2"/>
      <c r="U806" s="2" t="s">
        <v>332</v>
      </c>
      <c r="W806" s="2"/>
      <c r="X806" s="2"/>
      <c r="Y806" s="3"/>
      <c r="Z806" s="29" t="str">
        <f>IF(Table1[[#This Row],[DATE]]=0,"",$Z$4)</f>
        <v/>
      </c>
      <c r="AA806" s="29" t="str">
        <f>IF(Table1[[#This Row],[DATE]]=0,"",$AA$4)</f>
        <v/>
      </c>
      <c r="AB806" s="29" t="str">
        <f t="shared" si="24"/>
        <v/>
      </c>
      <c r="AC806" s="29" t="str">
        <f>IFERROR(VLOOKUP(Table1[[#This Row],[Owner]],'[1]down list'!U:V,2,FALSE),"")</f>
        <v/>
      </c>
      <c r="AD806" s="2"/>
    </row>
    <row r="807" spans="2:30" x14ac:dyDescent="0.25">
      <c r="B807" s="23"/>
      <c r="C807" s="24" t="str">
        <f>IF(Table1[[#This Row],[DATE]]=0,"",TEXT(Table1[[#This Row],[DATE]],"mmm"))</f>
        <v/>
      </c>
      <c r="D807" s="25" t="str">
        <f>B807&amp;"-"&amp;COUNTIF($B$6:$B807,B807)</f>
        <v>-0</v>
      </c>
      <c r="E807" s="24" t="str">
        <f t="shared" si="25"/>
        <v/>
      </c>
      <c r="F807" s="24" t="str">
        <f>IF(B807=0,"",TEXT(Table1[[#This Row],[DATE]],"ddd"))</f>
        <v/>
      </c>
      <c r="G807" s="2" t="s">
        <v>32</v>
      </c>
      <c r="H807" s="2"/>
      <c r="I807" s="26"/>
      <c r="J807" s="3"/>
      <c r="K807" s="2"/>
      <c r="M807" s="24" t="s">
        <v>224</v>
      </c>
      <c r="N807" s="26" t="str">
        <f>IFERROR(INDEX([1]!Table13[#Data],MATCH(Table1[[#This Row],[Tech.]],[1]!Table13[Func Location],0),2),"")</f>
        <v/>
      </c>
      <c r="O807" s="27"/>
      <c r="P807" s="28"/>
      <c r="Q807" s="2" t="s">
        <v>37</v>
      </c>
      <c r="R807" s="2"/>
      <c r="U807" s="2" t="s">
        <v>332</v>
      </c>
      <c r="W807" s="2"/>
      <c r="X807" s="2"/>
      <c r="Y807" s="3"/>
      <c r="Z807" s="29" t="str">
        <f>IF(Table1[[#This Row],[DATE]]=0,"",$Z$4)</f>
        <v/>
      </c>
      <c r="AA807" s="29" t="str">
        <f>IF(Table1[[#This Row],[DATE]]=0,"",$AA$4)</f>
        <v/>
      </c>
      <c r="AB807" s="29" t="str">
        <f t="shared" si="24"/>
        <v/>
      </c>
      <c r="AC807" s="29" t="str">
        <f>IFERROR(VLOOKUP(Table1[[#This Row],[Owner]],'[1]down list'!U:V,2,FALSE),"")</f>
        <v/>
      </c>
      <c r="AD807" s="2"/>
    </row>
    <row r="808" spans="2:30" x14ac:dyDescent="0.25">
      <c r="B808" s="23"/>
      <c r="C808" s="24" t="str">
        <f>IF(Table1[[#This Row],[DATE]]=0,"",TEXT(Table1[[#This Row],[DATE]],"mmm"))</f>
        <v/>
      </c>
      <c r="D808" s="25" t="str">
        <f>B808&amp;"-"&amp;COUNTIF($B$6:$B808,B808)</f>
        <v>-0</v>
      </c>
      <c r="E808" s="24" t="str">
        <f t="shared" si="25"/>
        <v/>
      </c>
      <c r="F808" s="24" t="str">
        <f>IF(B808=0,"",TEXT(Table1[[#This Row],[DATE]],"ddd"))</f>
        <v/>
      </c>
      <c r="G808" s="2" t="s">
        <v>32</v>
      </c>
      <c r="H808" s="2"/>
      <c r="I808" s="26"/>
      <c r="J808" s="3"/>
      <c r="K808" s="2"/>
      <c r="M808" s="24" t="s">
        <v>224</v>
      </c>
      <c r="N808" s="26" t="str">
        <f>IFERROR(INDEX([1]!Table13[#Data],MATCH(Table1[[#This Row],[Tech.]],[1]!Table13[Func Location],0),2),"")</f>
        <v/>
      </c>
      <c r="O808" s="27"/>
      <c r="P808" s="28"/>
      <c r="Q808" s="2" t="s">
        <v>37</v>
      </c>
      <c r="R808" s="2"/>
      <c r="U808" s="2" t="s">
        <v>332</v>
      </c>
      <c r="W808" s="2"/>
      <c r="X808" s="2"/>
      <c r="Y808" s="3"/>
      <c r="Z808" s="29" t="str">
        <f>IF(Table1[[#This Row],[DATE]]=0,"",$Z$4)</f>
        <v/>
      </c>
      <c r="AA808" s="29" t="str">
        <f>IF(Table1[[#This Row],[DATE]]=0,"",$AA$4)</f>
        <v/>
      </c>
      <c r="AB808" s="29" t="str">
        <f t="shared" si="24"/>
        <v/>
      </c>
      <c r="AC808" s="29" t="str">
        <f>IFERROR(VLOOKUP(Table1[[#This Row],[Owner]],'[1]down list'!U:V,2,FALSE),"")</f>
        <v/>
      </c>
      <c r="AD808" s="2"/>
    </row>
    <row r="809" spans="2:30" x14ac:dyDescent="0.25">
      <c r="B809" s="23"/>
      <c r="C809" s="24" t="str">
        <f>IF(Table1[[#This Row],[DATE]]=0,"",TEXT(Table1[[#This Row],[DATE]],"mmm"))</f>
        <v/>
      </c>
      <c r="D809" s="25" t="str">
        <f>B809&amp;"-"&amp;COUNTIF($B$6:$B809,B809)</f>
        <v>-0</v>
      </c>
      <c r="E809" s="24" t="str">
        <f t="shared" si="25"/>
        <v/>
      </c>
      <c r="F809" s="24" t="str">
        <f>IF(B809=0,"",TEXT(Table1[[#This Row],[DATE]],"ddd"))</f>
        <v/>
      </c>
      <c r="G809" s="2" t="s">
        <v>32</v>
      </c>
      <c r="H809" s="2"/>
      <c r="I809" s="26"/>
      <c r="J809" s="3"/>
      <c r="K809" s="2"/>
      <c r="M809" s="24" t="s">
        <v>224</v>
      </c>
      <c r="N809" s="26" t="str">
        <f>IFERROR(INDEX([1]!Table13[#Data],MATCH(Table1[[#This Row],[Tech.]],[1]!Table13[Func Location],0),2),"")</f>
        <v/>
      </c>
      <c r="O809" s="27"/>
      <c r="P809" s="28"/>
      <c r="Q809" s="2" t="s">
        <v>37</v>
      </c>
      <c r="R809" s="2"/>
      <c r="U809" s="2" t="s">
        <v>332</v>
      </c>
      <c r="W809" s="2"/>
      <c r="X809" s="2"/>
      <c r="Y809" s="3"/>
      <c r="Z809" s="29" t="str">
        <f>IF(Table1[[#This Row],[DATE]]=0,"",$Z$4)</f>
        <v/>
      </c>
      <c r="AA809" s="29" t="str">
        <f>IF(Table1[[#This Row],[DATE]]=0,"",$AA$4)</f>
        <v/>
      </c>
      <c r="AB809" s="29" t="str">
        <f t="shared" si="24"/>
        <v/>
      </c>
      <c r="AC809" s="29" t="str">
        <f>IFERROR(VLOOKUP(Table1[[#This Row],[Owner]],'[1]down list'!U:V,2,FALSE),"")</f>
        <v/>
      </c>
      <c r="AD809" s="2"/>
    </row>
    <row r="810" spans="2:30" x14ac:dyDescent="0.25">
      <c r="B810" s="23"/>
      <c r="C810" s="24" t="str">
        <f>IF(Table1[[#This Row],[DATE]]=0,"",TEXT(Table1[[#This Row],[DATE]],"mmm"))</f>
        <v/>
      </c>
      <c r="D810" s="25" t="str">
        <f>B810&amp;"-"&amp;COUNTIF($B$6:$B810,B810)</f>
        <v>-0</v>
      </c>
      <c r="E810" s="24" t="str">
        <f t="shared" si="25"/>
        <v/>
      </c>
      <c r="F810" s="24" t="str">
        <f>IF(B810=0,"",TEXT(Table1[[#This Row],[DATE]],"ddd"))</f>
        <v/>
      </c>
      <c r="G810" s="2" t="s">
        <v>32</v>
      </c>
      <c r="H810" s="2"/>
      <c r="I810" s="26"/>
      <c r="J810" s="3"/>
      <c r="K810" s="2"/>
      <c r="M810" s="24" t="s">
        <v>224</v>
      </c>
      <c r="N810" s="26" t="str">
        <f>IFERROR(INDEX([1]!Table13[#Data],MATCH(Table1[[#This Row],[Tech.]],[1]!Table13[Func Location],0),2),"")</f>
        <v/>
      </c>
      <c r="O810" s="27"/>
      <c r="P810" s="28"/>
      <c r="Q810" s="2" t="s">
        <v>37</v>
      </c>
      <c r="R810" s="2"/>
      <c r="U810" s="2" t="s">
        <v>332</v>
      </c>
      <c r="W810" s="2"/>
      <c r="X810" s="2"/>
      <c r="Y810" s="3"/>
      <c r="Z810" s="29" t="str">
        <f>IF(Table1[[#This Row],[DATE]]=0,"",$Z$4)</f>
        <v/>
      </c>
      <c r="AA810" s="29" t="str">
        <f>IF(Table1[[#This Row],[DATE]]=0,"",$AA$4)</f>
        <v/>
      </c>
      <c r="AB810" s="29" t="str">
        <f t="shared" si="24"/>
        <v/>
      </c>
      <c r="AC810" s="29" t="str">
        <f>IFERROR(VLOOKUP(Table1[[#This Row],[Owner]],'[1]down list'!U:V,2,FALSE),"")</f>
        <v/>
      </c>
      <c r="AD810" s="2"/>
    </row>
    <row r="811" spans="2:30" x14ac:dyDescent="0.25">
      <c r="B811" s="23"/>
      <c r="C811" s="24" t="str">
        <f>IF(Table1[[#This Row],[DATE]]=0,"",TEXT(Table1[[#This Row],[DATE]],"mmm"))</f>
        <v/>
      </c>
      <c r="D811" s="25" t="str">
        <f>B811&amp;"-"&amp;COUNTIF($B$6:$B811,B811)</f>
        <v>-0</v>
      </c>
      <c r="E811" s="24" t="str">
        <f t="shared" si="25"/>
        <v/>
      </c>
      <c r="F811" s="24" t="str">
        <f>IF(B811=0,"",TEXT(Table1[[#This Row],[DATE]],"ddd"))</f>
        <v/>
      </c>
      <c r="G811" s="2" t="s">
        <v>32</v>
      </c>
      <c r="H811" s="2"/>
      <c r="I811" s="26"/>
      <c r="J811" s="3"/>
      <c r="K811" s="2"/>
      <c r="M811" s="24" t="s">
        <v>224</v>
      </c>
      <c r="N811" s="26" t="str">
        <f>IFERROR(INDEX([1]!Table13[#Data],MATCH(Table1[[#This Row],[Tech.]],[1]!Table13[Func Location],0),2),"")</f>
        <v/>
      </c>
      <c r="O811" s="27"/>
      <c r="P811" s="28"/>
      <c r="Q811" s="2" t="s">
        <v>37</v>
      </c>
      <c r="R811" s="2"/>
      <c r="U811" s="2" t="s">
        <v>332</v>
      </c>
      <c r="W811" s="2"/>
      <c r="X811" s="2"/>
      <c r="Y811" s="3"/>
      <c r="Z811" s="29" t="str">
        <f>IF(Table1[[#This Row],[DATE]]=0,"",$Z$4)</f>
        <v/>
      </c>
      <c r="AA811" s="29" t="str">
        <f>IF(Table1[[#This Row],[DATE]]=0,"",$AA$4)</f>
        <v/>
      </c>
      <c r="AB811" s="29" t="str">
        <f t="shared" si="24"/>
        <v/>
      </c>
      <c r="AC811" s="29" t="str">
        <f>IFERROR(VLOOKUP(Table1[[#This Row],[Owner]],'[1]down list'!U:V,2,FALSE),"")</f>
        <v/>
      </c>
      <c r="AD811" s="2"/>
    </row>
    <row r="812" spans="2:30" x14ac:dyDescent="0.25">
      <c r="B812" s="23"/>
      <c r="C812" s="24" t="str">
        <f>IF(Table1[[#This Row],[DATE]]=0,"",TEXT(Table1[[#This Row],[DATE]],"mmm"))</f>
        <v/>
      </c>
      <c r="D812" s="25" t="str">
        <f>B812&amp;"-"&amp;COUNTIF($B$6:$B812,B812)</f>
        <v>-0</v>
      </c>
      <c r="E812" s="24" t="str">
        <f t="shared" si="25"/>
        <v/>
      </c>
      <c r="F812" s="24" t="str">
        <f>IF(B812=0,"",TEXT(Table1[[#This Row],[DATE]],"ddd"))</f>
        <v/>
      </c>
      <c r="G812" s="2" t="s">
        <v>32</v>
      </c>
      <c r="H812" s="2"/>
      <c r="I812" s="26"/>
      <c r="J812" s="3"/>
      <c r="K812" s="2"/>
      <c r="M812" s="24" t="s">
        <v>224</v>
      </c>
      <c r="N812" s="26" t="str">
        <f>IFERROR(INDEX([1]!Table13[#Data],MATCH(Table1[[#This Row],[Tech.]],[1]!Table13[Func Location],0),2),"")</f>
        <v/>
      </c>
      <c r="O812" s="27"/>
      <c r="P812" s="28"/>
      <c r="Q812" s="2" t="s">
        <v>37</v>
      </c>
      <c r="R812" s="2"/>
      <c r="U812" s="2" t="s">
        <v>332</v>
      </c>
      <c r="W812" s="2"/>
      <c r="X812" s="2"/>
      <c r="Y812" s="3"/>
      <c r="Z812" s="29" t="str">
        <f>IF(Table1[[#This Row],[DATE]]=0,"",$Z$4)</f>
        <v/>
      </c>
      <c r="AA812" s="29" t="str">
        <f>IF(Table1[[#This Row],[DATE]]=0,"",$AA$4)</f>
        <v/>
      </c>
      <c r="AB812" s="29" t="str">
        <f t="shared" si="24"/>
        <v/>
      </c>
      <c r="AC812" s="29" t="str">
        <f>IFERROR(VLOOKUP(Table1[[#This Row],[Owner]],'[1]down list'!U:V,2,FALSE),"")</f>
        <v/>
      </c>
      <c r="AD812" s="2"/>
    </row>
    <row r="813" spans="2:30" x14ac:dyDescent="0.25">
      <c r="B813" s="23"/>
      <c r="C813" s="24" t="str">
        <f>IF(Table1[[#This Row],[DATE]]=0,"",TEXT(Table1[[#This Row],[DATE]],"mmm"))</f>
        <v/>
      </c>
      <c r="D813" s="25" t="str">
        <f>B813&amp;"-"&amp;COUNTIF($B$6:$B813,B813)</f>
        <v>-0</v>
      </c>
      <c r="E813" s="24" t="str">
        <f t="shared" si="25"/>
        <v/>
      </c>
      <c r="F813" s="24" t="str">
        <f>IF(B813=0,"",TEXT(Table1[[#This Row],[DATE]],"ddd"))</f>
        <v/>
      </c>
      <c r="G813" s="2" t="s">
        <v>32</v>
      </c>
      <c r="H813" s="2"/>
      <c r="I813" s="26"/>
      <c r="J813" s="3"/>
      <c r="K813" s="2"/>
      <c r="M813" s="24" t="s">
        <v>224</v>
      </c>
      <c r="N813" s="26" t="str">
        <f>IFERROR(INDEX([1]!Table13[#Data],MATCH(Table1[[#This Row],[Tech.]],[1]!Table13[Func Location],0),2),"")</f>
        <v/>
      </c>
      <c r="O813" s="27"/>
      <c r="P813" s="28"/>
      <c r="Q813" s="2" t="s">
        <v>37</v>
      </c>
      <c r="R813" s="2"/>
      <c r="U813" s="2" t="s">
        <v>332</v>
      </c>
      <c r="W813" s="2"/>
      <c r="X813" s="2"/>
      <c r="Y813" s="3"/>
      <c r="Z813" s="29" t="str">
        <f>IF(Table1[[#This Row],[DATE]]=0,"",$Z$4)</f>
        <v/>
      </c>
      <c r="AA813" s="29" t="str">
        <f>IF(Table1[[#This Row],[DATE]]=0,"",$AA$4)</f>
        <v/>
      </c>
      <c r="AB813" s="29" t="str">
        <f t="shared" si="24"/>
        <v/>
      </c>
      <c r="AC813" s="29" t="str">
        <f>IFERROR(VLOOKUP(Table1[[#This Row],[Owner]],'[1]down list'!U:V,2,FALSE),"")</f>
        <v/>
      </c>
      <c r="AD813" s="2"/>
    </row>
    <row r="814" spans="2:30" x14ac:dyDescent="0.25">
      <c r="B814" s="23"/>
      <c r="C814" s="24" t="str">
        <f>IF(Table1[[#This Row],[DATE]]=0,"",TEXT(Table1[[#This Row],[DATE]],"mmm"))</f>
        <v/>
      </c>
      <c r="D814" s="25" t="str">
        <f>B814&amp;"-"&amp;COUNTIF($B$6:$B814,B814)</f>
        <v>-0</v>
      </c>
      <c r="E814" s="24" t="str">
        <f t="shared" si="25"/>
        <v/>
      </c>
      <c r="F814" s="24" t="str">
        <f>IF(B814=0,"",TEXT(Table1[[#This Row],[DATE]],"ddd"))</f>
        <v/>
      </c>
      <c r="G814" s="2" t="s">
        <v>32</v>
      </c>
      <c r="H814" s="2"/>
      <c r="I814" s="26"/>
      <c r="J814" s="3"/>
      <c r="K814" s="2"/>
      <c r="M814" s="24" t="s">
        <v>224</v>
      </c>
      <c r="N814" s="26" t="str">
        <f>IFERROR(INDEX([1]!Table13[#Data],MATCH(Table1[[#This Row],[Tech.]],[1]!Table13[Func Location],0),2),"")</f>
        <v/>
      </c>
      <c r="O814" s="27"/>
      <c r="P814" s="28"/>
      <c r="Q814" s="2" t="s">
        <v>37</v>
      </c>
      <c r="R814" s="2"/>
      <c r="U814" s="2" t="s">
        <v>332</v>
      </c>
      <c r="W814" s="2"/>
      <c r="X814" s="2"/>
      <c r="Y814" s="3"/>
      <c r="Z814" s="29" t="str">
        <f>IF(Table1[[#This Row],[DATE]]=0,"",$Z$4)</f>
        <v/>
      </c>
      <c r="AA814" s="29" t="str">
        <f>IF(Table1[[#This Row],[DATE]]=0,"",$AA$4)</f>
        <v/>
      </c>
      <c r="AB814" s="29" t="str">
        <f t="shared" si="24"/>
        <v/>
      </c>
      <c r="AC814" s="29" t="str">
        <f>IFERROR(VLOOKUP(Table1[[#This Row],[Owner]],'[1]down list'!U:V,2,FALSE),"")</f>
        <v/>
      </c>
      <c r="AD814" s="2"/>
    </row>
    <row r="815" spans="2:30" x14ac:dyDescent="0.25">
      <c r="B815" s="23"/>
      <c r="C815" s="24" t="str">
        <f>IF(Table1[[#This Row],[DATE]]=0,"",TEXT(Table1[[#This Row],[DATE]],"mmm"))</f>
        <v/>
      </c>
      <c r="D815" s="25" t="str">
        <f>B815&amp;"-"&amp;COUNTIF($B$6:$B815,B815)</f>
        <v>-0</v>
      </c>
      <c r="E815" s="24" t="str">
        <f t="shared" si="25"/>
        <v/>
      </c>
      <c r="F815" s="24" t="str">
        <f>IF(B815=0,"",TEXT(Table1[[#This Row],[DATE]],"ddd"))</f>
        <v/>
      </c>
      <c r="G815" s="2" t="s">
        <v>32</v>
      </c>
      <c r="H815" s="2"/>
      <c r="I815" s="26"/>
      <c r="J815" s="3"/>
      <c r="K815" s="2"/>
      <c r="M815" s="24" t="s">
        <v>224</v>
      </c>
      <c r="N815" s="26" t="str">
        <f>IFERROR(INDEX([1]!Table13[#Data],MATCH(Table1[[#This Row],[Tech.]],[1]!Table13[Func Location],0),2),"")</f>
        <v/>
      </c>
      <c r="O815" s="27"/>
      <c r="P815" s="28"/>
      <c r="Q815" s="2" t="s">
        <v>37</v>
      </c>
      <c r="R815" s="2"/>
      <c r="U815" s="2" t="s">
        <v>332</v>
      </c>
      <c r="W815" s="2"/>
      <c r="X815" s="2"/>
      <c r="Y815" s="3"/>
      <c r="Z815" s="29" t="str">
        <f>IF(Table1[[#This Row],[DATE]]=0,"",$Z$4)</f>
        <v/>
      </c>
      <c r="AA815" s="29" t="str">
        <f>IF(Table1[[#This Row],[DATE]]=0,"",$AA$4)</f>
        <v/>
      </c>
      <c r="AB815" s="29" t="str">
        <f t="shared" si="24"/>
        <v/>
      </c>
      <c r="AC815" s="29" t="str">
        <f>IFERROR(VLOOKUP(Table1[[#This Row],[Owner]],'[1]down list'!U:V,2,FALSE),"")</f>
        <v/>
      </c>
      <c r="AD815" s="2"/>
    </row>
    <row r="816" spans="2:30" x14ac:dyDescent="0.25">
      <c r="B816" s="23"/>
      <c r="C816" s="24" t="str">
        <f>IF(Table1[[#This Row],[DATE]]=0,"",TEXT(Table1[[#This Row],[DATE]],"mmm"))</f>
        <v/>
      </c>
      <c r="D816" s="25" t="str">
        <f>B816&amp;"-"&amp;COUNTIF($B$6:$B816,B816)</f>
        <v>-0</v>
      </c>
      <c r="E816" s="24" t="str">
        <f t="shared" si="25"/>
        <v/>
      </c>
      <c r="F816" s="24" t="str">
        <f>IF(B816=0,"",TEXT(Table1[[#This Row],[DATE]],"ddd"))</f>
        <v/>
      </c>
      <c r="G816" s="2" t="s">
        <v>32</v>
      </c>
      <c r="H816" s="2"/>
      <c r="I816" s="26"/>
      <c r="J816" s="3"/>
      <c r="K816" s="2"/>
      <c r="M816" s="24" t="s">
        <v>224</v>
      </c>
      <c r="N816" s="26" t="str">
        <f>IFERROR(INDEX([1]!Table13[#Data],MATCH(Table1[[#This Row],[Tech.]],[1]!Table13[Func Location],0),2),"")</f>
        <v/>
      </c>
      <c r="O816" s="27"/>
      <c r="P816" s="28"/>
      <c r="Q816" s="2" t="s">
        <v>37</v>
      </c>
      <c r="R816" s="2"/>
      <c r="U816" s="2" t="s">
        <v>332</v>
      </c>
      <c r="W816" s="2"/>
      <c r="X816" s="2"/>
      <c r="Y816" s="3"/>
      <c r="Z816" s="29" t="str">
        <f>IF(Table1[[#This Row],[DATE]]=0,"",$Z$4)</f>
        <v/>
      </c>
      <c r="AA816" s="29" t="str">
        <f>IF(Table1[[#This Row],[DATE]]=0,"",$AA$4)</f>
        <v/>
      </c>
      <c r="AB816" s="29" t="str">
        <f t="shared" si="24"/>
        <v/>
      </c>
      <c r="AC816" s="29" t="str">
        <f>IFERROR(VLOOKUP(Table1[[#This Row],[Owner]],'[1]down list'!U:V,2,FALSE),"")</f>
        <v/>
      </c>
      <c r="AD816" s="2"/>
    </row>
    <row r="817" spans="2:30" x14ac:dyDescent="0.25">
      <c r="B817" s="23"/>
      <c r="C817" s="24" t="str">
        <f>IF(Table1[[#This Row],[DATE]]=0,"",TEXT(Table1[[#This Row],[DATE]],"mmm"))</f>
        <v/>
      </c>
      <c r="D817" s="25" t="str">
        <f>B817&amp;"-"&amp;COUNTIF($B$6:$B817,B817)</f>
        <v>-0</v>
      </c>
      <c r="E817" s="24" t="str">
        <f t="shared" si="25"/>
        <v/>
      </c>
      <c r="F817" s="24" t="str">
        <f>IF(B817=0,"",TEXT(Table1[[#This Row],[DATE]],"ddd"))</f>
        <v/>
      </c>
      <c r="G817" s="2" t="s">
        <v>32</v>
      </c>
      <c r="H817" s="2"/>
      <c r="I817" s="26"/>
      <c r="J817" s="3"/>
      <c r="K817" s="2"/>
      <c r="M817" s="24" t="s">
        <v>224</v>
      </c>
      <c r="N817" s="26" t="str">
        <f>IFERROR(INDEX([1]!Table13[#Data],MATCH(Table1[[#This Row],[Tech.]],[1]!Table13[Func Location],0),2),"")</f>
        <v/>
      </c>
      <c r="O817" s="27"/>
      <c r="P817" s="28"/>
      <c r="Q817" s="2" t="s">
        <v>37</v>
      </c>
      <c r="R817" s="2"/>
      <c r="U817" s="2" t="s">
        <v>332</v>
      </c>
      <c r="W817" s="2"/>
      <c r="X817" s="2"/>
      <c r="Y817" s="3"/>
      <c r="Z817" s="29" t="str">
        <f>IF(Table1[[#This Row],[DATE]]=0,"",$Z$4)</f>
        <v/>
      </c>
      <c r="AA817" s="29" t="str">
        <f>IF(Table1[[#This Row],[DATE]]=0,"",$AA$4)</f>
        <v/>
      </c>
      <c r="AB817" s="29" t="str">
        <f t="shared" si="24"/>
        <v/>
      </c>
      <c r="AC817" s="29" t="str">
        <f>IFERROR(VLOOKUP(Table1[[#This Row],[Owner]],'[1]down list'!U:V,2,FALSE),"")</f>
        <v/>
      </c>
      <c r="AD817" s="2"/>
    </row>
    <row r="818" spans="2:30" x14ac:dyDescent="0.25">
      <c r="B818" s="23"/>
      <c r="C818" s="24" t="str">
        <f>IF(Table1[[#This Row],[DATE]]=0,"",TEXT(Table1[[#This Row],[DATE]],"mmm"))</f>
        <v/>
      </c>
      <c r="D818" s="25" t="str">
        <f>B818&amp;"-"&amp;COUNTIF($B$6:$B818,B818)</f>
        <v>-0</v>
      </c>
      <c r="E818" s="24" t="str">
        <f t="shared" si="25"/>
        <v/>
      </c>
      <c r="F818" s="24" t="str">
        <f>IF(B818=0,"",TEXT(Table1[[#This Row],[DATE]],"ddd"))</f>
        <v/>
      </c>
      <c r="G818" s="2" t="s">
        <v>32</v>
      </c>
      <c r="H818" s="2"/>
      <c r="I818" s="26"/>
      <c r="J818" s="3"/>
      <c r="K818" s="2"/>
      <c r="M818" s="24" t="s">
        <v>224</v>
      </c>
      <c r="N818" s="26" t="str">
        <f>IFERROR(INDEX([1]!Table13[#Data],MATCH(Table1[[#This Row],[Tech.]],[1]!Table13[Func Location],0),2),"")</f>
        <v/>
      </c>
      <c r="O818" s="27"/>
      <c r="P818" s="28"/>
      <c r="Q818" s="2" t="s">
        <v>37</v>
      </c>
      <c r="R818" s="2"/>
      <c r="U818" s="2" t="s">
        <v>332</v>
      </c>
      <c r="W818" s="2"/>
      <c r="X818" s="2"/>
      <c r="Y818" s="3"/>
      <c r="Z818" s="29" t="str">
        <f>IF(Table1[[#This Row],[DATE]]=0,"",$Z$4)</f>
        <v/>
      </c>
      <c r="AA818" s="29" t="str">
        <f>IF(Table1[[#This Row],[DATE]]=0,"",$AA$4)</f>
        <v/>
      </c>
      <c r="AB818" s="29" t="str">
        <f t="shared" si="24"/>
        <v/>
      </c>
      <c r="AC818" s="29" t="str">
        <f>IFERROR(VLOOKUP(Table1[[#This Row],[Owner]],'[1]down list'!U:V,2,FALSE),"")</f>
        <v/>
      </c>
      <c r="AD818" s="2"/>
    </row>
    <row r="819" spans="2:30" x14ac:dyDescent="0.25">
      <c r="B819" s="23"/>
      <c r="C819" s="24" t="str">
        <f>IF(Table1[[#This Row],[DATE]]=0,"",TEXT(Table1[[#This Row],[DATE]],"mmm"))</f>
        <v/>
      </c>
      <c r="D819" s="25" t="str">
        <f>B819&amp;"-"&amp;COUNTIF($B$6:$B819,B819)</f>
        <v>-0</v>
      </c>
      <c r="E819" s="24" t="str">
        <f t="shared" si="25"/>
        <v/>
      </c>
      <c r="F819" s="24" t="str">
        <f>IF(B819=0,"",TEXT(Table1[[#This Row],[DATE]],"ddd"))</f>
        <v/>
      </c>
      <c r="G819" s="2" t="s">
        <v>32</v>
      </c>
      <c r="H819" s="2"/>
      <c r="I819" s="26"/>
      <c r="J819" s="3"/>
      <c r="K819" s="2"/>
      <c r="M819" s="24" t="s">
        <v>224</v>
      </c>
      <c r="N819" s="26" t="str">
        <f>IFERROR(INDEX([1]!Table13[#Data],MATCH(Table1[[#This Row],[Tech.]],[1]!Table13[Func Location],0),2),"")</f>
        <v/>
      </c>
      <c r="O819" s="27"/>
      <c r="P819" s="28"/>
      <c r="Q819" s="2" t="s">
        <v>37</v>
      </c>
      <c r="R819" s="2"/>
      <c r="U819" s="2" t="s">
        <v>332</v>
      </c>
      <c r="W819" s="2"/>
      <c r="X819" s="2"/>
      <c r="Y819" s="3"/>
      <c r="Z819" s="29" t="str">
        <f>IF(Table1[[#This Row],[DATE]]=0,"",$Z$4)</f>
        <v/>
      </c>
      <c r="AA819" s="29" t="str">
        <f>IF(Table1[[#This Row],[DATE]]=0,"",$AA$4)</f>
        <v/>
      </c>
      <c r="AB819" s="29" t="str">
        <f t="shared" si="24"/>
        <v/>
      </c>
      <c r="AC819" s="29" t="str">
        <f>IFERROR(VLOOKUP(Table1[[#This Row],[Owner]],'[1]down list'!U:V,2,FALSE),"")</f>
        <v/>
      </c>
      <c r="AD819" s="2"/>
    </row>
    <row r="820" spans="2:30" x14ac:dyDescent="0.25">
      <c r="B820" s="23"/>
      <c r="C820" s="24" t="str">
        <f>IF(Table1[[#This Row],[DATE]]=0,"",TEXT(Table1[[#This Row],[DATE]],"mmm"))</f>
        <v/>
      </c>
      <c r="D820" s="25" t="str">
        <f>B820&amp;"-"&amp;COUNTIF($B$6:$B820,B820)</f>
        <v>-0</v>
      </c>
      <c r="E820" s="24" t="str">
        <f t="shared" si="25"/>
        <v/>
      </c>
      <c r="F820" s="24" t="str">
        <f>IF(B820=0,"",TEXT(Table1[[#This Row],[DATE]],"ddd"))</f>
        <v/>
      </c>
      <c r="G820" s="2" t="s">
        <v>32</v>
      </c>
      <c r="H820" s="2"/>
      <c r="I820" s="26"/>
      <c r="J820" s="3"/>
      <c r="K820" s="2"/>
      <c r="M820" s="24" t="s">
        <v>224</v>
      </c>
      <c r="N820" s="26" t="str">
        <f>IFERROR(INDEX([1]!Table13[#Data],MATCH(Table1[[#This Row],[Tech.]],[1]!Table13[Func Location],0),2),"")</f>
        <v/>
      </c>
      <c r="O820" s="27"/>
      <c r="P820" s="28"/>
      <c r="Q820" s="2" t="s">
        <v>37</v>
      </c>
      <c r="R820" s="2"/>
      <c r="U820" s="2" t="s">
        <v>332</v>
      </c>
      <c r="W820" s="2"/>
      <c r="X820" s="2"/>
      <c r="Y820" s="3"/>
      <c r="Z820" s="29" t="str">
        <f>IF(Table1[[#This Row],[DATE]]=0,"",$Z$4)</f>
        <v/>
      </c>
      <c r="AA820" s="29" t="str">
        <f>IF(Table1[[#This Row],[DATE]]=0,"",$AA$4)</f>
        <v/>
      </c>
      <c r="AB820" s="29" t="str">
        <f t="shared" si="24"/>
        <v/>
      </c>
      <c r="AC820" s="29" t="str">
        <f>IFERROR(VLOOKUP(Table1[[#This Row],[Owner]],'[1]down list'!U:V,2,FALSE),"")</f>
        <v/>
      </c>
      <c r="AD820" s="2"/>
    </row>
    <row r="821" spans="2:30" x14ac:dyDescent="0.25">
      <c r="B821" s="23"/>
      <c r="C821" s="24" t="str">
        <f>IF(Table1[[#This Row],[DATE]]=0,"",TEXT(Table1[[#This Row],[DATE]],"mmm"))</f>
        <v/>
      </c>
      <c r="D821" s="25" t="str">
        <f>B821&amp;"-"&amp;COUNTIF($B$6:$B821,B821)</f>
        <v>-0</v>
      </c>
      <c r="E821" s="24" t="str">
        <f t="shared" si="25"/>
        <v/>
      </c>
      <c r="F821" s="24" t="str">
        <f>IF(B821=0,"",TEXT(Table1[[#This Row],[DATE]],"ddd"))</f>
        <v/>
      </c>
      <c r="G821" s="2" t="s">
        <v>32</v>
      </c>
      <c r="H821" s="2"/>
      <c r="I821" s="26"/>
      <c r="J821" s="3"/>
      <c r="K821" s="2"/>
      <c r="M821" s="24" t="s">
        <v>224</v>
      </c>
      <c r="N821" s="26" t="str">
        <f>IFERROR(INDEX([1]!Table13[#Data],MATCH(Table1[[#This Row],[Tech.]],[1]!Table13[Func Location],0),2),"")</f>
        <v/>
      </c>
      <c r="O821" s="27"/>
      <c r="P821" s="28"/>
      <c r="Q821" s="2" t="s">
        <v>37</v>
      </c>
      <c r="R821" s="2"/>
      <c r="U821" s="2" t="s">
        <v>332</v>
      </c>
      <c r="W821" s="2"/>
      <c r="X821" s="2"/>
      <c r="Y821" s="3"/>
      <c r="Z821" s="29" t="str">
        <f>IF(Table1[[#This Row],[DATE]]=0,"",$Z$4)</f>
        <v/>
      </c>
      <c r="AA821" s="29" t="str">
        <f>IF(Table1[[#This Row],[DATE]]=0,"",$AA$4)</f>
        <v/>
      </c>
      <c r="AB821" s="29" t="str">
        <f t="shared" si="24"/>
        <v/>
      </c>
      <c r="AC821" s="29" t="str">
        <f>IFERROR(VLOOKUP(Table1[[#This Row],[Owner]],'[1]down list'!U:V,2,FALSE),"")</f>
        <v/>
      </c>
      <c r="AD821" s="2"/>
    </row>
    <row r="822" spans="2:30" x14ac:dyDescent="0.25">
      <c r="B822" s="23"/>
      <c r="C822" s="24" t="str">
        <f>IF(Table1[[#This Row],[DATE]]=0,"",TEXT(Table1[[#This Row],[DATE]],"mmm"))</f>
        <v/>
      </c>
      <c r="D822" s="25" t="str">
        <f>B822&amp;"-"&amp;COUNTIF($B$6:$B822,B822)</f>
        <v>-0</v>
      </c>
      <c r="E822" s="24" t="str">
        <f t="shared" si="25"/>
        <v/>
      </c>
      <c r="F822" s="24" t="str">
        <f>IF(B822=0,"",TEXT(Table1[[#This Row],[DATE]],"ddd"))</f>
        <v/>
      </c>
      <c r="G822" s="2" t="s">
        <v>32</v>
      </c>
      <c r="H822" s="2"/>
      <c r="I822" s="26"/>
      <c r="J822" s="3"/>
      <c r="K822" s="2"/>
      <c r="M822" s="24" t="s">
        <v>224</v>
      </c>
      <c r="N822" s="26" t="str">
        <f>IFERROR(INDEX([1]!Table13[#Data],MATCH(Table1[[#This Row],[Tech.]],[1]!Table13[Func Location],0),2),"")</f>
        <v/>
      </c>
      <c r="O822" s="27"/>
      <c r="P822" s="28"/>
      <c r="Q822" s="2" t="s">
        <v>37</v>
      </c>
      <c r="R822" s="2"/>
      <c r="U822" s="2" t="s">
        <v>332</v>
      </c>
      <c r="W822" s="2"/>
      <c r="X822" s="2"/>
      <c r="Y822" s="3"/>
      <c r="Z822" s="29" t="str">
        <f>IF(Table1[[#This Row],[DATE]]=0,"",$Z$4)</f>
        <v/>
      </c>
      <c r="AA822" s="29" t="str">
        <f>IF(Table1[[#This Row],[DATE]]=0,"",$AA$4)</f>
        <v/>
      </c>
      <c r="AB822" s="29" t="str">
        <f t="shared" si="24"/>
        <v/>
      </c>
      <c r="AC822" s="29" t="str">
        <f>IFERROR(VLOOKUP(Table1[[#This Row],[Owner]],'[1]down list'!U:V,2,FALSE),"")</f>
        <v/>
      </c>
      <c r="AD822" s="2"/>
    </row>
    <row r="823" spans="2:30" x14ac:dyDescent="0.25">
      <c r="B823" s="23"/>
      <c r="C823" s="24" t="str">
        <f>IF(Table1[[#This Row],[DATE]]=0,"",TEXT(Table1[[#This Row],[DATE]],"mmm"))</f>
        <v/>
      </c>
      <c r="D823" s="25" t="str">
        <f>B823&amp;"-"&amp;COUNTIF($B$6:$B823,B823)</f>
        <v>-0</v>
      </c>
      <c r="E823" s="24" t="str">
        <f t="shared" si="25"/>
        <v/>
      </c>
      <c r="F823" s="24" t="str">
        <f>IF(B823=0,"",TEXT(Table1[[#This Row],[DATE]],"ddd"))</f>
        <v/>
      </c>
      <c r="G823" s="2" t="s">
        <v>32</v>
      </c>
      <c r="H823" s="2"/>
      <c r="I823" s="26"/>
      <c r="J823" s="3"/>
      <c r="K823" s="2"/>
      <c r="M823" s="24" t="s">
        <v>224</v>
      </c>
      <c r="N823" s="26" t="str">
        <f>IFERROR(INDEX([1]!Table13[#Data],MATCH(Table1[[#This Row],[Tech.]],[1]!Table13[Func Location],0),2),"")</f>
        <v/>
      </c>
      <c r="O823" s="27"/>
      <c r="P823" s="28"/>
      <c r="Q823" s="2" t="s">
        <v>37</v>
      </c>
      <c r="R823" s="2"/>
      <c r="U823" s="2" t="s">
        <v>332</v>
      </c>
      <c r="W823" s="2"/>
      <c r="X823" s="2"/>
      <c r="Y823" s="3"/>
      <c r="Z823" s="29" t="str">
        <f>IF(Table1[[#This Row],[DATE]]=0,"",$Z$4)</f>
        <v/>
      </c>
      <c r="AA823" s="29" t="str">
        <f>IF(Table1[[#This Row],[DATE]]=0,"",$AA$4)</f>
        <v/>
      </c>
      <c r="AB823" s="29" t="str">
        <f t="shared" si="24"/>
        <v/>
      </c>
      <c r="AC823" s="29" t="str">
        <f>IFERROR(VLOOKUP(Table1[[#This Row],[Owner]],'[1]down list'!U:V,2,FALSE),"")</f>
        <v/>
      </c>
      <c r="AD823" s="2"/>
    </row>
    <row r="824" spans="2:30" x14ac:dyDescent="0.25">
      <c r="B824" s="23"/>
      <c r="C824" s="24" t="str">
        <f>IF(Table1[[#This Row],[DATE]]=0,"",TEXT(Table1[[#This Row],[DATE]],"mmm"))</f>
        <v/>
      </c>
      <c r="D824" s="25" t="str">
        <f>B824&amp;"-"&amp;COUNTIF($B$6:$B824,B824)</f>
        <v>-0</v>
      </c>
      <c r="E824" s="24" t="str">
        <f t="shared" si="25"/>
        <v/>
      </c>
      <c r="F824" s="24" t="str">
        <f>IF(B824=0,"",TEXT(Table1[[#This Row],[DATE]],"ddd"))</f>
        <v/>
      </c>
      <c r="G824" s="2" t="s">
        <v>32</v>
      </c>
      <c r="H824" s="2"/>
      <c r="I824" s="26"/>
      <c r="J824" s="3"/>
      <c r="K824" s="2"/>
      <c r="M824" s="24" t="s">
        <v>224</v>
      </c>
      <c r="N824" s="26" t="str">
        <f>IFERROR(INDEX([1]!Table13[#Data],MATCH(Table1[[#This Row],[Tech.]],[1]!Table13[Func Location],0),2),"")</f>
        <v/>
      </c>
      <c r="O824" s="27"/>
      <c r="P824" s="28"/>
      <c r="Q824" s="2" t="s">
        <v>37</v>
      </c>
      <c r="R824" s="2"/>
      <c r="U824" s="2" t="s">
        <v>332</v>
      </c>
      <c r="W824" s="2"/>
      <c r="X824" s="2"/>
      <c r="Y824" s="3"/>
      <c r="Z824" s="29" t="str">
        <f>IF(Table1[[#This Row],[DATE]]=0,"",$Z$4)</f>
        <v/>
      </c>
      <c r="AA824" s="29" t="str">
        <f>IF(Table1[[#This Row],[DATE]]=0,"",$AA$4)</f>
        <v/>
      </c>
      <c r="AB824" s="29" t="str">
        <f t="shared" si="24"/>
        <v/>
      </c>
      <c r="AC824" s="29" t="str">
        <f>IFERROR(VLOOKUP(Table1[[#This Row],[Owner]],'[1]down list'!U:V,2,FALSE),"")</f>
        <v/>
      </c>
      <c r="AD824" s="2"/>
    </row>
    <row r="825" spans="2:30" x14ac:dyDescent="0.25">
      <c r="B825" s="23"/>
      <c r="C825" s="24" t="str">
        <f>IF(Table1[[#This Row],[DATE]]=0,"",TEXT(Table1[[#This Row],[DATE]],"mmm"))</f>
        <v/>
      </c>
      <c r="D825" s="25" t="str">
        <f>B825&amp;"-"&amp;COUNTIF($B$6:$B825,B825)</f>
        <v>-0</v>
      </c>
      <c r="E825" s="24" t="str">
        <f t="shared" si="25"/>
        <v/>
      </c>
      <c r="F825" s="24" t="str">
        <f>IF(B825=0,"",TEXT(Table1[[#This Row],[DATE]],"ddd"))</f>
        <v/>
      </c>
      <c r="G825" s="2" t="s">
        <v>32</v>
      </c>
      <c r="H825" s="2"/>
      <c r="I825" s="26"/>
      <c r="J825" s="3"/>
      <c r="K825" s="2"/>
      <c r="M825" s="24" t="s">
        <v>224</v>
      </c>
      <c r="N825" s="26" t="str">
        <f>IFERROR(INDEX([1]!Table13[#Data],MATCH(Table1[[#This Row],[Tech.]],[1]!Table13[Func Location],0),2),"")</f>
        <v/>
      </c>
      <c r="O825" s="27"/>
      <c r="P825" s="28"/>
      <c r="Q825" s="2" t="s">
        <v>37</v>
      </c>
      <c r="R825" s="2"/>
      <c r="U825" s="2" t="s">
        <v>332</v>
      </c>
      <c r="W825" s="2"/>
      <c r="X825" s="2"/>
      <c r="Y825" s="3"/>
      <c r="Z825" s="29" t="str">
        <f>IF(Table1[[#This Row],[DATE]]=0,"",$Z$4)</f>
        <v/>
      </c>
      <c r="AA825" s="29" t="str">
        <f>IF(Table1[[#This Row],[DATE]]=0,"",$AA$4)</f>
        <v/>
      </c>
      <c r="AB825" s="29" t="str">
        <f t="shared" si="24"/>
        <v/>
      </c>
      <c r="AC825" s="61" t="str">
        <f>IFERROR(VLOOKUP(Table1[[#This Row],[Owner]],'[1]down list'!U:V,2,FALSE),"")</f>
        <v/>
      </c>
    </row>
    <row r="826" spans="2:30" x14ac:dyDescent="0.25">
      <c r="B826" s="23"/>
      <c r="C826" s="24" t="str">
        <f>IF(Table1[[#This Row],[DATE]]=0,"",TEXT(Table1[[#This Row],[DATE]],"mmm"))</f>
        <v/>
      </c>
      <c r="D826" s="25" t="str">
        <f>B826&amp;"-"&amp;COUNTIF($B$6:$B826,B826)</f>
        <v>-0</v>
      </c>
      <c r="E826" s="24" t="str">
        <f t="shared" si="25"/>
        <v/>
      </c>
      <c r="F826" s="24" t="str">
        <f>IF(B826=0,"",TEXT(Table1[[#This Row],[DATE]],"ddd"))</f>
        <v/>
      </c>
      <c r="G826" s="2" t="s">
        <v>32</v>
      </c>
      <c r="H826" s="2"/>
      <c r="I826" s="26"/>
      <c r="J826" s="3"/>
      <c r="K826" s="2"/>
      <c r="M826" s="24" t="s">
        <v>224</v>
      </c>
      <c r="N826" s="26" t="str">
        <f>IFERROR(INDEX([1]!Table13[#Data],MATCH(Table1[[#This Row],[Tech.]],[1]!Table13[Func Location],0),2),"")</f>
        <v/>
      </c>
      <c r="O826" s="27"/>
      <c r="P826" s="28"/>
      <c r="Q826" s="2" t="s">
        <v>37</v>
      </c>
      <c r="R826" s="2"/>
      <c r="U826" s="2" t="s">
        <v>332</v>
      </c>
      <c r="W826" s="2"/>
      <c r="X826" s="2"/>
      <c r="Y826" s="3"/>
      <c r="Z826" s="29" t="str">
        <f>IF(Table1[[#This Row],[DATE]]=0,"",$Z$4)</f>
        <v/>
      </c>
      <c r="AA826" s="29" t="str">
        <f>IF(Table1[[#This Row],[DATE]]=0,"",$AA$4)</f>
        <v/>
      </c>
      <c r="AB826" s="29" t="str">
        <f t="shared" si="24"/>
        <v/>
      </c>
      <c r="AC826" s="61" t="str">
        <f>IFERROR(VLOOKUP(Table1[[#This Row],[Owner]],'[1]down list'!U:V,2,FALSE),"")</f>
        <v/>
      </c>
    </row>
    <row r="827" spans="2:30" x14ac:dyDescent="0.25">
      <c r="B827" s="23"/>
      <c r="C827" s="24" t="str">
        <f>IF(Table1[[#This Row],[DATE]]=0,"",TEXT(Table1[[#This Row],[DATE]],"mmm"))</f>
        <v/>
      </c>
      <c r="D827" s="25" t="str">
        <f>B827&amp;"-"&amp;COUNTIF($B$6:$B827,B827)</f>
        <v>-0</v>
      </c>
      <c r="E827" s="24" t="str">
        <f t="shared" si="25"/>
        <v/>
      </c>
      <c r="F827" s="24" t="str">
        <f>IF(B827=0,"",TEXT(Table1[[#This Row],[DATE]],"ddd"))</f>
        <v/>
      </c>
      <c r="G827" s="2" t="s">
        <v>32</v>
      </c>
      <c r="H827" s="2"/>
      <c r="I827" s="26"/>
      <c r="J827" s="3"/>
      <c r="K827" s="2"/>
      <c r="M827" s="24" t="s">
        <v>224</v>
      </c>
      <c r="N827" s="26" t="str">
        <f>IFERROR(INDEX([1]!Table13[#Data],MATCH(Table1[[#This Row],[Tech.]],[1]!Table13[Func Location],0),2),"")</f>
        <v/>
      </c>
      <c r="O827" s="27"/>
      <c r="P827" s="28"/>
      <c r="Q827" s="2" t="s">
        <v>37</v>
      </c>
      <c r="R827" s="2"/>
      <c r="U827" s="2" t="s">
        <v>332</v>
      </c>
      <c r="W827" s="2"/>
      <c r="X827" s="2"/>
      <c r="Y827" s="3"/>
      <c r="Z827" s="29" t="str">
        <f>IF(Table1[[#This Row],[DATE]]=0,"",$Z$4)</f>
        <v/>
      </c>
      <c r="AA827" s="29" t="str">
        <f>IF(Table1[[#This Row],[DATE]]=0,"",$AA$4)</f>
        <v/>
      </c>
      <c r="AB827" s="29" t="str">
        <f t="shared" si="24"/>
        <v/>
      </c>
      <c r="AC827" s="61" t="str">
        <f>IFERROR(VLOOKUP(Table1[[#This Row],[Owner]],'[1]down list'!U:V,2,FALSE),"")</f>
        <v/>
      </c>
    </row>
    <row r="828" spans="2:30" x14ac:dyDescent="0.25">
      <c r="B828" s="23"/>
      <c r="C828" s="24" t="str">
        <f>IF(Table1[[#This Row],[DATE]]=0,"",TEXT(Table1[[#This Row],[DATE]],"mmm"))</f>
        <v/>
      </c>
      <c r="D828" s="25" t="str">
        <f>B828&amp;"-"&amp;COUNTIF($B$6:$B828,B828)</f>
        <v>-0</v>
      </c>
      <c r="E828" s="24" t="str">
        <f t="shared" si="25"/>
        <v/>
      </c>
      <c r="F828" s="24" t="str">
        <f>IF(B828=0,"",TEXT(Table1[[#This Row],[DATE]],"ddd"))</f>
        <v/>
      </c>
      <c r="G828" s="2" t="s">
        <v>32</v>
      </c>
      <c r="H828" s="2"/>
      <c r="I828" s="26"/>
      <c r="J828" s="3"/>
      <c r="K828" s="2"/>
      <c r="M828" s="24" t="s">
        <v>224</v>
      </c>
      <c r="N828" s="26" t="str">
        <f>IFERROR(INDEX([1]!Table13[#Data],MATCH(Table1[[#This Row],[Tech.]],[1]!Table13[Func Location],0),2),"")</f>
        <v/>
      </c>
      <c r="O828" s="27"/>
      <c r="P828" s="28"/>
      <c r="Q828" s="2" t="s">
        <v>37</v>
      </c>
      <c r="R828" s="2"/>
      <c r="U828" s="2" t="s">
        <v>332</v>
      </c>
      <c r="W828" s="2"/>
      <c r="X828" s="2"/>
      <c r="Y828" s="3"/>
      <c r="Z828" s="29" t="str">
        <f>IF(Table1[[#This Row],[DATE]]=0,"",$Z$4)</f>
        <v/>
      </c>
      <c r="AA828" s="29" t="str">
        <f>IF(Table1[[#This Row],[DATE]]=0,"",$AA$4)</f>
        <v/>
      </c>
      <c r="AB828" s="29" t="str">
        <f t="shared" si="24"/>
        <v/>
      </c>
      <c r="AC828" s="61" t="str">
        <f>IFERROR(VLOOKUP(Table1[[#This Row],[Owner]],'[1]down list'!U:V,2,FALSE),"")</f>
        <v/>
      </c>
    </row>
    <row r="829" spans="2:30" x14ac:dyDescent="0.25">
      <c r="B829" s="23"/>
      <c r="C829" s="24" t="str">
        <f>IF(Table1[[#This Row],[DATE]]=0,"",TEXT(Table1[[#This Row],[DATE]],"mmm"))</f>
        <v/>
      </c>
      <c r="D829" s="25" t="str">
        <f>B829&amp;"-"&amp;COUNTIF($B$6:$B829,B829)</f>
        <v>-0</v>
      </c>
      <c r="E829" s="24" t="str">
        <f t="shared" si="25"/>
        <v/>
      </c>
      <c r="F829" s="24" t="str">
        <f>IF(B829=0,"",TEXT(Table1[[#This Row],[DATE]],"ddd"))</f>
        <v/>
      </c>
      <c r="G829" s="2" t="s">
        <v>32</v>
      </c>
      <c r="H829" s="2"/>
      <c r="I829" s="26"/>
      <c r="J829" s="3"/>
      <c r="K829" s="2"/>
      <c r="M829" s="24" t="s">
        <v>224</v>
      </c>
      <c r="N829" s="26" t="str">
        <f>IFERROR(INDEX([1]!Table13[#Data],MATCH(Table1[[#This Row],[Tech.]],[1]!Table13[Func Location],0),2),"")</f>
        <v/>
      </c>
      <c r="O829" s="27"/>
      <c r="P829" s="28"/>
      <c r="Q829" s="2" t="s">
        <v>37</v>
      </c>
      <c r="R829" s="2"/>
      <c r="U829" s="2" t="s">
        <v>332</v>
      </c>
      <c r="W829" s="2"/>
      <c r="X829" s="2"/>
      <c r="Y829" s="3"/>
      <c r="Z829" s="29" t="str">
        <f>IF(Table1[[#This Row],[DATE]]=0,"",$Z$4)</f>
        <v/>
      </c>
      <c r="AA829" s="29" t="str">
        <f>IF(Table1[[#This Row],[DATE]]=0,"",$AA$4)</f>
        <v/>
      </c>
      <c r="AB829" s="29" t="str">
        <f t="shared" si="24"/>
        <v/>
      </c>
      <c r="AC829" s="61" t="str">
        <f>IFERROR(VLOOKUP(Table1[[#This Row],[Owner]],'[1]down list'!U:V,2,FALSE),"")</f>
        <v/>
      </c>
    </row>
    <row r="830" spans="2:30" x14ac:dyDescent="0.25">
      <c r="B830" s="23"/>
      <c r="C830" s="24" t="str">
        <f>IF(Table1[[#This Row],[DATE]]=0,"",TEXT(Table1[[#This Row],[DATE]],"mmm"))</f>
        <v/>
      </c>
      <c r="D830" s="25" t="str">
        <f>B830&amp;"-"&amp;COUNTIF($B$6:$B830,B830)</f>
        <v>-0</v>
      </c>
      <c r="E830" s="24" t="str">
        <f t="shared" si="25"/>
        <v/>
      </c>
      <c r="F830" s="24" t="str">
        <f>IF(B830=0,"",TEXT(Table1[[#This Row],[DATE]],"ddd"))</f>
        <v/>
      </c>
      <c r="G830" s="2" t="s">
        <v>32</v>
      </c>
      <c r="H830" s="2"/>
      <c r="I830" s="26"/>
      <c r="J830" s="3"/>
      <c r="K830" s="2"/>
      <c r="M830" s="24" t="s">
        <v>224</v>
      </c>
      <c r="N830" s="26" t="str">
        <f>IFERROR(INDEX([1]!Table13[#Data],MATCH(Table1[[#This Row],[Tech.]],[1]!Table13[Func Location],0),2),"")</f>
        <v/>
      </c>
      <c r="O830" s="27"/>
      <c r="P830" s="28"/>
      <c r="Q830" s="2" t="s">
        <v>37</v>
      </c>
      <c r="R830" s="2"/>
      <c r="U830" s="2" t="s">
        <v>332</v>
      </c>
      <c r="W830" s="2"/>
      <c r="X830" s="2"/>
      <c r="Y830" s="3"/>
      <c r="Z830" s="29" t="str">
        <f>IF(Table1[[#This Row],[DATE]]=0,"",$Z$4)</f>
        <v/>
      </c>
      <c r="AA830" s="29" t="str">
        <f>IF(Table1[[#This Row],[DATE]]=0,"",$AA$4)</f>
        <v/>
      </c>
      <c r="AB830" s="29" t="str">
        <f t="shared" si="24"/>
        <v/>
      </c>
      <c r="AC830" s="61" t="str">
        <f>IFERROR(VLOOKUP(Table1[[#This Row],[Owner]],'[1]down list'!U:V,2,FALSE),"")</f>
        <v/>
      </c>
    </row>
    <row r="831" spans="2:30" x14ac:dyDescent="0.25">
      <c r="B831" s="23"/>
      <c r="C831" s="24" t="str">
        <f>IF(Table1[[#This Row],[DATE]]=0,"",TEXT(Table1[[#This Row],[DATE]],"mmm"))</f>
        <v/>
      </c>
      <c r="D831" s="25" t="str">
        <f>B831&amp;"-"&amp;COUNTIF($B$6:$B831,B831)</f>
        <v>-0</v>
      </c>
      <c r="E831" s="24" t="str">
        <f t="shared" si="25"/>
        <v/>
      </c>
      <c r="F831" s="24" t="str">
        <f>IF(B831=0,"",TEXT(Table1[[#This Row],[DATE]],"ddd"))</f>
        <v/>
      </c>
      <c r="G831" s="2" t="s">
        <v>32</v>
      </c>
      <c r="H831" s="2"/>
      <c r="I831" s="26"/>
      <c r="J831" s="3"/>
      <c r="K831" s="2"/>
      <c r="M831" s="24" t="s">
        <v>224</v>
      </c>
      <c r="N831" s="26" t="str">
        <f>IFERROR(INDEX([1]!Table13[#Data],MATCH(Table1[[#This Row],[Tech.]],[1]!Table13[Func Location],0),2),"")</f>
        <v/>
      </c>
      <c r="O831" s="27"/>
      <c r="P831" s="28"/>
      <c r="Q831" s="2" t="s">
        <v>37</v>
      </c>
      <c r="R831" s="2"/>
      <c r="U831" s="2" t="s">
        <v>332</v>
      </c>
      <c r="W831" s="2"/>
      <c r="X831" s="2"/>
      <c r="Y831" s="3"/>
      <c r="Z831" s="29" t="str">
        <f>IF(Table1[[#This Row],[DATE]]=0,"",$Z$4)</f>
        <v/>
      </c>
      <c r="AA831" s="29" t="str">
        <f>IF(Table1[[#This Row],[DATE]]=0,"",$AA$4)</f>
        <v/>
      </c>
      <c r="AB831" s="29" t="str">
        <f t="shared" si="24"/>
        <v/>
      </c>
      <c r="AC831" s="61" t="str">
        <f>IFERROR(VLOOKUP(Table1[[#This Row],[Owner]],'[1]down list'!U:V,2,FALSE),"")</f>
        <v/>
      </c>
    </row>
    <row r="832" spans="2:30" x14ac:dyDescent="0.25">
      <c r="B832" s="23"/>
      <c r="C832" s="24" t="str">
        <f>IF(Table1[[#This Row],[DATE]]=0,"",TEXT(Table1[[#This Row],[DATE]],"mmm"))</f>
        <v/>
      </c>
      <c r="D832" s="25" t="str">
        <f>B832&amp;"-"&amp;COUNTIF($B$6:$B832,B832)</f>
        <v>-0</v>
      </c>
      <c r="E832" s="24" t="str">
        <f t="shared" si="25"/>
        <v/>
      </c>
      <c r="F832" s="24" t="str">
        <f>IF(B832=0,"",TEXT(Table1[[#This Row],[DATE]],"ddd"))</f>
        <v/>
      </c>
      <c r="G832" s="2" t="s">
        <v>32</v>
      </c>
      <c r="H832" s="2"/>
      <c r="I832" s="26"/>
      <c r="J832" s="3"/>
      <c r="K832" s="2"/>
      <c r="M832" s="24" t="s">
        <v>224</v>
      </c>
      <c r="N832" s="26" t="str">
        <f>IFERROR(INDEX([1]!Table13[#Data],MATCH(Table1[[#This Row],[Tech.]],[1]!Table13[Func Location],0),2),"")</f>
        <v/>
      </c>
      <c r="O832" s="27"/>
      <c r="P832" s="28"/>
      <c r="Q832" s="2" t="s">
        <v>37</v>
      </c>
      <c r="R832" s="2"/>
      <c r="U832" s="2" t="s">
        <v>332</v>
      </c>
      <c r="W832" s="2"/>
      <c r="X832" s="2"/>
      <c r="Y832" s="3"/>
      <c r="Z832" s="29" t="str">
        <f>IF(Table1[[#This Row],[DATE]]=0,"",$Z$4)</f>
        <v/>
      </c>
      <c r="AA832" s="29" t="str">
        <f>IF(Table1[[#This Row],[DATE]]=0,"",$AA$4)</f>
        <v/>
      </c>
      <c r="AB832" s="29" t="str">
        <f t="shared" ref="AB832:AB895" si="26">IF(B832=0,"",YEAR(B832))</f>
        <v/>
      </c>
      <c r="AC832" s="61" t="str">
        <f>IFERROR(VLOOKUP(Table1[[#This Row],[Owner]],'[1]down list'!U:V,2,FALSE),"")</f>
        <v/>
      </c>
    </row>
    <row r="833" spans="2:29" x14ac:dyDescent="0.25">
      <c r="B833" s="23"/>
      <c r="C833" s="24" t="str">
        <f>IF(Table1[[#This Row],[DATE]]=0,"",TEXT(Table1[[#This Row],[DATE]],"mmm"))</f>
        <v/>
      </c>
      <c r="D833" s="25" t="str">
        <f>B833&amp;"-"&amp;COUNTIF($B$6:$B833,B833)</f>
        <v>-0</v>
      </c>
      <c r="E833" s="24" t="str">
        <f t="shared" si="25"/>
        <v/>
      </c>
      <c r="F833" s="24" t="str">
        <f>IF(B833=0,"",TEXT(Table1[[#This Row],[DATE]],"ddd"))</f>
        <v/>
      </c>
      <c r="G833" s="2" t="s">
        <v>32</v>
      </c>
      <c r="H833" s="2"/>
      <c r="I833" s="26"/>
      <c r="J833" s="3"/>
      <c r="K833" s="2"/>
      <c r="M833" s="24" t="s">
        <v>224</v>
      </c>
      <c r="N833" s="26" t="str">
        <f>IFERROR(INDEX([1]!Table13[#Data],MATCH(Table1[[#This Row],[Tech.]],[1]!Table13[Func Location],0),2),"")</f>
        <v/>
      </c>
      <c r="O833" s="27"/>
      <c r="P833" s="28"/>
      <c r="Q833" s="2" t="s">
        <v>37</v>
      </c>
      <c r="R833" s="2"/>
      <c r="U833" s="2" t="s">
        <v>332</v>
      </c>
      <c r="W833" s="2"/>
      <c r="X833" s="2"/>
      <c r="Y833" s="3"/>
      <c r="Z833" s="29" t="str">
        <f>IF(Table1[[#This Row],[DATE]]=0,"",$Z$4)</f>
        <v/>
      </c>
      <c r="AA833" s="29" t="str">
        <f>IF(Table1[[#This Row],[DATE]]=0,"",$AA$4)</f>
        <v/>
      </c>
      <c r="AB833" s="29" t="str">
        <f t="shared" si="26"/>
        <v/>
      </c>
      <c r="AC833" s="61" t="str">
        <f>IFERROR(VLOOKUP(Table1[[#This Row],[Owner]],'[1]down list'!U:V,2,FALSE),"")</f>
        <v/>
      </c>
    </row>
    <row r="834" spans="2:29" x14ac:dyDescent="0.25">
      <c r="B834" s="23"/>
      <c r="C834" s="24" t="str">
        <f>IF(Table1[[#This Row],[DATE]]=0,"",TEXT(Table1[[#This Row],[DATE]],"mmm"))</f>
        <v/>
      </c>
      <c r="D834" s="25" t="str">
        <f>B834&amp;"-"&amp;COUNTIF($B$6:$B834,B834)</f>
        <v>-0</v>
      </c>
      <c r="E834" s="24" t="str">
        <f t="shared" si="25"/>
        <v/>
      </c>
      <c r="F834" s="24" t="str">
        <f>IF(B834=0,"",TEXT(Table1[[#This Row],[DATE]],"ddd"))</f>
        <v/>
      </c>
      <c r="G834" s="2" t="s">
        <v>32</v>
      </c>
      <c r="H834" s="2"/>
      <c r="I834" s="26"/>
      <c r="J834" s="3"/>
      <c r="K834" s="2"/>
      <c r="M834" s="24" t="s">
        <v>224</v>
      </c>
      <c r="N834" s="26" t="str">
        <f>IFERROR(INDEX([1]!Table13[#Data],MATCH(Table1[[#This Row],[Tech.]],[1]!Table13[Func Location],0),2),"")</f>
        <v/>
      </c>
      <c r="O834" s="27"/>
      <c r="P834" s="28"/>
      <c r="Q834" s="2" t="s">
        <v>37</v>
      </c>
      <c r="R834" s="2"/>
      <c r="U834" s="2" t="s">
        <v>332</v>
      </c>
      <c r="W834" s="2"/>
      <c r="X834" s="2"/>
      <c r="Y834" s="3"/>
      <c r="Z834" s="29" t="str">
        <f>IF(Table1[[#This Row],[DATE]]=0,"",$Z$4)</f>
        <v/>
      </c>
      <c r="AA834" s="29" t="str">
        <f>IF(Table1[[#This Row],[DATE]]=0,"",$AA$4)</f>
        <v/>
      </c>
      <c r="AB834" s="29" t="str">
        <f t="shared" si="26"/>
        <v/>
      </c>
      <c r="AC834" s="61" t="str">
        <f>IFERROR(VLOOKUP(Table1[[#This Row],[Owner]],'[1]down list'!U:V,2,FALSE),"")</f>
        <v/>
      </c>
    </row>
    <row r="835" spans="2:29" x14ac:dyDescent="0.25">
      <c r="B835" s="23"/>
      <c r="C835" s="24" t="str">
        <f>IF(Table1[[#This Row],[DATE]]=0,"",TEXT(Table1[[#This Row],[DATE]],"mmm"))</f>
        <v/>
      </c>
      <c r="D835" s="25" t="str">
        <f>B835&amp;"-"&amp;COUNTIF($B$6:$B835,B835)</f>
        <v>-0</v>
      </c>
      <c r="E835" s="24" t="str">
        <f t="shared" si="25"/>
        <v/>
      </c>
      <c r="F835" s="24" t="str">
        <f>IF(B835=0,"",TEXT(Table1[[#This Row],[DATE]],"ddd"))</f>
        <v/>
      </c>
      <c r="G835" s="2" t="s">
        <v>32</v>
      </c>
      <c r="H835" s="2"/>
      <c r="I835" s="26"/>
      <c r="J835" s="3"/>
      <c r="K835" s="2"/>
      <c r="M835" s="24" t="s">
        <v>224</v>
      </c>
      <c r="N835" s="26" t="str">
        <f>IFERROR(INDEX([1]!Table13[#Data],MATCH(Table1[[#This Row],[Tech.]],[1]!Table13[Func Location],0),2),"")</f>
        <v/>
      </c>
      <c r="O835" s="27"/>
      <c r="P835" s="28"/>
      <c r="Q835" s="2" t="s">
        <v>37</v>
      </c>
      <c r="R835" s="2"/>
      <c r="U835" s="2" t="s">
        <v>332</v>
      </c>
      <c r="W835" s="2"/>
      <c r="X835" s="2"/>
      <c r="Y835" s="3"/>
      <c r="Z835" s="29" t="str">
        <f>IF(Table1[[#This Row],[DATE]]=0,"",$Z$4)</f>
        <v/>
      </c>
      <c r="AA835" s="29" t="str">
        <f>IF(Table1[[#This Row],[DATE]]=0,"",$AA$4)</f>
        <v/>
      </c>
      <c r="AB835" s="29" t="str">
        <f t="shared" si="26"/>
        <v/>
      </c>
      <c r="AC835" s="61" t="str">
        <f>IFERROR(VLOOKUP(Table1[[#This Row],[Owner]],'[1]down list'!U:V,2,FALSE),"")</f>
        <v/>
      </c>
    </row>
    <row r="836" spans="2:29" x14ac:dyDescent="0.25">
      <c r="B836" s="23"/>
      <c r="C836" s="24" t="str">
        <f>IF(Table1[[#This Row],[DATE]]=0,"",TEXT(Table1[[#This Row],[DATE]],"mmm"))</f>
        <v/>
      </c>
      <c r="D836" s="25" t="str">
        <f>B836&amp;"-"&amp;COUNTIF($B$6:$B836,B836)</f>
        <v>-0</v>
      </c>
      <c r="E836" s="24" t="str">
        <f t="shared" si="25"/>
        <v/>
      </c>
      <c r="F836" s="24" t="str">
        <f>IF(B836=0,"",TEXT(Table1[[#This Row],[DATE]],"ddd"))</f>
        <v/>
      </c>
      <c r="G836" s="2" t="s">
        <v>32</v>
      </c>
      <c r="H836" s="2"/>
      <c r="I836" s="26"/>
      <c r="J836" s="3"/>
      <c r="K836" s="2"/>
      <c r="M836" s="24" t="s">
        <v>224</v>
      </c>
      <c r="N836" s="26" t="str">
        <f>IFERROR(INDEX([1]!Table13[#Data],MATCH(Table1[[#This Row],[Tech.]],[1]!Table13[Func Location],0),2),"")</f>
        <v/>
      </c>
      <c r="O836" s="27"/>
      <c r="P836" s="28"/>
      <c r="Q836" s="2" t="s">
        <v>37</v>
      </c>
      <c r="R836" s="2"/>
      <c r="U836" s="2" t="s">
        <v>332</v>
      </c>
      <c r="W836" s="2"/>
      <c r="X836" s="2"/>
      <c r="Y836" s="3"/>
      <c r="Z836" s="29" t="str">
        <f>IF(Table1[[#This Row],[DATE]]=0,"",$Z$4)</f>
        <v/>
      </c>
      <c r="AA836" s="29" t="str">
        <f>IF(Table1[[#This Row],[DATE]]=0,"",$AA$4)</f>
        <v/>
      </c>
      <c r="AB836" s="29" t="str">
        <f t="shared" si="26"/>
        <v/>
      </c>
      <c r="AC836" s="61" t="str">
        <f>IFERROR(VLOOKUP(Table1[[#This Row],[Owner]],'[1]down list'!U:V,2,FALSE),"")</f>
        <v/>
      </c>
    </row>
    <row r="837" spans="2:29" x14ac:dyDescent="0.25">
      <c r="B837" s="23"/>
      <c r="C837" s="24" t="str">
        <f>IF(Table1[[#This Row],[DATE]]=0,"",TEXT(Table1[[#This Row],[DATE]],"mmm"))</f>
        <v/>
      </c>
      <c r="D837" s="25" t="str">
        <f>B837&amp;"-"&amp;COUNTIF($B$6:$B837,B837)</f>
        <v>-0</v>
      </c>
      <c r="E837" s="24" t="str">
        <f t="shared" si="25"/>
        <v/>
      </c>
      <c r="F837" s="24" t="str">
        <f>IF(B837=0,"",TEXT(Table1[[#This Row],[DATE]],"ddd"))</f>
        <v/>
      </c>
      <c r="G837" s="2" t="s">
        <v>32</v>
      </c>
      <c r="H837" s="2"/>
      <c r="I837" s="26"/>
      <c r="J837" s="3"/>
      <c r="K837" s="2"/>
      <c r="M837" s="24" t="s">
        <v>224</v>
      </c>
      <c r="N837" s="26" t="str">
        <f>IFERROR(INDEX([1]!Table13[#Data],MATCH(Table1[[#This Row],[Tech.]],[1]!Table13[Func Location],0),2),"")</f>
        <v/>
      </c>
      <c r="O837" s="27"/>
      <c r="P837" s="28"/>
      <c r="Q837" s="2" t="s">
        <v>37</v>
      </c>
      <c r="R837" s="2"/>
      <c r="U837" s="2" t="s">
        <v>332</v>
      </c>
      <c r="W837" s="2"/>
      <c r="X837" s="2"/>
      <c r="Y837" s="3"/>
      <c r="Z837" s="29" t="str">
        <f>IF(Table1[[#This Row],[DATE]]=0,"",$Z$4)</f>
        <v/>
      </c>
      <c r="AA837" s="29" t="str">
        <f>IF(Table1[[#This Row],[DATE]]=0,"",$AA$4)</f>
        <v/>
      </c>
      <c r="AB837" s="29" t="str">
        <f t="shared" si="26"/>
        <v/>
      </c>
      <c r="AC837" s="61" t="str">
        <f>IFERROR(VLOOKUP(Table1[[#This Row],[Owner]],'[1]down list'!U:V,2,FALSE),"")</f>
        <v/>
      </c>
    </row>
    <row r="838" spans="2:29" x14ac:dyDescent="0.25">
      <c r="B838" s="23"/>
      <c r="C838" s="24" t="str">
        <f>IF(Table1[[#This Row],[DATE]]=0,"",TEXT(Table1[[#This Row],[DATE]],"mmm"))</f>
        <v/>
      </c>
      <c r="D838" s="25" t="str">
        <f>B838&amp;"-"&amp;COUNTIF($B$6:$B838,B838)</f>
        <v>-0</v>
      </c>
      <c r="E838" s="24" t="str">
        <f t="shared" ref="E838:E901" si="27">IF(B838=0,"",WEEKNUM(B838,21))</f>
        <v/>
      </c>
      <c r="F838" s="24" t="str">
        <f>IF(B838=0,"",TEXT(Table1[[#This Row],[DATE]],"ddd"))</f>
        <v/>
      </c>
      <c r="G838" s="2" t="s">
        <v>32</v>
      </c>
      <c r="H838" s="2"/>
      <c r="I838" s="26"/>
      <c r="J838" s="3"/>
      <c r="K838" s="2"/>
      <c r="M838" s="24" t="s">
        <v>224</v>
      </c>
      <c r="N838" s="26" t="str">
        <f>IFERROR(INDEX([1]!Table13[#Data],MATCH(Table1[[#This Row],[Tech.]],[1]!Table13[Func Location],0),2),"")</f>
        <v/>
      </c>
      <c r="O838" s="27"/>
      <c r="P838" s="28"/>
      <c r="Q838" s="2" t="s">
        <v>37</v>
      </c>
      <c r="R838" s="2"/>
      <c r="T838" s="2" t="s">
        <v>331</v>
      </c>
      <c r="U838" s="2" t="s">
        <v>332</v>
      </c>
      <c r="W838" s="2" t="s">
        <v>40</v>
      </c>
      <c r="X838" s="2"/>
      <c r="Y838" s="3" t="s">
        <v>335</v>
      </c>
      <c r="Z838" s="29" t="str">
        <f>IF(Table1[[#This Row],[DATE]]=0,"",$Z$4)</f>
        <v/>
      </c>
      <c r="AA838" s="29" t="str">
        <f>IF(Table1[[#This Row],[DATE]]=0,"",$AA$4)</f>
        <v/>
      </c>
      <c r="AB838" s="29" t="str">
        <f t="shared" si="26"/>
        <v/>
      </c>
      <c r="AC838" s="61" t="str">
        <f>IFERROR(VLOOKUP(Table1[[#This Row],[Owner]],'[1]down list'!U:V,2,FALSE),"")</f>
        <v/>
      </c>
    </row>
    <row r="839" spans="2:29" x14ac:dyDescent="0.25">
      <c r="B839" s="23"/>
      <c r="C839" s="24" t="str">
        <f>IF(Table1[[#This Row],[DATE]]=0,"",TEXT(Table1[[#This Row],[DATE]],"mmm"))</f>
        <v/>
      </c>
      <c r="D839" s="25" t="str">
        <f>B839&amp;"-"&amp;COUNTIF($B$6:$B839,B839)</f>
        <v>-0</v>
      </c>
      <c r="E839" s="24" t="str">
        <f t="shared" si="27"/>
        <v/>
      </c>
      <c r="F839" s="24" t="str">
        <f>IF(B839=0,"",TEXT(Table1[[#This Row],[DATE]],"ddd"))</f>
        <v/>
      </c>
      <c r="G839" s="2" t="s">
        <v>32</v>
      </c>
      <c r="H839" s="2"/>
      <c r="I839" s="26"/>
      <c r="J839" s="3"/>
      <c r="K839" s="2"/>
      <c r="M839" s="24" t="s">
        <v>224</v>
      </c>
      <c r="N839" s="26" t="str">
        <f>IFERROR(INDEX([1]!Table13[#Data],MATCH(Table1[[#This Row],[Tech.]],[1]!Table13[Func Location],0),2),"")</f>
        <v/>
      </c>
      <c r="O839" s="27"/>
      <c r="P839" s="28"/>
      <c r="Q839" s="2" t="s">
        <v>37</v>
      </c>
      <c r="R839" s="2"/>
      <c r="T839" s="2" t="s">
        <v>331</v>
      </c>
      <c r="U839" s="2" t="s">
        <v>332</v>
      </c>
      <c r="W839" s="2"/>
      <c r="X839" s="2"/>
      <c r="Y839" s="3"/>
      <c r="Z839" s="29" t="str">
        <f>IF(Table1[[#This Row],[DATE]]=0,"",$Z$4)</f>
        <v/>
      </c>
      <c r="AA839" s="29" t="str">
        <f>IF(Table1[[#This Row],[DATE]]=0,"",$AA$4)</f>
        <v/>
      </c>
      <c r="AB839" s="29" t="str">
        <f t="shared" si="26"/>
        <v/>
      </c>
      <c r="AC839" s="61" t="str">
        <f>IFERROR(VLOOKUP(Table1[[#This Row],[Owner]],'[1]down list'!U:V,2,FALSE),"")</f>
        <v/>
      </c>
    </row>
    <row r="840" spans="2:29" x14ac:dyDescent="0.25">
      <c r="B840" s="23"/>
      <c r="C840" s="24" t="str">
        <f>IF(Table1[[#This Row],[DATE]]=0,"",TEXT(Table1[[#This Row],[DATE]],"mmm"))</f>
        <v/>
      </c>
      <c r="D840" s="25" t="str">
        <f>B840&amp;"-"&amp;COUNTIF($B$6:$B840,B840)</f>
        <v>-0</v>
      </c>
      <c r="E840" s="24" t="str">
        <f t="shared" si="27"/>
        <v/>
      </c>
      <c r="F840" s="24" t="str">
        <f>IF(B840=0,"",TEXT(Table1[[#This Row],[DATE]],"ddd"))</f>
        <v/>
      </c>
      <c r="G840" s="2" t="s">
        <v>32</v>
      </c>
      <c r="H840" s="2"/>
      <c r="I840" s="26"/>
      <c r="J840" s="3"/>
      <c r="K840" s="2"/>
      <c r="M840" s="24" t="s">
        <v>224</v>
      </c>
      <c r="N840" s="26" t="str">
        <f>IFERROR(INDEX([1]!Table13[#Data],MATCH(Table1[[#This Row],[Tech.]],[1]!Table13[Func Location],0),2),"")</f>
        <v/>
      </c>
      <c r="O840" s="27"/>
      <c r="P840" s="28"/>
      <c r="Q840" s="2" t="s">
        <v>37</v>
      </c>
      <c r="R840" s="2"/>
      <c r="T840" s="2" t="s">
        <v>331</v>
      </c>
      <c r="U840" s="2" t="s">
        <v>332</v>
      </c>
      <c r="W840" s="2"/>
      <c r="X840" s="2"/>
      <c r="Y840" s="3"/>
      <c r="Z840" s="29" t="str">
        <f>IF(Table1[[#This Row],[DATE]]=0,"",$Z$4)</f>
        <v/>
      </c>
      <c r="AA840" s="29" t="str">
        <f>IF(Table1[[#This Row],[DATE]]=0,"",$AA$4)</f>
        <v/>
      </c>
      <c r="AB840" s="29" t="str">
        <f t="shared" si="26"/>
        <v/>
      </c>
      <c r="AC840" s="61" t="str">
        <f>IFERROR(VLOOKUP(Table1[[#This Row],[Owner]],'[1]down list'!U:V,2,FALSE),"")</f>
        <v/>
      </c>
    </row>
    <row r="841" spans="2:29" x14ac:dyDescent="0.25">
      <c r="B841" s="23"/>
      <c r="C841" s="24" t="str">
        <f>IF(Table1[[#This Row],[DATE]]=0,"",TEXT(Table1[[#This Row],[DATE]],"mmm"))</f>
        <v/>
      </c>
      <c r="D841" s="25" t="str">
        <f>B841&amp;"-"&amp;COUNTIF($B$6:$B841,B841)</f>
        <v>-0</v>
      </c>
      <c r="E841" s="24" t="str">
        <f t="shared" si="27"/>
        <v/>
      </c>
      <c r="F841" s="24" t="str">
        <f>IF(B841=0,"",TEXT(Table1[[#This Row],[DATE]],"ddd"))</f>
        <v/>
      </c>
      <c r="G841" s="2" t="s">
        <v>32</v>
      </c>
      <c r="H841" s="2"/>
      <c r="I841" s="26"/>
      <c r="J841" s="3"/>
      <c r="K841" s="2"/>
      <c r="M841" s="24" t="s">
        <v>224</v>
      </c>
      <c r="N841" s="26" t="str">
        <f>IFERROR(INDEX([1]!Table13[#Data],MATCH(Table1[[#This Row],[Tech.]],[1]!Table13[Func Location],0),2),"")</f>
        <v/>
      </c>
      <c r="O841" s="27"/>
      <c r="P841" s="28"/>
      <c r="Q841" s="2" t="s">
        <v>37</v>
      </c>
      <c r="R841" s="2"/>
      <c r="T841" s="2" t="s">
        <v>331</v>
      </c>
      <c r="U841" s="2" t="s">
        <v>332</v>
      </c>
      <c r="W841" s="2"/>
      <c r="X841" s="2"/>
      <c r="Y841" s="3"/>
      <c r="Z841" s="29" t="str">
        <f>IF(Table1[[#This Row],[DATE]]=0,"",$Z$4)</f>
        <v/>
      </c>
      <c r="AA841" s="29" t="str">
        <f>IF(Table1[[#This Row],[DATE]]=0,"",$AA$4)</f>
        <v/>
      </c>
      <c r="AB841" s="29" t="str">
        <f t="shared" si="26"/>
        <v/>
      </c>
      <c r="AC841" s="61" t="str">
        <f>IFERROR(VLOOKUP(Table1[[#This Row],[Owner]],'[1]down list'!U:V,2,FALSE),"")</f>
        <v/>
      </c>
    </row>
    <row r="842" spans="2:29" x14ac:dyDescent="0.25">
      <c r="B842" s="23"/>
      <c r="C842" s="24" t="str">
        <f>IF(Table1[[#This Row],[DATE]]=0,"",TEXT(Table1[[#This Row],[DATE]],"mmm"))</f>
        <v/>
      </c>
      <c r="D842" s="25" t="str">
        <f>B842&amp;"-"&amp;COUNTIF($B$6:$B842,B842)</f>
        <v>-0</v>
      </c>
      <c r="E842" s="24" t="str">
        <f t="shared" si="27"/>
        <v/>
      </c>
      <c r="F842" s="24" t="str">
        <f>IF(B842=0,"",TEXT(Table1[[#This Row],[DATE]],"ddd"))</f>
        <v/>
      </c>
      <c r="G842" s="2" t="s">
        <v>32</v>
      </c>
      <c r="H842" s="2"/>
      <c r="I842" s="26"/>
      <c r="J842" s="3"/>
      <c r="K842" s="2"/>
      <c r="M842" s="24" t="s">
        <v>224</v>
      </c>
      <c r="N842" s="26" t="str">
        <f>IFERROR(INDEX([1]!Table13[#Data],MATCH(Table1[[#This Row],[Tech.]],[1]!Table13[Func Location],0),2),"")</f>
        <v/>
      </c>
      <c r="O842" s="27"/>
      <c r="P842" s="28"/>
      <c r="Q842" s="2" t="s">
        <v>37</v>
      </c>
      <c r="R842" s="2"/>
      <c r="U842" s="2" t="s">
        <v>332</v>
      </c>
      <c r="W842" s="2"/>
      <c r="X842" s="2"/>
      <c r="Y842" s="3"/>
      <c r="Z842" s="29" t="str">
        <f>IF(Table1[[#This Row],[DATE]]=0,"",$Z$4)</f>
        <v/>
      </c>
      <c r="AA842" s="29" t="str">
        <f>IF(Table1[[#This Row],[DATE]]=0,"",$AA$4)</f>
        <v/>
      </c>
      <c r="AB842" s="29" t="str">
        <f t="shared" si="26"/>
        <v/>
      </c>
      <c r="AC842" s="61" t="str">
        <f>IFERROR(VLOOKUP(Table1[[#This Row],[Owner]],'[1]down list'!U:V,2,FALSE),"")</f>
        <v/>
      </c>
    </row>
    <row r="843" spans="2:29" x14ac:dyDescent="0.25">
      <c r="B843" s="23"/>
      <c r="C843" s="24" t="str">
        <f>IF(Table1[[#This Row],[DATE]]=0,"",TEXT(Table1[[#This Row],[DATE]],"mmm"))</f>
        <v/>
      </c>
      <c r="D843" s="25" t="str">
        <f>B843&amp;"-"&amp;COUNTIF($B$6:$B843,B843)</f>
        <v>-0</v>
      </c>
      <c r="E843" s="24" t="str">
        <f t="shared" si="27"/>
        <v/>
      </c>
      <c r="F843" s="24" t="str">
        <f>IF(B843=0,"",TEXT(Table1[[#This Row],[DATE]],"ddd"))</f>
        <v/>
      </c>
      <c r="G843" s="2" t="s">
        <v>32</v>
      </c>
      <c r="H843" s="2"/>
      <c r="I843" s="26"/>
      <c r="J843" s="3"/>
      <c r="K843" s="2"/>
      <c r="M843" s="24" t="s">
        <v>224</v>
      </c>
      <c r="N843" s="26" t="str">
        <f>IFERROR(INDEX([1]!Table13[#Data],MATCH(Table1[[#This Row],[Tech.]],[1]!Table13[Func Location],0),2),"")</f>
        <v/>
      </c>
      <c r="O843" s="27"/>
      <c r="P843" s="28"/>
      <c r="Q843" s="2" t="s">
        <v>37</v>
      </c>
      <c r="R843" s="2"/>
      <c r="U843" s="2" t="s">
        <v>332</v>
      </c>
      <c r="W843" s="2"/>
      <c r="X843" s="2"/>
      <c r="Y843" s="3"/>
      <c r="Z843" s="29" t="str">
        <f>IF(Table1[[#This Row],[DATE]]=0,"",$Z$4)</f>
        <v/>
      </c>
      <c r="AA843" s="29" t="str">
        <f>IF(Table1[[#This Row],[DATE]]=0,"",$AA$4)</f>
        <v/>
      </c>
      <c r="AB843" s="29" t="str">
        <f t="shared" si="26"/>
        <v/>
      </c>
      <c r="AC843" s="61" t="str">
        <f>IFERROR(VLOOKUP(Table1[[#This Row],[Owner]],'[1]down list'!U:V,2,FALSE),"")</f>
        <v/>
      </c>
    </row>
    <row r="844" spans="2:29" x14ac:dyDescent="0.25">
      <c r="B844" s="23"/>
      <c r="C844" s="24" t="str">
        <f>IF(Table1[[#This Row],[DATE]]=0,"",TEXT(Table1[[#This Row],[DATE]],"mmm"))</f>
        <v/>
      </c>
      <c r="D844" s="25" t="str">
        <f>B844&amp;"-"&amp;COUNTIF($B$6:$B844,B844)</f>
        <v>-0</v>
      </c>
      <c r="E844" s="24" t="str">
        <f t="shared" si="27"/>
        <v/>
      </c>
      <c r="F844" s="24" t="str">
        <f>IF(B844=0,"",TEXT(Table1[[#This Row],[DATE]],"ddd"))</f>
        <v/>
      </c>
      <c r="G844" s="2" t="s">
        <v>32</v>
      </c>
      <c r="H844" s="2"/>
      <c r="I844" s="26"/>
      <c r="J844" s="3"/>
      <c r="K844" s="2"/>
      <c r="M844" s="24" t="s">
        <v>224</v>
      </c>
      <c r="N844" s="26" t="str">
        <f>IFERROR(INDEX([1]!Table13[#Data],MATCH(Table1[[#This Row],[Tech.]],[1]!Table13[Func Location],0),2),"")</f>
        <v/>
      </c>
      <c r="O844" s="27"/>
      <c r="P844" s="28"/>
      <c r="Q844" s="2" t="s">
        <v>37</v>
      </c>
      <c r="R844" s="2"/>
      <c r="U844" s="2" t="s">
        <v>332</v>
      </c>
      <c r="W844" s="2"/>
      <c r="X844" s="2"/>
      <c r="Y844" s="3"/>
      <c r="Z844" s="29" t="str">
        <f>IF(Table1[[#This Row],[DATE]]=0,"",$Z$4)</f>
        <v/>
      </c>
      <c r="AA844" s="29" t="str">
        <f>IF(Table1[[#This Row],[DATE]]=0,"",$AA$4)</f>
        <v/>
      </c>
      <c r="AB844" s="29" t="str">
        <f t="shared" si="26"/>
        <v/>
      </c>
      <c r="AC844" s="61" t="str">
        <f>IFERROR(VLOOKUP(Table1[[#This Row],[Owner]],'[1]down list'!U:V,2,FALSE),"")</f>
        <v/>
      </c>
    </row>
    <row r="845" spans="2:29" x14ac:dyDescent="0.25">
      <c r="B845" s="23"/>
      <c r="C845" s="24" t="str">
        <f>IF(Table1[[#This Row],[DATE]]=0,"",TEXT(Table1[[#This Row],[DATE]],"mmm"))</f>
        <v/>
      </c>
      <c r="D845" s="25" t="str">
        <f>B845&amp;"-"&amp;COUNTIF($B$6:$B845,B845)</f>
        <v>-0</v>
      </c>
      <c r="E845" s="24" t="str">
        <f t="shared" si="27"/>
        <v/>
      </c>
      <c r="F845" s="24" t="str">
        <f>IF(B845=0,"",TEXT(Table1[[#This Row],[DATE]],"ddd"))</f>
        <v/>
      </c>
      <c r="G845" s="2" t="s">
        <v>32</v>
      </c>
      <c r="H845" s="2"/>
      <c r="I845" s="26"/>
      <c r="J845" s="3"/>
      <c r="K845" s="2"/>
      <c r="M845" s="24" t="s">
        <v>224</v>
      </c>
      <c r="N845" s="26" t="str">
        <f>IFERROR(INDEX([1]!Table13[#Data],MATCH(Table1[[#This Row],[Tech.]],[1]!Table13[Func Location],0),2),"")</f>
        <v/>
      </c>
      <c r="O845" s="27"/>
      <c r="P845" s="28"/>
      <c r="Q845" s="2" t="s">
        <v>37</v>
      </c>
      <c r="R845" s="2"/>
      <c r="U845" s="2" t="s">
        <v>332</v>
      </c>
      <c r="W845" s="2"/>
      <c r="X845" s="2"/>
      <c r="Y845" s="3"/>
      <c r="Z845" s="29" t="str">
        <f>IF(Table1[[#This Row],[DATE]]=0,"",$Z$4)</f>
        <v/>
      </c>
      <c r="AA845" s="29" t="str">
        <f>IF(Table1[[#This Row],[DATE]]=0,"",$AA$4)</f>
        <v/>
      </c>
      <c r="AB845" s="29" t="str">
        <f t="shared" si="26"/>
        <v/>
      </c>
      <c r="AC845" s="61" t="str">
        <f>IFERROR(VLOOKUP(Table1[[#This Row],[Owner]],'[1]down list'!U:V,2,FALSE),"")</f>
        <v/>
      </c>
    </row>
    <row r="846" spans="2:29" x14ac:dyDescent="0.25">
      <c r="B846" s="23"/>
      <c r="C846" s="24" t="str">
        <f>IF(Table1[[#This Row],[DATE]]=0,"",TEXT(Table1[[#This Row],[DATE]],"mmm"))</f>
        <v/>
      </c>
      <c r="D846" s="25" t="str">
        <f>B846&amp;"-"&amp;COUNTIF($B$6:$B846,B846)</f>
        <v>-0</v>
      </c>
      <c r="E846" s="24" t="str">
        <f t="shared" si="27"/>
        <v/>
      </c>
      <c r="F846" s="24" t="str">
        <f>IF(B846=0,"",TEXT(Table1[[#This Row],[DATE]],"ddd"))</f>
        <v/>
      </c>
      <c r="G846" s="2" t="s">
        <v>32</v>
      </c>
      <c r="H846" s="2"/>
      <c r="I846" s="26"/>
      <c r="J846" s="3"/>
      <c r="K846" s="2"/>
      <c r="M846" s="24" t="s">
        <v>224</v>
      </c>
      <c r="N846" s="26" t="str">
        <f>IFERROR(INDEX([1]!Table13[#Data],MATCH(Table1[[#This Row],[Tech.]],[1]!Table13[Func Location],0),2),"")</f>
        <v/>
      </c>
      <c r="O846" s="27"/>
      <c r="P846" s="28"/>
      <c r="Q846" s="2" t="s">
        <v>37</v>
      </c>
      <c r="R846" s="2"/>
      <c r="U846" s="2" t="s">
        <v>332</v>
      </c>
      <c r="W846" s="2"/>
      <c r="X846" s="2"/>
      <c r="Y846" s="3"/>
      <c r="Z846" s="29" t="str">
        <f>IF(Table1[[#This Row],[DATE]]=0,"",$Z$4)</f>
        <v/>
      </c>
      <c r="AA846" s="29" t="str">
        <f>IF(Table1[[#This Row],[DATE]]=0,"",$AA$4)</f>
        <v/>
      </c>
      <c r="AB846" s="29" t="str">
        <f t="shared" si="26"/>
        <v/>
      </c>
      <c r="AC846" s="61" t="str">
        <f>IFERROR(VLOOKUP(Table1[[#This Row],[Owner]],'[1]down list'!U:V,2,FALSE),"")</f>
        <v/>
      </c>
    </row>
    <row r="847" spans="2:29" x14ac:dyDescent="0.25">
      <c r="B847" s="23"/>
      <c r="C847" s="24" t="str">
        <f>IF(Table1[[#This Row],[DATE]]=0,"",TEXT(Table1[[#This Row],[DATE]],"mmm"))</f>
        <v/>
      </c>
      <c r="D847" s="25" t="str">
        <f>B847&amp;"-"&amp;COUNTIF($B$6:$B847,B847)</f>
        <v>-0</v>
      </c>
      <c r="E847" s="24" t="str">
        <f t="shared" si="27"/>
        <v/>
      </c>
      <c r="F847" s="24" t="str">
        <f>IF(B847=0,"",TEXT(Table1[[#This Row],[DATE]],"ddd"))</f>
        <v/>
      </c>
      <c r="G847" s="2" t="s">
        <v>32</v>
      </c>
      <c r="H847" s="2"/>
      <c r="I847" s="26"/>
      <c r="J847" s="3"/>
      <c r="K847" s="2"/>
      <c r="M847" s="24" t="s">
        <v>224</v>
      </c>
      <c r="N847" s="26" t="str">
        <f>IFERROR(INDEX([1]!Table13[#Data],MATCH(Table1[[#This Row],[Tech.]],[1]!Table13[Func Location],0),2),"")</f>
        <v/>
      </c>
      <c r="O847" s="27"/>
      <c r="P847" s="28"/>
      <c r="Q847" s="2" t="s">
        <v>37</v>
      </c>
      <c r="R847" s="2"/>
      <c r="U847" s="2" t="s">
        <v>332</v>
      </c>
      <c r="W847" s="2"/>
      <c r="X847" s="2"/>
      <c r="Y847" s="3"/>
      <c r="Z847" s="29" t="str">
        <f>IF(Table1[[#This Row],[DATE]]=0,"",$Z$4)</f>
        <v/>
      </c>
      <c r="AA847" s="29" t="str">
        <f>IF(Table1[[#This Row],[DATE]]=0,"",$AA$4)</f>
        <v/>
      </c>
      <c r="AB847" s="29" t="str">
        <f t="shared" si="26"/>
        <v/>
      </c>
      <c r="AC847" s="61" t="str">
        <f>IFERROR(VLOOKUP(Table1[[#This Row],[Owner]],'[1]down list'!U:V,2,FALSE),"")</f>
        <v/>
      </c>
    </row>
    <row r="848" spans="2:29" x14ac:dyDescent="0.25">
      <c r="B848" s="23"/>
      <c r="C848" s="24" t="str">
        <f>IF(Table1[[#This Row],[DATE]]=0,"",TEXT(Table1[[#This Row],[DATE]],"mmm"))</f>
        <v/>
      </c>
      <c r="D848" s="25" t="str">
        <f>B848&amp;"-"&amp;COUNTIF($B$6:$B848,B848)</f>
        <v>-0</v>
      </c>
      <c r="E848" s="24" t="str">
        <f t="shared" si="27"/>
        <v/>
      </c>
      <c r="F848" s="24" t="str">
        <f>IF(B848=0,"",TEXT(Table1[[#This Row],[DATE]],"ddd"))</f>
        <v/>
      </c>
      <c r="G848" s="2" t="s">
        <v>32</v>
      </c>
      <c r="H848" s="2"/>
      <c r="I848" s="26"/>
      <c r="J848" s="3"/>
      <c r="K848" s="2"/>
      <c r="M848" s="24" t="s">
        <v>224</v>
      </c>
      <c r="N848" s="26" t="str">
        <f>IFERROR(INDEX([1]!Table13[#Data],MATCH(Table1[[#This Row],[Tech.]],[1]!Table13[Func Location],0),2),"")</f>
        <v/>
      </c>
      <c r="O848" s="27"/>
      <c r="P848" s="28"/>
      <c r="Q848" s="2" t="s">
        <v>37</v>
      </c>
      <c r="R848" s="2"/>
      <c r="U848" s="2" t="s">
        <v>332</v>
      </c>
      <c r="W848" s="2"/>
      <c r="X848" s="2"/>
      <c r="Y848" s="3"/>
      <c r="Z848" s="29" t="str">
        <f>IF(Table1[[#This Row],[DATE]]=0,"",$Z$4)</f>
        <v/>
      </c>
      <c r="AA848" s="29" t="str">
        <f>IF(Table1[[#This Row],[DATE]]=0,"",$AA$4)</f>
        <v/>
      </c>
      <c r="AB848" s="29" t="str">
        <f t="shared" si="26"/>
        <v/>
      </c>
      <c r="AC848" s="61" t="str">
        <f>IFERROR(VLOOKUP(Table1[[#This Row],[Owner]],'[1]down list'!U:V,2,FALSE),"")</f>
        <v/>
      </c>
    </row>
    <row r="849" spans="2:29" x14ac:dyDescent="0.25">
      <c r="B849" s="23"/>
      <c r="C849" s="24" t="str">
        <f>IF(Table1[[#This Row],[DATE]]=0,"",TEXT(Table1[[#This Row],[DATE]],"mmm"))</f>
        <v/>
      </c>
      <c r="D849" s="25" t="str">
        <f>B849&amp;"-"&amp;COUNTIF($B$6:$B849,B849)</f>
        <v>-0</v>
      </c>
      <c r="E849" s="24" t="str">
        <f t="shared" si="27"/>
        <v/>
      </c>
      <c r="F849" s="24" t="str">
        <f>IF(B849=0,"",TEXT(Table1[[#This Row],[DATE]],"ddd"))</f>
        <v/>
      </c>
      <c r="G849" s="2" t="s">
        <v>32</v>
      </c>
      <c r="H849" s="2"/>
      <c r="I849" s="26"/>
      <c r="J849" s="3"/>
      <c r="K849" s="2"/>
      <c r="M849" s="24" t="s">
        <v>224</v>
      </c>
      <c r="N849" s="26" t="str">
        <f>IFERROR(INDEX([1]!Table13[#Data],MATCH(Table1[[#This Row],[Tech.]],[1]!Table13[Func Location],0),2),"")</f>
        <v/>
      </c>
      <c r="O849" s="27"/>
      <c r="P849" s="28"/>
      <c r="Q849" s="2" t="s">
        <v>37</v>
      </c>
      <c r="R849" s="2"/>
      <c r="U849" s="2" t="s">
        <v>332</v>
      </c>
      <c r="W849" s="2"/>
      <c r="X849" s="2"/>
      <c r="Y849" s="3"/>
      <c r="Z849" s="29" t="str">
        <f>IF(Table1[[#This Row],[DATE]]=0,"",$Z$4)</f>
        <v/>
      </c>
      <c r="AA849" s="29" t="str">
        <f>IF(Table1[[#This Row],[DATE]]=0,"",$AA$4)</f>
        <v/>
      </c>
      <c r="AB849" s="29" t="str">
        <f t="shared" si="26"/>
        <v/>
      </c>
      <c r="AC849" s="61" t="str">
        <f>IFERROR(VLOOKUP(Table1[[#This Row],[Owner]],'[1]down list'!U:V,2,FALSE),"")</f>
        <v/>
      </c>
    </row>
    <row r="850" spans="2:29" x14ac:dyDescent="0.25">
      <c r="B850" s="23"/>
      <c r="C850" s="24" t="str">
        <f>IF(Table1[[#This Row],[DATE]]=0,"",TEXT(Table1[[#This Row],[DATE]],"mmm"))</f>
        <v/>
      </c>
      <c r="D850" s="25" t="str">
        <f>B850&amp;"-"&amp;COUNTIF($B$6:$B850,B850)</f>
        <v>-0</v>
      </c>
      <c r="E850" s="24" t="str">
        <f t="shared" si="27"/>
        <v/>
      </c>
      <c r="F850" s="24" t="str">
        <f>IF(B850=0,"",TEXT(Table1[[#This Row],[DATE]],"ddd"))</f>
        <v/>
      </c>
      <c r="G850" s="2" t="s">
        <v>32</v>
      </c>
      <c r="H850" s="2"/>
      <c r="I850" s="26"/>
      <c r="J850" s="3"/>
      <c r="K850" s="2"/>
      <c r="M850" s="24" t="s">
        <v>224</v>
      </c>
      <c r="N850" s="26" t="str">
        <f>IFERROR(INDEX([1]!Table13[#Data],MATCH(Table1[[#This Row],[Tech.]],[1]!Table13[Func Location],0),2),"")</f>
        <v/>
      </c>
      <c r="O850" s="27"/>
      <c r="P850" s="28"/>
      <c r="Q850" s="2" t="s">
        <v>37</v>
      </c>
      <c r="R850" s="2"/>
      <c r="U850" s="2" t="s">
        <v>332</v>
      </c>
      <c r="W850" s="2"/>
      <c r="X850" s="2"/>
      <c r="Y850" s="3"/>
      <c r="Z850" s="29" t="str">
        <f>IF(Table1[[#This Row],[DATE]]=0,"",$Z$4)</f>
        <v/>
      </c>
      <c r="AA850" s="29" t="str">
        <f>IF(Table1[[#This Row],[DATE]]=0,"",$AA$4)</f>
        <v/>
      </c>
      <c r="AB850" s="29" t="str">
        <f t="shared" si="26"/>
        <v/>
      </c>
      <c r="AC850" s="61" t="str">
        <f>IFERROR(VLOOKUP(Table1[[#This Row],[Owner]],'[1]down list'!U:V,2,FALSE),"")</f>
        <v/>
      </c>
    </row>
    <row r="851" spans="2:29" x14ac:dyDescent="0.25">
      <c r="B851" s="23"/>
      <c r="C851" s="24" t="str">
        <f>IF(Table1[[#This Row],[DATE]]=0,"",TEXT(Table1[[#This Row],[DATE]],"mmm"))</f>
        <v/>
      </c>
      <c r="D851" s="25" t="str">
        <f>B851&amp;"-"&amp;COUNTIF($B$6:$B851,B851)</f>
        <v>-0</v>
      </c>
      <c r="E851" s="24" t="str">
        <f t="shared" si="27"/>
        <v/>
      </c>
      <c r="F851" s="24" t="str">
        <f>IF(B851=0,"",TEXT(Table1[[#This Row],[DATE]],"ddd"))</f>
        <v/>
      </c>
      <c r="G851" s="2" t="s">
        <v>32</v>
      </c>
      <c r="H851" s="2"/>
      <c r="I851" s="26"/>
      <c r="J851" s="3"/>
      <c r="K851" s="2"/>
      <c r="M851" s="24" t="s">
        <v>224</v>
      </c>
      <c r="N851" s="26" t="str">
        <f>IFERROR(INDEX([1]!Table13[#Data],MATCH(Table1[[#This Row],[Tech.]],[1]!Table13[Func Location],0),2),"")</f>
        <v/>
      </c>
      <c r="O851" s="27"/>
      <c r="P851" s="28"/>
      <c r="Q851" s="2" t="s">
        <v>37</v>
      </c>
      <c r="R851" s="2"/>
      <c r="U851" s="2" t="s">
        <v>332</v>
      </c>
      <c r="W851" s="2"/>
      <c r="X851" s="2"/>
      <c r="Y851" s="3"/>
      <c r="Z851" s="29" t="str">
        <f>IF(Table1[[#This Row],[DATE]]=0,"",$Z$4)</f>
        <v/>
      </c>
      <c r="AA851" s="29" t="str">
        <f>IF(Table1[[#This Row],[DATE]]=0,"",$AA$4)</f>
        <v/>
      </c>
      <c r="AB851" s="29" t="str">
        <f t="shared" si="26"/>
        <v/>
      </c>
      <c r="AC851" s="61" t="str">
        <f>IFERROR(VLOOKUP(Table1[[#This Row],[Owner]],'[1]down list'!U:V,2,FALSE),"")</f>
        <v/>
      </c>
    </row>
    <row r="852" spans="2:29" x14ac:dyDescent="0.25">
      <c r="B852" s="23"/>
      <c r="C852" s="24" t="str">
        <f>IF(Table1[[#This Row],[DATE]]=0,"",TEXT(Table1[[#This Row],[DATE]],"mmm"))</f>
        <v/>
      </c>
      <c r="D852" s="25" t="str">
        <f>B852&amp;"-"&amp;COUNTIF($B$6:$B852,B852)</f>
        <v>-0</v>
      </c>
      <c r="E852" s="24" t="str">
        <f t="shared" si="27"/>
        <v/>
      </c>
      <c r="F852" s="24" t="str">
        <f>IF(B852=0,"",TEXT(Table1[[#This Row],[DATE]],"ddd"))</f>
        <v/>
      </c>
      <c r="G852" s="2" t="s">
        <v>32</v>
      </c>
      <c r="H852" s="2"/>
      <c r="I852" s="26"/>
      <c r="J852" s="3"/>
      <c r="K852" s="2"/>
      <c r="M852" s="24" t="s">
        <v>224</v>
      </c>
      <c r="N852" s="26" t="str">
        <f>IFERROR(INDEX([1]!Table13[#Data],MATCH(Table1[[#This Row],[Tech.]],[1]!Table13[Func Location],0),2),"")</f>
        <v/>
      </c>
      <c r="O852" s="27"/>
      <c r="P852" s="28"/>
      <c r="Q852" s="2" t="s">
        <v>37</v>
      </c>
      <c r="R852" s="2"/>
      <c r="U852" s="2" t="s">
        <v>332</v>
      </c>
      <c r="W852" s="2"/>
      <c r="X852" s="2"/>
      <c r="Y852" s="3"/>
      <c r="Z852" s="29" t="str">
        <f>IF(Table1[[#This Row],[DATE]]=0,"",$Z$4)</f>
        <v/>
      </c>
      <c r="AA852" s="29" t="str">
        <f>IF(Table1[[#This Row],[DATE]]=0,"",$AA$4)</f>
        <v/>
      </c>
      <c r="AB852" s="29" t="str">
        <f t="shared" si="26"/>
        <v/>
      </c>
      <c r="AC852" s="61" t="str">
        <f>IFERROR(VLOOKUP(Table1[[#This Row],[Owner]],'[1]down list'!U:V,2,FALSE),"")</f>
        <v/>
      </c>
    </row>
    <row r="853" spans="2:29" x14ac:dyDescent="0.25">
      <c r="B853" s="23"/>
      <c r="C853" s="24" t="str">
        <f>IF(Table1[[#This Row],[DATE]]=0,"",TEXT(Table1[[#This Row],[DATE]],"mmm"))</f>
        <v/>
      </c>
      <c r="D853" s="25" t="str">
        <f>B853&amp;"-"&amp;COUNTIF($B$6:$B853,B853)</f>
        <v>-0</v>
      </c>
      <c r="E853" s="24" t="str">
        <f t="shared" si="27"/>
        <v/>
      </c>
      <c r="F853" s="24" t="str">
        <f>IF(B853=0,"",TEXT(Table1[[#This Row],[DATE]],"ddd"))</f>
        <v/>
      </c>
      <c r="G853" s="2" t="s">
        <v>32</v>
      </c>
      <c r="H853" s="2"/>
      <c r="I853" s="26"/>
      <c r="J853" s="3"/>
      <c r="K853" s="2"/>
      <c r="M853" s="24" t="s">
        <v>224</v>
      </c>
      <c r="N853" s="26" t="str">
        <f>IFERROR(INDEX([1]!Table13[#Data],MATCH(Table1[[#This Row],[Tech.]],[1]!Table13[Func Location],0),2),"")</f>
        <v/>
      </c>
      <c r="O853" s="27"/>
      <c r="P853" s="28"/>
      <c r="Q853" s="2" t="s">
        <v>37</v>
      </c>
      <c r="R853" s="2"/>
      <c r="U853" s="2" t="s">
        <v>332</v>
      </c>
      <c r="W853" s="2"/>
      <c r="X853" s="2"/>
      <c r="Y853" s="3"/>
      <c r="Z853" s="29" t="str">
        <f>IF(Table1[[#This Row],[DATE]]=0,"",$Z$4)</f>
        <v/>
      </c>
      <c r="AA853" s="29" t="str">
        <f>IF(Table1[[#This Row],[DATE]]=0,"",$AA$4)</f>
        <v/>
      </c>
      <c r="AB853" s="29" t="str">
        <f t="shared" si="26"/>
        <v/>
      </c>
      <c r="AC853" s="61" t="str">
        <f>IFERROR(VLOOKUP(Table1[[#This Row],[Owner]],'[1]down list'!U:V,2,FALSE),"")</f>
        <v/>
      </c>
    </row>
    <row r="854" spans="2:29" x14ac:dyDescent="0.25">
      <c r="B854" s="23"/>
      <c r="C854" s="24" t="str">
        <f>IF(Table1[[#This Row],[DATE]]=0,"",TEXT(Table1[[#This Row],[DATE]],"mmm"))</f>
        <v/>
      </c>
      <c r="D854" s="25" t="str">
        <f>B854&amp;"-"&amp;COUNTIF($B$6:$B854,B854)</f>
        <v>-0</v>
      </c>
      <c r="E854" s="24" t="str">
        <f t="shared" si="27"/>
        <v/>
      </c>
      <c r="F854" s="24" t="str">
        <f>IF(B854=0,"",TEXT(Table1[[#This Row],[DATE]],"ddd"))</f>
        <v/>
      </c>
      <c r="G854" s="2" t="s">
        <v>32</v>
      </c>
      <c r="H854" s="2"/>
      <c r="I854" s="26"/>
      <c r="J854" s="3"/>
      <c r="K854" s="2"/>
      <c r="M854" s="24" t="s">
        <v>224</v>
      </c>
      <c r="N854" s="26" t="str">
        <f>IFERROR(INDEX([1]!Table13[#Data],MATCH(Table1[[#This Row],[Tech.]],[1]!Table13[Func Location],0),2),"")</f>
        <v/>
      </c>
      <c r="O854" s="27"/>
      <c r="P854" s="28"/>
      <c r="Q854" s="2" t="s">
        <v>37</v>
      </c>
      <c r="R854" s="2"/>
      <c r="U854" s="2" t="s">
        <v>332</v>
      </c>
      <c r="W854" s="2"/>
      <c r="X854" s="2"/>
      <c r="Y854" s="3"/>
      <c r="Z854" s="29" t="str">
        <f>IF(Table1[[#This Row],[DATE]]=0,"",$Z$4)</f>
        <v/>
      </c>
      <c r="AA854" s="29" t="str">
        <f>IF(Table1[[#This Row],[DATE]]=0,"",$AA$4)</f>
        <v/>
      </c>
      <c r="AB854" s="29" t="str">
        <f t="shared" si="26"/>
        <v/>
      </c>
      <c r="AC854" s="61" t="str">
        <f>IFERROR(VLOOKUP(Table1[[#This Row],[Owner]],'[1]down list'!U:V,2,FALSE),"")</f>
        <v/>
      </c>
    </row>
    <row r="855" spans="2:29" x14ac:dyDescent="0.25">
      <c r="B855" s="23"/>
      <c r="C855" s="24" t="str">
        <f>IF(Table1[[#This Row],[DATE]]=0,"",TEXT(Table1[[#This Row],[DATE]],"mmm"))</f>
        <v/>
      </c>
      <c r="D855" s="25" t="str">
        <f>B855&amp;"-"&amp;COUNTIF($B$6:$B855,B855)</f>
        <v>-0</v>
      </c>
      <c r="E855" s="24" t="str">
        <f t="shared" si="27"/>
        <v/>
      </c>
      <c r="F855" s="24" t="str">
        <f>IF(B855=0,"",TEXT(Table1[[#This Row],[DATE]],"ddd"))</f>
        <v/>
      </c>
      <c r="G855" s="2" t="s">
        <v>32</v>
      </c>
      <c r="H855" s="2"/>
      <c r="I855" s="26"/>
      <c r="J855" s="3"/>
      <c r="K855" s="2"/>
      <c r="M855" s="24" t="s">
        <v>224</v>
      </c>
      <c r="N855" s="26" t="str">
        <f>IFERROR(INDEX([1]!Table13[#Data],MATCH(Table1[[#This Row],[Tech.]],[1]!Table13[Func Location],0),2),"")</f>
        <v/>
      </c>
      <c r="O855" s="27"/>
      <c r="P855" s="28"/>
      <c r="Q855" s="2" t="s">
        <v>37</v>
      </c>
      <c r="R855" s="2"/>
      <c r="U855" s="2" t="s">
        <v>332</v>
      </c>
      <c r="W855" s="2"/>
      <c r="X855" s="2"/>
      <c r="Y855" s="3"/>
      <c r="Z855" s="29" t="str">
        <f>IF(Table1[[#This Row],[DATE]]=0,"",$Z$4)</f>
        <v/>
      </c>
      <c r="AA855" s="29" t="str">
        <f>IF(Table1[[#This Row],[DATE]]=0,"",$AA$4)</f>
        <v/>
      </c>
      <c r="AB855" s="29" t="str">
        <f t="shared" si="26"/>
        <v/>
      </c>
      <c r="AC855" s="61" t="str">
        <f>IFERROR(VLOOKUP(Table1[[#This Row],[Owner]],'[1]down list'!U:V,2,FALSE),"")</f>
        <v/>
      </c>
    </row>
    <row r="856" spans="2:29" x14ac:dyDescent="0.25">
      <c r="B856" s="23"/>
      <c r="C856" s="24" t="str">
        <f>IF(Table1[[#This Row],[DATE]]=0,"",TEXT(Table1[[#This Row],[DATE]],"mmm"))</f>
        <v/>
      </c>
      <c r="D856" s="25" t="str">
        <f>B856&amp;"-"&amp;COUNTIF($B$6:$B856,B856)</f>
        <v>-0</v>
      </c>
      <c r="E856" s="24" t="str">
        <f t="shared" si="27"/>
        <v/>
      </c>
      <c r="F856" s="24" t="str">
        <f>IF(B856=0,"",TEXT(Table1[[#This Row],[DATE]],"ddd"))</f>
        <v/>
      </c>
      <c r="G856" s="2" t="s">
        <v>32</v>
      </c>
      <c r="H856" s="2"/>
      <c r="I856" s="26"/>
      <c r="J856" s="3"/>
      <c r="K856" s="2"/>
      <c r="M856" s="24" t="s">
        <v>224</v>
      </c>
      <c r="N856" s="26" t="str">
        <f>IFERROR(INDEX([1]!Table13[#Data],MATCH(Table1[[#This Row],[Tech.]],[1]!Table13[Func Location],0),2),"")</f>
        <v/>
      </c>
      <c r="O856" s="27"/>
      <c r="P856" s="28"/>
      <c r="Q856" s="2" t="s">
        <v>37</v>
      </c>
      <c r="R856" s="2"/>
      <c r="U856" s="2" t="s">
        <v>332</v>
      </c>
      <c r="W856" s="2"/>
      <c r="X856" s="2"/>
      <c r="Y856" s="3"/>
      <c r="Z856" s="29" t="str">
        <f>IF(Table1[[#This Row],[DATE]]=0,"",$Z$4)</f>
        <v/>
      </c>
      <c r="AA856" s="29" t="str">
        <f>IF(Table1[[#This Row],[DATE]]=0,"",$AA$4)</f>
        <v/>
      </c>
      <c r="AB856" s="29" t="str">
        <f t="shared" si="26"/>
        <v/>
      </c>
      <c r="AC856" s="61" t="str">
        <f>IFERROR(VLOOKUP(Table1[[#This Row],[Owner]],'[1]down list'!U:V,2,FALSE),"")</f>
        <v/>
      </c>
    </row>
    <row r="857" spans="2:29" x14ac:dyDescent="0.25">
      <c r="B857" s="23"/>
      <c r="C857" s="24" t="str">
        <f>IF(Table1[[#This Row],[DATE]]=0,"",TEXT(Table1[[#This Row],[DATE]],"mmm"))</f>
        <v/>
      </c>
      <c r="D857" s="25" t="str">
        <f>B857&amp;"-"&amp;COUNTIF($B$6:$B857,B857)</f>
        <v>-0</v>
      </c>
      <c r="E857" s="24" t="str">
        <f t="shared" si="27"/>
        <v/>
      </c>
      <c r="F857" s="24" t="str">
        <f>IF(B857=0,"",TEXT(Table1[[#This Row],[DATE]],"ddd"))</f>
        <v/>
      </c>
      <c r="G857" s="2" t="s">
        <v>32</v>
      </c>
      <c r="H857" s="2"/>
      <c r="I857" s="26"/>
      <c r="J857" s="3"/>
      <c r="K857" s="2"/>
      <c r="M857" s="24" t="s">
        <v>224</v>
      </c>
      <c r="N857" s="26" t="str">
        <f>IFERROR(INDEX([1]!Table13[#Data],MATCH(Table1[[#This Row],[Tech.]],[1]!Table13[Func Location],0),2),"")</f>
        <v/>
      </c>
      <c r="O857" s="27"/>
      <c r="P857" s="28"/>
      <c r="Q857" s="2" t="s">
        <v>37</v>
      </c>
      <c r="R857" s="2"/>
      <c r="U857" s="2" t="s">
        <v>332</v>
      </c>
      <c r="W857" s="2"/>
      <c r="X857" s="2"/>
      <c r="Y857" s="3"/>
      <c r="Z857" s="29" t="str">
        <f>IF(Table1[[#This Row],[DATE]]=0,"",$Z$4)</f>
        <v/>
      </c>
      <c r="AA857" s="29" t="str">
        <f>IF(Table1[[#This Row],[DATE]]=0,"",$AA$4)</f>
        <v/>
      </c>
      <c r="AB857" s="29" t="str">
        <f t="shared" si="26"/>
        <v/>
      </c>
      <c r="AC857" s="61" t="str">
        <f>IFERROR(VLOOKUP(Table1[[#This Row],[Owner]],'[1]down list'!U:V,2,FALSE),"")</f>
        <v/>
      </c>
    </row>
    <row r="858" spans="2:29" x14ac:dyDescent="0.25">
      <c r="B858" s="23"/>
      <c r="C858" s="24" t="str">
        <f>IF(Table1[[#This Row],[DATE]]=0,"",TEXT(Table1[[#This Row],[DATE]],"mmm"))</f>
        <v/>
      </c>
      <c r="D858" s="25" t="str">
        <f>B858&amp;"-"&amp;COUNTIF($B$6:$B858,B858)</f>
        <v>-0</v>
      </c>
      <c r="E858" s="24" t="str">
        <f t="shared" si="27"/>
        <v/>
      </c>
      <c r="F858" s="24" t="str">
        <f>IF(B858=0,"",TEXT(Table1[[#This Row],[DATE]],"ddd"))</f>
        <v/>
      </c>
      <c r="G858" s="2" t="s">
        <v>32</v>
      </c>
      <c r="H858" s="2"/>
      <c r="I858" s="26"/>
      <c r="J858" s="3"/>
      <c r="K858" s="2"/>
      <c r="M858" s="24" t="s">
        <v>224</v>
      </c>
      <c r="N858" s="26" t="str">
        <f>IFERROR(INDEX([1]!Table13[#Data],MATCH(Table1[[#This Row],[Tech.]],[1]!Table13[Func Location],0),2),"")</f>
        <v/>
      </c>
      <c r="O858" s="27"/>
      <c r="P858" s="28"/>
      <c r="Q858" s="2" t="s">
        <v>37</v>
      </c>
      <c r="R858" s="2"/>
      <c r="U858" s="2" t="s">
        <v>332</v>
      </c>
      <c r="W858" s="2"/>
      <c r="X858" s="2"/>
      <c r="Y858" s="3"/>
      <c r="Z858" s="29" t="str">
        <f>IF(Table1[[#This Row],[DATE]]=0,"",$Z$4)</f>
        <v/>
      </c>
      <c r="AA858" s="29" t="str">
        <f>IF(Table1[[#This Row],[DATE]]=0,"",$AA$4)</f>
        <v/>
      </c>
      <c r="AB858" s="29" t="str">
        <f t="shared" si="26"/>
        <v/>
      </c>
      <c r="AC858" s="61" t="str">
        <f>IFERROR(VLOOKUP(Table1[[#This Row],[Owner]],'[1]down list'!U:V,2,FALSE),"")</f>
        <v/>
      </c>
    </row>
    <row r="859" spans="2:29" x14ac:dyDescent="0.25">
      <c r="B859" s="23"/>
      <c r="C859" s="24" t="str">
        <f>IF(Table1[[#This Row],[DATE]]=0,"",TEXT(Table1[[#This Row],[DATE]],"mmm"))</f>
        <v/>
      </c>
      <c r="D859" s="25" t="str">
        <f>B859&amp;"-"&amp;COUNTIF($B$6:$B859,B859)</f>
        <v>-0</v>
      </c>
      <c r="E859" s="24" t="str">
        <f t="shared" si="27"/>
        <v/>
      </c>
      <c r="F859" s="24" t="str">
        <f>IF(B859=0,"",TEXT(Table1[[#This Row],[DATE]],"ddd"))</f>
        <v/>
      </c>
      <c r="G859" s="2" t="s">
        <v>32</v>
      </c>
      <c r="H859" s="2"/>
      <c r="I859" s="26"/>
      <c r="J859" s="3"/>
      <c r="K859" s="2"/>
      <c r="M859" s="24" t="s">
        <v>224</v>
      </c>
      <c r="N859" s="26" t="str">
        <f>IFERROR(INDEX([1]!Table13[#Data],MATCH(Table1[[#This Row],[Tech.]],[1]!Table13[Func Location],0),2),"")</f>
        <v/>
      </c>
      <c r="O859" s="27"/>
      <c r="P859" s="28"/>
      <c r="Q859" s="2" t="s">
        <v>37</v>
      </c>
      <c r="R859" s="2"/>
      <c r="U859" s="2" t="s">
        <v>332</v>
      </c>
      <c r="W859" s="2"/>
      <c r="X859" s="2"/>
      <c r="Y859" s="3"/>
      <c r="Z859" s="29" t="str">
        <f>IF(Table1[[#This Row],[DATE]]=0,"",$Z$4)</f>
        <v/>
      </c>
      <c r="AA859" s="29" t="str">
        <f>IF(Table1[[#This Row],[DATE]]=0,"",$AA$4)</f>
        <v/>
      </c>
      <c r="AB859" s="29" t="str">
        <f t="shared" si="26"/>
        <v/>
      </c>
      <c r="AC859" s="61" t="str">
        <f>IFERROR(VLOOKUP(Table1[[#This Row],[Owner]],'[1]down list'!U:V,2,FALSE),"")</f>
        <v/>
      </c>
    </row>
    <row r="860" spans="2:29" x14ac:dyDescent="0.25">
      <c r="B860" s="23"/>
      <c r="C860" s="24" t="str">
        <f>IF(Table1[[#This Row],[DATE]]=0,"",TEXT(Table1[[#This Row],[DATE]],"mmm"))</f>
        <v/>
      </c>
      <c r="D860" s="25" t="str">
        <f>B860&amp;"-"&amp;COUNTIF($B$6:$B860,B860)</f>
        <v>-0</v>
      </c>
      <c r="E860" s="24" t="str">
        <f t="shared" si="27"/>
        <v/>
      </c>
      <c r="F860" s="24" t="str">
        <f>IF(B860=0,"",TEXT(Table1[[#This Row],[DATE]],"ddd"))</f>
        <v/>
      </c>
      <c r="G860" s="2" t="s">
        <v>32</v>
      </c>
      <c r="H860" s="2"/>
      <c r="I860" s="26"/>
      <c r="J860" s="3"/>
      <c r="K860" s="2"/>
      <c r="M860" s="24" t="s">
        <v>224</v>
      </c>
      <c r="N860" s="26" t="str">
        <f>IFERROR(INDEX([1]!Table13[#Data],MATCH(Table1[[#This Row],[Tech.]],[1]!Table13[Func Location],0),2),"")</f>
        <v/>
      </c>
      <c r="O860" s="27"/>
      <c r="P860" s="28"/>
      <c r="Q860" s="2" t="s">
        <v>37</v>
      </c>
      <c r="R860" s="2"/>
      <c r="U860" s="2" t="s">
        <v>332</v>
      </c>
      <c r="W860" s="2"/>
      <c r="X860" s="2"/>
      <c r="Y860" s="3"/>
      <c r="Z860" s="29" t="str">
        <f>IF(Table1[[#This Row],[DATE]]=0,"",$Z$4)</f>
        <v/>
      </c>
      <c r="AA860" s="29" t="str">
        <f>IF(Table1[[#This Row],[DATE]]=0,"",$AA$4)</f>
        <v/>
      </c>
      <c r="AB860" s="29" t="str">
        <f t="shared" si="26"/>
        <v/>
      </c>
      <c r="AC860" s="61" t="str">
        <f>IFERROR(VLOOKUP(Table1[[#This Row],[Owner]],'[1]down list'!U:V,2,FALSE),"")</f>
        <v/>
      </c>
    </row>
    <row r="861" spans="2:29" x14ac:dyDescent="0.25">
      <c r="B861" s="23"/>
      <c r="C861" s="24" t="str">
        <f>IF(Table1[[#This Row],[DATE]]=0,"",TEXT(Table1[[#This Row],[DATE]],"mmm"))</f>
        <v/>
      </c>
      <c r="D861" s="25" t="str">
        <f>B861&amp;"-"&amp;COUNTIF($B$6:$B861,B861)</f>
        <v>-0</v>
      </c>
      <c r="E861" s="24" t="str">
        <f t="shared" si="27"/>
        <v/>
      </c>
      <c r="F861" s="24" t="str">
        <f>IF(B861=0,"",TEXT(Table1[[#This Row],[DATE]],"ddd"))</f>
        <v/>
      </c>
      <c r="G861" s="2" t="s">
        <v>32</v>
      </c>
      <c r="H861" s="2"/>
      <c r="I861" s="26"/>
      <c r="J861" s="3"/>
      <c r="K861" s="2"/>
      <c r="M861" s="24" t="s">
        <v>224</v>
      </c>
      <c r="N861" s="26" t="str">
        <f>IFERROR(INDEX([1]!Table13[#Data],MATCH(Table1[[#This Row],[Tech.]],[1]!Table13[Func Location],0),2),"")</f>
        <v/>
      </c>
      <c r="O861" s="27"/>
      <c r="P861" s="28"/>
      <c r="Q861" s="2" t="s">
        <v>37</v>
      </c>
      <c r="R861" s="2"/>
      <c r="U861" s="2" t="s">
        <v>332</v>
      </c>
      <c r="W861" s="2"/>
      <c r="X861" s="2"/>
      <c r="Y861" s="3"/>
      <c r="Z861" s="29" t="str">
        <f>IF(Table1[[#This Row],[DATE]]=0,"",$Z$4)</f>
        <v/>
      </c>
      <c r="AA861" s="29" t="str">
        <f>IF(Table1[[#This Row],[DATE]]=0,"",$AA$4)</f>
        <v/>
      </c>
      <c r="AB861" s="29" t="str">
        <f t="shared" si="26"/>
        <v/>
      </c>
      <c r="AC861" s="61" t="str">
        <f>IFERROR(VLOOKUP(Table1[[#This Row],[Owner]],'[1]down list'!U:V,2,FALSE),"")</f>
        <v/>
      </c>
    </row>
    <row r="862" spans="2:29" x14ac:dyDescent="0.25">
      <c r="B862" s="23"/>
      <c r="C862" s="24" t="str">
        <f>IF(Table1[[#This Row],[DATE]]=0,"",TEXT(Table1[[#This Row],[DATE]],"mmm"))</f>
        <v/>
      </c>
      <c r="D862" s="25" t="str">
        <f>B862&amp;"-"&amp;COUNTIF($B$6:$B862,B862)</f>
        <v>-0</v>
      </c>
      <c r="E862" s="24" t="str">
        <f t="shared" si="27"/>
        <v/>
      </c>
      <c r="F862" s="24" t="str">
        <f>IF(B862=0,"",TEXT(Table1[[#This Row],[DATE]],"ddd"))</f>
        <v/>
      </c>
      <c r="G862" s="2" t="s">
        <v>32</v>
      </c>
      <c r="H862" s="2"/>
      <c r="I862" s="26"/>
      <c r="J862" s="3"/>
      <c r="K862" s="2"/>
      <c r="M862" s="24" t="s">
        <v>224</v>
      </c>
      <c r="N862" s="26" t="str">
        <f>IFERROR(INDEX([1]!Table13[#Data],MATCH(Table1[[#This Row],[Tech.]],[1]!Table13[Func Location],0),2),"")</f>
        <v/>
      </c>
      <c r="O862" s="27"/>
      <c r="P862" s="28"/>
      <c r="Q862" s="2" t="s">
        <v>37</v>
      </c>
      <c r="R862" s="2"/>
      <c r="U862" s="2" t="s">
        <v>332</v>
      </c>
      <c r="W862" s="2"/>
      <c r="X862" s="2"/>
      <c r="Y862" s="3"/>
      <c r="Z862" s="29" t="str">
        <f>IF(Table1[[#This Row],[DATE]]=0,"",$Z$4)</f>
        <v/>
      </c>
      <c r="AA862" s="29" t="str">
        <f>IF(Table1[[#This Row],[DATE]]=0,"",$AA$4)</f>
        <v/>
      </c>
      <c r="AB862" s="29" t="str">
        <f t="shared" si="26"/>
        <v/>
      </c>
      <c r="AC862" s="61" t="str">
        <f>IFERROR(VLOOKUP(Table1[[#This Row],[Owner]],'[1]down list'!U:V,2,FALSE),"")</f>
        <v/>
      </c>
    </row>
    <row r="863" spans="2:29" x14ac:dyDescent="0.25">
      <c r="B863" s="23"/>
      <c r="C863" s="24" t="str">
        <f>IF(Table1[[#This Row],[DATE]]=0,"",TEXT(Table1[[#This Row],[DATE]],"mmm"))</f>
        <v/>
      </c>
      <c r="D863" s="25" t="str">
        <f>B863&amp;"-"&amp;COUNTIF($B$6:$B863,B863)</f>
        <v>-0</v>
      </c>
      <c r="E863" s="24" t="str">
        <f t="shared" si="27"/>
        <v/>
      </c>
      <c r="F863" s="24" t="str">
        <f>IF(B863=0,"",TEXT(Table1[[#This Row],[DATE]],"ddd"))</f>
        <v/>
      </c>
      <c r="G863" s="2" t="s">
        <v>32</v>
      </c>
      <c r="H863" s="2"/>
      <c r="I863" s="26"/>
      <c r="J863" s="3"/>
      <c r="K863" s="2"/>
      <c r="M863" s="24" t="s">
        <v>224</v>
      </c>
      <c r="N863" s="26" t="str">
        <f>IFERROR(INDEX([1]!Table13[#Data],MATCH(Table1[[#This Row],[Tech.]],[1]!Table13[Func Location],0),2),"")</f>
        <v/>
      </c>
      <c r="O863" s="27"/>
      <c r="P863" s="28"/>
      <c r="Q863" s="2" t="s">
        <v>37</v>
      </c>
      <c r="R863" s="2"/>
      <c r="U863" s="2" t="s">
        <v>332</v>
      </c>
      <c r="W863" s="2"/>
      <c r="X863" s="2"/>
      <c r="Y863" s="3"/>
      <c r="Z863" s="29" t="str">
        <f>IF(Table1[[#This Row],[DATE]]=0,"",$Z$4)</f>
        <v/>
      </c>
      <c r="AA863" s="29" t="str">
        <f>IF(Table1[[#This Row],[DATE]]=0,"",$AA$4)</f>
        <v/>
      </c>
      <c r="AB863" s="29" t="str">
        <f t="shared" si="26"/>
        <v/>
      </c>
      <c r="AC863" s="61" t="str">
        <f>IFERROR(VLOOKUP(Table1[[#This Row],[Owner]],'[1]down list'!U:V,2,FALSE),"")</f>
        <v/>
      </c>
    </row>
    <row r="864" spans="2:29" x14ac:dyDescent="0.25">
      <c r="B864" s="23"/>
      <c r="C864" s="24" t="str">
        <f>IF(Table1[[#This Row],[DATE]]=0,"",TEXT(Table1[[#This Row],[DATE]],"mmm"))</f>
        <v/>
      </c>
      <c r="D864" s="25" t="str">
        <f>B864&amp;"-"&amp;COUNTIF($B$6:$B864,B864)</f>
        <v>-0</v>
      </c>
      <c r="E864" s="24" t="str">
        <f t="shared" si="27"/>
        <v/>
      </c>
      <c r="F864" s="24" t="str">
        <f>IF(B864=0,"",TEXT(Table1[[#This Row],[DATE]],"ddd"))</f>
        <v/>
      </c>
      <c r="G864" s="2" t="s">
        <v>32</v>
      </c>
      <c r="H864" s="2"/>
      <c r="I864" s="26"/>
      <c r="J864" s="3"/>
      <c r="K864" s="2"/>
      <c r="M864" s="24" t="s">
        <v>224</v>
      </c>
      <c r="N864" s="26" t="str">
        <f>IFERROR(INDEX([1]!Table13[#Data],MATCH(Table1[[#This Row],[Tech.]],[1]!Table13[Func Location],0),2),"")</f>
        <v/>
      </c>
      <c r="O864" s="27"/>
      <c r="P864" s="28"/>
      <c r="Q864" s="2" t="s">
        <v>37</v>
      </c>
      <c r="R864" s="2"/>
      <c r="U864" s="2" t="s">
        <v>332</v>
      </c>
      <c r="W864" s="2"/>
      <c r="X864" s="2"/>
      <c r="Y864" s="3"/>
      <c r="Z864" s="29" t="str">
        <f>IF(Table1[[#This Row],[DATE]]=0,"",$Z$4)</f>
        <v/>
      </c>
      <c r="AA864" s="29" t="str">
        <f>IF(Table1[[#This Row],[DATE]]=0,"",$AA$4)</f>
        <v/>
      </c>
      <c r="AB864" s="29" t="str">
        <f t="shared" si="26"/>
        <v/>
      </c>
      <c r="AC864" s="61" t="str">
        <f>IFERROR(VLOOKUP(Table1[[#This Row],[Owner]],'[1]down list'!U:V,2,FALSE),"")</f>
        <v/>
      </c>
    </row>
    <row r="865" spans="2:29" x14ac:dyDescent="0.25">
      <c r="B865" s="23"/>
      <c r="C865" s="24" t="str">
        <f>IF(Table1[[#This Row],[DATE]]=0,"",TEXT(Table1[[#This Row],[DATE]],"mmm"))</f>
        <v/>
      </c>
      <c r="D865" s="25" t="str">
        <f>B865&amp;"-"&amp;COUNTIF($B$6:$B865,B865)</f>
        <v>-0</v>
      </c>
      <c r="E865" s="24" t="str">
        <f t="shared" si="27"/>
        <v/>
      </c>
      <c r="F865" s="24" t="str">
        <f>IF(B865=0,"",TEXT(Table1[[#This Row],[DATE]],"ddd"))</f>
        <v/>
      </c>
      <c r="G865" s="2" t="s">
        <v>32</v>
      </c>
      <c r="H865" s="2"/>
      <c r="I865" s="26"/>
      <c r="J865" s="3"/>
      <c r="K865" s="2"/>
      <c r="M865" s="24" t="s">
        <v>224</v>
      </c>
      <c r="N865" s="26" t="str">
        <f>IFERROR(INDEX([1]!Table13[#Data],MATCH(Table1[[#This Row],[Tech.]],[1]!Table13[Func Location],0),2),"")</f>
        <v/>
      </c>
      <c r="O865" s="27"/>
      <c r="P865" s="28"/>
      <c r="Q865" s="2" t="s">
        <v>37</v>
      </c>
      <c r="R865" s="2"/>
      <c r="U865" s="2" t="s">
        <v>332</v>
      </c>
      <c r="W865" s="2"/>
      <c r="X865" s="2"/>
      <c r="Y865" s="3"/>
      <c r="Z865" s="29" t="str">
        <f>IF(Table1[[#This Row],[DATE]]=0,"",$Z$4)</f>
        <v/>
      </c>
      <c r="AA865" s="29" t="str">
        <f>IF(Table1[[#This Row],[DATE]]=0,"",$AA$4)</f>
        <v/>
      </c>
      <c r="AB865" s="29" t="str">
        <f t="shared" si="26"/>
        <v/>
      </c>
      <c r="AC865" s="61" t="str">
        <f>IFERROR(VLOOKUP(Table1[[#This Row],[Owner]],'[1]down list'!U:V,2,FALSE),"")</f>
        <v/>
      </c>
    </row>
    <row r="866" spans="2:29" x14ac:dyDescent="0.25">
      <c r="B866" s="23"/>
      <c r="C866" s="24" t="str">
        <f>IF(Table1[[#This Row],[DATE]]=0,"",TEXT(Table1[[#This Row],[DATE]],"mmm"))</f>
        <v/>
      </c>
      <c r="D866" s="25" t="str">
        <f>B866&amp;"-"&amp;COUNTIF($B$6:$B866,B866)</f>
        <v>-0</v>
      </c>
      <c r="E866" s="24" t="str">
        <f t="shared" si="27"/>
        <v/>
      </c>
      <c r="F866" s="24" t="str">
        <f>IF(B866=0,"",TEXT(Table1[[#This Row],[DATE]],"ddd"))</f>
        <v/>
      </c>
      <c r="G866" s="2" t="s">
        <v>32</v>
      </c>
      <c r="H866" s="2"/>
      <c r="I866" s="26"/>
      <c r="J866" s="3"/>
      <c r="K866" s="2"/>
      <c r="M866" s="24" t="s">
        <v>224</v>
      </c>
      <c r="N866" s="26" t="str">
        <f>IFERROR(INDEX([1]!Table13[#Data],MATCH(Table1[[#This Row],[Tech.]],[1]!Table13[Func Location],0),2),"")</f>
        <v/>
      </c>
      <c r="O866" s="27"/>
      <c r="P866" s="28"/>
      <c r="Q866" s="2" t="s">
        <v>37</v>
      </c>
      <c r="R866" s="2"/>
      <c r="U866" s="2" t="s">
        <v>332</v>
      </c>
      <c r="W866" s="2"/>
      <c r="X866" s="2"/>
      <c r="Y866" s="3"/>
      <c r="Z866" s="29" t="str">
        <f>IF(Table1[[#This Row],[DATE]]=0,"",$Z$4)</f>
        <v/>
      </c>
      <c r="AA866" s="29" t="str">
        <f>IF(Table1[[#This Row],[DATE]]=0,"",$AA$4)</f>
        <v/>
      </c>
      <c r="AB866" s="29" t="str">
        <f t="shared" si="26"/>
        <v/>
      </c>
      <c r="AC866" s="61" t="str">
        <f>IFERROR(VLOOKUP(Table1[[#This Row],[Owner]],'[1]down list'!U:V,2,FALSE),"")</f>
        <v/>
      </c>
    </row>
    <row r="867" spans="2:29" x14ac:dyDescent="0.25">
      <c r="B867" s="23"/>
      <c r="C867" s="24" t="str">
        <f>IF(Table1[[#This Row],[DATE]]=0,"",TEXT(Table1[[#This Row],[DATE]],"mmm"))</f>
        <v/>
      </c>
      <c r="D867" s="25" t="str">
        <f>B867&amp;"-"&amp;COUNTIF($B$6:$B867,B867)</f>
        <v>-0</v>
      </c>
      <c r="E867" s="24" t="str">
        <f t="shared" si="27"/>
        <v/>
      </c>
      <c r="F867" s="24" t="str">
        <f>IF(B867=0,"",TEXT(Table1[[#This Row],[DATE]],"ddd"))</f>
        <v/>
      </c>
      <c r="G867" s="2" t="s">
        <v>32</v>
      </c>
      <c r="H867" s="2"/>
      <c r="I867" s="26"/>
      <c r="J867" s="3"/>
      <c r="K867" s="2"/>
      <c r="M867" s="24" t="s">
        <v>224</v>
      </c>
      <c r="N867" s="26" t="str">
        <f>IFERROR(INDEX([1]!Table13[#Data],MATCH(Table1[[#This Row],[Tech.]],[1]!Table13[Func Location],0),2),"")</f>
        <v/>
      </c>
      <c r="O867" s="27"/>
      <c r="P867" s="28"/>
      <c r="Q867" s="2" t="s">
        <v>37</v>
      </c>
      <c r="R867" s="2"/>
      <c r="U867" s="2" t="s">
        <v>332</v>
      </c>
      <c r="W867" s="2"/>
      <c r="X867" s="2"/>
      <c r="Y867" s="3"/>
      <c r="Z867" s="29" t="str">
        <f>IF(Table1[[#This Row],[DATE]]=0,"",$Z$4)</f>
        <v/>
      </c>
      <c r="AA867" s="29" t="str">
        <f>IF(Table1[[#This Row],[DATE]]=0,"",$AA$4)</f>
        <v/>
      </c>
      <c r="AB867" s="29" t="str">
        <f t="shared" si="26"/>
        <v/>
      </c>
      <c r="AC867" s="61" t="str">
        <f>IFERROR(VLOOKUP(Table1[[#This Row],[Owner]],'[1]down list'!U:V,2,FALSE),"")</f>
        <v/>
      </c>
    </row>
    <row r="868" spans="2:29" x14ac:dyDescent="0.25">
      <c r="B868" s="23"/>
      <c r="C868" s="24" t="str">
        <f>IF(Table1[[#This Row],[DATE]]=0,"",TEXT(Table1[[#This Row],[DATE]],"mmm"))</f>
        <v/>
      </c>
      <c r="D868" s="25" t="str">
        <f>B868&amp;"-"&amp;COUNTIF($B$6:$B868,B868)</f>
        <v>-0</v>
      </c>
      <c r="E868" s="24" t="str">
        <f t="shared" si="27"/>
        <v/>
      </c>
      <c r="F868" s="24" t="str">
        <f>IF(B868=0,"",TEXT(Table1[[#This Row],[DATE]],"ddd"))</f>
        <v/>
      </c>
      <c r="G868" s="2" t="s">
        <v>32</v>
      </c>
      <c r="H868" s="2"/>
      <c r="I868" s="26"/>
      <c r="J868" s="3"/>
      <c r="K868" s="2"/>
      <c r="M868" s="24" t="s">
        <v>224</v>
      </c>
      <c r="N868" s="26" t="str">
        <f>IFERROR(INDEX([1]!Table13[#Data],MATCH(Table1[[#This Row],[Tech.]],[1]!Table13[Func Location],0),2),"")</f>
        <v/>
      </c>
      <c r="O868" s="27"/>
      <c r="P868" s="28"/>
      <c r="Q868" s="2" t="s">
        <v>37</v>
      </c>
      <c r="R868" s="2"/>
      <c r="U868" s="2" t="s">
        <v>332</v>
      </c>
      <c r="W868" s="2"/>
      <c r="X868" s="2"/>
      <c r="Y868" s="3"/>
      <c r="Z868" s="29" t="str">
        <f>IF(Table1[[#This Row],[DATE]]=0,"",$Z$4)</f>
        <v/>
      </c>
      <c r="AA868" s="29" t="str">
        <f>IF(Table1[[#This Row],[DATE]]=0,"",$AA$4)</f>
        <v/>
      </c>
      <c r="AB868" s="29" t="str">
        <f t="shared" si="26"/>
        <v/>
      </c>
      <c r="AC868" s="61" t="str">
        <f>IFERROR(VLOOKUP(Table1[[#This Row],[Owner]],'[1]down list'!U:V,2,FALSE),"")</f>
        <v/>
      </c>
    </row>
    <row r="869" spans="2:29" x14ac:dyDescent="0.25">
      <c r="B869" s="23"/>
      <c r="C869" s="24" t="str">
        <f>IF(Table1[[#This Row],[DATE]]=0,"",TEXT(Table1[[#This Row],[DATE]],"mmm"))</f>
        <v/>
      </c>
      <c r="D869" s="25" t="str">
        <f>B869&amp;"-"&amp;COUNTIF($B$6:$B869,B869)</f>
        <v>-0</v>
      </c>
      <c r="E869" s="24" t="str">
        <f t="shared" si="27"/>
        <v/>
      </c>
      <c r="F869" s="24" t="str">
        <f>IF(B869=0,"",TEXT(Table1[[#This Row],[DATE]],"ddd"))</f>
        <v/>
      </c>
      <c r="G869" s="2" t="s">
        <v>32</v>
      </c>
      <c r="H869" s="2"/>
      <c r="I869" s="26"/>
      <c r="J869" s="3"/>
      <c r="K869" s="2"/>
      <c r="M869" s="24" t="s">
        <v>224</v>
      </c>
      <c r="N869" s="26" t="str">
        <f>IFERROR(INDEX([1]!Table13[#Data],MATCH(Table1[[#This Row],[Tech.]],[1]!Table13[Func Location],0),2),"")</f>
        <v/>
      </c>
      <c r="O869" s="27"/>
      <c r="P869" s="28"/>
      <c r="Q869" s="2" t="s">
        <v>37</v>
      </c>
      <c r="R869" s="2"/>
      <c r="U869" s="2" t="s">
        <v>332</v>
      </c>
      <c r="W869" s="2"/>
      <c r="X869" s="2"/>
      <c r="Y869" s="3"/>
      <c r="Z869" s="29" t="str">
        <f>IF(Table1[[#This Row],[DATE]]=0,"",$Z$4)</f>
        <v/>
      </c>
      <c r="AA869" s="29" t="str">
        <f>IF(Table1[[#This Row],[DATE]]=0,"",$AA$4)</f>
        <v/>
      </c>
      <c r="AB869" s="29" t="str">
        <f t="shared" si="26"/>
        <v/>
      </c>
      <c r="AC869" s="61" t="str">
        <f>IFERROR(VLOOKUP(Table1[[#This Row],[Owner]],'[1]down list'!U:V,2,FALSE),"")</f>
        <v/>
      </c>
    </row>
    <row r="870" spans="2:29" x14ac:dyDescent="0.25">
      <c r="B870" s="23"/>
      <c r="C870" s="24" t="str">
        <f>IF(Table1[[#This Row],[DATE]]=0,"",TEXT(Table1[[#This Row],[DATE]],"mmm"))</f>
        <v/>
      </c>
      <c r="D870" s="25" t="str">
        <f>B870&amp;"-"&amp;COUNTIF($B$6:$B870,B870)</f>
        <v>-0</v>
      </c>
      <c r="E870" s="24" t="str">
        <f t="shared" si="27"/>
        <v/>
      </c>
      <c r="F870" s="24" t="str">
        <f>IF(B870=0,"",TEXT(Table1[[#This Row],[DATE]],"ddd"))</f>
        <v/>
      </c>
      <c r="G870" s="2" t="s">
        <v>32</v>
      </c>
      <c r="H870" s="2"/>
      <c r="I870" s="26"/>
      <c r="J870" s="3"/>
      <c r="K870" s="2"/>
      <c r="M870" s="24" t="s">
        <v>224</v>
      </c>
      <c r="N870" s="26" t="str">
        <f>IFERROR(INDEX([1]!Table13[#Data],MATCH(Table1[[#This Row],[Tech.]],[1]!Table13[Func Location],0),2),"")</f>
        <v/>
      </c>
      <c r="O870" s="27"/>
      <c r="P870" s="28"/>
      <c r="Q870" s="2" t="s">
        <v>37</v>
      </c>
      <c r="R870" s="2"/>
      <c r="U870" s="2" t="s">
        <v>332</v>
      </c>
      <c r="W870" s="2"/>
      <c r="X870" s="2"/>
      <c r="Y870" s="3"/>
      <c r="Z870" s="29" t="str">
        <f>IF(Table1[[#This Row],[DATE]]=0,"",$Z$4)</f>
        <v/>
      </c>
      <c r="AA870" s="29" t="str">
        <f>IF(Table1[[#This Row],[DATE]]=0,"",$AA$4)</f>
        <v/>
      </c>
      <c r="AB870" s="29" t="str">
        <f t="shared" si="26"/>
        <v/>
      </c>
      <c r="AC870" s="61" t="str">
        <f>IFERROR(VLOOKUP(Table1[[#This Row],[Owner]],'[1]down list'!U:V,2,FALSE),"")</f>
        <v/>
      </c>
    </row>
    <row r="871" spans="2:29" x14ac:dyDescent="0.25">
      <c r="B871" s="23"/>
      <c r="C871" s="24" t="str">
        <f>IF(Table1[[#This Row],[DATE]]=0,"",TEXT(Table1[[#This Row],[DATE]],"mmm"))</f>
        <v/>
      </c>
      <c r="D871" s="25" t="str">
        <f>B871&amp;"-"&amp;COUNTIF($B$6:$B871,B871)</f>
        <v>-0</v>
      </c>
      <c r="E871" s="24" t="str">
        <f t="shared" si="27"/>
        <v/>
      </c>
      <c r="F871" s="24" t="str">
        <f>IF(B871=0,"",TEXT(Table1[[#This Row],[DATE]],"ddd"))</f>
        <v/>
      </c>
      <c r="G871" s="2" t="s">
        <v>32</v>
      </c>
      <c r="H871" s="2"/>
      <c r="I871" s="26"/>
      <c r="J871" s="3"/>
      <c r="K871" s="2"/>
      <c r="M871" s="24" t="s">
        <v>224</v>
      </c>
      <c r="N871" s="26" t="str">
        <f>IFERROR(INDEX([1]!Table13[#Data],MATCH(Table1[[#This Row],[Tech.]],[1]!Table13[Func Location],0),2),"")</f>
        <v/>
      </c>
      <c r="O871" s="27"/>
      <c r="P871" s="28"/>
      <c r="Q871" s="2" t="s">
        <v>37</v>
      </c>
      <c r="R871" s="2"/>
      <c r="U871" s="2" t="s">
        <v>332</v>
      </c>
      <c r="W871" s="2"/>
      <c r="X871" s="2"/>
      <c r="Y871" s="3"/>
      <c r="Z871" s="29" t="str">
        <f>IF(Table1[[#This Row],[DATE]]=0,"",$Z$4)</f>
        <v/>
      </c>
      <c r="AA871" s="29" t="str">
        <f>IF(Table1[[#This Row],[DATE]]=0,"",$AA$4)</f>
        <v/>
      </c>
      <c r="AB871" s="29" t="str">
        <f t="shared" si="26"/>
        <v/>
      </c>
      <c r="AC871" s="61" t="str">
        <f>IFERROR(VLOOKUP(Table1[[#This Row],[Owner]],'[1]down list'!U:V,2,FALSE),"")</f>
        <v/>
      </c>
    </row>
    <row r="872" spans="2:29" x14ac:dyDescent="0.25">
      <c r="B872" s="23"/>
      <c r="C872" s="24" t="str">
        <f>IF(Table1[[#This Row],[DATE]]=0,"",TEXT(Table1[[#This Row],[DATE]],"mmm"))</f>
        <v/>
      </c>
      <c r="D872" s="25" t="str">
        <f>B872&amp;"-"&amp;COUNTIF($B$6:$B872,B872)</f>
        <v>-0</v>
      </c>
      <c r="E872" s="24" t="str">
        <f t="shared" si="27"/>
        <v/>
      </c>
      <c r="F872" s="24" t="str">
        <f>IF(B872=0,"",TEXT(Table1[[#This Row],[DATE]],"ddd"))</f>
        <v/>
      </c>
      <c r="G872" s="2" t="s">
        <v>32</v>
      </c>
      <c r="H872" s="2"/>
      <c r="I872" s="26"/>
      <c r="J872" s="3"/>
      <c r="K872" s="2"/>
      <c r="M872" s="24" t="s">
        <v>224</v>
      </c>
      <c r="N872" s="26" t="str">
        <f>IFERROR(INDEX([1]!Table13[#Data],MATCH(Table1[[#This Row],[Tech.]],[1]!Table13[Func Location],0),2),"")</f>
        <v/>
      </c>
      <c r="O872" s="27"/>
      <c r="P872" s="28"/>
      <c r="Q872" s="2" t="s">
        <v>37</v>
      </c>
      <c r="R872" s="2"/>
      <c r="U872" s="2" t="s">
        <v>332</v>
      </c>
      <c r="W872" s="2"/>
      <c r="X872" s="2"/>
      <c r="Y872" s="3"/>
      <c r="Z872" s="29" t="str">
        <f>IF(Table1[[#This Row],[DATE]]=0,"",$Z$4)</f>
        <v/>
      </c>
      <c r="AA872" s="29" t="str">
        <f>IF(Table1[[#This Row],[DATE]]=0,"",$AA$4)</f>
        <v/>
      </c>
      <c r="AB872" s="29" t="str">
        <f t="shared" si="26"/>
        <v/>
      </c>
      <c r="AC872" s="61" t="str">
        <f>IFERROR(VLOOKUP(Table1[[#This Row],[Owner]],'[1]down list'!U:V,2,FALSE),"")</f>
        <v/>
      </c>
    </row>
    <row r="873" spans="2:29" x14ac:dyDescent="0.25">
      <c r="B873" s="23"/>
      <c r="C873" s="24" t="str">
        <f>IF(Table1[[#This Row],[DATE]]=0,"",TEXT(Table1[[#This Row],[DATE]],"mmm"))</f>
        <v/>
      </c>
      <c r="D873" s="25" t="str">
        <f>B873&amp;"-"&amp;COUNTIF($B$6:$B873,B873)</f>
        <v>-0</v>
      </c>
      <c r="E873" s="24" t="str">
        <f t="shared" si="27"/>
        <v/>
      </c>
      <c r="F873" s="24" t="str">
        <f>IF(B873=0,"",TEXT(Table1[[#This Row],[DATE]],"ddd"))</f>
        <v/>
      </c>
      <c r="G873" s="2" t="s">
        <v>32</v>
      </c>
      <c r="H873" s="2"/>
      <c r="I873" s="26"/>
      <c r="J873" s="3"/>
      <c r="K873" s="2"/>
      <c r="M873" s="24" t="s">
        <v>224</v>
      </c>
      <c r="N873" s="26" t="str">
        <f>IFERROR(INDEX([1]!Table13[#Data],MATCH(Table1[[#This Row],[Tech.]],[1]!Table13[Func Location],0),2),"")</f>
        <v/>
      </c>
      <c r="O873" s="27"/>
      <c r="P873" s="28"/>
      <c r="Q873" s="2" t="s">
        <v>37</v>
      </c>
      <c r="R873" s="2"/>
      <c r="U873" s="2" t="s">
        <v>332</v>
      </c>
      <c r="W873" s="2"/>
      <c r="X873" s="2"/>
      <c r="Y873" s="3"/>
      <c r="Z873" s="29" t="str">
        <f>IF(Table1[[#This Row],[DATE]]=0,"",$Z$4)</f>
        <v/>
      </c>
      <c r="AA873" s="29" t="str">
        <f>IF(Table1[[#This Row],[DATE]]=0,"",$AA$4)</f>
        <v/>
      </c>
      <c r="AB873" s="29" t="str">
        <f t="shared" si="26"/>
        <v/>
      </c>
      <c r="AC873" s="61" t="str">
        <f>IFERROR(VLOOKUP(Table1[[#This Row],[Owner]],'[1]down list'!U:V,2,FALSE),"")</f>
        <v/>
      </c>
    </row>
    <row r="874" spans="2:29" x14ac:dyDescent="0.25">
      <c r="B874" s="23"/>
      <c r="C874" s="24" t="str">
        <f>IF(Table1[[#This Row],[DATE]]=0,"",TEXT(Table1[[#This Row],[DATE]],"mmm"))</f>
        <v/>
      </c>
      <c r="D874" s="25" t="str">
        <f>B874&amp;"-"&amp;COUNTIF($B$6:$B874,B874)</f>
        <v>-0</v>
      </c>
      <c r="E874" s="24" t="str">
        <f t="shared" si="27"/>
        <v/>
      </c>
      <c r="F874" s="24" t="str">
        <f>IF(B874=0,"",TEXT(Table1[[#This Row],[DATE]],"ddd"))</f>
        <v/>
      </c>
      <c r="G874" s="2" t="s">
        <v>32</v>
      </c>
      <c r="H874" s="2"/>
      <c r="I874" s="26"/>
      <c r="J874" s="3"/>
      <c r="K874" s="2"/>
      <c r="M874" s="24" t="s">
        <v>224</v>
      </c>
      <c r="N874" s="26" t="str">
        <f>IFERROR(INDEX([1]!Table13[#Data],MATCH(Table1[[#This Row],[Tech.]],[1]!Table13[Func Location],0),2),"")</f>
        <v/>
      </c>
      <c r="O874" s="27"/>
      <c r="P874" s="28"/>
      <c r="Q874" s="2" t="s">
        <v>37</v>
      </c>
      <c r="R874" s="2"/>
      <c r="U874" s="2" t="s">
        <v>332</v>
      </c>
      <c r="W874" s="2"/>
      <c r="X874" s="2"/>
      <c r="Y874" s="3"/>
      <c r="Z874" s="29" t="str">
        <f>IF(Table1[[#This Row],[DATE]]=0,"",$Z$4)</f>
        <v/>
      </c>
      <c r="AA874" s="29" t="str">
        <f>IF(Table1[[#This Row],[DATE]]=0,"",$AA$4)</f>
        <v/>
      </c>
      <c r="AB874" s="29" t="str">
        <f t="shared" si="26"/>
        <v/>
      </c>
      <c r="AC874" s="61" t="str">
        <f>IFERROR(VLOOKUP(Table1[[#This Row],[Owner]],'[1]down list'!U:V,2,FALSE),"")</f>
        <v/>
      </c>
    </row>
    <row r="875" spans="2:29" x14ac:dyDescent="0.25">
      <c r="B875" s="23"/>
      <c r="C875" s="24" t="str">
        <f>IF(Table1[[#This Row],[DATE]]=0,"",TEXT(Table1[[#This Row],[DATE]],"mmm"))</f>
        <v/>
      </c>
      <c r="D875" s="25" t="str">
        <f>B875&amp;"-"&amp;COUNTIF($B$6:$B875,B875)</f>
        <v>-0</v>
      </c>
      <c r="E875" s="24" t="str">
        <f t="shared" si="27"/>
        <v/>
      </c>
      <c r="F875" s="24" t="str">
        <f>IF(B875=0,"",TEXT(Table1[[#This Row],[DATE]],"ddd"))</f>
        <v/>
      </c>
      <c r="G875" s="2" t="s">
        <v>32</v>
      </c>
      <c r="H875" s="2"/>
      <c r="I875" s="26"/>
      <c r="J875" s="3"/>
      <c r="K875" s="2"/>
      <c r="M875" s="24" t="s">
        <v>224</v>
      </c>
      <c r="N875" s="26" t="str">
        <f>IFERROR(INDEX([1]!Table13[#Data],MATCH(Table1[[#This Row],[Tech.]],[1]!Table13[Func Location],0),2),"")</f>
        <v/>
      </c>
      <c r="O875" s="27"/>
      <c r="P875" s="28"/>
      <c r="Q875" s="2" t="s">
        <v>37</v>
      </c>
      <c r="R875" s="2"/>
      <c r="U875" s="2" t="s">
        <v>332</v>
      </c>
      <c r="W875" s="2"/>
      <c r="X875" s="2"/>
      <c r="Y875" s="3"/>
      <c r="Z875" s="29" t="str">
        <f>IF(Table1[[#This Row],[DATE]]=0,"",$Z$4)</f>
        <v/>
      </c>
      <c r="AA875" s="29" t="str">
        <f>IF(Table1[[#This Row],[DATE]]=0,"",$AA$4)</f>
        <v/>
      </c>
      <c r="AB875" s="29" t="str">
        <f t="shared" si="26"/>
        <v/>
      </c>
      <c r="AC875" s="61" t="str">
        <f>IFERROR(VLOOKUP(Table1[[#This Row],[Owner]],'[1]down list'!U:V,2,FALSE),"")</f>
        <v/>
      </c>
    </row>
    <row r="876" spans="2:29" x14ac:dyDescent="0.25">
      <c r="B876" s="23"/>
      <c r="C876" s="24" t="str">
        <f>IF(Table1[[#This Row],[DATE]]=0,"",TEXT(Table1[[#This Row],[DATE]],"mmm"))</f>
        <v/>
      </c>
      <c r="D876" s="25" t="str">
        <f>B876&amp;"-"&amp;COUNTIF($B$6:$B876,B876)</f>
        <v>-0</v>
      </c>
      <c r="E876" s="24" t="str">
        <f t="shared" si="27"/>
        <v/>
      </c>
      <c r="F876" s="24" t="str">
        <f>IF(B876=0,"",TEXT(Table1[[#This Row],[DATE]],"ddd"))</f>
        <v/>
      </c>
      <c r="G876" s="2" t="s">
        <v>32</v>
      </c>
      <c r="H876" s="2"/>
      <c r="I876" s="26"/>
      <c r="J876" s="3"/>
      <c r="K876" s="2"/>
      <c r="M876" s="24" t="s">
        <v>224</v>
      </c>
      <c r="N876" s="26" t="str">
        <f>IFERROR(INDEX([1]!Table13[#Data],MATCH(Table1[[#This Row],[Tech.]],[1]!Table13[Func Location],0),2),"")</f>
        <v/>
      </c>
      <c r="O876" s="27"/>
      <c r="P876" s="28"/>
      <c r="Q876" s="2" t="s">
        <v>37</v>
      </c>
      <c r="R876" s="2"/>
      <c r="U876" s="2" t="s">
        <v>332</v>
      </c>
      <c r="W876" s="2"/>
      <c r="X876" s="2"/>
      <c r="Y876" s="3"/>
      <c r="Z876" s="29" t="str">
        <f>IF(Table1[[#This Row],[DATE]]=0,"",$Z$4)</f>
        <v/>
      </c>
      <c r="AA876" s="29" t="str">
        <f>IF(Table1[[#This Row],[DATE]]=0,"",$AA$4)</f>
        <v/>
      </c>
      <c r="AB876" s="29" t="str">
        <f t="shared" si="26"/>
        <v/>
      </c>
      <c r="AC876" s="61" t="str">
        <f>IFERROR(VLOOKUP(Table1[[#This Row],[Owner]],'[1]down list'!U:V,2,FALSE),"")</f>
        <v/>
      </c>
    </row>
    <row r="877" spans="2:29" x14ac:dyDescent="0.25">
      <c r="B877" s="23"/>
      <c r="C877" s="24" t="str">
        <f>IF(Table1[[#This Row],[DATE]]=0,"",TEXT(Table1[[#This Row],[DATE]],"mmm"))</f>
        <v/>
      </c>
      <c r="D877" s="25" t="str">
        <f>B877&amp;"-"&amp;COUNTIF($B$6:$B877,B877)</f>
        <v>-0</v>
      </c>
      <c r="E877" s="24" t="str">
        <f t="shared" si="27"/>
        <v/>
      </c>
      <c r="F877" s="24" t="str">
        <f>IF(B877=0,"",TEXT(Table1[[#This Row],[DATE]],"ddd"))</f>
        <v/>
      </c>
      <c r="G877" s="2" t="s">
        <v>32</v>
      </c>
      <c r="H877" s="2"/>
      <c r="I877" s="26"/>
      <c r="J877" s="3"/>
      <c r="K877" s="2"/>
      <c r="M877" s="24" t="s">
        <v>224</v>
      </c>
      <c r="N877" s="26" t="str">
        <f>IFERROR(INDEX([1]!Table13[#Data],MATCH(Table1[[#This Row],[Tech.]],[1]!Table13[Func Location],0),2),"")</f>
        <v/>
      </c>
      <c r="O877" s="27"/>
      <c r="P877" s="28"/>
      <c r="Q877" s="2" t="s">
        <v>37</v>
      </c>
      <c r="R877" s="2"/>
      <c r="U877" s="2" t="s">
        <v>332</v>
      </c>
      <c r="W877" s="2"/>
      <c r="X877" s="2"/>
      <c r="Y877" s="3"/>
      <c r="Z877" s="29" t="str">
        <f>IF(Table1[[#This Row],[DATE]]=0,"",$Z$4)</f>
        <v/>
      </c>
      <c r="AA877" s="29" t="str">
        <f>IF(Table1[[#This Row],[DATE]]=0,"",$AA$4)</f>
        <v/>
      </c>
      <c r="AB877" s="29" t="str">
        <f t="shared" si="26"/>
        <v/>
      </c>
      <c r="AC877" s="61" t="str">
        <f>IFERROR(VLOOKUP(Table1[[#This Row],[Owner]],'[1]down list'!U:V,2,FALSE),"")</f>
        <v/>
      </c>
    </row>
    <row r="878" spans="2:29" x14ac:dyDescent="0.25">
      <c r="B878" s="23"/>
      <c r="C878" s="24" t="str">
        <f>IF(Table1[[#This Row],[DATE]]=0,"",TEXT(Table1[[#This Row],[DATE]],"mmm"))</f>
        <v/>
      </c>
      <c r="D878" s="25" t="str">
        <f>B878&amp;"-"&amp;COUNTIF($B$6:$B878,B878)</f>
        <v>-0</v>
      </c>
      <c r="E878" s="24" t="str">
        <f t="shared" si="27"/>
        <v/>
      </c>
      <c r="F878" s="24" t="str">
        <f>IF(B878=0,"",TEXT(Table1[[#This Row],[DATE]],"ddd"))</f>
        <v/>
      </c>
      <c r="G878" s="2" t="s">
        <v>32</v>
      </c>
      <c r="H878" s="2"/>
      <c r="I878" s="26"/>
      <c r="J878" s="3"/>
      <c r="K878" s="2"/>
      <c r="M878" s="24" t="s">
        <v>224</v>
      </c>
      <c r="N878" s="26" t="str">
        <f>IFERROR(INDEX([1]!Table13[#Data],MATCH(Table1[[#This Row],[Tech.]],[1]!Table13[Func Location],0),2),"")</f>
        <v/>
      </c>
      <c r="O878" s="27"/>
      <c r="P878" s="28"/>
      <c r="Q878" s="2" t="s">
        <v>37</v>
      </c>
      <c r="R878" s="2"/>
      <c r="U878" s="2" t="s">
        <v>332</v>
      </c>
      <c r="W878" s="2"/>
      <c r="X878" s="2"/>
      <c r="Y878" s="3"/>
      <c r="Z878" s="29" t="str">
        <f>IF(Table1[[#This Row],[DATE]]=0,"",$Z$4)</f>
        <v/>
      </c>
      <c r="AA878" s="29" t="str">
        <f>IF(Table1[[#This Row],[DATE]]=0,"",$AA$4)</f>
        <v/>
      </c>
      <c r="AB878" s="29" t="str">
        <f t="shared" si="26"/>
        <v/>
      </c>
      <c r="AC878" s="61" t="str">
        <f>IFERROR(VLOOKUP(Table1[[#This Row],[Owner]],'[1]down list'!U:V,2,FALSE),"")</f>
        <v/>
      </c>
    </row>
    <row r="879" spans="2:29" x14ac:dyDescent="0.25">
      <c r="B879" s="23"/>
      <c r="C879" s="24" t="str">
        <f>IF(Table1[[#This Row],[DATE]]=0,"",TEXT(Table1[[#This Row],[DATE]],"mmm"))</f>
        <v/>
      </c>
      <c r="D879" s="25" t="str">
        <f>B879&amp;"-"&amp;COUNTIF($B$6:$B879,B879)</f>
        <v>-0</v>
      </c>
      <c r="E879" s="24" t="str">
        <f t="shared" si="27"/>
        <v/>
      </c>
      <c r="F879" s="24" t="str">
        <f>IF(B879=0,"",TEXT(Table1[[#This Row],[DATE]],"ddd"))</f>
        <v/>
      </c>
      <c r="G879" s="2" t="s">
        <v>32</v>
      </c>
      <c r="H879" s="2"/>
      <c r="I879" s="26"/>
      <c r="J879" s="3"/>
      <c r="K879" s="2"/>
      <c r="M879" s="24" t="s">
        <v>224</v>
      </c>
      <c r="N879" s="26" t="str">
        <f>IFERROR(INDEX([1]!Table13[#Data],MATCH(Table1[[#This Row],[Tech.]],[1]!Table13[Func Location],0),2),"")</f>
        <v/>
      </c>
      <c r="O879" s="27"/>
      <c r="P879" s="28"/>
      <c r="Q879" s="2" t="s">
        <v>37</v>
      </c>
      <c r="R879" s="2"/>
      <c r="U879" s="2" t="s">
        <v>332</v>
      </c>
      <c r="W879" s="2"/>
      <c r="X879" s="2"/>
      <c r="Y879" s="3"/>
      <c r="Z879" s="29" t="str">
        <f>IF(Table1[[#This Row],[DATE]]=0,"",$Z$4)</f>
        <v/>
      </c>
      <c r="AA879" s="29" t="str">
        <f>IF(Table1[[#This Row],[DATE]]=0,"",$AA$4)</f>
        <v/>
      </c>
      <c r="AB879" s="29" t="str">
        <f t="shared" si="26"/>
        <v/>
      </c>
      <c r="AC879" s="61" t="str">
        <f>IFERROR(VLOOKUP(Table1[[#This Row],[Owner]],'[1]down list'!U:V,2,FALSE),"")</f>
        <v/>
      </c>
    </row>
    <row r="880" spans="2:29" x14ac:dyDescent="0.25">
      <c r="B880" s="23"/>
      <c r="C880" s="24" t="str">
        <f>IF(Table1[[#This Row],[DATE]]=0,"",TEXT(Table1[[#This Row],[DATE]],"mmm"))</f>
        <v/>
      </c>
      <c r="D880" s="25" t="str">
        <f>B880&amp;"-"&amp;COUNTIF($B$6:$B880,B880)</f>
        <v>-0</v>
      </c>
      <c r="E880" s="24" t="str">
        <f t="shared" si="27"/>
        <v/>
      </c>
      <c r="F880" s="24" t="str">
        <f>IF(B880=0,"",TEXT(Table1[[#This Row],[DATE]],"ddd"))</f>
        <v/>
      </c>
      <c r="G880" s="2" t="s">
        <v>32</v>
      </c>
      <c r="H880" s="2"/>
      <c r="I880" s="26"/>
      <c r="J880" s="3"/>
      <c r="K880" s="2"/>
      <c r="M880" s="24" t="s">
        <v>224</v>
      </c>
      <c r="N880" s="26" t="str">
        <f>IFERROR(INDEX([1]!Table13[#Data],MATCH(Table1[[#This Row],[Tech.]],[1]!Table13[Func Location],0),2),"")</f>
        <v/>
      </c>
      <c r="O880" s="27"/>
      <c r="P880" s="28"/>
      <c r="Q880" s="2" t="s">
        <v>37</v>
      </c>
      <c r="R880" s="2"/>
      <c r="U880" s="2" t="s">
        <v>332</v>
      </c>
      <c r="W880" s="2"/>
      <c r="X880" s="2"/>
      <c r="Y880" s="3"/>
      <c r="Z880" s="29" t="str">
        <f>IF(Table1[[#This Row],[DATE]]=0,"",$Z$4)</f>
        <v/>
      </c>
      <c r="AA880" s="29" t="str">
        <f>IF(Table1[[#This Row],[DATE]]=0,"",$AA$4)</f>
        <v/>
      </c>
      <c r="AB880" s="29" t="str">
        <f t="shared" si="26"/>
        <v/>
      </c>
      <c r="AC880" s="61" t="str">
        <f>IFERROR(VLOOKUP(Table1[[#This Row],[Owner]],'[1]down list'!U:V,2,FALSE),"")</f>
        <v/>
      </c>
    </row>
    <row r="881" spans="2:29" x14ac:dyDescent="0.25">
      <c r="B881" s="23"/>
      <c r="C881" s="24" t="str">
        <f>IF(Table1[[#This Row],[DATE]]=0,"",TEXT(Table1[[#This Row],[DATE]],"mmm"))</f>
        <v/>
      </c>
      <c r="D881" s="25" t="str">
        <f>B881&amp;"-"&amp;COUNTIF($B$6:$B881,B881)</f>
        <v>-0</v>
      </c>
      <c r="E881" s="24" t="str">
        <f t="shared" si="27"/>
        <v/>
      </c>
      <c r="F881" s="24" t="str">
        <f>IF(B881=0,"",TEXT(Table1[[#This Row],[DATE]],"ddd"))</f>
        <v/>
      </c>
      <c r="G881" s="2" t="s">
        <v>32</v>
      </c>
      <c r="H881" s="2"/>
      <c r="I881" s="26"/>
      <c r="J881" s="3"/>
      <c r="K881" s="2"/>
      <c r="M881" s="24" t="s">
        <v>224</v>
      </c>
      <c r="N881" s="26" t="str">
        <f>IFERROR(INDEX([1]!Table13[#Data],MATCH(Table1[[#This Row],[Tech.]],[1]!Table13[Func Location],0),2),"")</f>
        <v/>
      </c>
      <c r="O881" s="27"/>
      <c r="P881" s="28"/>
      <c r="Q881" s="2" t="s">
        <v>37</v>
      </c>
      <c r="R881" s="2"/>
      <c r="U881" s="2" t="s">
        <v>332</v>
      </c>
      <c r="W881" s="2"/>
      <c r="X881" s="2"/>
      <c r="Y881" s="3"/>
      <c r="Z881" s="29" t="str">
        <f>IF(Table1[[#This Row],[DATE]]=0,"",$Z$4)</f>
        <v/>
      </c>
      <c r="AA881" s="29" t="str">
        <f>IF(Table1[[#This Row],[DATE]]=0,"",$AA$4)</f>
        <v/>
      </c>
      <c r="AB881" s="29" t="str">
        <f t="shared" si="26"/>
        <v/>
      </c>
      <c r="AC881" s="61" t="str">
        <f>IFERROR(VLOOKUP(Table1[[#This Row],[Owner]],'[1]down list'!U:V,2,FALSE),"")</f>
        <v/>
      </c>
    </row>
    <row r="882" spans="2:29" x14ac:dyDescent="0.25">
      <c r="B882" s="23"/>
      <c r="C882" s="24" t="str">
        <f>IF(Table1[[#This Row],[DATE]]=0,"",TEXT(Table1[[#This Row],[DATE]],"mmm"))</f>
        <v/>
      </c>
      <c r="D882" s="25" t="str">
        <f>B882&amp;"-"&amp;COUNTIF($B$6:$B882,B882)</f>
        <v>-0</v>
      </c>
      <c r="E882" s="24" t="str">
        <f t="shared" si="27"/>
        <v/>
      </c>
      <c r="F882" s="24" t="str">
        <f>IF(B882=0,"",TEXT(Table1[[#This Row],[DATE]],"ddd"))</f>
        <v/>
      </c>
      <c r="G882" s="2" t="s">
        <v>32</v>
      </c>
      <c r="H882" s="2"/>
      <c r="I882" s="26"/>
      <c r="J882" s="3"/>
      <c r="K882" s="2"/>
      <c r="M882" s="24" t="s">
        <v>224</v>
      </c>
      <c r="N882" s="26" t="str">
        <f>IFERROR(INDEX([1]!Table13[#Data],MATCH(Table1[[#This Row],[Tech.]],[1]!Table13[Func Location],0),2),"")</f>
        <v/>
      </c>
      <c r="O882" s="27"/>
      <c r="P882" s="28"/>
      <c r="Q882" s="2" t="s">
        <v>37</v>
      </c>
      <c r="R882" s="2"/>
      <c r="U882" s="2" t="s">
        <v>332</v>
      </c>
      <c r="W882" s="2"/>
      <c r="X882" s="2"/>
      <c r="Y882" s="3"/>
      <c r="Z882" s="29" t="str">
        <f>IF(Table1[[#This Row],[DATE]]=0,"",$Z$4)</f>
        <v/>
      </c>
      <c r="AA882" s="29" t="str">
        <f>IF(Table1[[#This Row],[DATE]]=0,"",$AA$4)</f>
        <v/>
      </c>
      <c r="AB882" s="29" t="str">
        <f t="shared" si="26"/>
        <v/>
      </c>
      <c r="AC882" s="61" t="str">
        <f>IFERROR(VLOOKUP(Table1[[#This Row],[Owner]],'[1]down list'!U:V,2,FALSE),"")</f>
        <v/>
      </c>
    </row>
    <row r="883" spans="2:29" x14ac:dyDescent="0.25">
      <c r="B883" s="23"/>
      <c r="C883" s="24" t="str">
        <f>IF(Table1[[#This Row],[DATE]]=0,"",TEXT(Table1[[#This Row],[DATE]],"mmm"))</f>
        <v/>
      </c>
      <c r="D883" s="25" t="str">
        <f>B883&amp;"-"&amp;COUNTIF($B$6:$B883,B883)</f>
        <v>-0</v>
      </c>
      <c r="E883" s="24" t="str">
        <f t="shared" si="27"/>
        <v/>
      </c>
      <c r="F883" s="24" t="str">
        <f>IF(B883=0,"",TEXT(Table1[[#This Row],[DATE]],"ddd"))</f>
        <v/>
      </c>
      <c r="G883" s="2" t="s">
        <v>32</v>
      </c>
      <c r="H883" s="2"/>
      <c r="I883" s="26"/>
      <c r="J883" s="3"/>
      <c r="K883" s="2"/>
      <c r="M883" s="24" t="s">
        <v>224</v>
      </c>
      <c r="N883" s="26" t="str">
        <f>IFERROR(INDEX([1]!Table13[#Data],MATCH(Table1[[#This Row],[Tech.]],[1]!Table13[Func Location],0),2),"")</f>
        <v/>
      </c>
      <c r="O883" s="27"/>
      <c r="P883" s="28"/>
      <c r="Q883" s="2" t="s">
        <v>37</v>
      </c>
      <c r="R883" s="2"/>
      <c r="U883" s="2" t="s">
        <v>332</v>
      </c>
      <c r="W883" s="2"/>
      <c r="X883" s="2"/>
      <c r="Y883" s="3"/>
      <c r="Z883" s="29" t="str">
        <f>IF(Table1[[#This Row],[DATE]]=0,"",$Z$4)</f>
        <v/>
      </c>
      <c r="AA883" s="29" t="str">
        <f>IF(Table1[[#This Row],[DATE]]=0,"",$AA$4)</f>
        <v/>
      </c>
      <c r="AB883" s="29" t="str">
        <f t="shared" si="26"/>
        <v/>
      </c>
      <c r="AC883" s="61" t="str">
        <f>IFERROR(VLOOKUP(Table1[[#This Row],[Owner]],'[1]down list'!U:V,2,FALSE),"")</f>
        <v/>
      </c>
    </row>
    <row r="884" spans="2:29" x14ac:dyDescent="0.25">
      <c r="B884" s="23"/>
      <c r="C884" s="24" t="str">
        <f>IF(Table1[[#This Row],[DATE]]=0,"",TEXT(Table1[[#This Row],[DATE]],"mmm"))</f>
        <v/>
      </c>
      <c r="D884" s="25" t="str">
        <f>B884&amp;"-"&amp;COUNTIF($B$6:$B884,B884)</f>
        <v>-0</v>
      </c>
      <c r="E884" s="24" t="str">
        <f t="shared" si="27"/>
        <v/>
      </c>
      <c r="F884" s="24" t="str">
        <f>IF(B884=0,"",TEXT(Table1[[#This Row],[DATE]],"ddd"))</f>
        <v/>
      </c>
      <c r="G884" s="2" t="s">
        <v>32</v>
      </c>
      <c r="H884" s="2"/>
      <c r="I884" s="26"/>
      <c r="J884" s="3"/>
      <c r="K884" s="2"/>
      <c r="M884" s="24" t="s">
        <v>224</v>
      </c>
      <c r="N884" s="26" t="str">
        <f>IFERROR(INDEX([1]!Table13[#Data],MATCH(Table1[[#This Row],[Tech.]],[1]!Table13[Func Location],0),2),"")</f>
        <v/>
      </c>
      <c r="O884" s="27"/>
      <c r="P884" s="28"/>
      <c r="Q884" s="2" t="s">
        <v>37</v>
      </c>
      <c r="R884" s="2"/>
      <c r="U884" s="2" t="s">
        <v>332</v>
      </c>
      <c r="W884" s="2"/>
      <c r="X884" s="2"/>
      <c r="Y884" s="3"/>
      <c r="Z884" s="29" t="str">
        <f>IF(Table1[[#This Row],[DATE]]=0,"",$Z$4)</f>
        <v/>
      </c>
      <c r="AA884" s="29" t="str">
        <f>IF(Table1[[#This Row],[DATE]]=0,"",$AA$4)</f>
        <v/>
      </c>
      <c r="AB884" s="29" t="str">
        <f t="shared" si="26"/>
        <v/>
      </c>
      <c r="AC884" s="61" t="str">
        <f>IFERROR(VLOOKUP(Table1[[#This Row],[Owner]],'[1]down list'!U:V,2,FALSE),"")</f>
        <v/>
      </c>
    </row>
    <row r="885" spans="2:29" x14ac:dyDescent="0.25">
      <c r="B885" s="23"/>
      <c r="C885" s="24" t="str">
        <f>IF(Table1[[#This Row],[DATE]]=0,"",TEXT(Table1[[#This Row],[DATE]],"mmm"))</f>
        <v/>
      </c>
      <c r="D885" s="25" t="str">
        <f>B885&amp;"-"&amp;COUNTIF($B$6:$B885,B885)</f>
        <v>-0</v>
      </c>
      <c r="E885" s="24" t="str">
        <f t="shared" si="27"/>
        <v/>
      </c>
      <c r="F885" s="24" t="str">
        <f>IF(B885=0,"",TEXT(Table1[[#This Row],[DATE]],"ddd"))</f>
        <v/>
      </c>
      <c r="G885" s="2" t="s">
        <v>32</v>
      </c>
      <c r="H885" s="2"/>
      <c r="I885" s="26"/>
      <c r="J885" s="3"/>
      <c r="K885" s="2"/>
      <c r="M885" s="24" t="s">
        <v>224</v>
      </c>
      <c r="N885" s="26" t="str">
        <f>IFERROR(INDEX([1]!Table13[#Data],MATCH(Table1[[#This Row],[Tech.]],[1]!Table13[Func Location],0),2),"")</f>
        <v/>
      </c>
      <c r="O885" s="27"/>
      <c r="P885" s="28"/>
      <c r="Q885" s="2" t="s">
        <v>37</v>
      </c>
      <c r="R885" s="2"/>
      <c r="U885" s="2" t="s">
        <v>332</v>
      </c>
      <c r="W885" s="2"/>
      <c r="X885" s="2"/>
      <c r="Y885" s="3"/>
      <c r="Z885" s="29" t="str">
        <f>IF(Table1[[#This Row],[DATE]]=0,"",$Z$4)</f>
        <v/>
      </c>
      <c r="AA885" s="29" t="str">
        <f>IF(Table1[[#This Row],[DATE]]=0,"",$AA$4)</f>
        <v/>
      </c>
      <c r="AB885" s="29" t="str">
        <f t="shared" si="26"/>
        <v/>
      </c>
      <c r="AC885" s="61" t="str">
        <f>IFERROR(VLOOKUP(Table1[[#This Row],[Owner]],'[1]down list'!U:V,2,FALSE),"")</f>
        <v/>
      </c>
    </row>
    <row r="886" spans="2:29" x14ac:dyDescent="0.25">
      <c r="B886" s="23"/>
      <c r="C886" s="24" t="str">
        <f>IF(Table1[[#This Row],[DATE]]=0,"",TEXT(Table1[[#This Row],[DATE]],"mmm"))</f>
        <v/>
      </c>
      <c r="D886" s="25" t="str">
        <f>B886&amp;"-"&amp;COUNTIF($B$6:$B886,B886)</f>
        <v>-0</v>
      </c>
      <c r="E886" s="24" t="str">
        <f t="shared" si="27"/>
        <v/>
      </c>
      <c r="F886" s="24" t="str">
        <f>IF(B886=0,"",TEXT(Table1[[#This Row],[DATE]],"ddd"))</f>
        <v/>
      </c>
      <c r="G886" s="2" t="s">
        <v>32</v>
      </c>
      <c r="H886" s="2"/>
      <c r="I886" s="26"/>
      <c r="J886" s="3"/>
      <c r="K886" s="2"/>
      <c r="M886" s="24" t="s">
        <v>224</v>
      </c>
      <c r="N886" s="26" t="str">
        <f>IFERROR(INDEX([1]!Table13[#Data],MATCH(Table1[[#This Row],[Tech.]],[1]!Table13[Func Location],0),2),"")</f>
        <v/>
      </c>
      <c r="O886" s="27"/>
      <c r="P886" s="28"/>
      <c r="Q886" s="2" t="s">
        <v>37</v>
      </c>
      <c r="R886" s="2"/>
      <c r="U886" s="2" t="s">
        <v>332</v>
      </c>
      <c r="W886" s="2"/>
      <c r="X886" s="2"/>
      <c r="Y886" s="3"/>
      <c r="Z886" s="29" t="str">
        <f>IF(Table1[[#This Row],[DATE]]=0,"",$Z$4)</f>
        <v/>
      </c>
      <c r="AA886" s="29" t="str">
        <f>IF(Table1[[#This Row],[DATE]]=0,"",$AA$4)</f>
        <v/>
      </c>
      <c r="AB886" s="29" t="str">
        <f t="shared" si="26"/>
        <v/>
      </c>
      <c r="AC886" s="61" t="str">
        <f>IFERROR(VLOOKUP(Table1[[#This Row],[Owner]],'[1]down list'!U:V,2,FALSE),"")</f>
        <v/>
      </c>
    </row>
    <row r="887" spans="2:29" x14ac:dyDescent="0.25">
      <c r="B887" s="23"/>
      <c r="C887" s="24" t="str">
        <f>IF(Table1[[#This Row],[DATE]]=0,"",TEXT(Table1[[#This Row],[DATE]],"mmm"))</f>
        <v/>
      </c>
      <c r="D887" s="25" t="str">
        <f>B887&amp;"-"&amp;COUNTIF($B$6:$B887,B887)</f>
        <v>-0</v>
      </c>
      <c r="E887" s="24" t="str">
        <f t="shared" si="27"/>
        <v/>
      </c>
      <c r="F887" s="24" t="str">
        <f>IF(B887=0,"",TEXT(Table1[[#This Row],[DATE]],"ddd"))</f>
        <v/>
      </c>
      <c r="G887" s="2" t="s">
        <v>32</v>
      </c>
      <c r="H887" s="2"/>
      <c r="I887" s="26"/>
      <c r="J887" s="3"/>
      <c r="K887" s="2"/>
      <c r="M887" s="24" t="s">
        <v>224</v>
      </c>
      <c r="N887" s="26" t="str">
        <f>IFERROR(INDEX([1]!Table13[#Data],MATCH(Table1[[#This Row],[Tech.]],[1]!Table13[Func Location],0),2),"")</f>
        <v/>
      </c>
      <c r="O887" s="27"/>
      <c r="P887" s="28"/>
      <c r="Q887" s="2" t="s">
        <v>37</v>
      </c>
      <c r="R887" s="2"/>
      <c r="U887" s="2" t="s">
        <v>332</v>
      </c>
      <c r="W887" s="2"/>
      <c r="X887" s="2"/>
      <c r="Y887" s="3"/>
      <c r="Z887" s="29" t="str">
        <f>IF(Table1[[#This Row],[DATE]]=0,"",$Z$4)</f>
        <v/>
      </c>
      <c r="AA887" s="29" t="str">
        <f>IF(Table1[[#This Row],[DATE]]=0,"",$AA$4)</f>
        <v/>
      </c>
      <c r="AB887" s="29" t="str">
        <f t="shared" si="26"/>
        <v/>
      </c>
      <c r="AC887" s="61" t="str">
        <f>IFERROR(VLOOKUP(Table1[[#This Row],[Owner]],'[1]down list'!U:V,2,FALSE),"")</f>
        <v/>
      </c>
    </row>
    <row r="888" spans="2:29" x14ac:dyDescent="0.25">
      <c r="B888" s="23"/>
      <c r="C888" s="24" t="str">
        <f>IF(Table1[[#This Row],[DATE]]=0,"",TEXT(Table1[[#This Row],[DATE]],"mmm"))</f>
        <v/>
      </c>
      <c r="D888" s="25" t="str">
        <f>B888&amp;"-"&amp;COUNTIF($B$6:$B888,B888)</f>
        <v>-0</v>
      </c>
      <c r="E888" s="24" t="str">
        <f t="shared" si="27"/>
        <v/>
      </c>
      <c r="F888" s="24" t="str">
        <f>IF(B888=0,"",TEXT(Table1[[#This Row],[DATE]],"ddd"))</f>
        <v/>
      </c>
      <c r="G888" s="2" t="s">
        <v>32</v>
      </c>
      <c r="H888" s="2"/>
      <c r="I888" s="26"/>
      <c r="J888" s="3"/>
      <c r="K888" s="2"/>
      <c r="M888" s="24" t="s">
        <v>224</v>
      </c>
      <c r="N888" s="26" t="str">
        <f>IFERROR(INDEX([1]!Table13[#Data],MATCH(Table1[[#This Row],[Tech.]],[1]!Table13[Func Location],0),2),"")</f>
        <v/>
      </c>
      <c r="O888" s="27"/>
      <c r="P888" s="28"/>
      <c r="Q888" s="2" t="s">
        <v>37</v>
      </c>
      <c r="R888" s="2"/>
      <c r="U888" s="2" t="s">
        <v>332</v>
      </c>
      <c r="W888" s="2"/>
      <c r="X888" s="2"/>
      <c r="Y888" s="3"/>
      <c r="Z888" s="29" t="str">
        <f>IF(Table1[[#This Row],[DATE]]=0,"",$Z$4)</f>
        <v/>
      </c>
      <c r="AA888" s="29" t="str">
        <f>IF(Table1[[#This Row],[DATE]]=0,"",$AA$4)</f>
        <v/>
      </c>
      <c r="AB888" s="29" t="str">
        <f t="shared" si="26"/>
        <v/>
      </c>
      <c r="AC888" s="61" t="str">
        <f>IFERROR(VLOOKUP(Table1[[#This Row],[Owner]],'[1]down list'!U:V,2,FALSE),"")</f>
        <v/>
      </c>
    </row>
    <row r="889" spans="2:29" x14ac:dyDescent="0.25">
      <c r="B889" s="23"/>
      <c r="C889" s="24" t="str">
        <f>IF(Table1[[#This Row],[DATE]]=0,"",TEXT(Table1[[#This Row],[DATE]],"mmm"))</f>
        <v/>
      </c>
      <c r="D889" s="25" t="str">
        <f>B889&amp;"-"&amp;COUNTIF($B$6:$B889,B889)</f>
        <v>-0</v>
      </c>
      <c r="E889" s="24" t="str">
        <f t="shared" si="27"/>
        <v/>
      </c>
      <c r="F889" s="24" t="str">
        <f>IF(B889=0,"",TEXT(Table1[[#This Row],[DATE]],"ddd"))</f>
        <v/>
      </c>
      <c r="G889" s="2" t="s">
        <v>32</v>
      </c>
      <c r="H889" s="2"/>
      <c r="I889" s="26"/>
      <c r="J889" s="3"/>
      <c r="K889" s="2"/>
      <c r="M889" s="24" t="s">
        <v>224</v>
      </c>
      <c r="N889" s="26" t="str">
        <f>IFERROR(INDEX([1]!Table13[#Data],MATCH(Table1[[#This Row],[Tech.]],[1]!Table13[Func Location],0),2),"")</f>
        <v/>
      </c>
      <c r="O889" s="27"/>
      <c r="P889" s="28"/>
      <c r="Q889" s="2" t="s">
        <v>37</v>
      </c>
      <c r="R889" s="2"/>
      <c r="U889" s="2" t="s">
        <v>332</v>
      </c>
      <c r="W889" s="2"/>
      <c r="X889" s="2"/>
      <c r="Y889" s="3"/>
      <c r="Z889" s="29" t="str">
        <f>IF(Table1[[#This Row],[DATE]]=0,"",$Z$4)</f>
        <v/>
      </c>
      <c r="AA889" s="29" t="str">
        <f>IF(Table1[[#This Row],[DATE]]=0,"",$AA$4)</f>
        <v/>
      </c>
      <c r="AB889" s="29" t="str">
        <f t="shared" si="26"/>
        <v/>
      </c>
      <c r="AC889" s="61" t="str">
        <f>IFERROR(VLOOKUP(Table1[[#This Row],[Owner]],'[1]down list'!U:V,2,FALSE),"")</f>
        <v/>
      </c>
    </row>
    <row r="890" spans="2:29" x14ac:dyDescent="0.25">
      <c r="B890" s="23"/>
      <c r="C890" s="24" t="str">
        <f>IF(Table1[[#This Row],[DATE]]=0,"",TEXT(Table1[[#This Row],[DATE]],"mmm"))</f>
        <v/>
      </c>
      <c r="D890" s="25" t="str">
        <f>B890&amp;"-"&amp;COUNTIF($B$6:$B890,B890)</f>
        <v>-0</v>
      </c>
      <c r="E890" s="24" t="str">
        <f t="shared" si="27"/>
        <v/>
      </c>
      <c r="F890" s="24" t="str">
        <f>IF(B890=0,"",TEXT(Table1[[#This Row],[DATE]],"ddd"))</f>
        <v/>
      </c>
      <c r="G890" s="2" t="s">
        <v>32</v>
      </c>
      <c r="H890" s="2"/>
      <c r="I890" s="26"/>
      <c r="J890" s="3"/>
      <c r="K890" s="2"/>
      <c r="M890" s="24" t="s">
        <v>224</v>
      </c>
      <c r="N890" s="26" t="str">
        <f>IFERROR(INDEX([1]!Table13[#Data],MATCH(Table1[[#This Row],[Tech.]],[1]!Table13[Func Location],0),2),"")</f>
        <v/>
      </c>
      <c r="O890" s="27"/>
      <c r="P890" s="28"/>
      <c r="Q890" s="2" t="s">
        <v>37</v>
      </c>
      <c r="R890" s="2"/>
      <c r="U890" s="2" t="s">
        <v>332</v>
      </c>
      <c r="W890" s="2"/>
      <c r="X890" s="2"/>
      <c r="Y890" s="3"/>
      <c r="Z890" s="29" t="str">
        <f>IF(Table1[[#This Row],[DATE]]=0,"",$Z$4)</f>
        <v/>
      </c>
      <c r="AA890" s="29" t="str">
        <f>IF(Table1[[#This Row],[DATE]]=0,"",$AA$4)</f>
        <v/>
      </c>
      <c r="AB890" s="29" t="str">
        <f t="shared" si="26"/>
        <v/>
      </c>
      <c r="AC890" s="61" t="str">
        <f>IFERROR(VLOOKUP(Table1[[#This Row],[Owner]],'[1]down list'!U:V,2,FALSE),"")</f>
        <v/>
      </c>
    </row>
    <row r="891" spans="2:29" x14ac:dyDescent="0.25">
      <c r="B891" s="23"/>
      <c r="C891" s="24" t="str">
        <f>IF(Table1[[#This Row],[DATE]]=0,"",TEXT(Table1[[#This Row],[DATE]],"mmm"))</f>
        <v/>
      </c>
      <c r="D891" s="25" t="str">
        <f>B891&amp;"-"&amp;COUNTIF($B$6:$B891,B891)</f>
        <v>-0</v>
      </c>
      <c r="E891" s="24" t="str">
        <f t="shared" si="27"/>
        <v/>
      </c>
      <c r="F891" s="24" t="str">
        <f>IF(B891=0,"",TEXT(Table1[[#This Row],[DATE]],"ddd"))</f>
        <v/>
      </c>
      <c r="G891" s="2" t="s">
        <v>32</v>
      </c>
      <c r="H891" s="2"/>
      <c r="I891" s="26"/>
      <c r="J891" s="3"/>
      <c r="K891" s="2"/>
      <c r="M891" s="24" t="s">
        <v>224</v>
      </c>
      <c r="N891" s="26" t="str">
        <f>IFERROR(INDEX([1]!Table13[#Data],MATCH(Table1[[#This Row],[Tech.]],[1]!Table13[Func Location],0),2),"")</f>
        <v/>
      </c>
      <c r="O891" s="27"/>
      <c r="P891" s="28"/>
      <c r="Q891" s="2" t="s">
        <v>37</v>
      </c>
      <c r="R891" s="2"/>
      <c r="U891" s="2" t="s">
        <v>332</v>
      </c>
      <c r="W891" s="2"/>
      <c r="X891" s="2"/>
      <c r="Y891" s="3"/>
      <c r="Z891" s="29" t="str">
        <f>IF(Table1[[#This Row],[DATE]]=0,"",$Z$4)</f>
        <v/>
      </c>
      <c r="AA891" s="29" t="str">
        <f>IF(Table1[[#This Row],[DATE]]=0,"",$AA$4)</f>
        <v/>
      </c>
      <c r="AB891" s="29" t="str">
        <f t="shared" si="26"/>
        <v/>
      </c>
      <c r="AC891" s="61" t="str">
        <f>IFERROR(VLOOKUP(Table1[[#This Row],[Owner]],'[1]down list'!U:V,2,FALSE),"")</f>
        <v/>
      </c>
    </row>
    <row r="892" spans="2:29" x14ac:dyDescent="0.25">
      <c r="B892" s="23"/>
      <c r="C892" s="24" t="str">
        <f>IF(Table1[[#This Row],[DATE]]=0,"",TEXT(Table1[[#This Row],[DATE]],"mmm"))</f>
        <v/>
      </c>
      <c r="D892" s="25" t="str">
        <f>B892&amp;"-"&amp;COUNTIF($B$6:$B892,B892)</f>
        <v>-0</v>
      </c>
      <c r="E892" s="24" t="str">
        <f t="shared" si="27"/>
        <v/>
      </c>
      <c r="F892" s="24" t="str">
        <f>IF(B892=0,"",TEXT(Table1[[#This Row],[DATE]],"ddd"))</f>
        <v/>
      </c>
      <c r="G892" s="2" t="s">
        <v>32</v>
      </c>
      <c r="H892" s="2"/>
      <c r="I892" s="26"/>
      <c r="J892" s="3"/>
      <c r="K892" s="2"/>
      <c r="M892" s="24" t="s">
        <v>224</v>
      </c>
      <c r="N892" s="26" t="str">
        <f>IFERROR(INDEX([1]!Table13[#Data],MATCH(Table1[[#This Row],[Tech.]],[1]!Table13[Func Location],0),2),"")</f>
        <v/>
      </c>
      <c r="O892" s="27"/>
      <c r="P892" s="28"/>
      <c r="Q892" s="2" t="s">
        <v>37</v>
      </c>
      <c r="R892" s="2"/>
      <c r="U892" s="2" t="s">
        <v>332</v>
      </c>
      <c r="W892" s="2"/>
      <c r="X892" s="2"/>
      <c r="Y892" s="3"/>
      <c r="Z892" s="29" t="str">
        <f>IF(Table1[[#This Row],[DATE]]=0,"",$Z$4)</f>
        <v/>
      </c>
      <c r="AA892" s="29" t="str">
        <f>IF(Table1[[#This Row],[DATE]]=0,"",$AA$4)</f>
        <v/>
      </c>
      <c r="AB892" s="29" t="str">
        <f t="shared" si="26"/>
        <v/>
      </c>
      <c r="AC892" s="61" t="str">
        <f>IFERROR(VLOOKUP(Table1[[#This Row],[Owner]],'[1]down list'!U:V,2,FALSE),"")</f>
        <v/>
      </c>
    </row>
    <row r="893" spans="2:29" x14ac:dyDescent="0.25">
      <c r="B893" s="23"/>
      <c r="C893" s="24" t="str">
        <f>IF(Table1[[#This Row],[DATE]]=0,"",TEXT(Table1[[#This Row],[DATE]],"mmm"))</f>
        <v/>
      </c>
      <c r="D893" s="25" t="str">
        <f>B893&amp;"-"&amp;COUNTIF($B$6:$B893,B893)</f>
        <v>-0</v>
      </c>
      <c r="E893" s="24" t="str">
        <f t="shared" si="27"/>
        <v/>
      </c>
      <c r="F893" s="24" t="str">
        <f>IF(B893=0,"",TEXT(Table1[[#This Row],[DATE]],"ddd"))</f>
        <v/>
      </c>
      <c r="G893" s="2" t="s">
        <v>32</v>
      </c>
      <c r="H893" s="2"/>
      <c r="I893" s="26"/>
      <c r="J893" s="3"/>
      <c r="K893" s="2"/>
      <c r="M893" s="24" t="s">
        <v>224</v>
      </c>
      <c r="N893" s="26" t="str">
        <f>IFERROR(INDEX([1]!Table13[#Data],MATCH(Table1[[#This Row],[Tech.]],[1]!Table13[Func Location],0),2),"")</f>
        <v/>
      </c>
      <c r="O893" s="27"/>
      <c r="P893" s="28"/>
      <c r="Q893" s="2" t="s">
        <v>37</v>
      </c>
      <c r="R893" s="2"/>
      <c r="U893" s="2" t="s">
        <v>332</v>
      </c>
      <c r="W893" s="2"/>
      <c r="X893" s="2"/>
      <c r="Y893" s="3"/>
      <c r="Z893" s="29" t="str">
        <f>IF(Table1[[#This Row],[DATE]]=0,"",$Z$4)</f>
        <v/>
      </c>
      <c r="AA893" s="29" t="str">
        <f>IF(Table1[[#This Row],[DATE]]=0,"",$AA$4)</f>
        <v/>
      </c>
      <c r="AB893" s="29" t="str">
        <f t="shared" si="26"/>
        <v/>
      </c>
      <c r="AC893" s="61" t="str">
        <f>IFERROR(VLOOKUP(Table1[[#This Row],[Owner]],'[1]down list'!U:V,2,FALSE),"")</f>
        <v/>
      </c>
    </row>
    <row r="894" spans="2:29" x14ac:dyDescent="0.25">
      <c r="B894" s="23"/>
      <c r="C894" s="24" t="str">
        <f>IF(Table1[[#This Row],[DATE]]=0,"",TEXT(Table1[[#This Row],[DATE]],"mmm"))</f>
        <v/>
      </c>
      <c r="D894" s="25" t="str">
        <f>B894&amp;"-"&amp;COUNTIF($B$6:$B894,B894)</f>
        <v>-0</v>
      </c>
      <c r="E894" s="24" t="str">
        <f t="shared" si="27"/>
        <v/>
      </c>
      <c r="F894" s="24" t="str">
        <f>IF(B894=0,"",TEXT(Table1[[#This Row],[DATE]],"ddd"))</f>
        <v/>
      </c>
      <c r="G894" s="2" t="s">
        <v>32</v>
      </c>
      <c r="H894" s="2"/>
      <c r="I894" s="26"/>
      <c r="J894" s="3"/>
      <c r="K894" s="2"/>
      <c r="M894" s="24" t="s">
        <v>224</v>
      </c>
      <c r="N894" s="26" t="str">
        <f>IFERROR(INDEX([1]!Table13[#Data],MATCH(Table1[[#This Row],[Tech.]],[1]!Table13[Func Location],0),2),"")</f>
        <v/>
      </c>
      <c r="O894" s="27"/>
      <c r="P894" s="28"/>
      <c r="Q894" s="2" t="s">
        <v>37</v>
      </c>
      <c r="R894" s="2"/>
      <c r="U894" s="2" t="s">
        <v>332</v>
      </c>
      <c r="W894" s="2"/>
      <c r="X894" s="2"/>
      <c r="Y894" s="3"/>
      <c r="Z894" s="29" t="str">
        <f>IF(Table1[[#This Row],[DATE]]=0,"",$Z$4)</f>
        <v/>
      </c>
      <c r="AA894" s="29" t="str">
        <f>IF(Table1[[#This Row],[DATE]]=0,"",$AA$4)</f>
        <v/>
      </c>
      <c r="AB894" s="29" t="str">
        <f t="shared" si="26"/>
        <v/>
      </c>
      <c r="AC894" s="61" t="str">
        <f>IFERROR(VLOOKUP(Table1[[#This Row],[Owner]],'[1]down list'!U:V,2,FALSE),"")</f>
        <v/>
      </c>
    </row>
    <row r="895" spans="2:29" x14ac:dyDescent="0.25">
      <c r="B895" s="23"/>
      <c r="C895" s="24" t="str">
        <f>IF(Table1[[#This Row],[DATE]]=0,"",TEXT(Table1[[#This Row],[DATE]],"mmm"))</f>
        <v/>
      </c>
      <c r="D895" s="25" t="str">
        <f>B895&amp;"-"&amp;COUNTIF($B$6:$B895,B895)</f>
        <v>-0</v>
      </c>
      <c r="E895" s="24" t="str">
        <f t="shared" si="27"/>
        <v/>
      </c>
      <c r="F895" s="24" t="str">
        <f>IF(B895=0,"",TEXT(Table1[[#This Row],[DATE]],"ddd"))</f>
        <v/>
      </c>
      <c r="G895" s="2" t="s">
        <v>32</v>
      </c>
      <c r="H895" s="2"/>
      <c r="I895" s="26"/>
      <c r="J895" s="3"/>
      <c r="K895" s="2"/>
      <c r="M895" s="24" t="s">
        <v>224</v>
      </c>
      <c r="N895" s="26" t="str">
        <f>IFERROR(INDEX([1]!Table13[#Data],MATCH(Table1[[#This Row],[Tech.]],[1]!Table13[Func Location],0),2),"")</f>
        <v/>
      </c>
      <c r="O895" s="27"/>
      <c r="P895" s="28"/>
      <c r="Q895" s="2" t="s">
        <v>37</v>
      </c>
      <c r="R895" s="2"/>
      <c r="U895" s="2" t="s">
        <v>332</v>
      </c>
      <c r="W895" s="2"/>
      <c r="X895" s="2"/>
      <c r="Y895" s="3"/>
      <c r="Z895" s="29" t="str">
        <f>IF(Table1[[#This Row],[DATE]]=0,"",$Z$4)</f>
        <v/>
      </c>
      <c r="AA895" s="29" t="str">
        <f>IF(Table1[[#This Row],[DATE]]=0,"",$AA$4)</f>
        <v/>
      </c>
      <c r="AB895" s="29" t="str">
        <f t="shared" si="26"/>
        <v/>
      </c>
      <c r="AC895" s="61" t="str">
        <f>IFERROR(VLOOKUP(Table1[[#This Row],[Owner]],'[1]down list'!U:V,2,FALSE),"")</f>
        <v/>
      </c>
    </row>
    <row r="896" spans="2:29" x14ac:dyDescent="0.25">
      <c r="B896" s="23"/>
      <c r="C896" s="24" t="str">
        <f>IF(Table1[[#This Row],[DATE]]=0,"",TEXT(Table1[[#This Row],[DATE]],"mmm"))</f>
        <v/>
      </c>
      <c r="D896" s="25" t="str">
        <f>B896&amp;"-"&amp;COUNTIF($B$6:$B896,B896)</f>
        <v>-0</v>
      </c>
      <c r="E896" s="24" t="str">
        <f t="shared" si="27"/>
        <v/>
      </c>
      <c r="F896" s="24" t="str">
        <f>IF(B896=0,"",TEXT(Table1[[#This Row],[DATE]],"ddd"))</f>
        <v/>
      </c>
      <c r="G896" s="2" t="s">
        <v>32</v>
      </c>
      <c r="H896" s="2"/>
      <c r="I896" s="26"/>
      <c r="J896" s="3"/>
      <c r="K896" s="2"/>
      <c r="M896" s="24" t="s">
        <v>224</v>
      </c>
      <c r="N896" s="26" t="str">
        <f>IFERROR(INDEX([1]!Table13[#Data],MATCH(Table1[[#This Row],[Tech.]],[1]!Table13[Func Location],0),2),"")</f>
        <v/>
      </c>
      <c r="O896" s="27"/>
      <c r="P896" s="28"/>
      <c r="Q896" s="2" t="s">
        <v>37</v>
      </c>
      <c r="R896" s="2"/>
      <c r="U896" s="2" t="s">
        <v>332</v>
      </c>
      <c r="W896" s="2"/>
      <c r="X896" s="2"/>
      <c r="Y896" s="3"/>
      <c r="Z896" s="29" t="str">
        <f>IF(Table1[[#This Row],[DATE]]=0,"",$Z$4)</f>
        <v/>
      </c>
      <c r="AA896" s="29" t="str">
        <f>IF(Table1[[#This Row],[DATE]]=0,"",$AA$4)</f>
        <v/>
      </c>
      <c r="AB896" s="29" t="str">
        <f t="shared" ref="AB896:AB959" si="28">IF(B896=0,"",YEAR(B896))</f>
        <v/>
      </c>
      <c r="AC896" s="61" t="str">
        <f>IFERROR(VLOOKUP(Table1[[#This Row],[Owner]],'[1]down list'!U:V,2,FALSE),"")</f>
        <v/>
      </c>
    </row>
    <row r="897" spans="2:29" x14ac:dyDescent="0.25">
      <c r="B897" s="23"/>
      <c r="C897" s="24" t="str">
        <f>IF(Table1[[#This Row],[DATE]]=0,"",TEXT(Table1[[#This Row],[DATE]],"mmm"))</f>
        <v/>
      </c>
      <c r="D897" s="25" t="str">
        <f>B897&amp;"-"&amp;COUNTIF($B$6:$B897,B897)</f>
        <v>-0</v>
      </c>
      <c r="E897" s="24" t="str">
        <f t="shared" si="27"/>
        <v/>
      </c>
      <c r="F897" s="24" t="str">
        <f>IF(B897=0,"",TEXT(Table1[[#This Row],[DATE]],"ddd"))</f>
        <v/>
      </c>
      <c r="G897" s="2" t="s">
        <v>32</v>
      </c>
      <c r="H897" s="2"/>
      <c r="I897" s="26"/>
      <c r="J897" s="3"/>
      <c r="K897" s="2"/>
      <c r="M897" s="24" t="s">
        <v>224</v>
      </c>
      <c r="N897" s="26" t="str">
        <f>IFERROR(INDEX([1]!Table13[#Data],MATCH(Table1[[#This Row],[Tech.]],[1]!Table13[Func Location],0),2),"")</f>
        <v/>
      </c>
      <c r="O897" s="27"/>
      <c r="P897" s="28"/>
      <c r="Q897" s="2" t="s">
        <v>37</v>
      </c>
      <c r="R897" s="2"/>
      <c r="U897" s="2" t="s">
        <v>332</v>
      </c>
      <c r="W897" s="2"/>
      <c r="X897" s="2"/>
      <c r="Y897" s="3"/>
      <c r="Z897" s="29" t="str">
        <f>IF(Table1[[#This Row],[DATE]]=0,"",$Z$4)</f>
        <v/>
      </c>
      <c r="AA897" s="29" t="str">
        <f>IF(Table1[[#This Row],[DATE]]=0,"",$AA$4)</f>
        <v/>
      </c>
      <c r="AB897" s="29" t="str">
        <f t="shared" si="28"/>
        <v/>
      </c>
      <c r="AC897" s="61" t="str">
        <f>IFERROR(VLOOKUP(Table1[[#This Row],[Owner]],'[1]down list'!U:V,2,FALSE),"")</f>
        <v/>
      </c>
    </row>
    <row r="898" spans="2:29" x14ac:dyDescent="0.25">
      <c r="B898" s="23"/>
      <c r="C898" s="24" t="str">
        <f>IF(Table1[[#This Row],[DATE]]=0,"",TEXT(Table1[[#This Row],[DATE]],"mmm"))</f>
        <v/>
      </c>
      <c r="D898" s="25" t="str">
        <f>B898&amp;"-"&amp;COUNTIF($B$6:$B898,B898)</f>
        <v>-0</v>
      </c>
      <c r="E898" s="24" t="str">
        <f t="shared" si="27"/>
        <v/>
      </c>
      <c r="F898" s="24" t="str">
        <f>IF(B898=0,"",TEXT(Table1[[#This Row],[DATE]],"ddd"))</f>
        <v/>
      </c>
      <c r="G898" s="2" t="s">
        <v>32</v>
      </c>
      <c r="H898" s="2"/>
      <c r="I898" s="26"/>
      <c r="J898" s="3"/>
      <c r="K898" s="2"/>
      <c r="M898" s="24" t="s">
        <v>224</v>
      </c>
      <c r="N898" s="26" t="str">
        <f>IFERROR(INDEX([1]!Table13[#Data],MATCH(Table1[[#This Row],[Tech.]],[1]!Table13[Func Location],0),2),"")</f>
        <v/>
      </c>
      <c r="O898" s="27"/>
      <c r="P898" s="28"/>
      <c r="Q898" s="2" t="s">
        <v>37</v>
      </c>
      <c r="R898" s="2"/>
      <c r="U898" s="2" t="s">
        <v>332</v>
      </c>
      <c r="W898" s="2"/>
      <c r="X898" s="2"/>
      <c r="Y898" s="3"/>
      <c r="Z898" s="29" t="str">
        <f>IF(Table1[[#This Row],[DATE]]=0,"",$Z$4)</f>
        <v/>
      </c>
      <c r="AA898" s="29" t="str">
        <f>IF(Table1[[#This Row],[DATE]]=0,"",$AA$4)</f>
        <v/>
      </c>
      <c r="AB898" s="29" t="str">
        <f t="shared" si="28"/>
        <v/>
      </c>
      <c r="AC898" s="61" t="str">
        <f>IFERROR(VLOOKUP(Table1[[#This Row],[Owner]],'[1]down list'!U:V,2,FALSE),"")</f>
        <v/>
      </c>
    </row>
    <row r="899" spans="2:29" x14ac:dyDescent="0.25">
      <c r="B899" s="23"/>
      <c r="C899" s="24" t="str">
        <f>IF(Table1[[#This Row],[DATE]]=0,"",TEXT(Table1[[#This Row],[DATE]],"mmm"))</f>
        <v/>
      </c>
      <c r="D899" s="25" t="str">
        <f>B899&amp;"-"&amp;COUNTIF($B$6:$B899,B899)</f>
        <v>-0</v>
      </c>
      <c r="E899" s="24" t="str">
        <f t="shared" si="27"/>
        <v/>
      </c>
      <c r="F899" s="24" t="str">
        <f>IF(B899=0,"",TEXT(Table1[[#This Row],[DATE]],"ddd"))</f>
        <v/>
      </c>
      <c r="G899" s="2" t="s">
        <v>32</v>
      </c>
      <c r="H899" s="2"/>
      <c r="I899" s="26"/>
      <c r="J899" s="3"/>
      <c r="K899" s="2"/>
      <c r="M899" s="24" t="s">
        <v>224</v>
      </c>
      <c r="N899" s="26" t="str">
        <f>IFERROR(INDEX([1]!Table13[#Data],MATCH(Table1[[#This Row],[Tech.]],[1]!Table13[Func Location],0),2),"")</f>
        <v/>
      </c>
      <c r="O899" s="27"/>
      <c r="P899" s="28"/>
      <c r="Q899" s="2" t="s">
        <v>37</v>
      </c>
      <c r="R899" s="2"/>
      <c r="U899" s="2" t="s">
        <v>332</v>
      </c>
      <c r="W899" s="2"/>
      <c r="X899" s="2"/>
      <c r="Y899" s="3"/>
      <c r="Z899" s="29" t="str">
        <f>IF(Table1[[#This Row],[DATE]]=0,"",$Z$4)</f>
        <v/>
      </c>
      <c r="AA899" s="29" t="str">
        <f>IF(Table1[[#This Row],[DATE]]=0,"",$AA$4)</f>
        <v/>
      </c>
      <c r="AB899" s="29" t="str">
        <f t="shared" si="28"/>
        <v/>
      </c>
      <c r="AC899" s="61" t="str">
        <f>IFERROR(VLOOKUP(Table1[[#This Row],[Owner]],'[1]down list'!U:V,2,FALSE),"")</f>
        <v/>
      </c>
    </row>
    <row r="900" spans="2:29" x14ac:dyDescent="0.25">
      <c r="B900" s="23"/>
      <c r="C900" s="24" t="str">
        <f>IF(Table1[[#This Row],[DATE]]=0,"",TEXT(Table1[[#This Row],[DATE]],"mmm"))</f>
        <v/>
      </c>
      <c r="D900" s="25" t="str">
        <f>B900&amp;"-"&amp;COUNTIF($B$6:$B900,B900)</f>
        <v>-0</v>
      </c>
      <c r="E900" s="24" t="str">
        <f t="shared" si="27"/>
        <v/>
      </c>
      <c r="F900" s="24" t="str">
        <f>IF(B900=0,"",TEXT(Table1[[#This Row],[DATE]],"ddd"))</f>
        <v/>
      </c>
      <c r="G900" s="2" t="s">
        <v>32</v>
      </c>
      <c r="H900" s="2"/>
      <c r="I900" s="26"/>
      <c r="J900" s="3"/>
      <c r="K900" s="2"/>
      <c r="M900" s="24" t="s">
        <v>224</v>
      </c>
      <c r="N900" s="26" t="str">
        <f>IFERROR(INDEX([1]!Table13[#Data],MATCH(Table1[[#This Row],[Tech.]],[1]!Table13[Func Location],0),2),"")</f>
        <v/>
      </c>
      <c r="O900" s="27"/>
      <c r="P900" s="28"/>
      <c r="Q900" s="2" t="s">
        <v>37</v>
      </c>
      <c r="R900" s="2"/>
      <c r="U900" s="2" t="s">
        <v>332</v>
      </c>
      <c r="W900" s="2"/>
      <c r="X900" s="2"/>
      <c r="Y900" s="3"/>
      <c r="Z900" s="29" t="str">
        <f>IF(Table1[[#This Row],[DATE]]=0,"",$Z$4)</f>
        <v/>
      </c>
      <c r="AA900" s="29" t="str">
        <f>IF(Table1[[#This Row],[DATE]]=0,"",$AA$4)</f>
        <v/>
      </c>
      <c r="AB900" s="29" t="str">
        <f t="shared" si="28"/>
        <v/>
      </c>
      <c r="AC900" s="61" t="str">
        <f>IFERROR(VLOOKUP(Table1[[#This Row],[Owner]],'[1]down list'!U:V,2,FALSE),"")</f>
        <v/>
      </c>
    </row>
    <row r="901" spans="2:29" x14ac:dyDescent="0.25">
      <c r="B901" s="23"/>
      <c r="C901" s="24" t="str">
        <f>IF(Table1[[#This Row],[DATE]]=0,"",TEXT(Table1[[#This Row],[DATE]],"mmm"))</f>
        <v/>
      </c>
      <c r="D901" s="25" t="str">
        <f>B901&amp;"-"&amp;COUNTIF($B$6:$B901,B901)</f>
        <v>-0</v>
      </c>
      <c r="E901" s="24" t="str">
        <f t="shared" si="27"/>
        <v/>
      </c>
      <c r="F901" s="24" t="str">
        <f>IF(B901=0,"",TEXT(Table1[[#This Row],[DATE]],"ddd"))</f>
        <v/>
      </c>
      <c r="G901" s="2" t="s">
        <v>32</v>
      </c>
      <c r="H901" s="2"/>
      <c r="I901" s="26"/>
      <c r="J901" s="3"/>
      <c r="K901" s="2"/>
      <c r="M901" s="24" t="s">
        <v>224</v>
      </c>
      <c r="N901" s="26" t="str">
        <f>IFERROR(INDEX([1]!Table13[#Data],MATCH(Table1[[#This Row],[Tech.]],[1]!Table13[Func Location],0),2),"")</f>
        <v/>
      </c>
      <c r="O901" s="27"/>
      <c r="P901" s="28"/>
      <c r="Q901" s="2" t="s">
        <v>37</v>
      </c>
      <c r="R901" s="2"/>
      <c r="U901" s="2" t="s">
        <v>332</v>
      </c>
      <c r="W901" s="2"/>
      <c r="X901" s="2"/>
      <c r="Y901" s="3"/>
      <c r="Z901" s="29" t="str">
        <f>IF(Table1[[#This Row],[DATE]]=0,"",$Z$4)</f>
        <v/>
      </c>
      <c r="AA901" s="29" t="str">
        <f>IF(Table1[[#This Row],[DATE]]=0,"",$AA$4)</f>
        <v/>
      </c>
      <c r="AB901" s="29" t="str">
        <f t="shared" si="28"/>
        <v/>
      </c>
      <c r="AC901" s="61" t="str">
        <f>IFERROR(VLOOKUP(Table1[[#This Row],[Owner]],'[1]down list'!U:V,2,FALSE),"")</f>
        <v/>
      </c>
    </row>
    <row r="902" spans="2:29" x14ac:dyDescent="0.25">
      <c r="B902" s="23"/>
      <c r="C902" s="24" t="str">
        <f>IF(Table1[[#This Row],[DATE]]=0,"",TEXT(Table1[[#This Row],[DATE]],"mmm"))</f>
        <v/>
      </c>
      <c r="D902" s="25" t="str">
        <f>B902&amp;"-"&amp;COUNTIF($B$6:$B902,B902)</f>
        <v>-0</v>
      </c>
      <c r="E902" s="24" t="str">
        <f t="shared" ref="E902:E965" si="29">IF(B902=0,"",WEEKNUM(B902,21))</f>
        <v/>
      </c>
      <c r="F902" s="24" t="str">
        <f>IF(B902=0,"",TEXT(Table1[[#This Row],[DATE]],"ddd"))</f>
        <v/>
      </c>
      <c r="G902" s="2" t="s">
        <v>32</v>
      </c>
      <c r="H902" s="2"/>
      <c r="I902" s="26"/>
      <c r="J902" s="3"/>
      <c r="K902" s="2"/>
      <c r="M902" s="24" t="s">
        <v>224</v>
      </c>
      <c r="N902" s="26" t="str">
        <f>IFERROR(INDEX([1]!Table13[#Data],MATCH(Table1[[#This Row],[Tech.]],[1]!Table13[Func Location],0),2),"")</f>
        <v/>
      </c>
      <c r="O902" s="27"/>
      <c r="P902" s="28"/>
      <c r="Q902" s="2" t="s">
        <v>37</v>
      </c>
      <c r="R902" s="2"/>
      <c r="U902" s="2" t="s">
        <v>332</v>
      </c>
      <c r="W902" s="2"/>
      <c r="X902" s="2"/>
      <c r="Y902" s="3"/>
      <c r="Z902" s="29" t="str">
        <f>IF(Table1[[#This Row],[DATE]]=0,"",$Z$4)</f>
        <v/>
      </c>
      <c r="AA902" s="29" t="str">
        <f>IF(Table1[[#This Row],[DATE]]=0,"",$AA$4)</f>
        <v/>
      </c>
      <c r="AB902" s="29" t="str">
        <f t="shared" si="28"/>
        <v/>
      </c>
      <c r="AC902" s="61" t="str">
        <f>IFERROR(VLOOKUP(Table1[[#This Row],[Owner]],'[1]down list'!U:V,2,FALSE),"")</f>
        <v/>
      </c>
    </row>
    <row r="903" spans="2:29" x14ac:dyDescent="0.25">
      <c r="B903" s="23"/>
      <c r="C903" s="24" t="str">
        <f>IF(Table1[[#This Row],[DATE]]=0,"",TEXT(Table1[[#This Row],[DATE]],"mmm"))</f>
        <v/>
      </c>
      <c r="D903" s="25" t="str">
        <f>B903&amp;"-"&amp;COUNTIF($B$6:$B903,B903)</f>
        <v>-0</v>
      </c>
      <c r="E903" s="24" t="str">
        <f t="shared" si="29"/>
        <v/>
      </c>
      <c r="F903" s="24" t="str">
        <f>IF(B903=0,"",TEXT(Table1[[#This Row],[DATE]],"ddd"))</f>
        <v/>
      </c>
      <c r="G903" s="2" t="s">
        <v>32</v>
      </c>
      <c r="H903" s="2"/>
      <c r="I903" s="26"/>
      <c r="J903" s="3"/>
      <c r="K903" s="2"/>
      <c r="M903" s="24" t="s">
        <v>224</v>
      </c>
      <c r="N903" s="26" t="str">
        <f>IFERROR(INDEX([1]!Table13[#Data],MATCH(Table1[[#This Row],[Tech.]],[1]!Table13[Func Location],0),2),"")</f>
        <v/>
      </c>
      <c r="O903" s="27"/>
      <c r="P903" s="28"/>
      <c r="Q903" s="2" t="s">
        <v>37</v>
      </c>
      <c r="R903" s="2"/>
      <c r="U903" s="2" t="s">
        <v>332</v>
      </c>
      <c r="W903" s="2"/>
      <c r="X903" s="2"/>
      <c r="Y903" s="3"/>
      <c r="Z903" s="29" t="str">
        <f>IF(Table1[[#This Row],[DATE]]=0,"",$Z$4)</f>
        <v/>
      </c>
      <c r="AA903" s="29" t="str">
        <f>IF(Table1[[#This Row],[DATE]]=0,"",$AA$4)</f>
        <v/>
      </c>
      <c r="AB903" s="29" t="str">
        <f t="shared" si="28"/>
        <v/>
      </c>
      <c r="AC903" s="61" t="str">
        <f>IFERROR(VLOOKUP(Table1[[#This Row],[Owner]],'[1]down list'!U:V,2,FALSE),"")</f>
        <v/>
      </c>
    </row>
    <row r="904" spans="2:29" x14ac:dyDescent="0.25">
      <c r="B904" s="23"/>
      <c r="C904" s="24" t="str">
        <f>IF(Table1[[#This Row],[DATE]]=0,"",TEXT(Table1[[#This Row],[DATE]],"mmm"))</f>
        <v/>
      </c>
      <c r="D904" s="25" t="str">
        <f>B904&amp;"-"&amp;COUNTIF($B$6:$B904,B904)</f>
        <v>-0</v>
      </c>
      <c r="E904" s="24" t="str">
        <f t="shared" si="29"/>
        <v/>
      </c>
      <c r="F904" s="24" t="str">
        <f>IF(B904=0,"",TEXT(Table1[[#This Row],[DATE]],"ddd"))</f>
        <v/>
      </c>
      <c r="G904" s="2" t="s">
        <v>32</v>
      </c>
      <c r="H904" s="2"/>
      <c r="I904" s="26"/>
      <c r="J904" s="3"/>
      <c r="K904" s="2"/>
      <c r="M904" s="24" t="s">
        <v>224</v>
      </c>
      <c r="N904" s="26" t="str">
        <f>IFERROR(INDEX([1]!Table13[#Data],MATCH(Table1[[#This Row],[Tech.]],[1]!Table13[Func Location],0),2),"")</f>
        <v/>
      </c>
      <c r="O904" s="27"/>
      <c r="P904" s="28"/>
      <c r="Q904" s="2" t="s">
        <v>37</v>
      </c>
      <c r="R904" s="2"/>
      <c r="U904" s="2" t="s">
        <v>332</v>
      </c>
      <c r="W904" s="2"/>
      <c r="X904" s="2"/>
      <c r="Y904" s="3"/>
      <c r="Z904" s="29" t="str">
        <f>IF(Table1[[#This Row],[DATE]]=0,"",$Z$4)</f>
        <v/>
      </c>
      <c r="AA904" s="29" t="str">
        <f>IF(Table1[[#This Row],[DATE]]=0,"",$AA$4)</f>
        <v/>
      </c>
      <c r="AB904" s="29" t="str">
        <f t="shared" si="28"/>
        <v/>
      </c>
      <c r="AC904" s="61" t="str">
        <f>IFERROR(VLOOKUP(Table1[[#This Row],[Owner]],'[1]down list'!U:V,2,FALSE),"")</f>
        <v/>
      </c>
    </row>
    <row r="905" spans="2:29" x14ac:dyDescent="0.25">
      <c r="B905" s="23"/>
      <c r="C905" s="24" t="str">
        <f>IF(Table1[[#This Row],[DATE]]=0,"",TEXT(Table1[[#This Row],[DATE]],"mmm"))</f>
        <v/>
      </c>
      <c r="D905" s="25" t="str">
        <f>B905&amp;"-"&amp;COUNTIF($B$6:$B905,B905)</f>
        <v>-0</v>
      </c>
      <c r="E905" s="24" t="str">
        <f t="shared" si="29"/>
        <v/>
      </c>
      <c r="F905" s="24" t="str">
        <f>IF(B905=0,"",TEXT(Table1[[#This Row],[DATE]],"ddd"))</f>
        <v/>
      </c>
      <c r="G905" s="2" t="s">
        <v>32</v>
      </c>
      <c r="H905" s="2"/>
      <c r="I905" s="26"/>
      <c r="J905" s="3"/>
      <c r="K905" s="2"/>
      <c r="M905" s="24" t="s">
        <v>224</v>
      </c>
      <c r="N905" s="26" t="str">
        <f>IFERROR(INDEX([1]!Table13[#Data],MATCH(Table1[[#This Row],[Tech.]],[1]!Table13[Func Location],0),2),"")</f>
        <v/>
      </c>
      <c r="O905" s="27"/>
      <c r="P905" s="28"/>
      <c r="Q905" s="2" t="s">
        <v>37</v>
      </c>
      <c r="R905" s="2"/>
      <c r="U905" s="2" t="s">
        <v>332</v>
      </c>
      <c r="W905" s="2"/>
      <c r="X905" s="2"/>
      <c r="Y905" s="3"/>
      <c r="Z905" s="29" t="str">
        <f>IF(Table1[[#This Row],[DATE]]=0,"",$Z$4)</f>
        <v/>
      </c>
      <c r="AA905" s="29" t="str">
        <f>IF(Table1[[#This Row],[DATE]]=0,"",$AA$4)</f>
        <v/>
      </c>
      <c r="AB905" s="29" t="str">
        <f t="shared" si="28"/>
        <v/>
      </c>
      <c r="AC905" s="61" t="str">
        <f>IFERROR(VLOOKUP(Table1[[#This Row],[Owner]],'[1]down list'!U:V,2,FALSE),"")</f>
        <v/>
      </c>
    </row>
    <row r="906" spans="2:29" x14ac:dyDescent="0.25">
      <c r="B906" s="23"/>
      <c r="C906" s="24" t="str">
        <f>IF(Table1[[#This Row],[DATE]]=0,"",TEXT(Table1[[#This Row],[DATE]],"mmm"))</f>
        <v/>
      </c>
      <c r="D906" s="25" t="str">
        <f>B906&amp;"-"&amp;COUNTIF($B$6:$B906,B906)</f>
        <v>-0</v>
      </c>
      <c r="E906" s="24" t="str">
        <f t="shared" si="29"/>
        <v/>
      </c>
      <c r="F906" s="24" t="str">
        <f>IF(B906=0,"",TEXT(Table1[[#This Row],[DATE]],"ddd"))</f>
        <v/>
      </c>
      <c r="G906" s="2" t="s">
        <v>32</v>
      </c>
      <c r="H906" s="2"/>
      <c r="I906" s="26"/>
      <c r="J906" s="3"/>
      <c r="K906" s="2"/>
      <c r="M906" s="24" t="s">
        <v>224</v>
      </c>
      <c r="N906" s="26" t="str">
        <f>IFERROR(INDEX([1]!Table13[#Data],MATCH(Table1[[#This Row],[Tech.]],[1]!Table13[Func Location],0),2),"")</f>
        <v/>
      </c>
      <c r="O906" s="27"/>
      <c r="P906" s="28"/>
      <c r="Q906" s="2" t="s">
        <v>37</v>
      </c>
      <c r="R906" s="2"/>
      <c r="U906" s="2" t="s">
        <v>332</v>
      </c>
      <c r="W906" s="2"/>
      <c r="X906" s="2"/>
      <c r="Y906" s="3"/>
      <c r="Z906" s="29" t="str">
        <f>IF(Table1[[#This Row],[DATE]]=0,"",$Z$4)</f>
        <v/>
      </c>
      <c r="AA906" s="29" t="str">
        <f>IF(Table1[[#This Row],[DATE]]=0,"",$AA$4)</f>
        <v/>
      </c>
      <c r="AB906" s="29" t="str">
        <f t="shared" si="28"/>
        <v/>
      </c>
      <c r="AC906" s="61" t="str">
        <f>IFERROR(VLOOKUP(Table1[[#This Row],[Owner]],'[1]down list'!U:V,2,FALSE),"")</f>
        <v/>
      </c>
    </row>
    <row r="907" spans="2:29" x14ac:dyDescent="0.25">
      <c r="B907" s="23"/>
      <c r="C907" s="24" t="str">
        <f>IF(Table1[[#This Row],[DATE]]=0,"",TEXT(Table1[[#This Row],[DATE]],"mmm"))</f>
        <v/>
      </c>
      <c r="D907" s="25" t="str">
        <f>B907&amp;"-"&amp;COUNTIF($B$6:$B907,B907)</f>
        <v>-0</v>
      </c>
      <c r="E907" s="24" t="str">
        <f t="shared" si="29"/>
        <v/>
      </c>
      <c r="F907" s="24" t="str">
        <f>IF(B907=0,"",TEXT(Table1[[#This Row],[DATE]],"ddd"))</f>
        <v/>
      </c>
      <c r="G907" s="2" t="s">
        <v>32</v>
      </c>
      <c r="H907" s="2"/>
      <c r="I907" s="26"/>
      <c r="J907" s="3"/>
      <c r="K907" s="2"/>
      <c r="M907" s="24" t="s">
        <v>224</v>
      </c>
      <c r="N907" s="26" t="str">
        <f>IFERROR(INDEX([1]!Table13[#Data],MATCH(Table1[[#This Row],[Tech.]],[1]!Table13[Func Location],0),2),"")</f>
        <v/>
      </c>
      <c r="O907" s="27"/>
      <c r="P907" s="28"/>
      <c r="Q907" s="2" t="s">
        <v>37</v>
      </c>
      <c r="R907" s="2"/>
      <c r="U907" s="2" t="s">
        <v>332</v>
      </c>
      <c r="W907" s="2"/>
      <c r="X907" s="2"/>
      <c r="Y907" s="3"/>
      <c r="Z907" s="29" t="str">
        <f>IF(Table1[[#This Row],[DATE]]=0,"",$Z$4)</f>
        <v/>
      </c>
      <c r="AA907" s="29" t="str">
        <f>IF(Table1[[#This Row],[DATE]]=0,"",$AA$4)</f>
        <v/>
      </c>
      <c r="AB907" s="29" t="str">
        <f t="shared" si="28"/>
        <v/>
      </c>
      <c r="AC907" s="61" t="str">
        <f>IFERROR(VLOOKUP(Table1[[#This Row],[Owner]],'[1]down list'!U:V,2,FALSE),"")</f>
        <v/>
      </c>
    </row>
    <row r="908" spans="2:29" x14ac:dyDescent="0.25">
      <c r="B908" s="23"/>
      <c r="C908" s="24" t="str">
        <f>IF(Table1[[#This Row],[DATE]]=0,"",TEXT(Table1[[#This Row],[DATE]],"mmm"))</f>
        <v/>
      </c>
      <c r="D908" s="25" t="str">
        <f>B908&amp;"-"&amp;COUNTIF($B$6:$B908,B908)</f>
        <v>-0</v>
      </c>
      <c r="E908" s="24" t="str">
        <f t="shared" si="29"/>
        <v/>
      </c>
      <c r="F908" s="24" t="str">
        <f>IF(B908=0,"",TEXT(Table1[[#This Row],[DATE]],"ddd"))</f>
        <v/>
      </c>
      <c r="G908" s="2" t="s">
        <v>32</v>
      </c>
      <c r="H908" s="2"/>
      <c r="I908" s="26"/>
      <c r="J908" s="3"/>
      <c r="K908" s="2"/>
      <c r="M908" s="24" t="s">
        <v>224</v>
      </c>
      <c r="N908" s="26" t="str">
        <f>IFERROR(INDEX([1]!Table13[#Data],MATCH(Table1[[#This Row],[Tech.]],[1]!Table13[Func Location],0),2),"")</f>
        <v/>
      </c>
      <c r="O908" s="27"/>
      <c r="P908" s="28"/>
      <c r="Q908" s="2" t="s">
        <v>37</v>
      </c>
      <c r="R908" s="2"/>
      <c r="W908" s="2"/>
      <c r="X908" s="2"/>
      <c r="Y908" s="3"/>
      <c r="Z908" s="29" t="str">
        <f>IF(Table1[[#This Row],[DATE]]=0,"",$Z$4)</f>
        <v/>
      </c>
      <c r="AA908" s="29" t="str">
        <f>IF(Table1[[#This Row],[DATE]]=0,"",$AA$4)</f>
        <v/>
      </c>
      <c r="AB908" s="29" t="str">
        <f t="shared" si="28"/>
        <v/>
      </c>
      <c r="AC908" s="61" t="str">
        <f>IFERROR(VLOOKUP(Table1[[#This Row],[Owner]],'[1]down list'!U:V,2,FALSE),"")</f>
        <v/>
      </c>
    </row>
    <row r="909" spans="2:29" x14ac:dyDescent="0.25">
      <c r="B909" s="23"/>
      <c r="C909" s="24" t="str">
        <f>IF(Table1[[#This Row],[DATE]]=0,"",TEXT(Table1[[#This Row],[DATE]],"mmm"))</f>
        <v/>
      </c>
      <c r="D909" s="25" t="str">
        <f>B909&amp;"-"&amp;COUNTIF($B$6:$B909,B909)</f>
        <v>-0</v>
      </c>
      <c r="E909" s="24" t="str">
        <f t="shared" si="29"/>
        <v/>
      </c>
      <c r="F909" s="24" t="str">
        <f>IF(B909=0,"",TEXT(Table1[[#This Row],[DATE]],"ddd"))</f>
        <v/>
      </c>
      <c r="G909" s="2" t="s">
        <v>32</v>
      </c>
      <c r="H909" s="2"/>
      <c r="I909" s="26"/>
      <c r="J909" s="3"/>
      <c r="K909" s="2"/>
      <c r="M909" s="24" t="s">
        <v>224</v>
      </c>
      <c r="N909" s="26" t="str">
        <f>IFERROR(INDEX([1]!Table13[#Data],MATCH(Table1[[#This Row],[Tech.]],[1]!Table13[Func Location],0),2),"")</f>
        <v/>
      </c>
      <c r="O909" s="27"/>
      <c r="P909" s="28"/>
      <c r="Q909" s="2" t="s">
        <v>37</v>
      </c>
      <c r="R909" s="2"/>
      <c r="W909" s="2"/>
      <c r="X909" s="2"/>
      <c r="Y909" s="3"/>
      <c r="Z909" s="29" t="str">
        <f>IF(Table1[[#This Row],[DATE]]=0,"",$Z$4)</f>
        <v/>
      </c>
      <c r="AA909" s="29" t="str">
        <f>IF(Table1[[#This Row],[DATE]]=0,"",$AA$4)</f>
        <v/>
      </c>
      <c r="AB909" s="29" t="str">
        <f t="shared" si="28"/>
        <v/>
      </c>
      <c r="AC909" s="61" t="str">
        <f>IFERROR(VLOOKUP(Table1[[#This Row],[Owner]],'[1]down list'!U:V,2,FALSE),"")</f>
        <v/>
      </c>
    </row>
    <row r="910" spans="2:29" x14ac:dyDescent="0.25">
      <c r="B910" s="23"/>
      <c r="C910" s="24" t="str">
        <f>IF(Table1[[#This Row],[DATE]]=0,"",TEXT(Table1[[#This Row],[DATE]],"mmm"))</f>
        <v/>
      </c>
      <c r="D910" s="25" t="str">
        <f>B910&amp;"-"&amp;COUNTIF($B$6:$B910,B910)</f>
        <v>-0</v>
      </c>
      <c r="E910" s="24" t="str">
        <f t="shared" si="29"/>
        <v/>
      </c>
      <c r="F910" s="24" t="str">
        <f>IF(B910=0,"",TEXT(Table1[[#This Row],[DATE]],"ddd"))</f>
        <v/>
      </c>
      <c r="G910" s="2" t="s">
        <v>32</v>
      </c>
      <c r="H910" s="2"/>
      <c r="I910" s="26"/>
      <c r="J910" s="3"/>
      <c r="K910" s="2"/>
      <c r="M910" s="24" t="s">
        <v>224</v>
      </c>
      <c r="N910" s="26" t="str">
        <f>IFERROR(INDEX([1]!Table13[#Data],MATCH(Table1[[#This Row],[Tech.]],[1]!Table13[Func Location],0),2),"")</f>
        <v/>
      </c>
      <c r="O910" s="27"/>
      <c r="P910" s="28"/>
      <c r="Q910" s="2" t="s">
        <v>37</v>
      </c>
      <c r="R910" s="2"/>
      <c r="W910" s="2"/>
      <c r="X910" s="2"/>
      <c r="Y910" s="3"/>
      <c r="Z910" s="29" t="str">
        <f>IF(Table1[[#This Row],[DATE]]=0,"",$Z$4)</f>
        <v/>
      </c>
      <c r="AA910" s="29" t="str">
        <f>IF(Table1[[#This Row],[DATE]]=0,"",$AA$4)</f>
        <v/>
      </c>
      <c r="AB910" s="29" t="str">
        <f t="shared" si="28"/>
        <v/>
      </c>
      <c r="AC910" s="61" t="str">
        <f>IFERROR(VLOOKUP(Table1[[#This Row],[Owner]],'[1]down list'!U:V,2,FALSE),"")</f>
        <v/>
      </c>
    </row>
    <row r="911" spans="2:29" x14ac:dyDescent="0.25">
      <c r="B911" s="23"/>
      <c r="C911" s="24" t="str">
        <f>IF(Table1[[#This Row],[DATE]]=0,"",TEXT(Table1[[#This Row],[DATE]],"mmm"))</f>
        <v/>
      </c>
      <c r="D911" s="25" t="str">
        <f>B911&amp;"-"&amp;COUNTIF($B$6:$B911,B911)</f>
        <v>-0</v>
      </c>
      <c r="E911" s="24" t="str">
        <f t="shared" si="29"/>
        <v/>
      </c>
      <c r="F911" s="24" t="str">
        <f>IF(B911=0,"",TEXT(Table1[[#This Row],[DATE]],"ddd"))</f>
        <v/>
      </c>
      <c r="G911" s="2" t="s">
        <v>32</v>
      </c>
      <c r="H911" s="2"/>
      <c r="I911" s="26"/>
      <c r="J911" s="3"/>
      <c r="K911" s="2"/>
      <c r="M911" s="24" t="s">
        <v>224</v>
      </c>
      <c r="N911" s="26" t="str">
        <f>IFERROR(INDEX([1]!Table13[#Data],MATCH(Table1[[#This Row],[Tech.]],[1]!Table13[Func Location],0),2),"")</f>
        <v/>
      </c>
      <c r="O911" s="27"/>
      <c r="P911" s="28"/>
      <c r="Q911" s="2" t="s">
        <v>37</v>
      </c>
      <c r="R911" s="2"/>
      <c r="W911" s="2"/>
      <c r="X911" s="2"/>
      <c r="Y911" s="3"/>
      <c r="Z911" s="29" t="str">
        <f>IF(Table1[[#This Row],[DATE]]=0,"",$Z$4)</f>
        <v/>
      </c>
      <c r="AA911" s="29" t="str">
        <f>IF(Table1[[#This Row],[DATE]]=0,"",$AA$4)</f>
        <v/>
      </c>
      <c r="AB911" s="29" t="str">
        <f t="shared" si="28"/>
        <v/>
      </c>
      <c r="AC911" s="61" t="str">
        <f>IFERROR(VLOOKUP(Table1[[#This Row],[Owner]],'[1]down list'!U:V,2,FALSE),"")</f>
        <v/>
      </c>
    </row>
    <row r="912" spans="2:29" x14ac:dyDescent="0.25">
      <c r="B912" s="23"/>
      <c r="C912" s="24" t="str">
        <f>IF(Table1[[#This Row],[DATE]]=0,"",TEXT(Table1[[#This Row],[DATE]],"mmm"))</f>
        <v/>
      </c>
      <c r="D912" s="25" t="str">
        <f>B912&amp;"-"&amp;COUNTIF($B$6:$B912,B912)</f>
        <v>-0</v>
      </c>
      <c r="E912" s="24" t="str">
        <f t="shared" si="29"/>
        <v/>
      </c>
      <c r="F912" s="24" t="str">
        <f>IF(B912=0,"",TEXT(Table1[[#This Row],[DATE]],"ddd"))</f>
        <v/>
      </c>
      <c r="G912" s="2" t="s">
        <v>32</v>
      </c>
      <c r="H912" s="2"/>
      <c r="I912" s="26"/>
      <c r="J912" s="3"/>
      <c r="K912" s="2"/>
      <c r="M912" s="24" t="s">
        <v>224</v>
      </c>
      <c r="N912" s="26" t="str">
        <f>IFERROR(INDEX([1]!Table13[#Data],MATCH(Table1[[#This Row],[Tech.]],[1]!Table13[Func Location],0),2),"")</f>
        <v/>
      </c>
      <c r="O912" s="27"/>
      <c r="P912" s="28"/>
      <c r="Q912" s="2" t="s">
        <v>37</v>
      </c>
      <c r="R912" s="2"/>
      <c r="W912" s="2"/>
      <c r="X912" s="2"/>
      <c r="Y912" s="3"/>
      <c r="Z912" s="29" t="str">
        <f>IF(Table1[[#This Row],[DATE]]=0,"",$Z$4)</f>
        <v/>
      </c>
      <c r="AA912" s="29" t="str">
        <f>IF(Table1[[#This Row],[DATE]]=0,"",$AA$4)</f>
        <v/>
      </c>
      <c r="AB912" s="29" t="str">
        <f t="shared" si="28"/>
        <v/>
      </c>
      <c r="AC912" s="61" t="str">
        <f>IFERROR(VLOOKUP(Table1[[#This Row],[Owner]],'[1]down list'!U:V,2,FALSE),"")</f>
        <v/>
      </c>
    </row>
    <row r="913" spans="2:29" x14ac:dyDescent="0.25">
      <c r="B913" s="23"/>
      <c r="C913" s="24" t="str">
        <f>IF(Table1[[#This Row],[DATE]]=0,"",TEXT(Table1[[#This Row],[DATE]],"mmm"))</f>
        <v/>
      </c>
      <c r="D913" s="25" t="str">
        <f>B913&amp;"-"&amp;COUNTIF($B$6:$B913,B913)</f>
        <v>-0</v>
      </c>
      <c r="E913" s="24" t="str">
        <f t="shared" si="29"/>
        <v/>
      </c>
      <c r="F913" s="24" t="str">
        <f>IF(B913=0,"",TEXT(Table1[[#This Row],[DATE]],"ddd"))</f>
        <v/>
      </c>
      <c r="G913" s="2" t="s">
        <v>32</v>
      </c>
      <c r="H913" s="2"/>
      <c r="I913" s="26"/>
      <c r="J913" s="3"/>
      <c r="K913" s="2"/>
      <c r="M913" s="24" t="s">
        <v>224</v>
      </c>
      <c r="N913" s="26" t="str">
        <f>IFERROR(INDEX([1]!Table13[#Data],MATCH(Table1[[#This Row],[Tech.]],[1]!Table13[Func Location],0),2),"")</f>
        <v/>
      </c>
      <c r="O913" s="27"/>
      <c r="P913" s="28"/>
      <c r="Q913" s="2" t="s">
        <v>37</v>
      </c>
      <c r="R913" s="2"/>
      <c r="W913" s="2"/>
      <c r="X913" s="2"/>
      <c r="Y913" s="3"/>
      <c r="Z913" s="29" t="str">
        <f>IF(Table1[[#This Row],[DATE]]=0,"",$Z$4)</f>
        <v/>
      </c>
      <c r="AA913" s="29" t="str">
        <f>IF(Table1[[#This Row],[DATE]]=0,"",$AA$4)</f>
        <v/>
      </c>
      <c r="AB913" s="29" t="str">
        <f t="shared" si="28"/>
        <v/>
      </c>
      <c r="AC913" s="61" t="str">
        <f>IFERROR(VLOOKUP(Table1[[#This Row],[Owner]],'[1]down list'!U:V,2,FALSE),"")</f>
        <v/>
      </c>
    </row>
    <row r="914" spans="2:29" x14ac:dyDescent="0.25">
      <c r="B914" s="23"/>
      <c r="C914" s="24" t="str">
        <f>IF(Table1[[#This Row],[DATE]]=0,"",TEXT(Table1[[#This Row],[DATE]],"mmm"))</f>
        <v/>
      </c>
      <c r="D914" s="25" t="str">
        <f>B914&amp;"-"&amp;COUNTIF($B$6:$B914,B914)</f>
        <v>-0</v>
      </c>
      <c r="E914" s="24" t="str">
        <f t="shared" si="29"/>
        <v/>
      </c>
      <c r="F914" s="24" t="str">
        <f>IF(B914=0,"",TEXT(Table1[[#This Row],[DATE]],"ddd"))</f>
        <v/>
      </c>
      <c r="G914" s="2" t="s">
        <v>32</v>
      </c>
      <c r="H914" s="2"/>
      <c r="I914" s="26"/>
      <c r="J914" s="3"/>
      <c r="K914" s="2"/>
      <c r="M914" s="24" t="s">
        <v>224</v>
      </c>
      <c r="N914" s="26" t="str">
        <f>IFERROR(INDEX([1]!Table13[#Data],MATCH(Table1[[#This Row],[Tech.]],[1]!Table13[Func Location],0),2),"")</f>
        <v/>
      </c>
      <c r="O914" s="27"/>
      <c r="P914" s="28"/>
      <c r="Q914" s="2" t="s">
        <v>37</v>
      </c>
      <c r="R914" s="2"/>
      <c r="W914" s="2"/>
      <c r="X914" s="2"/>
      <c r="Y914" s="3"/>
      <c r="Z914" s="29" t="str">
        <f>IF(Table1[[#This Row],[DATE]]=0,"",$Z$4)</f>
        <v/>
      </c>
      <c r="AA914" s="29" t="str">
        <f>IF(Table1[[#This Row],[DATE]]=0,"",$AA$4)</f>
        <v/>
      </c>
      <c r="AB914" s="29" t="str">
        <f t="shared" si="28"/>
        <v/>
      </c>
      <c r="AC914" s="61" t="str">
        <f>IFERROR(VLOOKUP(Table1[[#This Row],[Owner]],'[1]down list'!U:V,2,FALSE),"")</f>
        <v/>
      </c>
    </row>
    <row r="915" spans="2:29" x14ac:dyDescent="0.25">
      <c r="B915" s="23"/>
      <c r="C915" s="24" t="str">
        <f>IF(Table1[[#This Row],[DATE]]=0,"",TEXT(Table1[[#This Row],[DATE]],"mmm"))</f>
        <v/>
      </c>
      <c r="D915" s="25" t="str">
        <f>B915&amp;"-"&amp;COUNTIF($B$6:$B915,B915)</f>
        <v>-0</v>
      </c>
      <c r="E915" s="24" t="str">
        <f t="shared" si="29"/>
        <v/>
      </c>
      <c r="F915" s="24" t="str">
        <f>IF(B915=0,"",TEXT(Table1[[#This Row],[DATE]],"ddd"))</f>
        <v/>
      </c>
      <c r="G915" s="2" t="s">
        <v>32</v>
      </c>
      <c r="H915" s="2"/>
      <c r="I915" s="26"/>
      <c r="J915" s="3"/>
      <c r="K915" s="2"/>
      <c r="M915" s="24" t="s">
        <v>224</v>
      </c>
      <c r="N915" s="26" t="str">
        <f>IFERROR(INDEX([1]!Table13[#Data],MATCH(Table1[[#This Row],[Tech.]],[1]!Table13[Func Location],0),2),"")</f>
        <v/>
      </c>
      <c r="O915" s="27"/>
      <c r="P915" s="28"/>
      <c r="Q915" s="2" t="s">
        <v>37</v>
      </c>
      <c r="R915" s="2"/>
      <c r="W915" s="2"/>
      <c r="X915" s="2"/>
      <c r="Y915" s="3"/>
      <c r="Z915" s="29" t="str">
        <f>IF(Table1[[#This Row],[DATE]]=0,"",$Z$4)</f>
        <v/>
      </c>
      <c r="AA915" s="29" t="str">
        <f>IF(Table1[[#This Row],[DATE]]=0,"",$AA$4)</f>
        <v/>
      </c>
      <c r="AB915" s="29" t="str">
        <f t="shared" si="28"/>
        <v/>
      </c>
      <c r="AC915" s="61" t="str">
        <f>IFERROR(VLOOKUP(Table1[[#This Row],[Owner]],'[1]down list'!U:V,2,FALSE),"")</f>
        <v/>
      </c>
    </row>
    <row r="916" spans="2:29" x14ac:dyDescent="0.25">
      <c r="B916" s="23"/>
      <c r="C916" s="24" t="str">
        <f>IF(Table1[[#This Row],[DATE]]=0,"",TEXT(Table1[[#This Row],[DATE]],"mmm"))</f>
        <v/>
      </c>
      <c r="D916" s="25" t="str">
        <f>B916&amp;"-"&amp;COUNTIF($B$6:$B916,B916)</f>
        <v>-0</v>
      </c>
      <c r="E916" s="24" t="str">
        <f t="shared" si="29"/>
        <v/>
      </c>
      <c r="F916" s="24" t="str">
        <f>IF(B916=0,"",TEXT(Table1[[#This Row],[DATE]],"ddd"))</f>
        <v/>
      </c>
      <c r="G916" s="2" t="s">
        <v>32</v>
      </c>
      <c r="H916" s="2"/>
      <c r="I916" s="26"/>
      <c r="J916" s="3"/>
      <c r="K916" s="2"/>
      <c r="M916" s="24" t="s">
        <v>224</v>
      </c>
      <c r="N916" s="26" t="str">
        <f>IFERROR(INDEX([1]!Table13[#Data],MATCH(Table1[[#This Row],[Tech.]],[1]!Table13[Func Location],0),2),"")</f>
        <v/>
      </c>
      <c r="O916" s="27"/>
      <c r="P916" s="28"/>
      <c r="Q916" s="2" t="s">
        <v>37</v>
      </c>
      <c r="R916" s="2"/>
      <c r="W916" s="2"/>
      <c r="X916" s="2"/>
      <c r="Y916" s="3"/>
      <c r="Z916" s="29" t="str">
        <f>IF(Table1[[#This Row],[DATE]]=0,"",$Z$4)</f>
        <v/>
      </c>
      <c r="AA916" s="29" t="str">
        <f>IF(Table1[[#This Row],[DATE]]=0,"",$AA$4)</f>
        <v/>
      </c>
      <c r="AB916" s="29" t="str">
        <f t="shared" si="28"/>
        <v/>
      </c>
      <c r="AC916" s="61" t="str">
        <f>IFERROR(VLOOKUP(Table1[[#This Row],[Owner]],'[1]down list'!U:V,2,FALSE),"")</f>
        <v/>
      </c>
    </row>
    <row r="917" spans="2:29" x14ac:dyDescent="0.25">
      <c r="B917" s="23"/>
      <c r="C917" s="24" t="str">
        <f>IF(Table1[[#This Row],[DATE]]=0,"",TEXT(Table1[[#This Row],[DATE]],"mmm"))</f>
        <v/>
      </c>
      <c r="D917" s="25" t="str">
        <f>B917&amp;"-"&amp;COUNTIF($B$6:$B917,B917)</f>
        <v>-0</v>
      </c>
      <c r="E917" s="24" t="str">
        <f t="shared" si="29"/>
        <v/>
      </c>
      <c r="F917" s="24" t="str">
        <f>IF(B917=0,"",TEXT(Table1[[#This Row],[DATE]],"ddd"))</f>
        <v/>
      </c>
      <c r="G917" s="2" t="s">
        <v>32</v>
      </c>
      <c r="H917" s="2"/>
      <c r="I917" s="26"/>
      <c r="J917" s="3"/>
      <c r="K917" s="2"/>
      <c r="M917" s="24" t="s">
        <v>224</v>
      </c>
      <c r="N917" s="26" t="str">
        <f>IFERROR(INDEX([1]!Table13[#Data],MATCH(Table1[[#This Row],[Tech.]],[1]!Table13[Func Location],0),2),"")</f>
        <v/>
      </c>
      <c r="O917" s="27"/>
      <c r="P917" s="28"/>
      <c r="Q917" s="2" t="s">
        <v>37</v>
      </c>
      <c r="R917" s="2"/>
      <c r="W917" s="2"/>
      <c r="X917" s="2"/>
      <c r="Y917" s="3"/>
      <c r="Z917" s="29" t="str">
        <f>IF(Table1[[#This Row],[DATE]]=0,"",$Z$4)</f>
        <v/>
      </c>
      <c r="AA917" s="29" t="str">
        <f>IF(Table1[[#This Row],[DATE]]=0,"",$AA$4)</f>
        <v/>
      </c>
      <c r="AB917" s="29" t="str">
        <f t="shared" si="28"/>
        <v/>
      </c>
      <c r="AC917" s="61" t="str">
        <f>IFERROR(VLOOKUP(Table1[[#This Row],[Owner]],'[1]down list'!U:V,2,FALSE),"")</f>
        <v/>
      </c>
    </row>
    <row r="918" spans="2:29" x14ac:dyDescent="0.25">
      <c r="B918" s="23"/>
      <c r="C918" s="24" t="str">
        <f>IF(Table1[[#This Row],[DATE]]=0,"",TEXT(Table1[[#This Row],[DATE]],"mmm"))</f>
        <v/>
      </c>
      <c r="D918" s="25" t="str">
        <f>B918&amp;"-"&amp;COUNTIF($B$6:$B918,B918)</f>
        <v>-0</v>
      </c>
      <c r="E918" s="24" t="str">
        <f t="shared" si="29"/>
        <v/>
      </c>
      <c r="F918" s="24" t="str">
        <f>IF(B918=0,"",TEXT(Table1[[#This Row],[DATE]],"ddd"))</f>
        <v/>
      </c>
      <c r="G918" s="2" t="s">
        <v>32</v>
      </c>
      <c r="H918" s="2"/>
      <c r="I918" s="26"/>
      <c r="J918" s="3"/>
      <c r="K918" s="2"/>
      <c r="M918" s="24" t="s">
        <v>224</v>
      </c>
      <c r="N918" s="26" t="str">
        <f>IFERROR(INDEX([1]!Table13[#Data],MATCH(Table1[[#This Row],[Tech.]],[1]!Table13[Func Location],0),2),"")</f>
        <v/>
      </c>
      <c r="O918" s="27"/>
      <c r="P918" s="28"/>
      <c r="Q918" s="2" t="s">
        <v>37</v>
      </c>
      <c r="R918" s="2"/>
      <c r="W918" s="2"/>
      <c r="X918" s="2"/>
      <c r="Y918" s="3"/>
      <c r="Z918" s="29" t="str">
        <f>IF(Table1[[#This Row],[DATE]]=0,"",$Z$4)</f>
        <v/>
      </c>
      <c r="AA918" s="29" t="str">
        <f>IF(Table1[[#This Row],[DATE]]=0,"",$AA$4)</f>
        <v/>
      </c>
      <c r="AB918" s="29" t="str">
        <f t="shared" si="28"/>
        <v/>
      </c>
      <c r="AC918" s="61" t="str">
        <f>IFERROR(VLOOKUP(Table1[[#This Row],[Owner]],'[1]down list'!U:V,2,FALSE),"")</f>
        <v/>
      </c>
    </row>
    <row r="919" spans="2:29" x14ac:dyDescent="0.25">
      <c r="B919" s="23"/>
      <c r="C919" s="24" t="str">
        <f>IF(Table1[[#This Row],[DATE]]=0,"",TEXT(Table1[[#This Row],[DATE]],"mmm"))</f>
        <v/>
      </c>
      <c r="D919" s="25" t="str">
        <f>B919&amp;"-"&amp;COUNTIF($B$6:$B919,B919)</f>
        <v>-0</v>
      </c>
      <c r="E919" s="24" t="str">
        <f t="shared" si="29"/>
        <v/>
      </c>
      <c r="F919" s="24" t="str">
        <f>IF(B919=0,"",TEXT(Table1[[#This Row],[DATE]],"ddd"))</f>
        <v/>
      </c>
      <c r="G919" s="2" t="s">
        <v>32</v>
      </c>
      <c r="H919" s="2"/>
      <c r="I919" s="26"/>
      <c r="J919" s="3"/>
      <c r="K919" s="2"/>
      <c r="M919" s="24" t="s">
        <v>224</v>
      </c>
      <c r="N919" s="26" t="str">
        <f>IFERROR(INDEX([1]!Table13[#Data],MATCH(Table1[[#This Row],[Tech.]],[1]!Table13[Func Location],0),2),"")</f>
        <v/>
      </c>
      <c r="O919" s="27"/>
      <c r="P919" s="28"/>
      <c r="Q919" s="2" t="s">
        <v>37</v>
      </c>
      <c r="R919" s="2"/>
      <c r="W919" s="2"/>
      <c r="X919" s="2"/>
      <c r="Y919" s="3"/>
      <c r="Z919" s="29" t="str">
        <f>IF(Table1[[#This Row],[DATE]]=0,"",$Z$4)</f>
        <v/>
      </c>
      <c r="AA919" s="29" t="str">
        <f>IF(Table1[[#This Row],[DATE]]=0,"",$AA$4)</f>
        <v/>
      </c>
      <c r="AB919" s="29" t="str">
        <f t="shared" si="28"/>
        <v/>
      </c>
      <c r="AC919" s="61" t="str">
        <f>IFERROR(VLOOKUP(Table1[[#This Row],[Owner]],'[1]down list'!U:V,2,FALSE),"")</f>
        <v/>
      </c>
    </row>
    <row r="920" spans="2:29" x14ac:dyDescent="0.25">
      <c r="B920" s="23"/>
      <c r="C920" s="24" t="str">
        <f>IF(Table1[[#This Row],[DATE]]=0,"",TEXT(Table1[[#This Row],[DATE]],"mmm"))</f>
        <v/>
      </c>
      <c r="D920" s="25" t="str">
        <f>B920&amp;"-"&amp;COUNTIF($B$6:$B920,B920)</f>
        <v>-0</v>
      </c>
      <c r="E920" s="24" t="str">
        <f t="shared" si="29"/>
        <v/>
      </c>
      <c r="F920" s="24" t="str">
        <f>IF(B920=0,"",TEXT(Table1[[#This Row],[DATE]],"ddd"))</f>
        <v/>
      </c>
      <c r="G920" s="2" t="s">
        <v>32</v>
      </c>
      <c r="H920" s="2"/>
      <c r="I920" s="26"/>
      <c r="J920" s="3"/>
      <c r="K920" s="2"/>
      <c r="M920" s="24" t="s">
        <v>224</v>
      </c>
      <c r="N920" s="26" t="str">
        <f>IFERROR(INDEX([1]!Table13[#Data],MATCH(Table1[[#This Row],[Tech.]],[1]!Table13[Func Location],0),2),"")</f>
        <v/>
      </c>
      <c r="O920" s="27"/>
      <c r="P920" s="28"/>
      <c r="Q920" s="2" t="s">
        <v>37</v>
      </c>
      <c r="R920" s="2"/>
      <c r="W920" s="2"/>
      <c r="X920" s="2"/>
      <c r="Y920" s="3"/>
      <c r="Z920" s="29" t="str">
        <f>IF(Table1[[#This Row],[DATE]]=0,"",$Z$4)</f>
        <v/>
      </c>
      <c r="AA920" s="29" t="str">
        <f>IF(Table1[[#This Row],[DATE]]=0,"",$AA$4)</f>
        <v/>
      </c>
      <c r="AB920" s="29" t="str">
        <f t="shared" si="28"/>
        <v/>
      </c>
      <c r="AC920" s="61" t="str">
        <f>IFERROR(VLOOKUP(Table1[[#This Row],[Owner]],'[1]down list'!U:V,2,FALSE),"")</f>
        <v/>
      </c>
    </row>
    <row r="921" spans="2:29" x14ac:dyDescent="0.25">
      <c r="B921" s="23"/>
      <c r="C921" s="24" t="str">
        <f>IF(Table1[[#This Row],[DATE]]=0,"",TEXT(Table1[[#This Row],[DATE]],"mmm"))</f>
        <v/>
      </c>
      <c r="D921" s="25" t="str">
        <f>B921&amp;"-"&amp;COUNTIF($B$6:$B921,B921)</f>
        <v>-0</v>
      </c>
      <c r="E921" s="24" t="str">
        <f t="shared" si="29"/>
        <v/>
      </c>
      <c r="F921" s="24" t="str">
        <f>IF(B921=0,"",TEXT(Table1[[#This Row],[DATE]],"ddd"))</f>
        <v/>
      </c>
      <c r="G921" s="2" t="s">
        <v>32</v>
      </c>
      <c r="H921" s="2"/>
      <c r="I921" s="26"/>
      <c r="J921" s="3"/>
      <c r="K921" s="2"/>
      <c r="M921" s="24" t="s">
        <v>224</v>
      </c>
      <c r="N921" s="26" t="str">
        <f>IFERROR(INDEX([1]!Table13[#Data],MATCH(Table1[[#This Row],[Tech.]],[1]!Table13[Func Location],0),2),"")</f>
        <v/>
      </c>
      <c r="O921" s="27"/>
      <c r="P921" s="28"/>
      <c r="Q921" s="2" t="s">
        <v>37</v>
      </c>
      <c r="R921" s="2"/>
      <c r="W921" s="2"/>
      <c r="X921" s="2"/>
      <c r="Y921" s="3"/>
      <c r="Z921" s="29" t="str">
        <f>IF(Table1[[#This Row],[DATE]]=0,"",$Z$4)</f>
        <v/>
      </c>
      <c r="AA921" s="29" t="str">
        <f>IF(Table1[[#This Row],[DATE]]=0,"",$AA$4)</f>
        <v/>
      </c>
      <c r="AB921" s="29" t="str">
        <f t="shared" si="28"/>
        <v/>
      </c>
      <c r="AC921" s="61" t="str">
        <f>IFERROR(VLOOKUP(Table1[[#This Row],[Owner]],'[1]down list'!U:V,2,FALSE),"")</f>
        <v/>
      </c>
    </row>
    <row r="922" spans="2:29" x14ac:dyDescent="0.25">
      <c r="B922" s="23"/>
      <c r="C922" s="24" t="str">
        <f>IF(Table1[[#This Row],[DATE]]=0,"",TEXT(Table1[[#This Row],[DATE]],"mmm"))</f>
        <v/>
      </c>
      <c r="D922" s="25" t="str">
        <f>B922&amp;"-"&amp;COUNTIF($B$6:$B922,B922)</f>
        <v>-0</v>
      </c>
      <c r="E922" s="24" t="str">
        <f t="shared" si="29"/>
        <v/>
      </c>
      <c r="F922" s="24" t="str">
        <f>IF(B922=0,"",TEXT(Table1[[#This Row],[DATE]],"ddd"))</f>
        <v/>
      </c>
      <c r="G922" s="2" t="s">
        <v>32</v>
      </c>
      <c r="H922" s="2"/>
      <c r="I922" s="26"/>
      <c r="J922" s="3"/>
      <c r="K922" s="2"/>
      <c r="M922" s="24" t="s">
        <v>224</v>
      </c>
      <c r="N922" s="26" t="str">
        <f>IFERROR(INDEX([1]!Table13[#Data],MATCH(Table1[[#This Row],[Tech.]],[1]!Table13[Func Location],0),2),"")</f>
        <v/>
      </c>
      <c r="O922" s="27"/>
      <c r="P922" s="28"/>
      <c r="Q922" s="2" t="s">
        <v>37</v>
      </c>
      <c r="R922" s="2"/>
      <c r="W922" s="2"/>
      <c r="X922" s="2"/>
      <c r="Y922" s="3"/>
      <c r="Z922" s="29" t="str">
        <f>IF(Table1[[#This Row],[DATE]]=0,"",$Z$4)</f>
        <v/>
      </c>
      <c r="AA922" s="29" t="str">
        <f>IF(Table1[[#This Row],[DATE]]=0,"",$AA$4)</f>
        <v/>
      </c>
      <c r="AB922" s="29" t="str">
        <f t="shared" si="28"/>
        <v/>
      </c>
      <c r="AC922" s="61" t="str">
        <f>IFERROR(VLOOKUP(Table1[[#This Row],[Owner]],'[1]down list'!U:V,2,FALSE),"")</f>
        <v/>
      </c>
    </row>
    <row r="923" spans="2:29" x14ac:dyDescent="0.25">
      <c r="B923" s="23"/>
      <c r="C923" s="24" t="str">
        <f>IF(Table1[[#This Row],[DATE]]=0,"",TEXT(Table1[[#This Row],[DATE]],"mmm"))</f>
        <v/>
      </c>
      <c r="D923" s="25" t="str">
        <f>B923&amp;"-"&amp;COUNTIF($B$6:$B923,B923)</f>
        <v>-0</v>
      </c>
      <c r="E923" s="24" t="str">
        <f t="shared" si="29"/>
        <v/>
      </c>
      <c r="F923" s="24" t="str">
        <f>IF(B923=0,"",TEXT(Table1[[#This Row],[DATE]],"ddd"))</f>
        <v/>
      </c>
      <c r="G923" s="2" t="s">
        <v>32</v>
      </c>
      <c r="H923" s="2"/>
      <c r="I923" s="26"/>
      <c r="J923" s="3"/>
      <c r="K923" s="2"/>
      <c r="M923" s="24" t="s">
        <v>224</v>
      </c>
      <c r="N923" s="26" t="str">
        <f>IFERROR(INDEX([1]!Table13[#Data],MATCH(Table1[[#This Row],[Tech.]],[1]!Table13[Func Location],0),2),"")</f>
        <v/>
      </c>
      <c r="O923" s="27"/>
      <c r="P923" s="28"/>
      <c r="Q923" s="2" t="s">
        <v>37</v>
      </c>
      <c r="R923" s="2"/>
      <c r="W923" s="2"/>
      <c r="X923" s="2"/>
      <c r="Y923" s="3"/>
      <c r="Z923" s="29" t="str">
        <f>IF(Table1[[#This Row],[DATE]]=0,"",$Z$4)</f>
        <v/>
      </c>
      <c r="AA923" s="29" t="str">
        <f>IF(Table1[[#This Row],[DATE]]=0,"",$AA$4)</f>
        <v/>
      </c>
      <c r="AB923" s="29" t="str">
        <f t="shared" si="28"/>
        <v/>
      </c>
      <c r="AC923" s="61" t="str">
        <f>IFERROR(VLOOKUP(Table1[[#This Row],[Owner]],'[1]down list'!U:V,2,FALSE),"")</f>
        <v/>
      </c>
    </row>
    <row r="924" spans="2:29" x14ac:dyDescent="0.25">
      <c r="B924" s="23"/>
      <c r="C924" s="24" t="str">
        <f>IF(Table1[[#This Row],[DATE]]=0,"",TEXT(Table1[[#This Row],[DATE]],"mmm"))</f>
        <v/>
      </c>
      <c r="D924" s="25" t="str">
        <f>B924&amp;"-"&amp;COUNTIF($B$6:$B924,B924)</f>
        <v>-0</v>
      </c>
      <c r="E924" s="24" t="str">
        <f t="shared" si="29"/>
        <v/>
      </c>
      <c r="F924" s="24" t="str">
        <f>IF(B924=0,"",TEXT(Table1[[#This Row],[DATE]],"ddd"))</f>
        <v/>
      </c>
      <c r="G924" s="2" t="s">
        <v>32</v>
      </c>
      <c r="H924" s="2"/>
      <c r="I924" s="26"/>
      <c r="J924" s="3"/>
      <c r="K924" s="2"/>
      <c r="M924" s="24" t="s">
        <v>224</v>
      </c>
      <c r="N924" s="26" t="str">
        <f>IFERROR(INDEX([1]!Table13[#Data],MATCH(Table1[[#This Row],[Tech.]],[1]!Table13[Func Location],0),2),"")</f>
        <v/>
      </c>
      <c r="O924" s="27"/>
      <c r="P924" s="28"/>
      <c r="Q924" s="2" t="s">
        <v>37</v>
      </c>
      <c r="R924" s="2"/>
      <c r="W924" s="2"/>
      <c r="X924" s="2"/>
      <c r="Y924" s="3"/>
      <c r="Z924" s="29" t="str">
        <f>IF(Table1[[#This Row],[DATE]]=0,"",$Z$4)</f>
        <v/>
      </c>
      <c r="AA924" s="29" t="str">
        <f>IF(Table1[[#This Row],[DATE]]=0,"",$AA$4)</f>
        <v/>
      </c>
      <c r="AB924" s="29" t="str">
        <f t="shared" si="28"/>
        <v/>
      </c>
      <c r="AC924" s="61" t="str">
        <f>IFERROR(VLOOKUP(Table1[[#This Row],[Owner]],'[1]down list'!U:V,2,FALSE),"")</f>
        <v/>
      </c>
    </row>
    <row r="925" spans="2:29" x14ac:dyDescent="0.25">
      <c r="B925" s="23"/>
      <c r="C925" s="24" t="str">
        <f>IF(Table1[[#This Row],[DATE]]=0,"",TEXT(Table1[[#This Row],[DATE]],"mmm"))</f>
        <v/>
      </c>
      <c r="D925" s="25" t="str">
        <f>B925&amp;"-"&amp;COUNTIF($B$6:$B925,B925)</f>
        <v>-0</v>
      </c>
      <c r="E925" s="24" t="str">
        <f t="shared" si="29"/>
        <v/>
      </c>
      <c r="F925" s="24" t="str">
        <f>IF(B925=0,"",TEXT(Table1[[#This Row],[DATE]],"ddd"))</f>
        <v/>
      </c>
      <c r="G925" s="2" t="s">
        <v>32</v>
      </c>
      <c r="H925" s="2"/>
      <c r="I925" s="26"/>
      <c r="J925" s="3"/>
      <c r="K925" s="2"/>
      <c r="M925" s="24" t="s">
        <v>224</v>
      </c>
      <c r="N925" s="26" t="str">
        <f>IFERROR(INDEX([1]!Table13[#Data],MATCH(Table1[[#This Row],[Tech.]],[1]!Table13[Func Location],0),2),"")</f>
        <v/>
      </c>
      <c r="O925" s="27"/>
      <c r="P925" s="28"/>
      <c r="Q925" s="2" t="s">
        <v>37</v>
      </c>
      <c r="R925" s="2"/>
      <c r="W925" s="2"/>
      <c r="X925" s="2"/>
      <c r="Y925" s="3"/>
      <c r="Z925" s="29" t="str">
        <f>IF(Table1[[#This Row],[DATE]]=0,"",$Z$4)</f>
        <v/>
      </c>
      <c r="AA925" s="29" t="str">
        <f>IF(Table1[[#This Row],[DATE]]=0,"",$AA$4)</f>
        <v/>
      </c>
      <c r="AB925" s="29" t="str">
        <f t="shared" si="28"/>
        <v/>
      </c>
      <c r="AC925" s="61" t="str">
        <f>IFERROR(VLOOKUP(Table1[[#This Row],[Owner]],'[1]down list'!U:V,2,FALSE),"")</f>
        <v/>
      </c>
    </row>
    <row r="926" spans="2:29" x14ac:dyDescent="0.25">
      <c r="B926" s="23"/>
      <c r="C926" s="24" t="str">
        <f>IF(Table1[[#This Row],[DATE]]=0,"",TEXT(Table1[[#This Row],[DATE]],"mmm"))</f>
        <v/>
      </c>
      <c r="D926" s="25" t="str">
        <f>B926&amp;"-"&amp;COUNTIF($B$6:$B926,B926)</f>
        <v>-0</v>
      </c>
      <c r="E926" s="24" t="str">
        <f t="shared" si="29"/>
        <v/>
      </c>
      <c r="F926" s="24" t="str">
        <f>IF(B926=0,"",TEXT(Table1[[#This Row],[DATE]],"ddd"))</f>
        <v/>
      </c>
      <c r="G926" s="2" t="s">
        <v>32</v>
      </c>
      <c r="H926" s="2"/>
      <c r="I926" s="26"/>
      <c r="J926" s="3"/>
      <c r="K926" s="2"/>
      <c r="M926" s="24" t="s">
        <v>224</v>
      </c>
      <c r="N926" s="26" t="str">
        <f>IFERROR(INDEX([1]!Table13[#Data],MATCH(Table1[[#This Row],[Tech.]],[1]!Table13[Func Location],0),2),"")</f>
        <v/>
      </c>
      <c r="O926" s="27"/>
      <c r="P926" s="28"/>
      <c r="Q926" s="2" t="s">
        <v>37</v>
      </c>
      <c r="R926" s="2"/>
      <c r="W926" s="2"/>
      <c r="X926" s="2"/>
      <c r="Y926" s="3"/>
      <c r="Z926" s="29" t="str">
        <f>IF(Table1[[#This Row],[DATE]]=0,"",$Z$4)</f>
        <v/>
      </c>
      <c r="AA926" s="29" t="str">
        <f>IF(Table1[[#This Row],[DATE]]=0,"",$AA$4)</f>
        <v/>
      </c>
      <c r="AB926" s="29" t="str">
        <f t="shared" si="28"/>
        <v/>
      </c>
      <c r="AC926" s="61" t="str">
        <f>IFERROR(VLOOKUP(Table1[[#This Row],[Owner]],'[1]down list'!U:V,2,FALSE),"")</f>
        <v/>
      </c>
    </row>
    <row r="927" spans="2:29" x14ac:dyDescent="0.25">
      <c r="B927" s="23"/>
      <c r="C927" s="24" t="str">
        <f>IF(Table1[[#This Row],[DATE]]=0,"",TEXT(Table1[[#This Row],[DATE]],"mmm"))</f>
        <v/>
      </c>
      <c r="D927" s="25" t="str">
        <f>B927&amp;"-"&amp;COUNTIF($B$6:$B927,B927)</f>
        <v>-0</v>
      </c>
      <c r="E927" s="24" t="str">
        <f t="shared" si="29"/>
        <v/>
      </c>
      <c r="F927" s="24" t="str">
        <f>IF(B927=0,"",TEXT(Table1[[#This Row],[DATE]],"ddd"))</f>
        <v/>
      </c>
      <c r="G927" s="2" t="s">
        <v>32</v>
      </c>
      <c r="H927" s="2"/>
      <c r="I927" s="26"/>
      <c r="J927" s="3"/>
      <c r="K927" s="2"/>
      <c r="M927" s="24" t="s">
        <v>224</v>
      </c>
      <c r="N927" s="26" t="str">
        <f>IFERROR(INDEX([1]!Table13[#Data],MATCH(Table1[[#This Row],[Tech.]],[1]!Table13[Func Location],0),2),"")</f>
        <v/>
      </c>
      <c r="O927" s="27"/>
      <c r="P927" s="28"/>
      <c r="Q927" s="2" t="s">
        <v>37</v>
      </c>
      <c r="R927" s="2"/>
      <c r="W927" s="2"/>
      <c r="X927" s="2"/>
      <c r="Y927" s="3"/>
      <c r="Z927" s="29" t="str">
        <f>IF(Table1[[#This Row],[DATE]]=0,"",$Z$4)</f>
        <v/>
      </c>
      <c r="AA927" s="29" t="str">
        <f>IF(Table1[[#This Row],[DATE]]=0,"",$AA$4)</f>
        <v/>
      </c>
      <c r="AB927" s="29" t="str">
        <f t="shared" si="28"/>
        <v/>
      </c>
      <c r="AC927" s="61" t="str">
        <f>IFERROR(VLOOKUP(Table1[[#This Row],[Owner]],'[1]down list'!U:V,2,FALSE),"")</f>
        <v/>
      </c>
    </row>
    <row r="928" spans="2:29" x14ac:dyDescent="0.25">
      <c r="B928" s="23"/>
      <c r="C928" s="24" t="str">
        <f>IF(Table1[[#This Row],[DATE]]=0,"",TEXT(Table1[[#This Row],[DATE]],"mmm"))</f>
        <v/>
      </c>
      <c r="D928" s="25" t="str">
        <f>B928&amp;"-"&amp;COUNTIF($B$6:$B928,B928)</f>
        <v>-0</v>
      </c>
      <c r="E928" s="24" t="str">
        <f t="shared" si="29"/>
        <v/>
      </c>
      <c r="F928" s="24" t="str">
        <f>IF(B928=0,"",TEXT(Table1[[#This Row],[DATE]],"ddd"))</f>
        <v/>
      </c>
      <c r="G928" s="2" t="s">
        <v>32</v>
      </c>
      <c r="H928" s="2"/>
      <c r="I928" s="26"/>
      <c r="J928" s="3"/>
      <c r="K928" s="2"/>
      <c r="M928" s="24" t="s">
        <v>224</v>
      </c>
      <c r="N928" s="26" t="str">
        <f>IFERROR(INDEX([1]!Table13[#Data],MATCH(Table1[[#This Row],[Tech.]],[1]!Table13[Func Location],0),2),"")</f>
        <v/>
      </c>
      <c r="O928" s="27"/>
      <c r="P928" s="28"/>
      <c r="Q928" s="2" t="s">
        <v>37</v>
      </c>
      <c r="R928" s="2"/>
      <c r="W928" s="2"/>
      <c r="X928" s="2"/>
      <c r="Y928" s="3"/>
      <c r="Z928" s="29" t="str">
        <f>IF(Table1[[#This Row],[DATE]]=0,"",$Z$4)</f>
        <v/>
      </c>
      <c r="AA928" s="29" t="str">
        <f>IF(Table1[[#This Row],[DATE]]=0,"",$AA$4)</f>
        <v/>
      </c>
      <c r="AB928" s="29" t="str">
        <f t="shared" si="28"/>
        <v/>
      </c>
      <c r="AC928" s="61" t="str">
        <f>IFERROR(VLOOKUP(Table1[[#This Row],[Owner]],'[1]down list'!U:V,2,FALSE),"")</f>
        <v/>
      </c>
    </row>
    <row r="929" spans="2:29" x14ac:dyDescent="0.25">
      <c r="B929" s="23"/>
      <c r="C929" s="24" t="str">
        <f>IF(Table1[[#This Row],[DATE]]=0,"",TEXT(Table1[[#This Row],[DATE]],"mmm"))</f>
        <v/>
      </c>
      <c r="D929" s="25" t="str">
        <f>B929&amp;"-"&amp;COUNTIF($B$6:$B929,B929)</f>
        <v>-0</v>
      </c>
      <c r="E929" s="24" t="str">
        <f t="shared" si="29"/>
        <v/>
      </c>
      <c r="F929" s="24" t="str">
        <f>IF(B929=0,"",TEXT(Table1[[#This Row],[DATE]],"ddd"))</f>
        <v/>
      </c>
      <c r="G929" s="2" t="s">
        <v>32</v>
      </c>
      <c r="H929" s="2"/>
      <c r="I929" s="26"/>
      <c r="J929" s="3"/>
      <c r="K929" s="2"/>
      <c r="M929" s="24" t="s">
        <v>224</v>
      </c>
      <c r="N929" s="26" t="str">
        <f>IFERROR(INDEX([1]!Table13[#Data],MATCH(Table1[[#This Row],[Tech.]],[1]!Table13[Func Location],0),2),"")</f>
        <v/>
      </c>
      <c r="O929" s="27"/>
      <c r="P929" s="28"/>
      <c r="Q929" s="2" t="s">
        <v>37</v>
      </c>
      <c r="R929" s="2"/>
      <c r="W929" s="2"/>
      <c r="X929" s="2"/>
      <c r="Y929" s="3"/>
      <c r="Z929" s="29" t="str">
        <f>IF(Table1[[#This Row],[DATE]]=0,"",$Z$4)</f>
        <v/>
      </c>
      <c r="AA929" s="29" t="str">
        <f>IF(Table1[[#This Row],[DATE]]=0,"",$AA$4)</f>
        <v/>
      </c>
      <c r="AB929" s="29" t="str">
        <f t="shared" si="28"/>
        <v/>
      </c>
      <c r="AC929" s="61" t="str">
        <f>IFERROR(VLOOKUP(Table1[[#This Row],[Owner]],'[1]down list'!U:V,2,FALSE),"")</f>
        <v/>
      </c>
    </row>
    <row r="930" spans="2:29" x14ac:dyDescent="0.25">
      <c r="B930" s="23"/>
      <c r="C930" s="24" t="str">
        <f>IF(Table1[[#This Row],[DATE]]=0,"",TEXT(Table1[[#This Row],[DATE]],"mmm"))</f>
        <v/>
      </c>
      <c r="D930" s="25" t="str">
        <f>B930&amp;"-"&amp;COUNTIF($B$6:$B930,B930)</f>
        <v>-0</v>
      </c>
      <c r="E930" s="24" t="str">
        <f t="shared" si="29"/>
        <v/>
      </c>
      <c r="F930" s="24" t="str">
        <f>IF(B930=0,"",TEXT(Table1[[#This Row],[DATE]],"ddd"))</f>
        <v/>
      </c>
      <c r="G930" s="2" t="s">
        <v>32</v>
      </c>
      <c r="H930" s="2"/>
      <c r="I930" s="26"/>
      <c r="J930" s="3"/>
      <c r="K930" s="2"/>
      <c r="M930" s="24" t="s">
        <v>224</v>
      </c>
      <c r="N930" s="26" t="str">
        <f>IFERROR(INDEX([1]!Table13[#Data],MATCH(Table1[[#This Row],[Tech.]],[1]!Table13[Func Location],0),2),"")</f>
        <v/>
      </c>
      <c r="O930" s="27"/>
      <c r="P930" s="28"/>
      <c r="Q930" s="2" t="s">
        <v>37</v>
      </c>
      <c r="R930" s="2"/>
      <c r="W930" s="2"/>
      <c r="X930" s="2"/>
      <c r="Y930" s="3"/>
      <c r="Z930" s="29" t="str">
        <f>IF(Table1[[#This Row],[DATE]]=0,"",$Z$4)</f>
        <v/>
      </c>
      <c r="AA930" s="29" t="str">
        <f>IF(Table1[[#This Row],[DATE]]=0,"",$AA$4)</f>
        <v/>
      </c>
      <c r="AB930" s="29" t="str">
        <f t="shared" si="28"/>
        <v/>
      </c>
      <c r="AC930" s="61" t="str">
        <f>IFERROR(VLOOKUP(Table1[[#This Row],[Owner]],'[1]down list'!U:V,2,FALSE),"")</f>
        <v/>
      </c>
    </row>
    <row r="931" spans="2:29" x14ac:dyDescent="0.25">
      <c r="B931" s="23"/>
      <c r="C931" s="24" t="str">
        <f>IF(Table1[[#This Row],[DATE]]=0,"",TEXT(Table1[[#This Row],[DATE]],"mmm"))</f>
        <v/>
      </c>
      <c r="D931" s="25" t="str">
        <f>B931&amp;"-"&amp;COUNTIF($B$6:$B931,B931)</f>
        <v>-0</v>
      </c>
      <c r="E931" s="24" t="str">
        <f t="shared" si="29"/>
        <v/>
      </c>
      <c r="F931" s="24" t="str">
        <f>IF(B931=0,"",TEXT(Table1[[#This Row],[DATE]],"ddd"))</f>
        <v/>
      </c>
      <c r="G931" s="2" t="s">
        <v>32</v>
      </c>
      <c r="H931" s="2"/>
      <c r="I931" s="26"/>
      <c r="J931" s="3"/>
      <c r="K931" s="2"/>
      <c r="M931" s="24" t="s">
        <v>224</v>
      </c>
      <c r="N931" s="26" t="str">
        <f>IFERROR(INDEX([1]!Table13[#Data],MATCH(Table1[[#This Row],[Tech.]],[1]!Table13[Func Location],0),2),"")</f>
        <v/>
      </c>
      <c r="O931" s="27"/>
      <c r="P931" s="28"/>
      <c r="Q931" s="2" t="s">
        <v>37</v>
      </c>
      <c r="R931" s="2"/>
      <c r="W931" s="2"/>
      <c r="X931" s="2"/>
      <c r="Y931" s="3"/>
      <c r="Z931" s="29" t="str">
        <f>IF(Table1[[#This Row],[DATE]]=0,"",$Z$4)</f>
        <v/>
      </c>
      <c r="AA931" s="29" t="str">
        <f>IF(Table1[[#This Row],[DATE]]=0,"",$AA$4)</f>
        <v/>
      </c>
      <c r="AB931" s="29" t="str">
        <f t="shared" si="28"/>
        <v/>
      </c>
      <c r="AC931" s="61" t="str">
        <f>IFERROR(VLOOKUP(Table1[[#This Row],[Owner]],'[1]down list'!U:V,2,FALSE),"")</f>
        <v/>
      </c>
    </row>
    <row r="932" spans="2:29" x14ac:dyDescent="0.25">
      <c r="B932" s="23"/>
      <c r="C932" s="24" t="str">
        <f>IF(Table1[[#This Row],[DATE]]=0,"",TEXT(Table1[[#This Row],[DATE]],"mmm"))</f>
        <v/>
      </c>
      <c r="D932" s="25" t="str">
        <f>B932&amp;"-"&amp;COUNTIF($B$6:$B932,B932)</f>
        <v>-0</v>
      </c>
      <c r="E932" s="24" t="str">
        <f t="shared" si="29"/>
        <v/>
      </c>
      <c r="F932" s="24" t="str">
        <f>IF(B932=0,"",TEXT(Table1[[#This Row],[DATE]],"ddd"))</f>
        <v/>
      </c>
      <c r="G932" s="2" t="s">
        <v>32</v>
      </c>
      <c r="H932" s="2"/>
      <c r="I932" s="26"/>
      <c r="J932" s="3"/>
      <c r="K932" s="2"/>
      <c r="M932" s="24" t="s">
        <v>224</v>
      </c>
      <c r="N932" s="26" t="str">
        <f>IFERROR(INDEX([1]!Table13[#Data],MATCH(Table1[[#This Row],[Tech.]],[1]!Table13[Func Location],0),2),"")</f>
        <v/>
      </c>
      <c r="O932" s="27"/>
      <c r="P932" s="28"/>
      <c r="Q932" s="2" t="s">
        <v>37</v>
      </c>
      <c r="R932" s="2"/>
      <c r="W932" s="2"/>
      <c r="X932" s="2"/>
      <c r="Y932" s="3"/>
      <c r="Z932" s="29" t="str">
        <f>IF(Table1[[#This Row],[DATE]]=0,"",$Z$4)</f>
        <v/>
      </c>
      <c r="AA932" s="29" t="str">
        <f>IF(Table1[[#This Row],[DATE]]=0,"",$AA$4)</f>
        <v/>
      </c>
      <c r="AB932" s="29" t="str">
        <f t="shared" si="28"/>
        <v/>
      </c>
      <c r="AC932" s="61" t="str">
        <f>IFERROR(VLOOKUP(Table1[[#This Row],[Owner]],'[1]down list'!U:V,2,FALSE),"")</f>
        <v/>
      </c>
    </row>
    <row r="933" spans="2:29" x14ac:dyDescent="0.25">
      <c r="B933" s="23"/>
      <c r="C933" s="24" t="str">
        <f>IF(Table1[[#This Row],[DATE]]=0,"",TEXT(Table1[[#This Row],[DATE]],"mmm"))</f>
        <v/>
      </c>
      <c r="D933" s="25" t="str">
        <f>B933&amp;"-"&amp;COUNTIF($B$6:$B933,B933)</f>
        <v>-0</v>
      </c>
      <c r="E933" s="24" t="str">
        <f t="shared" si="29"/>
        <v/>
      </c>
      <c r="F933" s="24" t="str">
        <f>IF(B933=0,"",TEXT(Table1[[#This Row],[DATE]],"ddd"))</f>
        <v/>
      </c>
      <c r="G933" s="2" t="s">
        <v>32</v>
      </c>
      <c r="H933" s="2"/>
      <c r="I933" s="26"/>
      <c r="J933" s="3"/>
      <c r="K933" s="2"/>
      <c r="M933" s="24" t="s">
        <v>224</v>
      </c>
      <c r="N933" s="26" t="str">
        <f>IFERROR(INDEX([1]!Table13[#Data],MATCH(Table1[[#This Row],[Tech.]],[1]!Table13[Func Location],0),2),"")</f>
        <v/>
      </c>
      <c r="O933" s="27"/>
      <c r="P933" s="28"/>
      <c r="Q933" s="2" t="s">
        <v>37</v>
      </c>
      <c r="R933" s="2"/>
      <c r="W933" s="2"/>
      <c r="X933" s="2"/>
      <c r="Y933" s="3"/>
      <c r="Z933" s="29" t="str">
        <f>IF(Table1[[#This Row],[DATE]]=0,"",$Z$4)</f>
        <v/>
      </c>
      <c r="AA933" s="29" t="str">
        <f>IF(Table1[[#This Row],[DATE]]=0,"",$AA$4)</f>
        <v/>
      </c>
      <c r="AB933" s="29" t="str">
        <f t="shared" si="28"/>
        <v/>
      </c>
      <c r="AC933" s="61" t="str">
        <f>IFERROR(VLOOKUP(Table1[[#This Row],[Owner]],'[1]down list'!U:V,2,FALSE),"")</f>
        <v/>
      </c>
    </row>
    <row r="934" spans="2:29" x14ac:dyDescent="0.25">
      <c r="B934" s="23"/>
      <c r="C934" s="24" t="str">
        <f>IF(Table1[[#This Row],[DATE]]=0,"",TEXT(Table1[[#This Row],[DATE]],"mmm"))</f>
        <v/>
      </c>
      <c r="D934" s="25" t="str">
        <f>B934&amp;"-"&amp;COUNTIF($B$6:$B934,B934)</f>
        <v>-0</v>
      </c>
      <c r="E934" s="24" t="str">
        <f t="shared" si="29"/>
        <v/>
      </c>
      <c r="F934" s="24" t="str">
        <f>IF(B934=0,"",TEXT(Table1[[#This Row],[DATE]],"ddd"))</f>
        <v/>
      </c>
      <c r="G934" s="2" t="s">
        <v>32</v>
      </c>
      <c r="H934" s="2"/>
      <c r="I934" s="26"/>
      <c r="J934" s="3"/>
      <c r="K934" s="2"/>
      <c r="M934" s="24" t="s">
        <v>224</v>
      </c>
      <c r="N934" s="26" t="str">
        <f>IFERROR(INDEX([1]!Table13[#Data],MATCH(Table1[[#This Row],[Tech.]],[1]!Table13[Func Location],0),2),"")</f>
        <v/>
      </c>
      <c r="O934" s="27"/>
      <c r="P934" s="28"/>
      <c r="Q934" s="2" t="s">
        <v>37</v>
      </c>
      <c r="R934" s="2"/>
      <c r="W934" s="2"/>
      <c r="X934" s="2"/>
      <c r="Y934" s="3"/>
      <c r="Z934" s="29" t="str">
        <f>IF(Table1[[#This Row],[DATE]]=0,"",$Z$4)</f>
        <v/>
      </c>
      <c r="AA934" s="29" t="str">
        <f>IF(Table1[[#This Row],[DATE]]=0,"",$AA$4)</f>
        <v/>
      </c>
      <c r="AB934" s="29" t="str">
        <f t="shared" si="28"/>
        <v/>
      </c>
      <c r="AC934" s="61" t="str">
        <f>IFERROR(VLOOKUP(Table1[[#This Row],[Owner]],'[1]down list'!U:V,2,FALSE),"")</f>
        <v/>
      </c>
    </row>
    <row r="935" spans="2:29" x14ac:dyDescent="0.25">
      <c r="B935" s="23"/>
      <c r="C935" s="24" t="str">
        <f>IF(Table1[[#This Row],[DATE]]=0,"",TEXT(Table1[[#This Row],[DATE]],"mmm"))</f>
        <v/>
      </c>
      <c r="D935" s="25" t="str">
        <f>B935&amp;"-"&amp;COUNTIF($B$6:$B935,B935)</f>
        <v>-0</v>
      </c>
      <c r="E935" s="24" t="str">
        <f t="shared" si="29"/>
        <v/>
      </c>
      <c r="F935" s="24" t="str">
        <f>IF(B935=0,"",TEXT(Table1[[#This Row],[DATE]],"ddd"))</f>
        <v/>
      </c>
      <c r="G935" s="2" t="s">
        <v>32</v>
      </c>
      <c r="H935" s="2"/>
      <c r="I935" s="26"/>
      <c r="J935" s="3"/>
      <c r="K935" s="2"/>
      <c r="M935" s="24" t="s">
        <v>224</v>
      </c>
      <c r="N935" s="26" t="str">
        <f>IFERROR(INDEX([1]!Table13[#Data],MATCH(Table1[[#This Row],[Tech.]],[1]!Table13[Func Location],0),2),"")</f>
        <v/>
      </c>
      <c r="O935" s="27"/>
      <c r="P935" s="28"/>
      <c r="Q935" s="2" t="s">
        <v>37</v>
      </c>
      <c r="R935" s="2"/>
      <c r="W935" s="2"/>
      <c r="X935" s="2"/>
      <c r="Y935" s="3"/>
      <c r="Z935" s="29" t="str">
        <f>IF(Table1[[#This Row],[DATE]]=0,"",$Z$4)</f>
        <v/>
      </c>
      <c r="AA935" s="29" t="str">
        <f>IF(Table1[[#This Row],[DATE]]=0,"",$AA$4)</f>
        <v/>
      </c>
      <c r="AB935" s="29" t="str">
        <f t="shared" si="28"/>
        <v/>
      </c>
      <c r="AC935" s="61" t="str">
        <f>IFERROR(VLOOKUP(Table1[[#This Row],[Owner]],'[1]down list'!U:V,2,FALSE),"")</f>
        <v/>
      </c>
    </row>
    <row r="936" spans="2:29" x14ac:dyDescent="0.25">
      <c r="B936" s="23"/>
      <c r="C936" s="24" t="str">
        <f>IF(Table1[[#This Row],[DATE]]=0,"",TEXT(Table1[[#This Row],[DATE]],"mmm"))</f>
        <v/>
      </c>
      <c r="D936" s="25" t="str">
        <f>B936&amp;"-"&amp;COUNTIF($B$6:$B936,B936)</f>
        <v>-0</v>
      </c>
      <c r="E936" s="24" t="str">
        <f t="shared" si="29"/>
        <v/>
      </c>
      <c r="F936" s="24" t="str">
        <f>IF(B936=0,"",TEXT(Table1[[#This Row],[DATE]],"ddd"))</f>
        <v/>
      </c>
      <c r="G936" s="2" t="s">
        <v>32</v>
      </c>
      <c r="H936" s="2"/>
      <c r="I936" s="26"/>
      <c r="J936" s="3"/>
      <c r="K936" s="2"/>
      <c r="M936" s="24" t="s">
        <v>224</v>
      </c>
      <c r="N936" s="26" t="str">
        <f>IFERROR(INDEX([1]!Table13[#Data],MATCH(Table1[[#This Row],[Tech.]],[1]!Table13[Func Location],0),2),"")</f>
        <v/>
      </c>
      <c r="O936" s="27"/>
      <c r="P936" s="28"/>
      <c r="Q936" s="2" t="s">
        <v>37</v>
      </c>
      <c r="R936" s="2"/>
      <c r="W936" s="2"/>
      <c r="X936" s="2"/>
      <c r="Y936" s="3"/>
      <c r="Z936" s="29" t="str">
        <f>IF(Table1[[#This Row],[DATE]]=0,"",$Z$4)</f>
        <v/>
      </c>
      <c r="AA936" s="29" t="str">
        <f>IF(Table1[[#This Row],[DATE]]=0,"",$AA$4)</f>
        <v/>
      </c>
      <c r="AB936" s="29" t="str">
        <f t="shared" si="28"/>
        <v/>
      </c>
      <c r="AC936" s="61" t="str">
        <f>IFERROR(VLOOKUP(Table1[[#This Row],[Owner]],'[1]down list'!U:V,2,FALSE),"")</f>
        <v/>
      </c>
    </row>
    <row r="937" spans="2:29" x14ac:dyDescent="0.25">
      <c r="B937" s="23"/>
      <c r="C937" s="24" t="str">
        <f>IF(Table1[[#This Row],[DATE]]=0,"",TEXT(Table1[[#This Row],[DATE]],"mmm"))</f>
        <v/>
      </c>
      <c r="D937" s="25" t="str">
        <f>B937&amp;"-"&amp;COUNTIF($B$6:$B937,B937)</f>
        <v>-0</v>
      </c>
      <c r="E937" s="24" t="str">
        <f t="shared" si="29"/>
        <v/>
      </c>
      <c r="F937" s="24" t="str">
        <f>IF(B937=0,"",TEXT(Table1[[#This Row],[DATE]],"ddd"))</f>
        <v/>
      </c>
      <c r="G937" s="2" t="s">
        <v>32</v>
      </c>
      <c r="H937" s="2"/>
      <c r="I937" s="26"/>
      <c r="J937" s="3"/>
      <c r="K937" s="2"/>
      <c r="M937" s="24" t="s">
        <v>224</v>
      </c>
      <c r="N937" s="26" t="str">
        <f>IFERROR(INDEX([1]!Table13[#Data],MATCH(Table1[[#This Row],[Tech.]],[1]!Table13[Func Location],0),2),"")</f>
        <v/>
      </c>
      <c r="O937" s="27"/>
      <c r="P937" s="28"/>
      <c r="Q937" s="2" t="s">
        <v>37</v>
      </c>
      <c r="R937" s="2"/>
      <c r="W937" s="2"/>
      <c r="X937" s="2"/>
      <c r="Y937" s="3"/>
      <c r="Z937" s="29" t="str">
        <f>IF(Table1[[#This Row],[DATE]]=0,"",$Z$4)</f>
        <v/>
      </c>
      <c r="AA937" s="29" t="str">
        <f>IF(Table1[[#This Row],[DATE]]=0,"",$AA$4)</f>
        <v/>
      </c>
      <c r="AB937" s="29" t="str">
        <f t="shared" si="28"/>
        <v/>
      </c>
      <c r="AC937" s="61" t="str">
        <f>IFERROR(VLOOKUP(Table1[[#This Row],[Owner]],'[1]down list'!U:V,2,FALSE),"")</f>
        <v/>
      </c>
    </row>
    <row r="938" spans="2:29" x14ac:dyDescent="0.25">
      <c r="B938" s="23"/>
      <c r="C938" s="24" t="str">
        <f>IF(Table1[[#This Row],[DATE]]=0,"",TEXT(Table1[[#This Row],[DATE]],"mmm"))</f>
        <v/>
      </c>
      <c r="D938" s="25" t="str">
        <f>B938&amp;"-"&amp;COUNTIF($B$6:$B938,B938)</f>
        <v>-0</v>
      </c>
      <c r="E938" s="24" t="str">
        <f t="shared" si="29"/>
        <v/>
      </c>
      <c r="F938" s="24" t="str">
        <f>IF(B938=0,"",TEXT(Table1[[#This Row],[DATE]],"ddd"))</f>
        <v/>
      </c>
      <c r="G938" s="2" t="s">
        <v>32</v>
      </c>
      <c r="H938" s="2"/>
      <c r="I938" s="26"/>
      <c r="J938" s="3"/>
      <c r="K938" s="2"/>
      <c r="M938" s="24" t="s">
        <v>224</v>
      </c>
      <c r="N938" s="26" t="str">
        <f>IFERROR(INDEX([1]!Table13[#Data],MATCH(Table1[[#This Row],[Tech.]],[1]!Table13[Func Location],0),2),"")</f>
        <v/>
      </c>
      <c r="O938" s="27"/>
      <c r="P938" s="28"/>
      <c r="Q938" s="2" t="s">
        <v>37</v>
      </c>
      <c r="R938" s="2"/>
      <c r="W938" s="2"/>
      <c r="X938" s="2"/>
      <c r="Y938" s="3"/>
      <c r="Z938" s="29" t="str">
        <f>IF(Table1[[#This Row],[DATE]]=0,"",$Z$4)</f>
        <v/>
      </c>
      <c r="AA938" s="29" t="str">
        <f>IF(Table1[[#This Row],[DATE]]=0,"",$AA$4)</f>
        <v/>
      </c>
      <c r="AB938" s="29" t="str">
        <f t="shared" si="28"/>
        <v/>
      </c>
      <c r="AC938" s="61" t="str">
        <f>IFERROR(VLOOKUP(Table1[[#This Row],[Owner]],'[1]down list'!U:V,2,FALSE),"")</f>
        <v/>
      </c>
    </row>
    <row r="939" spans="2:29" x14ac:dyDescent="0.25">
      <c r="B939" s="23"/>
      <c r="C939" s="24" t="str">
        <f>IF(Table1[[#This Row],[DATE]]=0,"",TEXT(Table1[[#This Row],[DATE]],"mmm"))</f>
        <v/>
      </c>
      <c r="D939" s="25" t="str">
        <f>B939&amp;"-"&amp;COUNTIF($B$6:$B939,B939)</f>
        <v>-0</v>
      </c>
      <c r="E939" s="24" t="str">
        <f t="shared" si="29"/>
        <v/>
      </c>
      <c r="F939" s="24" t="str">
        <f>IF(B939=0,"",TEXT(Table1[[#This Row],[DATE]],"ddd"))</f>
        <v/>
      </c>
      <c r="G939" s="2" t="s">
        <v>32</v>
      </c>
      <c r="H939" s="2"/>
      <c r="I939" s="26"/>
      <c r="J939" s="3"/>
      <c r="K939" s="2"/>
      <c r="M939" s="24" t="s">
        <v>224</v>
      </c>
      <c r="N939" s="26" t="str">
        <f>IFERROR(INDEX([1]!Table13[#Data],MATCH(Table1[[#This Row],[Tech.]],[1]!Table13[Func Location],0),2),"")</f>
        <v/>
      </c>
      <c r="O939" s="27"/>
      <c r="P939" s="28"/>
      <c r="Q939" s="2" t="s">
        <v>37</v>
      </c>
      <c r="R939" s="2"/>
      <c r="W939" s="2"/>
      <c r="X939" s="2"/>
      <c r="Y939" s="3"/>
      <c r="Z939" s="29" t="str">
        <f>IF(Table1[[#This Row],[DATE]]=0,"",$Z$4)</f>
        <v/>
      </c>
      <c r="AA939" s="29" t="str">
        <f>IF(Table1[[#This Row],[DATE]]=0,"",$AA$4)</f>
        <v/>
      </c>
      <c r="AB939" s="29" t="str">
        <f t="shared" si="28"/>
        <v/>
      </c>
      <c r="AC939" s="61" t="str">
        <f>IFERROR(VLOOKUP(Table1[[#This Row],[Owner]],'[1]down list'!U:V,2,FALSE),"")</f>
        <v/>
      </c>
    </row>
    <row r="940" spans="2:29" x14ac:dyDescent="0.25">
      <c r="B940" s="23"/>
      <c r="C940" s="24" t="str">
        <f>IF(Table1[[#This Row],[DATE]]=0,"",TEXT(Table1[[#This Row],[DATE]],"mmm"))</f>
        <v/>
      </c>
      <c r="D940" s="25" t="str">
        <f>B940&amp;"-"&amp;COUNTIF($B$6:$B940,B940)</f>
        <v>-0</v>
      </c>
      <c r="E940" s="24" t="str">
        <f t="shared" si="29"/>
        <v/>
      </c>
      <c r="F940" s="24" t="str">
        <f>IF(B940=0,"",TEXT(Table1[[#This Row],[DATE]],"ddd"))</f>
        <v/>
      </c>
      <c r="G940" s="2" t="s">
        <v>32</v>
      </c>
      <c r="H940" s="2"/>
      <c r="I940" s="26"/>
      <c r="J940" s="3"/>
      <c r="K940" s="2"/>
      <c r="M940" s="24" t="s">
        <v>224</v>
      </c>
      <c r="N940" s="26" t="str">
        <f>IFERROR(INDEX([1]!Table13[#Data],MATCH(Table1[[#This Row],[Tech.]],[1]!Table13[Func Location],0),2),"")</f>
        <v/>
      </c>
      <c r="O940" s="27"/>
      <c r="P940" s="28"/>
      <c r="Q940" s="2" t="s">
        <v>37</v>
      </c>
      <c r="R940" s="2"/>
      <c r="W940" s="2"/>
      <c r="X940" s="2"/>
      <c r="Y940" s="3"/>
      <c r="Z940" s="29" t="str">
        <f>IF(Table1[[#This Row],[DATE]]=0,"",$Z$4)</f>
        <v/>
      </c>
      <c r="AA940" s="29" t="str">
        <f>IF(Table1[[#This Row],[DATE]]=0,"",$AA$4)</f>
        <v/>
      </c>
      <c r="AB940" s="29" t="str">
        <f t="shared" si="28"/>
        <v/>
      </c>
      <c r="AC940" s="61" t="str">
        <f>IFERROR(VLOOKUP(Table1[[#This Row],[Owner]],'[1]down list'!U:V,2,FALSE),"")</f>
        <v/>
      </c>
    </row>
    <row r="941" spans="2:29" x14ac:dyDescent="0.25">
      <c r="B941" s="23"/>
      <c r="C941" s="24" t="str">
        <f>IF(Table1[[#This Row],[DATE]]=0,"",TEXT(Table1[[#This Row],[DATE]],"mmm"))</f>
        <v/>
      </c>
      <c r="D941" s="25" t="str">
        <f>B941&amp;"-"&amp;COUNTIF($B$6:$B941,B941)</f>
        <v>-0</v>
      </c>
      <c r="E941" s="24" t="str">
        <f t="shared" si="29"/>
        <v/>
      </c>
      <c r="F941" s="24" t="str">
        <f>IF(B941=0,"",TEXT(Table1[[#This Row],[DATE]],"ddd"))</f>
        <v/>
      </c>
      <c r="G941" s="2" t="s">
        <v>32</v>
      </c>
      <c r="H941" s="2"/>
      <c r="I941" s="26"/>
      <c r="J941" s="3"/>
      <c r="K941" s="2"/>
      <c r="M941" s="24" t="s">
        <v>224</v>
      </c>
      <c r="N941" s="26" t="str">
        <f>IFERROR(INDEX([1]!Table13[#Data],MATCH(Table1[[#This Row],[Tech.]],[1]!Table13[Func Location],0),2),"")</f>
        <v/>
      </c>
      <c r="O941" s="27"/>
      <c r="P941" s="28"/>
      <c r="Q941" s="2" t="s">
        <v>37</v>
      </c>
      <c r="R941" s="2"/>
      <c r="W941" s="2"/>
      <c r="X941" s="2"/>
      <c r="Y941" s="3"/>
      <c r="Z941" s="29" t="str">
        <f>IF(Table1[[#This Row],[DATE]]=0,"",$Z$4)</f>
        <v/>
      </c>
      <c r="AA941" s="29" t="str">
        <f>IF(Table1[[#This Row],[DATE]]=0,"",$AA$4)</f>
        <v/>
      </c>
      <c r="AB941" s="29" t="str">
        <f t="shared" si="28"/>
        <v/>
      </c>
      <c r="AC941" s="61" t="str">
        <f>IFERROR(VLOOKUP(Table1[[#This Row],[Owner]],'[1]down list'!U:V,2,FALSE),"")</f>
        <v/>
      </c>
    </row>
    <row r="942" spans="2:29" x14ac:dyDescent="0.25">
      <c r="B942" s="23"/>
      <c r="C942" s="24" t="str">
        <f>IF(Table1[[#This Row],[DATE]]=0,"",TEXT(Table1[[#This Row],[DATE]],"mmm"))</f>
        <v/>
      </c>
      <c r="D942" s="25" t="str">
        <f>B942&amp;"-"&amp;COUNTIF($B$6:$B942,B942)</f>
        <v>-0</v>
      </c>
      <c r="E942" s="24" t="str">
        <f t="shared" si="29"/>
        <v/>
      </c>
      <c r="F942" s="24" t="str">
        <f>IF(B942=0,"",TEXT(Table1[[#This Row],[DATE]],"ddd"))</f>
        <v/>
      </c>
      <c r="G942" s="2" t="s">
        <v>32</v>
      </c>
      <c r="H942" s="2"/>
      <c r="I942" s="26"/>
      <c r="J942" s="3"/>
      <c r="K942" s="2"/>
      <c r="M942" s="24" t="s">
        <v>224</v>
      </c>
      <c r="N942" s="26" t="str">
        <f>IFERROR(INDEX([1]!Table13[#Data],MATCH(Table1[[#This Row],[Tech.]],[1]!Table13[Func Location],0),2),"")</f>
        <v/>
      </c>
      <c r="O942" s="27"/>
      <c r="P942" s="28"/>
      <c r="Q942" s="2" t="s">
        <v>37</v>
      </c>
      <c r="R942" s="2"/>
      <c r="W942" s="2"/>
      <c r="X942" s="2"/>
      <c r="Y942" s="3"/>
      <c r="Z942" s="29" t="str">
        <f>IF(Table1[[#This Row],[DATE]]=0,"",$Z$4)</f>
        <v/>
      </c>
      <c r="AA942" s="29" t="str">
        <f>IF(Table1[[#This Row],[DATE]]=0,"",$AA$4)</f>
        <v/>
      </c>
      <c r="AB942" s="29" t="str">
        <f t="shared" si="28"/>
        <v/>
      </c>
      <c r="AC942" s="61" t="str">
        <f>IFERROR(VLOOKUP(Table1[[#This Row],[Owner]],'[1]down list'!U:V,2,FALSE),"")</f>
        <v/>
      </c>
    </row>
    <row r="943" spans="2:29" x14ac:dyDescent="0.25">
      <c r="B943" s="23"/>
      <c r="C943" s="24" t="str">
        <f>IF(Table1[[#This Row],[DATE]]=0,"",TEXT(Table1[[#This Row],[DATE]],"mmm"))</f>
        <v/>
      </c>
      <c r="D943" s="25" t="str">
        <f>B943&amp;"-"&amp;COUNTIF($B$6:$B943,B943)</f>
        <v>-0</v>
      </c>
      <c r="E943" s="24" t="str">
        <f t="shared" si="29"/>
        <v/>
      </c>
      <c r="F943" s="24" t="str">
        <f>IF(B943=0,"",TEXT(Table1[[#This Row],[DATE]],"ddd"))</f>
        <v/>
      </c>
      <c r="G943" s="2" t="s">
        <v>32</v>
      </c>
      <c r="H943" s="2"/>
      <c r="I943" s="26"/>
      <c r="J943" s="3"/>
      <c r="K943" s="2"/>
      <c r="M943" s="24" t="s">
        <v>224</v>
      </c>
      <c r="N943" s="26" t="str">
        <f>IFERROR(INDEX([1]!Table13[#Data],MATCH(Table1[[#This Row],[Tech.]],[1]!Table13[Func Location],0),2),"")</f>
        <v/>
      </c>
      <c r="O943" s="27"/>
      <c r="P943" s="28"/>
      <c r="Q943" s="2" t="s">
        <v>37</v>
      </c>
      <c r="R943" s="2"/>
      <c r="W943" s="2"/>
      <c r="X943" s="2"/>
      <c r="Y943" s="3"/>
      <c r="Z943" s="29" t="str">
        <f>IF(Table1[[#This Row],[DATE]]=0,"",$Z$4)</f>
        <v/>
      </c>
      <c r="AA943" s="29" t="str">
        <f>IF(Table1[[#This Row],[DATE]]=0,"",$AA$4)</f>
        <v/>
      </c>
      <c r="AB943" s="29" t="str">
        <f t="shared" si="28"/>
        <v/>
      </c>
      <c r="AC943" s="61" t="str">
        <f>IFERROR(VLOOKUP(Table1[[#This Row],[Owner]],'[1]down list'!U:V,2,FALSE),"")</f>
        <v/>
      </c>
    </row>
    <row r="944" spans="2:29" x14ac:dyDescent="0.25">
      <c r="B944" s="23"/>
      <c r="C944" s="24" t="str">
        <f>IF(Table1[[#This Row],[DATE]]=0,"",TEXT(Table1[[#This Row],[DATE]],"mmm"))</f>
        <v/>
      </c>
      <c r="D944" s="25" t="str">
        <f>B944&amp;"-"&amp;COUNTIF($B$6:$B944,B944)</f>
        <v>-0</v>
      </c>
      <c r="E944" s="24" t="str">
        <f t="shared" si="29"/>
        <v/>
      </c>
      <c r="F944" s="24" t="str">
        <f>IF(B944=0,"",TEXT(Table1[[#This Row],[DATE]],"ddd"))</f>
        <v/>
      </c>
      <c r="G944" s="2" t="s">
        <v>32</v>
      </c>
      <c r="H944" s="2"/>
      <c r="I944" s="26"/>
      <c r="J944" s="3"/>
      <c r="K944" s="2"/>
      <c r="M944" s="24" t="s">
        <v>224</v>
      </c>
      <c r="N944" s="26" t="str">
        <f>IFERROR(INDEX([1]!Table13[#Data],MATCH(Table1[[#This Row],[Tech.]],[1]!Table13[Func Location],0),2),"")</f>
        <v/>
      </c>
      <c r="O944" s="27"/>
      <c r="P944" s="28"/>
      <c r="Q944" s="2" t="s">
        <v>37</v>
      </c>
      <c r="R944" s="2"/>
      <c r="W944" s="2"/>
      <c r="X944" s="2"/>
      <c r="Y944" s="3"/>
      <c r="Z944" s="29" t="str">
        <f>IF(Table1[[#This Row],[DATE]]=0,"",$Z$4)</f>
        <v/>
      </c>
      <c r="AA944" s="29" t="str">
        <f>IF(Table1[[#This Row],[DATE]]=0,"",$AA$4)</f>
        <v/>
      </c>
      <c r="AB944" s="29" t="str">
        <f t="shared" si="28"/>
        <v/>
      </c>
      <c r="AC944" s="61" t="str">
        <f>IFERROR(VLOOKUP(Table1[[#This Row],[Owner]],'[1]down list'!U:V,2,FALSE),"")</f>
        <v/>
      </c>
    </row>
    <row r="945" spans="2:29" x14ac:dyDescent="0.25">
      <c r="B945" s="23"/>
      <c r="C945" s="24" t="str">
        <f>IF(Table1[[#This Row],[DATE]]=0,"",TEXT(Table1[[#This Row],[DATE]],"mmm"))</f>
        <v/>
      </c>
      <c r="D945" s="25" t="str">
        <f>B945&amp;"-"&amp;COUNTIF($B$6:$B945,B945)</f>
        <v>-0</v>
      </c>
      <c r="E945" s="24" t="str">
        <f t="shared" si="29"/>
        <v/>
      </c>
      <c r="F945" s="24" t="str">
        <f>IF(B945=0,"",TEXT(Table1[[#This Row],[DATE]],"ddd"))</f>
        <v/>
      </c>
      <c r="G945" s="2" t="s">
        <v>32</v>
      </c>
      <c r="H945" s="2"/>
      <c r="I945" s="26"/>
      <c r="J945" s="3"/>
      <c r="K945" s="2"/>
      <c r="M945" s="24" t="s">
        <v>224</v>
      </c>
      <c r="N945" s="26" t="str">
        <f>IFERROR(INDEX([1]!Table13[#Data],MATCH(Table1[[#This Row],[Tech.]],[1]!Table13[Func Location],0),2),"")</f>
        <v/>
      </c>
      <c r="O945" s="27"/>
      <c r="P945" s="28"/>
      <c r="Q945" s="2" t="s">
        <v>37</v>
      </c>
      <c r="R945" s="2"/>
      <c r="W945" s="2"/>
      <c r="X945" s="2"/>
      <c r="Y945" s="3"/>
      <c r="Z945" s="29" t="str">
        <f>IF(Table1[[#This Row],[DATE]]=0,"",$Z$4)</f>
        <v/>
      </c>
      <c r="AA945" s="29" t="str">
        <f>IF(Table1[[#This Row],[DATE]]=0,"",$AA$4)</f>
        <v/>
      </c>
      <c r="AB945" s="29" t="str">
        <f t="shared" si="28"/>
        <v/>
      </c>
      <c r="AC945" s="61" t="str">
        <f>IFERROR(VLOOKUP(Table1[[#This Row],[Owner]],'[1]down list'!U:V,2,FALSE),"")</f>
        <v/>
      </c>
    </row>
    <row r="946" spans="2:29" x14ac:dyDescent="0.25">
      <c r="B946" s="23"/>
      <c r="C946" s="24" t="str">
        <f>IF(Table1[[#This Row],[DATE]]=0,"",TEXT(Table1[[#This Row],[DATE]],"mmm"))</f>
        <v/>
      </c>
      <c r="D946" s="25" t="str">
        <f>B946&amp;"-"&amp;COUNTIF($B$6:$B946,B946)</f>
        <v>-0</v>
      </c>
      <c r="E946" s="24" t="str">
        <f t="shared" si="29"/>
        <v/>
      </c>
      <c r="F946" s="24" t="str">
        <f>IF(B946=0,"",TEXT(Table1[[#This Row],[DATE]],"ddd"))</f>
        <v/>
      </c>
      <c r="G946" s="2" t="s">
        <v>32</v>
      </c>
      <c r="H946" s="2"/>
      <c r="I946" s="26"/>
      <c r="J946" s="3"/>
      <c r="K946" s="2"/>
      <c r="M946" s="24" t="s">
        <v>224</v>
      </c>
      <c r="N946" s="26" t="str">
        <f>IFERROR(INDEX([1]!Table13[#Data],MATCH(Table1[[#This Row],[Tech.]],[1]!Table13[Func Location],0),2),"")</f>
        <v/>
      </c>
      <c r="O946" s="27"/>
      <c r="P946" s="28"/>
      <c r="Q946" s="2" t="s">
        <v>37</v>
      </c>
      <c r="R946" s="2"/>
      <c r="W946" s="2"/>
      <c r="X946" s="2"/>
      <c r="Y946" s="3"/>
      <c r="Z946" s="29" t="str">
        <f>IF(Table1[[#This Row],[DATE]]=0,"",$Z$4)</f>
        <v/>
      </c>
      <c r="AA946" s="29" t="str">
        <f>IF(Table1[[#This Row],[DATE]]=0,"",$AA$4)</f>
        <v/>
      </c>
      <c r="AB946" s="29" t="str">
        <f t="shared" si="28"/>
        <v/>
      </c>
      <c r="AC946" s="61" t="str">
        <f>IFERROR(VLOOKUP(Table1[[#This Row],[Owner]],'[1]down list'!U:V,2,FALSE),"")</f>
        <v/>
      </c>
    </row>
    <row r="947" spans="2:29" x14ac:dyDescent="0.25">
      <c r="B947" s="23"/>
      <c r="C947" s="24" t="str">
        <f>IF(Table1[[#This Row],[DATE]]=0,"",TEXT(Table1[[#This Row],[DATE]],"mmm"))</f>
        <v/>
      </c>
      <c r="D947" s="25" t="str">
        <f>B947&amp;"-"&amp;COUNTIF($B$6:$B947,B947)</f>
        <v>-0</v>
      </c>
      <c r="E947" s="24" t="str">
        <f t="shared" si="29"/>
        <v/>
      </c>
      <c r="F947" s="24" t="str">
        <f>IF(B947=0,"",TEXT(Table1[[#This Row],[DATE]],"ddd"))</f>
        <v/>
      </c>
      <c r="G947" s="2" t="s">
        <v>32</v>
      </c>
      <c r="H947" s="2"/>
      <c r="I947" s="26"/>
      <c r="J947" s="3"/>
      <c r="K947" s="2"/>
      <c r="M947" s="24" t="s">
        <v>224</v>
      </c>
      <c r="N947" s="26" t="str">
        <f>IFERROR(INDEX([1]!Table13[#Data],MATCH(Table1[[#This Row],[Tech.]],[1]!Table13[Func Location],0),2),"")</f>
        <v/>
      </c>
      <c r="O947" s="27"/>
      <c r="P947" s="28"/>
      <c r="Q947" s="2" t="s">
        <v>37</v>
      </c>
      <c r="R947" s="2"/>
      <c r="W947" s="2"/>
      <c r="X947" s="2"/>
      <c r="Y947" s="3"/>
      <c r="Z947" s="29" t="str">
        <f>IF(Table1[[#This Row],[DATE]]=0,"",$Z$4)</f>
        <v/>
      </c>
      <c r="AA947" s="29" t="str">
        <f>IF(Table1[[#This Row],[DATE]]=0,"",$AA$4)</f>
        <v/>
      </c>
      <c r="AB947" s="29" t="str">
        <f t="shared" si="28"/>
        <v/>
      </c>
      <c r="AC947" s="61" t="str">
        <f>IFERROR(VLOOKUP(Table1[[#This Row],[Owner]],'[1]down list'!U:V,2,FALSE),"")</f>
        <v/>
      </c>
    </row>
    <row r="948" spans="2:29" x14ac:dyDescent="0.25">
      <c r="B948" s="23"/>
      <c r="C948" s="24" t="str">
        <f>IF(Table1[[#This Row],[DATE]]=0,"",TEXT(Table1[[#This Row],[DATE]],"mmm"))</f>
        <v/>
      </c>
      <c r="D948" s="25" t="str">
        <f>B948&amp;"-"&amp;COUNTIF($B$6:$B948,B948)</f>
        <v>-0</v>
      </c>
      <c r="E948" s="24" t="str">
        <f t="shared" si="29"/>
        <v/>
      </c>
      <c r="F948" s="24" t="str">
        <f>IF(B948=0,"",TEXT(Table1[[#This Row],[DATE]],"ddd"))</f>
        <v/>
      </c>
      <c r="G948" s="2" t="s">
        <v>32</v>
      </c>
      <c r="H948" s="2"/>
      <c r="I948" s="26"/>
      <c r="J948" s="3"/>
      <c r="K948" s="2"/>
      <c r="M948" s="24" t="s">
        <v>224</v>
      </c>
      <c r="N948" s="26" t="str">
        <f>IFERROR(INDEX([1]!Table13[#Data],MATCH(Table1[[#This Row],[Tech.]],[1]!Table13[Func Location],0),2),"")</f>
        <v/>
      </c>
      <c r="O948" s="27"/>
      <c r="P948" s="28"/>
      <c r="Q948" s="2" t="s">
        <v>37</v>
      </c>
      <c r="R948" s="2"/>
      <c r="W948" s="2"/>
      <c r="X948" s="2"/>
      <c r="Y948" s="3"/>
      <c r="Z948" s="29" t="str">
        <f>IF(Table1[[#This Row],[DATE]]=0,"",$Z$4)</f>
        <v/>
      </c>
      <c r="AA948" s="29" t="str">
        <f>IF(Table1[[#This Row],[DATE]]=0,"",$AA$4)</f>
        <v/>
      </c>
      <c r="AB948" s="29" t="str">
        <f t="shared" si="28"/>
        <v/>
      </c>
      <c r="AC948" s="61" t="str">
        <f>IFERROR(VLOOKUP(Table1[[#This Row],[Owner]],'[1]down list'!U:V,2,FALSE),"")</f>
        <v/>
      </c>
    </row>
    <row r="949" spans="2:29" x14ac:dyDescent="0.25">
      <c r="B949" s="23"/>
      <c r="C949" s="24" t="str">
        <f>IF(Table1[[#This Row],[DATE]]=0,"",TEXT(Table1[[#This Row],[DATE]],"mmm"))</f>
        <v/>
      </c>
      <c r="D949" s="25" t="str">
        <f>B949&amp;"-"&amp;COUNTIF($B$6:$B949,B949)</f>
        <v>-0</v>
      </c>
      <c r="E949" s="24" t="str">
        <f t="shared" si="29"/>
        <v/>
      </c>
      <c r="F949" s="24" t="str">
        <f>IF(B949=0,"",TEXT(Table1[[#This Row],[DATE]],"ddd"))</f>
        <v/>
      </c>
      <c r="G949" s="2" t="s">
        <v>32</v>
      </c>
      <c r="H949" s="2"/>
      <c r="I949" s="26"/>
      <c r="J949" s="3"/>
      <c r="K949" s="2"/>
      <c r="M949" s="24" t="s">
        <v>224</v>
      </c>
      <c r="N949" s="26" t="str">
        <f>IFERROR(INDEX([1]!Table13[#Data],MATCH(Table1[[#This Row],[Tech.]],[1]!Table13[Func Location],0),2),"")</f>
        <v/>
      </c>
      <c r="O949" s="27"/>
      <c r="P949" s="28"/>
      <c r="Q949" s="2" t="s">
        <v>37</v>
      </c>
      <c r="R949" s="2"/>
      <c r="W949" s="2"/>
      <c r="X949" s="2"/>
      <c r="Y949" s="3"/>
      <c r="Z949" s="29" t="str">
        <f>IF(Table1[[#This Row],[DATE]]=0,"",$Z$4)</f>
        <v/>
      </c>
      <c r="AA949" s="29" t="str">
        <f>IF(Table1[[#This Row],[DATE]]=0,"",$AA$4)</f>
        <v/>
      </c>
      <c r="AB949" s="29" t="str">
        <f t="shared" si="28"/>
        <v/>
      </c>
      <c r="AC949" s="61" t="str">
        <f>IFERROR(VLOOKUP(Table1[[#This Row],[Owner]],'[1]down list'!U:V,2,FALSE),"")</f>
        <v/>
      </c>
    </row>
    <row r="950" spans="2:29" x14ac:dyDescent="0.25">
      <c r="B950" s="23"/>
      <c r="C950" s="24" t="str">
        <f>IF(Table1[[#This Row],[DATE]]=0,"",TEXT(Table1[[#This Row],[DATE]],"mmm"))</f>
        <v/>
      </c>
      <c r="D950" s="25" t="str">
        <f>B950&amp;"-"&amp;COUNTIF($B$6:$B950,B950)</f>
        <v>-0</v>
      </c>
      <c r="E950" s="24" t="str">
        <f t="shared" si="29"/>
        <v/>
      </c>
      <c r="F950" s="24" t="str">
        <f>IF(B950=0,"",TEXT(Table1[[#This Row],[DATE]],"ddd"))</f>
        <v/>
      </c>
      <c r="G950" s="2" t="s">
        <v>32</v>
      </c>
      <c r="H950" s="2"/>
      <c r="I950" s="26"/>
      <c r="J950" s="3"/>
      <c r="K950" s="2"/>
      <c r="M950" s="24" t="s">
        <v>224</v>
      </c>
      <c r="N950" s="26" t="str">
        <f>IFERROR(INDEX([1]!Table13[#Data],MATCH(Table1[[#This Row],[Tech.]],[1]!Table13[Func Location],0),2),"")</f>
        <v/>
      </c>
      <c r="O950" s="27"/>
      <c r="P950" s="28"/>
      <c r="Q950" s="2" t="s">
        <v>37</v>
      </c>
      <c r="R950" s="2"/>
      <c r="W950" s="2"/>
      <c r="X950" s="2"/>
      <c r="Y950" s="3"/>
      <c r="Z950" s="29" t="str">
        <f>IF(Table1[[#This Row],[DATE]]=0,"",$Z$4)</f>
        <v/>
      </c>
      <c r="AA950" s="29" t="str">
        <f>IF(Table1[[#This Row],[DATE]]=0,"",$AA$4)</f>
        <v/>
      </c>
      <c r="AB950" s="29" t="str">
        <f t="shared" si="28"/>
        <v/>
      </c>
      <c r="AC950" s="61" t="str">
        <f>IFERROR(VLOOKUP(Table1[[#This Row],[Owner]],'[1]down list'!U:V,2,FALSE),"")</f>
        <v/>
      </c>
    </row>
    <row r="951" spans="2:29" x14ac:dyDescent="0.25">
      <c r="B951" s="23"/>
      <c r="C951" s="24" t="str">
        <f>IF(Table1[[#This Row],[DATE]]=0,"",TEXT(Table1[[#This Row],[DATE]],"mmm"))</f>
        <v/>
      </c>
      <c r="D951" s="25" t="str">
        <f>B951&amp;"-"&amp;COUNTIF($B$6:$B951,B951)</f>
        <v>-0</v>
      </c>
      <c r="E951" s="24" t="str">
        <f t="shared" si="29"/>
        <v/>
      </c>
      <c r="F951" s="24" t="str">
        <f>IF(B951=0,"",TEXT(Table1[[#This Row],[DATE]],"ddd"))</f>
        <v/>
      </c>
      <c r="G951" s="2" t="s">
        <v>32</v>
      </c>
      <c r="H951" s="2"/>
      <c r="I951" s="26"/>
      <c r="J951" s="3"/>
      <c r="K951" s="2"/>
      <c r="M951" s="24" t="s">
        <v>224</v>
      </c>
      <c r="N951" s="26" t="str">
        <f>IFERROR(INDEX([1]!Table13[#Data],MATCH(Table1[[#This Row],[Tech.]],[1]!Table13[Func Location],0),2),"")</f>
        <v/>
      </c>
      <c r="O951" s="27"/>
      <c r="P951" s="28"/>
      <c r="Q951" s="2" t="s">
        <v>37</v>
      </c>
      <c r="R951" s="2"/>
      <c r="W951" s="2"/>
      <c r="X951" s="2"/>
      <c r="Y951" s="3"/>
      <c r="Z951" s="29" t="str">
        <f>IF(Table1[[#This Row],[DATE]]=0,"",$Z$4)</f>
        <v/>
      </c>
      <c r="AA951" s="29" t="str">
        <f>IF(Table1[[#This Row],[DATE]]=0,"",$AA$4)</f>
        <v/>
      </c>
      <c r="AB951" s="29" t="str">
        <f t="shared" si="28"/>
        <v/>
      </c>
      <c r="AC951" s="61" t="str">
        <f>IFERROR(VLOOKUP(Table1[[#This Row],[Owner]],'[1]down list'!U:V,2,FALSE),"")</f>
        <v/>
      </c>
    </row>
    <row r="952" spans="2:29" x14ac:dyDescent="0.25">
      <c r="B952" s="23"/>
      <c r="C952" s="24" t="str">
        <f>IF(Table1[[#This Row],[DATE]]=0,"",TEXT(Table1[[#This Row],[DATE]],"mmm"))</f>
        <v/>
      </c>
      <c r="D952" s="25" t="str">
        <f>B952&amp;"-"&amp;COUNTIF($B$6:$B952,B952)</f>
        <v>-0</v>
      </c>
      <c r="E952" s="24" t="str">
        <f t="shared" si="29"/>
        <v/>
      </c>
      <c r="F952" s="24" t="str">
        <f>IF(B952=0,"",TEXT(Table1[[#This Row],[DATE]],"ddd"))</f>
        <v/>
      </c>
      <c r="G952" s="2" t="s">
        <v>32</v>
      </c>
      <c r="H952" s="2"/>
      <c r="I952" s="26"/>
      <c r="J952" s="3"/>
      <c r="K952" s="2"/>
      <c r="M952" s="24" t="s">
        <v>224</v>
      </c>
      <c r="N952" s="26" t="str">
        <f>IFERROR(INDEX([1]!Table13[#Data],MATCH(Table1[[#This Row],[Tech.]],[1]!Table13[Func Location],0),2),"")</f>
        <v/>
      </c>
      <c r="O952" s="27"/>
      <c r="P952" s="28"/>
      <c r="Q952" s="2" t="s">
        <v>37</v>
      </c>
      <c r="R952" s="2"/>
      <c r="W952" s="2"/>
      <c r="X952" s="2"/>
      <c r="Y952" s="3"/>
      <c r="Z952" s="29" t="str">
        <f>IF(Table1[[#This Row],[DATE]]=0,"",$Z$4)</f>
        <v/>
      </c>
      <c r="AA952" s="29" t="str">
        <f>IF(Table1[[#This Row],[DATE]]=0,"",$AA$4)</f>
        <v/>
      </c>
      <c r="AB952" s="29" t="str">
        <f t="shared" si="28"/>
        <v/>
      </c>
      <c r="AC952" s="61" t="str">
        <f>IFERROR(VLOOKUP(Table1[[#This Row],[Owner]],'[1]down list'!U:V,2,FALSE),"")</f>
        <v/>
      </c>
    </row>
    <row r="953" spans="2:29" x14ac:dyDescent="0.25">
      <c r="B953" s="23"/>
      <c r="C953" s="24" t="str">
        <f>IF(Table1[[#This Row],[DATE]]=0,"",TEXT(Table1[[#This Row],[DATE]],"mmm"))</f>
        <v/>
      </c>
      <c r="D953" s="25" t="str">
        <f>B953&amp;"-"&amp;COUNTIF($B$6:$B953,B953)</f>
        <v>-0</v>
      </c>
      <c r="E953" s="24" t="str">
        <f t="shared" si="29"/>
        <v/>
      </c>
      <c r="F953" s="24" t="str">
        <f>IF(B953=0,"",TEXT(Table1[[#This Row],[DATE]],"ddd"))</f>
        <v/>
      </c>
      <c r="G953" s="2" t="s">
        <v>32</v>
      </c>
      <c r="H953" s="2"/>
      <c r="I953" s="26"/>
      <c r="J953" s="3"/>
      <c r="K953" s="2"/>
      <c r="M953" s="24" t="s">
        <v>224</v>
      </c>
      <c r="N953" s="26" t="str">
        <f>IFERROR(INDEX([1]!Table13[#Data],MATCH(Table1[[#This Row],[Tech.]],[1]!Table13[Func Location],0),2),"")</f>
        <v/>
      </c>
      <c r="O953" s="27"/>
      <c r="P953" s="28"/>
      <c r="Q953" s="2" t="s">
        <v>37</v>
      </c>
      <c r="R953" s="2"/>
      <c r="W953" s="2"/>
      <c r="X953" s="2"/>
      <c r="Y953" s="3"/>
      <c r="Z953" s="29" t="str">
        <f>IF(Table1[[#This Row],[DATE]]=0,"",$Z$4)</f>
        <v/>
      </c>
      <c r="AA953" s="29" t="str">
        <f>IF(Table1[[#This Row],[DATE]]=0,"",$AA$4)</f>
        <v/>
      </c>
      <c r="AB953" s="29" t="str">
        <f t="shared" si="28"/>
        <v/>
      </c>
      <c r="AC953" s="61" t="str">
        <f>IFERROR(VLOOKUP(Table1[[#This Row],[Owner]],'[1]down list'!U:V,2,FALSE),"")</f>
        <v/>
      </c>
    </row>
    <row r="954" spans="2:29" x14ac:dyDescent="0.25">
      <c r="B954" s="23"/>
      <c r="C954" s="24" t="str">
        <f>IF(Table1[[#This Row],[DATE]]=0,"",TEXT(Table1[[#This Row],[DATE]],"mmm"))</f>
        <v/>
      </c>
      <c r="D954" s="25" t="str">
        <f>B954&amp;"-"&amp;COUNTIF($B$6:$B954,B954)</f>
        <v>-0</v>
      </c>
      <c r="E954" s="24" t="str">
        <f t="shared" si="29"/>
        <v/>
      </c>
      <c r="F954" s="24" t="str">
        <f>IF(B954=0,"",TEXT(Table1[[#This Row],[DATE]],"ddd"))</f>
        <v/>
      </c>
      <c r="G954" s="2" t="s">
        <v>32</v>
      </c>
      <c r="H954" s="2"/>
      <c r="I954" s="26"/>
      <c r="J954" s="3"/>
      <c r="K954" s="2"/>
      <c r="M954" s="24" t="s">
        <v>224</v>
      </c>
      <c r="N954" s="26" t="str">
        <f>IFERROR(INDEX([1]!Table13[#Data],MATCH(Table1[[#This Row],[Tech.]],[1]!Table13[Func Location],0),2),"")</f>
        <v/>
      </c>
      <c r="O954" s="27"/>
      <c r="P954" s="28"/>
      <c r="Q954" s="2" t="s">
        <v>37</v>
      </c>
      <c r="R954" s="2"/>
      <c r="W954" s="2"/>
      <c r="X954" s="2"/>
      <c r="Y954" s="3"/>
      <c r="Z954" s="29" t="str">
        <f>IF(Table1[[#This Row],[DATE]]=0,"",$Z$4)</f>
        <v/>
      </c>
      <c r="AA954" s="29" t="str">
        <f>IF(Table1[[#This Row],[DATE]]=0,"",$AA$4)</f>
        <v/>
      </c>
      <c r="AB954" s="29" t="str">
        <f t="shared" si="28"/>
        <v/>
      </c>
      <c r="AC954" s="61" t="str">
        <f>IFERROR(VLOOKUP(Table1[[#This Row],[Owner]],'[1]down list'!U:V,2,FALSE),"")</f>
        <v/>
      </c>
    </row>
    <row r="955" spans="2:29" x14ac:dyDescent="0.25">
      <c r="B955" s="23"/>
      <c r="C955" s="24" t="str">
        <f>IF(Table1[[#This Row],[DATE]]=0,"",TEXT(Table1[[#This Row],[DATE]],"mmm"))</f>
        <v/>
      </c>
      <c r="D955" s="25" t="str">
        <f>B955&amp;"-"&amp;COUNTIF($B$6:$B955,B955)</f>
        <v>-0</v>
      </c>
      <c r="E955" s="24" t="str">
        <f t="shared" si="29"/>
        <v/>
      </c>
      <c r="F955" s="24" t="str">
        <f>IF(B955=0,"",TEXT(Table1[[#This Row],[DATE]],"ddd"))</f>
        <v/>
      </c>
      <c r="G955" s="2" t="s">
        <v>32</v>
      </c>
      <c r="H955" s="2"/>
      <c r="I955" s="26"/>
      <c r="J955" s="3"/>
      <c r="K955" s="2"/>
      <c r="M955" s="24" t="s">
        <v>224</v>
      </c>
      <c r="N955" s="26" t="str">
        <f>IFERROR(INDEX([1]!Table13[#Data],MATCH(Table1[[#This Row],[Tech.]],[1]!Table13[Func Location],0),2),"")</f>
        <v/>
      </c>
      <c r="O955" s="27"/>
      <c r="P955" s="28"/>
      <c r="Q955" s="2" t="s">
        <v>37</v>
      </c>
      <c r="R955" s="2"/>
      <c r="W955" s="2"/>
      <c r="X955" s="2"/>
      <c r="Y955" s="3"/>
      <c r="Z955" s="29" t="str">
        <f>IF(Table1[[#This Row],[DATE]]=0,"",$Z$4)</f>
        <v/>
      </c>
      <c r="AA955" s="29" t="str">
        <f>IF(Table1[[#This Row],[DATE]]=0,"",$AA$4)</f>
        <v/>
      </c>
      <c r="AB955" s="29" t="str">
        <f t="shared" si="28"/>
        <v/>
      </c>
      <c r="AC955" s="61" t="str">
        <f>IFERROR(VLOOKUP(Table1[[#This Row],[Owner]],'[1]down list'!U:V,2,FALSE),"")</f>
        <v/>
      </c>
    </row>
    <row r="956" spans="2:29" x14ac:dyDescent="0.25">
      <c r="B956" s="23"/>
      <c r="C956" s="24" t="str">
        <f>IF(Table1[[#This Row],[DATE]]=0,"",TEXT(Table1[[#This Row],[DATE]],"mmm"))</f>
        <v/>
      </c>
      <c r="D956" s="25" t="str">
        <f>B956&amp;"-"&amp;COUNTIF($B$6:$B956,B956)</f>
        <v>-0</v>
      </c>
      <c r="E956" s="24" t="str">
        <f t="shared" si="29"/>
        <v/>
      </c>
      <c r="F956" s="24" t="str">
        <f>IF(B956=0,"",TEXT(Table1[[#This Row],[DATE]],"ddd"))</f>
        <v/>
      </c>
      <c r="G956" s="2" t="s">
        <v>32</v>
      </c>
      <c r="H956" s="2"/>
      <c r="I956" s="26"/>
      <c r="J956" s="3"/>
      <c r="K956" s="2"/>
      <c r="M956" s="24" t="s">
        <v>224</v>
      </c>
      <c r="N956" s="26" t="str">
        <f>IFERROR(INDEX([1]!Table13[#Data],MATCH(Table1[[#This Row],[Tech.]],[1]!Table13[Func Location],0),2),"")</f>
        <v/>
      </c>
      <c r="O956" s="27"/>
      <c r="P956" s="28"/>
      <c r="Q956" s="2" t="s">
        <v>37</v>
      </c>
      <c r="R956" s="2"/>
      <c r="W956" s="2"/>
      <c r="X956" s="2"/>
      <c r="Y956" s="3"/>
      <c r="Z956" s="29" t="str">
        <f>IF(Table1[[#This Row],[DATE]]=0,"",$Z$4)</f>
        <v/>
      </c>
      <c r="AA956" s="29" t="str">
        <f>IF(Table1[[#This Row],[DATE]]=0,"",$AA$4)</f>
        <v/>
      </c>
      <c r="AB956" s="29" t="str">
        <f t="shared" si="28"/>
        <v/>
      </c>
      <c r="AC956" s="61" t="str">
        <f>IFERROR(VLOOKUP(Table1[[#This Row],[Owner]],'[1]down list'!U:V,2,FALSE),"")</f>
        <v/>
      </c>
    </row>
    <row r="957" spans="2:29" x14ac:dyDescent="0.25">
      <c r="B957" s="23"/>
      <c r="C957" s="24" t="str">
        <f>IF(Table1[[#This Row],[DATE]]=0,"",TEXT(Table1[[#This Row],[DATE]],"mmm"))</f>
        <v/>
      </c>
      <c r="D957" s="25" t="str">
        <f>B957&amp;"-"&amp;COUNTIF($B$6:$B957,B957)</f>
        <v>-0</v>
      </c>
      <c r="E957" s="24" t="str">
        <f t="shared" si="29"/>
        <v/>
      </c>
      <c r="F957" s="24" t="str">
        <f>IF(B957=0,"",TEXT(Table1[[#This Row],[DATE]],"ddd"))</f>
        <v/>
      </c>
      <c r="G957" s="2" t="s">
        <v>32</v>
      </c>
      <c r="H957" s="2"/>
      <c r="I957" s="26"/>
      <c r="J957" s="3"/>
      <c r="K957" s="2"/>
      <c r="M957" s="24" t="s">
        <v>224</v>
      </c>
      <c r="N957" s="26" t="str">
        <f>IFERROR(INDEX([1]!Table13[#Data],MATCH(Table1[[#This Row],[Tech.]],[1]!Table13[Func Location],0),2),"")</f>
        <v/>
      </c>
      <c r="O957" s="27"/>
      <c r="P957" s="28"/>
      <c r="Q957" s="2" t="s">
        <v>37</v>
      </c>
      <c r="R957" s="2"/>
      <c r="W957" s="2"/>
      <c r="X957" s="2"/>
      <c r="Y957" s="3"/>
      <c r="Z957" s="29" t="str">
        <f>IF(Table1[[#This Row],[DATE]]=0,"",$Z$4)</f>
        <v/>
      </c>
      <c r="AA957" s="29" t="str">
        <f>IF(Table1[[#This Row],[DATE]]=0,"",$AA$4)</f>
        <v/>
      </c>
      <c r="AB957" s="29" t="str">
        <f t="shared" si="28"/>
        <v/>
      </c>
      <c r="AC957" s="61" t="str">
        <f>IFERROR(VLOOKUP(Table1[[#This Row],[Owner]],'[1]down list'!U:V,2,FALSE),"")</f>
        <v/>
      </c>
    </row>
    <row r="958" spans="2:29" x14ac:dyDescent="0.25">
      <c r="B958" s="23"/>
      <c r="C958" s="24" t="str">
        <f>IF(Table1[[#This Row],[DATE]]=0,"",TEXT(Table1[[#This Row],[DATE]],"mmm"))</f>
        <v/>
      </c>
      <c r="D958" s="25" t="str">
        <f>B958&amp;"-"&amp;COUNTIF($B$6:$B958,B958)</f>
        <v>-0</v>
      </c>
      <c r="E958" s="24" t="str">
        <f t="shared" si="29"/>
        <v/>
      </c>
      <c r="F958" s="24" t="str">
        <f>IF(B958=0,"",TEXT(Table1[[#This Row],[DATE]],"ddd"))</f>
        <v/>
      </c>
      <c r="G958" s="2" t="s">
        <v>32</v>
      </c>
      <c r="H958" s="2"/>
      <c r="I958" s="26"/>
      <c r="J958" s="3"/>
      <c r="K958" s="2"/>
      <c r="M958" s="24" t="s">
        <v>224</v>
      </c>
      <c r="N958" s="26" t="str">
        <f>IFERROR(INDEX([1]!Table13[#Data],MATCH(Table1[[#This Row],[Tech.]],[1]!Table13[Func Location],0),2),"")</f>
        <v/>
      </c>
      <c r="O958" s="27"/>
      <c r="P958" s="28"/>
      <c r="Q958" s="2" t="s">
        <v>37</v>
      </c>
      <c r="R958" s="2"/>
      <c r="W958" s="2"/>
      <c r="X958" s="2"/>
      <c r="Y958" s="3"/>
      <c r="Z958" s="29" t="str">
        <f>IF(Table1[[#This Row],[DATE]]=0,"",$Z$4)</f>
        <v/>
      </c>
      <c r="AA958" s="29" t="str">
        <f>IF(Table1[[#This Row],[DATE]]=0,"",$AA$4)</f>
        <v/>
      </c>
      <c r="AB958" s="29" t="str">
        <f t="shared" si="28"/>
        <v/>
      </c>
      <c r="AC958" s="61" t="str">
        <f>IFERROR(VLOOKUP(Table1[[#This Row],[Owner]],'[1]down list'!U:V,2,FALSE),"")</f>
        <v/>
      </c>
    </row>
    <row r="959" spans="2:29" x14ac:dyDescent="0.25">
      <c r="B959" s="23"/>
      <c r="C959" s="24" t="str">
        <f>IF(Table1[[#This Row],[DATE]]=0,"",TEXT(Table1[[#This Row],[DATE]],"mmm"))</f>
        <v/>
      </c>
      <c r="D959" s="25" t="str">
        <f>B959&amp;"-"&amp;COUNTIF($B$6:$B959,B959)</f>
        <v>-0</v>
      </c>
      <c r="E959" s="24" t="str">
        <f t="shared" si="29"/>
        <v/>
      </c>
      <c r="F959" s="24" t="str">
        <f>IF(B959=0,"",TEXT(Table1[[#This Row],[DATE]],"ddd"))</f>
        <v/>
      </c>
      <c r="G959" s="2" t="s">
        <v>32</v>
      </c>
      <c r="H959" s="2"/>
      <c r="I959" s="26"/>
      <c r="J959" s="3"/>
      <c r="K959" s="2"/>
      <c r="M959" s="24" t="s">
        <v>224</v>
      </c>
      <c r="N959" s="26" t="str">
        <f>IFERROR(INDEX([1]!Table13[#Data],MATCH(Table1[[#This Row],[Tech.]],[1]!Table13[Func Location],0),2),"")</f>
        <v/>
      </c>
      <c r="O959" s="27"/>
      <c r="P959" s="28"/>
      <c r="Q959" s="2" t="s">
        <v>37</v>
      </c>
      <c r="R959" s="2"/>
      <c r="W959" s="2"/>
      <c r="X959" s="2"/>
      <c r="Y959" s="3"/>
      <c r="Z959" s="29" t="str">
        <f>IF(Table1[[#This Row],[DATE]]=0,"",$Z$4)</f>
        <v/>
      </c>
      <c r="AA959" s="29" t="str">
        <f>IF(Table1[[#This Row],[DATE]]=0,"",$AA$4)</f>
        <v/>
      </c>
      <c r="AB959" s="29" t="str">
        <f t="shared" si="28"/>
        <v/>
      </c>
      <c r="AC959" s="61" t="str">
        <f>IFERROR(VLOOKUP(Table1[[#This Row],[Owner]],'[1]down list'!U:V,2,FALSE),"")</f>
        <v/>
      </c>
    </row>
    <row r="960" spans="2:29" x14ac:dyDescent="0.25">
      <c r="B960" s="23"/>
      <c r="C960" s="24" t="str">
        <f>IF(Table1[[#This Row],[DATE]]=0,"",TEXT(Table1[[#This Row],[DATE]],"mmm"))</f>
        <v/>
      </c>
      <c r="D960" s="25" t="str">
        <f>B960&amp;"-"&amp;COUNTIF($B$6:$B960,B960)</f>
        <v>-0</v>
      </c>
      <c r="E960" s="24" t="str">
        <f t="shared" si="29"/>
        <v/>
      </c>
      <c r="F960" s="24" t="str">
        <f>IF(B960=0,"",TEXT(Table1[[#This Row],[DATE]],"ddd"))</f>
        <v/>
      </c>
      <c r="G960" s="2" t="s">
        <v>32</v>
      </c>
      <c r="H960" s="2"/>
      <c r="I960" s="26"/>
      <c r="J960" s="3"/>
      <c r="K960" s="2"/>
      <c r="M960" s="24" t="s">
        <v>224</v>
      </c>
      <c r="N960" s="26" t="str">
        <f>IFERROR(INDEX([1]!Table13[#Data],MATCH(Table1[[#This Row],[Tech.]],[1]!Table13[Func Location],0),2),"")</f>
        <v/>
      </c>
      <c r="O960" s="27"/>
      <c r="P960" s="28"/>
      <c r="Q960" s="2" t="s">
        <v>37</v>
      </c>
      <c r="R960" s="2"/>
      <c r="W960" s="2"/>
      <c r="X960" s="2"/>
      <c r="Y960" s="3"/>
      <c r="Z960" s="29" t="str">
        <f>IF(Table1[[#This Row],[DATE]]=0,"",$Z$4)</f>
        <v/>
      </c>
      <c r="AA960" s="29" t="str">
        <f>IF(Table1[[#This Row],[DATE]]=0,"",$AA$4)</f>
        <v/>
      </c>
      <c r="AB960" s="29" t="str">
        <f t="shared" ref="AB960:AB1023" si="30">IF(B960=0,"",YEAR(B960))</f>
        <v/>
      </c>
      <c r="AC960" s="61" t="str">
        <f>IFERROR(VLOOKUP(Table1[[#This Row],[Owner]],'[1]down list'!U:V,2,FALSE),"")</f>
        <v/>
      </c>
    </row>
    <row r="961" spans="2:29" x14ac:dyDescent="0.25">
      <c r="B961" s="23"/>
      <c r="C961" s="24" t="str">
        <f>IF(Table1[[#This Row],[DATE]]=0,"",TEXT(Table1[[#This Row],[DATE]],"mmm"))</f>
        <v/>
      </c>
      <c r="D961" s="25" t="str">
        <f>B961&amp;"-"&amp;COUNTIF($B$6:$B961,B961)</f>
        <v>-0</v>
      </c>
      <c r="E961" s="24" t="str">
        <f t="shared" si="29"/>
        <v/>
      </c>
      <c r="F961" s="24" t="str">
        <f>IF(B961=0,"",TEXT(Table1[[#This Row],[DATE]],"ddd"))</f>
        <v/>
      </c>
      <c r="G961" s="2" t="s">
        <v>32</v>
      </c>
      <c r="H961" s="2"/>
      <c r="I961" s="26"/>
      <c r="J961" s="3"/>
      <c r="K961" s="2"/>
      <c r="M961" s="24" t="s">
        <v>224</v>
      </c>
      <c r="N961" s="26" t="str">
        <f>IFERROR(INDEX([1]!Table13[#Data],MATCH(Table1[[#This Row],[Tech.]],[1]!Table13[Func Location],0),2),"")</f>
        <v/>
      </c>
      <c r="O961" s="27"/>
      <c r="P961" s="28"/>
      <c r="Q961" s="2" t="s">
        <v>37</v>
      </c>
      <c r="R961" s="2"/>
      <c r="W961" s="2"/>
      <c r="X961" s="2"/>
      <c r="Y961" s="3"/>
      <c r="Z961" s="29" t="str">
        <f>IF(Table1[[#This Row],[DATE]]=0,"",$Z$4)</f>
        <v/>
      </c>
      <c r="AA961" s="29" t="str">
        <f>IF(Table1[[#This Row],[DATE]]=0,"",$AA$4)</f>
        <v/>
      </c>
      <c r="AB961" s="29" t="str">
        <f t="shared" si="30"/>
        <v/>
      </c>
      <c r="AC961" s="61" t="str">
        <f>IFERROR(VLOOKUP(Table1[[#This Row],[Owner]],'[1]down list'!U:V,2,FALSE),"")</f>
        <v/>
      </c>
    </row>
    <row r="962" spans="2:29" x14ac:dyDescent="0.25">
      <c r="B962" s="23"/>
      <c r="C962" s="24" t="str">
        <f>IF(Table1[[#This Row],[DATE]]=0,"",TEXT(Table1[[#This Row],[DATE]],"mmm"))</f>
        <v/>
      </c>
      <c r="D962" s="25" t="str">
        <f>B962&amp;"-"&amp;COUNTIF($B$6:$B962,B962)</f>
        <v>-0</v>
      </c>
      <c r="E962" s="24" t="str">
        <f t="shared" si="29"/>
        <v/>
      </c>
      <c r="F962" s="24" t="str">
        <f>IF(B962=0,"",TEXT(Table1[[#This Row],[DATE]],"ddd"))</f>
        <v/>
      </c>
      <c r="G962" s="2" t="s">
        <v>32</v>
      </c>
      <c r="H962" s="2"/>
      <c r="I962" s="26"/>
      <c r="J962" s="3"/>
      <c r="K962" s="2"/>
      <c r="M962" s="24" t="s">
        <v>224</v>
      </c>
      <c r="N962" s="26" t="str">
        <f>IFERROR(INDEX([1]!Table13[#Data],MATCH(Table1[[#This Row],[Tech.]],[1]!Table13[Func Location],0),2),"")</f>
        <v/>
      </c>
      <c r="O962" s="27"/>
      <c r="P962" s="28"/>
      <c r="Q962" s="2" t="s">
        <v>37</v>
      </c>
      <c r="R962" s="2"/>
      <c r="W962" s="2"/>
      <c r="X962" s="2"/>
      <c r="Y962" s="3"/>
      <c r="Z962" s="29" t="str">
        <f>IF(Table1[[#This Row],[DATE]]=0,"",$Z$4)</f>
        <v/>
      </c>
      <c r="AA962" s="29" t="str">
        <f>IF(Table1[[#This Row],[DATE]]=0,"",$AA$4)</f>
        <v/>
      </c>
      <c r="AB962" s="29" t="str">
        <f t="shared" si="30"/>
        <v/>
      </c>
      <c r="AC962" s="61" t="str">
        <f>IFERROR(VLOOKUP(Table1[[#This Row],[Owner]],'[1]down list'!U:V,2,FALSE),"")</f>
        <v/>
      </c>
    </row>
    <row r="963" spans="2:29" x14ac:dyDescent="0.25">
      <c r="B963" s="23"/>
      <c r="C963" s="24" t="str">
        <f>IF(Table1[[#This Row],[DATE]]=0,"",TEXT(Table1[[#This Row],[DATE]],"mmm"))</f>
        <v/>
      </c>
      <c r="D963" s="25" t="str">
        <f>B963&amp;"-"&amp;COUNTIF($B$6:$B963,B963)</f>
        <v>-0</v>
      </c>
      <c r="E963" s="24" t="str">
        <f t="shared" si="29"/>
        <v/>
      </c>
      <c r="F963" s="24" t="str">
        <f>IF(B963=0,"",TEXT(Table1[[#This Row],[DATE]],"ddd"))</f>
        <v/>
      </c>
      <c r="G963" s="2" t="s">
        <v>32</v>
      </c>
      <c r="H963" s="2"/>
      <c r="I963" s="26"/>
      <c r="J963" s="3"/>
      <c r="K963" s="2"/>
      <c r="M963" s="24" t="s">
        <v>224</v>
      </c>
      <c r="N963" s="26" t="str">
        <f>IFERROR(INDEX([1]!Table13[#Data],MATCH(Table1[[#This Row],[Tech.]],[1]!Table13[Func Location],0),2),"")</f>
        <v/>
      </c>
      <c r="O963" s="27"/>
      <c r="P963" s="28"/>
      <c r="Q963" s="2" t="s">
        <v>37</v>
      </c>
      <c r="R963" s="2"/>
      <c r="W963" s="2"/>
      <c r="X963" s="2"/>
      <c r="Y963" s="3"/>
      <c r="Z963" s="29" t="str">
        <f>IF(Table1[[#This Row],[DATE]]=0,"",$Z$4)</f>
        <v/>
      </c>
      <c r="AA963" s="29" t="str">
        <f>IF(Table1[[#This Row],[DATE]]=0,"",$AA$4)</f>
        <v/>
      </c>
      <c r="AB963" s="29" t="str">
        <f t="shared" si="30"/>
        <v/>
      </c>
      <c r="AC963" s="61" t="str">
        <f>IFERROR(VLOOKUP(Table1[[#This Row],[Owner]],'[1]down list'!U:V,2,FALSE),"")</f>
        <v/>
      </c>
    </row>
    <row r="964" spans="2:29" x14ac:dyDescent="0.25">
      <c r="B964" s="23"/>
      <c r="C964" s="24" t="str">
        <f>IF(Table1[[#This Row],[DATE]]=0,"",TEXT(Table1[[#This Row],[DATE]],"mmm"))</f>
        <v/>
      </c>
      <c r="D964" s="25" t="str">
        <f>B964&amp;"-"&amp;COUNTIF($B$6:$B964,B964)</f>
        <v>-0</v>
      </c>
      <c r="E964" s="24" t="str">
        <f t="shared" si="29"/>
        <v/>
      </c>
      <c r="F964" s="24" t="str">
        <f>IF(B964=0,"",TEXT(Table1[[#This Row],[DATE]],"ddd"))</f>
        <v/>
      </c>
      <c r="G964" s="2" t="s">
        <v>32</v>
      </c>
      <c r="H964" s="2"/>
      <c r="I964" s="26"/>
      <c r="J964" s="3"/>
      <c r="K964" s="2"/>
      <c r="M964" s="24" t="s">
        <v>224</v>
      </c>
      <c r="N964" s="26" t="str">
        <f>IFERROR(INDEX([1]!Table13[#Data],MATCH(Table1[[#This Row],[Tech.]],[1]!Table13[Func Location],0),2),"")</f>
        <v/>
      </c>
      <c r="O964" s="27"/>
      <c r="P964" s="28"/>
      <c r="Q964" s="2" t="s">
        <v>37</v>
      </c>
      <c r="R964" s="2"/>
      <c r="W964" s="2"/>
      <c r="X964" s="2"/>
      <c r="Y964" s="3"/>
      <c r="Z964" s="29" t="str">
        <f>IF(Table1[[#This Row],[DATE]]=0,"",$Z$4)</f>
        <v/>
      </c>
      <c r="AA964" s="29" t="str">
        <f>IF(Table1[[#This Row],[DATE]]=0,"",$AA$4)</f>
        <v/>
      </c>
      <c r="AB964" s="29" t="str">
        <f t="shared" si="30"/>
        <v/>
      </c>
      <c r="AC964" s="61" t="str">
        <f>IFERROR(VLOOKUP(Table1[[#This Row],[Owner]],'[1]down list'!U:V,2,FALSE),"")</f>
        <v/>
      </c>
    </row>
    <row r="965" spans="2:29" x14ac:dyDescent="0.25">
      <c r="B965" s="23"/>
      <c r="C965" s="24" t="str">
        <f>IF(Table1[[#This Row],[DATE]]=0,"",TEXT(Table1[[#This Row],[DATE]],"mmm"))</f>
        <v/>
      </c>
      <c r="D965" s="25" t="str">
        <f>B965&amp;"-"&amp;COUNTIF($B$6:$B965,B965)</f>
        <v>-0</v>
      </c>
      <c r="E965" s="24" t="str">
        <f t="shared" si="29"/>
        <v/>
      </c>
      <c r="F965" s="24" t="str">
        <f>IF(B965=0,"",TEXT(Table1[[#This Row],[DATE]],"ddd"))</f>
        <v/>
      </c>
      <c r="G965" s="2" t="s">
        <v>32</v>
      </c>
      <c r="H965" s="2"/>
      <c r="I965" s="26"/>
      <c r="J965" s="3"/>
      <c r="K965" s="2"/>
      <c r="M965" s="24" t="s">
        <v>224</v>
      </c>
      <c r="N965" s="26" t="str">
        <f>IFERROR(INDEX([1]!Table13[#Data],MATCH(Table1[[#This Row],[Tech.]],[1]!Table13[Func Location],0),2),"")</f>
        <v/>
      </c>
      <c r="O965" s="27"/>
      <c r="P965" s="28"/>
      <c r="Q965" s="2" t="s">
        <v>37</v>
      </c>
      <c r="R965" s="2"/>
      <c r="W965" s="2"/>
      <c r="X965" s="2"/>
      <c r="Y965" s="3"/>
      <c r="Z965" s="29" t="str">
        <f>IF(Table1[[#This Row],[DATE]]=0,"",$Z$4)</f>
        <v/>
      </c>
      <c r="AA965" s="29" t="str">
        <f>IF(Table1[[#This Row],[DATE]]=0,"",$AA$4)</f>
        <v/>
      </c>
      <c r="AB965" s="29" t="str">
        <f t="shared" si="30"/>
        <v/>
      </c>
      <c r="AC965" s="61" t="str">
        <f>IFERROR(VLOOKUP(Table1[[#This Row],[Owner]],'[1]down list'!U:V,2,FALSE),"")</f>
        <v/>
      </c>
    </row>
    <row r="966" spans="2:29" x14ac:dyDescent="0.25">
      <c r="B966" s="23"/>
      <c r="C966" s="24" t="str">
        <f>IF(Table1[[#This Row],[DATE]]=0,"",TEXT(Table1[[#This Row],[DATE]],"mmm"))</f>
        <v/>
      </c>
      <c r="D966" s="25" t="str">
        <f>B966&amp;"-"&amp;COUNTIF($B$6:$B966,B966)</f>
        <v>-0</v>
      </c>
      <c r="E966" s="24" t="str">
        <f t="shared" ref="E966:E1029" si="31">IF(B966=0,"",WEEKNUM(B966,21))</f>
        <v/>
      </c>
      <c r="F966" s="24" t="str">
        <f>IF(B966=0,"",TEXT(Table1[[#This Row],[DATE]],"ddd"))</f>
        <v/>
      </c>
      <c r="G966" s="2" t="s">
        <v>32</v>
      </c>
      <c r="H966" s="2"/>
      <c r="I966" s="26"/>
      <c r="J966" s="3"/>
      <c r="K966" s="2"/>
      <c r="M966" s="24" t="s">
        <v>224</v>
      </c>
      <c r="N966" s="26" t="str">
        <f>IFERROR(INDEX([1]!Table13[#Data],MATCH(Table1[[#This Row],[Tech.]],[1]!Table13[Func Location],0),2),"")</f>
        <v/>
      </c>
      <c r="O966" s="27"/>
      <c r="P966" s="28"/>
      <c r="Q966" s="2" t="s">
        <v>37</v>
      </c>
      <c r="R966" s="2"/>
      <c r="W966" s="2"/>
      <c r="X966" s="2"/>
      <c r="Y966" s="3"/>
      <c r="Z966" s="29" t="str">
        <f>IF(Table1[[#This Row],[DATE]]=0,"",$Z$4)</f>
        <v/>
      </c>
      <c r="AA966" s="29" t="str">
        <f>IF(Table1[[#This Row],[DATE]]=0,"",$AA$4)</f>
        <v/>
      </c>
      <c r="AB966" s="29" t="str">
        <f t="shared" si="30"/>
        <v/>
      </c>
      <c r="AC966" s="61" t="str">
        <f>IFERROR(VLOOKUP(Table1[[#This Row],[Owner]],'[1]down list'!U:V,2,FALSE),"")</f>
        <v/>
      </c>
    </row>
    <row r="967" spans="2:29" x14ac:dyDescent="0.25">
      <c r="B967" s="23"/>
      <c r="C967" s="24" t="str">
        <f>IF(Table1[[#This Row],[DATE]]=0,"",TEXT(Table1[[#This Row],[DATE]],"mmm"))</f>
        <v/>
      </c>
      <c r="D967" s="25" t="str">
        <f>B967&amp;"-"&amp;COUNTIF($B$6:$B967,B967)</f>
        <v>-0</v>
      </c>
      <c r="E967" s="24" t="str">
        <f t="shared" si="31"/>
        <v/>
      </c>
      <c r="F967" s="24" t="str">
        <f>IF(B967=0,"",TEXT(Table1[[#This Row],[DATE]],"ddd"))</f>
        <v/>
      </c>
      <c r="G967" s="2" t="s">
        <v>32</v>
      </c>
      <c r="H967" s="2"/>
      <c r="I967" s="26"/>
      <c r="J967" s="3"/>
      <c r="K967" s="2"/>
      <c r="M967" s="24" t="s">
        <v>224</v>
      </c>
      <c r="N967" s="26" t="str">
        <f>IFERROR(INDEX([1]!Table13[#Data],MATCH(Table1[[#This Row],[Tech.]],[1]!Table13[Func Location],0),2),"")</f>
        <v/>
      </c>
      <c r="O967" s="27"/>
      <c r="P967" s="28"/>
      <c r="Q967" s="2" t="s">
        <v>37</v>
      </c>
      <c r="R967" s="2"/>
      <c r="W967" s="2"/>
      <c r="X967" s="2"/>
      <c r="Y967" s="3"/>
      <c r="Z967" s="29" t="str">
        <f>IF(Table1[[#This Row],[DATE]]=0,"",$Z$4)</f>
        <v/>
      </c>
      <c r="AA967" s="29" t="str">
        <f>IF(Table1[[#This Row],[DATE]]=0,"",$AA$4)</f>
        <v/>
      </c>
      <c r="AB967" s="29" t="str">
        <f t="shared" si="30"/>
        <v/>
      </c>
      <c r="AC967" s="61" t="str">
        <f>IFERROR(VLOOKUP(Table1[[#This Row],[Owner]],'[1]down list'!U:V,2,FALSE),"")</f>
        <v/>
      </c>
    </row>
    <row r="968" spans="2:29" x14ac:dyDescent="0.25">
      <c r="B968" s="23"/>
      <c r="C968" s="24" t="str">
        <f>IF(Table1[[#This Row],[DATE]]=0,"",TEXT(Table1[[#This Row],[DATE]],"mmm"))</f>
        <v/>
      </c>
      <c r="D968" s="25" t="str">
        <f>B968&amp;"-"&amp;COUNTIF($B$6:$B968,B968)</f>
        <v>-0</v>
      </c>
      <c r="E968" s="24" t="str">
        <f t="shared" si="31"/>
        <v/>
      </c>
      <c r="F968" s="24" t="str">
        <f>IF(B968=0,"",TEXT(Table1[[#This Row],[DATE]],"ddd"))</f>
        <v/>
      </c>
      <c r="G968" s="2" t="s">
        <v>32</v>
      </c>
      <c r="H968" s="2"/>
      <c r="I968" s="26"/>
      <c r="J968" s="3"/>
      <c r="K968" s="2"/>
      <c r="M968" s="24" t="s">
        <v>224</v>
      </c>
      <c r="N968" s="26" t="str">
        <f>IFERROR(INDEX([1]!Table13[#Data],MATCH(Table1[[#This Row],[Tech.]],[1]!Table13[Func Location],0),2),"")</f>
        <v/>
      </c>
      <c r="O968" s="27"/>
      <c r="P968" s="28"/>
      <c r="Q968" s="2" t="s">
        <v>37</v>
      </c>
      <c r="R968" s="2"/>
      <c r="W968" s="2"/>
      <c r="X968" s="2"/>
      <c r="Y968" s="3"/>
      <c r="Z968" s="29" t="str">
        <f>IF(Table1[[#This Row],[DATE]]=0,"",$Z$4)</f>
        <v/>
      </c>
      <c r="AA968" s="29" t="str">
        <f>IF(Table1[[#This Row],[DATE]]=0,"",$AA$4)</f>
        <v/>
      </c>
      <c r="AB968" s="29" t="str">
        <f t="shared" si="30"/>
        <v/>
      </c>
      <c r="AC968" s="61" t="str">
        <f>IFERROR(VLOOKUP(Table1[[#This Row],[Owner]],'[1]down list'!U:V,2,FALSE),"")</f>
        <v/>
      </c>
    </row>
    <row r="969" spans="2:29" x14ac:dyDescent="0.25">
      <c r="B969" s="23"/>
      <c r="C969" s="24" t="str">
        <f>IF(Table1[[#This Row],[DATE]]=0,"",TEXT(Table1[[#This Row],[DATE]],"mmm"))</f>
        <v/>
      </c>
      <c r="D969" s="25" t="str">
        <f>B969&amp;"-"&amp;COUNTIF($B$6:$B969,B969)</f>
        <v>-0</v>
      </c>
      <c r="E969" s="24" t="str">
        <f t="shared" si="31"/>
        <v/>
      </c>
      <c r="F969" s="24" t="str">
        <f>IF(B969=0,"",TEXT(Table1[[#This Row],[DATE]],"ddd"))</f>
        <v/>
      </c>
      <c r="G969" s="2" t="s">
        <v>32</v>
      </c>
      <c r="H969" s="2"/>
      <c r="I969" s="26"/>
      <c r="J969" s="3"/>
      <c r="K969" s="2"/>
      <c r="M969" s="24" t="s">
        <v>224</v>
      </c>
      <c r="N969" s="26" t="str">
        <f>IFERROR(INDEX([1]!Table13[#Data],MATCH(Table1[[#This Row],[Tech.]],[1]!Table13[Func Location],0),2),"")</f>
        <v/>
      </c>
      <c r="O969" s="27"/>
      <c r="P969" s="28"/>
      <c r="Q969" s="2" t="s">
        <v>37</v>
      </c>
      <c r="R969" s="2"/>
      <c r="W969" s="2"/>
      <c r="X969" s="2"/>
      <c r="Y969" s="3"/>
      <c r="Z969" s="29" t="str">
        <f>IF(Table1[[#This Row],[DATE]]=0,"",$Z$4)</f>
        <v/>
      </c>
      <c r="AA969" s="29" t="str">
        <f>IF(Table1[[#This Row],[DATE]]=0,"",$AA$4)</f>
        <v/>
      </c>
      <c r="AB969" s="29" t="str">
        <f t="shared" si="30"/>
        <v/>
      </c>
      <c r="AC969" s="61" t="str">
        <f>IFERROR(VLOOKUP(Table1[[#This Row],[Owner]],'[1]down list'!U:V,2,FALSE),"")</f>
        <v/>
      </c>
    </row>
    <row r="970" spans="2:29" x14ac:dyDescent="0.25">
      <c r="B970" s="23"/>
      <c r="C970" s="24" t="str">
        <f>IF(Table1[[#This Row],[DATE]]=0,"",TEXT(Table1[[#This Row],[DATE]],"mmm"))</f>
        <v/>
      </c>
      <c r="D970" s="25" t="str">
        <f>B970&amp;"-"&amp;COUNTIF($B$6:$B970,B970)</f>
        <v>-0</v>
      </c>
      <c r="E970" s="24" t="str">
        <f t="shared" si="31"/>
        <v/>
      </c>
      <c r="F970" s="24" t="str">
        <f>IF(B970=0,"",TEXT(Table1[[#This Row],[DATE]],"ddd"))</f>
        <v/>
      </c>
      <c r="G970" s="2" t="s">
        <v>32</v>
      </c>
      <c r="H970" s="2"/>
      <c r="I970" s="26"/>
      <c r="J970" s="3"/>
      <c r="K970" s="2"/>
      <c r="M970" s="24" t="s">
        <v>224</v>
      </c>
      <c r="N970" s="26" t="str">
        <f>IFERROR(INDEX([1]!Table13[#Data],MATCH(Table1[[#This Row],[Tech.]],[1]!Table13[Func Location],0),2),"")</f>
        <v/>
      </c>
      <c r="O970" s="27"/>
      <c r="P970" s="28"/>
      <c r="Q970" s="2" t="s">
        <v>37</v>
      </c>
      <c r="R970" s="2"/>
      <c r="W970" s="2"/>
      <c r="X970" s="2"/>
      <c r="Y970" s="3"/>
      <c r="Z970" s="29" t="str">
        <f>IF(Table1[[#This Row],[DATE]]=0,"",$Z$4)</f>
        <v/>
      </c>
      <c r="AA970" s="29" t="str">
        <f>IF(Table1[[#This Row],[DATE]]=0,"",$AA$4)</f>
        <v/>
      </c>
      <c r="AB970" s="29" t="str">
        <f t="shared" si="30"/>
        <v/>
      </c>
      <c r="AC970" s="61" t="str">
        <f>IFERROR(VLOOKUP(Table1[[#This Row],[Owner]],'[1]down list'!U:V,2,FALSE),"")</f>
        <v/>
      </c>
    </row>
    <row r="971" spans="2:29" x14ac:dyDescent="0.25">
      <c r="B971" s="23"/>
      <c r="C971" s="24" t="str">
        <f>IF(Table1[[#This Row],[DATE]]=0,"",TEXT(Table1[[#This Row],[DATE]],"mmm"))</f>
        <v/>
      </c>
      <c r="D971" s="25" t="str">
        <f>B971&amp;"-"&amp;COUNTIF($B$6:$B971,B971)</f>
        <v>-0</v>
      </c>
      <c r="E971" s="24" t="str">
        <f t="shared" si="31"/>
        <v/>
      </c>
      <c r="F971" s="24" t="str">
        <f>IF(B971=0,"",TEXT(Table1[[#This Row],[DATE]],"ddd"))</f>
        <v/>
      </c>
      <c r="G971" s="2" t="s">
        <v>32</v>
      </c>
      <c r="H971" s="2"/>
      <c r="I971" s="26"/>
      <c r="J971" s="3"/>
      <c r="K971" s="2"/>
      <c r="M971" s="24" t="s">
        <v>224</v>
      </c>
      <c r="N971" s="26" t="str">
        <f>IFERROR(INDEX([1]!Table13[#Data],MATCH(Table1[[#This Row],[Tech.]],[1]!Table13[Func Location],0),2),"")</f>
        <v/>
      </c>
      <c r="O971" s="27"/>
      <c r="P971" s="28"/>
      <c r="Q971" s="2" t="s">
        <v>37</v>
      </c>
      <c r="R971" s="2"/>
      <c r="W971" s="2"/>
      <c r="X971" s="2"/>
      <c r="Y971" s="3"/>
      <c r="Z971" s="29" t="str">
        <f>IF(Table1[[#This Row],[DATE]]=0,"",$Z$4)</f>
        <v/>
      </c>
      <c r="AA971" s="29" t="str">
        <f>IF(Table1[[#This Row],[DATE]]=0,"",$AA$4)</f>
        <v/>
      </c>
      <c r="AB971" s="29" t="str">
        <f t="shared" si="30"/>
        <v/>
      </c>
      <c r="AC971" s="61" t="str">
        <f>IFERROR(VLOOKUP(Table1[[#This Row],[Owner]],'[1]down list'!U:V,2,FALSE),"")</f>
        <v/>
      </c>
    </row>
    <row r="972" spans="2:29" x14ac:dyDescent="0.25">
      <c r="B972" s="23"/>
      <c r="C972" s="24" t="str">
        <f>IF(Table1[[#This Row],[DATE]]=0,"",TEXT(Table1[[#This Row],[DATE]],"mmm"))</f>
        <v/>
      </c>
      <c r="D972" s="25" t="str">
        <f>B972&amp;"-"&amp;COUNTIF($B$6:$B972,B972)</f>
        <v>-0</v>
      </c>
      <c r="E972" s="24" t="str">
        <f t="shared" si="31"/>
        <v/>
      </c>
      <c r="F972" s="24" t="str">
        <f>IF(B972=0,"",TEXT(Table1[[#This Row],[DATE]],"ddd"))</f>
        <v/>
      </c>
      <c r="G972" s="2" t="s">
        <v>32</v>
      </c>
      <c r="H972" s="2"/>
      <c r="I972" s="26"/>
      <c r="J972" s="3"/>
      <c r="K972" s="2"/>
      <c r="M972" s="24" t="s">
        <v>224</v>
      </c>
      <c r="N972" s="26" t="str">
        <f>IFERROR(INDEX([1]!Table13[#Data],MATCH(Table1[[#This Row],[Tech.]],[1]!Table13[Func Location],0),2),"")</f>
        <v/>
      </c>
      <c r="O972" s="27"/>
      <c r="P972" s="28"/>
      <c r="Q972" s="2" t="s">
        <v>37</v>
      </c>
      <c r="R972" s="2"/>
      <c r="W972" s="2"/>
      <c r="X972" s="2"/>
      <c r="Y972" s="3"/>
      <c r="Z972" s="29" t="str">
        <f>IF(Table1[[#This Row],[DATE]]=0,"",$Z$4)</f>
        <v/>
      </c>
      <c r="AA972" s="29" t="str">
        <f>IF(Table1[[#This Row],[DATE]]=0,"",$AA$4)</f>
        <v/>
      </c>
      <c r="AB972" s="29" t="str">
        <f t="shared" si="30"/>
        <v/>
      </c>
      <c r="AC972" s="61" t="str">
        <f>IFERROR(VLOOKUP(Table1[[#This Row],[Owner]],'[1]down list'!U:V,2,FALSE),"")</f>
        <v/>
      </c>
    </row>
    <row r="973" spans="2:29" x14ac:dyDescent="0.25">
      <c r="B973" s="23"/>
      <c r="C973" s="24" t="str">
        <f>IF(Table1[[#This Row],[DATE]]=0,"",TEXT(Table1[[#This Row],[DATE]],"mmm"))</f>
        <v/>
      </c>
      <c r="D973" s="25" t="str">
        <f>B973&amp;"-"&amp;COUNTIF($B$6:$B973,B973)</f>
        <v>-0</v>
      </c>
      <c r="E973" s="24" t="str">
        <f t="shared" si="31"/>
        <v/>
      </c>
      <c r="F973" s="24" t="str">
        <f>IF(B973=0,"",TEXT(Table1[[#This Row],[DATE]],"ddd"))</f>
        <v/>
      </c>
      <c r="G973" s="2" t="s">
        <v>32</v>
      </c>
      <c r="H973" s="2"/>
      <c r="I973" s="26"/>
      <c r="J973" s="3"/>
      <c r="K973" s="2"/>
      <c r="M973" s="24" t="s">
        <v>224</v>
      </c>
      <c r="N973" s="26" t="str">
        <f>IFERROR(INDEX([1]!Table13[#Data],MATCH(Table1[[#This Row],[Tech.]],[1]!Table13[Func Location],0),2),"")</f>
        <v/>
      </c>
      <c r="O973" s="27"/>
      <c r="P973" s="28"/>
      <c r="Q973" s="2" t="s">
        <v>37</v>
      </c>
      <c r="R973" s="2"/>
      <c r="W973" s="2"/>
      <c r="X973" s="2"/>
      <c r="Y973" s="3"/>
      <c r="Z973" s="29" t="str">
        <f>IF(Table1[[#This Row],[DATE]]=0,"",$Z$4)</f>
        <v/>
      </c>
      <c r="AA973" s="29" t="str">
        <f>IF(Table1[[#This Row],[DATE]]=0,"",$AA$4)</f>
        <v/>
      </c>
      <c r="AB973" s="29" t="str">
        <f t="shared" si="30"/>
        <v/>
      </c>
      <c r="AC973" s="61" t="str">
        <f>IFERROR(VLOOKUP(Table1[[#This Row],[Owner]],'[1]down list'!U:V,2,FALSE),"")</f>
        <v/>
      </c>
    </row>
    <row r="974" spans="2:29" x14ac:dyDescent="0.25">
      <c r="B974" s="23"/>
      <c r="C974" s="24" t="str">
        <f>IF(Table1[[#This Row],[DATE]]=0,"",TEXT(Table1[[#This Row],[DATE]],"mmm"))</f>
        <v/>
      </c>
      <c r="D974" s="25" t="str">
        <f>B974&amp;"-"&amp;COUNTIF($B$6:$B974,B974)</f>
        <v>-0</v>
      </c>
      <c r="E974" s="24" t="str">
        <f t="shared" si="31"/>
        <v/>
      </c>
      <c r="F974" s="24" t="str">
        <f>IF(B974=0,"",TEXT(Table1[[#This Row],[DATE]],"ddd"))</f>
        <v/>
      </c>
      <c r="G974" s="2" t="s">
        <v>32</v>
      </c>
      <c r="H974" s="2"/>
      <c r="I974" s="26"/>
      <c r="J974" s="3"/>
      <c r="K974" s="2"/>
      <c r="M974" s="24" t="s">
        <v>224</v>
      </c>
      <c r="N974" s="26" t="str">
        <f>IFERROR(INDEX([1]!Table13[#Data],MATCH(Table1[[#This Row],[Tech.]],[1]!Table13[Func Location],0),2),"")</f>
        <v/>
      </c>
      <c r="O974" s="27"/>
      <c r="P974" s="28"/>
      <c r="Q974" s="2" t="s">
        <v>37</v>
      </c>
      <c r="R974" s="2"/>
      <c r="W974" s="2"/>
      <c r="X974" s="2"/>
      <c r="Y974" s="3"/>
      <c r="Z974" s="29" t="str">
        <f>IF(Table1[[#This Row],[DATE]]=0,"",$Z$4)</f>
        <v/>
      </c>
      <c r="AA974" s="29" t="str">
        <f>IF(Table1[[#This Row],[DATE]]=0,"",$AA$4)</f>
        <v/>
      </c>
      <c r="AB974" s="29" t="str">
        <f t="shared" si="30"/>
        <v/>
      </c>
      <c r="AC974" s="61" t="str">
        <f>IFERROR(VLOOKUP(Table1[[#This Row],[Owner]],'[1]down list'!U:V,2,FALSE),"")</f>
        <v/>
      </c>
    </row>
    <row r="975" spans="2:29" x14ac:dyDescent="0.25">
      <c r="B975" s="23"/>
      <c r="C975" s="24" t="str">
        <f>IF(Table1[[#This Row],[DATE]]=0,"",TEXT(Table1[[#This Row],[DATE]],"mmm"))</f>
        <v/>
      </c>
      <c r="D975" s="25" t="str">
        <f>B975&amp;"-"&amp;COUNTIF($B$6:$B975,B975)</f>
        <v>-0</v>
      </c>
      <c r="E975" s="24" t="str">
        <f t="shared" si="31"/>
        <v/>
      </c>
      <c r="F975" s="24" t="str">
        <f>IF(B975=0,"",TEXT(Table1[[#This Row],[DATE]],"ddd"))</f>
        <v/>
      </c>
      <c r="G975" s="2" t="s">
        <v>32</v>
      </c>
      <c r="H975" s="2"/>
      <c r="I975" s="26"/>
      <c r="J975" s="3"/>
      <c r="K975" s="2"/>
      <c r="M975" s="24" t="s">
        <v>224</v>
      </c>
      <c r="N975" s="26" t="str">
        <f>IFERROR(INDEX([1]!Table13[#Data],MATCH(Table1[[#This Row],[Tech.]],[1]!Table13[Func Location],0),2),"")</f>
        <v/>
      </c>
      <c r="O975" s="27"/>
      <c r="P975" s="28"/>
      <c r="Q975" s="2" t="s">
        <v>37</v>
      </c>
      <c r="R975" s="2"/>
      <c r="W975" s="2"/>
      <c r="X975" s="2"/>
      <c r="Y975" s="3"/>
      <c r="Z975" s="29" t="str">
        <f>IF(Table1[[#This Row],[DATE]]=0,"",$Z$4)</f>
        <v/>
      </c>
      <c r="AA975" s="29" t="str">
        <f>IF(Table1[[#This Row],[DATE]]=0,"",$AA$4)</f>
        <v/>
      </c>
      <c r="AB975" s="29" t="str">
        <f t="shared" si="30"/>
        <v/>
      </c>
      <c r="AC975" s="61" t="str">
        <f>IFERROR(VLOOKUP(Table1[[#This Row],[Owner]],'[1]down list'!U:V,2,FALSE),"")</f>
        <v/>
      </c>
    </row>
    <row r="976" spans="2:29" x14ac:dyDescent="0.25">
      <c r="B976" s="23"/>
      <c r="C976" s="24" t="str">
        <f>IF(Table1[[#This Row],[DATE]]=0,"",TEXT(Table1[[#This Row],[DATE]],"mmm"))</f>
        <v/>
      </c>
      <c r="D976" s="25" t="str">
        <f>B976&amp;"-"&amp;COUNTIF($B$6:$B976,B976)</f>
        <v>-0</v>
      </c>
      <c r="E976" s="24" t="str">
        <f t="shared" si="31"/>
        <v/>
      </c>
      <c r="F976" s="24" t="str">
        <f>IF(B976=0,"",TEXT(Table1[[#This Row],[DATE]],"ddd"))</f>
        <v/>
      </c>
      <c r="G976" s="2" t="s">
        <v>32</v>
      </c>
      <c r="H976" s="2"/>
      <c r="I976" s="26"/>
      <c r="J976" s="3"/>
      <c r="K976" s="2"/>
      <c r="M976" s="24" t="s">
        <v>224</v>
      </c>
      <c r="N976" s="26" t="str">
        <f>IFERROR(INDEX([1]!Table13[#Data],MATCH(Table1[[#This Row],[Tech.]],[1]!Table13[Func Location],0),2),"")</f>
        <v/>
      </c>
      <c r="O976" s="27"/>
      <c r="P976" s="28"/>
      <c r="Q976" s="2" t="s">
        <v>37</v>
      </c>
      <c r="R976" s="2"/>
      <c r="W976" s="2"/>
      <c r="X976" s="2"/>
      <c r="Y976" s="3"/>
      <c r="Z976" s="29" t="str">
        <f>IF(Table1[[#This Row],[DATE]]=0,"",$Z$4)</f>
        <v/>
      </c>
      <c r="AA976" s="29" t="str">
        <f>IF(Table1[[#This Row],[DATE]]=0,"",$AA$4)</f>
        <v/>
      </c>
      <c r="AB976" s="29" t="str">
        <f t="shared" si="30"/>
        <v/>
      </c>
      <c r="AC976" s="61" t="str">
        <f>IFERROR(VLOOKUP(Table1[[#This Row],[Owner]],'[1]down list'!U:V,2,FALSE),"")</f>
        <v/>
      </c>
    </row>
    <row r="977" spans="2:29" x14ac:dyDescent="0.25">
      <c r="B977" s="23"/>
      <c r="C977" s="24" t="str">
        <f>IF(Table1[[#This Row],[DATE]]=0,"",TEXT(Table1[[#This Row],[DATE]],"mmm"))</f>
        <v/>
      </c>
      <c r="D977" s="25" t="str">
        <f>B977&amp;"-"&amp;COUNTIF($B$6:$B977,B977)</f>
        <v>-0</v>
      </c>
      <c r="E977" s="24" t="str">
        <f t="shared" si="31"/>
        <v/>
      </c>
      <c r="F977" s="24" t="str">
        <f>IF(B977=0,"",TEXT(Table1[[#This Row],[DATE]],"ddd"))</f>
        <v/>
      </c>
      <c r="G977" s="2" t="s">
        <v>32</v>
      </c>
      <c r="H977" s="2"/>
      <c r="I977" s="26"/>
      <c r="J977" s="3"/>
      <c r="K977" s="2"/>
      <c r="M977" s="24" t="s">
        <v>224</v>
      </c>
      <c r="N977" s="26" t="str">
        <f>IFERROR(INDEX([1]!Table13[#Data],MATCH(Table1[[#This Row],[Tech.]],[1]!Table13[Func Location],0),2),"")</f>
        <v/>
      </c>
      <c r="O977" s="27"/>
      <c r="P977" s="28"/>
      <c r="Q977" s="2" t="s">
        <v>37</v>
      </c>
      <c r="R977" s="2"/>
      <c r="W977" s="2"/>
      <c r="X977" s="2"/>
      <c r="Y977" s="3"/>
      <c r="Z977" s="29" t="str">
        <f>IF(Table1[[#This Row],[DATE]]=0,"",$Z$4)</f>
        <v/>
      </c>
      <c r="AA977" s="29" t="str">
        <f>IF(Table1[[#This Row],[DATE]]=0,"",$AA$4)</f>
        <v/>
      </c>
      <c r="AB977" s="29" t="str">
        <f t="shared" si="30"/>
        <v/>
      </c>
      <c r="AC977" s="61" t="str">
        <f>IFERROR(VLOOKUP(Table1[[#This Row],[Owner]],'[1]down list'!U:V,2,FALSE),"")</f>
        <v/>
      </c>
    </row>
    <row r="978" spans="2:29" x14ac:dyDescent="0.25">
      <c r="B978" s="23"/>
      <c r="C978" s="24" t="str">
        <f>IF(Table1[[#This Row],[DATE]]=0,"",TEXT(Table1[[#This Row],[DATE]],"mmm"))</f>
        <v/>
      </c>
      <c r="D978" s="25" t="str">
        <f>B978&amp;"-"&amp;COUNTIF($B$6:$B978,B978)</f>
        <v>-0</v>
      </c>
      <c r="E978" s="24" t="str">
        <f t="shared" si="31"/>
        <v/>
      </c>
      <c r="F978" s="24" t="str">
        <f>IF(B978=0,"",TEXT(Table1[[#This Row],[DATE]],"ddd"))</f>
        <v/>
      </c>
      <c r="G978" s="2" t="s">
        <v>32</v>
      </c>
      <c r="H978" s="2"/>
      <c r="I978" s="26"/>
      <c r="J978" s="3"/>
      <c r="K978" s="2"/>
      <c r="M978" s="24" t="s">
        <v>224</v>
      </c>
      <c r="N978" s="26" t="str">
        <f>IFERROR(INDEX([1]!Table13[#Data],MATCH(Table1[[#This Row],[Tech.]],[1]!Table13[Func Location],0),2),"")</f>
        <v/>
      </c>
      <c r="O978" s="27"/>
      <c r="P978" s="28"/>
      <c r="Q978" s="2" t="s">
        <v>37</v>
      </c>
      <c r="R978" s="2"/>
      <c r="W978" s="2"/>
      <c r="X978" s="2"/>
      <c r="Y978" s="3"/>
      <c r="Z978" s="29" t="str">
        <f>IF(Table1[[#This Row],[DATE]]=0,"",$Z$4)</f>
        <v/>
      </c>
      <c r="AA978" s="29" t="str">
        <f>IF(Table1[[#This Row],[DATE]]=0,"",$AA$4)</f>
        <v/>
      </c>
      <c r="AB978" s="29" t="str">
        <f t="shared" si="30"/>
        <v/>
      </c>
      <c r="AC978" s="61" t="str">
        <f>IFERROR(VLOOKUP(Table1[[#This Row],[Owner]],'[1]down list'!U:V,2,FALSE),"")</f>
        <v/>
      </c>
    </row>
    <row r="979" spans="2:29" x14ac:dyDescent="0.25">
      <c r="B979" s="23"/>
      <c r="C979" s="24" t="str">
        <f>IF(Table1[[#This Row],[DATE]]=0,"",TEXT(Table1[[#This Row],[DATE]],"mmm"))</f>
        <v/>
      </c>
      <c r="D979" s="25" t="str">
        <f>B979&amp;"-"&amp;COUNTIF($B$6:$B979,B979)</f>
        <v>-0</v>
      </c>
      <c r="E979" s="24" t="str">
        <f t="shared" si="31"/>
        <v/>
      </c>
      <c r="F979" s="24" t="str">
        <f>IF(B979=0,"",TEXT(Table1[[#This Row],[DATE]],"ddd"))</f>
        <v/>
      </c>
      <c r="G979" s="2" t="s">
        <v>32</v>
      </c>
      <c r="H979" s="2"/>
      <c r="I979" s="26"/>
      <c r="J979" s="3"/>
      <c r="K979" s="2"/>
      <c r="M979" s="24" t="s">
        <v>224</v>
      </c>
      <c r="N979" s="26" t="str">
        <f>IFERROR(INDEX([1]!Table13[#Data],MATCH(Table1[[#This Row],[Tech.]],[1]!Table13[Func Location],0),2),"")</f>
        <v/>
      </c>
      <c r="O979" s="27"/>
      <c r="P979" s="28"/>
      <c r="Q979" s="2" t="s">
        <v>37</v>
      </c>
      <c r="R979" s="2"/>
      <c r="W979" s="2"/>
      <c r="X979" s="2"/>
      <c r="Y979" s="3"/>
      <c r="Z979" s="29" t="str">
        <f>IF(Table1[[#This Row],[DATE]]=0,"",$Z$4)</f>
        <v/>
      </c>
      <c r="AA979" s="29" t="str">
        <f>IF(Table1[[#This Row],[DATE]]=0,"",$AA$4)</f>
        <v/>
      </c>
      <c r="AB979" s="29" t="str">
        <f t="shared" si="30"/>
        <v/>
      </c>
      <c r="AC979" s="61" t="str">
        <f>IFERROR(VLOOKUP(Table1[[#This Row],[Owner]],'[1]down list'!U:V,2,FALSE),"")</f>
        <v/>
      </c>
    </row>
    <row r="980" spans="2:29" x14ac:dyDescent="0.25">
      <c r="B980" s="23"/>
      <c r="C980" s="24" t="str">
        <f>IF(Table1[[#This Row],[DATE]]=0,"",TEXT(Table1[[#This Row],[DATE]],"mmm"))</f>
        <v/>
      </c>
      <c r="D980" s="25" t="str">
        <f>B980&amp;"-"&amp;COUNTIF($B$6:$B980,B980)</f>
        <v>-0</v>
      </c>
      <c r="E980" s="24" t="str">
        <f t="shared" si="31"/>
        <v/>
      </c>
      <c r="F980" s="24" t="str">
        <f>IF(B980=0,"",TEXT(Table1[[#This Row],[DATE]],"ddd"))</f>
        <v/>
      </c>
      <c r="G980" s="2" t="s">
        <v>32</v>
      </c>
      <c r="H980" s="2"/>
      <c r="I980" s="26"/>
      <c r="J980" s="3"/>
      <c r="K980" s="2"/>
      <c r="M980" s="24" t="s">
        <v>224</v>
      </c>
      <c r="N980" s="26" t="str">
        <f>IFERROR(INDEX([1]!Table13[#Data],MATCH(Table1[[#This Row],[Tech.]],[1]!Table13[Func Location],0),2),"")</f>
        <v/>
      </c>
      <c r="O980" s="27"/>
      <c r="P980" s="28"/>
      <c r="Q980" s="2" t="s">
        <v>37</v>
      </c>
      <c r="R980" s="2"/>
      <c r="W980" s="2"/>
      <c r="X980" s="2"/>
      <c r="Y980" s="3"/>
      <c r="Z980" s="29" t="str">
        <f>IF(Table1[[#This Row],[DATE]]=0,"",$Z$4)</f>
        <v/>
      </c>
      <c r="AA980" s="29" t="str">
        <f>IF(Table1[[#This Row],[DATE]]=0,"",$AA$4)</f>
        <v/>
      </c>
      <c r="AB980" s="29" t="str">
        <f t="shared" si="30"/>
        <v/>
      </c>
      <c r="AC980" s="61" t="str">
        <f>IFERROR(VLOOKUP(Table1[[#This Row],[Owner]],'[1]down list'!U:V,2,FALSE),"")</f>
        <v/>
      </c>
    </row>
    <row r="981" spans="2:29" x14ac:dyDescent="0.25">
      <c r="B981" s="23"/>
      <c r="C981" s="24" t="str">
        <f>IF(Table1[[#This Row],[DATE]]=0,"",TEXT(Table1[[#This Row],[DATE]],"mmm"))</f>
        <v/>
      </c>
      <c r="D981" s="25" t="str">
        <f>B981&amp;"-"&amp;COUNTIF($B$6:$B981,B981)</f>
        <v>-0</v>
      </c>
      <c r="E981" s="24" t="str">
        <f t="shared" si="31"/>
        <v/>
      </c>
      <c r="F981" s="24" t="str">
        <f>IF(B981=0,"",TEXT(Table1[[#This Row],[DATE]],"ddd"))</f>
        <v/>
      </c>
      <c r="G981" s="2" t="s">
        <v>32</v>
      </c>
      <c r="H981" s="2"/>
      <c r="I981" s="26"/>
      <c r="J981" s="3"/>
      <c r="K981" s="2"/>
      <c r="M981" s="24" t="s">
        <v>224</v>
      </c>
      <c r="N981" s="26" t="str">
        <f>IFERROR(INDEX([1]!Table13[#Data],MATCH(Table1[[#This Row],[Tech.]],[1]!Table13[Func Location],0),2),"")</f>
        <v/>
      </c>
      <c r="O981" s="27"/>
      <c r="P981" s="28"/>
      <c r="Q981" s="2" t="s">
        <v>37</v>
      </c>
      <c r="R981" s="2"/>
      <c r="W981" s="2"/>
      <c r="X981" s="2"/>
      <c r="Y981" s="3"/>
      <c r="Z981" s="29" t="str">
        <f>IF(Table1[[#This Row],[DATE]]=0,"",$Z$4)</f>
        <v/>
      </c>
      <c r="AA981" s="29" t="str">
        <f>IF(Table1[[#This Row],[DATE]]=0,"",$AA$4)</f>
        <v/>
      </c>
      <c r="AB981" s="29" t="str">
        <f t="shared" si="30"/>
        <v/>
      </c>
      <c r="AC981" s="61" t="str">
        <f>IFERROR(VLOOKUP(Table1[[#This Row],[Owner]],'[1]down list'!U:V,2,FALSE),"")</f>
        <v/>
      </c>
    </row>
    <row r="982" spans="2:29" x14ac:dyDescent="0.25">
      <c r="B982" s="23"/>
      <c r="C982" s="24" t="str">
        <f>IF(Table1[[#This Row],[DATE]]=0,"",TEXT(Table1[[#This Row],[DATE]],"mmm"))</f>
        <v/>
      </c>
      <c r="D982" s="25" t="str">
        <f>B982&amp;"-"&amp;COUNTIF($B$6:$B982,B982)</f>
        <v>-0</v>
      </c>
      <c r="E982" s="24" t="str">
        <f t="shared" si="31"/>
        <v/>
      </c>
      <c r="F982" s="24" t="str">
        <f>IF(B982=0,"",TEXT(Table1[[#This Row],[DATE]],"ddd"))</f>
        <v/>
      </c>
      <c r="G982" s="2" t="s">
        <v>32</v>
      </c>
      <c r="H982" s="2"/>
      <c r="I982" s="26"/>
      <c r="J982" s="3"/>
      <c r="K982" s="2"/>
      <c r="M982" s="24" t="s">
        <v>224</v>
      </c>
      <c r="N982" s="26" t="str">
        <f>IFERROR(INDEX([1]!Table13[#Data],MATCH(Table1[[#This Row],[Tech.]],[1]!Table13[Func Location],0),2),"")</f>
        <v/>
      </c>
      <c r="O982" s="27"/>
      <c r="P982" s="28"/>
      <c r="Q982" s="2" t="s">
        <v>37</v>
      </c>
      <c r="R982" s="2"/>
      <c r="W982" s="2"/>
      <c r="X982" s="2"/>
      <c r="Y982" s="3"/>
      <c r="Z982" s="29" t="str">
        <f>IF(Table1[[#This Row],[DATE]]=0,"",$Z$4)</f>
        <v/>
      </c>
      <c r="AA982" s="29" t="str">
        <f>IF(Table1[[#This Row],[DATE]]=0,"",$AA$4)</f>
        <v/>
      </c>
      <c r="AB982" s="29" t="str">
        <f t="shared" si="30"/>
        <v/>
      </c>
      <c r="AC982" s="61" t="str">
        <f>IFERROR(VLOOKUP(Table1[[#This Row],[Owner]],'[1]down list'!U:V,2,FALSE),"")</f>
        <v/>
      </c>
    </row>
    <row r="983" spans="2:29" x14ac:dyDescent="0.25">
      <c r="B983" s="23"/>
      <c r="C983" s="24" t="str">
        <f>IF(Table1[[#This Row],[DATE]]=0,"",TEXT(Table1[[#This Row],[DATE]],"mmm"))</f>
        <v/>
      </c>
      <c r="D983" s="25" t="str">
        <f>B983&amp;"-"&amp;COUNTIF($B$6:$B983,B983)</f>
        <v>-0</v>
      </c>
      <c r="E983" s="24" t="str">
        <f t="shared" si="31"/>
        <v/>
      </c>
      <c r="F983" s="24" t="str">
        <f>IF(B983=0,"",TEXT(Table1[[#This Row],[DATE]],"ddd"))</f>
        <v/>
      </c>
      <c r="G983" s="2" t="s">
        <v>32</v>
      </c>
      <c r="H983" s="2"/>
      <c r="I983" s="26"/>
      <c r="J983" s="3"/>
      <c r="K983" s="2"/>
      <c r="M983" s="24" t="s">
        <v>224</v>
      </c>
      <c r="N983" s="26" t="str">
        <f>IFERROR(INDEX([1]!Table13[#Data],MATCH(Table1[[#This Row],[Tech.]],[1]!Table13[Func Location],0),2),"")</f>
        <v/>
      </c>
      <c r="O983" s="27"/>
      <c r="P983" s="28"/>
      <c r="Q983" s="2" t="s">
        <v>37</v>
      </c>
      <c r="R983" s="2"/>
      <c r="W983" s="2"/>
      <c r="X983" s="2"/>
      <c r="Y983" s="3"/>
      <c r="Z983" s="29" t="str">
        <f>IF(Table1[[#This Row],[DATE]]=0,"",$Z$4)</f>
        <v/>
      </c>
      <c r="AA983" s="29" t="str">
        <f>IF(Table1[[#This Row],[DATE]]=0,"",$AA$4)</f>
        <v/>
      </c>
      <c r="AB983" s="29" t="str">
        <f t="shared" si="30"/>
        <v/>
      </c>
      <c r="AC983" s="61" t="str">
        <f>IFERROR(VLOOKUP(Table1[[#This Row],[Owner]],'[1]down list'!U:V,2,FALSE),"")</f>
        <v/>
      </c>
    </row>
    <row r="984" spans="2:29" x14ac:dyDescent="0.25">
      <c r="B984" s="23"/>
      <c r="C984" s="24" t="str">
        <f>IF(Table1[[#This Row],[DATE]]=0,"",TEXT(Table1[[#This Row],[DATE]],"mmm"))</f>
        <v/>
      </c>
      <c r="D984" s="25" t="str">
        <f>B984&amp;"-"&amp;COUNTIF($B$6:$B984,B984)</f>
        <v>-0</v>
      </c>
      <c r="E984" s="24" t="str">
        <f t="shared" si="31"/>
        <v/>
      </c>
      <c r="F984" s="24" t="str">
        <f>IF(B984=0,"",TEXT(Table1[[#This Row],[DATE]],"ddd"))</f>
        <v/>
      </c>
      <c r="G984" s="2" t="s">
        <v>32</v>
      </c>
      <c r="H984" s="2"/>
      <c r="I984" s="26"/>
      <c r="J984" s="3"/>
      <c r="K984" s="2"/>
      <c r="M984" s="24" t="s">
        <v>224</v>
      </c>
      <c r="N984" s="26" t="str">
        <f>IFERROR(INDEX([1]!Table13[#Data],MATCH(Table1[[#This Row],[Tech.]],[1]!Table13[Func Location],0),2),"")</f>
        <v/>
      </c>
      <c r="O984" s="27"/>
      <c r="P984" s="28"/>
      <c r="Q984" s="2" t="s">
        <v>37</v>
      </c>
      <c r="R984" s="2"/>
      <c r="W984" s="2"/>
      <c r="X984" s="2"/>
      <c r="Y984" s="3"/>
      <c r="Z984" s="29" t="str">
        <f>IF(Table1[[#This Row],[DATE]]=0,"",$Z$4)</f>
        <v/>
      </c>
      <c r="AA984" s="29" t="str">
        <f>IF(Table1[[#This Row],[DATE]]=0,"",$AA$4)</f>
        <v/>
      </c>
      <c r="AB984" s="29" t="str">
        <f t="shared" si="30"/>
        <v/>
      </c>
      <c r="AC984" s="61" t="str">
        <f>IFERROR(VLOOKUP(Table1[[#This Row],[Owner]],'[1]down list'!U:V,2,FALSE),"")</f>
        <v/>
      </c>
    </row>
    <row r="985" spans="2:29" x14ac:dyDescent="0.25">
      <c r="B985" s="23"/>
      <c r="C985" s="24" t="str">
        <f>IF(Table1[[#This Row],[DATE]]=0,"",TEXT(Table1[[#This Row],[DATE]],"mmm"))</f>
        <v/>
      </c>
      <c r="D985" s="25" t="str">
        <f>B985&amp;"-"&amp;COUNTIF($B$6:$B985,B985)</f>
        <v>-0</v>
      </c>
      <c r="E985" s="24" t="str">
        <f t="shared" si="31"/>
        <v/>
      </c>
      <c r="F985" s="24" t="str">
        <f>IF(B985=0,"",TEXT(Table1[[#This Row],[DATE]],"ddd"))</f>
        <v/>
      </c>
      <c r="G985" s="2" t="s">
        <v>32</v>
      </c>
      <c r="H985" s="2"/>
      <c r="I985" s="26"/>
      <c r="J985" s="3"/>
      <c r="K985" s="2"/>
      <c r="M985" s="24" t="s">
        <v>224</v>
      </c>
      <c r="N985" s="26" t="str">
        <f>IFERROR(INDEX([1]!Table13[#Data],MATCH(Table1[[#This Row],[Tech.]],[1]!Table13[Func Location],0),2),"")</f>
        <v/>
      </c>
      <c r="O985" s="27"/>
      <c r="P985" s="28"/>
      <c r="Q985" s="2" t="s">
        <v>37</v>
      </c>
      <c r="R985" s="2"/>
      <c r="W985" s="2"/>
      <c r="X985" s="2"/>
      <c r="Y985" s="3"/>
      <c r="Z985" s="29" t="str">
        <f>IF(Table1[[#This Row],[DATE]]=0,"",$Z$4)</f>
        <v/>
      </c>
      <c r="AA985" s="29" t="str">
        <f>IF(Table1[[#This Row],[DATE]]=0,"",$AA$4)</f>
        <v/>
      </c>
      <c r="AB985" s="29" t="str">
        <f t="shared" si="30"/>
        <v/>
      </c>
      <c r="AC985" s="61" t="str">
        <f>IFERROR(VLOOKUP(Table1[[#This Row],[Owner]],'[1]down list'!U:V,2,FALSE),"")</f>
        <v/>
      </c>
    </row>
    <row r="986" spans="2:29" x14ac:dyDescent="0.25">
      <c r="B986" s="23"/>
      <c r="C986" s="24" t="str">
        <f>IF(Table1[[#This Row],[DATE]]=0,"",TEXT(Table1[[#This Row],[DATE]],"mmm"))</f>
        <v/>
      </c>
      <c r="D986" s="25" t="str">
        <f>B986&amp;"-"&amp;COUNTIF($B$6:$B986,B986)</f>
        <v>-0</v>
      </c>
      <c r="E986" s="24" t="str">
        <f t="shared" si="31"/>
        <v/>
      </c>
      <c r="F986" s="24" t="str">
        <f>IF(B986=0,"",TEXT(Table1[[#This Row],[DATE]],"ddd"))</f>
        <v/>
      </c>
      <c r="G986" s="2" t="s">
        <v>32</v>
      </c>
      <c r="H986" s="2"/>
      <c r="I986" s="26"/>
      <c r="J986" s="3"/>
      <c r="K986" s="2"/>
      <c r="M986" s="24" t="s">
        <v>224</v>
      </c>
      <c r="N986" s="26" t="str">
        <f>IFERROR(INDEX([1]!Table13[#Data],MATCH(Table1[[#This Row],[Tech.]],[1]!Table13[Func Location],0),2),"")</f>
        <v/>
      </c>
      <c r="O986" s="27"/>
      <c r="P986" s="28"/>
      <c r="Q986" s="2" t="s">
        <v>37</v>
      </c>
      <c r="R986" s="2"/>
      <c r="W986" s="2"/>
      <c r="X986" s="2"/>
      <c r="Y986" s="3"/>
      <c r="Z986" s="29" t="str">
        <f>IF(Table1[[#This Row],[DATE]]=0,"",$Z$4)</f>
        <v/>
      </c>
      <c r="AA986" s="29" t="str">
        <f>IF(Table1[[#This Row],[DATE]]=0,"",$AA$4)</f>
        <v/>
      </c>
      <c r="AB986" s="29" t="str">
        <f t="shared" si="30"/>
        <v/>
      </c>
      <c r="AC986" s="61" t="str">
        <f>IFERROR(VLOOKUP(Table1[[#This Row],[Owner]],'[1]down list'!U:V,2,FALSE),"")</f>
        <v/>
      </c>
    </row>
    <row r="987" spans="2:29" x14ac:dyDescent="0.25">
      <c r="B987" s="23"/>
      <c r="C987" s="24" t="str">
        <f>IF(Table1[[#This Row],[DATE]]=0,"",TEXT(Table1[[#This Row],[DATE]],"mmm"))</f>
        <v/>
      </c>
      <c r="D987" s="25" t="str">
        <f>B987&amp;"-"&amp;COUNTIF($B$6:$B987,B987)</f>
        <v>-0</v>
      </c>
      <c r="E987" s="24" t="str">
        <f t="shared" si="31"/>
        <v/>
      </c>
      <c r="F987" s="24" t="str">
        <f>IF(B987=0,"",TEXT(Table1[[#This Row],[DATE]],"ddd"))</f>
        <v/>
      </c>
      <c r="G987" s="2" t="s">
        <v>32</v>
      </c>
      <c r="H987" s="2"/>
      <c r="I987" s="26"/>
      <c r="J987" s="3"/>
      <c r="K987" s="2"/>
      <c r="M987" s="24" t="s">
        <v>224</v>
      </c>
      <c r="N987" s="26" t="str">
        <f>IFERROR(INDEX([1]!Table13[#Data],MATCH(Table1[[#This Row],[Tech.]],[1]!Table13[Func Location],0),2),"")</f>
        <v/>
      </c>
      <c r="O987" s="27"/>
      <c r="P987" s="28"/>
      <c r="Q987" s="2" t="s">
        <v>37</v>
      </c>
      <c r="R987" s="2"/>
      <c r="W987" s="2"/>
      <c r="X987" s="2"/>
      <c r="Y987" s="3"/>
      <c r="Z987" s="29" t="str">
        <f>IF(Table1[[#This Row],[DATE]]=0,"",$Z$4)</f>
        <v/>
      </c>
      <c r="AA987" s="29" t="str">
        <f>IF(Table1[[#This Row],[DATE]]=0,"",$AA$4)</f>
        <v/>
      </c>
      <c r="AB987" s="29" t="str">
        <f t="shared" si="30"/>
        <v/>
      </c>
      <c r="AC987" s="61" t="str">
        <f>IFERROR(VLOOKUP(Table1[[#This Row],[Owner]],'[1]down list'!U:V,2,FALSE),"")</f>
        <v/>
      </c>
    </row>
    <row r="988" spans="2:29" x14ac:dyDescent="0.25">
      <c r="B988" s="23"/>
      <c r="C988" s="24" t="str">
        <f>IF(Table1[[#This Row],[DATE]]=0,"",TEXT(Table1[[#This Row],[DATE]],"mmm"))</f>
        <v/>
      </c>
      <c r="D988" s="25" t="str">
        <f>B988&amp;"-"&amp;COUNTIF($B$6:$B988,B988)</f>
        <v>-0</v>
      </c>
      <c r="E988" s="24" t="str">
        <f t="shared" si="31"/>
        <v/>
      </c>
      <c r="F988" s="24" t="str">
        <f>IF(B988=0,"",TEXT(Table1[[#This Row],[DATE]],"ddd"))</f>
        <v/>
      </c>
      <c r="G988" s="2" t="s">
        <v>32</v>
      </c>
      <c r="H988" s="2"/>
      <c r="I988" s="26"/>
      <c r="J988" s="3"/>
      <c r="K988" s="2"/>
      <c r="M988" s="24" t="s">
        <v>224</v>
      </c>
      <c r="N988" s="26" t="str">
        <f>IFERROR(INDEX([1]!Table13[#Data],MATCH(Table1[[#This Row],[Tech.]],[1]!Table13[Func Location],0),2),"")</f>
        <v/>
      </c>
      <c r="O988" s="27"/>
      <c r="P988" s="28"/>
      <c r="Q988" s="2" t="s">
        <v>37</v>
      </c>
      <c r="R988" s="2"/>
      <c r="W988" s="2"/>
      <c r="X988" s="2"/>
      <c r="Y988" s="3"/>
      <c r="Z988" s="29" t="str">
        <f>IF(Table1[[#This Row],[DATE]]=0,"",$Z$4)</f>
        <v/>
      </c>
      <c r="AA988" s="29" t="str">
        <f>IF(Table1[[#This Row],[DATE]]=0,"",$AA$4)</f>
        <v/>
      </c>
      <c r="AB988" s="29" t="str">
        <f t="shared" si="30"/>
        <v/>
      </c>
      <c r="AC988" s="61" t="str">
        <f>IFERROR(VLOOKUP(Table1[[#This Row],[Owner]],'[1]down list'!U:V,2,FALSE),"")</f>
        <v/>
      </c>
    </row>
    <row r="989" spans="2:29" x14ac:dyDescent="0.25">
      <c r="B989" s="23"/>
      <c r="C989" s="24" t="str">
        <f>IF(Table1[[#This Row],[DATE]]=0,"",TEXT(Table1[[#This Row],[DATE]],"mmm"))</f>
        <v/>
      </c>
      <c r="D989" s="25" t="str">
        <f>B989&amp;"-"&amp;COUNTIF($B$6:$B989,B989)</f>
        <v>-0</v>
      </c>
      <c r="E989" s="24" t="str">
        <f t="shared" si="31"/>
        <v/>
      </c>
      <c r="F989" s="24" t="str">
        <f>IF(B989=0,"",TEXT(Table1[[#This Row],[DATE]],"ddd"))</f>
        <v/>
      </c>
      <c r="G989" s="2" t="s">
        <v>32</v>
      </c>
      <c r="H989" s="2"/>
      <c r="I989" s="26"/>
      <c r="J989" s="3"/>
      <c r="K989" s="2"/>
      <c r="M989" s="24" t="s">
        <v>224</v>
      </c>
      <c r="N989" s="26" t="str">
        <f>IFERROR(INDEX([1]!Table13[#Data],MATCH(Table1[[#This Row],[Tech.]],[1]!Table13[Func Location],0),2),"")</f>
        <v/>
      </c>
      <c r="O989" s="27"/>
      <c r="P989" s="28"/>
      <c r="Q989" s="2" t="s">
        <v>37</v>
      </c>
      <c r="R989" s="2"/>
      <c r="W989" s="2"/>
      <c r="X989" s="2"/>
      <c r="Y989" s="3"/>
      <c r="Z989" s="29" t="str">
        <f>IF(Table1[[#This Row],[DATE]]=0,"",$Z$4)</f>
        <v/>
      </c>
      <c r="AA989" s="29" t="str">
        <f>IF(Table1[[#This Row],[DATE]]=0,"",$AA$4)</f>
        <v/>
      </c>
      <c r="AB989" s="29" t="str">
        <f t="shared" si="30"/>
        <v/>
      </c>
      <c r="AC989" s="61" t="str">
        <f>IFERROR(VLOOKUP(Table1[[#This Row],[Owner]],'[1]down list'!U:V,2,FALSE),"")</f>
        <v/>
      </c>
    </row>
    <row r="990" spans="2:29" x14ac:dyDescent="0.25">
      <c r="B990" s="23"/>
      <c r="C990" s="24" t="str">
        <f>IF(Table1[[#This Row],[DATE]]=0,"",TEXT(Table1[[#This Row],[DATE]],"mmm"))</f>
        <v/>
      </c>
      <c r="D990" s="25" t="str">
        <f>B990&amp;"-"&amp;COUNTIF($B$6:$B990,B990)</f>
        <v>-0</v>
      </c>
      <c r="E990" s="24" t="str">
        <f t="shared" si="31"/>
        <v/>
      </c>
      <c r="F990" s="24" t="str">
        <f>IF(B990=0,"",TEXT(Table1[[#This Row],[DATE]],"ddd"))</f>
        <v/>
      </c>
      <c r="G990" s="2" t="s">
        <v>32</v>
      </c>
      <c r="H990" s="2"/>
      <c r="I990" s="26"/>
      <c r="J990" s="3"/>
      <c r="K990" s="2"/>
      <c r="M990" s="24" t="s">
        <v>224</v>
      </c>
      <c r="N990" s="26" t="str">
        <f>IFERROR(INDEX([1]!Table13[#Data],MATCH(Table1[[#This Row],[Tech.]],[1]!Table13[Func Location],0),2),"")</f>
        <v/>
      </c>
      <c r="O990" s="27"/>
      <c r="P990" s="28"/>
      <c r="Q990" s="2" t="s">
        <v>37</v>
      </c>
      <c r="R990" s="2"/>
      <c r="W990" s="2"/>
      <c r="X990" s="2"/>
      <c r="Y990" s="3"/>
      <c r="Z990" s="29" t="str">
        <f>IF(Table1[[#This Row],[DATE]]=0,"",$Z$4)</f>
        <v/>
      </c>
      <c r="AA990" s="29" t="str">
        <f>IF(Table1[[#This Row],[DATE]]=0,"",$AA$4)</f>
        <v/>
      </c>
      <c r="AB990" s="29" t="str">
        <f t="shared" si="30"/>
        <v/>
      </c>
      <c r="AC990" s="61" t="str">
        <f>IFERROR(VLOOKUP(Table1[[#This Row],[Owner]],'[1]down list'!U:V,2,FALSE),"")</f>
        <v/>
      </c>
    </row>
    <row r="991" spans="2:29" x14ac:dyDescent="0.25">
      <c r="B991" s="23"/>
      <c r="C991" s="24" t="str">
        <f>IF(Table1[[#This Row],[DATE]]=0,"",TEXT(Table1[[#This Row],[DATE]],"mmm"))</f>
        <v/>
      </c>
      <c r="D991" s="25" t="str">
        <f>B991&amp;"-"&amp;COUNTIF($B$6:$B991,B991)</f>
        <v>-0</v>
      </c>
      <c r="E991" s="24" t="str">
        <f t="shared" si="31"/>
        <v/>
      </c>
      <c r="F991" s="24" t="str">
        <f>IF(B991=0,"",TEXT(Table1[[#This Row],[DATE]],"ddd"))</f>
        <v/>
      </c>
      <c r="G991" s="2" t="s">
        <v>32</v>
      </c>
      <c r="H991" s="2"/>
      <c r="I991" s="26"/>
      <c r="J991" s="3"/>
      <c r="K991" s="2"/>
      <c r="M991" s="24" t="s">
        <v>224</v>
      </c>
      <c r="N991" s="26" t="str">
        <f>IFERROR(INDEX([1]!Table13[#Data],MATCH(Table1[[#This Row],[Tech.]],[1]!Table13[Func Location],0),2),"")</f>
        <v/>
      </c>
      <c r="O991" s="27"/>
      <c r="P991" s="28"/>
      <c r="Q991" s="2" t="s">
        <v>37</v>
      </c>
      <c r="R991" s="2"/>
      <c r="W991" s="2"/>
      <c r="X991" s="2"/>
      <c r="Y991" s="3"/>
      <c r="Z991" s="29" t="str">
        <f>IF(Table1[[#This Row],[DATE]]=0,"",$Z$4)</f>
        <v/>
      </c>
      <c r="AA991" s="29" t="str">
        <f>IF(Table1[[#This Row],[DATE]]=0,"",$AA$4)</f>
        <v/>
      </c>
      <c r="AB991" s="29" t="str">
        <f t="shared" si="30"/>
        <v/>
      </c>
      <c r="AC991" s="61" t="str">
        <f>IFERROR(VLOOKUP(Table1[[#This Row],[Owner]],'[1]down list'!U:V,2,FALSE),"")</f>
        <v/>
      </c>
    </row>
    <row r="992" spans="2:29" x14ac:dyDescent="0.25">
      <c r="B992" s="23"/>
      <c r="C992" s="24" t="str">
        <f>IF(Table1[[#This Row],[DATE]]=0,"",TEXT(Table1[[#This Row],[DATE]],"mmm"))</f>
        <v/>
      </c>
      <c r="D992" s="25" t="str">
        <f>B992&amp;"-"&amp;COUNTIF($B$6:$B992,B992)</f>
        <v>-0</v>
      </c>
      <c r="E992" s="24" t="str">
        <f t="shared" si="31"/>
        <v/>
      </c>
      <c r="F992" s="24" t="str">
        <f>IF(B992=0,"",TEXT(Table1[[#This Row],[DATE]],"ddd"))</f>
        <v/>
      </c>
      <c r="G992" s="2" t="s">
        <v>32</v>
      </c>
      <c r="H992" s="2"/>
      <c r="I992" s="26"/>
      <c r="J992" s="3"/>
      <c r="K992" s="2"/>
      <c r="M992" s="24" t="s">
        <v>224</v>
      </c>
      <c r="N992" s="26" t="str">
        <f>IFERROR(INDEX([1]!Table13[#Data],MATCH(Table1[[#This Row],[Tech.]],[1]!Table13[Func Location],0),2),"")</f>
        <v/>
      </c>
      <c r="O992" s="27"/>
      <c r="P992" s="28"/>
      <c r="Q992" s="2" t="s">
        <v>37</v>
      </c>
      <c r="R992" s="2"/>
      <c r="W992" s="2"/>
      <c r="X992" s="2"/>
      <c r="Y992" s="3"/>
      <c r="Z992" s="29" t="str">
        <f>IF(Table1[[#This Row],[DATE]]=0,"",$Z$4)</f>
        <v/>
      </c>
      <c r="AA992" s="29" t="str">
        <f>IF(Table1[[#This Row],[DATE]]=0,"",$AA$4)</f>
        <v/>
      </c>
      <c r="AB992" s="29" t="str">
        <f t="shared" si="30"/>
        <v/>
      </c>
      <c r="AC992" s="61" t="str">
        <f>IFERROR(VLOOKUP(Table1[[#This Row],[Owner]],'[1]down list'!U:V,2,FALSE),"")</f>
        <v/>
      </c>
    </row>
    <row r="993" spans="2:29" x14ac:dyDescent="0.25">
      <c r="B993" s="23"/>
      <c r="C993" s="24" t="str">
        <f>IF(Table1[[#This Row],[DATE]]=0,"",TEXT(Table1[[#This Row],[DATE]],"mmm"))</f>
        <v/>
      </c>
      <c r="D993" s="25" t="str">
        <f>B993&amp;"-"&amp;COUNTIF($B$6:$B993,B993)</f>
        <v>-0</v>
      </c>
      <c r="E993" s="24" t="str">
        <f t="shared" si="31"/>
        <v/>
      </c>
      <c r="F993" s="24" t="str">
        <f>IF(B993=0,"",TEXT(Table1[[#This Row],[DATE]],"ddd"))</f>
        <v/>
      </c>
      <c r="G993" s="2" t="s">
        <v>32</v>
      </c>
      <c r="H993" s="2"/>
      <c r="I993" s="26"/>
      <c r="J993" s="3"/>
      <c r="K993" s="2"/>
      <c r="M993" s="24" t="s">
        <v>224</v>
      </c>
      <c r="N993" s="26" t="str">
        <f>IFERROR(INDEX([1]!Table13[#Data],MATCH(Table1[[#This Row],[Tech.]],[1]!Table13[Func Location],0),2),"")</f>
        <v/>
      </c>
      <c r="O993" s="27"/>
      <c r="P993" s="28"/>
      <c r="Q993" s="2" t="s">
        <v>37</v>
      </c>
      <c r="R993" s="2"/>
      <c r="W993" s="2"/>
      <c r="X993" s="2"/>
      <c r="Y993" s="3"/>
      <c r="Z993" s="29" t="str">
        <f>IF(Table1[[#This Row],[DATE]]=0,"",$Z$4)</f>
        <v/>
      </c>
      <c r="AA993" s="29" t="str">
        <f>IF(Table1[[#This Row],[DATE]]=0,"",$AA$4)</f>
        <v/>
      </c>
      <c r="AB993" s="29" t="str">
        <f t="shared" si="30"/>
        <v/>
      </c>
      <c r="AC993" s="61" t="str">
        <f>IFERROR(VLOOKUP(Table1[[#This Row],[Owner]],'[1]down list'!U:V,2,FALSE),"")</f>
        <v/>
      </c>
    </row>
    <row r="994" spans="2:29" x14ac:dyDescent="0.25">
      <c r="B994" s="23"/>
      <c r="C994" s="24" t="str">
        <f>IF(Table1[[#This Row],[DATE]]=0,"",TEXT(Table1[[#This Row],[DATE]],"mmm"))</f>
        <v/>
      </c>
      <c r="D994" s="25" t="str">
        <f>B994&amp;"-"&amp;COUNTIF($B$6:$B994,B994)</f>
        <v>-0</v>
      </c>
      <c r="E994" s="24" t="str">
        <f t="shared" si="31"/>
        <v/>
      </c>
      <c r="F994" s="24" t="str">
        <f>IF(B994=0,"",TEXT(Table1[[#This Row],[DATE]],"ddd"))</f>
        <v/>
      </c>
      <c r="G994" s="2" t="s">
        <v>32</v>
      </c>
      <c r="H994" s="2"/>
      <c r="I994" s="26"/>
      <c r="J994" s="3"/>
      <c r="K994" s="2"/>
      <c r="M994" s="24" t="s">
        <v>224</v>
      </c>
      <c r="N994" s="26" t="str">
        <f>IFERROR(INDEX([1]!Table13[#Data],MATCH(Table1[[#This Row],[Tech.]],[1]!Table13[Func Location],0),2),"")</f>
        <v/>
      </c>
      <c r="O994" s="27"/>
      <c r="P994" s="28"/>
      <c r="Q994" s="2" t="s">
        <v>37</v>
      </c>
      <c r="R994" s="2"/>
      <c r="W994" s="2"/>
      <c r="X994" s="2"/>
      <c r="Y994" s="3"/>
      <c r="Z994" s="29" t="str">
        <f>IF(Table1[[#This Row],[DATE]]=0,"",$Z$4)</f>
        <v/>
      </c>
      <c r="AA994" s="29" t="str">
        <f>IF(Table1[[#This Row],[DATE]]=0,"",$AA$4)</f>
        <v/>
      </c>
      <c r="AB994" s="29" t="str">
        <f t="shared" si="30"/>
        <v/>
      </c>
      <c r="AC994" s="61" t="str">
        <f>IFERROR(VLOOKUP(Table1[[#This Row],[Owner]],'[1]down list'!U:V,2,FALSE),"")</f>
        <v/>
      </c>
    </row>
    <row r="995" spans="2:29" x14ac:dyDescent="0.25">
      <c r="B995" s="23"/>
      <c r="C995" s="24" t="str">
        <f>IF(Table1[[#This Row],[DATE]]=0,"",TEXT(Table1[[#This Row],[DATE]],"mmm"))</f>
        <v/>
      </c>
      <c r="D995" s="25" t="str">
        <f>B995&amp;"-"&amp;COUNTIF($B$6:$B995,B995)</f>
        <v>-0</v>
      </c>
      <c r="E995" s="24" t="str">
        <f t="shared" si="31"/>
        <v/>
      </c>
      <c r="F995" s="24" t="str">
        <f>IF(B995=0,"",TEXT(Table1[[#This Row],[DATE]],"ddd"))</f>
        <v/>
      </c>
      <c r="G995" s="2" t="s">
        <v>32</v>
      </c>
      <c r="H995" s="2"/>
      <c r="I995" s="26"/>
      <c r="J995" s="3"/>
      <c r="K995" s="2"/>
      <c r="M995" s="24" t="s">
        <v>224</v>
      </c>
      <c r="N995" s="26" t="str">
        <f>IFERROR(INDEX([1]!Table13[#Data],MATCH(Table1[[#This Row],[Tech.]],[1]!Table13[Func Location],0),2),"")</f>
        <v/>
      </c>
      <c r="O995" s="27"/>
      <c r="P995" s="28"/>
      <c r="Q995" s="2" t="s">
        <v>37</v>
      </c>
      <c r="R995" s="2"/>
      <c r="W995" s="2"/>
      <c r="X995" s="2"/>
      <c r="Y995" s="3"/>
      <c r="Z995" s="29" t="str">
        <f>IF(Table1[[#This Row],[DATE]]=0,"",$Z$4)</f>
        <v/>
      </c>
      <c r="AA995" s="29" t="str">
        <f>IF(Table1[[#This Row],[DATE]]=0,"",$AA$4)</f>
        <v/>
      </c>
      <c r="AB995" s="29" t="str">
        <f t="shared" si="30"/>
        <v/>
      </c>
      <c r="AC995" s="61" t="str">
        <f>IFERROR(VLOOKUP(Table1[[#This Row],[Owner]],'[1]down list'!U:V,2,FALSE),"")</f>
        <v/>
      </c>
    </row>
    <row r="996" spans="2:29" x14ac:dyDescent="0.25">
      <c r="B996" s="23"/>
      <c r="C996" s="24" t="str">
        <f>IF(Table1[[#This Row],[DATE]]=0,"",TEXT(Table1[[#This Row],[DATE]],"mmm"))</f>
        <v/>
      </c>
      <c r="D996" s="25" t="str">
        <f>B996&amp;"-"&amp;COUNTIF($B$6:$B996,B996)</f>
        <v>-0</v>
      </c>
      <c r="E996" s="24" t="str">
        <f t="shared" si="31"/>
        <v/>
      </c>
      <c r="F996" s="24" t="str">
        <f>IF(B996=0,"",TEXT(Table1[[#This Row],[DATE]],"ddd"))</f>
        <v/>
      </c>
      <c r="G996" s="2" t="s">
        <v>32</v>
      </c>
      <c r="H996" s="2"/>
      <c r="I996" s="26"/>
      <c r="J996" s="3"/>
      <c r="K996" s="2"/>
      <c r="M996" s="24" t="s">
        <v>224</v>
      </c>
      <c r="N996" s="26" t="str">
        <f>IFERROR(INDEX([1]!Table13[#Data],MATCH(Table1[[#This Row],[Tech.]],[1]!Table13[Func Location],0),2),"")</f>
        <v/>
      </c>
      <c r="O996" s="27"/>
      <c r="P996" s="28"/>
      <c r="Q996" s="2" t="s">
        <v>37</v>
      </c>
      <c r="R996" s="2"/>
      <c r="W996" s="2"/>
      <c r="X996" s="2"/>
      <c r="Y996" s="3"/>
      <c r="Z996" s="29" t="str">
        <f>IF(Table1[[#This Row],[DATE]]=0,"",$Z$4)</f>
        <v/>
      </c>
      <c r="AA996" s="29" t="str">
        <f>IF(Table1[[#This Row],[DATE]]=0,"",$AA$4)</f>
        <v/>
      </c>
      <c r="AB996" s="29" t="str">
        <f t="shared" si="30"/>
        <v/>
      </c>
      <c r="AC996" s="61" t="str">
        <f>IFERROR(VLOOKUP(Table1[[#This Row],[Owner]],'[1]down list'!U:V,2,FALSE),"")</f>
        <v/>
      </c>
    </row>
    <row r="997" spans="2:29" x14ac:dyDescent="0.25">
      <c r="B997" s="23"/>
      <c r="C997" s="24" t="str">
        <f>IF(Table1[[#This Row],[DATE]]=0,"",TEXT(Table1[[#This Row],[DATE]],"mmm"))</f>
        <v/>
      </c>
      <c r="D997" s="25" t="str">
        <f>B997&amp;"-"&amp;COUNTIF($B$6:$B997,B997)</f>
        <v>-0</v>
      </c>
      <c r="E997" s="24" t="str">
        <f t="shared" si="31"/>
        <v/>
      </c>
      <c r="F997" s="24" t="str">
        <f>IF(B997=0,"",TEXT(Table1[[#This Row],[DATE]],"ddd"))</f>
        <v/>
      </c>
      <c r="G997" s="2" t="s">
        <v>32</v>
      </c>
      <c r="H997" s="2"/>
      <c r="I997" s="26"/>
      <c r="J997" s="3"/>
      <c r="K997" s="2"/>
      <c r="M997" s="24" t="s">
        <v>224</v>
      </c>
      <c r="N997" s="26" t="str">
        <f>IFERROR(INDEX([1]!Table13[#Data],MATCH(Table1[[#This Row],[Tech.]],[1]!Table13[Func Location],0),2),"")</f>
        <v/>
      </c>
      <c r="O997" s="27"/>
      <c r="P997" s="28"/>
      <c r="Q997" s="2" t="s">
        <v>37</v>
      </c>
      <c r="R997" s="2"/>
      <c r="W997" s="2"/>
      <c r="X997" s="2"/>
      <c r="Y997" s="3"/>
      <c r="Z997" s="29" t="str">
        <f>IF(Table1[[#This Row],[DATE]]=0,"",$Z$4)</f>
        <v/>
      </c>
      <c r="AA997" s="29" t="str">
        <f>IF(Table1[[#This Row],[DATE]]=0,"",$AA$4)</f>
        <v/>
      </c>
      <c r="AB997" s="29" t="str">
        <f t="shared" si="30"/>
        <v/>
      </c>
      <c r="AC997" s="61" t="str">
        <f>IFERROR(VLOOKUP(Table1[[#This Row],[Owner]],'[1]down list'!U:V,2,FALSE),"")</f>
        <v/>
      </c>
    </row>
    <row r="998" spans="2:29" x14ac:dyDescent="0.25">
      <c r="B998" s="23"/>
      <c r="C998" s="24" t="str">
        <f>IF(Table1[[#This Row],[DATE]]=0,"",TEXT(Table1[[#This Row],[DATE]],"mmm"))</f>
        <v/>
      </c>
      <c r="D998" s="25" t="str">
        <f>B998&amp;"-"&amp;COUNTIF($B$6:$B998,B998)</f>
        <v>-0</v>
      </c>
      <c r="E998" s="24" t="str">
        <f t="shared" si="31"/>
        <v/>
      </c>
      <c r="F998" s="24" t="str">
        <f>IF(B998=0,"",TEXT(Table1[[#This Row],[DATE]],"ddd"))</f>
        <v/>
      </c>
      <c r="G998" s="2" t="s">
        <v>32</v>
      </c>
      <c r="H998" s="2"/>
      <c r="I998" s="26"/>
      <c r="J998" s="3"/>
      <c r="K998" s="2"/>
      <c r="M998" s="24" t="s">
        <v>224</v>
      </c>
      <c r="N998" s="26" t="str">
        <f>IFERROR(INDEX([1]!Table13[#Data],MATCH(Table1[[#This Row],[Tech.]],[1]!Table13[Func Location],0),2),"")</f>
        <v/>
      </c>
      <c r="O998" s="27"/>
      <c r="P998" s="28"/>
      <c r="Q998" s="2" t="s">
        <v>37</v>
      </c>
      <c r="R998" s="2"/>
      <c r="W998" s="2"/>
      <c r="X998" s="2"/>
      <c r="Y998" s="3"/>
      <c r="Z998" s="29" t="str">
        <f>IF(Table1[[#This Row],[DATE]]=0,"",$Z$4)</f>
        <v/>
      </c>
      <c r="AA998" s="29" t="str">
        <f>IF(Table1[[#This Row],[DATE]]=0,"",$AA$4)</f>
        <v/>
      </c>
      <c r="AB998" s="29" t="str">
        <f t="shared" si="30"/>
        <v/>
      </c>
      <c r="AC998" s="61" t="str">
        <f>IFERROR(VLOOKUP(Table1[[#This Row],[Owner]],'[1]down list'!U:V,2,FALSE),"")</f>
        <v/>
      </c>
    </row>
    <row r="999" spans="2:29" x14ac:dyDescent="0.25">
      <c r="B999" s="23"/>
      <c r="C999" s="24" t="str">
        <f>IF(Table1[[#This Row],[DATE]]=0,"",TEXT(Table1[[#This Row],[DATE]],"mmm"))</f>
        <v/>
      </c>
      <c r="D999" s="25" t="str">
        <f>B999&amp;"-"&amp;COUNTIF($B$6:$B999,B999)</f>
        <v>-0</v>
      </c>
      <c r="E999" s="24" t="str">
        <f t="shared" si="31"/>
        <v/>
      </c>
      <c r="F999" s="24" t="str">
        <f>IF(B999=0,"",TEXT(Table1[[#This Row],[DATE]],"ddd"))</f>
        <v/>
      </c>
      <c r="G999" s="2" t="s">
        <v>32</v>
      </c>
      <c r="H999" s="2"/>
      <c r="I999" s="26"/>
      <c r="J999" s="3"/>
      <c r="K999" s="2"/>
      <c r="M999" s="24" t="s">
        <v>224</v>
      </c>
      <c r="N999" s="26" t="str">
        <f>IFERROR(INDEX([1]!Table13[#Data],MATCH(Table1[[#This Row],[Tech.]],[1]!Table13[Func Location],0),2),"")</f>
        <v/>
      </c>
      <c r="O999" s="27"/>
      <c r="P999" s="28"/>
      <c r="Q999" s="2" t="s">
        <v>37</v>
      </c>
      <c r="R999" s="2"/>
      <c r="W999" s="2"/>
      <c r="X999" s="2"/>
      <c r="Y999" s="3"/>
      <c r="Z999" s="29" t="str">
        <f>IF(Table1[[#This Row],[DATE]]=0,"",$Z$4)</f>
        <v/>
      </c>
      <c r="AA999" s="29" t="str">
        <f>IF(Table1[[#This Row],[DATE]]=0,"",$AA$4)</f>
        <v/>
      </c>
      <c r="AB999" s="29" t="str">
        <f t="shared" si="30"/>
        <v/>
      </c>
      <c r="AC999" s="61" t="str">
        <f>IFERROR(VLOOKUP(Table1[[#This Row],[Owner]],'[1]down list'!U:V,2,FALSE),"")</f>
        <v/>
      </c>
    </row>
    <row r="1000" spans="2:29" x14ac:dyDescent="0.25">
      <c r="B1000" s="23"/>
      <c r="C1000" s="24" t="str">
        <f>IF(Table1[[#This Row],[DATE]]=0,"",TEXT(Table1[[#This Row],[DATE]],"mmm"))</f>
        <v/>
      </c>
      <c r="D1000" s="25" t="str">
        <f>B1000&amp;"-"&amp;COUNTIF($B$6:$B1000,B1000)</f>
        <v>-0</v>
      </c>
      <c r="E1000" s="24" t="str">
        <f t="shared" si="31"/>
        <v/>
      </c>
      <c r="F1000" s="24" t="str">
        <f>IF(B1000=0,"",TEXT(Table1[[#This Row],[DATE]],"ddd"))</f>
        <v/>
      </c>
      <c r="G1000" s="2" t="s">
        <v>32</v>
      </c>
      <c r="H1000" s="2"/>
      <c r="I1000" s="26"/>
      <c r="J1000" s="3"/>
      <c r="K1000" s="2"/>
      <c r="M1000" s="24" t="s">
        <v>224</v>
      </c>
      <c r="N1000" s="26" t="str">
        <f>IFERROR(INDEX([1]!Table13[#Data],MATCH(Table1[[#This Row],[Tech.]],[1]!Table13[Func Location],0),2),"")</f>
        <v/>
      </c>
      <c r="O1000" s="27"/>
      <c r="P1000" s="28"/>
      <c r="Q1000" s="2" t="s">
        <v>37</v>
      </c>
      <c r="R1000" s="2"/>
      <c r="W1000" s="2"/>
      <c r="X1000" s="2"/>
      <c r="Y1000" s="3"/>
      <c r="Z1000" s="29" t="str">
        <f>IF(Table1[[#This Row],[DATE]]=0,"",$Z$4)</f>
        <v/>
      </c>
      <c r="AA1000" s="29" t="str">
        <f>IF(Table1[[#This Row],[DATE]]=0,"",$AA$4)</f>
        <v/>
      </c>
      <c r="AB1000" s="29" t="str">
        <f t="shared" si="30"/>
        <v/>
      </c>
      <c r="AC1000" s="61" t="str">
        <f>IFERROR(VLOOKUP(Table1[[#This Row],[Owner]],'[1]down list'!U:V,2,FALSE),"")</f>
        <v/>
      </c>
    </row>
    <row r="1001" spans="2:29" x14ac:dyDescent="0.25">
      <c r="B1001" s="23"/>
      <c r="C1001" s="24" t="str">
        <f>IF(Table1[[#This Row],[DATE]]=0,"",TEXT(Table1[[#This Row],[DATE]],"mmm"))</f>
        <v/>
      </c>
      <c r="D1001" s="25" t="str">
        <f>B1001&amp;"-"&amp;COUNTIF($B$6:$B1001,B1001)</f>
        <v>-0</v>
      </c>
      <c r="E1001" s="24" t="str">
        <f t="shared" si="31"/>
        <v/>
      </c>
      <c r="F1001" s="24" t="str">
        <f>IF(B1001=0,"",TEXT(Table1[[#This Row],[DATE]],"ddd"))</f>
        <v/>
      </c>
      <c r="G1001" s="2" t="s">
        <v>32</v>
      </c>
      <c r="H1001" s="2"/>
      <c r="I1001" s="26"/>
      <c r="J1001" s="3"/>
      <c r="K1001" s="2"/>
      <c r="M1001" s="24" t="s">
        <v>224</v>
      </c>
      <c r="N1001" s="26" t="str">
        <f>IFERROR(INDEX([1]!Table13[#Data],MATCH(Table1[[#This Row],[Tech.]],[1]!Table13[Func Location],0),2),"")</f>
        <v/>
      </c>
      <c r="O1001" s="27"/>
      <c r="P1001" s="28"/>
      <c r="Q1001" s="2" t="s">
        <v>37</v>
      </c>
      <c r="R1001" s="2"/>
      <c r="W1001" s="2"/>
      <c r="X1001" s="2"/>
      <c r="Y1001" s="3"/>
      <c r="Z1001" s="29" t="str">
        <f>IF(Table1[[#This Row],[DATE]]=0,"",$Z$4)</f>
        <v/>
      </c>
      <c r="AA1001" s="29" t="str">
        <f>IF(Table1[[#This Row],[DATE]]=0,"",$AA$4)</f>
        <v/>
      </c>
      <c r="AB1001" s="29" t="str">
        <f t="shared" si="30"/>
        <v/>
      </c>
      <c r="AC1001" s="61" t="str">
        <f>IFERROR(VLOOKUP(Table1[[#This Row],[Owner]],'[1]down list'!U:V,2,FALSE),"")</f>
        <v/>
      </c>
    </row>
    <row r="1002" spans="2:29" x14ac:dyDescent="0.25">
      <c r="B1002" s="23"/>
      <c r="C1002" s="24" t="str">
        <f>IF(Table1[[#This Row],[DATE]]=0,"",TEXT(Table1[[#This Row],[DATE]],"mmm"))</f>
        <v/>
      </c>
      <c r="D1002" s="25" t="str">
        <f>B1002&amp;"-"&amp;COUNTIF($B$6:$B1002,B1002)</f>
        <v>-0</v>
      </c>
      <c r="E1002" s="24" t="str">
        <f t="shared" si="31"/>
        <v/>
      </c>
      <c r="F1002" s="24" t="str">
        <f>IF(B1002=0,"",TEXT(Table1[[#This Row],[DATE]],"ddd"))</f>
        <v/>
      </c>
      <c r="G1002" s="2" t="s">
        <v>32</v>
      </c>
      <c r="H1002" s="2"/>
      <c r="I1002" s="26"/>
      <c r="J1002" s="3"/>
      <c r="K1002" s="2"/>
      <c r="M1002" s="24" t="s">
        <v>224</v>
      </c>
      <c r="N1002" s="26" t="str">
        <f>IFERROR(INDEX([1]!Table13[#Data],MATCH(Table1[[#This Row],[Tech.]],[1]!Table13[Func Location],0),2),"")</f>
        <v/>
      </c>
      <c r="O1002" s="27"/>
      <c r="P1002" s="28"/>
      <c r="Q1002" s="2" t="s">
        <v>37</v>
      </c>
      <c r="R1002" s="2"/>
      <c r="W1002" s="2"/>
      <c r="X1002" s="2"/>
      <c r="Y1002" s="3"/>
      <c r="Z1002" s="29" t="str">
        <f>IF(Table1[[#This Row],[DATE]]=0,"",$Z$4)</f>
        <v/>
      </c>
      <c r="AA1002" s="29" t="str">
        <f>IF(Table1[[#This Row],[DATE]]=0,"",$AA$4)</f>
        <v/>
      </c>
      <c r="AB1002" s="29" t="str">
        <f t="shared" si="30"/>
        <v/>
      </c>
      <c r="AC1002" s="61" t="str">
        <f>IFERROR(VLOOKUP(Table1[[#This Row],[Owner]],'[1]down list'!U:V,2,FALSE),"")</f>
        <v/>
      </c>
    </row>
    <row r="1003" spans="2:29" x14ac:dyDescent="0.25">
      <c r="B1003" s="23"/>
      <c r="C1003" s="24" t="str">
        <f>IF(Table1[[#This Row],[DATE]]=0,"",TEXT(Table1[[#This Row],[DATE]],"mmm"))</f>
        <v/>
      </c>
      <c r="D1003" s="25" t="str">
        <f>B1003&amp;"-"&amp;COUNTIF($B$6:$B1003,B1003)</f>
        <v>-0</v>
      </c>
      <c r="E1003" s="24" t="str">
        <f t="shared" si="31"/>
        <v/>
      </c>
      <c r="F1003" s="24" t="str">
        <f>IF(B1003=0,"",TEXT(Table1[[#This Row],[DATE]],"ddd"))</f>
        <v/>
      </c>
      <c r="G1003" s="2" t="s">
        <v>32</v>
      </c>
      <c r="H1003" s="2"/>
      <c r="I1003" s="26"/>
      <c r="J1003" s="3"/>
      <c r="K1003" s="2"/>
      <c r="M1003" s="24" t="s">
        <v>224</v>
      </c>
      <c r="N1003" s="26" t="str">
        <f>IFERROR(INDEX([1]!Table13[#Data],MATCH(Table1[[#This Row],[Tech.]],[1]!Table13[Func Location],0),2),"")</f>
        <v/>
      </c>
      <c r="O1003" s="27"/>
      <c r="P1003" s="28"/>
      <c r="Q1003" s="2" t="s">
        <v>37</v>
      </c>
      <c r="R1003" s="2"/>
      <c r="W1003" s="2"/>
      <c r="X1003" s="2"/>
      <c r="Y1003" s="3"/>
      <c r="Z1003" s="29" t="str">
        <f>IF(Table1[[#This Row],[DATE]]=0,"",$Z$4)</f>
        <v/>
      </c>
      <c r="AA1003" s="29" t="str">
        <f>IF(Table1[[#This Row],[DATE]]=0,"",$AA$4)</f>
        <v/>
      </c>
      <c r="AB1003" s="29" t="str">
        <f t="shared" si="30"/>
        <v/>
      </c>
      <c r="AC1003" s="61" t="str">
        <f>IFERROR(VLOOKUP(Table1[[#This Row],[Owner]],'[1]down list'!U:V,2,FALSE),"")</f>
        <v/>
      </c>
    </row>
    <row r="1004" spans="2:29" x14ac:dyDescent="0.25">
      <c r="B1004" s="23"/>
      <c r="C1004" s="24" t="str">
        <f>IF(Table1[[#This Row],[DATE]]=0,"",TEXT(Table1[[#This Row],[DATE]],"mmm"))</f>
        <v/>
      </c>
      <c r="D1004" s="25" t="str">
        <f>B1004&amp;"-"&amp;COUNTIF($B$6:$B1004,B1004)</f>
        <v>-0</v>
      </c>
      <c r="E1004" s="24" t="str">
        <f t="shared" si="31"/>
        <v/>
      </c>
      <c r="F1004" s="24" t="str">
        <f>IF(B1004=0,"",TEXT(Table1[[#This Row],[DATE]],"ddd"))</f>
        <v/>
      </c>
      <c r="G1004" s="2" t="s">
        <v>32</v>
      </c>
      <c r="H1004" s="2"/>
      <c r="I1004" s="26"/>
      <c r="J1004" s="3"/>
      <c r="K1004" s="2"/>
      <c r="M1004" s="24" t="s">
        <v>224</v>
      </c>
      <c r="N1004" s="26" t="str">
        <f>IFERROR(INDEX([1]!Table13[#Data],MATCH(Table1[[#This Row],[Tech.]],[1]!Table13[Func Location],0),2),"")</f>
        <v/>
      </c>
      <c r="O1004" s="27"/>
      <c r="P1004" s="28"/>
      <c r="Q1004" s="2" t="s">
        <v>37</v>
      </c>
      <c r="R1004" s="2"/>
      <c r="W1004" s="2"/>
      <c r="X1004" s="2"/>
      <c r="Y1004" s="3"/>
      <c r="Z1004" s="29" t="str">
        <f>IF(Table1[[#This Row],[DATE]]=0,"",$Z$4)</f>
        <v/>
      </c>
      <c r="AA1004" s="29" t="str">
        <f>IF(Table1[[#This Row],[DATE]]=0,"",$AA$4)</f>
        <v/>
      </c>
      <c r="AB1004" s="29" t="str">
        <f t="shared" si="30"/>
        <v/>
      </c>
      <c r="AC1004" s="61" t="str">
        <f>IFERROR(VLOOKUP(Table1[[#This Row],[Owner]],'[1]down list'!U:V,2,FALSE),"")</f>
        <v/>
      </c>
    </row>
    <row r="1005" spans="2:29" x14ac:dyDescent="0.25">
      <c r="B1005" s="23"/>
      <c r="C1005" s="24" t="str">
        <f>IF(Table1[[#This Row],[DATE]]=0,"",TEXT(Table1[[#This Row],[DATE]],"mmm"))</f>
        <v/>
      </c>
      <c r="D1005" s="25" t="str">
        <f>B1005&amp;"-"&amp;COUNTIF($B$6:$B1005,B1005)</f>
        <v>-0</v>
      </c>
      <c r="E1005" s="24" t="str">
        <f t="shared" si="31"/>
        <v/>
      </c>
      <c r="F1005" s="24" t="str">
        <f>IF(B1005=0,"",TEXT(Table1[[#This Row],[DATE]],"ddd"))</f>
        <v/>
      </c>
      <c r="G1005" s="2" t="s">
        <v>32</v>
      </c>
      <c r="H1005" s="2"/>
      <c r="I1005" s="26"/>
      <c r="J1005" s="3"/>
      <c r="K1005" s="2"/>
      <c r="M1005" s="24" t="s">
        <v>224</v>
      </c>
      <c r="N1005" s="26" t="str">
        <f>IFERROR(INDEX([1]!Table13[#Data],MATCH(Table1[[#This Row],[Tech.]],[1]!Table13[Func Location],0),2),"")</f>
        <v/>
      </c>
      <c r="O1005" s="27"/>
      <c r="P1005" s="28"/>
      <c r="Q1005" s="2" t="s">
        <v>37</v>
      </c>
      <c r="R1005" s="2"/>
      <c r="W1005" s="2"/>
      <c r="X1005" s="2"/>
      <c r="Y1005" s="3"/>
      <c r="Z1005" s="29" t="str">
        <f>IF(Table1[[#This Row],[DATE]]=0,"",$Z$4)</f>
        <v/>
      </c>
      <c r="AA1005" s="29" t="str">
        <f>IF(Table1[[#This Row],[DATE]]=0,"",$AA$4)</f>
        <v/>
      </c>
      <c r="AB1005" s="29" t="str">
        <f t="shared" si="30"/>
        <v/>
      </c>
      <c r="AC1005" s="61" t="str">
        <f>IFERROR(VLOOKUP(Table1[[#This Row],[Owner]],'[1]down list'!U:V,2,FALSE),"")</f>
        <v/>
      </c>
    </row>
    <row r="1006" spans="2:29" x14ac:dyDescent="0.25">
      <c r="B1006" s="23"/>
      <c r="C1006" s="24" t="str">
        <f>IF(Table1[[#This Row],[DATE]]=0,"",TEXT(Table1[[#This Row],[DATE]],"mmm"))</f>
        <v/>
      </c>
      <c r="D1006" s="25" t="str">
        <f>B1006&amp;"-"&amp;COUNTIF($B$6:$B1006,B1006)</f>
        <v>-0</v>
      </c>
      <c r="E1006" s="24" t="str">
        <f t="shared" si="31"/>
        <v/>
      </c>
      <c r="F1006" s="24" t="str">
        <f>IF(B1006=0,"",TEXT(Table1[[#This Row],[DATE]],"ddd"))</f>
        <v/>
      </c>
      <c r="G1006" s="2" t="s">
        <v>32</v>
      </c>
      <c r="H1006" s="2"/>
      <c r="I1006" s="26"/>
      <c r="J1006" s="3"/>
      <c r="K1006" s="2"/>
      <c r="M1006" s="24" t="s">
        <v>224</v>
      </c>
      <c r="N1006" s="26" t="str">
        <f>IFERROR(INDEX([1]!Table13[#Data],MATCH(Table1[[#This Row],[Tech.]],[1]!Table13[Func Location],0),2),"")</f>
        <v/>
      </c>
      <c r="O1006" s="27"/>
      <c r="P1006" s="28"/>
      <c r="Q1006" s="2" t="s">
        <v>37</v>
      </c>
      <c r="R1006" s="2"/>
      <c r="W1006" s="2"/>
      <c r="X1006" s="2"/>
      <c r="Y1006" s="3"/>
      <c r="Z1006" s="29" t="str">
        <f>IF(Table1[[#This Row],[DATE]]=0,"",$Z$4)</f>
        <v/>
      </c>
      <c r="AA1006" s="29" t="str">
        <f>IF(Table1[[#This Row],[DATE]]=0,"",$AA$4)</f>
        <v/>
      </c>
      <c r="AB1006" s="29" t="str">
        <f t="shared" si="30"/>
        <v/>
      </c>
      <c r="AC1006" s="61" t="str">
        <f>IFERROR(VLOOKUP(Table1[[#This Row],[Owner]],'[1]down list'!U:V,2,FALSE),"")</f>
        <v/>
      </c>
    </row>
    <row r="1007" spans="2:29" x14ac:dyDescent="0.25">
      <c r="B1007" s="23"/>
      <c r="C1007" s="24" t="str">
        <f>IF(Table1[[#This Row],[DATE]]=0,"",TEXT(Table1[[#This Row],[DATE]],"mmm"))</f>
        <v/>
      </c>
      <c r="D1007" s="25" t="str">
        <f>B1007&amp;"-"&amp;COUNTIF($B$6:$B1007,B1007)</f>
        <v>-0</v>
      </c>
      <c r="E1007" s="24" t="str">
        <f t="shared" si="31"/>
        <v/>
      </c>
      <c r="F1007" s="24" t="str">
        <f>IF(B1007=0,"",TEXT(Table1[[#This Row],[DATE]],"ddd"))</f>
        <v/>
      </c>
      <c r="G1007" s="2" t="s">
        <v>32</v>
      </c>
      <c r="H1007" s="2"/>
      <c r="I1007" s="26"/>
      <c r="J1007" s="3"/>
      <c r="K1007" s="2"/>
      <c r="M1007" s="24" t="s">
        <v>224</v>
      </c>
      <c r="N1007" s="26" t="str">
        <f>IFERROR(INDEX([1]!Table13[#Data],MATCH(Table1[[#This Row],[Tech.]],[1]!Table13[Func Location],0),2),"")</f>
        <v/>
      </c>
      <c r="O1007" s="27"/>
      <c r="P1007" s="28"/>
      <c r="Q1007" s="2" t="s">
        <v>37</v>
      </c>
      <c r="R1007" s="2"/>
      <c r="W1007" s="2"/>
      <c r="X1007" s="2"/>
      <c r="Y1007" s="3"/>
      <c r="Z1007" s="29" t="str">
        <f>IF(Table1[[#This Row],[DATE]]=0,"",$Z$4)</f>
        <v/>
      </c>
      <c r="AA1007" s="29" t="str">
        <f>IF(Table1[[#This Row],[DATE]]=0,"",$AA$4)</f>
        <v/>
      </c>
      <c r="AB1007" s="29" t="str">
        <f t="shared" si="30"/>
        <v/>
      </c>
      <c r="AC1007" s="61" t="str">
        <f>IFERROR(VLOOKUP(Table1[[#This Row],[Owner]],'[1]down list'!U:V,2,FALSE),"")</f>
        <v/>
      </c>
    </row>
    <row r="1008" spans="2:29" x14ac:dyDescent="0.25">
      <c r="B1008" s="23"/>
      <c r="C1008" s="24" t="str">
        <f>IF(Table1[[#This Row],[DATE]]=0,"",TEXT(Table1[[#This Row],[DATE]],"mmm"))</f>
        <v/>
      </c>
      <c r="D1008" s="25" t="str">
        <f>B1008&amp;"-"&amp;COUNTIF($B$6:$B1008,B1008)</f>
        <v>-0</v>
      </c>
      <c r="E1008" s="24" t="str">
        <f t="shared" si="31"/>
        <v/>
      </c>
      <c r="F1008" s="24" t="str">
        <f>IF(B1008=0,"",TEXT(Table1[[#This Row],[DATE]],"ddd"))</f>
        <v/>
      </c>
      <c r="G1008" s="2" t="s">
        <v>32</v>
      </c>
      <c r="H1008" s="2"/>
      <c r="I1008" s="26"/>
      <c r="J1008" s="3"/>
      <c r="K1008" s="2"/>
      <c r="M1008" s="24" t="s">
        <v>224</v>
      </c>
      <c r="N1008" s="26" t="str">
        <f>IFERROR(INDEX([1]!Table13[#Data],MATCH(Table1[[#This Row],[Tech.]],[1]!Table13[Func Location],0),2),"")</f>
        <v/>
      </c>
      <c r="O1008" s="27"/>
      <c r="P1008" s="28"/>
      <c r="Q1008" s="2" t="s">
        <v>37</v>
      </c>
      <c r="R1008" s="2"/>
      <c r="W1008" s="2"/>
      <c r="X1008" s="2"/>
      <c r="Y1008" s="3"/>
      <c r="Z1008" s="29" t="str">
        <f>IF(Table1[[#This Row],[DATE]]=0,"",$Z$4)</f>
        <v/>
      </c>
      <c r="AA1008" s="29" t="str">
        <f>IF(Table1[[#This Row],[DATE]]=0,"",$AA$4)</f>
        <v/>
      </c>
      <c r="AB1008" s="29" t="str">
        <f t="shared" si="30"/>
        <v/>
      </c>
      <c r="AC1008" s="61" t="str">
        <f>IFERROR(VLOOKUP(Table1[[#This Row],[Owner]],'[1]down list'!U:V,2,FALSE),"")</f>
        <v/>
      </c>
    </row>
    <row r="1009" spans="2:29" x14ac:dyDescent="0.25">
      <c r="B1009" s="23"/>
      <c r="C1009" s="24" t="str">
        <f>IF(Table1[[#This Row],[DATE]]=0,"",TEXT(Table1[[#This Row],[DATE]],"mmm"))</f>
        <v/>
      </c>
      <c r="D1009" s="25" t="str">
        <f>B1009&amp;"-"&amp;COUNTIF($B$6:$B1009,B1009)</f>
        <v>-0</v>
      </c>
      <c r="E1009" s="24" t="str">
        <f t="shared" si="31"/>
        <v/>
      </c>
      <c r="F1009" s="24" t="str">
        <f>IF(B1009=0,"",TEXT(Table1[[#This Row],[DATE]],"ddd"))</f>
        <v/>
      </c>
      <c r="G1009" s="2" t="s">
        <v>32</v>
      </c>
      <c r="H1009" s="2"/>
      <c r="I1009" s="26"/>
      <c r="J1009" s="3"/>
      <c r="K1009" s="2"/>
      <c r="M1009" s="24" t="s">
        <v>224</v>
      </c>
      <c r="N1009" s="26" t="str">
        <f>IFERROR(INDEX([1]!Table13[#Data],MATCH(Table1[[#This Row],[Tech.]],[1]!Table13[Func Location],0),2),"")</f>
        <v/>
      </c>
      <c r="O1009" s="27"/>
      <c r="P1009" s="28"/>
      <c r="Q1009" s="2" t="s">
        <v>37</v>
      </c>
      <c r="R1009" s="2"/>
      <c r="W1009" s="2"/>
      <c r="X1009" s="2"/>
      <c r="Y1009" s="3"/>
      <c r="Z1009" s="29" t="str">
        <f>IF(Table1[[#This Row],[DATE]]=0,"",$Z$4)</f>
        <v/>
      </c>
      <c r="AA1009" s="29" t="str">
        <f>IF(Table1[[#This Row],[DATE]]=0,"",$AA$4)</f>
        <v/>
      </c>
      <c r="AB1009" s="29" t="str">
        <f t="shared" si="30"/>
        <v/>
      </c>
      <c r="AC1009" s="61" t="str">
        <f>IFERROR(VLOOKUP(Table1[[#This Row],[Owner]],'[1]down list'!U:V,2,FALSE),"")</f>
        <v/>
      </c>
    </row>
    <row r="1010" spans="2:29" x14ac:dyDescent="0.25">
      <c r="B1010" s="23"/>
      <c r="C1010" s="24" t="str">
        <f>IF(Table1[[#This Row],[DATE]]=0,"",TEXT(Table1[[#This Row],[DATE]],"mmm"))</f>
        <v/>
      </c>
      <c r="D1010" s="25" t="str">
        <f>B1010&amp;"-"&amp;COUNTIF($B$6:$B1010,B1010)</f>
        <v>-0</v>
      </c>
      <c r="E1010" s="24" t="str">
        <f t="shared" si="31"/>
        <v/>
      </c>
      <c r="F1010" s="24" t="str">
        <f>IF(B1010=0,"",TEXT(Table1[[#This Row],[DATE]],"ddd"))</f>
        <v/>
      </c>
      <c r="G1010" s="2" t="s">
        <v>32</v>
      </c>
      <c r="H1010" s="2"/>
      <c r="I1010" s="26"/>
      <c r="J1010" s="3"/>
      <c r="K1010" s="2"/>
      <c r="M1010" s="24" t="s">
        <v>224</v>
      </c>
      <c r="N1010" s="26" t="str">
        <f>IFERROR(INDEX([1]!Table13[#Data],MATCH(Table1[[#This Row],[Tech.]],[1]!Table13[Func Location],0),2),"")</f>
        <v/>
      </c>
      <c r="O1010" s="27"/>
      <c r="P1010" s="28"/>
      <c r="Q1010" s="2" t="s">
        <v>37</v>
      </c>
      <c r="R1010" s="2"/>
      <c r="W1010" s="2"/>
      <c r="X1010" s="2"/>
      <c r="Y1010" s="3"/>
      <c r="Z1010" s="29" t="str">
        <f>IF(Table1[[#This Row],[DATE]]=0,"",$Z$4)</f>
        <v/>
      </c>
      <c r="AA1010" s="29" t="str">
        <f>IF(Table1[[#This Row],[DATE]]=0,"",$AA$4)</f>
        <v/>
      </c>
      <c r="AB1010" s="29" t="str">
        <f t="shared" si="30"/>
        <v/>
      </c>
      <c r="AC1010" s="61" t="str">
        <f>IFERROR(VLOOKUP(Table1[[#This Row],[Owner]],'[1]down list'!U:V,2,FALSE),"")</f>
        <v/>
      </c>
    </row>
    <row r="1011" spans="2:29" x14ac:dyDescent="0.25">
      <c r="B1011" s="23"/>
      <c r="C1011" s="24" t="str">
        <f>IF(Table1[[#This Row],[DATE]]=0,"",TEXT(Table1[[#This Row],[DATE]],"mmm"))</f>
        <v/>
      </c>
      <c r="D1011" s="25" t="str">
        <f>B1011&amp;"-"&amp;COUNTIF($B$6:$B1011,B1011)</f>
        <v>-0</v>
      </c>
      <c r="E1011" s="24" t="str">
        <f t="shared" si="31"/>
        <v/>
      </c>
      <c r="F1011" s="24" t="str">
        <f>IF(B1011=0,"",TEXT(Table1[[#This Row],[DATE]],"ddd"))</f>
        <v/>
      </c>
      <c r="G1011" s="2" t="s">
        <v>32</v>
      </c>
      <c r="H1011" s="2"/>
      <c r="I1011" s="26"/>
      <c r="J1011" s="3"/>
      <c r="K1011" s="2"/>
      <c r="M1011" s="24" t="s">
        <v>224</v>
      </c>
      <c r="N1011" s="26" t="str">
        <f>IFERROR(INDEX([1]!Table13[#Data],MATCH(Table1[[#This Row],[Tech.]],[1]!Table13[Func Location],0),2),"")</f>
        <v/>
      </c>
      <c r="O1011" s="27"/>
      <c r="P1011" s="28"/>
      <c r="Q1011" s="2" t="s">
        <v>37</v>
      </c>
      <c r="R1011" s="2"/>
      <c r="W1011" s="2"/>
      <c r="X1011" s="2"/>
      <c r="Y1011" s="3"/>
      <c r="Z1011" s="29" t="str">
        <f>IF(Table1[[#This Row],[DATE]]=0,"",$Z$4)</f>
        <v/>
      </c>
      <c r="AA1011" s="29" t="str">
        <f>IF(Table1[[#This Row],[DATE]]=0,"",$AA$4)</f>
        <v/>
      </c>
      <c r="AB1011" s="29" t="str">
        <f t="shared" si="30"/>
        <v/>
      </c>
      <c r="AC1011" s="61" t="str">
        <f>IFERROR(VLOOKUP(Table1[[#This Row],[Owner]],'[1]down list'!U:V,2,FALSE),"")</f>
        <v/>
      </c>
    </row>
    <row r="1012" spans="2:29" x14ac:dyDescent="0.25">
      <c r="B1012" s="23"/>
      <c r="C1012" s="24" t="str">
        <f>IF(Table1[[#This Row],[DATE]]=0,"",TEXT(Table1[[#This Row],[DATE]],"mmm"))</f>
        <v/>
      </c>
      <c r="D1012" s="25" t="str">
        <f>B1012&amp;"-"&amp;COUNTIF($B$6:$B1012,B1012)</f>
        <v>-0</v>
      </c>
      <c r="E1012" s="24" t="str">
        <f t="shared" si="31"/>
        <v/>
      </c>
      <c r="F1012" s="24" t="str">
        <f>IF(B1012=0,"",TEXT(Table1[[#This Row],[DATE]],"ddd"))</f>
        <v/>
      </c>
      <c r="G1012" s="2" t="s">
        <v>32</v>
      </c>
      <c r="H1012" s="2"/>
      <c r="I1012" s="26"/>
      <c r="J1012" s="3"/>
      <c r="K1012" s="2"/>
      <c r="M1012" s="24" t="s">
        <v>224</v>
      </c>
      <c r="N1012" s="26" t="str">
        <f>IFERROR(INDEX([1]!Table13[#Data],MATCH(Table1[[#This Row],[Tech.]],[1]!Table13[Func Location],0),2),"")</f>
        <v/>
      </c>
      <c r="O1012" s="27"/>
      <c r="P1012" s="28"/>
      <c r="Q1012" s="2" t="s">
        <v>37</v>
      </c>
      <c r="R1012" s="2"/>
      <c r="W1012" s="2"/>
      <c r="X1012" s="2"/>
      <c r="Y1012" s="3"/>
      <c r="Z1012" s="29" t="str">
        <f>IF(Table1[[#This Row],[DATE]]=0,"",$Z$4)</f>
        <v/>
      </c>
      <c r="AA1012" s="29" t="str">
        <f>IF(Table1[[#This Row],[DATE]]=0,"",$AA$4)</f>
        <v/>
      </c>
      <c r="AB1012" s="29" t="str">
        <f t="shared" si="30"/>
        <v/>
      </c>
      <c r="AC1012" s="61" t="str">
        <f>IFERROR(VLOOKUP(Table1[[#This Row],[Owner]],'[1]down list'!U:V,2,FALSE),"")</f>
        <v/>
      </c>
    </row>
    <row r="1013" spans="2:29" x14ac:dyDescent="0.25">
      <c r="B1013" s="23"/>
      <c r="C1013" s="24" t="str">
        <f>IF(Table1[[#This Row],[DATE]]=0,"",TEXT(Table1[[#This Row],[DATE]],"mmm"))</f>
        <v/>
      </c>
      <c r="D1013" s="25" t="str">
        <f>B1013&amp;"-"&amp;COUNTIF($B$6:$B1013,B1013)</f>
        <v>-0</v>
      </c>
      <c r="E1013" s="24" t="str">
        <f t="shared" si="31"/>
        <v/>
      </c>
      <c r="F1013" s="24" t="str">
        <f>IF(B1013=0,"",TEXT(Table1[[#This Row],[DATE]],"ddd"))</f>
        <v/>
      </c>
      <c r="G1013" s="2" t="s">
        <v>32</v>
      </c>
      <c r="H1013" s="2"/>
      <c r="I1013" s="26"/>
      <c r="J1013" s="3"/>
      <c r="K1013" s="2"/>
      <c r="M1013" s="24" t="s">
        <v>224</v>
      </c>
      <c r="N1013" s="26" t="str">
        <f>IFERROR(INDEX([1]!Table13[#Data],MATCH(Table1[[#This Row],[Tech.]],[1]!Table13[Func Location],0),2),"")</f>
        <v/>
      </c>
      <c r="O1013" s="27"/>
      <c r="P1013" s="28"/>
      <c r="Q1013" s="2" t="s">
        <v>37</v>
      </c>
      <c r="R1013" s="2"/>
      <c r="W1013" s="2"/>
      <c r="X1013" s="2"/>
      <c r="Y1013" s="3"/>
      <c r="Z1013" s="29" t="str">
        <f>IF(Table1[[#This Row],[DATE]]=0,"",$Z$4)</f>
        <v/>
      </c>
      <c r="AA1013" s="29" t="str">
        <f>IF(Table1[[#This Row],[DATE]]=0,"",$AA$4)</f>
        <v/>
      </c>
      <c r="AB1013" s="29" t="str">
        <f t="shared" si="30"/>
        <v/>
      </c>
      <c r="AC1013" s="61" t="str">
        <f>IFERROR(VLOOKUP(Table1[[#This Row],[Owner]],'[1]down list'!U:V,2,FALSE),"")</f>
        <v/>
      </c>
    </row>
    <row r="1014" spans="2:29" x14ac:dyDescent="0.25">
      <c r="B1014" s="23"/>
      <c r="C1014" s="24" t="str">
        <f>IF(Table1[[#This Row],[DATE]]=0,"",TEXT(Table1[[#This Row],[DATE]],"mmm"))</f>
        <v/>
      </c>
      <c r="D1014" s="25" t="str">
        <f>B1014&amp;"-"&amp;COUNTIF($B$6:$B1014,B1014)</f>
        <v>-0</v>
      </c>
      <c r="E1014" s="24" t="str">
        <f t="shared" si="31"/>
        <v/>
      </c>
      <c r="F1014" s="24" t="str">
        <f>IF(B1014=0,"",TEXT(Table1[[#This Row],[DATE]],"ddd"))</f>
        <v/>
      </c>
      <c r="G1014" s="2" t="s">
        <v>32</v>
      </c>
      <c r="H1014" s="2"/>
      <c r="I1014" s="26"/>
      <c r="J1014" s="3"/>
      <c r="K1014" s="2"/>
      <c r="M1014" s="24" t="s">
        <v>224</v>
      </c>
      <c r="N1014" s="26" t="str">
        <f>IFERROR(INDEX([1]!Table13[#Data],MATCH(Table1[[#This Row],[Tech.]],[1]!Table13[Func Location],0),2),"")</f>
        <v/>
      </c>
      <c r="O1014" s="27"/>
      <c r="P1014" s="28"/>
      <c r="Q1014" s="2" t="s">
        <v>37</v>
      </c>
      <c r="R1014" s="2"/>
      <c r="W1014" s="2"/>
      <c r="X1014" s="2"/>
      <c r="Y1014" s="3"/>
      <c r="Z1014" s="29" t="str">
        <f>IF(Table1[[#This Row],[DATE]]=0,"",$Z$4)</f>
        <v/>
      </c>
      <c r="AA1014" s="29" t="str">
        <f>IF(Table1[[#This Row],[DATE]]=0,"",$AA$4)</f>
        <v/>
      </c>
      <c r="AB1014" s="29" t="str">
        <f t="shared" si="30"/>
        <v/>
      </c>
      <c r="AC1014" s="61" t="str">
        <f>IFERROR(VLOOKUP(Table1[[#This Row],[Owner]],'[1]down list'!U:V,2,FALSE),"")</f>
        <v/>
      </c>
    </row>
    <row r="1015" spans="2:29" x14ac:dyDescent="0.25">
      <c r="B1015" s="23"/>
      <c r="C1015" s="24" t="str">
        <f>IF(Table1[[#This Row],[DATE]]=0,"",TEXT(Table1[[#This Row],[DATE]],"mmm"))</f>
        <v/>
      </c>
      <c r="D1015" s="25" t="str">
        <f>B1015&amp;"-"&amp;COUNTIF($B$6:$B1015,B1015)</f>
        <v>-0</v>
      </c>
      <c r="E1015" s="24" t="str">
        <f t="shared" si="31"/>
        <v/>
      </c>
      <c r="F1015" s="24" t="str">
        <f>IF(B1015=0,"",TEXT(Table1[[#This Row],[DATE]],"ddd"))</f>
        <v/>
      </c>
      <c r="G1015" s="2" t="s">
        <v>32</v>
      </c>
      <c r="H1015" s="2"/>
      <c r="I1015" s="26"/>
      <c r="J1015" s="3"/>
      <c r="K1015" s="2"/>
      <c r="M1015" s="24" t="s">
        <v>224</v>
      </c>
      <c r="N1015" s="26" t="str">
        <f>IFERROR(INDEX([1]!Table13[#Data],MATCH(Table1[[#This Row],[Tech.]],[1]!Table13[Func Location],0),2),"")</f>
        <v/>
      </c>
      <c r="O1015" s="27"/>
      <c r="P1015" s="28"/>
      <c r="Q1015" s="2" t="s">
        <v>37</v>
      </c>
      <c r="R1015" s="2"/>
      <c r="W1015" s="2"/>
      <c r="X1015" s="2"/>
      <c r="Y1015" s="3"/>
      <c r="Z1015" s="29" t="str">
        <f>IF(Table1[[#This Row],[DATE]]=0,"",$Z$4)</f>
        <v/>
      </c>
      <c r="AA1015" s="29" t="str">
        <f>IF(Table1[[#This Row],[DATE]]=0,"",$AA$4)</f>
        <v/>
      </c>
      <c r="AB1015" s="29" t="str">
        <f t="shared" si="30"/>
        <v/>
      </c>
      <c r="AC1015" s="61" t="str">
        <f>IFERROR(VLOOKUP(Table1[[#This Row],[Owner]],'[1]down list'!U:V,2,FALSE),"")</f>
        <v/>
      </c>
    </row>
    <row r="1016" spans="2:29" x14ac:dyDescent="0.25">
      <c r="B1016" s="23"/>
      <c r="C1016" s="24" t="str">
        <f>IF(Table1[[#This Row],[DATE]]=0,"",TEXT(Table1[[#This Row],[DATE]],"mmm"))</f>
        <v/>
      </c>
      <c r="D1016" s="25" t="str">
        <f>B1016&amp;"-"&amp;COUNTIF($B$6:$B1016,B1016)</f>
        <v>-0</v>
      </c>
      <c r="E1016" s="24" t="str">
        <f t="shared" si="31"/>
        <v/>
      </c>
      <c r="F1016" s="24" t="str">
        <f>IF(B1016=0,"",TEXT(Table1[[#This Row],[DATE]],"ddd"))</f>
        <v/>
      </c>
      <c r="G1016" s="2" t="s">
        <v>32</v>
      </c>
      <c r="H1016" s="2"/>
      <c r="I1016" s="26"/>
      <c r="J1016" s="3"/>
      <c r="K1016" s="2"/>
      <c r="M1016" s="24" t="s">
        <v>224</v>
      </c>
      <c r="N1016" s="26" t="str">
        <f>IFERROR(INDEX([1]!Table13[#Data],MATCH(Table1[[#This Row],[Tech.]],[1]!Table13[Func Location],0),2),"")</f>
        <v/>
      </c>
      <c r="O1016" s="27"/>
      <c r="P1016" s="28"/>
      <c r="Q1016" s="2" t="s">
        <v>37</v>
      </c>
      <c r="R1016" s="2"/>
      <c r="W1016" s="2"/>
      <c r="X1016" s="2"/>
      <c r="Y1016" s="3"/>
      <c r="Z1016" s="29" t="str">
        <f>IF(Table1[[#This Row],[DATE]]=0,"",$Z$4)</f>
        <v/>
      </c>
      <c r="AA1016" s="29" t="str">
        <f>IF(Table1[[#This Row],[DATE]]=0,"",$AA$4)</f>
        <v/>
      </c>
      <c r="AB1016" s="29" t="str">
        <f t="shared" si="30"/>
        <v/>
      </c>
      <c r="AC1016" s="61" t="str">
        <f>IFERROR(VLOOKUP(Table1[[#This Row],[Owner]],'[1]down list'!U:V,2,FALSE),"")</f>
        <v/>
      </c>
    </row>
    <row r="1017" spans="2:29" x14ac:dyDescent="0.25">
      <c r="B1017" s="23"/>
      <c r="C1017" s="24" t="str">
        <f>IF(Table1[[#This Row],[DATE]]=0,"",TEXT(Table1[[#This Row],[DATE]],"mmm"))</f>
        <v/>
      </c>
      <c r="D1017" s="25" t="str">
        <f>B1017&amp;"-"&amp;COUNTIF($B$6:$B1017,B1017)</f>
        <v>-0</v>
      </c>
      <c r="E1017" s="24" t="str">
        <f t="shared" si="31"/>
        <v/>
      </c>
      <c r="F1017" s="24" t="str">
        <f>IF(B1017=0,"",TEXT(Table1[[#This Row],[DATE]],"ddd"))</f>
        <v/>
      </c>
      <c r="G1017" s="2" t="s">
        <v>32</v>
      </c>
      <c r="H1017" s="2"/>
      <c r="I1017" s="26"/>
      <c r="J1017" s="3"/>
      <c r="K1017" s="2"/>
      <c r="M1017" s="24" t="s">
        <v>224</v>
      </c>
      <c r="N1017" s="26" t="str">
        <f>IFERROR(INDEX([1]!Table13[#Data],MATCH(Table1[[#This Row],[Tech.]],[1]!Table13[Func Location],0),2),"")</f>
        <v/>
      </c>
      <c r="O1017" s="27"/>
      <c r="P1017" s="28"/>
      <c r="Q1017" s="2" t="s">
        <v>37</v>
      </c>
      <c r="R1017" s="2"/>
      <c r="W1017" s="2"/>
      <c r="X1017" s="2"/>
      <c r="Y1017" s="3"/>
      <c r="Z1017" s="29" t="str">
        <f>IF(Table1[[#This Row],[DATE]]=0,"",$Z$4)</f>
        <v/>
      </c>
      <c r="AA1017" s="29" t="str">
        <f>IF(Table1[[#This Row],[DATE]]=0,"",$AA$4)</f>
        <v/>
      </c>
      <c r="AB1017" s="29" t="str">
        <f t="shared" si="30"/>
        <v/>
      </c>
      <c r="AC1017" s="61" t="str">
        <f>IFERROR(VLOOKUP(Table1[[#This Row],[Owner]],'[1]down list'!U:V,2,FALSE),"")</f>
        <v/>
      </c>
    </row>
    <row r="1018" spans="2:29" x14ac:dyDescent="0.25">
      <c r="B1018" s="23"/>
      <c r="C1018" s="24" t="str">
        <f>IF(Table1[[#This Row],[DATE]]=0,"",TEXT(Table1[[#This Row],[DATE]],"mmm"))</f>
        <v/>
      </c>
      <c r="D1018" s="25" t="str">
        <f>B1018&amp;"-"&amp;COUNTIF($B$6:$B1018,B1018)</f>
        <v>-0</v>
      </c>
      <c r="E1018" s="24" t="str">
        <f t="shared" si="31"/>
        <v/>
      </c>
      <c r="F1018" s="24" t="str">
        <f>IF(B1018=0,"",TEXT(Table1[[#This Row],[DATE]],"ddd"))</f>
        <v/>
      </c>
      <c r="G1018" s="2" t="s">
        <v>32</v>
      </c>
      <c r="H1018" s="2"/>
      <c r="I1018" s="26"/>
      <c r="J1018" s="3"/>
      <c r="K1018" s="2"/>
      <c r="M1018" s="24" t="s">
        <v>224</v>
      </c>
      <c r="N1018" s="26" t="str">
        <f>IFERROR(INDEX([1]!Table13[#Data],MATCH(Table1[[#This Row],[Tech.]],[1]!Table13[Func Location],0),2),"")</f>
        <v/>
      </c>
      <c r="O1018" s="27"/>
      <c r="P1018" s="28"/>
      <c r="Q1018" s="2" t="s">
        <v>37</v>
      </c>
      <c r="R1018" s="2"/>
      <c r="W1018" s="2"/>
      <c r="X1018" s="2"/>
      <c r="Y1018" s="3"/>
      <c r="Z1018" s="29" t="str">
        <f>IF(Table1[[#This Row],[DATE]]=0,"",$Z$4)</f>
        <v/>
      </c>
      <c r="AA1018" s="29" t="str">
        <f>IF(Table1[[#This Row],[DATE]]=0,"",$AA$4)</f>
        <v/>
      </c>
      <c r="AB1018" s="29" t="str">
        <f t="shared" si="30"/>
        <v/>
      </c>
      <c r="AC1018" s="61" t="str">
        <f>IFERROR(VLOOKUP(Table1[[#This Row],[Owner]],'[1]down list'!U:V,2,FALSE),"")</f>
        <v/>
      </c>
    </row>
    <row r="1019" spans="2:29" x14ac:dyDescent="0.25">
      <c r="B1019" s="23"/>
      <c r="C1019" s="24" t="str">
        <f>IF(Table1[[#This Row],[DATE]]=0,"",TEXT(Table1[[#This Row],[DATE]],"mmm"))</f>
        <v/>
      </c>
      <c r="D1019" s="25" t="str">
        <f>B1019&amp;"-"&amp;COUNTIF($B$6:$B1019,B1019)</f>
        <v>-0</v>
      </c>
      <c r="E1019" s="24" t="str">
        <f t="shared" si="31"/>
        <v/>
      </c>
      <c r="F1019" s="24" t="str">
        <f>IF(B1019=0,"",TEXT(Table1[[#This Row],[DATE]],"ddd"))</f>
        <v/>
      </c>
      <c r="G1019" s="2" t="s">
        <v>32</v>
      </c>
      <c r="H1019" s="2"/>
      <c r="I1019" s="26"/>
      <c r="J1019" s="3"/>
      <c r="K1019" s="2"/>
      <c r="M1019" s="24" t="s">
        <v>224</v>
      </c>
      <c r="N1019" s="26" t="str">
        <f>IFERROR(INDEX([1]!Table13[#Data],MATCH(Table1[[#This Row],[Tech.]],[1]!Table13[Func Location],0),2),"")</f>
        <v/>
      </c>
      <c r="O1019" s="27"/>
      <c r="P1019" s="28"/>
      <c r="Q1019" s="2" t="s">
        <v>37</v>
      </c>
      <c r="R1019" s="2"/>
      <c r="W1019" s="2"/>
      <c r="X1019" s="2"/>
      <c r="Y1019" s="3"/>
      <c r="Z1019" s="29" t="str">
        <f>IF(Table1[[#This Row],[DATE]]=0,"",$Z$4)</f>
        <v/>
      </c>
      <c r="AA1019" s="29" t="str">
        <f>IF(Table1[[#This Row],[DATE]]=0,"",$AA$4)</f>
        <v/>
      </c>
      <c r="AB1019" s="29" t="str">
        <f t="shared" si="30"/>
        <v/>
      </c>
      <c r="AC1019" s="61" t="str">
        <f>IFERROR(VLOOKUP(Table1[[#This Row],[Owner]],'[1]down list'!U:V,2,FALSE),"")</f>
        <v/>
      </c>
    </row>
    <row r="1020" spans="2:29" x14ac:dyDescent="0.25">
      <c r="B1020" s="23"/>
      <c r="C1020" s="24" t="str">
        <f>IF(Table1[[#This Row],[DATE]]=0,"",TEXT(Table1[[#This Row],[DATE]],"mmm"))</f>
        <v/>
      </c>
      <c r="D1020" s="25" t="str">
        <f>B1020&amp;"-"&amp;COUNTIF($B$6:$B1020,B1020)</f>
        <v>-0</v>
      </c>
      <c r="E1020" s="24" t="str">
        <f t="shared" si="31"/>
        <v/>
      </c>
      <c r="F1020" s="24" t="str">
        <f>IF(B1020=0,"",TEXT(Table1[[#This Row],[DATE]],"ddd"))</f>
        <v/>
      </c>
      <c r="G1020" s="2" t="s">
        <v>32</v>
      </c>
      <c r="H1020" s="2"/>
      <c r="I1020" s="26"/>
      <c r="J1020" s="3"/>
      <c r="K1020" s="2"/>
      <c r="M1020" s="24" t="s">
        <v>224</v>
      </c>
      <c r="N1020" s="26" t="str">
        <f>IFERROR(INDEX([1]!Table13[#Data],MATCH(Table1[[#This Row],[Tech.]],[1]!Table13[Func Location],0),2),"")</f>
        <v/>
      </c>
      <c r="O1020" s="27"/>
      <c r="P1020" s="28"/>
      <c r="Q1020" s="2" t="s">
        <v>37</v>
      </c>
      <c r="R1020" s="2"/>
      <c r="W1020" s="2"/>
      <c r="X1020" s="2"/>
      <c r="Y1020" s="3"/>
      <c r="Z1020" s="29" t="str">
        <f>IF(Table1[[#This Row],[DATE]]=0,"",$Z$4)</f>
        <v/>
      </c>
      <c r="AA1020" s="29" t="str">
        <f>IF(Table1[[#This Row],[DATE]]=0,"",$AA$4)</f>
        <v/>
      </c>
      <c r="AB1020" s="29" t="str">
        <f t="shared" si="30"/>
        <v/>
      </c>
      <c r="AC1020" s="61" t="str">
        <f>IFERROR(VLOOKUP(Table1[[#This Row],[Owner]],'[1]down list'!U:V,2,FALSE),"")</f>
        <v/>
      </c>
    </row>
    <row r="1021" spans="2:29" x14ac:dyDescent="0.25">
      <c r="B1021" s="23"/>
      <c r="C1021" s="24" t="str">
        <f>IF(Table1[[#This Row],[DATE]]=0,"",TEXT(Table1[[#This Row],[DATE]],"mmm"))</f>
        <v/>
      </c>
      <c r="D1021" s="25" t="str">
        <f>B1021&amp;"-"&amp;COUNTIF($B$6:$B1021,B1021)</f>
        <v>-0</v>
      </c>
      <c r="E1021" s="24" t="str">
        <f t="shared" si="31"/>
        <v/>
      </c>
      <c r="F1021" s="24" t="str">
        <f>IF(B1021=0,"",TEXT(Table1[[#This Row],[DATE]],"ddd"))</f>
        <v/>
      </c>
      <c r="G1021" s="2" t="s">
        <v>32</v>
      </c>
      <c r="H1021" s="2"/>
      <c r="I1021" s="26"/>
      <c r="J1021" s="3"/>
      <c r="K1021" s="2"/>
      <c r="M1021" s="24" t="s">
        <v>224</v>
      </c>
      <c r="N1021" s="26" t="str">
        <f>IFERROR(INDEX([1]!Table13[#Data],MATCH(Table1[[#This Row],[Tech.]],[1]!Table13[Func Location],0),2),"")</f>
        <v/>
      </c>
      <c r="O1021" s="27"/>
      <c r="P1021" s="28"/>
      <c r="Q1021" s="2" t="s">
        <v>37</v>
      </c>
      <c r="R1021" s="2"/>
      <c r="W1021" s="2"/>
      <c r="X1021" s="2"/>
      <c r="Y1021" s="3"/>
      <c r="Z1021" s="29" t="str">
        <f>IF(Table1[[#This Row],[DATE]]=0,"",$Z$4)</f>
        <v/>
      </c>
      <c r="AA1021" s="29" t="str">
        <f>IF(Table1[[#This Row],[DATE]]=0,"",$AA$4)</f>
        <v/>
      </c>
      <c r="AB1021" s="29" t="str">
        <f t="shared" si="30"/>
        <v/>
      </c>
      <c r="AC1021" s="61" t="str">
        <f>IFERROR(VLOOKUP(Table1[[#This Row],[Owner]],'[1]down list'!U:V,2,FALSE),"")</f>
        <v/>
      </c>
    </row>
    <row r="1022" spans="2:29" x14ac:dyDescent="0.25">
      <c r="B1022" s="23"/>
      <c r="C1022" s="24" t="str">
        <f>IF(Table1[[#This Row],[DATE]]=0,"",TEXT(Table1[[#This Row],[DATE]],"mmm"))</f>
        <v/>
      </c>
      <c r="D1022" s="25" t="str">
        <f>B1022&amp;"-"&amp;COUNTIF($B$6:$B1022,B1022)</f>
        <v>-0</v>
      </c>
      <c r="E1022" s="24" t="str">
        <f t="shared" si="31"/>
        <v/>
      </c>
      <c r="F1022" s="24" t="str">
        <f>IF(B1022=0,"",TEXT(Table1[[#This Row],[DATE]],"ddd"))</f>
        <v/>
      </c>
      <c r="G1022" s="2" t="s">
        <v>32</v>
      </c>
      <c r="H1022" s="2"/>
      <c r="I1022" s="26"/>
      <c r="J1022" s="3"/>
      <c r="K1022" s="2"/>
      <c r="M1022" s="24" t="s">
        <v>224</v>
      </c>
      <c r="N1022" s="26" t="str">
        <f>IFERROR(INDEX([1]!Table13[#Data],MATCH(Table1[[#This Row],[Tech.]],[1]!Table13[Func Location],0),2),"")</f>
        <v/>
      </c>
      <c r="O1022" s="27"/>
      <c r="P1022" s="28"/>
      <c r="Q1022" s="2" t="s">
        <v>37</v>
      </c>
      <c r="R1022" s="2"/>
      <c r="W1022" s="2"/>
      <c r="X1022" s="2"/>
      <c r="Y1022" s="3"/>
      <c r="Z1022" s="29" t="str">
        <f>IF(Table1[[#This Row],[DATE]]=0,"",$Z$4)</f>
        <v/>
      </c>
      <c r="AA1022" s="29" t="str">
        <f>IF(Table1[[#This Row],[DATE]]=0,"",$AA$4)</f>
        <v/>
      </c>
      <c r="AB1022" s="29" t="str">
        <f t="shared" si="30"/>
        <v/>
      </c>
      <c r="AC1022" s="61" t="str">
        <f>IFERROR(VLOOKUP(Table1[[#This Row],[Owner]],'[1]down list'!U:V,2,FALSE),"")</f>
        <v/>
      </c>
    </row>
    <row r="1023" spans="2:29" x14ac:dyDescent="0.25">
      <c r="B1023" s="23"/>
      <c r="C1023" s="24" t="str">
        <f>IF(Table1[[#This Row],[DATE]]=0,"",TEXT(Table1[[#This Row],[DATE]],"mmm"))</f>
        <v/>
      </c>
      <c r="D1023" s="25" t="str">
        <f>B1023&amp;"-"&amp;COUNTIF($B$6:$B1023,B1023)</f>
        <v>-0</v>
      </c>
      <c r="E1023" s="24" t="str">
        <f t="shared" si="31"/>
        <v/>
      </c>
      <c r="F1023" s="24" t="str">
        <f>IF(B1023=0,"",TEXT(Table1[[#This Row],[DATE]],"ddd"))</f>
        <v/>
      </c>
      <c r="G1023" s="2" t="s">
        <v>32</v>
      </c>
      <c r="H1023" s="2"/>
      <c r="I1023" s="26"/>
      <c r="J1023" s="3"/>
      <c r="K1023" s="2"/>
      <c r="M1023" s="24" t="s">
        <v>224</v>
      </c>
      <c r="N1023" s="26" t="str">
        <f>IFERROR(INDEX([1]!Table13[#Data],MATCH(Table1[[#This Row],[Tech.]],[1]!Table13[Func Location],0),2),"")</f>
        <v/>
      </c>
      <c r="O1023" s="27"/>
      <c r="P1023" s="28"/>
      <c r="Q1023" s="2" t="s">
        <v>37</v>
      </c>
      <c r="R1023" s="2"/>
      <c r="W1023" s="2"/>
      <c r="X1023" s="2"/>
      <c r="Y1023" s="3"/>
      <c r="Z1023" s="29" t="str">
        <f>IF(Table1[[#This Row],[DATE]]=0,"",$Z$4)</f>
        <v/>
      </c>
      <c r="AA1023" s="29" t="str">
        <f>IF(Table1[[#This Row],[DATE]]=0,"",$AA$4)</f>
        <v/>
      </c>
      <c r="AB1023" s="29" t="str">
        <f t="shared" si="30"/>
        <v/>
      </c>
      <c r="AC1023" s="61" t="str">
        <f>IFERROR(VLOOKUP(Table1[[#This Row],[Owner]],'[1]down list'!U:V,2,FALSE),"")</f>
        <v/>
      </c>
    </row>
    <row r="1024" spans="2:29" x14ac:dyDescent="0.25">
      <c r="B1024" s="23"/>
      <c r="C1024" s="24" t="str">
        <f>IF(Table1[[#This Row],[DATE]]=0,"",TEXT(Table1[[#This Row],[DATE]],"mmm"))</f>
        <v/>
      </c>
      <c r="D1024" s="25" t="str">
        <f>B1024&amp;"-"&amp;COUNTIF($B$6:$B1024,B1024)</f>
        <v>-0</v>
      </c>
      <c r="E1024" s="24" t="str">
        <f t="shared" si="31"/>
        <v/>
      </c>
      <c r="F1024" s="24" t="str">
        <f>IF(B1024=0,"",TEXT(Table1[[#This Row],[DATE]],"ddd"))</f>
        <v/>
      </c>
      <c r="G1024" s="2" t="s">
        <v>32</v>
      </c>
      <c r="H1024" s="2"/>
      <c r="I1024" s="26"/>
      <c r="J1024" s="3"/>
      <c r="K1024" s="2"/>
      <c r="M1024" s="24" t="s">
        <v>224</v>
      </c>
      <c r="N1024" s="26" t="str">
        <f>IFERROR(INDEX([1]!Table13[#Data],MATCH(Table1[[#This Row],[Tech.]],[1]!Table13[Func Location],0),2),"")</f>
        <v/>
      </c>
      <c r="O1024" s="27"/>
      <c r="P1024" s="28"/>
      <c r="Q1024" s="2" t="s">
        <v>37</v>
      </c>
      <c r="R1024" s="2"/>
      <c r="W1024" s="2"/>
      <c r="X1024" s="2"/>
      <c r="Y1024" s="3"/>
      <c r="Z1024" s="29" t="str">
        <f>IF(Table1[[#This Row],[DATE]]=0,"",$Z$4)</f>
        <v/>
      </c>
      <c r="AA1024" s="29" t="str">
        <f>IF(Table1[[#This Row],[DATE]]=0,"",$AA$4)</f>
        <v/>
      </c>
      <c r="AB1024" s="29" t="str">
        <f t="shared" ref="AB1024:AB1087" si="32">IF(B1024=0,"",YEAR(B1024))</f>
        <v/>
      </c>
      <c r="AC1024" s="61" t="str">
        <f>IFERROR(VLOOKUP(Table1[[#This Row],[Owner]],'[1]down list'!U:V,2,FALSE),"")</f>
        <v/>
      </c>
    </row>
    <row r="1025" spans="2:29" x14ac:dyDescent="0.25">
      <c r="B1025" s="23"/>
      <c r="C1025" s="24" t="str">
        <f>IF(Table1[[#This Row],[DATE]]=0,"",TEXT(Table1[[#This Row],[DATE]],"mmm"))</f>
        <v/>
      </c>
      <c r="D1025" s="25" t="str">
        <f>B1025&amp;"-"&amp;COUNTIF($B$6:$B1025,B1025)</f>
        <v>-0</v>
      </c>
      <c r="E1025" s="24" t="str">
        <f t="shared" si="31"/>
        <v/>
      </c>
      <c r="F1025" s="24" t="str">
        <f>IF(B1025=0,"",TEXT(Table1[[#This Row],[DATE]],"ddd"))</f>
        <v/>
      </c>
      <c r="G1025" s="2" t="s">
        <v>32</v>
      </c>
      <c r="H1025" s="2"/>
      <c r="I1025" s="26"/>
      <c r="J1025" s="3"/>
      <c r="K1025" s="2"/>
      <c r="M1025" s="24" t="s">
        <v>224</v>
      </c>
      <c r="N1025" s="26" t="str">
        <f>IFERROR(INDEX([1]!Table13[#Data],MATCH(Table1[[#This Row],[Tech.]],[1]!Table13[Func Location],0),2),"")</f>
        <v/>
      </c>
      <c r="O1025" s="27"/>
      <c r="P1025" s="28"/>
      <c r="Q1025" s="2" t="s">
        <v>37</v>
      </c>
      <c r="R1025" s="2"/>
      <c r="W1025" s="2"/>
      <c r="X1025" s="2"/>
      <c r="Y1025" s="3"/>
      <c r="Z1025" s="29" t="str">
        <f>IF(Table1[[#This Row],[DATE]]=0,"",$Z$4)</f>
        <v/>
      </c>
      <c r="AA1025" s="29" t="str">
        <f>IF(Table1[[#This Row],[DATE]]=0,"",$AA$4)</f>
        <v/>
      </c>
      <c r="AB1025" s="29" t="str">
        <f t="shared" si="32"/>
        <v/>
      </c>
      <c r="AC1025" s="61" t="str">
        <f>IFERROR(VLOOKUP(Table1[[#This Row],[Owner]],'[1]down list'!U:V,2,FALSE),"")</f>
        <v/>
      </c>
    </row>
    <row r="1026" spans="2:29" x14ac:dyDescent="0.25">
      <c r="B1026" s="23"/>
      <c r="C1026" s="24" t="str">
        <f>IF(Table1[[#This Row],[DATE]]=0,"",TEXT(Table1[[#This Row],[DATE]],"mmm"))</f>
        <v/>
      </c>
      <c r="D1026" s="25" t="str">
        <f>B1026&amp;"-"&amp;COUNTIF($B$6:$B1026,B1026)</f>
        <v>-0</v>
      </c>
      <c r="E1026" s="24" t="str">
        <f t="shared" si="31"/>
        <v/>
      </c>
      <c r="F1026" s="24" t="str">
        <f>IF(B1026=0,"",TEXT(Table1[[#This Row],[DATE]],"ddd"))</f>
        <v/>
      </c>
      <c r="G1026" s="2" t="s">
        <v>32</v>
      </c>
      <c r="H1026" s="2"/>
      <c r="I1026" s="26"/>
      <c r="J1026" s="3"/>
      <c r="K1026" s="2"/>
      <c r="M1026" s="24" t="s">
        <v>224</v>
      </c>
      <c r="N1026" s="26" t="str">
        <f>IFERROR(INDEX([1]!Table13[#Data],MATCH(Table1[[#This Row],[Tech.]],[1]!Table13[Func Location],0),2),"")</f>
        <v/>
      </c>
      <c r="O1026" s="27"/>
      <c r="P1026" s="28"/>
      <c r="Q1026" s="2" t="s">
        <v>37</v>
      </c>
      <c r="R1026" s="2"/>
      <c r="W1026" s="2"/>
      <c r="X1026" s="2"/>
      <c r="Y1026" s="3"/>
      <c r="Z1026" s="29" t="str">
        <f>IF(Table1[[#This Row],[DATE]]=0,"",$Z$4)</f>
        <v/>
      </c>
      <c r="AA1026" s="29" t="str">
        <f>IF(Table1[[#This Row],[DATE]]=0,"",$AA$4)</f>
        <v/>
      </c>
      <c r="AB1026" s="29" t="str">
        <f t="shared" si="32"/>
        <v/>
      </c>
      <c r="AC1026" s="61" t="str">
        <f>IFERROR(VLOOKUP(Table1[[#This Row],[Owner]],'[1]down list'!U:V,2,FALSE),"")</f>
        <v/>
      </c>
    </row>
    <row r="1027" spans="2:29" x14ac:dyDescent="0.25">
      <c r="B1027" s="23"/>
      <c r="C1027" s="24" t="str">
        <f>IF(Table1[[#This Row],[DATE]]=0,"",TEXT(Table1[[#This Row],[DATE]],"mmm"))</f>
        <v/>
      </c>
      <c r="D1027" s="25" t="str">
        <f>B1027&amp;"-"&amp;COUNTIF($B$6:$B1027,B1027)</f>
        <v>-0</v>
      </c>
      <c r="E1027" s="24" t="str">
        <f t="shared" si="31"/>
        <v/>
      </c>
      <c r="F1027" s="24" t="str">
        <f>IF(B1027=0,"",TEXT(Table1[[#This Row],[DATE]],"ddd"))</f>
        <v/>
      </c>
      <c r="G1027" s="2" t="s">
        <v>32</v>
      </c>
      <c r="H1027" s="2"/>
      <c r="I1027" s="26"/>
      <c r="J1027" s="3"/>
      <c r="K1027" s="2"/>
      <c r="M1027" s="24" t="s">
        <v>224</v>
      </c>
      <c r="N1027" s="26" t="str">
        <f>IFERROR(INDEX([1]!Table13[#Data],MATCH(Table1[[#This Row],[Tech.]],[1]!Table13[Func Location],0),2),"")</f>
        <v/>
      </c>
      <c r="O1027" s="27"/>
      <c r="P1027" s="28"/>
      <c r="Q1027" s="2" t="s">
        <v>37</v>
      </c>
      <c r="R1027" s="2"/>
      <c r="W1027" s="2"/>
      <c r="X1027" s="2"/>
      <c r="Y1027" s="3"/>
      <c r="Z1027" s="29" t="str">
        <f>IF(Table1[[#This Row],[DATE]]=0,"",$Z$4)</f>
        <v/>
      </c>
      <c r="AA1027" s="29" t="str">
        <f>IF(Table1[[#This Row],[DATE]]=0,"",$AA$4)</f>
        <v/>
      </c>
      <c r="AB1027" s="29" t="str">
        <f t="shared" si="32"/>
        <v/>
      </c>
      <c r="AC1027" s="61" t="str">
        <f>IFERROR(VLOOKUP(Table1[[#This Row],[Owner]],'[1]down list'!U:V,2,FALSE),"")</f>
        <v/>
      </c>
    </row>
    <row r="1028" spans="2:29" x14ac:dyDescent="0.25">
      <c r="B1028" s="23"/>
      <c r="C1028" s="24" t="str">
        <f>IF(Table1[[#This Row],[DATE]]=0,"",TEXT(Table1[[#This Row],[DATE]],"mmm"))</f>
        <v/>
      </c>
      <c r="D1028" s="25" t="str">
        <f>B1028&amp;"-"&amp;COUNTIF($B$6:$B1028,B1028)</f>
        <v>-0</v>
      </c>
      <c r="E1028" s="24" t="str">
        <f t="shared" si="31"/>
        <v/>
      </c>
      <c r="F1028" s="24" t="str">
        <f>IF(B1028=0,"",TEXT(Table1[[#This Row],[DATE]],"ddd"))</f>
        <v/>
      </c>
      <c r="G1028" s="2" t="s">
        <v>32</v>
      </c>
      <c r="H1028" s="2"/>
      <c r="I1028" s="26"/>
      <c r="J1028" s="3"/>
      <c r="K1028" s="2"/>
      <c r="M1028" s="24" t="s">
        <v>224</v>
      </c>
      <c r="N1028" s="26" t="str">
        <f>IFERROR(INDEX([1]!Table13[#Data],MATCH(Table1[[#This Row],[Tech.]],[1]!Table13[Func Location],0),2),"")</f>
        <v/>
      </c>
      <c r="O1028" s="27"/>
      <c r="P1028" s="28"/>
      <c r="Q1028" s="2" t="s">
        <v>37</v>
      </c>
      <c r="R1028" s="2"/>
      <c r="W1028" s="2"/>
      <c r="X1028" s="2"/>
      <c r="Y1028" s="3"/>
      <c r="Z1028" s="29" t="str">
        <f>IF(Table1[[#This Row],[DATE]]=0,"",$Z$4)</f>
        <v/>
      </c>
      <c r="AA1028" s="29" t="str">
        <f>IF(Table1[[#This Row],[DATE]]=0,"",$AA$4)</f>
        <v/>
      </c>
      <c r="AB1028" s="29" t="str">
        <f t="shared" si="32"/>
        <v/>
      </c>
      <c r="AC1028" s="61" t="str">
        <f>IFERROR(VLOOKUP(Table1[[#This Row],[Owner]],'[1]down list'!U:V,2,FALSE),"")</f>
        <v/>
      </c>
    </row>
    <row r="1029" spans="2:29" x14ac:dyDescent="0.25">
      <c r="B1029" s="23"/>
      <c r="C1029" s="24" t="str">
        <f>IF(Table1[[#This Row],[DATE]]=0,"",TEXT(Table1[[#This Row],[DATE]],"mmm"))</f>
        <v/>
      </c>
      <c r="D1029" s="25" t="str">
        <f>B1029&amp;"-"&amp;COUNTIF($B$6:$B1029,B1029)</f>
        <v>-0</v>
      </c>
      <c r="E1029" s="24" t="str">
        <f t="shared" si="31"/>
        <v/>
      </c>
      <c r="F1029" s="24" t="str">
        <f>IF(B1029=0,"",TEXT(Table1[[#This Row],[DATE]],"ddd"))</f>
        <v/>
      </c>
      <c r="G1029" s="2" t="s">
        <v>32</v>
      </c>
      <c r="H1029" s="2"/>
      <c r="I1029" s="26"/>
      <c r="J1029" s="3"/>
      <c r="K1029" s="2"/>
      <c r="M1029" s="24" t="s">
        <v>224</v>
      </c>
      <c r="N1029" s="26" t="str">
        <f>IFERROR(INDEX([1]!Table13[#Data],MATCH(Table1[[#This Row],[Tech.]],[1]!Table13[Func Location],0),2),"")</f>
        <v/>
      </c>
      <c r="O1029" s="27"/>
      <c r="P1029" s="28"/>
      <c r="Q1029" s="2" t="s">
        <v>37</v>
      </c>
      <c r="R1029" s="2"/>
      <c r="W1029" s="2"/>
      <c r="X1029" s="2"/>
      <c r="Y1029" s="3"/>
      <c r="Z1029" s="29" t="str">
        <f>IF(Table1[[#This Row],[DATE]]=0,"",$Z$4)</f>
        <v/>
      </c>
      <c r="AA1029" s="29" t="str">
        <f>IF(Table1[[#This Row],[DATE]]=0,"",$AA$4)</f>
        <v/>
      </c>
      <c r="AB1029" s="29" t="str">
        <f t="shared" si="32"/>
        <v/>
      </c>
      <c r="AC1029" s="61" t="str">
        <f>IFERROR(VLOOKUP(Table1[[#This Row],[Owner]],'[1]down list'!U:V,2,FALSE),"")</f>
        <v/>
      </c>
    </row>
    <row r="1030" spans="2:29" x14ac:dyDescent="0.25">
      <c r="B1030" s="23"/>
      <c r="C1030" s="24" t="str">
        <f>IF(Table1[[#This Row],[DATE]]=0,"",TEXT(Table1[[#This Row],[DATE]],"mmm"))</f>
        <v/>
      </c>
      <c r="D1030" s="25" t="str">
        <f>B1030&amp;"-"&amp;COUNTIF($B$6:$B1030,B1030)</f>
        <v>-0</v>
      </c>
      <c r="E1030" s="24" t="str">
        <f t="shared" ref="E1030:E1093" si="33">IF(B1030=0,"",WEEKNUM(B1030,21))</f>
        <v/>
      </c>
      <c r="F1030" s="24" t="str">
        <f>IF(B1030=0,"",TEXT(Table1[[#This Row],[DATE]],"ddd"))</f>
        <v/>
      </c>
      <c r="G1030" s="2" t="s">
        <v>32</v>
      </c>
      <c r="H1030" s="2"/>
      <c r="I1030" s="26"/>
      <c r="J1030" s="3"/>
      <c r="K1030" s="2"/>
      <c r="M1030" s="24" t="s">
        <v>224</v>
      </c>
      <c r="N1030" s="26" t="str">
        <f>IFERROR(INDEX([1]!Table13[#Data],MATCH(Table1[[#This Row],[Tech.]],[1]!Table13[Func Location],0),2),"")</f>
        <v/>
      </c>
      <c r="O1030" s="27"/>
      <c r="P1030" s="28"/>
      <c r="Q1030" s="2" t="s">
        <v>37</v>
      </c>
      <c r="R1030" s="2"/>
      <c r="W1030" s="2"/>
      <c r="X1030" s="2"/>
      <c r="Y1030" s="3"/>
      <c r="Z1030" s="29" t="str">
        <f>IF(Table1[[#This Row],[DATE]]=0,"",$Z$4)</f>
        <v/>
      </c>
      <c r="AA1030" s="29" t="str">
        <f>IF(Table1[[#This Row],[DATE]]=0,"",$AA$4)</f>
        <v/>
      </c>
      <c r="AB1030" s="29" t="str">
        <f t="shared" si="32"/>
        <v/>
      </c>
      <c r="AC1030" s="61" t="str">
        <f>IFERROR(VLOOKUP(Table1[[#This Row],[Owner]],'[1]down list'!U:V,2,FALSE),"")</f>
        <v/>
      </c>
    </row>
    <row r="1031" spans="2:29" x14ac:dyDescent="0.25">
      <c r="B1031" s="23"/>
      <c r="C1031" s="24" t="str">
        <f>IF(Table1[[#This Row],[DATE]]=0,"",TEXT(Table1[[#This Row],[DATE]],"mmm"))</f>
        <v/>
      </c>
      <c r="D1031" s="25" t="str">
        <f>B1031&amp;"-"&amp;COUNTIF($B$6:$B1031,B1031)</f>
        <v>-0</v>
      </c>
      <c r="E1031" s="24" t="str">
        <f t="shared" si="33"/>
        <v/>
      </c>
      <c r="F1031" s="24" t="str">
        <f>IF(B1031=0,"",TEXT(Table1[[#This Row],[DATE]],"ddd"))</f>
        <v/>
      </c>
      <c r="G1031" s="2" t="s">
        <v>32</v>
      </c>
      <c r="H1031" s="2"/>
      <c r="I1031" s="26"/>
      <c r="J1031" s="3"/>
      <c r="K1031" s="2"/>
      <c r="M1031" s="24" t="s">
        <v>224</v>
      </c>
      <c r="N1031" s="26" t="str">
        <f>IFERROR(INDEX([1]!Table13[#Data],MATCH(Table1[[#This Row],[Tech.]],[1]!Table13[Func Location],0),2),"")</f>
        <v/>
      </c>
      <c r="O1031" s="27"/>
      <c r="P1031" s="28"/>
      <c r="Q1031" s="2" t="s">
        <v>37</v>
      </c>
      <c r="R1031" s="2"/>
      <c r="W1031" s="2"/>
      <c r="X1031" s="2"/>
      <c r="Y1031" s="3"/>
      <c r="Z1031" s="29" t="str">
        <f>IF(Table1[[#This Row],[DATE]]=0,"",$Z$4)</f>
        <v/>
      </c>
      <c r="AA1031" s="29" t="str">
        <f>IF(Table1[[#This Row],[DATE]]=0,"",$AA$4)</f>
        <v/>
      </c>
      <c r="AB1031" s="29" t="str">
        <f t="shared" si="32"/>
        <v/>
      </c>
      <c r="AC1031" s="61" t="str">
        <f>IFERROR(VLOOKUP(Table1[[#This Row],[Owner]],'[1]down list'!U:V,2,FALSE),"")</f>
        <v/>
      </c>
    </row>
    <row r="1032" spans="2:29" x14ac:dyDescent="0.25">
      <c r="B1032" s="23"/>
      <c r="C1032" s="24" t="str">
        <f>IF(Table1[[#This Row],[DATE]]=0,"",TEXT(Table1[[#This Row],[DATE]],"mmm"))</f>
        <v/>
      </c>
      <c r="D1032" s="25" t="str">
        <f>B1032&amp;"-"&amp;COUNTIF($B$6:$B1032,B1032)</f>
        <v>-0</v>
      </c>
      <c r="E1032" s="24" t="str">
        <f t="shared" si="33"/>
        <v/>
      </c>
      <c r="F1032" s="24" t="str">
        <f>IF(B1032=0,"",TEXT(Table1[[#This Row],[DATE]],"ddd"))</f>
        <v/>
      </c>
      <c r="G1032" s="2" t="s">
        <v>32</v>
      </c>
      <c r="H1032" s="2"/>
      <c r="I1032" s="26"/>
      <c r="J1032" s="3"/>
      <c r="K1032" s="2"/>
      <c r="M1032" s="24" t="s">
        <v>224</v>
      </c>
      <c r="N1032" s="26" t="str">
        <f>IFERROR(INDEX([1]!Table13[#Data],MATCH(Table1[[#This Row],[Tech.]],[1]!Table13[Func Location],0),2),"")</f>
        <v/>
      </c>
      <c r="O1032" s="27"/>
      <c r="P1032" s="28"/>
      <c r="Q1032" s="2" t="s">
        <v>37</v>
      </c>
      <c r="R1032" s="2"/>
      <c r="W1032" s="2"/>
      <c r="X1032" s="2"/>
      <c r="Y1032" s="3"/>
      <c r="Z1032" s="29" t="str">
        <f>IF(Table1[[#This Row],[DATE]]=0,"",$Z$4)</f>
        <v/>
      </c>
      <c r="AA1032" s="29" t="str">
        <f>IF(Table1[[#This Row],[DATE]]=0,"",$AA$4)</f>
        <v/>
      </c>
      <c r="AB1032" s="29" t="str">
        <f t="shared" si="32"/>
        <v/>
      </c>
      <c r="AC1032" s="61" t="str">
        <f>IFERROR(VLOOKUP(Table1[[#This Row],[Owner]],'[1]down list'!U:V,2,FALSE),"")</f>
        <v/>
      </c>
    </row>
    <row r="1033" spans="2:29" x14ac:dyDescent="0.25">
      <c r="B1033" s="23"/>
      <c r="C1033" s="24" t="str">
        <f>IF(Table1[[#This Row],[DATE]]=0,"",TEXT(Table1[[#This Row],[DATE]],"mmm"))</f>
        <v/>
      </c>
      <c r="D1033" s="25" t="str">
        <f>B1033&amp;"-"&amp;COUNTIF($B$6:$B1033,B1033)</f>
        <v>-0</v>
      </c>
      <c r="E1033" s="24" t="str">
        <f t="shared" si="33"/>
        <v/>
      </c>
      <c r="F1033" s="24" t="str">
        <f>IF(B1033=0,"",TEXT(Table1[[#This Row],[DATE]],"ddd"))</f>
        <v/>
      </c>
      <c r="G1033" s="2" t="s">
        <v>32</v>
      </c>
      <c r="H1033" s="2"/>
      <c r="I1033" s="26"/>
      <c r="J1033" s="3"/>
      <c r="K1033" s="2"/>
      <c r="M1033" s="24" t="s">
        <v>224</v>
      </c>
      <c r="N1033" s="26" t="str">
        <f>IFERROR(INDEX([1]!Table13[#Data],MATCH(Table1[[#This Row],[Tech.]],[1]!Table13[Func Location],0),2),"")</f>
        <v/>
      </c>
      <c r="O1033" s="27"/>
      <c r="P1033" s="28"/>
      <c r="Q1033" s="2" t="s">
        <v>37</v>
      </c>
      <c r="R1033" s="2"/>
      <c r="W1033" s="2"/>
      <c r="X1033" s="2"/>
      <c r="Y1033" s="3"/>
      <c r="Z1033" s="29" t="str">
        <f>IF(Table1[[#This Row],[DATE]]=0,"",$Z$4)</f>
        <v/>
      </c>
      <c r="AA1033" s="29" t="str">
        <f>IF(Table1[[#This Row],[DATE]]=0,"",$AA$4)</f>
        <v/>
      </c>
      <c r="AB1033" s="29" t="str">
        <f t="shared" si="32"/>
        <v/>
      </c>
      <c r="AC1033" s="61" t="str">
        <f>IFERROR(VLOOKUP(Table1[[#This Row],[Owner]],'[1]down list'!U:V,2,FALSE),"")</f>
        <v/>
      </c>
    </row>
    <row r="1034" spans="2:29" x14ac:dyDescent="0.25">
      <c r="B1034" s="23"/>
      <c r="C1034" s="24" t="str">
        <f>IF(Table1[[#This Row],[DATE]]=0,"",TEXT(Table1[[#This Row],[DATE]],"mmm"))</f>
        <v/>
      </c>
      <c r="D1034" s="25" t="str">
        <f>B1034&amp;"-"&amp;COUNTIF($B$6:$B1034,B1034)</f>
        <v>-0</v>
      </c>
      <c r="E1034" s="24" t="str">
        <f t="shared" si="33"/>
        <v/>
      </c>
      <c r="F1034" s="24" t="str">
        <f>IF(B1034=0,"",TEXT(Table1[[#This Row],[DATE]],"ddd"))</f>
        <v/>
      </c>
      <c r="G1034" s="2" t="s">
        <v>32</v>
      </c>
      <c r="H1034" s="2"/>
      <c r="I1034" s="26"/>
      <c r="J1034" s="3"/>
      <c r="K1034" s="2"/>
      <c r="M1034" s="24" t="s">
        <v>224</v>
      </c>
      <c r="N1034" s="26" t="str">
        <f>IFERROR(INDEX([1]!Table13[#Data],MATCH(Table1[[#This Row],[Tech.]],[1]!Table13[Func Location],0),2),"")</f>
        <v/>
      </c>
      <c r="O1034" s="27"/>
      <c r="P1034" s="28"/>
      <c r="Q1034" s="2" t="s">
        <v>37</v>
      </c>
      <c r="R1034" s="2"/>
      <c r="W1034" s="2"/>
      <c r="X1034" s="2"/>
      <c r="Y1034" s="3"/>
      <c r="Z1034" s="29" t="str">
        <f>IF(Table1[[#This Row],[DATE]]=0,"",$Z$4)</f>
        <v/>
      </c>
      <c r="AA1034" s="29" t="str">
        <f>IF(Table1[[#This Row],[DATE]]=0,"",$AA$4)</f>
        <v/>
      </c>
      <c r="AB1034" s="29" t="str">
        <f t="shared" si="32"/>
        <v/>
      </c>
      <c r="AC1034" s="61" t="str">
        <f>IFERROR(VLOOKUP(Table1[[#This Row],[Owner]],'[1]down list'!U:V,2,FALSE),"")</f>
        <v/>
      </c>
    </row>
    <row r="1035" spans="2:29" x14ac:dyDescent="0.25">
      <c r="B1035" s="23"/>
      <c r="C1035" s="24" t="str">
        <f>IF(Table1[[#This Row],[DATE]]=0,"",TEXT(Table1[[#This Row],[DATE]],"mmm"))</f>
        <v/>
      </c>
      <c r="D1035" s="25" t="str">
        <f>B1035&amp;"-"&amp;COUNTIF($B$6:$B1035,B1035)</f>
        <v>-0</v>
      </c>
      <c r="E1035" s="24" t="str">
        <f t="shared" si="33"/>
        <v/>
      </c>
      <c r="F1035" s="24" t="str">
        <f>IF(B1035=0,"",TEXT(Table1[[#This Row],[DATE]],"ddd"))</f>
        <v/>
      </c>
      <c r="G1035" s="2" t="s">
        <v>32</v>
      </c>
      <c r="H1035" s="2"/>
      <c r="I1035" s="26"/>
      <c r="J1035" s="3"/>
      <c r="K1035" s="2"/>
      <c r="M1035" s="24" t="s">
        <v>224</v>
      </c>
      <c r="N1035" s="26" t="str">
        <f>IFERROR(INDEX([1]!Table13[#Data],MATCH(Table1[[#This Row],[Tech.]],[1]!Table13[Func Location],0),2),"")</f>
        <v/>
      </c>
      <c r="O1035" s="27"/>
      <c r="P1035" s="28"/>
      <c r="Q1035" s="2" t="s">
        <v>37</v>
      </c>
      <c r="R1035" s="2"/>
      <c r="W1035" s="2"/>
      <c r="X1035" s="2"/>
      <c r="Y1035" s="3"/>
      <c r="Z1035" s="29" t="str">
        <f>IF(Table1[[#This Row],[DATE]]=0,"",$Z$4)</f>
        <v/>
      </c>
      <c r="AA1035" s="29" t="str">
        <f>IF(Table1[[#This Row],[DATE]]=0,"",$AA$4)</f>
        <v/>
      </c>
      <c r="AB1035" s="29" t="str">
        <f t="shared" si="32"/>
        <v/>
      </c>
      <c r="AC1035" s="61" t="str">
        <f>IFERROR(VLOOKUP(Table1[[#This Row],[Owner]],'[1]down list'!U:V,2,FALSE),"")</f>
        <v/>
      </c>
    </row>
    <row r="1036" spans="2:29" x14ac:dyDescent="0.25">
      <c r="B1036" s="23"/>
      <c r="C1036" s="24" t="str">
        <f>IF(Table1[[#This Row],[DATE]]=0,"",TEXT(Table1[[#This Row],[DATE]],"mmm"))</f>
        <v/>
      </c>
      <c r="D1036" s="25" t="str">
        <f>B1036&amp;"-"&amp;COUNTIF($B$6:$B1036,B1036)</f>
        <v>-0</v>
      </c>
      <c r="E1036" s="24" t="str">
        <f t="shared" si="33"/>
        <v/>
      </c>
      <c r="F1036" s="24" t="str">
        <f>IF(B1036=0,"",TEXT(Table1[[#This Row],[DATE]],"ddd"))</f>
        <v/>
      </c>
      <c r="G1036" s="2" t="s">
        <v>32</v>
      </c>
      <c r="H1036" s="2"/>
      <c r="I1036" s="26"/>
      <c r="J1036" s="3"/>
      <c r="K1036" s="2"/>
      <c r="M1036" s="24" t="s">
        <v>224</v>
      </c>
      <c r="N1036" s="26" t="str">
        <f>IFERROR(INDEX([1]!Table13[#Data],MATCH(Table1[[#This Row],[Tech.]],[1]!Table13[Func Location],0),2),"")</f>
        <v/>
      </c>
      <c r="O1036" s="27"/>
      <c r="P1036" s="28"/>
      <c r="Q1036" s="2" t="s">
        <v>37</v>
      </c>
      <c r="R1036" s="2"/>
      <c r="W1036" s="2"/>
      <c r="X1036" s="2"/>
      <c r="Y1036" s="3"/>
      <c r="Z1036" s="29" t="str">
        <f>IF(Table1[[#This Row],[DATE]]=0,"",$Z$4)</f>
        <v/>
      </c>
      <c r="AA1036" s="29" t="str">
        <f>IF(Table1[[#This Row],[DATE]]=0,"",$AA$4)</f>
        <v/>
      </c>
      <c r="AB1036" s="29" t="str">
        <f t="shared" si="32"/>
        <v/>
      </c>
      <c r="AC1036" s="61" t="str">
        <f>IFERROR(VLOOKUP(Table1[[#This Row],[Owner]],'[1]down list'!U:V,2,FALSE),"")</f>
        <v/>
      </c>
    </row>
    <row r="1037" spans="2:29" x14ac:dyDescent="0.25">
      <c r="B1037" s="23"/>
      <c r="C1037" s="24" t="str">
        <f>IF(Table1[[#This Row],[DATE]]=0,"",TEXT(Table1[[#This Row],[DATE]],"mmm"))</f>
        <v/>
      </c>
      <c r="D1037" s="25" t="str">
        <f>B1037&amp;"-"&amp;COUNTIF($B$6:$B1037,B1037)</f>
        <v>-0</v>
      </c>
      <c r="E1037" s="24" t="str">
        <f t="shared" si="33"/>
        <v/>
      </c>
      <c r="F1037" s="24" t="str">
        <f>IF(B1037=0,"",TEXT(Table1[[#This Row],[DATE]],"ddd"))</f>
        <v/>
      </c>
      <c r="G1037" s="2" t="s">
        <v>32</v>
      </c>
      <c r="H1037" s="2"/>
      <c r="I1037" s="26"/>
      <c r="J1037" s="3"/>
      <c r="K1037" s="2"/>
      <c r="M1037" s="24" t="s">
        <v>224</v>
      </c>
      <c r="N1037" s="26" t="str">
        <f>IFERROR(INDEX([1]!Table13[#Data],MATCH(Table1[[#This Row],[Tech.]],[1]!Table13[Func Location],0),2),"")</f>
        <v/>
      </c>
      <c r="O1037" s="27"/>
      <c r="P1037" s="28"/>
      <c r="Q1037" s="2" t="s">
        <v>37</v>
      </c>
      <c r="R1037" s="2"/>
      <c r="W1037" s="2"/>
      <c r="X1037" s="2"/>
      <c r="Y1037" s="3"/>
      <c r="Z1037" s="29" t="str">
        <f>IF(Table1[[#This Row],[DATE]]=0,"",$Z$4)</f>
        <v/>
      </c>
      <c r="AA1037" s="29" t="str">
        <f>IF(Table1[[#This Row],[DATE]]=0,"",$AA$4)</f>
        <v/>
      </c>
      <c r="AB1037" s="29" t="str">
        <f t="shared" si="32"/>
        <v/>
      </c>
      <c r="AC1037" s="61" t="str">
        <f>IFERROR(VLOOKUP(Table1[[#This Row],[Owner]],'[1]down list'!U:V,2,FALSE),"")</f>
        <v/>
      </c>
    </row>
    <row r="1038" spans="2:29" x14ac:dyDescent="0.25">
      <c r="B1038" s="23"/>
      <c r="C1038" s="24" t="str">
        <f>IF(Table1[[#This Row],[DATE]]=0,"",TEXT(Table1[[#This Row],[DATE]],"mmm"))</f>
        <v/>
      </c>
      <c r="D1038" s="25" t="str">
        <f>B1038&amp;"-"&amp;COUNTIF($B$6:$B1038,B1038)</f>
        <v>-0</v>
      </c>
      <c r="E1038" s="24" t="str">
        <f t="shared" si="33"/>
        <v/>
      </c>
      <c r="F1038" s="24" t="str">
        <f>IF(B1038=0,"",TEXT(Table1[[#This Row],[DATE]],"ddd"))</f>
        <v/>
      </c>
      <c r="G1038" s="2" t="s">
        <v>32</v>
      </c>
      <c r="H1038" s="2"/>
      <c r="I1038" s="26"/>
      <c r="J1038" s="3"/>
      <c r="K1038" s="2"/>
      <c r="M1038" s="24" t="s">
        <v>224</v>
      </c>
      <c r="N1038" s="26" t="str">
        <f>IFERROR(INDEX([1]!Table13[#Data],MATCH(Table1[[#This Row],[Tech.]],[1]!Table13[Func Location],0),2),"")</f>
        <v/>
      </c>
      <c r="O1038" s="27"/>
      <c r="P1038" s="28"/>
      <c r="Q1038" s="2" t="s">
        <v>37</v>
      </c>
      <c r="R1038" s="2"/>
      <c r="W1038" s="2"/>
      <c r="X1038" s="2"/>
      <c r="Y1038" s="3"/>
      <c r="Z1038" s="29" t="str">
        <f>IF(Table1[[#This Row],[DATE]]=0,"",$Z$4)</f>
        <v/>
      </c>
      <c r="AA1038" s="29" t="str">
        <f>IF(Table1[[#This Row],[DATE]]=0,"",$AA$4)</f>
        <v/>
      </c>
      <c r="AB1038" s="29" t="str">
        <f t="shared" si="32"/>
        <v/>
      </c>
      <c r="AC1038" s="61" t="str">
        <f>IFERROR(VLOOKUP(Table1[[#This Row],[Owner]],'[1]down list'!U:V,2,FALSE),"")</f>
        <v/>
      </c>
    </row>
    <row r="1039" spans="2:29" x14ac:dyDescent="0.25">
      <c r="B1039" s="23"/>
      <c r="C1039" s="24" t="str">
        <f>IF(Table1[[#This Row],[DATE]]=0,"",TEXT(Table1[[#This Row],[DATE]],"mmm"))</f>
        <v/>
      </c>
      <c r="D1039" s="25" t="str">
        <f>B1039&amp;"-"&amp;COUNTIF($B$6:$B1039,B1039)</f>
        <v>-0</v>
      </c>
      <c r="E1039" s="24" t="str">
        <f t="shared" si="33"/>
        <v/>
      </c>
      <c r="F1039" s="24" t="str">
        <f>IF(B1039=0,"",TEXT(Table1[[#This Row],[DATE]],"ddd"))</f>
        <v/>
      </c>
      <c r="G1039" s="2" t="s">
        <v>32</v>
      </c>
      <c r="H1039" s="2"/>
      <c r="I1039" s="26"/>
      <c r="J1039" s="3"/>
      <c r="K1039" s="2"/>
      <c r="M1039" s="24" t="s">
        <v>224</v>
      </c>
      <c r="N1039" s="26" t="str">
        <f>IFERROR(INDEX([1]!Table13[#Data],MATCH(Table1[[#This Row],[Tech.]],[1]!Table13[Func Location],0),2),"")</f>
        <v/>
      </c>
      <c r="O1039" s="27"/>
      <c r="P1039" s="28"/>
      <c r="Q1039" s="2" t="s">
        <v>37</v>
      </c>
      <c r="R1039" s="2"/>
      <c r="W1039" s="2"/>
      <c r="X1039" s="2"/>
      <c r="Y1039" s="3"/>
      <c r="Z1039" s="29" t="str">
        <f>IF(Table1[[#This Row],[DATE]]=0,"",$Z$4)</f>
        <v/>
      </c>
      <c r="AA1039" s="29" t="str">
        <f>IF(Table1[[#This Row],[DATE]]=0,"",$AA$4)</f>
        <v/>
      </c>
      <c r="AB1039" s="29" t="str">
        <f t="shared" si="32"/>
        <v/>
      </c>
      <c r="AC1039" s="61" t="str">
        <f>IFERROR(VLOOKUP(Table1[[#This Row],[Owner]],'[1]down list'!U:V,2,FALSE),"")</f>
        <v/>
      </c>
    </row>
    <row r="1040" spans="2:29" x14ac:dyDescent="0.25">
      <c r="B1040" s="23"/>
      <c r="C1040" s="24" t="str">
        <f>IF(Table1[[#This Row],[DATE]]=0,"",TEXT(Table1[[#This Row],[DATE]],"mmm"))</f>
        <v/>
      </c>
      <c r="D1040" s="25" t="str">
        <f>B1040&amp;"-"&amp;COUNTIF($B$6:$B1040,B1040)</f>
        <v>-0</v>
      </c>
      <c r="E1040" s="24" t="str">
        <f t="shared" si="33"/>
        <v/>
      </c>
      <c r="F1040" s="24" t="str">
        <f>IF(B1040=0,"",TEXT(Table1[[#This Row],[DATE]],"ddd"))</f>
        <v/>
      </c>
      <c r="G1040" s="2" t="s">
        <v>32</v>
      </c>
      <c r="H1040" s="2"/>
      <c r="I1040" s="26"/>
      <c r="J1040" s="3"/>
      <c r="K1040" s="2"/>
      <c r="M1040" s="24" t="s">
        <v>224</v>
      </c>
      <c r="N1040" s="26" t="str">
        <f>IFERROR(INDEX([1]!Table13[#Data],MATCH(Table1[[#This Row],[Tech.]],[1]!Table13[Func Location],0),2),"")</f>
        <v/>
      </c>
      <c r="O1040" s="27"/>
      <c r="P1040" s="28"/>
      <c r="Q1040" s="2" t="s">
        <v>37</v>
      </c>
      <c r="R1040" s="2"/>
      <c r="W1040" s="2"/>
      <c r="X1040" s="2"/>
      <c r="Y1040" s="3"/>
      <c r="Z1040" s="29" t="str">
        <f>IF(Table1[[#This Row],[DATE]]=0,"",$Z$4)</f>
        <v/>
      </c>
      <c r="AA1040" s="29" t="str">
        <f>IF(Table1[[#This Row],[DATE]]=0,"",$AA$4)</f>
        <v/>
      </c>
      <c r="AB1040" s="29" t="str">
        <f t="shared" si="32"/>
        <v/>
      </c>
      <c r="AC1040" s="61" t="str">
        <f>IFERROR(VLOOKUP(Table1[[#This Row],[Owner]],'[1]down list'!U:V,2,FALSE),"")</f>
        <v/>
      </c>
    </row>
    <row r="1041" spans="2:29" x14ac:dyDescent="0.25">
      <c r="B1041" s="23"/>
      <c r="C1041" s="24" t="str">
        <f>IF(Table1[[#This Row],[DATE]]=0,"",TEXT(Table1[[#This Row],[DATE]],"mmm"))</f>
        <v/>
      </c>
      <c r="D1041" s="25" t="str">
        <f>B1041&amp;"-"&amp;COUNTIF($B$6:$B1041,B1041)</f>
        <v>-0</v>
      </c>
      <c r="E1041" s="24" t="str">
        <f t="shared" si="33"/>
        <v/>
      </c>
      <c r="F1041" s="24" t="str">
        <f>IF(B1041=0,"",TEXT(Table1[[#This Row],[DATE]],"ddd"))</f>
        <v/>
      </c>
      <c r="G1041" s="2" t="s">
        <v>32</v>
      </c>
      <c r="H1041" s="2"/>
      <c r="I1041" s="26" t="str">
        <f>IFERROR(INDEX('[1]down list'!$AB$3:$AH$368,MATCH(Table1[[#This Row],[DATE]],'[1]down list'!$AB$3:$AB$368,0),MATCH(Table1[[#This Row],[Shift]],'[1]down list'!$AB$3:$AH$3,0)),"")</f>
        <v/>
      </c>
      <c r="J1041" s="3"/>
      <c r="K1041" s="2"/>
      <c r="M1041" s="24" t="s">
        <v>224</v>
      </c>
      <c r="N1041" s="26" t="str">
        <f>IFERROR(INDEX([1]!Table13[#Data],MATCH(Table1[[#This Row],[Tech.]],[1]!Table13[Func Location],0),2),"")</f>
        <v/>
      </c>
      <c r="O1041" s="27"/>
      <c r="P1041" s="28"/>
      <c r="Q1041" s="2" t="s">
        <v>37</v>
      </c>
      <c r="R1041" s="2"/>
      <c r="W1041" s="2"/>
      <c r="X1041" s="2"/>
      <c r="Y1041" s="3"/>
      <c r="Z1041" s="29" t="str">
        <f>IF(Table1[[#This Row],[DATE]]=0,"",$Z$4)</f>
        <v/>
      </c>
      <c r="AA1041" s="29" t="str">
        <f>IF(Table1[[#This Row],[DATE]]=0,"",$AA$4)</f>
        <v/>
      </c>
      <c r="AB1041" s="29" t="str">
        <f t="shared" si="32"/>
        <v/>
      </c>
      <c r="AC1041" s="61" t="str">
        <f>IFERROR(VLOOKUP(Table1[[#This Row],[Owner]],'[1]down list'!U:V,2,FALSE),"")</f>
        <v/>
      </c>
    </row>
    <row r="1042" spans="2:29" x14ac:dyDescent="0.25">
      <c r="B1042" s="23"/>
      <c r="C1042" s="24" t="str">
        <f>IF(Table1[[#This Row],[DATE]]=0,"",TEXT(Table1[[#This Row],[DATE]],"mmm"))</f>
        <v/>
      </c>
      <c r="D1042" s="25" t="str">
        <f>B1042&amp;"-"&amp;COUNTIF($B$6:$B1042,B1042)</f>
        <v>-0</v>
      </c>
      <c r="E1042" s="24" t="str">
        <f t="shared" si="33"/>
        <v/>
      </c>
      <c r="F1042" s="24" t="str">
        <f>IF(B1042=0,"",TEXT(Table1[[#This Row],[DATE]],"ddd"))</f>
        <v/>
      </c>
      <c r="G1042" s="2" t="s">
        <v>32</v>
      </c>
      <c r="H1042" s="2"/>
      <c r="I1042" s="26" t="str">
        <f>IFERROR(INDEX('[1]down list'!$AB$3:$AH$368,MATCH(Table1[[#This Row],[DATE]],'[1]down list'!$AB$3:$AB$368,0),MATCH(Table1[[#This Row],[Shift]],'[1]down list'!$AB$3:$AH$3,0)),"")</f>
        <v/>
      </c>
      <c r="J1042" s="3"/>
      <c r="K1042" s="2"/>
      <c r="M1042" s="24" t="s">
        <v>224</v>
      </c>
      <c r="N1042" s="26" t="str">
        <f>IFERROR(INDEX([1]!Table13[#Data],MATCH(Table1[[#This Row],[Tech.]],[1]!Table13[Func Location],0),2),"")</f>
        <v/>
      </c>
      <c r="O1042" s="27"/>
      <c r="P1042" s="28"/>
      <c r="Q1042" s="2" t="s">
        <v>37</v>
      </c>
      <c r="R1042" s="2"/>
      <c r="W1042" s="2"/>
      <c r="X1042" s="2"/>
      <c r="Y1042" s="3"/>
      <c r="Z1042" s="29" t="str">
        <f>IF(Table1[[#This Row],[DATE]]=0,"",$Z$4)</f>
        <v/>
      </c>
      <c r="AA1042" s="29" t="str">
        <f>IF(Table1[[#This Row],[DATE]]=0,"",$AA$4)</f>
        <v/>
      </c>
      <c r="AB1042" s="29" t="str">
        <f t="shared" si="32"/>
        <v/>
      </c>
      <c r="AC1042" s="61" t="str">
        <f>IFERROR(VLOOKUP(Table1[[#This Row],[Owner]],'[1]down list'!U:V,2,FALSE),"")</f>
        <v/>
      </c>
    </row>
    <row r="1043" spans="2:29" x14ac:dyDescent="0.25">
      <c r="B1043" s="23"/>
      <c r="C1043" s="24" t="str">
        <f>IF(Table1[[#This Row],[DATE]]=0,"",TEXT(Table1[[#This Row],[DATE]],"mmm"))</f>
        <v/>
      </c>
      <c r="D1043" s="25" t="str">
        <f>B1043&amp;"-"&amp;COUNTIF($B$6:$B1043,B1043)</f>
        <v>-0</v>
      </c>
      <c r="E1043" s="24" t="str">
        <f t="shared" si="33"/>
        <v/>
      </c>
      <c r="F1043" s="24" t="str">
        <f>IF(B1043=0,"",TEXT(Table1[[#This Row],[DATE]],"ddd"))</f>
        <v/>
      </c>
      <c r="G1043" s="2" t="s">
        <v>32</v>
      </c>
      <c r="H1043" s="2"/>
      <c r="I1043" s="26" t="str">
        <f>IFERROR(INDEX('[1]down list'!$AB$3:$AH$368,MATCH(Table1[[#This Row],[DATE]],'[1]down list'!$AB$3:$AB$368,0),MATCH(Table1[[#This Row],[Shift]],'[1]down list'!$AB$3:$AH$3,0)),"")</f>
        <v/>
      </c>
      <c r="J1043" s="3"/>
      <c r="K1043" s="2"/>
      <c r="M1043" s="24" t="s">
        <v>224</v>
      </c>
      <c r="N1043" s="26" t="str">
        <f>IFERROR(INDEX([1]!Table13[#Data],MATCH(Table1[[#This Row],[Tech.]],[1]!Table13[Func Location],0),2),"")</f>
        <v/>
      </c>
      <c r="O1043" s="27"/>
      <c r="P1043" s="28"/>
      <c r="Q1043" s="2" t="s">
        <v>37</v>
      </c>
      <c r="R1043" s="2"/>
      <c r="W1043" s="2"/>
      <c r="X1043" s="2"/>
      <c r="Y1043" s="3"/>
      <c r="Z1043" s="29" t="str">
        <f>IF(Table1[[#This Row],[DATE]]=0,"",$Z$4)</f>
        <v/>
      </c>
      <c r="AA1043" s="29" t="str">
        <f>IF(Table1[[#This Row],[DATE]]=0,"",$AA$4)</f>
        <v/>
      </c>
      <c r="AB1043" s="29" t="str">
        <f t="shared" si="32"/>
        <v/>
      </c>
      <c r="AC1043" s="61" t="str">
        <f>IFERROR(VLOOKUP(Table1[[#This Row],[Owner]],'[1]down list'!U:V,2,FALSE),"")</f>
        <v/>
      </c>
    </row>
    <row r="1044" spans="2:29" x14ac:dyDescent="0.25">
      <c r="B1044" s="23"/>
      <c r="C1044" s="24" t="str">
        <f>IF(Table1[[#This Row],[DATE]]=0,"",TEXT(Table1[[#This Row],[DATE]],"mmm"))</f>
        <v/>
      </c>
      <c r="D1044" s="25" t="str">
        <f>B1044&amp;"-"&amp;COUNTIF($B$6:$B1044,B1044)</f>
        <v>-0</v>
      </c>
      <c r="E1044" s="24" t="str">
        <f t="shared" si="33"/>
        <v/>
      </c>
      <c r="F1044" s="24" t="str">
        <f>IF(B1044=0,"",TEXT(Table1[[#This Row],[DATE]],"ddd"))</f>
        <v/>
      </c>
      <c r="G1044" s="2" t="s">
        <v>32</v>
      </c>
      <c r="H1044" s="2"/>
      <c r="I1044" s="26" t="str">
        <f>IFERROR(INDEX('[1]down list'!$AB$3:$AH$368,MATCH(Table1[[#This Row],[DATE]],'[1]down list'!$AB$3:$AB$368,0),MATCH(Table1[[#This Row],[Shift]],'[1]down list'!$AB$3:$AH$3,0)),"")</f>
        <v/>
      </c>
      <c r="J1044" s="3"/>
      <c r="K1044" s="2"/>
      <c r="M1044" s="24" t="s">
        <v>224</v>
      </c>
      <c r="N1044" s="26" t="str">
        <f>IFERROR(INDEX([1]!Table13[#Data],MATCH(Table1[[#This Row],[Tech.]],[1]!Table13[Func Location],0),2),"")</f>
        <v/>
      </c>
      <c r="O1044" s="27"/>
      <c r="P1044" s="28"/>
      <c r="Q1044" s="2" t="s">
        <v>37</v>
      </c>
      <c r="R1044" s="2"/>
      <c r="W1044" s="2"/>
      <c r="X1044" s="2"/>
      <c r="Y1044" s="3"/>
      <c r="Z1044" s="29" t="str">
        <f>IF(Table1[[#This Row],[DATE]]=0,"",$Z$4)</f>
        <v/>
      </c>
      <c r="AA1044" s="29" t="str">
        <f>IF(Table1[[#This Row],[DATE]]=0,"",$AA$4)</f>
        <v/>
      </c>
      <c r="AB1044" s="29" t="str">
        <f t="shared" si="32"/>
        <v/>
      </c>
      <c r="AC1044" s="61" t="str">
        <f>IFERROR(VLOOKUP(Table1[[#This Row],[Owner]],'[1]down list'!U:V,2,FALSE),"")</f>
        <v/>
      </c>
    </row>
    <row r="1045" spans="2:29" x14ac:dyDescent="0.25">
      <c r="B1045" s="23"/>
      <c r="C1045" s="24" t="str">
        <f>IF(Table1[[#This Row],[DATE]]=0,"",TEXT(Table1[[#This Row],[DATE]],"mmm"))</f>
        <v/>
      </c>
      <c r="D1045" s="25" t="str">
        <f>B1045&amp;"-"&amp;COUNTIF($B$6:$B1045,B1045)</f>
        <v>-0</v>
      </c>
      <c r="E1045" s="24" t="str">
        <f t="shared" si="33"/>
        <v/>
      </c>
      <c r="F1045" s="24" t="str">
        <f>IF(B1045=0,"",TEXT(Table1[[#This Row],[DATE]],"ddd"))</f>
        <v/>
      </c>
      <c r="G1045" s="2" t="s">
        <v>32</v>
      </c>
      <c r="H1045" s="2"/>
      <c r="I1045" s="26" t="str">
        <f>IFERROR(INDEX('[1]down list'!$AB$3:$AH$368,MATCH(Table1[[#This Row],[DATE]],'[1]down list'!$AB$3:$AB$368,0),MATCH(Table1[[#This Row],[Shift]],'[1]down list'!$AB$3:$AH$3,0)),"")</f>
        <v/>
      </c>
      <c r="J1045" s="3"/>
      <c r="K1045" s="2"/>
      <c r="M1045" s="24" t="s">
        <v>224</v>
      </c>
      <c r="N1045" s="26" t="str">
        <f>IFERROR(INDEX([1]!Table13[#Data],MATCH(Table1[[#This Row],[Tech.]],[1]!Table13[Func Location],0),2),"")</f>
        <v/>
      </c>
      <c r="O1045" s="27"/>
      <c r="P1045" s="28"/>
      <c r="Q1045" s="2" t="s">
        <v>37</v>
      </c>
      <c r="R1045" s="2"/>
      <c r="W1045" s="2"/>
      <c r="X1045" s="2"/>
      <c r="Y1045" s="3"/>
      <c r="Z1045" s="29" t="str">
        <f>IF(Table1[[#This Row],[DATE]]=0,"",$Z$4)</f>
        <v/>
      </c>
      <c r="AA1045" s="29" t="str">
        <f>IF(Table1[[#This Row],[DATE]]=0,"",$AA$4)</f>
        <v/>
      </c>
      <c r="AB1045" s="29" t="str">
        <f t="shared" si="32"/>
        <v/>
      </c>
      <c r="AC1045" s="61" t="str">
        <f>IFERROR(VLOOKUP(Table1[[#This Row],[Owner]],'[1]down list'!U:V,2,FALSE),"")</f>
        <v/>
      </c>
    </row>
    <row r="1046" spans="2:29" x14ac:dyDescent="0.25">
      <c r="B1046" s="23"/>
      <c r="C1046" s="24" t="str">
        <f>IF(Table1[[#This Row],[DATE]]=0,"",TEXT(Table1[[#This Row],[DATE]],"mmm"))</f>
        <v/>
      </c>
      <c r="D1046" s="25" t="str">
        <f>B1046&amp;"-"&amp;COUNTIF($B$6:$B1046,B1046)</f>
        <v>-0</v>
      </c>
      <c r="E1046" s="24" t="str">
        <f t="shared" si="33"/>
        <v/>
      </c>
      <c r="F1046" s="24" t="str">
        <f>IF(B1046=0,"",TEXT(Table1[[#This Row],[DATE]],"ddd"))</f>
        <v/>
      </c>
      <c r="G1046" s="2" t="s">
        <v>32</v>
      </c>
      <c r="H1046" s="2"/>
      <c r="I1046" s="26" t="str">
        <f>IFERROR(INDEX('[1]down list'!$AB$3:$AH$368,MATCH(Table1[[#This Row],[DATE]],'[1]down list'!$AB$3:$AB$368,0),MATCH(Table1[[#This Row],[Shift]],'[1]down list'!$AB$3:$AH$3,0)),"")</f>
        <v/>
      </c>
      <c r="J1046" s="3"/>
      <c r="K1046" s="2"/>
      <c r="M1046" s="24" t="s">
        <v>224</v>
      </c>
      <c r="N1046" s="26" t="str">
        <f>IFERROR(INDEX([1]!Table13[#Data],MATCH(Table1[[#This Row],[Tech.]],[1]!Table13[Func Location],0),2),"")</f>
        <v/>
      </c>
      <c r="O1046" s="27"/>
      <c r="P1046" s="28"/>
      <c r="Q1046" s="2" t="s">
        <v>37</v>
      </c>
      <c r="R1046" s="2"/>
      <c r="W1046" s="2"/>
      <c r="X1046" s="2"/>
      <c r="Y1046" s="3"/>
      <c r="Z1046" s="29" t="str">
        <f>IF(Table1[[#This Row],[DATE]]=0,"",$Z$4)</f>
        <v/>
      </c>
      <c r="AA1046" s="29" t="str">
        <f>IF(Table1[[#This Row],[DATE]]=0,"",$AA$4)</f>
        <v/>
      </c>
      <c r="AB1046" s="29" t="str">
        <f t="shared" si="32"/>
        <v/>
      </c>
      <c r="AC1046" s="61" t="str">
        <f>IFERROR(VLOOKUP(Table1[[#This Row],[Owner]],'[1]down list'!U:V,2,FALSE),"")</f>
        <v/>
      </c>
    </row>
    <row r="1047" spans="2:29" x14ac:dyDescent="0.25">
      <c r="B1047" s="23"/>
      <c r="C1047" s="24" t="str">
        <f>IF(Table1[[#This Row],[DATE]]=0,"",TEXT(Table1[[#This Row],[DATE]],"mmm"))</f>
        <v/>
      </c>
      <c r="D1047" s="25" t="str">
        <f>B1047&amp;"-"&amp;COUNTIF($B$6:$B1047,B1047)</f>
        <v>-0</v>
      </c>
      <c r="E1047" s="24" t="str">
        <f t="shared" si="33"/>
        <v/>
      </c>
      <c r="F1047" s="24" t="str">
        <f>IF(B1047=0,"",TEXT(Table1[[#This Row],[DATE]],"ddd"))</f>
        <v/>
      </c>
      <c r="G1047" s="2" t="s">
        <v>32</v>
      </c>
      <c r="H1047" s="2"/>
      <c r="I1047" s="26" t="str">
        <f>IFERROR(INDEX('[1]down list'!$AB$3:$AH$368,MATCH(Table1[[#This Row],[DATE]],'[1]down list'!$AB$3:$AB$368,0),MATCH(Table1[[#This Row],[Shift]],'[1]down list'!$AB$3:$AH$3,0)),"")</f>
        <v/>
      </c>
      <c r="J1047" s="3"/>
      <c r="K1047" s="2"/>
      <c r="M1047" s="24" t="s">
        <v>224</v>
      </c>
      <c r="N1047" s="26" t="str">
        <f>IFERROR(INDEX([1]!Table13[#Data],MATCH(Table1[[#This Row],[Tech.]],[1]!Table13[Func Location],0),2),"")</f>
        <v/>
      </c>
      <c r="O1047" s="27"/>
      <c r="P1047" s="28"/>
      <c r="Q1047" s="2" t="s">
        <v>37</v>
      </c>
      <c r="R1047" s="2"/>
      <c r="W1047" s="2"/>
      <c r="X1047" s="2"/>
      <c r="Y1047" s="3"/>
      <c r="Z1047" s="29" t="str">
        <f>IF(Table1[[#This Row],[DATE]]=0,"",$Z$4)</f>
        <v/>
      </c>
      <c r="AA1047" s="29" t="str">
        <f>IF(Table1[[#This Row],[DATE]]=0,"",$AA$4)</f>
        <v/>
      </c>
      <c r="AB1047" s="29" t="str">
        <f t="shared" si="32"/>
        <v/>
      </c>
      <c r="AC1047" s="61" t="str">
        <f>IFERROR(VLOOKUP(Table1[[#This Row],[Owner]],'[1]down list'!U:V,2,FALSE),"")</f>
        <v/>
      </c>
    </row>
    <row r="1048" spans="2:29" x14ac:dyDescent="0.25">
      <c r="B1048" s="23"/>
      <c r="C1048" s="24" t="str">
        <f>IF(Table1[[#This Row],[DATE]]=0,"",TEXT(Table1[[#This Row],[DATE]],"mmm"))</f>
        <v/>
      </c>
      <c r="D1048" s="25" t="str">
        <f>B1048&amp;"-"&amp;COUNTIF($B$6:$B1048,B1048)</f>
        <v>-0</v>
      </c>
      <c r="E1048" s="24" t="str">
        <f t="shared" si="33"/>
        <v/>
      </c>
      <c r="F1048" s="24" t="str">
        <f>IF(B1048=0,"",TEXT(Table1[[#This Row],[DATE]],"ddd"))</f>
        <v/>
      </c>
      <c r="G1048" s="2" t="s">
        <v>32</v>
      </c>
      <c r="H1048" s="2"/>
      <c r="I1048" s="26" t="str">
        <f>IFERROR(INDEX('[1]down list'!$AB$3:$AH$368,MATCH(Table1[[#This Row],[DATE]],'[1]down list'!$AB$3:$AB$368,0),MATCH(Table1[[#This Row],[Shift]],'[1]down list'!$AB$3:$AH$3,0)),"")</f>
        <v/>
      </c>
      <c r="J1048" s="3"/>
      <c r="K1048" s="2"/>
      <c r="M1048" s="24" t="s">
        <v>224</v>
      </c>
      <c r="N1048" s="26" t="str">
        <f>IFERROR(INDEX([1]!Table13[#Data],MATCH(Table1[[#This Row],[Tech.]],[1]!Table13[Func Location],0),2),"")</f>
        <v/>
      </c>
      <c r="O1048" s="27"/>
      <c r="P1048" s="28"/>
      <c r="Q1048" s="2" t="s">
        <v>37</v>
      </c>
      <c r="R1048" s="2"/>
      <c r="W1048" s="2"/>
      <c r="X1048" s="2"/>
      <c r="Y1048" s="3"/>
      <c r="Z1048" s="29" t="str">
        <f>IF(Table1[[#This Row],[DATE]]=0,"",$Z$4)</f>
        <v/>
      </c>
      <c r="AA1048" s="29" t="str">
        <f>IF(Table1[[#This Row],[DATE]]=0,"",$AA$4)</f>
        <v/>
      </c>
      <c r="AB1048" s="29" t="str">
        <f t="shared" si="32"/>
        <v/>
      </c>
      <c r="AC1048" s="61" t="str">
        <f>IFERROR(VLOOKUP(Table1[[#This Row],[Owner]],'[1]down list'!U:V,2,FALSE),"")</f>
        <v/>
      </c>
    </row>
    <row r="1049" spans="2:29" x14ac:dyDescent="0.25">
      <c r="B1049" s="23"/>
      <c r="C1049" s="24" t="str">
        <f>IF(Table1[[#This Row],[DATE]]=0,"",TEXT(Table1[[#This Row],[DATE]],"mmm"))</f>
        <v/>
      </c>
      <c r="D1049" s="25" t="str">
        <f>B1049&amp;"-"&amp;COUNTIF($B$6:$B1049,B1049)</f>
        <v>-0</v>
      </c>
      <c r="E1049" s="24" t="str">
        <f t="shared" si="33"/>
        <v/>
      </c>
      <c r="F1049" s="24" t="str">
        <f>IF(B1049=0,"",TEXT(Table1[[#This Row],[DATE]],"ddd"))</f>
        <v/>
      </c>
      <c r="G1049" s="2" t="s">
        <v>32</v>
      </c>
      <c r="H1049" s="2"/>
      <c r="I1049" s="26" t="str">
        <f>IFERROR(INDEX('[1]down list'!$AB$3:$AH$368,MATCH(Table1[[#This Row],[DATE]],'[1]down list'!$AB$3:$AB$368,0),MATCH(Table1[[#This Row],[Shift]],'[1]down list'!$AB$3:$AH$3,0)),"")</f>
        <v/>
      </c>
      <c r="J1049" s="3"/>
      <c r="K1049" s="2"/>
      <c r="M1049" s="24" t="s">
        <v>224</v>
      </c>
      <c r="N1049" s="26" t="str">
        <f>IFERROR(INDEX([1]!Table13[#Data],MATCH(Table1[[#This Row],[Tech.]],[1]!Table13[Func Location],0),2),"")</f>
        <v/>
      </c>
      <c r="O1049" s="27"/>
      <c r="P1049" s="28"/>
      <c r="Q1049" s="2" t="s">
        <v>37</v>
      </c>
      <c r="R1049" s="2"/>
      <c r="W1049" s="2"/>
      <c r="X1049" s="2"/>
      <c r="Y1049" s="3"/>
      <c r="Z1049" s="29" t="str">
        <f>IF(Table1[[#This Row],[DATE]]=0,"",$Z$4)</f>
        <v/>
      </c>
      <c r="AA1049" s="29" t="str">
        <f>IF(Table1[[#This Row],[DATE]]=0,"",$AA$4)</f>
        <v/>
      </c>
      <c r="AB1049" s="29" t="str">
        <f t="shared" si="32"/>
        <v/>
      </c>
      <c r="AC1049" s="61" t="str">
        <f>IFERROR(VLOOKUP(Table1[[#This Row],[Owner]],'[1]down list'!U:V,2,FALSE),"")</f>
        <v/>
      </c>
    </row>
    <row r="1050" spans="2:29" x14ac:dyDescent="0.25">
      <c r="B1050" s="23"/>
      <c r="C1050" s="24" t="str">
        <f>IF(Table1[[#This Row],[DATE]]=0,"",TEXT(Table1[[#This Row],[DATE]],"mmm"))</f>
        <v/>
      </c>
      <c r="D1050" s="25" t="str">
        <f>B1050&amp;"-"&amp;COUNTIF($B$6:$B1050,B1050)</f>
        <v>-0</v>
      </c>
      <c r="E1050" s="24" t="str">
        <f t="shared" si="33"/>
        <v/>
      </c>
      <c r="F1050" s="24" t="str">
        <f>IF(B1050=0,"",TEXT(Table1[[#This Row],[DATE]],"ddd"))</f>
        <v/>
      </c>
      <c r="G1050" s="2" t="s">
        <v>32</v>
      </c>
      <c r="H1050" s="2"/>
      <c r="I1050" s="26" t="str">
        <f>IFERROR(INDEX('[1]down list'!$AB$3:$AH$368,MATCH(Table1[[#This Row],[DATE]],'[1]down list'!$AB$3:$AB$368,0),MATCH(Table1[[#This Row],[Shift]],'[1]down list'!$AB$3:$AH$3,0)),"")</f>
        <v/>
      </c>
      <c r="J1050" s="3"/>
      <c r="K1050" s="2"/>
      <c r="M1050" s="24" t="s">
        <v>224</v>
      </c>
      <c r="N1050" s="26" t="str">
        <f>IFERROR(INDEX([1]!Table13[#Data],MATCH(Table1[[#This Row],[Tech.]],[1]!Table13[Func Location],0),2),"")</f>
        <v/>
      </c>
      <c r="O1050" s="27"/>
      <c r="P1050" s="28"/>
      <c r="Q1050" s="2" t="s">
        <v>37</v>
      </c>
      <c r="R1050" s="2"/>
      <c r="W1050" s="2"/>
      <c r="X1050" s="2"/>
      <c r="Y1050" s="3"/>
      <c r="Z1050" s="29" t="str">
        <f>IF(Table1[[#This Row],[DATE]]=0,"",$Z$4)</f>
        <v/>
      </c>
      <c r="AA1050" s="29" t="str">
        <f>IF(Table1[[#This Row],[DATE]]=0,"",$AA$4)</f>
        <v/>
      </c>
      <c r="AB1050" s="29" t="str">
        <f t="shared" si="32"/>
        <v/>
      </c>
      <c r="AC1050" s="61" t="str">
        <f>IFERROR(VLOOKUP(Table1[[#This Row],[Owner]],'[1]down list'!U:V,2,FALSE),"")</f>
        <v/>
      </c>
    </row>
    <row r="1051" spans="2:29" x14ac:dyDescent="0.25">
      <c r="B1051" s="23"/>
      <c r="C1051" s="24" t="str">
        <f>IF(Table1[[#This Row],[DATE]]=0,"",TEXT(Table1[[#This Row],[DATE]],"mmm"))</f>
        <v/>
      </c>
      <c r="D1051" s="25" t="str">
        <f>B1051&amp;"-"&amp;COUNTIF($B$6:$B1051,B1051)</f>
        <v>-0</v>
      </c>
      <c r="E1051" s="24" t="str">
        <f t="shared" si="33"/>
        <v/>
      </c>
      <c r="F1051" s="24" t="str">
        <f>IF(B1051=0,"",TEXT(Table1[[#This Row],[DATE]],"ddd"))</f>
        <v/>
      </c>
      <c r="G1051" s="2" t="s">
        <v>32</v>
      </c>
      <c r="H1051" s="2"/>
      <c r="I1051" s="26" t="str">
        <f>IFERROR(INDEX('[1]down list'!$AB$3:$AH$368,MATCH(Table1[[#This Row],[DATE]],'[1]down list'!$AB$3:$AB$368,0),MATCH(Table1[[#This Row],[Shift]],'[1]down list'!$AB$3:$AH$3,0)),"")</f>
        <v/>
      </c>
      <c r="J1051" s="3"/>
      <c r="K1051" s="2"/>
      <c r="M1051" s="24" t="s">
        <v>224</v>
      </c>
      <c r="N1051" s="26" t="str">
        <f>IFERROR(INDEX([1]!Table13[#Data],MATCH(Table1[[#This Row],[Tech.]],[1]!Table13[Func Location],0),2),"")</f>
        <v/>
      </c>
      <c r="O1051" s="27"/>
      <c r="P1051" s="28"/>
      <c r="Q1051" s="2" t="s">
        <v>37</v>
      </c>
      <c r="R1051" s="2"/>
      <c r="W1051" s="2"/>
      <c r="X1051" s="2"/>
      <c r="Y1051" s="3"/>
      <c r="Z1051" s="29" t="str">
        <f>IF(Table1[[#This Row],[DATE]]=0,"",$Z$4)</f>
        <v/>
      </c>
      <c r="AA1051" s="29" t="str">
        <f>IF(Table1[[#This Row],[DATE]]=0,"",$AA$4)</f>
        <v/>
      </c>
      <c r="AB1051" s="29" t="str">
        <f t="shared" si="32"/>
        <v/>
      </c>
      <c r="AC1051" s="61" t="str">
        <f>IFERROR(VLOOKUP(Table1[[#This Row],[Owner]],'[1]down list'!U:V,2,FALSE),"")</f>
        <v/>
      </c>
    </row>
    <row r="1052" spans="2:29" x14ac:dyDescent="0.25">
      <c r="B1052" s="23"/>
      <c r="C1052" s="24" t="str">
        <f>IF(Table1[[#This Row],[DATE]]=0,"",TEXT(Table1[[#This Row],[DATE]],"mmm"))</f>
        <v/>
      </c>
      <c r="D1052" s="25" t="str">
        <f>B1052&amp;"-"&amp;COUNTIF($B$6:$B1052,B1052)</f>
        <v>-0</v>
      </c>
      <c r="E1052" s="24" t="str">
        <f t="shared" si="33"/>
        <v/>
      </c>
      <c r="F1052" s="24" t="str">
        <f>IF(B1052=0,"",TEXT(Table1[[#This Row],[DATE]],"ddd"))</f>
        <v/>
      </c>
      <c r="G1052" s="2" t="s">
        <v>32</v>
      </c>
      <c r="H1052" s="2"/>
      <c r="I1052" s="26" t="str">
        <f>IFERROR(INDEX('[1]down list'!$AB$3:$AH$368,MATCH(Table1[[#This Row],[DATE]],'[1]down list'!$AB$3:$AB$368,0),MATCH(Table1[[#This Row],[Shift]],'[1]down list'!$AB$3:$AH$3,0)),"")</f>
        <v/>
      </c>
      <c r="J1052" s="3"/>
      <c r="K1052" s="2"/>
      <c r="M1052" s="24" t="s">
        <v>224</v>
      </c>
      <c r="N1052" s="26" t="str">
        <f>IFERROR(INDEX([1]!Table13[#Data],MATCH(Table1[[#This Row],[Tech.]],[1]!Table13[Func Location],0),2),"")</f>
        <v/>
      </c>
      <c r="O1052" s="27"/>
      <c r="P1052" s="28"/>
      <c r="Q1052" s="2" t="s">
        <v>37</v>
      </c>
      <c r="R1052" s="2"/>
      <c r="W1052" s="2"/>
      <c r="X1052" s="2"/>
      <c r="Y1052" s="3"/>
      <c r="Z1052" s="29" t="str">
        <f>IF(Table1[[#This Row],[DATE]]=0,"",$Z$4)</f>
        <v/>
      </c>
      <c r="AA1052" s="29" t="str">
        <f>IF(Table1[[#This Row],[DATE]]=0,"",$AA$4)</f>
        <v/>
      </c>
      <c r="AB1052" s="29" t="str">
        <f t="shared" si="32"/>
        <v/>
      </c>
      <c r="AC1052" s="61" t="str">
        <f>IFERROR(VLOOKUP(Table1[[#This Row],[Owner]],'[1]down list'!U:V,2,FALSE),"")</f>
        <v/>
      </c>
    </row>
    <row r="1053" spans="2:29" x14ac:dyDescent="0.25">
      <c r="B1053" s="23"/>
      <c r="C1053" s="24" t="str">
        <f>IF(Table1[[#This Row],[DATE]]=0,"",TEXT(Table1[[#This Row],[DATE]],"mmm"))</f>
        <v/>
      </c>
      <c r="D1053" s="25" t="str">
        <f>B1053&amp;"-"&amp;COUNTIF($B$6:$B1053,B1053)</f>
        <v>-0</v>
      </c>
      <c r="E1053" s="24" t="str">
        <f t="shared" si="33"/>
        <v/>
      </c>
      <c r="F1053" s="24" t="str">
        <f>IF(B1053=0,"",TEXT(Table1[[#This Row],[DATE]],"ddd"))</f>
        <v/>
      </c>
      <c r="G1053" s="2" t="s">
        <v>32</v>
      </c>
      <c r="H1053" s="2"/>
      <c r="I1053" s="26" t="str">
        <f>IFERROR(INDEX('[1]down list'!$AB$3:$AH$368,MATCH(Table1[[#This Row],[DATE]],'[1]down list'!$AB$3:$AB$368,0),MATCH(Table1[[#This Row],[Shift]],'[1]down list'!$AB$3:$AH$3,0)),"")</f>
        <v/>
      </c>
      <c r="J1053" s="3"/>
      <c r="K1053" s="2"/>
      <c r="M1053" s="24" t="s">
        <v>224</v>
      </c>
      <c r="N1053" s="26" t="str">
        <f>IFERROR(INDEX([1]!Table13[#Data],MATCH(Table1[[#This Row],[Tech.]],[1]!Table13[Func Location],0),2),"")</f>
        <v/>
      </c>
      <c r="O1053" s="27"/>
      <c r="P1053" s="28"/>
      <c r="Q1053" s="2" t="s">
        <v>37</v>
      </c>
      <c r="R1053" s="2"/>
      <c r="W1053" s="2"/>
      <c r="X1053" s="2"/>
      <c r="Y1053" s="3"/>
      <c r="Z1053" s="29" t="str">
        <f>IF(Table1[[#This Row],[DATE]]=0,"",$Z$4)</f>
        <v/>
      </c>
      <c r="AA1053" s="29" t="str">
        <f>IF(Table1[[#This Row],[DATE]]=0,"",$AA$4)</f>
        <v/>
      </c>
      <c r="AB1053" s="29" t="str">
        <f t="shared" si="32"/>
        <v/>
      </c>
      <c r="AC1053" s="61" t="str">
        <f>IFERROR(VLOOKUP(Table1[[#This Row],[Owner]],'[1]down list'!U:V,2,FALSE),"")</f>
        <v/>
      </c>
    </row>
    <row r="1054" spans="2:29" x14ac:dyDescent="0.25">
      <c r="B1054" s="23"/>
      <c r="C1054" s="24" t="str">
        <f>IF(Table1[[#This Row],[DATE]]=0,"",TEXT(Table1[[#This Row],[DATE]],"mmm"))</f>
        <v/>
      </c>
      <c r="D1054" s="25" t="str">
        <f>B1054&amp;"-"&amp;COUNTIF($B$6:$B1054,B1054)</f>
        <v>-0</v>
      </c>
      <c r="E1054" s="24" t="str">
        <f t="shared" si="33"/>
        <v/>
      </c>
      <c r="F1054" s="24" t="str">
        <f>IF(B1054=0,"",TEXT(Table1[[#This Row],[DATE]],"ddd"))</f>
        <v/>
      </c>
      <c r="G1054" s="2" t="s">
        <v>32</v>
      </c>
      <c r="H1054" s="2"/>
      <c r="I1054" s="26" t="str">
        <f>IFERROR(INDEX('[1]down list'!$AB$3:$AH$368,MATCH(Table1[[#This Row],[DATE]],'[1]down list'!$AB$3:$AB$368,0),MATCH(Table1[[#This Row],[Shift]],'[1]down list'!$AB$3:$AH$3,0)),"")</f>
        <v/>
      </c>
      <c r="J1054" s="3"/>
      <c r="K1054" s="2"/>
      <c r="M1054" s="24" t="s">
        <v>224</v>
      </c>
      <c r="N1054" s="26" t="str">
        <f>IFERROR(INDEX([1]!Table13[#Data],MATCH(Table1[[#This Row],[Tech.]],[1]!Table13[Func Location],0),2),"")</f>
        <v/>
      </c>
      <c r="O1054" s="27"/>
      <c r="P1054" s="28"/>
      <c r="Q1054" s="2" t="s">
        <v>37</v>
      </c>
      <c r="R1054" s="2"/>
      <c r="W1054" s="2"/>
      <c r="X1054" s="2"/>
      <c r="Y1054" s="3"/>
      <c r="Z1054" s="29" t="str">
        <f>IF(Table1[[#This Row],[DATE]]=0,"",$Z$4)</f>
        <v/>
      </c>
      <c r="AA1054" s="29" t="str">
        <f>IF(Table1[[#This Row],[DATE]]=0,"",$AA$4)</f>
        <v/>
      </c>
      <c r="AB1054" s="29" t="str">
        <f t="shared" si="32"/>
        <v/>
      </c>
      <c r="AC1054" s="61" t="str">
        <f>IFERROR(VLOOKUP(Table1[[#This Row],[Owner]],'[1]down list'!U:V,2,FALSE),"")</f>
        <v/>
      </c>
    </row>
    <row r="1055" spans="2:29" x14ac:dyDescent="0.25">
      <c r="B1055" s="23"/>
      <c r="C1055" s="24" t="str">
        <f>IF(Table1[[#This Row],[DATE]]=0,"",TEXT(Table1[[#This Row],[DATE]],"mmm"))</f>
        <v/>
      </c>
      <c r="D1055" s="25" t="str">
        <f>B1055&amp;"-"&amp;COUNTIF($B$6:$B1055,B1055)</f>
        <v>-0</v>
      </c>
      <c r="E1055" s="24" t="str">
        <f t="shared" si="33"/>
        <v/>
      </c>
      <c r="F1055" s="24" t="str">
        <f>IF(B1055=0,"",TEXT(Table1[[#This Row],[DATE]],"ddd"))</f>
        <v/>
      </c>
      <c r="G1055" s="2" t="s">
        <v>32</v>
      </c>
      <c r="H1055" s="2"/>
      <c r="I1055" s="26" t="str">
        <f>IFERROR(INDEX('[1]down list'!$AB$3:$AH$368,MATCH(Table1[[#This Row],[DATE]],'[1]down list'!$AB$3:$AB$368,0),MATCH(Table1[[#This Row],[Shift]],'[1]down list'!$AB$3:$AH$3,0)),"")</f>
        <v/>
      </c>
      <c r="J1055" s="3"/>
      <c r="K1055" s="2"/>
      <c r="M1055" s="24" t="s">
        <v>224</v>
      </c>
      <c r="N1055" s="26" t="str">
        <f>IFERROR(INDEX([1]!Table13[#Data],MATCH(Table1[[#This Row],[Tech.]],[1]!Table13[Func Location],0),2),"")</f>
        <v/>
      </c>
      <c r="O1055" s="27"/>
      <c r="P1055" s="28"/>
      <c r="Q1055" s="2" t="s">
        <v>37</v>
      </c>
      <c r="R1055" s="2"/>
      <c r="W1055" s="2"/>
      <c r="X1055" s="2"/>
      <c r="Y1055" s="3"/>
      <c r="Z1055" s="29" t="str">
        <f>IF(Table1[[#This Row],[DATE]]=0,"",$Z$4)</f>
        <v/>
      </c>
      <c r="AA1055" s="29" t="str">
        <f>IF(Table1[[#This Row],[DATE]]=0,"",$AA$4)</f>
        <v/>
      </c>
      <c r="AB1055" s="29" t="str">
        <f t="shared" si="32"/>
        <v/>
      </c>
      <c r="AC1055" s="61" t="str">
        <f>IFERROR(VLOOKUP(Table1[[#This Row],[Owner]],'[1]down list'!U:V,2,FALSE),"")</f>
        <v/>
      </c>
    </row>
    <row r="1056" spans="2:29" x14ac:dyDescent="0.25">
      <c r="B1056" s="23"/>
      <c r="C1056" s="24" t="str">
        <f>IF(Table1[[#This Row],[DATE]]=0,"",TEXT(Table1[[#This Row],[DATE]],"mmm"))</f>
        <v/>
      </c>
      <c r="D1056" s="25" t="str">
        <f>B1056&amp;"-"&amp;COUNTIF($B$6:$B1056,B1056)</f>
        <v>-0</v>
      </c>
      <c r="E1056" s="24" t="str">
        <f t="shared" si="33"/>
        <v/>
      </c>
      <c r="F1056" s="24" t="str">
        <f>IF(B1056=0,"",TEXT(Table1[[#This Row],[DATE]],"ddd"))</f>
        <v/>
      </c>
      <c r="G1056" s="2" t="s">
        <v>32</v>
      </c>
      <c r="H1056" s="2"/>
      <c r="I1056" s="26" t="str">
        <f>IFERROR(INDEX('[1]down list'!$AB$3:$AH$368,MATCH(Table1[[#This Row],[DATE]],'[1]down list'!$AB$3:$AB$368,0),MATCH(Table1[[#This Row],[Shift]],'[1]down list'!$AB$3:$AH$3,0)),"")</f>
        <v/>
      </c>
      <c r="J1056" s="3"/>
      <c r="K1056" s="2"/>
      <c r="M1056" s="24" t="s">
        <v>224</v>
      </c>
      <c r="N1056" s="26" t="str">
        <f>IFERROR(INDEX([1]!Table13[#Data],MATCH(Table1[[#This Row],[Tech.]],[1]!Table13[Func Location],0),2),"")</f>
        <v/>
      </c>
      <c r="O1056" s="27"/>
      <c r="P1056" s="28"/>
      <c r="Q1056" s="2" t="s">
        <v>37</v>
      </c>
      <c r="R1056" s="2"/>
      <c r="W1056" s="2"/>
      <c r="X1056" s="2"/>
      <c r="Y1056" s="3"/>
      <c r="Z1056" s="29" t="str">
        <f>IF(Table1[[#This Row],[DATE]]=0,"",$Z$4)</f>
        <v/>
      </c>
      <c r="AA1056" s="29" t="str">
        <f>IF(Table1[[#This Row],[DATE]]=0,"",$AA$4)</f>
        <v/>
      </c>
      <c r="AB1056" s="29" t="str">
        <f t="shared" si="32"/>
        <v/>
      </c>
      <c r="AC1056" s="61" t="str">
        <f>IFERROR(VLOOKUP(Table1[[#This Row],[Owner]],'[1]down list'!U:V,2,FALSE),"")</f>
        <v/>
      </c>
    </row>
    <row r="1057" spans="2:29" x14ac:dyDescent="0.25">
      <c r="B1057" s="23"/>
      <c r="C1057" s="24" t="str">
        <f>IF(Table1[[#This Row],[DATE]]=0,"",TEXT(Table1[[#This Row],[DATE]],"mmm"))</f>
        <v/>
      </c>
      <c r="D1057" s="25" t="str">
        <f>B1057&amp;"-"&amp;COUNTIF($B$6:$B1057,B1057)</f>
        <v>-0</v>
      </c>
      <c r="E1057" s="24" t="str">
        <f t="shared" si="33"/>
        <v/>
      </c>
      <c r="F1057" s="24" t="str">
        <f>IF(B1057=0,"",TEXT(Table1[[#This Row],[DATE]],"ddd"))</f>
        <v/>
      </c>
      <c r="G1057" s="2" t="s">
        <v>32</v>
      </c>
      <c r="H1057" s="2"/>
      <c r="I1057" s="26" t="str">
        <f>IFERROR(INDEX('[1]down list'!$AB$3:$AH$368,MATCH(Table1[[#This Row],[DATE]],'[1]down list'!$AB$3:$AB$368,0),MATCH(Table1[[#This Row],[Shift]],'[1]down list'!$AB$3:$AH$3,0)),"")</f>
        <v/>
      </c>
      <c r="J1057" s="3"/>
      <c r="K1057" s="2"/>
      <c r="M1057" s="24" t="s">
        <v>224</v>
      </c>
      <c r="N1057" s="26" t="str">
        <f>IFERROR(INDEX([1]!Table13[#Data],MATCH(Table1[[#This Row],[Tech.]],[1]!Table13[Func Location],0),2),"")</f>
        <v/>
      </c>
      <c r="O1057" s="27"/>
      <c r="P1057" s="28"/>
      <c r="Q1057" s="2" t="s">
        <v>37</v>
      </c>
      <c r="R1057" s="2"/>
      <c r="W1057" s="2"/>
      <c r="X1057" s="2"/>
      <c r="Y1057" s="3"/>
      <c r="Z1057" s="29" t="str">
        <f>IF(Table1[[#This Row],[DATE]]=0,"",$Z$4)</f>
        <v/>
      </c>
      <c r="AA1057" s="29" t="str">
        <f>IF(Table1[[#This Row],[DATE]]=0,"",$AA$4)</f>
        <v/>
      </c>
      <c r="AB1057" s="29" t="str">
        <f t="shared" si="32"/>
        <v/>
      </c>
      <c r="AC1057" s="61" t="str">
        <f>IFERROR(VLOOKUP(Table1[[#This Row],[Owner]],'[1]down list'!U:V,2,FALSE),"")</f>
        <v/>
      </c>
    </row>
    <row r="1058" spans="2:29" x14ac:dyDescent="0.25">
      <c r="B1058" s="23"/>
      <c r="C1058" s="24" t="str">
        <f>IF(Table1[[#This Row],[DATE]]=0,"",TEXT(Table1[[#This Row],[DATE]],"mmm"))</f>
        <v/>
      </c>
      <c r="D1058" s="25" t="str">
        <f>B1058&amp;"-"&amp;COUNTIF($B$6:$B1058,B1058)</f>
        <v>-0</v>
      </c>
      <c r="E1058" s="24" t="str">
        <f t="shared" si="33"/>
        <v/>
      </c>
      <c r="F1058" s="24" t="str">
        <f>IF(B1058=0,"",TEXT(Table1[[#This Row],[DATE]],"ddd"))</f>
        <v/>
      </c>
      <c r="G1058" s="2" t="s">
        <v>32</v>
      </c>
      <c r="H1058" s="2"/>
      <c r="I1058" s="26" t="str">
        <f>IFERROR(INDEX('[1]down list'!$AB$3:$AH$368,MATCH(Table1[[#This Row],[DATE]],'[1]down list'!$AB$3:$AB$368,0),MATCH(Table1[[#This Row],[Shift]],'[1]down list'!$AB$3:$AH$3,0)),"")</f>
        <v/>
      </c>
      <c r="J1058" s="3"/>
      <c r="K1058" s="2"/>
      <c r="M1058" s="24" t="s">
        <v>224</v>
      </c>
      <c r="N1058" s="26" t="str">
        <f>IFERROR(INDEX([1]!Table13[#Data],MATCH(Table1[[#This Row],[Tech.]],[1]!Table13[Func Location],0),2),"")</f>
        <v/>
      </c>
      <c r="O1058" s="27"/>
      <c r="P1058" s="28"/>
      <c r="Q1058" s="2" t="s">
        <v>37</v>
      </c>
      <c r="R1058" s="2"/>
      <c r="W1058" s="2"/>
      <c r="X1058" s="2"/>
      <c r="Y1058" s="3"/>
      <c r="Z1058" s="29" t="str">
        <f>IF(Table1[[#This Row],[DATE]]=0,"",$Z$4)</f>
        <v/>
      </c>
      <c r="AA1058" s="29" t="str">
        <f>IF(Table1[[#This Row],[DATE]]=0,"",$AA$4)</f>
        <v/>
      </c>
      <c r="AB1058" s="29" t="str">
        <f t="shared" si="32"/>
        <v/>
      </c>
      <c r="AC1058" s="61" t="str">
        <f>IFERROR(VLOOKUP(Table1[[#This Row],[Owner]],'[1]down list'!U:V,2,FALSE),"")</f>
        <v/>
      </c>
    </row>
    <row r="1059" spans="2:29" x14ac:dyDescent="0.25">
      <c r="B1059" s="23"/>
      <c r="C1059" s="24" t="str">
        <f>IF(Table1[[#This Row],[DATE]]=0,"",TEXT(Table1[[#This Row],[DATE]],"mmm"))</f>
        <v/>
      </c>
      <c r="D1059" s="25" t="str">
        <f>B1059&amp;"-"&amp;COUNTIF($B$6:$B1059,B1059)</f>
        <v>-0</v>
      </c>
      <c r="E1059" s="24" t="str">
        <f t="shared" si="33"/>
        <v/>
      </c>
      <c r="F1059" s="24" t="str">
        <f>IF(B1059=0,"",TEXT(Table1[[#This Row],[DATE]],"ddd"))</f>
        <v/>
      </c>
      <c r="G1059" s="2" t="s">
        <v>32</v>
      </c>
      <c r="H1059" s="2"/>
      <c r="I1059" s="26" t="str">
        <f>IFERROR(INDEX('[1]down list'!$AB$3:$AH$368,MATCH(Table1[[#This Row],[DATE]],'[1]down list'!$AB$3:$AB$368,0),MATCH(Table1[[#This Row],[Shift]],'[1]down list'!$AB$3:$AH$3,0)),"")</f>
        <v/>
      </c>
      <c r="J1059" s="3"/>
      <c r="K1059" s="2"/>
      <c r="M1059" s="24" t="s">
        <v>224</v>
      </c>
      <c r="N1059" s="26" t="str">
        <f>IFERROR(INDEX([1]!Table13[#Data],MATCH(Table1[[#This Row],[Tech.]],[1]!Table13[Func Location],0),2),"")</f>
        <v/>
      </c>
      <c r="O1059" s="27"/>
      <c r="P1059" s="28"/>
      <c r="Q1059" s="2" t="s">
        <v>37</v>
      </c>
      <c r="R1059" s="2"/>
      <c r="W1059" s="2"/>
      <c r="X1059" s="2"/>
      <c r="Y1059" s="3"/>
      <c r="Z1059" s="29" t="str">
        <f>IF(Table1[[#This Row],[DATE]]=0,"",$Z$4)</f>
        <v/>
      </c>
      <c r="AA1059" s="29" t="str">
        <f>IF(Table1[[#This Row],[DATE]]=0,"",$AA$4)</f>
        <v/>
      </c>
      <c r="AB1059" s="29" t="str">
        <f t="shared" si="32"/>
        <v/>
      </c>
      <c r="AC1059" s="61" t="str">
        <f>IFERROR(VLOOKUP(Table1[[#This Row],[Owner]],'[1]down list'!U:V,2,FALSE),"")</f>
        <v/>
      </c>
    </row>
    <row r="1060" spans="2:29" x14ac:dyDescent="0.25">
      <c r="B1060" s="23"/>
      <c r="C1060" s="24" t="str">
        <f>IF(Table1[[#This Row],[DATE]]=0,"",TEXT(Table1[[#This Row],[DATE]],"mmm"))</f>
        <v/>
      </c>
      <c r="D1060" s="25" t="str">
        <f>B1060&amp;"-"&amp;COUNTIF($B$6:$B1060,B1060)</f>
        <v>-0</v>
      </c>
      <c r="E1060" s="24" t="str">
        <f t="shared" si="33"/>
        <v/>
      </c>
      <c r="F1060" s="24" t="str">
        <f>IF(B1060=0,"",TEXT(Table1[[#This Row],[DATE]],"ddd"))</f>
        <v/>
      </c>
      <c r="G1060" s="2" t="s">
        <v>32</v>
      </c>
      <c r="H1060" s="2"/>
      <c r="I1060" s="26" t="str">
        <f>IFERROR(INDEX('[1]down list'!$AB$3:$AH$368,MATCH(Table1[[#This Row],[DATE]],'[1]down list'!$AB$3:$AB$368,0),MATCH(Table1[[#This Row],[Shift]],'[1]down list'!$AB$3:$AH$3,0)),"")</f>
        <v/>
      </c>
      <c r="J1060" s="3"/>
      <c r="K1060" s="2"/>
      <c r="M1060" s="24" t="s">
        <v>224</v>
      </c>
      <c r="N1060" s="26" t="str">
        <f>IFERROR(INDEX([1]!Table13[#Data],MATCH(Table1[[#This Row],[Tech.]],[1]!Table13[Func Location],0),2),"")</f>
        <v/>
      </c>
      <c r="O1060" s="27"/>
      <c r="P1060" s="28"/>
      <c r="Q1060" s="2" t="s">
        <v>37</v>
      </c>
      <c r="R1060" s="2"/>
      <c r="W1060" s="2"/>
      <c r="X1060" s="2"/>
      <c r="Y1060" s="3"/>
      <c r="Z1060" s="29" t="str">
        <f>IF(Table1[[#This Row],[DATE]]=0,"",$Z$4)</f>
        <v/>
      </c>
      <c r="AA1060" s="29" t="str">
        <f>IF(Table1[[#This Row],[DATE]]=0,"",$AA$4)</f>
        <v/>
      </c>
      <c r="AB1060" s="29" t="str">
        <f t="shared" si="32"/>
        <v/>
      </c>
      <c r="AC1060" s="61" t="str">
        <f>IFERROR(VLOOKUP(Table1[[#This Row],[Owner]],'[1]down list'!U:V,2,FALSE),"")</f>
        <v/>
      </c>
    </row>
    <row r="1061" spans="2:29" x14ac:dyDescent="0.25">
      <c r="B1061" s="23"/>
      <c r="C1061" s="24" t="str">
        <f>IF(Table1[[#This Row],[DATE]]=0,"",TEXT(Table1[[#This Row],[DATE]],"mmm"))</f>
        <v/>
      </c>
      <c r="D1061" s="25" t="str">
        <f>B1061&amp;"-"&amp;COUNTIF($B$6:$B1061,B1061)</f>
        <v>-0</v>
      </c>
      <c r="E1061" s="24" t="str">
        <f t="shared" si="33"/>
        <v/>
      </c>
      <c r="F1061" s="24" t="str">
        <f>IF(B1061=0,"",TEXT(Table1[[#This Row],[DATE]],"ddd"))</f>
        <v/>
      </c>
      <c r="G1061" s="2" t="s">
        <v>32</v>
      </c>
      <c r="H1061" s="2"/>
      <c r="I1061" s="26" t="str">
        <f>IFERROR(INDEX('[1]down list'!$AB$3:$AH$368,MATCH(Table1[[#This Row],[DATE]],'[1]down list'!$AB$3:$AB$368,0),MATCH(Table1[[#This Row],[Shift]],'[1]down list'!$AB$3:$AH$3,0)),"")</f>
        <v/>
      </c>
      <c r="J1061" s="3"/>
      <c r="K1061" s="2"/>
      <c r="M1061" s="24" t="s">
        <v>224</v>
      </c>
      <c r="N1061" s="26" t="str">
        <f>IFERROR(INDEX([1]!Table13[#Data],MATCH(Table1[[#This Row],[Tech.]],[1]!Table13[Func Location],0),2),"")</f>
        <v/>
      </c>
      <c r="O1061" s="27"/>
      <c r="P1061" s="28"/>
      <c r="Q1061" s="2" t="s">
        <v>37</v>
      </c>
      <c r="R1061" s="2"/>
      <c r="W1061" s="2"/>
      <c r="X1061" s="2"/>
      <c r="Y1061" s="3"/>
      <c r="Z1061" s="29" t="str">
        <f>IF(Table1[[#This Row],[DATE]]=0,"",$Z$4)</f>
        <v/>
      </c>
      <c r="AA1061" s="29" t="str">
        <f>IF(Table1[[#This Row],[DATE]]=0,"",$AA$4)</f>
        <v/>
      </c>
      <c r="AB1061" s="29" t="str">
        <f t="shared" si="32"/>
        <v/>
      </c>
      <c r="AC1061" s="61" t="str">
        <f>IFERROR(VLOOKUP(Table1[[#This Row],[Owner]],'[1]down list'!U:V,2,FALSE),"")</f>
        <v/>
      </c>
    </row>
    <row r="1062" spans="2:29" x14ac:dyDescent="0.25">
      <c r="B1062" s="23"/>
      <c r="C1062" s="24" t="str">
        <f>IF(Table1[[#This Row],[DATE]]=0,"",TEXT(Table1[[#This Row],[DATE]],"mmm"))</f>
        <v/>
      </c>
      <c r="D1062" s="25" t="str">
        <f>B1062&amp;"-"&amp;COUNTIF($B$6:$B1062,B1062)</f>
        <v>-0</v>
      </c>
      <c r="E1062" s="24" t="str">
        <f t="shared" si="33"/>
        <v/>
      </c>
      <c r="F1062" s="24" t="str">
        <f>IF(B1062=0,"",TEXT(Table1[[#This Row],[DATE]],"ddd"))</f>
        <v/>
      </c>
      <c r="G1062" s="2" t="s">
        <v>32</v>
      </c>
      <c r="H1062" s="2"/>
      <c r="I1062" s="26" t="str">
        <f>IFERROR(INDEX('[1]down list'!$AB$3:$AH$368,MATCH(Table1[[#This Row],[DATE]],'[1]down list'!$AB$3:$AB$368,0),MATCH(Table1[[#This Row],[Shift]],'[1]down list'!$AB$3:$AH$3,0)),"")</f>
        <v/>
      </c>
      <c r="J1062" s="3"/>
      <c r="K1062" s="2"/>
      <c r="M1062" s="24" t="s">
        <v>224</v>
      </c>
      <c r="N1062" s="26" t="str">
        <f>IFERROR(INDEX([1]!Table13[#Data],MATCH(Table1[[#This Row],[Tech.]],[1]!Table13[Func Location],0),2),"")</f>
        <v/>
      </c>
      <c r="O1062" s="27"/>
      <c r="P1062" s="28"/>
      <c r="Q1062" s="2" t="s">
        <v>37</v>
      </c>
      <c r="R1062" s="2"/>
      <c r="W1062" s="2"/>
      <c r="X1062" s="2"/>
      <c r="Y1062" s="3"/>
      <c r="Z1062" s="29" t="str">
        <f>IF(Table1[[#This Row],[DATE]]=0,"",$Z$4)</f>
        <v/>
      </c>
      <c r="AA1062" s="29" t="str">
        <f>IF(Table1[[#This Row],[DATE]]=0,"",$AA$4)</f>
        <v/>
      </c>
      <c r="AB1062" s="29" t="str">
        <f t="shared" si="32"/>
        <v/>
      </c>
      <c r="AC1062" s="61" t="str">
        <f>IFERROR(VLOOKUP(Table1[[#This Row],[Owner]],'[1]down list'!U:V,2,FALSE),"")</f>
        <v/>
      </c>
    </row>
    <row r="1063" spans="2:29" x14ac:dyDescent="0.25">
      <c r="B1063" s="23"/>
      <c r="C1063" s="24" t="str">
        <f>IF(Table1[[#This Row],[DATE]]=0,"",TEXT(Table1[[#This Row],[DATE]],"mmm"))</f>
        <v/>
      </c>
      <c r="D1063" s="25" t="str">
        <f>B1063&amp;"-"&amp;COUNTIF($B$6:$B1063,B1063)</f>
        <v>-0</v>
      </c>
      <c r="E1063" s="24" t="str">
        <f t="shared" si="33"/>
        <v/>
      </c>
      <c r="F1063" s="24" t="str">
        <f>IF(B1063=0,"",TEXT(Table1[[#This Row],[DATE]],"ddd"))</f>
        <v/>
      </c>
      <c r="G1063" s="2" t="s">
        <v>32</v>
      </c>
      <c r="H1063" s="2"/>
      <c r="I1063" s="26" t="str">
        <f>IFERROR(INDEX('[1]down list'!$AB$3:$AH$368,MATCH(Table1[[#This Row],[DATE]],'[1]down list'!$AB$3:$AB$368,0),MATCH(Table1[[#This Row],[Shift]],'[1]down list'!$AB$3:$AH$3,0)),"")</f>
        <v/>
      </c>
      <c r="J1063" s="3"/>
      <c r="K1063" s="2"/>
      <c r="M1063" s="24" t="s">
        <v>224</v>
      </c>
      <c r="N1063" s="26" t="str">
        <f>IFERROR(INDEX([1]!Table13[#Data],MATCH(Table1[[#This Row],[Tech.]],[1]!Table13[Func Location],0),2),"")</f>
        <v/>
      </c>
      <c r="O1063" s="27"/>
      <c r="P1063" s="28"/>
      <c r="Q1063" s="2" t="s">
        <v>37</v>
      </c>
      <c r="R1063" s="2"/>
      <c r="W1063" s="2"/>
      <c r="X1063" s="2"/>
      <c r="Y1063" s="3"/>
      <c r="Z1063" s="29" t="str">
        <f>IF(Table1[[#This Row],[DATE]]=0,"",$Z$4)</f>
        <v/>
      </c>
      <c r="AA1063" s="29" t="str">
        <f>IF(Table1[[#This Row],[DATE]]=0,"",$AA$4)</f>
        <v/>
      </c>
      <c r="AB1063" s="29" t="str">
        <f t="shared" si="32"/>
        <v/>
      </c>
      <c r="AC1063" s="61" t="str">
        <f>IFERROR(VLOOKUP(Table1[[#This Row],[Owner]],'[1]down list'!U:V,2,FALSE),"")</f>
        <v/>
      </c>
    </row>
    <row r="1064" spans="2:29" x14ac:dyDescent="0.25">
      <c r="B1064" s="23"/>
      <c r="C1064" s="24" t="str">
        <f>IF(Table1[[#This Row],[DATE]]=0,"",TEXT(Table1[[#This Row],[DATE]],"mmm"))</f>
        <v/>
      </c>
      <c r="D1064" s="25" t="str">
        <f>B1064&amp;"-"&amp;COUNTIF($B$6:$B1064,B1064)</f>
        <v>-0</v>
      </c>
      <c r="E1064" s="24" t="str">
        <f t="shared" si="33"/>
        <v/>
      </c>
      <c r="F1064" s="24" t="str">
        <f>IF(B1064=0,"",TEXT(Table1[[#This Row],[DATE]],"ddd"))</f>
        <v/>
      </c>
      <c r="G1064" s="2" t="s">
        <v>32</v>
      </c>
      <c r="H1064" s="2"/>
      <c r="I1064" s="26" t="str">
        <f>IFERROR(INDEX('[1]down list'!$AB$3:$AH$368,MATCH(Table1[[#This Row],[DATE]],'[1]down list'!$AB$3:$AB$368,0),MATCH(Table1[[#This Row],[Shift]],'[1]down list'!$AB$3:$AH$3,0)),"")</f>
        <v/>
      </c>
      <c r="J1064" s="3"/>
      <c r="K1064" s="2"/>
      <c r="M1064" s="24" t="s">
        <v>224</v>
      </c>
      <c r="N1064" s="26" t="str">
        <f>IFERROR(INDEX([1]!Table13[#Data],MATCH(Table1[[#This Row],[Tech.]],[1]!Table13[Func Location],0),2),"")</f>
        <v/>
      </c>
      <c r="O1064" s="27"/>
      <c r="P1064" s="28"/>
      <c r="Q1064" s="2" t="s">
        <v>37</v>
      </c>
      <c r="R1064" s="2"/>
      <c r="W1064" s="2"/>
      <c r="X1064" s="2"/>
      <c r="Y1064" s="3"/>
      <c r="Z1064" s="29" t="str">
        <f>IF(Table1[[#This Row],[DATE]]=0,"",$Z$4)</f>
        <v/>
      </c>
      <c r="AA1064" s="29" t="str">
        <f>IF(Table1[[#This Row],[DATE]]=0,"",$AA$4)</f>
        <v/>
      </c>
      <c r="AB1064" s="29" t="str">
        <f t="shared" si="32"/>
        <v/>
      </c>
      <c r="AC1064" s="61" t="str">
        <f>IFERROR(VLOOKUP(Table1[[#This Row],[Owner]],'[1]down list'!U:V,2,FALSE),"")</f>
        <v/>
      </c>
    </row>
    <row r="1065" spans="2:29" x14ac:dyDescent="0.25">
      <c r="B1065" s="23"/>
      <c r="C1065" s="24" t="str">
        <f>IF(Table1[[#This Row],[DATE]]=0,"",TEXT(Table1[[#This Row],[DATE]],"mmm"))</f>
        <v/>
      </c>
      <c r="D1065" s="25" t="str">
        <f>B1065&amp;"-"&amp;COUNTIF($B$6:$B1065,B1065)</f>
        <v>-0</v>
      </c>
      <c r="E1065" s="24" t="str">
        <f t="shared" si="33"/>
        <v/>
      </c>
      <c r="F1065" s="24" t="str">
        <f>IF(B1065=0,"",TEXT(Table1[[#This Row],[DATE]],"ddd"))</f>
        <v/>
      </c>
      <c r="G1065" s="2" t="s">
        <v>32</v>
      </c>
      <c r="H1065" s="2"/>
      <c r="I1065" s="26" t="str">
        <f>IFERROR(INDEX('[1]down list'!$AB$3:$AH$368,MATCH(Table1[[#This Row],[DATE]],'[1]down list'!$AB$3:$AB$368,0),MATCH(Table1[[#This Row],[Shift]],'[1]down list'!$AB$3:$AH$3,0)),"")</f>
        <v/>
      </c>
      <c r="J1065" s="3"/>
      <c r="K1065" s="2"/>
      <c r="M1065" s="24" t="s">
        <v>224</v>
      </c>
      <c r="N1065" s="26" t="str">
        <f>IFERROR(INDEX([1]!Table13[#Data],MATCH(Table1[[#This Row],[Tech.]],[1]!Table13[Func Location],0),2),"")</f>
        <v/>
      </c>
      <c r="O1065" s="27"/>
      <c r="P1065" s="28"/>
      <c r="Q1065" s="2" t="s">
        <v>37</v>
      </c>
      <c r="R1065" s="2"/>
      <c r="W1065" s="2"/>
      <c r="X1065" s="2"/>
      <c r="Y1065" s="3"/>
      <c r="Z1065" s="29" t="str">
        <f>IF(Table1[[#This Row],[DATE]]=0,"",$Z$4)</f>
        <v/>
      </c>
      <c r="AA1065" s="29" t="str">
        <f>IF(Table1[[#This Row],[DATE]]=0,"",$AA$4)</f>
        <v/>
      </c>
      <c r="AB1065" s="29" t="str">
        <f t="shared" si="32"/>
        <v/>
      </c>
      <c r="AC1065" s="61" t="str">
        <f>IFERROR(VLOOKUP(Table1[[#This Row],[Owner]],'[1]down list'!U:V,2,FALSE),"")</f>
        <v/>
      </c>
    </row>
    <row r="1066" spans="2:29" x14ac:dyDescent="0.25">
      <c r="B1066" s="23"/>
      <c r="C1066" s="24" t="str">
        <f>IF(Table1[[#This Row],[DATE]]=0,"",TEXT(Table1[[#This Row],[DATE]],"mmm"))</f>
        <v/>
      </c>
      <c r="D1066" s="25" t="str">
        <f>B1066&amp;"-"&amp;COUNTIF($B$6:$B1066,B1066)</f>
        <v>-0</v>
      </c>
      <c r="E1066" s="24" t="str">
        <f t="shared" si="33"/>
        <v/>
      </c>
      <c r="F1066" s="24" t="str">
        <f>IF(B1066=0,"",TEXT(Table1[[#This Row],[DATE]],"ddd"))</f>
        <v/>
      </c>
      <c r="G1066" s="2" t="s">
        <v>32</v>
      </c>
      <c r="H1066" s="2"/>
      <c r="I1066" s="26" t="str">
        <f>IFERROR(INDEX('[1]down list'!$AB$3:$AH$368,MATCH(Table1[[#This Row],[DATE]],'[1]down list'!$AB$3:$AB$368,0),MATCH(Table1[[#This Row],[Shift]],'[1]down list'!$AB$3:$AH$3,0)),"")</f>
        <v/>
      </c>
      <c r="J1066" s="3"/>
      <c r="K1066" s="2"/>
      <c r="M1066" s="24" t="s">
        <v>224</v>
      </c>
      <c r="N1066" s="26" t="str">
        <f>IFERROR(INDEX([1]!Table13[#Data],MATCH(Table1[[#This Row],[Tech.]],[1]!Table13[Func Location],0),2),"")</f>
        <v/>
      </c>
      <c r="O1066" s="27"/>
      <c r="P1066" s="28"/>
      <c r="Q1066" s="2" t="s">
        <v>37</v>
      </c>
      <c r="R1066" s="2"/>
      <c r="W1066" s="2"/>
      <c r="X1066" s="2"/>
      <c r="Y1066" s="3"/>
      <c r="Z1066" s="29" t="str">
        <f>IF(Table1[[#This Row],[DATE]]=0,"",$Z$4)</f>
        <v/>
      </c>
      <c r="AA1066" s="29" t="str">
        <f>IF(Table1[[#This Row],[DATE]]=0,"",$AA$4)</f>
        <v/>
      </c>
      <c r="AB1066" s="29" t="str">
        <f t="shared" si="32"/>
        <v/>
      </c>
      <c r="AC1066" s="61" t="str">
        <f>IFERROR(VLOOKUP(Table1[[#This Row],[Owner]],'[1]down list'!U:V,2,FALSE),"")</f>
        <v/>
      </c>
    </row>
    <row r="1067" spans="2:29" x14ac:dyDescent="0.25">
      <c r="B1067" s="23"/>
      <c r="C1067" s="24" t="str">
        <f>IF(Table1[[#This Row],[DATE]]=0,"",TEXT(Table1[[#This Row],[DATE]],"mmm"))</f>
        <v/>
      </c>
      <c r="D1067" s="25" t="str">
        <f>B1067&amp;"-"&amp;COUNTIF($B$6:$B1067,B1067)</f>
        <v>-0</v>
      </c>
      <c r="E1067" s="24" t="str">
        <f t="shared" si="33"/>
        <v/>
      </c>
      <c r="F1067" s="24" t="str">
        <f>IF(B1067=0,"",TEXT(Table1[[#This Row],[DATE]],"ddd"))</f>
        <v/>
      </c>
      <c r="G1067" s="2" t="s">
        <v>32</v>
      </c>
      <c r="H1067" s="2"/>
      <c r="I1067" s="26" t="str">
        <f>IFERROR(INDEX('[1]down list'!$AB$3:$AH$368,MATCH(Table1[[#This Row],[DATE]],'[1]down list'!$AB$3:$AB$368,0),MATCH(Table1[[#This Row],[Shift]],'[1]down list'!$AB$3:$AH$3,0)),"")</f>
        <v/>
      </c>
      <c r="J1067" s="3"/>
      <c r="K1067" s="2"/>
      <c r="M1067" s="24" t="s">
        <v>224</v>
      </c>
      <c r="N1067" s="26" t="str">
        <f>IFERROR(INDEX([1]!Table13[#Data],MATCH(Table1[[#This Row],[Tech.]],[1]!Table13[Func Location],0),2),"")</f>
        <v/>
      </c>
      <c r="O1067" s="27"/>
      <c r="P1067" s="28"/>
      <c r="Q1067" s="2" t="s">
        <v>37</v>
      </c>
      <c r="R1067" s="2"/>
      <c r="W1067" s="2"/>
      <c r="X1067" s="2"/>
      <c r="Y1067" s="3"/>
      <c r="Z1067" s="29" t="str">
        <f>IF(Table1[[#This Row],[DATE]]=0,"",$Z$4)</f>
        <v/>
      </c>
      <c r="AA1067" s="29" t="str">
        <f>IF(Table1[[#This Row],[DATE]]=0,"",$AA$4)</f>
        <v/>
      </c>
      <c r="AB1067" s="29" t="str">
        <f t="shared" si="32"/>
        <v/>
      </c>
      <c r="AC1067" s="61" t="str">
        <f>IFERROR(VLOOKUP(Table1[[#This Row],[Owner]],'[1]down list'!U:V,2,FALSE),"")</f>
        <v/>
      </c>
    </row>
    <row r="1068" spans="2:29" x14ac:dyDescent="0.25">
      <c r="B1068" s="23"/>
      <c r="C1068" s="24" t="str">
        <f>IF(Table1[[#This Row],[DATE]]=0,"",TEXT(Table1[[#This Row],[DATE]],"mmm"))</f>
        <v/>
      </c>
      <c r="D1068" s="25" t="str">
        <f>B1068&amp;"-"&amp;COUNTIF($B$6:$B1068,B1068)</f>
        <v>-0</v>
      </c>
      <c r="E1068" s="24" t="str">
        <f t="shared" si="33"/>
        <v/>
      </c>
      <c r="F1068" s="24" t="str">
        <f>IF(B1068=0,"",TEXT(Table1[[#This Row],[DATE]],"ddd"))</f>
        <v/>
      </c>
      <c r="G1068" s="2" t="s">
        <v>32</v>
      </c>
      <c r="H1068" s="2"/>
      <c r="I1068" s="26" t="str">
        <f>IFERROR(INDEX('[1]down list'!$AB$3:$AH$368,MATCH(Table1[[#This Row],[DATE]],'[1]down list'!$AB$3:$AB$368,0),MATCH(Table1[[#This Row],[Shift]],'[1]down list'!$AB$3:$AH$3,0)),"")</f>
        <v/>
      </c>
      <c r="J1068" s="3"/>
      <c r="K1068" s="2"/>
      <c r="M1068" s="24" t="s">
        <v>224</v>
      </c>
      <c r="N1068" s="26" t="str">
        <f>IFERROR(INDEX([1]!Table13[#Data],MATCH(Table1[[#This Row],[Tech.]],[1]!Table13[Func Location],0),2),"")</f>
        <v/>
      </c>
      <c r="O1068" s="27"/>
      <c r="P1068" s="28"/>
      <c r="Q1068" s="2" t="s">
        <v>37</v>
      </c>
      <c r="R1068" s="2"/>
      <c r="W1068" s="2"/>
      <c r="X1068" s="2"/>
      <c r="Y1068" s="3"/>
      <c r="Z1068" s="29" t="str">
        <f>IF(Table1[[#This Row],[DATE]]=0,"",$Z$4)</f>
        <v/>
      </c>
      <c r="AA1068" s="29" t="str">
        <f>IF(Table1[[#This Row],[DATE]]=0,"",$AA$4)</f>
        <v/>
      </c>
      <c r="AB1068" s="29" t="str">
        <f t="shared" si="32"/>
        <v/>
      </c>
      <c r="AC1068" s="61" t="str">
        <f>IFERROR(VLOOKUP(Table1[[#This Row],[Owner]],'[1]down list'!U:V,2,FALSE),"")</f>
        <v/>
      </c>
    </row>
    <row r="1069" spans="2:29" x14ac:dyDescent="0.25">
      <c r="B1069" s="23"/>
      <c r="C1069" s="24" t="str">
        <f>IF(Table1[[#This Row],[DATE]]=0,"",TEXT(Table1[[#This Row],[DATE]],"mmm"))</f>
        <v/>
      </c>
      <c r="D1069" s="25" t="str">
        <f>B1069&amp;"-"&amp;COUNTIF($B$6:$B1069,B1069)</f>
        <v>-0</v>
      </c>
      <c r="E1069" s="24" t="str">
        <f t="shared" si="33"/>
        <v/>
      </c>
      <c r="F1069" s="24" t="str">
        <f>IF(B1069=0,"",TEXT(Table1[[#This Row],[DATE]],"ddd"))</f>
        <v/>
      </c>
      <c r="G1069" s="2" t="s">
        <v>32</v>
      </c>
      <c r="H1069" s="2"/>
      <c r="I1069" s="26" t="str">
        <f>IFERROR(INDEX('[1]down list'!$AB$3:$AH$368,MATCH(Table1[[#This Row],[DATE]],'[1]down list'!$AB$3:$AB$368,0),MATCH(Table1[[#This Row],[Shift]],'[1]down list'!$AB$3:$AH$3,0)),"")</f>
        <v/>
      </c>
      <c r="J1069" s="3"/>
      <c r="K1069" s="2"/>
      <c r="M1069" s="24" t="s">
        <v>224</v>
      </c>
      <c r="N1069" s="26" t="str">
        <f>IFERROR(INDEX([1]!Table13[#Data],MATCH(Table1[[#This Row],[Tech.]],[1]!Table13[Func Location],0),2),"")</f>
        <v/>
      </c>
      <c r="O1069" s="27"/>
      <c r="P1069" s="28"/>
      <c r="Q1069" s="2" t="s">
        <v>37</v>
      </c>
      <c r="R1069" s="2"/>
      <c r="W1069" s="2"/>
      <c r="X1069" s="2"/>
      <c r="Y1069" s="3"/>
      <c r="Z1069" s="29" t="str">
        <f>IF(Table1[[#This Row],[DATE]]=0,"",$Z$4)</f>
        <v/>
      </c>
      <c r="AA1069" s="29" t="str">
        <f>IF(Table1[[#This Row],[DATE]]=0,"",$AA$4)</f>
        <v/>
      </c>
      <c r="AB1069" s="29" t="str">
        <f t="shared" si="32"/>
        <v/>
      </c>
      <c r="AC1069" s="61" t="str">
        <f>IFERROR(VLOOKUP(Table1[[#This Row],[Owner]],'[1]down list'!U:V,2,FALSE),"")</f>
        <v/>
      </c>
    </row>
    <row r="1070" spans="2:29" x14ac:dyDescent="0.25">
      <c r="B1070" s="23"/>
      <c r="C1070" s="24" t="str">
        <f>IF(Table1[[#This Row],[DATE]]=0,"",TEXT(Table1[[#This Row],[DATE]],"mmm"))</f>
        <v/>
      </c>
      <c r="D1070" s="25" t="str">
        <f>B1070&amp;"-"&amp;COUNTIF($B$6:$B1070,B1070)</f>
        <v>-0</v>
      </c>
      <c r="E1070" s="24" t="str">
        <f t="shared" si="33"/>
        <v/>
      </c>
      <c r="F1070" s="24" t="str">
        <f>IF(B1070=0,"",TEXT(Table1[[#This Row],[DATE]],"ddd"))</f>
        <v/>
      </c>
      <c r="G1070" s="2" t="s">
        <v>32</v>
      </c>
      <c r="H1070" s="2"/>
      <c r="I1070" s="26" t="str">
        <f>IFERROR(INDEX('[1]down list'!$AB$3:$AH$368,MATCH(Table1[[#This Row],[DATE]],'[1]down list'!$AB$3:$AB$368,0),MATCH(Table1[[#This Row],[Shift]],'[1]down list'!$AB$3:$AH$3,0)),"")</f>
        <v/>
      </c>
      <c r="J1070" s="3"/>
      <c r="K1070" s="2"/>
      <c r="M1070" s="24" t="s">
        <v>224</v>
      </c>
      <c r="N1070" s="26" t="str">
        <f>IFERROR(INDEX([1]!Table13[#Data],MATCH(Table1[[#This Row],[Tech.]],[1]!Table13[Func Location],0),2),"")</f>
        <v/>
      </c>
      <c r="O1070" s="27"/>
      <c r="P1070" s="28"/>
      <c r="Q1070" s="2" t="s">
        <v>37</v>
      </c>
      <c r="R1070" s="2"/>
      <c r="W1070" s="2"/>
      <c r="X1070" s="2"/>
      <c r="Y1070" s="3"/>
      <c r="Z1070" s="29" t="str">
        <f>IF(Table1[[#This Row],[DATE]]=0,"",$Z$4)</f>
        <v/>
      </c>
      <c r="AA1070" s="29" t="str">
        <f>IF(Table1[[#This Row],[DATE]]=0,"",$AA$4)</f>
        <v/>
      </c>
      <c r="AB1070" s="29" t="str">
        <f t="shared" si="32"/>
        <v/>
      </c>
      <c r="AC1070" s="61" t="str">
        <f>IFERROR(VLOOKUP(Table1[[#This Row],[Owner]],'[1]down list'!U:V,2,FALSE),"")</f>
        <v/>
      </c>
    </row>
    <row r="1071" spans="2:29" x14ac:dyDescent="0.25">
      <c r="B1071" s="23"/>
      <c r="C1071" s="24" t="str">
        <f>IF(Table1[[#This Row],[DATE]]=0,"",TEXT(Table1[[#This Row],[DATE]],"mmm"))</f>
        <v/>
      </c>
      <c r="D1071" s="25" t="str">
        <f>B1071&amp;"-"&amp;COUNTIF($B$6:$B1071,B1071)</f>
        <v>-0</v>
      </c>
      <c r="E1071" s="24" t="str">
        <f t="shared" si="33"/>
        <v/>
      </c>
      <c r="F1071" s="24" t="str">
        <f>IF(B1071=0,"",TEXT(Table1[[#This Row],[DATE]],"ddd"))</f>
        <v/>
      </c>
      <c r="G1071" s="2" t="s">
        <v>32</v>
      </c>
      <c r="H1071" s="2"/>
      <c r="I1071" s="26" t="str">
        <f>IFERROR(INDEX('[1]down list'!$AB$3:$AH$368,MATCH(Table1[[#This Row],[DATE]],'[1]down list'!$AB$3:$AB$368,0),MATCH(Table1[[#This Row],[Shift]],'[1]down list'!$AB$3:$AH$3,0)),"")</f>
        <v/>
      </c>
      <c r="J1071" s="3"/>
      <c r="K1071" s="2"/>
      <c r="M1071" s="24" t="s">
        <v>224</v>
      </c>
      <c r="N1071" s="26" t="str">
        <f>IFERROR(INDEX([1]!Table13[#Data],MATCH(Table1[[#This Row],[Tech.]],[1]!Table13[Func Location],0),2),"")</f>
        <v/>
      </c>
      <c r="O1071" s="27"/>
      <c r="P1071" s="28"/>
      <c r="Q1071" s="2" t="s">
        <v>37</v>
      </c>
      <c r="R1071" s="2"/>
      <c r="W1071" s="2"/>
      <c r="X1071" s="2"/>
      <c r="Y1071" s="3"/>
      <c r="Z1071" s="29" t="str">
        <f>IF(Table1[[#This Row],[DATE]]=0,"",$Z$4)</f>
        <v/>
      </c>
      <c r="AA1071" s="29" t="str">
        <f>IF(Table1[[#This Row],[DATE]]=0,"",$AA$4)</f>
        <v/>
      </c>
      <c r="AB1071" s="29" t="str">
        <f t="shared" si="32"/>
        <v/>
      </c>
      <c r="AC1071" s="61" t="str">
        <f>IFERROR(VLOOKUP(Table1[[#This Row],[Owner]],'[1]down list'!U:V,2,FALSE),"")</f>
        <v/>
      </c>
    </row>
    <row r="1072" spans="2:29" x14ac:dyDescent="0.25">
      <c r="B1072" s="23"/>
      <c r="C1072" s="24" t="str">
        <f>IF(Table1[[#This Row],[DATE]]=0,"",TEXT(Table1[[#This Row],[DATE]],"mmm"))</f>
        <v/>
      </c>
      <c r="D1072" s="25" t="str">
        <f>B1072&amp;"-"&amp;COUNTIF($B$6:$B1072,B1072)</f>
        <v>-0</v>
      </c>
      <c r="E1072" s="24" t="str">
        <f t="shared" si="33"/>
        <v/>
      </c>
      <c r="F1072" s="24" t="str">
        <f>IF(B1072=0,"",TEXT(Table1[[#This Row],[DATE]],"ddd"))</f>
        <v/>
      </c>
      <c r="G1072" s="2" t="s">
        <v>32</v>
      </c>
      <c r="H1072" s="2"/>
      <c r="I1072" s="26" t="str">
        <f>IFERROR(INDEX('[1]down list'!$AB$3:$AH$368,MATCH(Table1[[#This Row],[DATE]],'[1]down list'!$AB$3:$AB$368,0),MATCH(Table1[[#This Row],[Shift]],'[1]down list'!$AB$3:$AH$3,0)),"")</f>
        <v/>
      </c>
      <c r="J1072" s="3"/>
      <c r="K1072" s="2"/>
      <c r="M1072" s="24" t="s">
        <v>224</v>
      </c>
      <c r="N1072" s="26" t="str">
        <f>IFERROR(INDEX([1]!Table13[#Data],MATCH(Table1[[#This Row],[Tech.]],[1]!Table13[Func Location],0),2),"")</f>
        <v/>
      </c>
      <c r="O1072" s="27"/>
      <c r="P1072" s="28"/>
      <c r="Q1072" s="2" t="s">
        <v>37</v>
      </c>
      <c r="R1072" s="2"/>
      <c r="W1072" s="2"/>
      <c r="X1072" s="2"/>
      <c r="Y1072" s="3"/>
      <c r="Z1072" s="29" t="str">
        <f>IF(Table1[[#This Row],[DATE]]=0,"",$Z$4)</f>
        <v/>
      </c>
      <c r="AA1072" s="29" t="str">
        <f>IF(Table1[[#This Row],[DATE]]=0,"",$AA$4)</f>
        <v/>
      </c>
      <c r="AB1072" s="29" t="str">
        <f t="shared" si="32"/>
        <v/>
      </c>
      <c r="AC1072" s="61" t="str">
        <f>IFERROR(VLOOKUP(Table1[[#This Row],[Owner]],'[1]down list'!U:V,2,FALSE),"")</f>
        <v/>
      </c>
    </row>
    <row r="1073" spans="2:29" x14ac:dyDescent="0.25">
      <c r="B1073" s="23"/>
      <c r="C1073" s="24" t="str">
        <f>IF(Table1[[#This Row],[DATE]]=0,"",TEXT(Table1[[#This Row],[DATE]],"mmm"))</f>
        <v/>
      </c>
      <c r="D1073" s="25" t="str">
        <f>B1073&amp;"-"&amp;COUNTIF($B$6:$B1073,B1073)</f>
        <v>-0</v>
      </c>
      <c r="E1073" s="24" t="str">
        <f t="shared" si="33"/>
        <v/>
      </c>
      <c r="F1073" s="24" t="str">
        <f>IF(B1073=0,"",TEXT(Table1[[#This Row],[DATE]],"ddd"))</f>
        <v/>
      </c>
      <c r="G1073" s="2" t="s">
        <v>32</v>
      </c>
      <c r="H1073" s="2"/>
      <c r="I1073" s="26" t="str">
        <f>IFERROR(INDEX('[1]down list'!$AB$3:$AH$368,MATCH(Table1[[#This Row],[DATE]],'[1]down list'!$AB$3:$AB$368,0),MATCH(Table1[[#This Row],[Shift]],'[1]down list'!$AB$3:$AH$3,0)),"")</f>
        <v/>
      </c>
      <c r="J1073" s="3"/>
      <c r="K1073" s="2"/>
      <c r="M1073" s="24" t="s">
        <v>224</v>
      </c>
      <c r="N1073" s="26" t="str">
        <f>IFERROR(INDEX([1]!Table13[#Data],MATCH(Table1[[#This Row],[Tech.]],[1]!Table13[Func Location],0),2),"")</f>
        <v/>
      </c>
      <c r="O1073" s="27"/>
      <c r="P1073" s="28"/>
      <c r="Q1073" s="2" t="s">
        <v>37</v>
      </c>
      <c r="R1073" s="2"/>
      <c r="W1073" s="2"/>
      <c r="X1073" s="2"/>
      <c r="Y1073" s="3"/>
      <c r="Z1073" s="29" t="str">
        <f>IF(Table1[[#This Row],[DATE]]=0,"",$Z$4)</f>
        <v/>
      </c>
      <c r="AA1073" s="29" t="str">
        <f>IF(Table1[[#This Row],[DATE]]=0,"",$AA$4)</f>
        <v/>
      </c>
      <c r="AB1073" s="29" t="str">
        <f t="shared" si="32"/>
        <v/>
      </c>
      <c r="AC1073" s="61" t="str">
        <f>IFERROR(VLOOKUP(Table1[[#This Row],[Owner]],'[1]down list'!U:V,2,FALSE),"")</f>
        <v/>
      </c>
    </row>
    <row r="1074" spans="2:29" x14ac:dyDescent="0.25">
      <c r="B1074" s="23"/>
      <c r="C1074" s="24" t="str">
        <f>IF(Table1[[#This Row],[DATE]]=0,"",TEXT(Table1[[#This Row],[DATE]],"mmm"))</f>
        <v/>
      </c>
      <c r="D1074" s="25" t="str">
        <f>B1074&amp;"-"&amp;COUNTIF($B$6:$B1074,B1074)</f>
        <v>-0</v>
      </c>
      <c r="E1074" s="24" t="str">
        <f t="shared" si="33"/>
        <v/>
      </c>
      <c r="F1074" s="24" t="str">
        <f>IF(B1074=0,"",TEXT(Table1[[#This Row],[DATE]],"ddd"))</f>
        <v/>
      </c>
      <c r="G1074" s="2" t="s">
        <v>32</v>
      </c>
      <c r="H1074" s="2"/>
      <c r="I1074" s="26" t="str">
        <f>IFERROR(INDEX('[1]down list'!$AB$3:$AH$368,MATCH(Table1[[#This Row],[DATE]],'[1]down list'!$AB$3:$AB$368,0),MATCH(Table1[[#This Row],[Shift]],'[1]down list'!$AB$3:$AH$3,0)),"")</f>
        <v/>
      </c>
      <c r="J1074" s="3"/>
      <c r="K1074" s="2"/>
      <c r="M1074" s="24" t="s">
        <v>224</v>
      </c>
      <c r="N1074" s="26" t="str">
        <f>IFERROR(INDEX([1]!Table13[#Data],MATCH(Table1[[#This Row],[Tech.]],[1]!Table13[Func Location],0),2),"")</f>
        <v/>
      </c>
      <c r="O1074" s="27"/>
      <c r="P1074" s="28"/>
      <c r="Q1074" s="2" t="s">
        <v>37</v>
      </c>
      <c r="R1074" s="2"/>
      <c r="W1074" s="2"/>
      <c r="X1074" s="2"/>
      <c r="Y1074" s="3"/>
      <c r="Z1074" s="29" t="str">
        <f>IF(Table1[[#This Row],[DATE]]=0,"",$Z$4)</f>
        <v/>
      </c>
      <c r="AA1074" s="29" t="str">
        <f>IF(Table1[[#This Row],[DATE]]=0,"",$AA$4)</f>
        <v/>
      </c>
      <c r="AB1074" s="29" t="str">
        <f t="shared" si="32"/>
        <v/>
      </c>
      <c r="AC1074" s="61" t="str">
        <f>IFERROR(VLOOKUP(Table1[[#This Row],[Owner]],'[1]down list'!U:V,2,FALSE),"")</f>
        <v/>
      </c>
    </row>
    <row r="1075" spans="2:29" x14ac:dyDescent="0.25">
      <c r="B1075" s="23"/>
      <c r="C1075" s="24" t="str">
        <f>IF(Table1[[#This Row],[DATE]]=0,"",TEXT(Table1[[#This Row],[DATE]],"mmm"))</f>
        <v/>
      </c>
      <c r="D1075" s="25" t="str">
        <f>B1075&amp;"-"&amp;COUNTIF($B$6:$B1075,B1075)</f>
        <v>-0</v>
      </c>
      <c r="E1075" s="24" t="str">
        <f t="shared" si="33"/>
        <v/>
      </c>
      <c r="F1075" s="24" t="str">
        <f>IF(B1075=0,"",TEXT(Table1[[#This Row],[DATE]],"ddd"))</f>
        <v/>
      </c>
      <c r="G1075" s="2" t="s">
        <v>32</v>
      </c>
      <c r="H1075" s="2"/>
      <c r="I1075" s="26" t="str">
        <f>IFERROR(INDEX('[1]down list'!$AB$3:$AH$368,MATCH(Table1[[#This Row],[DATE]],'[1]down list'!$AB$3:$AB$368,0),MATCH(Table1[[#This Row],[Shift]],'[1]down list'!$AB$3:$AH$3,0)),"")</f>
        <v/>
      </c>
      <c r="J1075" s="3"/>
      <c r="K1075" s="2"/>
      <c r="M1075" s="24" t="s">
        <v>224</v>
      </c>
      <c r="N1075" s="26" t="str">
        <f>IFERROR(INDEX([1]!Table13[#Data],MATCH(Table1[[#This Row],[Tech.]],[1]!Table13[Func Location],0),2),"")</f>
        <v/>
      </c>
      <c r="O1075" s="27"/>
      <c r="P1075" s="28"/>
      <c r="Q1075" s="2" t="s">
        <v>37</v>
      </c>
      <c r="R1075" s="2"/>
      <c r="W1075" s="2"/>
      <c r="X1075" s="2"/>
      <c r="Y1075" s="3"/>
      <c r="Z1075" s="29" t="str">
        <f>IF(Table1[[#This Row],[DATE]]=0,"",$Z$4)</f>
        <v/>
      </c>
      <c r="AA1075" s="29" t="str">
        <f>IF(Table1[[#This Row],[DATE]]=0,"",$AA$4)</f>
        <v/>
      </c>
      <c r="AB1075" s="29" t="str">
        <f t="shared" si="32"/>
        <v/>
      </c>
      <c r="AC1075" s="61" t="str">
        <f>IFERROR(VLOOKUP(Table1[[#This Row],[Owner]],'[1]down list'!U:V,2,FALSE),"")</f>
        <v/>
      </c>
    </row>
    <row r="1076" spans="2:29" x14ac:dyDescent="0.25">
      <c r="B1076" s="23"/>
      <c r="C1076" s="24" t="str">
        <f>IF(Table1[[#This Row],[DATE]]=0,"",TEXT(Table1[[#This Row],[DATE]],"mmm"))</f>
        <v/>
      </c>
      <c r="D1076" s="25" t="str">
        <f>B1076&amp;"-"&amp;COUNTIF($B$6:$B1076,B1076)</f>
        <v>-0</v>
      </c>
      <c r="E1076" s="24" t="str">
        <f t="shared" si="33"/>
        <v/>
      </c>
      <c r="F1076" s="24" t="str">
        <f>IF(B1076=0,"",TEXT(Table1[[#This Row],[DATE]],"ddd"))</f>
        <v/>
      </c>
      <c r="G1076" s="2" t="s">
        <v>32</v>
      </c>
      <c r="H1076" s="2"/>
      <c r="I1076" s="26" t="str">
        <f>IFERROR(INDEX('[1]down list'!$AB$3:$AH$368,MATCH(Table1[[#This Row],[DATE]],'[1]down list'!$AB$3:$AB$368,0),MATCH(Table1[[#This Row],[Shift]],'[1]down list'!$AB$3:$AH$3,0)),"")</f>
        <v/>
      </c>
      <c r="J1076" s="3"/>
      <c r="K1076" s="2"/>
      <c r="M1076" s="24" t="s">
        <v>224</v>
      </c>
      <c r="N1076" s="26" t="str">
        <f>IFERROR(INDEX([1]!Table13[#Data],MATCH(Table1[[#This Row],[Tech.]],[1]!Table13[Func Location],0),2),"")</f>
        <v/>
      </c>
      <c r="O1076" s="27"/>
      <c r="P1076" s="28"/>
      <c r="Q1076" s="2" t="s">
        <v>37</v>
      </c>
      <c r="R1076" s="2"/>
      <c r="W1076" s="2"/>
      <c r="X1076" s="2"/>
      <c r="Y1076" s="3"/>
      <c r="Z1076" s="29" t="str">
        <f>IF(Table1[[#This Row],[DATE]]=0,"",$Z$4)</f>
        <v/>
      </c>
      <c r="AA1076" s="29" t="str">
        <f>IF(Table1[[#This Row],[DATE]]=0,"",$AA$4)</f>
        <v/>
      </c>
      <c r="AB1076" s="29" t="str">
        <f t="shared" si="32"/>
        <v/>
      </c>
      <c r="AC1076" s="61" t="str">
        <f>IFERROR(VLOOKUP(Table1[[#This Row],[Owner]],'[1]down list'!U:V,2,FALSE),"")</f>
        <v/>
      </c>
    </row>
    <row r="1077" spans="2:29" x14ac:dyDescent="0.25">
      <c r="B1077" s="23"/>
      <c r="C1077" s="24" t="str">
        <f>IF(Table1[[#This Row],[DATE]]=0,"",TEXT(Table1[[#This Row],[DATE]],"mmm"))</f>
        <v/>
      </c>
      <c r="D1077" s="25" t="str">
        <f>B1077&amp;"-"&amp;COUNTIF($B$6:$B1077,B1077)</f>
        <v>-0</v>
      </c>
      <c r="E1077" s="24" t="str">
        <f t="shared" si="33"/>
        <v/>
      </c>
      <c r="F1077" s="24" t="str">
        <f>IF(B1077=0,"",TEXT(Table1[[#This Row],[DATE]],"ddd"))</f>
        <v/>
      </c>
      <c r="G1077" s="2" t="s">
        <v>32</v>
      </c>
      <c r="H1077" s="2"/>
      <c r="I1077" s="26" t="str">
        <f>IFERROR(INDEX('[1]down list'!$AB$3:$AH$368,MATCH(Table1[[#This Row],[DATE]],'[1]down list'!$AB$3:$AB$368,0),MATCH(Table1[[#This Row],[Shift]],'[1]down list'!$AB$3:$AH$3,0)),"")</f>
        <v/>
      </c>
      <c r="J1077" s="3"/>
      <c r="K1077" s="2"/>
      <c r="M1077" s="24" t="s">
        <v>224</v>
      </c>
      <c r="N1077" s="26" t="str">
        <f>IFERROR(INDEX([1]!Table13[#Data],MATCH(Table1[[#This Row],[Tech.]],[1]!Table13[Func Location],0),2),"")</f>
        <v/>
      </c>
      <c r="O1077" s="27"/>
      <c r="P1077" s="28"/>
      <c r="Q1077" s="2" t="s">
        <v>37</v>
      </c>
      <c r="R1077" s="2"/>
      <c r="W1077" s="2"/>
      <c r="X1077" s="2"/>
      <c r="Y1077" s="3"/>
      <c r="Z1077" s="29" t="str">
        <f>IF(Table1[[#This Row],[DATE]]=0,"",$Z$4)</f>
        <v/>
      </c>
      <c r="AA1077" s="29" t="str">
        <f>IF(Table1[[#This Row],[DATE]]=0,"",$AA$4)</f>
        <v/>
      </c>
      <c r="AB1077" s="29" t="str">
        <f t="shared" si="32"/>
        <v/>
      </c>
      <c r="AC1077" s="61" t="str">
        <f>IFERROR(VLOOKUP(Table1[[#This Row],[Owner]],'[1]down list'!U:V,2,FALSE),"")</f>
        <v/>
      </c>
    </row>
    <row r="1078" spans="2:29" x14ac:dyDescent="0.25">
      <c r="B1078" s="23"/>
      <c r="C1078" s="24" t="str">
        <f>IF(Table1[[#This Row],[DATE]]=0,"",TEXT(Table1[[#This Row],[DATE]],"mmm"))</f>
        <v/>
      </c>
      <c r="D1078" s="25" t="str">
        <f>B1078&amp;"-"&amp;COUNTIF($B$6:$B1078,B1078)</f>
        <v>-0</v>
      </c>
      <c r="E1078" s="24" t="str">
        <f t="shared" si="33"/>
        <v/>
      </c>
      <c r="F1078" s="24" t="str">
        <f>IF(B1078=0,"",TEXT(Table1[[#This Row],[DATE]],"ddd"))</f>
        <v/>
      </c>
      <c r="G1078" s="2" t="s">
        <v>32</v>
      </c>
      <c r="H1078" s="2"/>
      <c r="I1078" s="26" t="str">
        <f>IFERROR(INDEX('[1]down list'!$AB$3:$AH$368,MATCH(Table1[[#This Row],[DATE]],'[1]down list'!$AB$3:$AB$368,0),MATCH(Table1[[#This Row],[Shift]],'[1]down list'!$AB$3:$AH$3,0)),"")</f>
        <v/>
      </c>
      <c r="J1078" s="3"/>
      <c r="K1078" s="2"/>
      <c r="M1078" s="24" t="s">
        <v>224</v>
      </c>
      <c r="N1078" s="26" t="str">
        <f>IFERROR(INDEX([1]!Table13[#Data],MATCH(Table1[[#This Row],[Tech.]],[1]!Table13[Func Location],0),2),"")</f>
        <v/>
      </c>
      <c r="O1078" s="27"/>
      <c r="P1078" s="28"/>
      <c r="Q1078" s="2" t="s">
        <v>37</v>
      </c>
      <c r="R1078" s="2"/>
      <c r="W1078" s="2"/>
      <c r="X1078" s="2"/>
      <c r="Y1078" s="3"/>
      <c r="Z1078" s="29" t="str">
        <f>IF(Table1[[#This Row],[DATE]]=0,"",$Z$4)</f>
        <v/>
      </c>
      <c r="AA1078" s="29" t="str">
        <f>IF(Table1[[#This Row],[DATE]]=0,"",$AA$4)</f>
        <v/>
      </c>
      <c r="AB1078" s="29" t="str">
        <f t="shared" si="32"/>
        <v/>
      </c>
      <c r="AC1078" s="61" t="str">
        <f>IFERROR(VLOOKUP(Table1[[#This Row],[Owner]],'[1]down list'!U:V,2,FALSE),"")</f>
        <v/>
      </c>
    </row>
    <row r="1079" spans="2:29" x14ac:dyDescent="0.25">
      <c r="B1079" s="23"/>
      <c r="C1079" s="24" t="str">
        <f>IF(Table1[[#This Row],[DATE]]=0,"",TEXT(Table1[[#This Row],[DATE]],"mmm"))</f>
        <v/>
      </c>
      <c r="D1079" s="25" t="str">
        <f>B1079&amp;"-"&amp;COUNTIF($B$6:$B1079,B1079)</f>
        <v>-0</v>
      </c>
      <c r="E1079" s="24" t="str">
        <f t="shared" si="33"/>
        <v/>
      </c>
      <c r="F1079" s="24" t="str">
        <f>IF(B1079=0,"",TEXT(Table1[[#This Row],[DATE]],"ddd"))</f>
        <v/>
      </c>
      <c r="G1079" s="2" t="s">
        <v>32</v>
      </c>
      <c r="H1079" s="2"/>
      <c r="I1079" s="26" t="str">
        <f>IFERROR(INDEX('[1]down list'!$AB$3:$AH$368,MATCH(Table1[[#This Row],[DATE]],'[1]down list'!$AB$3:$AB$368,0),MATCH(Table1[[#This Row],[Shift]],'[1]down list'!$AB$3:$AH$3,0)),"")</f>
        <v/>
      </c>
      <c r="J1079" s="3"/>
      <c r="K1079" s="2"/>
      <c r="M1079" s="24" t="s">
        <v>224</v>
      </c>
      <c r="N1079" s="26" t="str">
        <f>IFERROR(INDEX([1]!Table13[#Data],MATCH(Table1[[#This Row],[Tech.]],[1]!Table13[Func Location],0),2),"")</f>
        <v/>
      </c>
      <c r="O1079" s="27"/>
      <c r="P1079" s="28"/>
      <c r="Q1079" s="2" t="s">
        <v>37</v>
      </c>
      <c r="R1079" s="2"/>
      <c r="W1079" s="2"/>
      <c r="X1079" s="2"/>
      <c r="Y1079" s="3"/>
      <c r="Z1079" s="29" t="str">
        <f>IF(Table1[[#This Row],[DATE]]=0,"",$Z$4)</f>
        <v/>
      </c>
      <c r="AA1079" s="29" t="str">
        <f>IF(Table1[[#This Row],[DATE]]=0,"",$AA$4)</f>
        <v/>
      </c>
      <c r="AB1079" s="29" t="str">
        <f t="shared" si="32"/>
        <v/>
      </c>
      <c r="AC1079" s="61" t="str">
        <f>IFERROR(VLOOKUP(Table1[[#This Row],[Owner]],'[1]down list'!U:V,2,FALSE),"")</f>
        <v/>
      </c>
    </row>
    <row r="1080" spans="2:29" x14ac:dyDescent="0.25">
      <c r="B1080" s="23"/>
      <c r="C1080" s="24" t="str">
        <f>IF(Table1[[#This Row],[DATE]]=0,"",TEXT(Table1[[#This Row],[DATE]],"mmm"))</f>
        <v/>
      </c>
      <c r="D1080" s="25" t="str">
        <f>B1080&amp;"-"&amp;COUNTIF($B$6:$B1080,B1080)</f>
        <v>-0</v>
      </c>
      <c r="E1080" s="24" t="str">
        <f t="shared" si="33"/>
        <v/>
      </c>
      <c r="F1080" s="24" t="str">
        <f>IF(B1080=0,"",TEXT(Table1[[#This Row],[DATE]],"ddd"))</f>
        <v/>
      </c>
      <c r="G1080" s="2" t="s">
        <v>32</v>
      </c>
      <c r="H1080" s="2"/>
      <c r="I1080" s="26" t="str">
        <f>IFERROR(INDEX('[1]down list'!$AB$3:$AH$368,MATCH(Table1[[#This Row],[DATE]],'[1]down list'!$AB$3:$AB$368,0),MATCH(Table1[[#This Row],[Shift]],'[1]down list'!$AB$3:$AH$3,0)),"")</f>
        <v/>
      </c>
      <c r="J1080" s="3"/>
      <c r="K1080" s="2"/>
      <c r="M1080" s="24" t="s">
        <v>224</v>
      </c>
      <c r="N1080" s="26" t="str">
        <f>IFERROR(INDEX([1]!Table13[#Data],MATCH(Table1[[#This Row],[Tech.]],[1]!Table13[Func Location],0),2),"")</f>
        <v/>
      </c>
      <c r="O1080" s="27"/>
      <c r="P1080" s="28"/>
      <c r="Q1080" s="2" t="s">
        <v>37</v>
      </c>
      <c r="R1080" s="2"/>
      <c r="W1080" s="2"/>
      <c r="X1080" s="2"/>
      <c r="Y1080" s="3"/>
      <c r="Z1080" s="29" t="str">
        <f>IF(Table1[[#This Row],[DATE]]=0,"",$Z$4)</f>
        <v/>
      </c>
      <c r="AA1080" s="29" t="str">
        <f>IF(Table1[[#This Row],[DATE]]=0,"",$AA$4)</f>
        <v/>
      </c>
      <c r="AB1080" s="29" t="str">
        <f t="shared" si="32"/>
        <v/>
      </c>
      <c r="AC1080" s="61" t="str">
        <f>IFERROR(VLOOKUP(Table1[[#This Row],[Owner]],'[1]down list'!U:V,2,FALSE),"")</f>
        <v/>
      </c>
    </row>
    <row r="1081" spans="2:29" x14ac:dyDescent="0.25">
      <c r="B1081" s="23"/>
      <c r="C1081" s="24" t="str">
        <f>IF(Table1[[#This Row],[DATE]]=0,"",TEXT(Table1[[#This Row],[DATE]],"mmm"))</f>
        <v/>
      </c>
      <c r="D1081" s="25" t="str">
        <f>B1081&amp;"-"&amp;COUNTIF($B$6:$B1081,B1081)</f>
        <v>-0</v>
      </c>
      <c r="E1081" s="24" t="str">
        <f t="shared" si="33"/>
        <v/>
      </c>
      <c r="F1081" s="24" t="str">
        <f>IF(B1081=0,"",TEXT(Table1[[#This Row],[DATE]],"ddd"))</f>
        <v/>
      </c>
      <c r="G1081" s="2" t="s">
        <v>32</v>
      </c>
      <c r="H1081" s="2"/>
      <c r="I1081" s="26" t="str">
        <f>IFERROR(INDEX('[1]down list'!$AB$3:$AH$368,MATCH(Table1[[#This Row],[DATE]],'[1]down list'!$AB$3:$AB$368,0),MATCH(Table1[[#This Row],[Shift]],'[1]down list'!$AB$3:$AH$3,0)),"")</f>
        <v/>
      </c>
      <c r="J1081" s="3"/>
      <c r="K1081" s="2"/>
      <c r="M1081" s="24" t="s">
        <v>224</v>
      </c>
      <c r="N1081" s="26" t="str">
        <f>IFERROR(INDEX([1]!Table13[#Data],MATCH(Table1[[#This Row],[Tech.]],[1]!Table13[Func Location],0),2),"")</f>
        <v/>
      </c>
      <c r="O1081" s="27"/>
      <c r="P1081" s="28"/>
      <c r="Q1081" s="2" t="s">
        <v>37</v>
      </c>
      <c r="R1081" s="2"/>
      <c r="W1081" s="2"/>
      <c r="X1081" s="2"/>
      <c r="Y1081" s="3"/>
      <c r="Z1081" s="29" t="str">
        <f>IF(Table1[[#This Row],[DATE]]=0,"",$Z$4)</f>
        <v/>
      </c>
      <c r="AA1081" s="29" t="str">
        <f>IF(Table1[[#This Row],[DATE]]=0,"",$AA$4)</f>
        <v/>
      </c>
      <c r="AB1081" s="29" t="str">
        <f t="shared" si="32"/>
        <v/>
      </c>
      <c r="AC1081" s="61" t="str">
        <f>IFERROR(VLOOKUP(Table1[[#This Row],[Owner]],'[1]down list'!U:V,2,FALSE),"")</f>
        <v/>
      </c>
    </row>
    <row r="1082" spans="2:29" x14ac:dyDescent="0.25">
      <c r="B1082" s="23"/>
      <c r="C1082" s="24" t="str">
        <f>IF(Table1[[#This Row],[DATE]]=0,"",TEXT(Table1[[#This Row],[DATE]],"mmm"))</f>
        <v/>
      </c>
      <c r="D1082" s="25" t="str">
        <f>B1082&amp;"-"&amp;COUNTIF($B$6:$B1082,B1082)</f>
        <v>-0</v>
      </c>
      <c r="E1082" s="24" t="str">
        <f t="shared" si="33"/>
        <v/>
      </c>
      <c r="F1082" s="24" t="str">
        <f>IF(B1082=0,"",TEXT(Table1[[#This Row],[DATE]],"ddd"))</f>
        <v/>
      </c>
      <c r="G1082" s="2" t="s">
        <v>32</v>
      </c>
      <c r="H1082" s="2"/>
      <c r="I1082" s="26" t="str">
        <f>IFERROR(INDEX('[1]down list'!$AB$3:$AH$368,MATCH(Table1[[#This Row],[DATE]],'[1]down list'!$AB$3:$AB$368,0),MATCH(Table1[[#This Row],[Shift]],'[1]down list'!$AB$3:$AH$3,0)),"")</f>
        <v/>
      </c>
      <c r="J1082" s="3"/>
      <c r="K1082" s="2"/>
      <c r="M1082" s="24" t="s">
        <v>224</v>
      </c>
      <c r="N1082" s="26" t="str">
        <f>IFERROR(INDEX([1]!Table13[#Data],MATCH(Table1[[#This Row],[Tech.]],[1]!Table13[Func Location],0),2),"")</f>
        <v/>
      </c>
      <c r="O1082" s="27"/>
      <c r="P1082" s="28"/>
      <c r="Q1082" s="2" t="s">
        <v>37</v>
      </c>
      <c r="R1082" s="2"/>
      <c r="W1082" s="2"/>
      <c r="X1082" s="2"/>
      <c r="Y1082" s="3"/>
      <c r="Z1082" s="29" t="str">
        <f>IF(Table1[[#This Row],[DATE]]=0,"",$Z$4)</f>
        <v/>
      </c>
      <c r="AA1082" s="29" t="str">
        <f>IF(Table1[[#This Row],[DATE]]=0,"",$AA$4)</f>
        <v/>
      </c>
      <c r="AB1082" s="29" t="str">
        <f t="shared" si="32"/>
        <v/>
      </c>
      <c r="AC1082" s="61" t="str">
        <f>IFERROR(VLOOKUP(Table1[[#This Row],[Owner]],'[1]down list'!U:V,2,FALSE),"")</f>
        <v/>
      </c>
    </row>
    <row r="1083" spans="2:29" x14ac:dyDescent="0.25">
      <c r="B1083" s="23"/>
      <c r="C1083" s="24" t="str">
        <f>IF(Table1[[#This Row],[DATE]]=0,"",TEXT(Table1[[#This Row],[DATE]],"mmm"))</f>
        <v/>
      </c>
      <c r="D1083" s="25" t="str">
        <f>B1083&amp;"-"&amp;COUNTIF($B$6:$B1083,B1083)</f>
        <v>-0</v>
      </c>
      <c r="E1083" s="24" t="str">
        <f t="shared" si="33"/>
        <v/>
      </c>
      <c r="F1083" s="24" t="str">
        <f>IF(B1083=0,"",TEXT(Table1[[#This Row],[DATE]],"ddd"))</f>
        <v/>
      </c>
      <c r="G1083" s="2" t="s">
        <v>32</v>
      </c>
      <c r="H1083" s="2"/>
      <c r="I1083" s="26" t="str">
        <f>IFERROR(INDEX('[1]down list'!$AB$3:$AH$368,MATCH(Table1[[#This Row],[DATE]],'[1]down list'!$AB$3:$AB$368,0),MATCH(Table1[[#This Row],[Shift]],'[1]down list'!$AB$3:$AH$3,0)),"")</f>
        <v/>
      </c>
      <c r="J1083" s="3"/>
      <c r="K1083" s="2"/>
      <c r="M1083" s="24" t="s">
        <v>224</v>
      </c>
      <c r="N1083" s="26" t="str">
        <f>IFERROR(INDEX([1]!Table13[#Data],MATCH(Table1[[#This Row],[Tech.]],[1]!Table13[Func Location],0),2),"")</f>
        <v/>
      </c>
      <c r="O1083" s="27"/>
      <c r="P1083" s="28"/>
      <c r="Q1083" s="2" t="s">
        <v>37</v>
      </c>
      <c r="R1083" s="2"/>
      <c r="W1083" s="2"/>
      <c r="X1083" s="2"/>
      <c r="Y1083" s="3"/>
      <c r="Z1083" s="29" t="str">
        <f>IF(Table1[[#This Row],[DATE]]=0,"",$Z$4)</f>
        <v/>
      </c>
      <c r="AA1083" s="29" t="str">
        <f>IF(Table1[[#This Row],[DATE]]=0,"",$AA$4)</f>
        <v/>
      </c>
      <c r="AB1083" s="29" t="str">
        <f t="shared" si="32"/>
        <v/>
      </c>
      <c r="AC1083" s="61" t="str">
        <f>IFERROR(VLOOKUP(Table1[[#This Row],[Owner]],'[1]down list'!U:V,2,FALSE),"")</f>
        <v/>
      </c>
    </row>
    <row r="1084" spans="2:29" x14ac:dyDescent="0.25">
      <c r="B1084" s="23"/>
      <c r="C1084" s="24" t="str">
        <f>IF(Table1[[#This Row],[DATE]]=0,"",TEXT(Table1[[#This Row],[DATE]],"mmm"))</f>
        <v/>
      </c>
      <c r="D1084" s="25" t="str">
        <f>B1084&amp;"-"&amp;COUNTIF($B$6:$B1084,B1084)</f>
        <v>-0</v>
      </c>
      <c r="E1084" s="24" t="str">
        <f t="shared" si="33"/>
        <v/>
      </c>
      <c r="F1084" s="24" t="str">
        <f>IF(B1084=0,"",TEXT(Table1[[#This Row],[DATE]],"ddd"))</f>
        <v/>
      </c>
      <c r="G1084" s="2" t="s">
        <v>32</v>
      </c>
      <c r="H1084" s="2"/>
      <c r="I1084" s="26" t="str">
        <f>IFERROR(INDEX('[1]down list'!$AB$3:$AH$368,MATCH(Table1[[#This Row],[DATE]],'[1]down list'!$AB$3:$AB$368,0),MATCH(Table1[[#This Row],[Shift]],'[1]down list'!$AB$3:$AH$3,0)),"")</f>
        <v/>
      </c>
      <c r="J1084" s="3"/>
      <c r="K1084" s="2"/>
      <c r="M1084" s="24" t="s">
        <v>224</v>
      </c>
      <c r="N1084" s="26" t="str">
        <f>IFERROR(INDEX([1]!Table13[#Data],MATCH(Table1[[#This Row],[Tech.]],[1]!Table13[Func Location],0),2),"")</f>
        <v/>
      </c>
      <c r="O1084" s="27"/>
      <c r="P1084" s="28"/>
      <c r="Q1084" s="2" t="s">
        <v>37</v>
      </c>
      <c r="R1084" s="2"/>
      <c r="W1084" s="2"/>
      <c r="X1084" s="2"/>
      <c r="Y1084" s="3"/>
      <c r="Z1084" s="29" t="str">
        <f>IF(Table1[[#This Row],[DATE]]=0,"",$Z$4)</f>
        <v/>
      </c>
      <c r="AA1084" s="29" t="str">
        <f>IF(Table1[[#This Row],[DATE]]=0,"",$AA$4)</f>
        <v/>
      </c>
      <c r="AB1084" s="29" t="str">
        <f t="shared" si="32"/>
        <v/>
      </c>
      <c r="AC1084" s="61" t="str">
        <f>IFERROR(VLOOKUP(Table1[[#This Row],[Owner]],'[1]down list'!U:V,2,FALSE),"")</f>
        <v/>
      </c>
    </row>
    <row r="1085" spans="2:29" x14ac:dyDescent="0.25">
      <c r="B1085" s="23"/>
      <c r="C1085" s="24" t="str">
        <f>IF(Table1[[#This Row],[DATE]]=0,"",TEXT(Table1[[#This Row],[DATE]],"mmm"))</f>
        <v/>
      </c>
      <c r="D1085" s="25" t="str">
        <f>B1085&amp;"-"&amp;COUNTIF($B$6:$B1085,B1085)</f>
        <v>-0</v>
      </c>
      <c r="E1085" s="24" t="str">
        <f t="shared" si="33"/>
        <v/>
      </c>
      <c r="F1085" s="24" t="str">
        <f>IF(B1085=0,"",TEXT(Table1[[#This Row],[DATE]],"ddd"))</f>
        <v/>
      </c>
      <c r="G1085" s="2" t="s">
        <v>32</v>
      </c>
      <c r="H1085" s="2"/>
      <c r="I1085" s="26" t="str">
        <f>IFERROR(INDEX('[1]down list'!$AB$3:$AH$368,MATCH(Table1[[#This Row],[DATE]],'[1]down list'!$AB$3:$AB$368,0),MATCH(Table1[[#This Row],[Shift]],'[1]down list'!$AB$3:$AH$3,0)),"")</f>
        <v/>
      </c>
      <c r="J1085" s="3"/>
      <c r="K1085" s="2"/>
      <c r="M1085" s="24" t="s">
        <v>224</v>
      </c>
      <c r="N1085" s="26" t="str">
        <f>IFERROR(INDEX([1]!Table13[#Data],MATCH(Table1[[#This Row],[Tech.]],[1]!Table13[Func Location],0),2),"")</f>
        <v/>
      </c>
      <c r="O1085" s="27"/>
      <c r="P1085" s="28"/>
      <c r="Q1085" s="2" t="s">
        <v>37</v>
      </c>
      <c r="R1085" s="2"/>
      <c r="W1085" s="2"/>
      <c r="X1085" s="2"/>
      <c r="Y1085" s="3"/>
      <c r="Z1085" s="29" t="str">
        <f>IF(Table1[[#This Row],[DATE]]=0,"",$Z$4)</f>
        <v/>
      </c>
      <c r="AA1085" s="29" t="str">
        <f>IF(Table1[[#This Row],[DATE]]=0,"",$AA$4)</f>
        <v/>
      </c>
      <c r="AB1085" s="29" t="str">
        <f t="shared" si="32"/>
        <v/>
      </c>
      <c r="AC1085" s="61" t="str">
        <f>IFERROR(VLOOKUP(Table1[[#This Row],[Owner]],'[1]down list'!U:V,2,FALSE),"")</f>
        <v/>
      </c>
    </row>
    <row r="1086" spans="2:29" x14ac:dyDescent="0.25">
      <c r="B1086" s="23"/>
      <c r="C1086" s="24" t="str">
        <f>IF(Table1[[#This Row],[DATE]]=0,"",TEXT(Table1[[#This Row],[DATE]],"mmm"))</f>
        <v/>
      </c>
      <c r="D1086" s="25" t="str">
        <f>B1086&amp;"-"&amp;COUNTIF($B$6:$B1086,B1086)</f>
        <v>-0</v>
      </c>
      <c r="E1086" s="24" t="str">
        <f t="shared" si="33"/>
        <v/>
      </c>
      <c r="F1086" s="24" t="str">
        <f>IF(B1086=0,"",TEXT(Table1[[#This Row],[DATE]],"ddd"))</f>
        <v/>
      </c>
      <c r="G1086" s="2" t="s">
        <v>32</v>
      </c>
      <c r="H1086" s="2"/>
      <c r="I1086" s="26" t="str">
        <f>IFERROR(INDEX('[1]down list'!$AB$3:$AH$368,MATCH(Table1[[#This Row],[DATE]],'[1]down list'!$AB$3:$AB$368,0),MATCH(Table1[[#This Row],[Shift]],'[1]down list'!$AB$3:$AH$3,0)),"")</f>
        <v/>
      </c>
      <c r="J1086" s="3"/>
      <c r="K1086" s="2"/>
      <c r="M1086" s="24" t="s">
        <v>224</v>
      </c>
      <c r="N1086" s="26" t="str">
        <f>IFERROR(INDEX([1]!Table13[#Data],MATCH(Table1[[#This Row],[Tech.]],[1]!Table13[Func Location],0),2),"")</f>
        <v/>
      </c>
      <c r="O1086" s="27"/>
      <c r="P1086" s="28"/>
      <c r="Q1086" s="2" t="s">
        <v>37</v>
      </c>
      <c r="R1086" s="2"/>
      <c r="W1086" s="2"/>
      <c r="X1086" s="2"/>
      <c r="Y1086" s="3"/>
      <c r="Z1086" s="29" t="str">
        <f>IF(Table1[[#This Row],[DATE]]=0,"",$Z$4)</f>
        <v/>
      </c>
      <c r="AA1086" s="29" t="str">
        <f>IF(Table1[[#This Row],[DATE]]=0,"",$AA$4)</f>
        <v/>
      </c>
      <c r="AB1086" s="29" t="str">
        <f t="shared" si="32"/>
        <v/>
      </c>
      <c r="AC1086" s="61" t="str">
        <f>IFERROR(VLOOKUP(Table1[[#This Row],[Owner]],'[1]down list'!U:V,2,FALSE),"")</f>
        <v/>
      </c>
    </row>
    <row r="1087" spans="2:29" x14ac:dyDescent="0.25">
      <c r="B1087" s="23"/>
      <c r="C1087" s="24" t="str">
        <f>IF(Table1[[#This Row],[DATE]]=0,"",TEXT(Table1[[#This Row],[DATE]],"mmm"))</f>
        <v/>
      </c>
      <c r="D1087" s="25" t="str">
        <f>B1087&amp;"-"&amp;COUNTIF($B$6:$B1087,B1087)</f>
        <v>-0</v>
      </c>
      <c r="E1087" s="24" t="str">
        <f t="shared" si="33"/>
        <v/>
      </c>
      <c r="F1087" s="24" t="str">
        <f>IF(B1087=0,"",TEXT(Table1[[#This Row],[DATE]],"ddd"))</f>
        <v/>
      </c>
      <c r="G1087" s="2" t="s">
        <v>32</v>
      </c>
      <c r="H1087" s="2"/>
      <c r="I1087" s="26" t="str">
        <f>IFERROR(INDEX('[1]down list'!$AB$3:$AH$368,MATCH(Table1[[#This Row],[DATE]],'[1]down list'!$AB$3:$AB$368,0),MATCH(Table1[[#This Row],[Shift]],'[1]down list'!$AB$3:$AH$3,0)),"")</f>
        <v/>
      </c>
      <c r="J1087" s="3"/>
      <c r="K1087" s="2"/>
      <c r="M1087" s="24" t="s">
        <v>224</v>
      </c>
      <c r="N1087" s="26" t="str">
        <f>IFERROR(INDEX([1]!Table13[#Data],MATCH(Table1[[#This Row],[Tech.]],[1]!Table13[Func Location],0),2),"")</f>
        <v/>
      </c>
      <c r="O1087" s="27"/>
      <c r="P1087" s="28"/>
      <c r="Q1087" s="2" t="s">
        <v>37</v>
      </c>
      <c r="R1087" s="2"/>
      <c r="W1087" s="2"/>
      <c r="X1087" s="2"/>
      <c r="Y1087" s="3"/>
      <c r="Z1087" s="29" t="str">
        <f>IF(Table1[[#This Row],[DATE]]=0,"",$Z$4)</f>
        <v/>
      </c>
      <c r="AA1087" s="29" t="str">
        <f>IF(Table1[[#This Row],[DATE]]=0,"",$AA$4)</f>
        <v/>
      </c>
      <c r="AB1087" s="29" t="str">
        <f t="shared" si="32"/>
        <v/>
      </c>
      <c r="AC1087" s="61" t="str">
        <f>IFERROR(VLOOKUP(Table1[[#This Row],[Owner]],'[1]down list'!U:V,2,FALSE),"")</f>
        <v/>
      </c>
    </row>
    <row r="1088" spans="2:29" x14ac:dyDescent="0.25">
      <c r="B1088" s="23"/>
      <c r="C1088" s="24" t="str">
        <f>IF(Table1[[#This Row],[DATE]]=0,"",TEXT(Table1[[#This Row],[DATE]],"mmm"))</f>
        <v/>
      </c>
      <c r="D1088" s="25" t="str">
        <f>B1088&amp;"-"&amp;COUNTIF($B$6:$B1088,B1088)</f>
        <v>-0</v>
      </c>
      <c r="E1088" s="24" t="str">
        <f t="shared" si="33"/>
        <v/>
      </c>
      <c r="F1088" s="24" t="str">
        <f>IF(B1088=0,"",TEXT(Table1[[#This Row],[DATE]],"ddd"))</f>
        <v/>
      </c>
      <c r="G1088" s="2" t="s">
        <v>32</v>
      </c>
      <c r="H1088" s="2"/>
      <c r="I1088" s="26" t="str">
        <f>IFERROR(INDEX('[1]down list'!$AB$3:$AH$368,MATCH(Table1[[#This Row],[DATE]],'[1]down list'!$AB$3:$AB$368,0),MATCH(Table1[[#This Row],[Shift]],'[1]down list'!$AB$3:$AH$3,0)),"")</f>
        <v/>
      </c>
      <c r="J1088" s="3"/>
      <c r="K1088" s="2"/>
      <c r="M1088" s="24" t="s">
        <v>224</v>
      </c>
      <c r="N1088" s="26" t="str">
        <f>IFERROR(INDEX([1]!Table13[#Data],MATCH(Table1[[#This Row],[Tech.]],[1]!Table13[Func Location],0),2),"")</f>
        <v/>
      </c>
      <c r="O1088" s="27"/>
      <c r="P1088" s="28"/>
      <c r="Q1088" s="2" t="s">
        <v>37</v>
      </c>
      <c r="R1088" s="2"/>
      <c r="W1088" s="2"/>
      <c r="X1088" s="2"/>
      <c r="Y1088" s="3"/>
      <c r="Z1088" s="29" t="str">
        <f>IF(Table1[[#This Row],[DATE]]=0,"",$Z$4)</f>
        <v/>
      </c>
      <c r="AA1088" s="29" t="str">
        <f>IF(Table1[[#This Row],[DATE]]=0,"",$AA$4)</f>
        <v/>
      </c>
      <c r="AB1088" s="29" t="str">
        <f t="shared" ref="AB1088:AB1151" si="34">IF(B1088=0,"",YEAR(B1088))</f>
        <v/>
      </c>
      <c r="AC1088" s="61" t="str">
        <f>IFERROR(VLOOKUP(Table1[[#This Row],[Owner]],'[1]down list'!U:V,2,FALSE),"")</f>
        <v/>
      </c>
    </row>
    <row r="1089" spans="2:29" x14ac:dyDescent="0.25">
      <c r="B1089" s="23"/>
      <c r="C1089" s="24" t="str">
        <f>IF(Table1[[#This Row],[DATE]]=0,"",TEXT(Table1[[#This Row],[DATE]],"mmm"))</f>
        <v/>
      </c>
      <c r="D1089" s="25" t="str">
        <f>B1089&amp;"-"&amp;COUNTIF($B$6:$B1089,B1089)</f>
        <v>-0</v>
      </c>
      <c r="E1089" s="24" t="str">
        <f t="shared" si="33"/>
        <v/>
      </c>
      <c r="F1089" s="24" t="str">
        <f>IF(B1089=0,"",TEXT(Table1[[#This Row],[DATE]],"ddd"))</f>
        <v/>
      </c>
      <c r="G1089" s="2" t="s">
        <v>32</v>
      </c>
      <c r="H1089" s="2"/>
      <c r="I1089" s="26" t="str">
        <f>IFERROR(INDEX('[1]down list'!$AB$3:$AH$368,MATCH(Table1[[#This Row],[DATE]],'[1]down list'!$AB$3:$AB$368,0),MATCH(Table1[[#This Row],[Shift]],'[1]down list'!$AB$3:$AH$3,0)),"")</f>
        <v/>
      </c>
      <c r="J1089" s="3"/>
      <c r="K1089" s="2"/>
      <c r="M1089" s="24" t="s">
        <v>224</v>
      </c>
      <c r="N1089" s="26" t="str">
        <f>IFERROR(INDEX([1]!Table13[#Data],MATCH(Table1[[#This Row],[Tech.]],[1]!Table13[Func Location],0),2),"")</f>
        <v/>
      </c>
      <c r="O1089" s="27"/>
      <c r="P1089" s="28"/>
      <c r="Q1089" s="2" t="s">
        <v>37</v>
      </c>
      <c r="R1089" s="2"/>
      <c r="W1089" s="2"/>
      <c r="X1089" s="2"/>
      <c r="Y1089" s="3"/>
      <c r="Z1089" s="29" t="str">
        <f>IF(Table1[[#This Row],[DATE]]=0,"",$Z$4)</f>
        <v/>
      </c>
      <c r="AA1089" s="29" t="str">
        <f>IF(Table1[[#This Row],[DATE]]=0,"",$AA$4)</f>
        <v/>
      </c>
      <c r="AB1089" s="29" t="str">
        <f t="shared" si="34"/>
        <v/>
      </c>
      <c r="AC1089" s="61" t="str">
        <f>IFERROR(VLOOKUP(Table1[[#This Row],[Owner]],'[1]down list'!U:V,2,FALSE),"")</f>
        <v/>
      </c>
    </row>
    <row r="1090" spans="2:29" x14ac:dyDescent="0.25">
      <c r="B1090" s="23"/>
      <c r="C1090" s="24" t="str">
        <f>IF(Table1[[#This Row],[DATE]]=0,"",TEXT(Table1[[#This Row],[DATE]],"mmm"))</f>
        <v/>
      </c>
      <c r="D1090" s="25" t="str">
        <f>B1090&amp;"-"&amp;COUNTIF($B$6:$B1090,B1090)</f>
        <v>-0</v>
      </c>
      <c r="E1090" s="24" t="str">
        <f t="shared" si="33"/>
        <v/>
      </c>
      <c r="F1090" s="24" t="str">
        <f>IF(B1090=0,"",TEXT(Table1[[#This Row],[DATE]],"ddd"))</f>
        <v/>
      </c>
      <c r="G1090" s="2" t="s">
        <v>32</v>
      </c>
      <c r="H1090" s="2"/>
      <c r="I1090" s="26" t="str">
        <f>IFERROR(INDEX('[1]down list'!$AB$3:$AH$368,MATCH(Table1[[#This Row],[DATE]],'[1]down list'!$AB$3:$AB$368,0),MATCH(Table1[[#This Row],[Shift]],'[1]down list'!$AB$3:$AH$3,0)),"")</f>
        <v/>
      </c>
      <c r="J1090" s="3"/>
      <c r="K1090" s="2"/>
      <c r="M1090" s="24" t="s">
        <v>224</v>
      </c>
      <c r="N1090" s="26" t="str">
        <f>IFERROR(INDEX([1]!Table13[#Data],MATCH(Table1[[#This Row],[Tech.]],[1]!Table13[Func Location],0),2),"")</f>
        <v/>
      </c>
      <c r="O1090" s="27"/>
      <c r="P1090" s="28"/>
      <c r="Q1090" s="2" t="s">
        <v>37</v>
      </c>
      <c r="R1090" s="2"/>
      <c r="W1090" s="2"/>
      <c r="X1090" s="2"/>
      <c r="Y1090" s="3"/>
      <c r="Z1090" s="29" t="str">
        <f>IF(Table1[[#This Row],[DATE]]=0,"",$Z$4)</f>
        <v/>
      </c>
      <c r="AA1090" s="29" t="str">
        <f>IF(Table1[[#This Row],[DATE]]=0,"",$AA$4)</f>
        <v/>
      </c>
      <c r="AB1090" s="29" t="str">
        <f t="shared" si="34"/>
        <v/>
      </c>
      <c r="AC1090" s="61" t="str">
        <f>IFERROR(VLOOKUP(Table1[[#This Row],[Owner]],'[1]down list'!U:V,2,FALSE),"")</f>
        <v/>
      </c>
    </row>
    <row r="1091" spans="2:29" x14ac:dyDescent="0.25">
      <c r="B1091" s="23"/>
      <c r="C1091" s="24" t="str">
        <f>IF(Table1[[#This Row],[DATE]]=0,"",TEXT(Table1[[#This Row],[DATE]],"mmm"))</f>
        <v/>
      </c>
      <c r="D1091" s="25" t="str">
        <f>B1091&amp;"-"&amp;COUNTIF($B$6:$B1091,B1091)</f>
        <v>-0</v>
      </c>
      <c r="E1091" s="24" t="str">
        <f t="shared" si="33"/>
        <v/>
      </c>
      <c r="F1091" s="24" t="str">
        <f>IF(B1091=0,"",TEXT(Table1[[#This Row],[DATE]],"ddd"))</f>
        <v/>
      </c>
      <c r="G1091" s="2" t="s">
        <v>32</v>
      </c>
      <c r="H1091" s="2"/>
      <c r="I1091" s="26" t="str">
        <f>IFERROR(INDEX('[1]down list'!$AB$3:$AH$368,MATCH(Table1[[#This Row],[DATE]],'[1]down list'!$AB$3:$AB$368,0),MATCH(Table1[[#This Row],[Shift]],'[1]down list'!$AB$3:$AH$3,0)),"")</f>
        <v/>
      </c>
      <c r="J1091" s="3"/>
      <c r="K1091" s="2"/>
      <c r="M1091" s="24" t="s">
        <v>224</v>
      </c>
      <c r="N1091" s="26" t="str">
        <f>IFERROR(INDEX([1]!Table13[#Data],MATCH(Table1[[#This Row],[Tech.]],[1]!Table13[Func Location],0),2),"")</f>
        <v/>
      </c>
      <c r="O1091" s="27"/>
      <c r="P1091" s="28"/>
      <c r="Q1091" s="2" t="s">
        <v>37</v>
      </c>
      <c r="R1091" s="2"/>
      <c r="W1091" s="2"/>
      <c r="X1091" s="2"/>
      <c r="Y1091" s="3"/>
      <c r="Z1091" s="29" t="str">
        <f>IF(Table1[[#This Row],[DATE]]=0,"",$Z$4)</f>
        <v/>
      </c>
      <c r="AA1091" s="29" t="str">
        <f>IF(Table1[[#This Row],[DATE]]=0,"",$AA$4)</f>
        <v/>
      </c>
      <c r="AB1091" s="29" t="str">
        <f t="shared" si="34"/>
        <v/>
      </c>
      <c r="AC1091" s="61" t="str">
        <f>IFERROR(VLOOKUP(Table1[[#This Row],[Owner]],'[1]down list'!U:V,2,FALSE),"")</f>
        <v/>
      </c>
    </row>
    <row r="1092" spans="2:29" x14ac:dyDescent="0.25">
      <c r="B1092" s="23"/>
      <c r="C1092" s="24" t="str">
        <f>IF(Table1[[#This Row],[DATE]]=0,"",TEXT(Table1[[#This Row],[DATE]],"mmm"))</f>
        <v/>
      </c>
      <c r="D1092" s="25" t="str">
        <f>B1092&amp;"-"&amp;COUNTIF($B$6:$B1092,B1092)</f>
        <v>-0</v>
      </c>
      <c r="E1092" s="24" t="str">
        <f t="shared" si="33"/>
        <v/>
      </c>
      <c r="F1092" s="24" t="str">
        <f>IF(B1092=0,"",TEXT(Table1[[#This Row],[DATE]],"ddd"))</f>
        <v/>
      </c>
      <c r="G1092" s="2" t="s">
        <v>32</v>
      </c>
      <c r="H1092" s="2"/>
      <c r="I1092" s="26" t="str">
        <f>IFERROR(INDEX('[1]down list'!$AB$3:$AH$368,MATCH(Table1[[#This Row],[DATE]],'[1]down list'!$AB$3:$AB$368,0),MATCH(Table1[[#This Row],[Shift]],'[1]down list'!$AB$3:$AH$3,0)),"")</f>
        <v/>
      </c>
      <c r="J1092" s="3"/>
      <c r="K1092" s="2"/>
      <c r="M1092" s="24" t="s">
        <v>224</v>
      </c>
      <c r="N1092" s="26" t="str">
        <f>IFERROR(INDEX([1]!Table13[#Data],MATCH(Table1[[#This Row],[Tech.]],[1]!Table13[Func Location],0),2),"")</f>
        <v/>
      </c>
      <c r="O1092" s="27"/>
      <c r="P1092" s="28"/>
      <c r="Q1092" s="2" t="s">
        <v>37</v>
      </c>
      <c r="R1092" s="2"/>
      <c r="W1092" s="2"/>
      <c r="X1092" s="2"/>
      <c r="Y1092" s="3"/>
      <c r="Z1092" s="29" t="str">
        <f>IF(Table1[[#This Row],[DATE]]=0,"",$Z$4)</f>
        <v/>
      </c>
      <c r="AA1092" s="29" t="str">
        <f>IF(Table1[[#This Row],[DATE]]=0,"",$AA$4)</f>
        <v/>
      </c>
      <c r="AB1092" s="29" t="str">
        <f t="shared" si="34"/>
        <v/>
      </c>
      <c r="AC1092" s="61" t="str">
        <f>IFERROR(VLOOKUP(Table1[[#This Row],[Owner]],'[1]down list'!U:V,2,FALSE),"")</f>
        <v/>
      </c>
    </row>
    <row r="1093" spans="2:29" x14ac:dyDescent="0.25">
      <c r="B1093" s="23"/>
      <c r="C1093" s="24" t="str">
        <f>IF(Table1[[#This Row],[DATE]]=0,"",TEXT(Table1[[#This Row],[DATE]],"mmm"))</f>
        <v/>
      </c>
      <c r="D1093" s="25" t="str">
        <f>B1093&amp;"-"&amp;COUNTIF($B$6:$B1093,B1093)</f>
        <v>-0</v>
      </c>
      <c r="E1093" s="24" t="str">
        <f t="shared" si="33"/>
        <v/>
      </c>
      <c r="F1093" s="24" t="str">
        <f>IF(B1093=0,"",TEXT(Table1[[#This Row],[DATE]],"ddd"))</f>
        <v/>
      </c>
      <c r="G1093" s="2" t="s">
        <v>32</v>
      </c>
      <c r="H1093" s="2"/>
      <c r="I1093" s="26" t="str">
        <f>IFERROR(INDEX('[1]down list'!$AB$3:$AH$368,MATCH(Table1[[#This Row],[DATE]],'[1]down list'!$AB$3:$AB$368,0),MATCH(Table1[[#This Row],[Shift]],'[1]down list'!$AB$3:$AH$3,0)),"")</f>
        <v/>
      </c>
      <c r="J1093" s="3"/>
      <c r="K1093" s="2"/>
      <c r="M1093" s="24" t="s">
        <v>224</v>
      </c>
      <c r="N1093" s="26" t="str">
        <f>IFERROR(INDEX([1]!Table13[#Data],MATCH(Table1[[#This Row],[Tech.]],[1]!Table13[Func Location],0),2),"")</f>
        <v/>
      </c>
      <c r="O1093" s="27"/>
      <c r="P1093" s="28"/>
      <c r="Q1093" s="2" t="s">
        <v>37</v>
      </c>
      <c r="R1093" s="2"/>
      <c r="W1093" s="2"/>
      <c r="X1093" s="2"/>
      <c r="Y1093" s="3"/>
      <c r="Z1093" s="29" t="str">
        <f>IF(Table1[[#This Row],[DATE]]=0,"",$Z$4)</f>
        <v/>
      </c>
      <c r="AA1093" s="29" t="str">
        <f>IF(Table1[[#This Row],[DATE]]=0,"",$AA$4)</f>
        <v/>
      </c>
      <c r="AB1093" s="29" t="str">
        <f t="shared" si="34"/>
        <v/>
      </c>
      <c r="AC1093" s="61" t="str">
        <f>IFERROR(VLOOKUP(Table1[[#This Row],[Owner]],'[1]down list'!U:V,2,FALSE),"")</f>
        <v/>
      </c>
    </row>
    <row r="1094" spans="2:29" x14ac:dyDescent="0.25">
      <c r="B1094" s="23"/>
      <c r="C1094" s="24" t="str">
        <f>IF(Table1[[#This Row],[DATE]]=0,"",TEXT(Table1[[#This Row],[DATE]],"mmm"))</f>
        <v/>
      </c>
      <c r="D1094" s="25" t="str">
        <f>B1094&amp;"-"&amp;COUNTIF($B$6:$B1094,B1094)</f>
        <v>-0</v>
      </c>
      <c r="E1094" s="24" t="str">
        <f t="shared" ref="E1094:E1157" si="35">IF(B1094=0,"",WEEKNUM(B1094,21))</f>
        <v/>
      </c>
      <c r="F1094" s="24" t="str">
        <f>IF(B1094=0,"",TEXT(Table1[[#This Row],[DATE]],"ddd"))</f>
        <v/>
      </c>
      <c r="G1094" s="2" t="s">
        <v>32</v>
      </c>
      <c r="H1094" s="2"/>
      <c r="I1094" s="26" t="str">
        <f>IFERROR(INDEX('[1]down list'!$AB$3:$AH$368,MATCH(Table1[[#This Row],[DATE]],'[1]down list'!$AB$3:$AB$368,0),MATCH(Table1[[#This Row],[Shift]],'[1]down list'!$AB$3:$AH$3,0)),"")</f>
        <v/>
      </c>
      <c r="J1094" s="3"/>
      <c r="K1094" s="2"/>
      <c r="M1094" s="24" t="s">
        <v>224</v>
      </c>
      <c r="N1094" s="26" t="str">
        <f>IFERROR(INDEX([1]!Table13[#Data],MATCH(Table1[[#This Row],[Tech.]],[1]!Table13[Func Location],0),2),"")</f>
        <v/>
      </c>
      <c r="O1094" s="27"/>
      <c r="P1094" s="28"/>
      <c r="Q1094" s="2" t="s">
        <v>37</v>
      </c>
      <c r="R1094" s="2"/>
      <c r="W1094" s="2"/>
      <c r="X1094" s="2"/>
      <c r="Y1094" s="3"/>
      <c r="Z1094" s="29" t="str">
        <f>IF(Table1[[#This Row],[DATE]]=0,"",$Z$4)</f>
        <v/>
      </c>
      <c r="AA1094" s="29" t="str">
        <f>IF(Table1[[#This Row],[DATE]]=0,"",$AA$4)</f>
        <v/>
      </c>
      <c r="AB1094" s="29" t="str">
        <f t="shared" si="34"/>
        <v/>
      </c>
      <c r="AC1094" s="61" t="str">
        <f>IFERROR(VLOOKUP(Table1[[#This Row],[Owner]],'[1]down list'!U:V,2,FALSE),"")</f>
        <v/>
      </c>
    </row>
    <row r="1095" spans="2:29" x14ac:dyDescent="0.25">
      <c r="B1095" s="23"/>
      <c r="C1095" s="24" t="str">
        <f>IF(Table1[[#This Row],[DATE]]=0,"",TEXT(Table1[[#This Row],[DATE]],"mmm"))</f>
        <v/>
      </c>
      <c r="D1095" s="25" t="str">
        <f>B1095&amp;"-"&amp;COUNTIF($B$6:$B1095,B1095)</f>
        <v>-0</v>
      </c>
      <c r="E1095" s="24" t="str">
        <f t="shared" si="35"/>
        <v/>
      </c>
      <c r="F1095" s="24" t="str">
        <f>IF(B1095=0,"",TEXT(Table1[[#This Row],[DATE]],"ddd"))</f>
        <v/>
      </c>
      <c r="G1095" s="2" t="s">
        <v>32</v>
      </c>
      <c r="H1095" s="2"/>
      <c r="I1095" s="26" t="str">
        <f>IFERROR(INDEX('[1]down list'!$AB$3:$AH$368,MATCH(Table1[[#This Row],[DATE]],'[1]down list'!$AB$3:$AB$368,0),MATCH(Table1[[#This Row],[Shift]],'[1]down list'!$AB$3:$AH$3,0)),"")</f>
        <v/>
      </c>
      <c r="J1095" s="3"/>
      <c r="K1095" s="2"/>
      <c r="M1095" s="24" t="s">
        <v>224</v>
      </c>
      <c r="N1095" s="26" t="str">
        <f>IFERROR(INDEX([1]!Table13[#Data],MATCH(Table1[[#This Row],[Tech.]],[1]!Table13[Func Location],0),2),"")</f>
        <v/>
      </c>
      <c r="O1095" s="27"/>
      <c r="P1095" s="28"/>
      <c r="Q1095" s="2" t="s">
        <v>37</v>
      </c>
      <c r="R1095" s="2"/>
      <c r="W1095" s="2"/>
      <c r="X1095" s="2"/>
      <c r="Y1095" s="3"/>
      <c r="Z1095" s="29" t="str">
        <f>IF(Table1[[#This Row],[DATE]]=0,"",$Z$4)</f>
        <v/>
      </c>
      <c r="AA1095" s="29" t="str">
        <f>IF(Table1[[#This Row],[DATE]]=0,"",$AA$4)</f>
        <v/>
      </c>
      <c r="AB1095" s="29" t="str">
        <f t="shared" si="34"/>
        <v/>
      </c>
      <c r="AC1095" s="61" t="str">
        <f>IFERROR(VLOOKUP(Table1[[#This Row],[Owner]],'[1]down list'!U:V,2,FALSE),"")</f>
        <v/>
      </c>
    </row>
    <row r="1096" spans="2:29" x14ac:dyDescent="0.25">
      <c r="B1096" s="23"/>
      <c r="C1096" s="24" t="str">
        <f>IF(Table1[[#This Row],[DATE]]=0,"",TEXT(Table1[[#This Row],[DATE]],"mmm"))</f>
        <v/>
      </c>
      <c r="D1096" s="25" t="str">
        <f>B1096&amp;"-"&amp;COUNTIF($B$6:$B1096,B1096)</f>
        <v>-0</v>
      </c>
      <c r="E1096" s="24" t="str">
        <f t="shared" si="35"/>
        <v/>
      </c>
      <c r="F1096" s="24" t="str">
        <f>IF(B1096=0,"",TEXT(Table1[[#This Row],[DATE]],"ddd"))</f>
        <v/>
      </c>
      <c r="G1096" s="2" t="s">
        <v>32</v>
      </c>
      <c r="H1096" s="2"/>
      <c r="I1096" s="26" t="str">
        <f>IFERROR(INDEX('[1]down list'!$AB$3:$AH$368,MATCH(Table1[[#This Row],[DATE]],'[1]down list'!$AB$3:$AB$368,0),MATCH(Table1[[#This Row],[Shift]],'[1]down list'!$AB$3:$AH$3,0)),"")</f>
        <v/>
      </c>
      <c r="J1096" s="3"/>
      <c r="K1096" s="2"/>
      <c r="M1096" s="24" t="s">
        <v>224</v>
      </c>
      <c r="N1096" s="26" t="str">
        <f>IFERROR(INDEX([1]!Table13[#Data],MATCH(Table1[[#This Row],[Tech.]],[1]!Table13[Func Location],0),2),"")</f>
        <v/>
      </c>
      <c r="O1096" s="27"/>
      <c r="P1096" s="28"/>
      <c r="Q1096" s="2" t="s">
        <v>37</v>
      </c>
      <c r="R1096" s="2"/>
      <c r="W1096" s="2"/>
      <c r="X1096" s="2"/>
      <c r="Y1096" s="3"/>
      <c r="Z1096" s="29" t="str">
        <f>IF(Table1[[#This Row],[DATE]]=0,"",$Z$4)</f>
        <v/>
      </c>
      <c r="AA1096" s="29" t="str">
        <f>IF(Table1[[#This Row],[DATE]]=0,"",$AA$4)</f>
        <v/>
      </c>
      <c r="AB1096" s="29" t="str">
        <f t="shared" si="34"/>
        <v/>
      </c>
      <c r="AC1096" s="61" t="str">
        <f>IFERROR(VLOOKUP(Table1[[#This Row],[Owner]],'[1]down list'!U:V,2,FALSE),"")</f>
        <v/>
      </c>
    </row>
    <row r="1097" spans="2:29" x14ac:dyDescent="0.25">
      <c r="B1097" s="23"/>
      <c r="C1097" s="24" t="str">
        <f>IF(Table1[[#This Row],[DATE]]=0,"",TEXT(Table1[[#This Row],[DATE]],"mmm"))</f>
        <v/>
      </c>
      <c r="D1097" s="25" t="str">
        <f>B1097&amp;"-"&amp;COUNTIF($B$6:$B1097,B1097)</f>
        <v>-0</v>
      </c>
      <c r="E1097" s="24" t="str">
        <f t="shared" si="35"/>
        <v/>
      </c>
      <c r="F1097" s="24" t="str">
        <f>IF(B1097=0,"",TEXT(Table1[[#This Row],[DATE]],"ddd"))</f>
        <v/>
      </c>
      <c r="G1097" s="2" t="s">
        <v>32</v>
      </c>
      <c r="H1097" s="2"/>
      <c r="I1097" s="26" t="str">
        <f>IFERROR(INDEX('[1]down list'!$AB$3:$AH$368,MATCH(Table1[[#This Row],[DATE]],'[1]down list'!$AB$3:$AB$368,0),MATCH(Table1[[#This Row],[Shift]],'[1]down list'!$AB$3:$AH$3,0)),"")</f>
        <v/>
      </c>
      <c r="J1097" s="3"/>
      <c r="K1097" s="2"/>
      <c r="M1097" s="24" t="s">
        <v>224</v>
      </c>
      <c r="N1097" s="26" t="str">
        <f>IFERROR(INDEX([1]!Table13[#Data],MATCH(Table1[[#This Row],[Tech.]],[1]!Table13[Func Location],0),2),"")</f>
        <v/>
      </c>
      <c r="O1097" s="27"/>
      <c r="P1097" s="28"/>
      <c r="Q1097" s="2" t="s">
        <v>37</v>
      </c>
      <c r="R1097" s="2"/>
      <c r="W1097" s="2"/>
      <c r="X1097" s="2"/>
      <c r="Y1097" s="3"/>
      <c r="Z1097" s="29" t="str">
        <f>IF(Table1[[#This Row],[DATE]]=0,"",$Z$4)</f>
        <v/>
      </c>
      <c r="AA1097" s="29" t="str">
        <f>IF(Table1[[#This Row],[DATE]]=0,"",$AA$4)</f>
        <v/>
      </c>
      <c r="AB1097" s="29" t="str">
        <f t="shared" si="34"/>
        <v/>
      </c>
      <c r="AC1097" s="61" t="str">
        <f>IFERROR(VLOOKUP(Table1[[#This Row],[Owner]],'[1]down list'!U:V,2,FALSE),"")</f>
        <v/>
      </c>
    </row>
    <row r="1098" spans="2:29" x14ac:dyDescent="0.25">
      <c r="B1098" s="23"/>
      <c r="C1098" s="24" t="str">
        <f>IF(Table1[[#This Row],[DATE]]=0,"",TEXT(Table1[[#This Row],[DATE]],"mmm"))</f>
        <v/>
      </c>
      <c r="D1098" s="25" t="str">
        <f>B1098&amp;"-"&amp;COUNTIF($B$6:$B1098,B1098)</f>
        <v>-0</v>
      </c>
      <c r="E1098" s="24" t="str">
        <f t="shared" si="35"/>
        <v/>
      </c>
      <c r="F1098" s="24" t="str">
        <f>IF(B1098=0,"",TEXT(Table1[[#This Row],[DATE]],"ddd"))</f>
        <v/>
      </c>
      <c r="G1098" s="2" t="s">
        <v>32</v>
      </c>
      <c r="H1098" s="2"/>
      <c r="I1098" s="26" t="str">
        <f>IFERROR(INDEX('[1]down list'!$AB$3:$AH$368,MATCH(Table1[[#This Row],[DATE]],'[1]down list'!$AB$3:$AB$368,0),MATCH(Table1[[#This Row],[Shift]],'[1]down list'!$AB$3:$AH$3,0)),"")</f>
        <v/>
      </c>
      <c r="J1098" s="3"/>
      <c r="K1098" s="2"/>
      <c r="M1098" s="24" t="s">
        <v>224</v>
      </c>
      <c r="N1098" s="26" t="str">
        <f>IFERROR(INDEX([1]!Table13[#Data],MATCH(Table1[[#This Row],[Tech.]],[1]!Table13[Func Location],0),2),"")</f>
        <v/>
      </c>
      <c r="O1098" s="27"/>
      <c r="P1098" s="28"/>
      <c r="Q1098" s="2" t="s">
        <v>37</v>
      </c>
      <c r="R1098" s="2"/>
      <c r="W1098" s="2"/>
      <c r="X1098" s="2"/>
      <c r="Y1098" s="3"/>
      <c r="Z1098" s="29" t="str">
        <f>IF(Table1[[#This Row],[DATE]]=0,"",$Z$4)</f>
        <v/>
      </c>
      <c r="AA1098" s="29" t="str">
        <f>IF(Table1[[#This Row],[DATE]]=0,"",$AA$4)</f>
        <v/>
      </c>
      <c r="AB1098" s="29" t="str">
        <f t="shared" si="34"/>
        <v/>
      </c>
      <c r="AC1098" s="61" t="str">
        <f>IFERROR(VLOOKUP(Table1[[#This Row],[Owner]],'[1]down list'!U:V,2,FALSE),"")</f>
        <v/>
      </c>
    </row>
    <row r="1099" spans="2:29" x14ac:dyDescent="0.25">
      <c r="B1099" s="23"/>
      <c r="C1099" s="24" t="str">
        <f>IF(Table1[[#This Row],[DATE]]=0,"",TEXT(Table1[[#This Row],[DATE]],"mmm"))</f>
        <v/>
      </c>
      <c r="D1099" s="25" t="str">
        <f>B1099&amp;"-"&amp;COUNTIF($B$6:$B1099,B1099)</f>
        <v>-0</v>
      </c>
      <c r="E1099" s="24" t="str">
        <f t="shared" si="35"/>
        <v/>
      </c>
      <c r="F1099" s="24" t="str">
        <f>IF(B1099=0,"",TEXT(Table1[[#This Row],[DATE]],"ddd"))</f>
        <v/>
      </c>
      <c r="G1099" s="2" t="s">
        <v>32</v>
      </c>
      <c r="H1099" s="2"/>
      <c r="I1099" s="26" t="str">
        <f>IFERROR(INDEX('[1]down list'!$AB$3:$AH$368,MATCH(Table1[[#This Row],[DATE]],'[1]down list'!$AB$3:$AB$368,0),MATCH(Table1[[#This Row],[Shift]],'[1]down list'!$AB$3:$AH$3,0)),"")</f>
        <v/>
      </c>
      <c r="J1099" s="3"/>
      <c r="K1099" s="2"/>
      <c r="M1099" s="24" t="s">
        <v>224</v>
      </c>
      <c r="N1099" s="26" t="str">
        <f>IFERROR(INDEX([1]!Table13[#Data],MATCH(Table1[[#This Row],[Tech.]],[1]!Table13[Func Location],0),2),"")</f>
        <v/>
      </c>
      <c r="O1099" s="27"/>
      <c r="P1099" s="28"/>
      <c r="Q1099" s="2" t="s">
        <v>37</v>
      </c>
      <c r="R1099" s="2"/>
      <c r="W1099" s="2"/>
      <c r="X1099" s="2"/>
      <c r="Y1099" s="3"/>
      <c r="Z1099" s="29" t="str">
        <f>IF(Table1[[#This Row],[DATE]]=0,"",$Z$4)</f>
        <v/>
      </c>
      <c r="AA1099" s="29" t="str">
        <f>IF(Table1[[#This Row],[DATE]]=0,"",$AA$4)</f>
        <v/>
      </c>
      <c r="AB1099" s="29" t="str">
        <f t="shared" si="34"/>
        <v/>
      </c>
      <c r="AC1099" s="61" t="str">
        <f>IFERROR(VLOOKUP(Table1[[#This Row],[Owner]],'[1]down list'!U:V,2,FALSE),"")</f>
        <v/>
      </c>
    </row>
    <row r="1100" spans="2:29" x14ac:dyDescent="0.25">
      <c r="B1100" s="23"/>
      <c r="C1100" s="24" t="str">
        <f>IF(Table1[[#This Row],[DATE]]=0,"",TEXT(Table1[[#This Row],[DATE]],"mmm"))</f>
        <v/>
      </c>
      <c r="D1100" s="25" t="str">
        <f>B1100&amp;"-"&amp;COUNTIF($B$6:$B1100,B1100)</f>
        <v>-0</v>
      </c>
      <c r="E1100" s="24" t="str">
        <f t="shared" si="35"/>
        <v/>
      </c>
      <c r="F1100" s="24" t="str">
        <f>IF(B1100=0,"",TEXT(Table1[[#This Row],[DATE]],"ddd"))</f>
        <v/>
      </c>
      <c r="G1100" s="2" t="s">
        <v>32</v>
      </c>
      <c r="H1100" s="2"/>
      <c r="I1100" s="26" t="str">
        <f>IFERROR(INDEX('[1]down list'!$AB$3:$AH$368,MATCH(Table1[[#This Row],[DATE]],'[1]down list'!$AB$3:$AB$368,0),MATCH(Table1[[#This Row],[Shift]],'[1]down list'!$AB$3:$AH$3,0)),"")</f>
        <v/>
      </c>
      <c r="J1100" s="3"/>
      <c r="K1100" s="2"/>
      <c r="M1100" s="24" t="s">
        <v>224</v>
      </c>
      <c r="N1100" s="26" t="str">
        <f>IFERROR(INDEX([1]!Table13[#Data],MATCH(Table1[[#This Row],[Tech.]],[1]!Table13[Func Location],0),2),"")</f>
        <v/>
      </c>
      <c r="O1100" s="27"/>
      <c r="P1100" s="28"/>
      <c r="Q1100" s="2" t="s">
        <v>37</v>
      </c>
      <c r="R1100" s="2"/>
      <c r="W1100" s="2"/>
      <c r="X1100" s="2"/>
      <c r="Y1100" s="3"/>
      <c r="Z1100" s="29" t="str">
        <f>IF(Table1[[#This Row],[DATE]]=0,"",$Z$4)</f>
        <v/>
      </c>
      <c r="AA1100" s="29" t="str">
        <f>IF(Table1[[#This Row],[DATE]]=0,"",$AA$4)</f>
        <v/>
      </c>
      <c r="AB1100" s="29" t="str">
        <f t="shared" si="34"/>
        <v/>
      </c>
      <c r="AC1100" s="61" t="str">
        <f>IFERROR(VLOOKUP(Table1[[#This Row],[Owner]],'[1]down list'!U:V,2,FALSE),"")</f>
        <v/>
      </c>
    </row>
    <row r="1101" spans="2:29" x14ac:dyDescent="0.25">
      <c r="B1101" s="23"/>
      <c r="C1101" s="24" t="str">
        <f>IF(Table1[[#This Row],[DATE]]=0,"",TEXT(Table1[[#This Row],[DATE]],"mmm"))</f>
        <v/>
      </c>
      <c r="D1101" s="25" t="str">
        <f>B1101&amp;"-"&amp;COUNTIF($B$6:$B1101,B1101)</f>
        <v>-0</v>
      </c>
      <c r="E1101" s="24" t="str">
        <f t="shared" si="35"/>
        <v/>
      </c>
      <c r="F1101" s="24" t="str">
        <f>IF(B1101=0,"",TEXT(Table1[[#This Row],[DATE]],"ddd"))</f>
        <v/>
      </c>
      <c r="G1101" s="2" t="s">
        <v>32</v>
      </c>
      <c r="H1101" s="2"/>
      <c r="I1101" s="26" t="str">
        <f>IFERROR(INDEX('[1]down list'!$AB$3:$AH$368,MATCH(Table1[[#This Row],[DATE]],'[1]down list'!$AB$3:$AB$368,0),MATCH(Table1[[#This Row],[Shift]],'[1]down list'!$AB$3:$AH$3,0)),"")</f>
        <v/>
      </c>
      <c r="J1101" s="3"/>
      <c r="K1101" s="2"/>
      <c r="M1101" s="24" t="s">
        <v>224</v>
      </c>
      <c r="N1101" s="26" t="str">
        <f>IFERROR(INDEX([1]!Table13[#Data],MATCH(Table1[[#This Row],[Tech.]],[1]!Table13[Func Location],0),2),"")</f>
        <v/>
      </c>
      <c r="O1101" s="27"/>
      <c r="P1101" s="28"/>
      <c r="Q1101" s="2" t="s">
        <v>37</v>
      </c>
      <c r="R1101" s="2"/>
      <c r="W1101" s="2"/>
      <c r="X1101" s="2"/>
      <c r="Y1101" s="3"/>
      <c r="Z1101" s="29" t="str">
        <f>IF(Table1[[#This Row],[DATE]]=0,"",$Z$4)</f>
        <v/>
      </c>
      <c r="AA1101" s="29" t="str">
        <f>IF(Table1[[#This Row],[DATE]]=0,"",$AA$4)</f>
        <v/>
      </c>
      <c r="AB1101" s="29" t="str">
        <f t="shared" si="34"/>
        <v/>
      </c>
      <c r="AC1101" s="61" t="str">
        <f>IFERROR(VLOOKUP(Table1[[#This Row],[Owner]],'[1]down list'!U:V,2,FALSE),"")</f>
        <v/>
      </c>
    </row>
    <row r="1102" spans="2:29" x14ac:dyDescent="0.25">
      <c r="B1102" s="23"/>
      <c r="C1102" s="24" t="str">
        <f>IF(Table1[[#This Row],[DATE]]=0,"",TEXT(Table1[[#This Row],[DATE]],"mmm"))</f>
        <v/>
      </c>
      <c r="D1102" s="25" t="str">
        <f>B1102&amp;"-"&amp;COUNTIF($B$6:$B1102,B1102)</f>
        <v>-0</v>
      </c>
      <c r="E1102" s="24" t="str">
        <f t="shared" si="35"/>
        <v/>
      </c>
      <c r="F1102" s="24" t="str">
        <f>IF(B1102=0,"",TEXT(Table1[[#This Row],[DATE]],"ddd"))</f>
        <v/>
      </c>
      <c r="G1102" s="2" t="s">
        <v>32</v>
      </c>
      <c r="H1102" s="2"/>
      <c r="I1102" s="26" t="str">
        <f>IFERROR(INDEX('[1]down list'!$AB$3:$AH$368,MATCH(Table1[[#This Row],[DATE]],'[1]down list'!$AB$3:$AB$368,0),MATCH(Table1[[#This Row],[Shift]],'[1]down list'!$AB$3:$AH$3,0)),"")</f>
        <v/>
      </c>
      <c r="J1102" s="3"/>
      <c r="K1102" s="2"/>
      <c r="M1102" s="24" t="s">
        <v>224</v>
      </c>
      <c r="N1102" s="26" t="str">
        <f>IFERROR(INDEX([1]!Table13[#Data],MATCH(Table1[[#This Row],[Tech.]],[1]!Table13[Func Location],0),2),"")</f>
        <v/>
      </c>
      <c r="O1102" s="27"/>
      <c r="P1102" s="28"/>
      <c r="Q1102" s="2" t="s">
        <v>37</v>
      </c>
      <c r="R1102" s="2"/>
      <c r="W1102" s="2"/>
      <c r="X1102" s="2"/>
      <c r="Y1102" s="3"/>
      <c r="Z1102" s="29" t="str">
        <f>IF(Table1[[#This Row],[DATE]]=0,"",$Z$4)</f>
        <v/>
      </c>
      <c r="AA1102" s="29" t="str">
        <f>IF(Table1[[#This Row],[DATE]]=0,"",$AA$4)</f>
        <v/>
      </c>
      <c r="AB1102" s="29" t="str">
        <f t="shared" si="34"/>
        <v/>
      </c>
      <c r="AC1102" s="61" t="str">
        <f>IFERROR(VLOOKUP(Table1[[#This Row],[Owner]],'[1]down list'!U:V,2,FALSE),"")</f>
        <v/>
      </c>
    </row>
    <row r="1103" spans="2:29" x14ac:dyDescent="0.25">
      <c r="B1103" s="23"/>
      <c r="C1103" s="24" t="str">
        <f>IF(Table1[[#This Row],[DATE]]=0,"",TEXT(Table1[[#This Row],[DATE]],"mmm"))</f>
        <v/>
      </c>
      <c r="D1103" s="25" t="str">
        <f>B1103&amp;"-"&amp;COUNTIF($B$6:$B1103,B1103)</f>
        <v>-0</v>
      </c>
      <c r="E1103" s="24" t="str">
        <f t="shared" si="35"/>
        <v/>
      </c>
      <c r="F1103" s="24" t="str">
        <f>IF(B1103=0,"",TEXT(Table1[[#This Row],[DATE]],"ddd"))</f>
        <v/>
      </c>
      <c r="G1103" s="2" t="s">
        <v>32</v>
      </c>
      <c r="H1103" s="2"/>
      <c r="I1103" s="26" t="str">
        <f>IFERROR(INDEX('[1]down list'!$AB$3:$AH$368,MATCH(Table1[[#This Row],[DATE]],'[1]down list'!$AB$3:$AB$368,0),MATCH(Table1[[#This Row],[Shift]],'[1]down list'!$AB$3:$AH$3,0)),"")</f>
        <v/>
      </c>
      <c r="J1103" s="3"/>
      <c r="K1103" s="2"/>
      <c r="M1103" s="24" t="s">
        <v>224</v>
      </c>
      <c r="N1103" s="26" t="str">
        <f>IFERROR(INDEX([1]!Table13[#Data],MATCH(Table1[[#This Row],[Tech.]],[1]!Table13[Func Location],0),2),"")</f>
        <v/>
      </c>
      <c r="O1103" s="27"/>
      <c r="P1103" s="28"/>
      <c r="Q1103" s="2" t="s">
        <v>37</v>
      </c>
      <c r="R1103" s="2"/>
      <c r="W1103" s="2"/>
      <c r="X1103" s="2"/>
      <c r="Y1103" s="3"/>
      <c r="Z1103" s="29" t="str">
        <f>IF(Table1[[#This Row],[DATE]]=0,"",$Z$4)</f>
        <v/>
      </c>
      <c r="AA1103" s="29" t="str">
        <f>IF(Table1[[#This Row],[DATE]]=0,"",$AA$4)</f>
        <v/>
      </c>
      <c r="AB1103" s="29" t="str">
        <f t="shared" si="34"/>
        <v/>
      </c>
      <c r="AC1103" s="61" t="str">
        <f>IFERROR(VLOOKUP(Table1[[#This Row],[Owner]],'[1]down list'!U:V,2,FALSE),"")</f>
        <v/>
      </c>
    </row>
    <row r="1104" spans="2:29" x14ac:dyDescent="0.25">
      <c r="B1104" s="23"/>
      <c r="C1104" s="24" t="str">
        <f>IF(Table1[[#This Row],[DATE]]=0,"",TEXT(Table1[[#This Row],[DATE]],"mmm"))</f>
        <v/>
      </c>
      <c r="D1104" s="25" t="str">
        <f>B1104&amp;"-"&amp;COUNTIF($B$6:$B1104,B1104)</f>
        <v>-0</v>
      </c>
      <c r="E1104" s="24" t="str">
        <f t="shared" si="35"/>
        <v/>
      </c>
      <c r="F1104" s="24" t="str">
        <f>IF(B1104=0,"",TEXT(Table1[[#This Row],[DATE]],"ddd"))</f>
        <v/>
      </c>
      <c r="G1104" s="2" t="s">
        <v>32</v>
      </c>
      <c r="H1104" s="2"/>
      <c r="I1104" s="26" t="str">
        <f>IFERROR(INDEX('[1]down list'!$AB$3:$AH$368,MATCH(Table1[[#This Row],[DATE]],'[1]down list'!$AB$3:$AB$368,0),MATCH(Table1[[#This Row],[Shift]],'[1]down list'!$AB$3:$AH$3,0)),"")</f>
        <v/>
      </c>
      <c r="J1104" s="3"/>
      <c r="K1104" s="2"/>
      <c r="M1104" s="24" t="s">
        <v>224</v>
      </c>
      <c r="N1104" s="26" t="str">
        <f>IFERROR(INDEX([1]!Table13[#Data],MATCH(Table1[[#This Row],[Tech.]],[1]!Table13[Func Location],0),2),"")</f>
        <v/>
      </c>
      <c r="O1104" s="27"/>
      <c r="P1104" s="28"/>
      <c r="Q1104" s="2" t="s">
        <v>37</v>
      </c>
      <c r="R1104" s="2"/>
      <c r="W1104" s="2"/>
      <c r="X1104" s="2"/>
      <c r="Y1104" s="3"/>
      <c r="Z1104" s="29" t="str">
        <f>IF(Table1[[#This Row],[DATE]]=0,"",$Z$4)</f>
        <v/>
      </c>
      <c r="AA1104" s="29" t="str">
        <f>IF(Table1[[#This Row],[DATE]]=0,"",$AA$4)</f>
        <v/>
      </c>
      <c r="AB1104" s="29" t="str">
        <f t="shared" si="34"/>
        <v/>
      </c>
      <c r="AC1104" s="61" t="str">
        <f>IFERROR(VLOOKUP(Table1[[#This Row],[Owner]],'[1]down list'!U:V,2,FALSE),"")</f>
        <v/>
      </c>
    </row>
    <row r="1105" spans="2:29" x14ac:dyDescent="0.25">
      <c r="B1105" s="23"/>
      <c r="C1105" s="24" t="str">
        <f>IF(Table1[[#This Row],[DATE]]=0,"",TEXT(Table1[[#This Row],[DATE]],"mmm"))</f>
        <v/>
      </c>
      <c r="D1105" s="25" t="str">
        <f>B1105&amp;"-"&amp;COUNTIF($B$6:$B1105,B1105)</f>
        <v>-0</v>
      </c>
      <c r="E1105" s="24" t="str">
        <f t="shared" si="35"/>
        <v/>
      </c>
      <c r="F1105" s="24" t="str">
        <f>IF(B1105=0,"",TEXT(Table1[[#This Row],[DATE]],"ddd"))</f>
        <v/>
      </c>
      <c r="G1105" s="2" t="s">
        <v>32</v>
      </c>
      <c r="H1105" s="2"/>
      <c r="I1105" s="26" t="str">
        <f>IFERROR(INDEX('[1]down list'!$AB$3:$AH$368,MATCH(Table1[[#This Row],[DATE]],'[1]down list'!$AB$3:$AB$368,0),MATCH(Table1[[#This Row],[Shift]],'[1]down list'!$AB$3:$AH$3,0)),"")</f>
        <v/>
      </c>
      <c r="J1105" s="3"/>
      <c r="K1105" s="2"/>
      <c r="M1105" s="24" t="s">
        <v>224</v>
      </c>
      <c r="N1105" s="26" t="str">
        <f>IFERROR(INDEX([1]!Table13[#Data],MATCH(Table1[[#This Row],[Tech.]],[1]!Table13[Func Location],0),2),"")</f>
        <v/>
      </c>
      <c r="O1105" s="27"/>
      <c r="P1105" s="28"/>
      <c r="Q1105" s="2" t="s">
        <v>37</v>
      </c>
      <c r="R1105" s="2"/>
      <c r="W1105" s="2"/>
      <c r="X1105" s="2"/>
      <c r="Y1105" s="3"/>
      <c r="Z1105" s="29" t="str">
        <f>IF(Table1[[#This Row],[DATE]]=0,"",$Z$4)</f>
        <v/>
      </c>
      <c r="AA1105" s="29" t="str">
        <f>IF(Table1[[#This Row],[DATE]]=0,"",$AA$4)</f>
        <v/>
      </c>
      <c r="AB1105" s="29" t="str">
        <f t="shared" si="34"/>
        <v/>
      </c>
      <c r="AC1105" s="61" t="str">
        <f>IFERROR(VLOOKUP(Table1[[#This Row],[Owner]],'[1]down list'!U:V,2,FALSE),"")</f>
        <v/>
      </c>
    </row>
    <row r="1106" spans="2:29" x14ac:dyDescent="0.25">
      <c r="B1106" s="23"/>
      <c r="C1106" s="24" t="str">
        <f>IF(Table1[[#This Row],[DATE]]=0,"",TEXT(Table1[[#This Row],[DATE]],"mmm"))</f>
        <v/>
      </c>
      <c r="D1106" s="25" t="str">
        <f>B1106&amp;"-"&amp;COUNTIF($B$6:$B1106,B1106)</f>
        <v>-0</v>
      </c>
      <c r="E1106" s="24" t="str">
        <f t="shared" si="35"/>
        <v/>
      </c>
      <c r="F1106" s="24" t="str">
        <f>IF(B1106=0,"",TEXT(Table1[[#This Row],[DATE]],"ddd"))</f>
        <v/>
      </c>
      <c r="G1106" s="2" t="s">
        <v>32</v>
      </c>
      <c r="H1106" s="2"/>
      <c r="I1106" s="26" t="str">
        <f>IFERROR(INDEX('[1]down list'!$AB$3:$AH$368,MATCH(Table1[[#This Row],[DATE]],'[1]down list'!$AB$3:$AB$368,0),MATCH(Table1[[#This Row],[Shift]],'[1]down list'!$AB$3:$AH$3,0)),"")</f>
        <v/>
      </c>
      <c r="J1106" s="3"/>
      <c r="K1106" s="2"/>
      <c r="M1106" s="24" t="s">
        <v>224</v>
      </c>
      <c r="N1106" s="26" t="str">
        <f>IFERROR(INDEX([1]!Table13[#Data],MATCH(Table1[[#This Row],[Tech.]],[1]!Table13[Func Location],0),2),"")</f>
        <v/>
      </c>
      <c r="O1106" s="27"/>
      <c r="P1106" s="28"/>
      <c r="Q1106" s="2" t="s">
        <v>37</v>
      </c>
      <c r="R1106" s="2"/>
      <c r="W1106" s="2"/>
      <c r="X1106" s="2"/>
      <c r="Y1106" s="3"/>
      <c r="Z1106" s="29" t="str">
        <f>IF(Table1[[#This Row],[DATE]]=0,"",$Z$4)</f>
        <v/>
      </c>
      <c r="AA1106" s="29" t="str">
        <f>IF(Table1[[#This Row],[DATE]]=0,"",$AA$4)</f>
        <v/>
      </c>
      <c r="AB1106" s="29" t="str">
        <f t="shared" si="34"/>
        <v/>
      </c>
      <c r="AC1106" s="61" t="str">
        <f>IFERROR(VLOOKUP(Table1[[#This Row],[Owner]],'[1]down list'!U:V,2,FALSE),"")</f>
        <v/>
      </c>
    </row>
    <row r="1107" spans="2:29" x14ac:dyDescent="0.25">
      <c r="B1107" s="23"/>
      <c r="C1107" s="24" t="str">
        <f>IF(Table1[[#This Row],[DATE]]=0,"",TEXT(Table1[[#This Row],[DATE]],"mmm"))</f>
        <v/>
      </c>
      <c r="D1107" s="25" t="str">
        <f>B1107&amp;"-"&amp;COUNTIF($B$6:$B1107,B1107)</f>
        <v>-0</v>
      </c>
      <c r="E1107" s="24" t="str">
        <f t="shared" si="35"/>
        <v/>
      </c>
      <c r="F1107" s="24" t="str">
        <f>IF(B1107=0,"",TEXT(Table1[[#This Row],[DATE]],"ddd"))</f>
        <v/>
      </c>
      <c r="G1107" s="2" t="s">
        <v>32</v>
      </c>
      <c r="H1107" s="2"/>
      <c r="I1107" s="26" t="str">
        <f>IFERROR(INDEX('[1]down list'!$AB$3:$AH$368,MATCH(Table1[[#This Row],[DATE]],'[1]down list'!$AB$3:$AB$368,0),MATCH(Table1[[#This Row],[Shift]],'[1]down list'!$AB$3:$AH$3,0)),"")</f>
        <v/>
      </c>
      <c r="J1107" s="3"/>
      <c r="K1107" s="2"/>
      <c r="M1107" s="24" t="s">
        <v>224</v>
      </c>
      <c r="N1107" s="26" t="str">
        <f>IFERROR(INDEX([1]!Table13[#Data],MATCH(Table1[[#This Row],[Tech.]],[1]!Table13[Func Location],0),2),"")</f>
        <v/>
      </c>
      <c r="O1107" s="27"/>
      <c r="P1107" s="28"/>
      <c r="Q1107" s="2" t="s">
        <v>37</v>
      </c>
      <c r="R1107" s="2"/>
      <c r="W1107" s="2"/>
      <c r="X1107" s="2"/>
      <c r="Y1107" s="3"/>
      <c r="Z1107" s="29" t="str">
        <f>IF(Table1[[#This Row],[DATE]]=0,"",$Z$4)</f>
        <v/>
      </c>
      <c r="AA1107" s="29" t="str">
        <f>IF(Table1[[#This Row],[DATE]]=0,"",$AA$4)</f>
        <v/>
      </c>
      <c r="AB1107" s="29" t="str">
        <f t="shared" si="34"/>
        <v/>
      </c>
      <c r="AC1107" s="61" t="str">
        <f>IFERROR(VLOOKUP(Table1[[#This Row],[Owner]],'[1]down list'!U:V,2,FALSE),"")</f>
        <v/>
      </c>
    </row>
    <row r="1108" spans="2:29" x14ac:dyDescent="0.25">
      <c r="B1108" s="23"/>
      <c r="C1108" s="24" t="str">
        <f>IF(Table1[[#This Row],[DATE]]=0,"",TEXT(Table1[[#This Row],[DATE]],"mmm"))</f>
        <v/>
      </c>
      <c r="D1108" s="25" t="str">
        <f>B1108&amp;"-"&amp;COUNTIF($B$6:$B1108,B1108)</f>
        <v>-0</v>
      </c>
      <c r="E1108" s="24" t="str">
        <f t="shared" si="35"/>
        <v/>
      </c>
      <c r="F1108" s="24" t="str">
        <f>IF(B1108=0,"",TEXT(Table1[[#This Row],[DATE]],"ddd"))</f>
        <v/>
      </c>
      <c r="G1108" s="2" t="s">
        <v>32</v>
      </c>
      <c r="H1108" s="2"/>
      <c r="I1108" s="26" t="str">
        <f>IFERROR(INDEX('[1]down list'!$AB$3:$AH$368,MATCH(Table1[[#This Row],[DATE]],'[1]down list'!$AB$3:$AB$368,0),MATCH(Table1[[#This Row],[Shift]],'[1]down list'!$AB$3:$AH$3,0)),"")</f>
        <v/>
      </c>
      <c r="J1108" s="3"/>
      <c r="K1108" s="2"/>
      <c r="M1108" s="24" t="s">
        <v>224</v>
      </c>
      <c r="N1108" s="26" t="str">
        <f>IFERROR(INDEX([1]!Table13[#Data],MATCH(Table1[[#This Row],[Tech.]],[1]!Table13[Func Location],0),2),"")</f>
        <v/>
      </c>
      <c r="O1108" s="27"/>
      <c r="P1108" s="28"/>
      <c r="Q1108" s="2" t="s">
        <v>37</v>
      </c>
      <c r="R1108" s="2"/>
      <c r="W1108" s="2"/>
      <c r="X1108" s="2"/>
      <c r="Y1108" s="3"/>
      <c r="Z1108" s="29" t="str">
        <f>IF(Table1[[#This Row],[DATE]]=0,"",$Z$4)</f>
        <v/>
      </c>
      <c r="AA1108" s="29" t="str">
        <f>IF(Table1[[#This Row],[DATE]]=0,"",$AA$4)</f>
        <v/>
      </c>
      <c r="AB1108" s="29" t="str">
        <f t="shared" si="34"/>
        <v/>
      </c>
      <c r="AC1108" s="61" t="str">
        <f>IFERROR(VLOOKUP(Table1[[#This Row],[Owner]],'[1]down list'!U:V,2,FALSE),"")</f>
        <v/>
      </c>
    </row>
    <row r="1109" spans="2:29" x14ac:dyDescent="0.25">
      <c r="B1109" s="23"/>
      <c r="C1109" s="24" t="str">
        <f>IF(Table1[[#This Row],[DATE]]=0,"",TEXT(Table1[[#This Row],[DATE]],"mmm"))</f>
        <v/>
      </c>
      <c r="D1109" s="25" t="str">
        <f>B1109&amp;"-"&amp;COUNTIF($B$6:$B1109,B1109)</f>
        <v>-0</v>
      </c>
      <c r="E1109" s="24" t="str">
        <f t="shared" si="35"/>
        <v/>
      </c>
      <c r="F1109" s="24" t="str">
        <f>IF(B1109=0,"",TEXT(Table1[[#This Row],[DATE]],"ddd"))</f>
        <v/>
      </c>
      <c r="G1109" s="2" t="s">
        <v>32</v>
      </c>
      <c r="H1109" s="2"/>
      <c r="I1109" s="26" t="str">
        <f>IFERROR(INDEX('[1]down list'!$AB$3:$AH$368,MATCH(Table1[[#This Row],[DATE]],'[1]down list'!$AB$3:$AB$368,0),MATCH(Table1[[#This Row],[Shift]],'[1]down list'!$AB$3:$AH$3,0)),"")</f>
        <v/>
      </c>
      <c r="J1109" s="3"/>
      <c r="K1109" s="2"/>
      <c r="M1109" s="24" t="s">
        <v>224</v>
      </c>
      <c r="N1109" s="26" t="str">
        <f>IFERROR(INDEX([1]!Table13[#Data],MATCH(Table1[[#This Row],[Tech.]],[1]!Table13[Func Location],0),2),"")</f>
        <v/>
      </c>
      <c r="O1109" s="27"/>
      <c r="P1109" s="28"/>
      <c r="Q1109" s="2" t="s">
        <v>37</v>
      </c>
      <c r="R1109" s="2"/>
      <c r="W1109" s="2"/>
      <c r="X1109" s="2"/>
      <c r="Y1109" s="3"/>
      <c r="Z1109" s="29" t="str">
        <f>IF(Table1[[#This Row],[DATE]]=0,"",$Z$4)</f>
        <v/>
      </c>
      <c r="AA1109" s="29" t="str">
        <f>IF(Table1[[#This Row],[DATE]]=0,"",$AA$4)</f>
        <v/>
      </c>
      <c r="AB1109" s="29" t="str">
        <f t="shared" si="34"/>
        <v/>
      </c>
      <c r="AC1109" s="61" t="str">
        <f>IFERROR(VLOOKUP(Table1[[#This Row],[Owner]],'[1]down list'!U:V,2,FALSE),"")</f>
        <v/>
      </c>
    </row>
    <row r="1110" spans="2:29" x14ac:dyDescent="0.25">
      <c r="B1110" s="23"/>
      <c r="C1110" s="24" t="str">
        <f>IF(Table1[[#This Row],[DATE]]=0,"",TEXT(Table1[[#This Row],[DATE]],"mmm"))</f>
        <v/>
      </c>
      <c r="D1110" s="25" t="str">
        <f>B1110&amp;"-"&amp;COUNTIF($B$6:$B1110,B1110)</f>
        <v>-0</v>
      </c>
      <c r="E1110" s="24" t="str">
        <f t="shared" si="35"/>
        <v/>
      </c>
      <c r="F1110" s="24" t="str">
        <f>IF(B1110=0,"",TEXT(Table1[[#This Row],[DATE]],"ddd"))</f>
        <v/>
      </c>
      <c r="G1110" s="2" t="s">
        <v>32</v>
      </c>
      <c r="H1110" s="2"/>
      <c r="I1110" s="26" t="str">
        <f>IFERROR(INDEX('[1]down list'!$AB$3:$AH$368,MATCH(Table1[[#This Row],[DATE]],'[1]down list'!$AB$3:$AB$368,0),MATCH(Table1[[#This Row],[Shift]],'[1]down list'!$AB$3:$AH$3,0)),"")</f>
        <v/>
      </c>
      <c r="J1110" s="3"/>
      <c r="K1110" s="2"/>
      <c r="M1110" s="24" t="s">
        <v>224</v>
      </c>
      <c r="N1110" s="26" t="str">
        <f>IFERROR(INDEX([1]!Table13[#Data],MATCH(Table1[[#This Row],[Tech.]],[1]!Table13[Func Location],0),2),"")</f>
        <v/>
      </c>
      <c r="O1110" s="27"/>
      <c r="P1110" s="28"/>
      <c r="Q1110" s="2" t="s">
        <v>37</v>
      </c>
      <c r="R1110" s="2"/>
      <c r="W1110" s="2"/>
      <c r="X1110" s="2"/>
      <c r="Y1110" s="3"/>
      <c r="Z1110" s="29" t="str">
        <f>IF(Table1[[#This Row],[DATE]]=0,"",$Z$4)</f>
        <v/>
      </c>
      <c r="AA1110" s="29" t="str">
        <f>IF(Table1[[#This Row],[DATE]]=0,"",$AA$4)</f>
        <v/>
      </c>
      <c r="AB1110" s="29" t="str">
        <f t="shared" si="34"/>
        <v/>
      </c>
      <c r="AC1110" s="61" t="str">
        <f>IFERROR(VLOOKUP(Table1[[#This Row],[Owner]],'[1]down list'!U:V,2,FALSE),"")</f>
        <v/>
      </c>
    </row>
    <row r="1111" spans="2:29" x14ac:dyDescent="0.25">
      <c r="B1111" s="23"/>
      <c r="C1111" s="24" t="str">
        <f>IF(Table1[[#This Row],[DATE]]=0,"",TEXT(Table1[[#This Row],[DATE]],"mmm"))</f>
        <v/>
      </c>
      <c r="D1111" s="25" t="str">
        <f>B1111&amp;"-"&amp;COUNTIF($B$6:$B1111,B1111)</f>
        <v>-0</v>
      </c>
      <c r="E1111" s="24" t="str">
        <f t="shared" si="35"/>
        <v/>
      </c>
      <c r="F1111" s="24" t="str">
        <f>IF(B1111=0,"",TEXT(Table1[[#This Row],[DATE]],"ddd"))</f>
        <v/>
      </c>
      <c r="G1111" s="2" t="s">
        <v>32</v>
      </c>
      <c r="H1111" s="2"/>
      <c r="I1111" s="26" t="str">
        <f>IFERROR(INDEX('[1]down list'!$AB$3:$AH$368,MATCH(Table1[[#This Row],[DATE]],'[1]down list'!$AB$3:$AB$368,0),MATCH(Table1[[#This Row],[Shift]],'[1]down list'!$AB$3:$AH$3,0)),"")</f>
        <v/>
      </c>
      <c r="J1111" s="3"/>
      <c r="K1111" s="2"/>
      <c r="M1111" s="24" t="s">
        <v>224</v>
      </c>
      <c r="N1111" s="26" t="str">
        <f>IFERROR(INDEX([1]!Table13[#Data],MATCH(Table1[[#This Row],[Tech.]],[1]!Table13[Func Location],0),2),"")</f>
        <v/>
      </c>
      <c r="O1111" s="27"/>
      <c r="P1111" s="28"/>
      <c r="Q1111" s="2" t="s">
        <v>37</v>
      </c>
      <c r="R1111" s="2"/>
      <c r="W1111" s="2"/>
      <c r="X1111" s="2"/>
      <c r="Y1111" s="3"/>
      <c r="Z1111" s="29" t="str">
        <f>IF(Table1[[#This Row],[DATE]]=0,"",$Z$4)</f>
        <v/>
      </c>
      <c r="AA1111" s="29" t="str">
        <f>IF(Table1[[#This Row],[DATE]]=0,"",$AA$4)</f>
        <v/>
      </c>
      <c r="AB1111" s="29" t="str">
        <f t="shared" si="34"/>
        <v/>
      </c>
      <c r="AC1111" s="61" t="str">
        <f>IFERROR(VLOOKUP(Table1[[#This Row],[Owner]],'[1]down list'!U:V,2,FALSE),"")</f>
        <v/>
      </c>
    </row>
    <row r="1112" spans="2:29" x14ac:dyDescent="0.25">
      <c r="B1112" s="23"/>
      <c r="C1112" s="24" t="str">
        <f>IF(Table1[[#This Row],[DATE]]=0,"",TEXT(Table1[[#This Row],[DATE]],"mmm"))</f>
        <v/>
      </c>
      <c r="D1112" s="25" t="str">
        <f>B1112&amp;"-"&amp;COUNTIF($B$6:$B1112,B1112)</f>
        <v>-0</v>
      </c>
      <c r="E1112" s="24" t="str">
        <f t="shared" si="35"/>
        <v/>
      </c>
      <c r="F1112" s="24" t="str">
        <f>IF(B1112=0,"",TEXT(Table1[[#This Row],[DATE]],"ddd"))</f>
        <v/>
      </c>
      <c r="G1112" s="2" t="s">
        <v>32</v>
      </c>
      <c r="H1112" s="2"/>
      <c r="I1112" s="26" t="str">
        <f>IFERROR(INDEX('[1]down list'!$AB$3:$AH$368,MATCH(Table1[[#This Row],[DATE]],'[1]down list'!$AB$3:$AB$368,0),MATCH(Table1[[#This Row],[Shift]],'[1]down list'!$AB$3:$AH$3,0)),"")</f>
        <v/>
      </c>
      <c r="J1112" s="3"/>
      <c r="K1112" s="2"/>
      <c r="M1112" s="24" t="s">
        <v>224</v>
      </c>
      <c r="N1112" s="26" t="str">
        <f>IFERROR(INDEX([1]!Table13[#Data],MATCH(Table1[[#This Row],[Tech.]],[1]!Table13[Func Location],0),2),"")</f>
        <v/>
      </c>
      <c r="O1112" s="27"/>
      <c r="P1112" s="28"/>
      <c r="Q1112" s="2" t="s">
        <v>37</v>
      </c>
      <c r="R1112" s="2"/>
      <c r="W1112" s="2"/>
      <c r="X1112" s="2"/>
      <c r="Y1112" s="3"/>
      <c r="Z1112" s="29" t="str">
        <f>IF(Table1[[#This Row],[DATE]]=0,"",$Z$4)</f>
        <v/>
      </c>
      <c r="AA1112" s="29" t="str">
        <f>IF(Table1[[#This Row],[DATE]]=0,"",$AA$4)</f>
        <v/>
      </c>
      <c r="AB1112" s="29" t="str">
        <f t="shared" si="34"/>
        <v/>
      </c>
      <c r="AC1112" s="61" t="str">
        <f>IFERROR(VLOOKUP(Table1[[#This Row],[Owner]],'[1]down list'!U:V,2,FALSE),"")</f>
        <v/>
      </c>
    </row>
    <row r="1113" spans="2:29" x14ac:dyDescent="0.25">
      <c r="B1113" s="23"/>
      <c r="C1113" s="24" t="str">
        <f>IF(Table1[[#This Row],[DATE]]=0,"",TEXT(Table1[[#This Row],[DATE]],"mmm"))</f>
        <v/>
      </c>
      <c r="D1113" s="25" t="str">
        <f>B1113&amp;"-"&amp;COUNTIF($B$6:$B1113,B1113)</f>
        <v>-0</v>
      </c>
      <c r="E1113" s="24" t="str">
        <f t="shared" si="35"/>
        <v/>
      </c>
      <c r="F1113" s="24" t="str">
        <f>IF(B1113=0,"",TEXT(Table1[[#This Row],[DATE]],"ddd"))</f>
        <v/>
      </c>
      <c r="G1113" s="2" t="s">
        <v>32</v>
      </c>
      <c r="H1113" s="2"/>
      <c r="I1113" s="26" t="str">
        <f>IFERROR(INDEX('[1]down list'!$AB$3:$AH$368,MATCH(Table1[[#This Row],[DATE]],'[1]down list'!$AB$3:$AB$368,0),MATCH(Table1[[#This Row],[Shift]],'[1]down list'!$AB$3:$AH$3,0)),"")</f>
        <v/>
      </c>
      <c r="J1113" s="3"/>
      <c r="K1113" s="2"/>
      <c r="M1113" s="24" t="s">
        <v>224</v>
      </c>
      <c r="N1113" s="26" t="str">
        <f>IFERROR(INDEX([1]!Table13[#Data],MATCH(Table1[[#This Row],[Tech.]],[1]!Table13[Func Location],0),2),"")</f>
        <v/>
      </c>
      <c r="O1113" s="27"/>
      <c r="P1113" s="28"/>
      <c r="Q1113" s="2" t="s">
        <v>37</v>
      </c>
      <c r="R1113" s="2"/>
      <c r="W1113" s="2"/>
      <c r="X1113" s="2"/>
      <c r="Y1113" s="3"/>
      <c r="Z1113" s="29" t="str">
        <f>IF(Table1[[#This Row],[DATE]]=0,"",$Z$4)</f>
        <v/>
      </c>
      <c r="AA1113" s="29" t="str">
        <f>IF(Table1[[#This Row],[DATE]]=0,"",$AA$4)</f>
        <v/>
      </c>
      <c r="AB1113" s="29" t="str">
        <f t="shared" si="34"/>
        <v/>
      </c>
      <c r="AC1113" s="61" t="str">
        <f>IFERROR(VLOOKUP(Table1[[#This Row],[Owner]],'[1]down list'!U:V,2,FALSE),"")</f>
        <v/>
      </c>
    </row>
    <row r="1114" spans="2:29" x14ac:dyDescent="0.25">
      <c r="B1114" s="23"/>
      <c r="C1114" s="24" t="str">
        <f>IF(Table1[[#This Row],[DATE]]=0,"",TEXT(Table1[[#This Row],[DATE]],"mmm"))</f>
        <v/>
      </c>
      <c r="D1114" s="25" t="str">
        <f>B1114&amp;"-"&amp;COUNTIF($B$6:$B1114,B1114)</f>
        <v>-0</v>
      </c>
      <c r="E1114" s="24" t="str">
        <f t="shared" si="35"/>
        <v/>
      </c>
      <c r="F1114" s="24" t="str">
        <f>IF(B1114=0,"",TEXT(Table1[[#This Row],[DATE]],"ddd"))</f>
        <v/>
      </c>
      <c r="G1114" s="2" t="s">
        <v>32</v>
      </c>
      <c r="H1114" s="2"/>
      <c r="I1114" s="26" t="str">
        <f>IFERROR(INDEX('[1]down list'!$AB$3:$AH$368,MATCH(Table1[[#This Row],[DATE]],'[1]down list'!$AB$3:$AB$368,0),MATCH(Table1[[#This Row],[Shift]],'[1]down list'!$AB$3:$AH$3,0)),"")</f>
        <v/>
      </c>
      <c r="J1114" s="3"/>
      <c r="K1114" s="2"/>
      <c r="M1114" s="24" t="s">
        <v>224</v>
      </c>
      <c r="N1114" s="26" t="str">
        <f>IFERROR(INDEX([1]!Table13[#Data],MATCH(Table1[[#This Row],[Tech.]],[1]!Table13[Func Location],0),2),"")</f>
        <v/>
      </c>
      <c r="O1114" s="27"/>
      <c r="P1114" s="28"/>
      <c r="Q1114" s="2" t="s">
        <v>37</v>
      </c>
      <c r="R1114" s="2"/>
      <c r="W1114" s="2"/>
      <c r="X1114" s="2"/>
      <c r="Y1114" s="3"/>
      <c r="Z1114" s="29" t="str">
        <f>IF(Table1[[#This Row],[DATE]]=0,"",$Z$4)</f>
        <v/>
      </c>
      <c r="AA1114" s="29" t="str">
        <f>IF(Table1[[#This Row],[DATE]]=0,"",$AA$4)</f>
        <v/>
      </c>
      <c r="AB1114" s="29" t="str">
        <f t="shared" si="34"/>
        <v/>
      </c>
      <c r="AC1114" s="61" t="str">
        <f>IFERROR(VLOOKUP(Table1[[#This Row],[Owner]],'[1]down list'!U:V,2,FALSE),"")</f>
        <v/>
      </c>
    </row>
    <row r="1115" spans="2:29" x14ac:dyDescent="0.25">
      <c r="B1115" s="23"/>
      <c r="C1115" s="24" t="str">
        <f>IF(Table1[[#This Row],[DATE]]=0,"",TEXT(Table1[[#This Row],[DATE]],"mmm"))</f>
        <v/>
      </c>
      <c r="D1115" s="25" t="str">
        <f>B1115&amp;"-"&amp;COUNTIF($B$6:$B1115,B1115)</f>
        <v>-0</v>
      </c>
      <c r="E1115" s="24" t="str">
        <f t="shared" si="35"/>
        <v/>
      </c>
      <c r="F1115" s="24" t="str">
        <f>IF(B1115=0,"",TEXT(Table1[[#This Row],[DATE]],"ddd"))</f>
        <v/>
      </c>
      <c r="G1115" s="2" t="s">
        <v>32</v>
      </c>
      <c r="H1115" s="2"/>
      <c r="I1115" s="26" t="str">
        <f>IFERROR(INDEX('[1]down list'!$AB$3:$AH$368,MATCH(Table1[[#This Row],[DATE]],'[1]down list'!$AB$3:$AB$368,0),MATCH(Table1[[#This Row],[Shift]],'[1]down list'!$AB$3:$AH$3,0)),"")</f>
        <v/>
      </c>
      <c r="J1115" s="3"/>
      <c r="K1115" s="2"/>
      <c r="M1115" s="24" t="s">
        <v>224</v>
      </c>
      <c r="N1115" s="26" t="str">
        <f>IFERROR(INDEX([1]!Table13[#Data],MATCH(Table1[[#This Row],[Tech.]],[1]!Table13[Func Location],0),2),"")</f>
        <v/>
      </c>
      <c r="O1115" s="27"/>
      <c r="P1115" s="28"/>
      <c r="Q1115" s="2" t="s">
        <v>37</v>
      </c>
      <c r="R1115" s="2"/>
      <c r="W1115" s="2"/>
      <c r="X1115" s="2"/>
      <c r="Y1115" s="3"/>
      <c r="Z1115" s="29" t="str">
        <f>IF(Table1[[#This Row],[DATE]]=0,"",$Z$4)</f>
        <v/>
      </c>
      <c r="AA1115" s="29" t="str">
        <f>IF(Table1[[#This Row],[DATE]]=0,"",$AA$4)</f>
        <v/>
      </c>
      <c r="AB1115" s="29" t="str">
        <f t="shared" si="34"/>
        <v/>
      </c>
      <c r="AC1115" s="61" t="str">
        <f>IFERROR(VLOOKUP(Table1[[#This Row],[Owner]],'[1]down list'!U:V,2,FALSE),"")</f>
        <v/>
      </c>
    </row>
    <row r="1116" spans="2:29" x14ac:dyDescent="0.25">
      <c r="B1116" s="23"/>
      <c r="C1116" s="24" t="str">
        <f>IF(Table1[[#This Row],[DATE]]=0,"",TEXT(Table1[[#This Row],[DATE]],"mmm"))</f>
        <v/>
      </c>
      <c r="D1116" s="25" t="str">
        <f>B1116&amp;"-"&amp;COUNTIF($B$6:$B1116,B1116)</f>
        <v>-0</v>
      </c>
      <c r="E1116" s="24" t="str">
        <f t="shared" si="35"/>
        <v/>
      </c>
      <c r="F1116" s="24" t="str">
        <f>IF(B1116=0,"",TEXT(Table1[[#This Row],[DATE]],"ddd"))</f>
        <v/>
      </c>
      <c r="G1116" s="2" t="s">
        <v>32</v>
      </c>
      <c r="H1116" s="2"/>
      <c r="I1116" s="26" t="str">
        <f>IFERROR(INDEX('[1]down list'!$AB$3:$AH$368,MATCH(Table1[[#This Row],[DATE]],'[1]down list'!$AB$3:$AB$368,0),MATCH(Table1[[#This Row],[Shift]],'[1]down list'!$AB$3:$AH$3,0)),"")</f>
        <v/>
      </c>
      <c r="J1116" s="3"/>
      <c r="K1116" s="2"/>
      <c r="M1116" s="24" t="s">
        <v>224</v>
      </c>
      <c r="N1116" s="26" t="str">
        <f>IFERROR(INDEX([1]!Table13[#Data],MATCH(Table1[[#This Row],[Tech.]],[1]!Table13[Func Location],0),2),"")</f>
        <v/>
      </c>
      <c r="O1116" s="27"/>
      <c r="P1116" s="28"/>
      <c r="Q1116" s="2" t="s">
        <v>37</v>
      </c>
      <c r="R1116" s="2"/>
      <c r="W1116" s="2"/>
      <c r="X1116" s="2"/>
      <c r="Y1116" s="3"/>
      <c r="Z1116" s="29" t="str">
        <f>IF(Table1[[#This Row],[DATE]]=0,"",$Z$4)</f>
        <v/>
      </c>
      <c r="AA1116" s="29" t="str">
        <f>IF(Table1[[#This Row],[DATE]]=0,"",$AA$4)</f>
        <v/>
      </c>
      <c r="AB1116" s="29" t="str">
        <f t="shared" si="34"/>
        <v/>
      </c>
      <c r="AC1116" s="61" t="str">
        <f>IFERROR(VLOOKUP(Table1[[#This Row],[Owner]],'[1]down list'!U:V,2,FALSE),"")</f>
        <v/>
      </c>
    </row>
    <row r="1117" spans="2:29" x14ac:dyDescent="0.25">
      <c r="B1117" s="23"/>
      <c r="C1117" s="24" t="str">
        <f>IF(Table1[[#This Row],[DATE]]=0,"",TEXT(Table1[[#This Row],[DATE]],"mmm"))</f>
        <v/>
      </c>
      <c r="D1117" s="25" t="str">
        <f>B1117&amp;"-"&amp;COUNTIF($B$6:$B1117,B1117)</f>
        <v>-0</v>
      </c>
      <c r="E1117" s="24" t="str">
        <f t="shared" si="35"/>
        <v/>
      </c>
      <c r="F1117" s="24" t="str">
        <f>IF(B1117=0,"",TEXT(Table1[[#This Row],[DATE]],"ddd"))</f>
        <v/>
      </c>
      <c r="G1117" s="2" t="s">
        <v>32</v>
      </c>
      <c r="H1117" s="2"/>
      <c r="I1117" s="26" t="str">
        <f>IFERROR(INDEX('[1]down list'!$AB$3:$AH$368,MATCH(Table1[[#This Row],[DATE]],'[1]down list'!$AB$3:$AB$368,0),MATCH(Table1[[#This Row],[Shift]],'[1]down list'!$AB$3:$AH$3,0)),"")</f>
        <v/>
      </c>
      <c r="J1117" s="3"/>
      <c r="K1117" s="2"/>
      <c r="M1117" s="24" t="s">
        <v>224</v>
      </c>
      <c r="N1117" s="26" t="str">
        <f>IFERROR(INDEX([1]!Table13[#Data],MATCH(Table1[[#This Row],[Tech.]],[1]!Table13[Func Location],0),2),"")</f>
        <v/>
      </c>
      <c r="O1117" s="27"/>
      <c r="P1117" s="28"/>
      <c r="Q1117" s="2" t="s">
        <v>37</v>
      </c>
      <c r="R1117" s="2"/>
      <c r="W1117" s="2"/>
      <c r="X1117" s="2"/>
      <c r="Y1117" s="3"/>
      <c r="Z1117" s="29" t="str">
        <f>IF(Table1[[#This Row],[DATE]]=0,"",$Z$4)</f>
        <v/>
      </c>
      <c r="AA1117" s="29" t="str">
        <f>IF(Table1[[#This Row],[DATE]]=0,"",$AA$4)</f>
        <v/>
      </c>
      <c r="AB1117" s="29" t="str">
        <f t="shared" si="34"/>
        <v/>
      </c>
      <c r="AC1117" s="61" t="str">
        <f>IFERROR(VLOOKUP(Table1[[#This Row],[Owner]],'[1]down list'!U:V,2,FALSE),"")</f>
        <v/>
      </c>
    </row>
    <row r="1118" spans="2:29" x14ac:dyDescent="0.25">
      <c r="B1118" s="23"/>
      <c r="C1118" s="24" t="str">
        <f>IF(Table1[[#This Row],[DATE]]=0,"",TEXT(Table1[[#This Row],[DATE]],"mmm"))</f>
        <v/>
      </c>
      <c r="D1118" s="25" t="str">
        <f>B1118&amp;"-"&amp;COUNTIF($B$6:$B1118,B1118)</f>
        <v>-0</v>
      </c>
      <c r="E1118" s="24" t="str">
        <f t="shared" si="35"/>
        <v/>
      </c>
      <c r="F1118" s="24" t="str">
        <f>IF(B1118=0,"",TEXT(Table1[[#This Row],[DATE]],"ddd"))</f>
        <v/>
      </c>
      <c r="G1118" s="2" t="s">
        <v>32</v>
      </c>
      <c r="H1118" s="2"/>
      <c r="I1118" s="26" t="str">
        <f>IFERROR(INDEX('[1]down list'!$AB$3:$AH$368,MATCH(Table1[[#This Row],[DATE]],'[1]down list'!$AB$3:$AB$368,0),MATCH(Table1[[#This Row],[Shift]],'[1]down list'!$AB$3:$AH$3,0)),"")</f>
        <v/>
      </c>
      <c r="J1118" s="3"/>
      <c r="K1118" s="2"/>
      <c r="M1118" s="24" t="s">
        <v>224</v>
      </c>
      <c r="N1118" s="26" t="str">
        <f>IFERROR(INDEX([1]!Table13[#Data],MATCH(Table1[[#This Row],[Tech.]],[1]!Table13[Func Location],0),2),"")</f>
        <v/>
      </c>
      <c r="O1118" s="27"/>
      <c r="P1118" s="28"/>
      <c r="Q1118" s="2" t="s">
        <v>37</v>
      </c>
      <c r="R1118" s="2"/>
      <c r="W1118" s="2"/>
      <c r="X1118" s="2"/>
      <c r="Y1118" s="3"/>
      <c r="Z1118" s="29" t="str">
        <f>IF(Table1[[#This Row],[DATE]]=0,"",$Z$4)</f>
        <v/>
      </c>
      <c r="AA1118" s="29" t="str">
        <f>IF(Table1[[#This Row],[DATE]]=0,"",$AA$4)</f>
        <v/>
      </c>
      <c r="AB1118" s="29" t="str">
        <f t="shared" si="34"/>
        <v/>
      </c>
      <c r="AC1118" s="61" t="str">
        <f>IFERROR(VLOOKUP(Table1[[#This Row],[Owner]],'[1]down list'!U:V,2,FALSE),"")</f>
        <v/>
      </c>
    </row>
    <row r="1119" spans="2:29" x14ac:dyDescent="0.25">
      <c r="B1119" s="23"/>
      <c r="C1119" s="24" t="str">
        <f>IF(Table1[[#This Row],[DATE]]=0,"",TEXT(Table1[[#This Row],[DATE]],"mmm"))</f>
        <v/>
      </c>
      <c r="D1119" s="25" t="str">
        <f>B1119&amp;"-"&amp;COUNTIF($B$6:$B1119,B1119)</f>
        <v>-0</v>
      </c>
      <c r="E1119" s="24" t="str">
        <f t="shared" si="35"/>
        <v/>
      </c>
      <c r="F1119" s="24" t="str">
        <f>IF(B1119=0,"",TEXT(Table1[[#This Row],[DATE]],"ddd"))</f>
        <v/>
      </c>
      <c r="G1119" s="2" t="s">
        <v>32</v>
      </c>
      <c r="H1119" s="2"/>
      <c r="I1119" s="26" t="str">
        <f>IFERROR(INDEX('[1]down list'!$AB$3:$AH$368,MATCH(Table1[[#This Row],[DATE]],'[1]down list'!$AB$3:$AB$368,0),MATCH(Table1[[#This Row],[Shift]],'[1]down list'!$AB$3:$AH$3,0)),"")</f>
        <v/>
      </c>
      <c r="J1119" s="3"/>
      <c r="K1119" s="2"/>
      <c r="M1119" s="24" t="s">
        <v>224</v>
      </c>
      <c r="N1119" s="26" t="str">
        <f>IFERROR(INDEX([1]!Table13[#Data],MATCH(Table1[[#This Row],[Tech.]],[1]!Table13[Func Location],0),2),"")</f>
        <v/>
      </c>
      <c r="O1119" s="27"/>
      <c r="P1119" s="28"/>
      <c r="Q1119" s="2" t="s">
        <v>37</v>
      </c>
      <c r="R1119" s="2"/>
      <c r="W1119" s="2"/>
      <c r="X1119" s="2"/>
      <c r="Y1119" s="3"/>
      <c r="Z1119" s="29" t="str">
        <f>IF(Table1[[#This Row],[DATE]]=0,"",$Z$4)</f>
        <v/>
      </c>
      <c r="AA1119" s="29" t="str">
        <f>IF(Table1[[#This Row],[DATE]]=0,"",$AA$4)</f>
        <v/>
      </c>
      <c r="AB1119" s="29" t="str">
        <f t="shared" si="34"/>
        <v/>
      </c>
      <c r="AC1119" s="61" t="str">
        <f>IFERROR(VLOOKUP(Table1[[#This Row],[Owner]],'[1]down list'!U:V,2,FALSE),"")</f>
        <v/>
      </c>
    </row>
    <row r="1120" spans="2:29" x14ac:dyDescent="0.25">
      <c r="B1120" s="23"/>
      <c r="C1120" s="24" t="str">
        <f>IF(Table1[[#This Row],[DATE]]=0,"",TEXT(Table1[[#This Row],[DATE]],"mmm"))</f>
        <v/>
      </c>
      <c r="D1120" s="25" t="str">
        <f>B1120&amp;"-"&amp;COUNTIF($B$6:$B1120,B1120)</f>
        <v>-0</v>
      </c>
      <c r="E1120" s="24" t="str">
        <f t="shared" si="35"/>
        <v/>
      </c>
      <c r="F1120" s="24" t="str">
        <f>IF(B1120=0,"",TEXT(Table1[[#This Row],[DATE]],"ddd"))</f>
        <v/>
      </c>
      <c r="G1120" s="2" t="s">
        <v>32</v>
      </c>
      <c r="H1120" s="2"/>
      <c r="I1120" s="26" t="str">
        <f>IFERROR(INDEX('[1]down list'!$AB$3:$AH$368,MATCH(Table1[[#This Row],[DATE]],'[1]down list'!$AB$3:$AB$368,0),MATCH(Table1[[#This Row],[Shift]],'[1]down list'!$AB$3:$AH$3,0)),"")</f>
        <v/>
      </c>
      <c r="J1120" s="3"/>
      <c r="K1120" s="2"/>
      <c r="M1120" s="24" t="s">
        <v>224</v>
      </c>
      <c r="N1120" s="26" t="str">
        <f>IFERROR(INDEX([1]!Table13[#Data],MATCH(Table1[[#This Row],[Tech.]],[1]!Table13[Func Location],0),2),"")</f>
        <v/>
      </c>
      <c r="O1120" s="27"/>
      <c r="P1120" s="28"/>
      <c r="Q1120" s="2" t="s">
        <v>37</v>
      </c>
      <c r="R1120" s="2"/>
      <c r="W1120" s="2"/>
      <c r="X1120" s="2"/>
      <c r="Y1120" s="3"/>
      <c r="Z1120" s="29" t="str">
        <f>IF(Table1[[#This Row],[DATE]]=0,"",$Z$4)</f>
        <v/>
      </c>
      <c r="AA1120" s="29" t="str">
        <f>IF(Table1[[#This Row],[DATE]]=0,"",$AA$4)</f>
        <v/>
      </c>
      <c r="AB1120" s="29" t="str">
        <f t="shared" si="34"/>
        <v/>
      </c>
      <c r="AC1120" s="61" t="str">
        <f>IFERROR(VLOOKUP(Table1[[#This Row],[Owner]],'[1]down list'!U:V,2,FALSE),"")</f>
        <v/>
      </c>
    </row>
    <row r="1121" spans="2:29" x14ac:dyDescent="0.25">
      <c r="B1121" s="23"/>
      <c r="C1121" s="24" t="str">
        <f>IF(Table1[[#This Row],[DATE]]=0,"",TEXT(Table1[[#This Row],[DATE]],"mmm"))</f>
        <v/>
      </c>
      <c r="D1121" s="25" t="str">
        <f>B1121&amp;"-"&amp;COUNTIF($B$6:$B1121,B1121)</f>
        <v>-0</v>
      </c>
      <c r="E1121" s="24" t="str">
        <f t="shared" si="35"/>
        <v/>
      </c>
      <c r="F1121" s="24" t="str">
        <f>IF(B1121=0,"",TEXT(Table1[[#This Row],[DATE]],"ddd"))</f>
        <v/>
      </c>
      <c r="G1121" s="2" t="s">
        <v>32</v>
      </c>
      <c r="H1121" s="2"/>
      <c r="I1121" s="26" t="str">
        <f>IFERROR(INDEX('[1]down list'!$AB$3:$AH$368,MATCH(Table1[[#This Row],[DATE]],'[1]down list'!$AB$3:$AB$368,0),MATCH(Table1[[#This Row],[Shift]],'[1]down list'!$AB$3:$AH$3,0)),"")</f>
        <v/>
      </c>
      <c r="J1121" s="3"/>
      <c r="K1121" s="2"/>
      <c r="M1121" s="24" t="s">
        <v>224</v>
      </c>
      <c r="N1121" s="26" t="str">
        <f>IFERROR(INDEX([1]!Table13[#Data],MATCH(Table1[[#This Row],[Tech.]],[1]!Table13[Func Location],0),2),"")</f>
        <v/>
      </c>
      <c r="O1121" s="27"/>
      <c r="P1121" s="28"/>
      <c r="Q1121" s="2" t="s">
        <v>37</v>
      </c>
      <c r="R1121" s="2"/>
      <c r="W1121" s="2"/>
      <c r="X1121" s="2"/>
      <c r="Y1121" s="3"/>
      <c r="Z1121" s="29" t="str">
        <f>IF(Table1[[#This Row],[DATE]]=0,"",$Z$4)</f>
        <v/>
      </c>
      <c r="AA1121" s="29" t="str">
        <f>IF(Table1[[#This Row],[DATE]]=0,"",$AA$4)</f>
        <v/>
      </c>
      <c r="AB1121" s="29" t="str">
        <f t="shared" si="34"/>
        <v/>
      </c>
      <c r="AC1121" s="61" t="str">
        <f>IFERROR(VLOOKUP(Table1[[#This Row],[Owner]],'[1]down list'!U:V,2,FALSE),"")</f>
        <v/>
      </c>
    </row>
    <row r="1122" spans="2:29" x14ac:dyDescent="0.25">
      <c r="B1122" s="23"/>
      <c r="C1122" s="24" t="str">
        <f>IF(Table1[[#This Row],[DATE]]=0,"",TEXT(Table1[[#This Row],[DATE]],"mmm"))</f>
        <v/>
      </c>
      <c r="D1122" s="25" t="str">
        <f>B1122&amp;"-"&amp;COUNTIF($B$6:$B1122,B1122)</f>
        <v>-0</v>
      </c>
      <c r="E1122" s="24" t="str">
        <f t="shared" si="35"/>
        <v/>
      </c>
      <c r="F1122" s="24" t="str">
        <f>IF(B1122=0,"",TEXT(Table1[[#This Row],[DATE]],"ddd"))</f>
        <v/>
      </c>
      <c r="G1122" s="2" t="s">
        <v>32</v>
      </c>
      <c r="H1122" s="2"/>
      <c r="I1122" s="26" t="str">
        <f>IFERROR(INDEX('[1]down list'!$AB$3:$AH$368,MATCH(Table1[[#This Row],[DATE]],'[1]down list'!$AB$3:$AB$368,0),MATCH(Table1[[#This Row],[Shift]],'[1]down list'!$AB$3:$AH$3,0)),"")</f>
        <v/>
      </c>
      <c r="J1122" s="3"/>
      <c r="K1122" s="2"/>
      <c r="M1122" s="24" t="s">
        <v>224</v>
      </c>
      <c r="N1122" s="26" t="str">
        <f>IFERROR(INDEX([1]!Table13[#Data],MATCH(Table1[[#This Row],[Tech.]],[1]!Table13[Func Location],0),2),"")</f>
        <v/>
      </c>
      <c r="O1122" s="27"/>
      <c r="P1122" s="28"/>
      <c r="Q1122" s="2" t="s">
        <v>37</v>
      </c>
      <c r="R1122" s="2"/>
      <c r="W1122" s="2"/>
      <c r="X1122" s="2"/>
      <c r="Y1122" s="3"/>
      <c r="Z1122" s="29" t="str">
        <f>IF(Table1[[#This Row],[DATE]]=0,"",$Z$4)</f>
        <v/>
      </c>
      <c r="AA1122" s="29" t="str">
        <f>IF(Table1[[#This Row],[DATE]]=0,"",$AA$4)</f>
        <v/>
      </c>
      <c r="AB1122" s="29" t="str">
        <f t="shared" si="34"/>
        <v/>
      </c>
      <c r="AC1122" s="61" t="str">
        <f>IFERROR(VLOOKUP(Table1[[#This Row],[Owner]],'[1]down list'!U:V,2,FALSE),"")</f>
        <v/>
      </c>
    </row>
    <row r="1123" spans="2:29" x14ac:dyDescent="0.25">
      <c r="B1123" s="23"/>
      <c r="C1123" s="24" t="str">
        <f>IF(Table1[[#This Row],[DATE]]=0,"",TEXT(Table1[[#This Row],[DATE]],"mmm"))</f>
        <v/>
      </c>
      <c r="D1123" s="25" t="str">
        <f>B1123&amp;"-"&amp;COUNTIF($B$6:$B1123,B1123)</f>
        <v>-0</v>
      </c>
      <c r="E1123" s="24" t="str">
        <f t="shared" si="35"/>
        <v/>
      </c>
      <c r="F1123" s="24" t="str">
        <f>IF(B1123=0,"",TEXT(Table1[[#This Row],[DATE]],"ddd"))</f>
        <v/>
      </c>
      <c r="G1123" s="2" t="s">
        <v>32</v>
      </c>
      <c r="H1123" s="2"/>
      <c r="I1123" s="26" t="str">
        <f>IFERROR(INDEX('[1]down list'!$AB$3:$AH$368,MATCH(Table1[[#This Row],[DATE]],'[1]down list'!$AB$3:$AB$368,0),MATCH(Table1[[#This Row],[Shift]],'[1]down list'!$AB$3:$AH$3,0)),"")</f>
        <v/>
      </c>
      <c r="J1123" s="3"/>
      <c r="K1123" s="2"/>
      <c r="M1123" s="24" t="s">
        <v>224</v>
      </c>
      <c r="N1123" s="26" t="str">
        <f>IFERROR(INDEX([1]!Table13[#Data],MATCH(Table1[[#This Row],[Tech.]],[1]!Table13[Func Location],0),2),"")</f>
        <v/>
      </c>
      <c r="O1123" s="27"/>
      <c r="P1123" s="28"/>
      <c r="Q1123" s="2" t="s">
        <v>37</v>
      </c>
      <c r="R1123" s="2"/>
      <c r="W1123" s="2"/>
      <c r="X1123" s="2"/>
      <c r="Y1123" s="3"/>
      <c r="Z1123" s="29" t="str">
        <f>IF(Table1[[#This Row],[DATE]]=0,"",$Z$4)</f>
        <v/>
      </c>
      <c r="AA1123" s="29" t="str">
        <f>IF(Table1[[#This Row],[DATE]]=0,"",$AA$4)</f>
        <v/>
      </c>
      <c r="AB1123" s="29" t="str">
        <f t="shared" si="34"/>
        <v/>
      </c>
      <c r="AC1123" s="61" t="str">
        <f>IFERROR(VLOOKUP(Table1[[#This Row],[Owner]],'[1]down list'!U:V,2,FALSE),"")</f>
        <v/>
      </c>
    </row>
    <row r="1124" spans="2:29" x14ac:dyDescent="0.25">
      <c r="B1124" s="23"/>
      <c r="C1124" s="24" t="str">
        <f>IF(Table1[[#This Row],[DATE]]=0,"",TEXT(Table1[[#This Row],[DATE]],"mmm"))</f>
        <v/>
      </c>
      <c r="D1124" s="25" t="str">
        <f>B1124&amp;"-"&amp;COUNTIF($B$6:$B1124,B1124)</f>
        <v>-0</v>
      </c>
      <c r="E1124" s="24" t="str">
        <f t="shared" si="35"/>
        <v/>
      </c>
      <c r="F1124" s="24" t="str">
        <f>IF(B1124=0,"",TEXT(Table1[[#This Row],[DATE]],"ddd"))</f>
        <v/>
      </c>
      <c r="G1124" s="2" t="s">
        <v>32</v>
      </c>
      <c r="H1124" s="2"/>
      <c r="I1124" s="26" t="str">
        <f>IFERROR(INDEX('[1]down list'!$AB$3:$AH$368,MATCH(Table1[[#This Row],[DATE]],'[1]down list'!$AB$3:$AB$368,0),MATCH(Table1[[#This Row],[Shift]],'[1]down list'!$AB$3:$AH$3,0)),"")</f>
        <v/>
      </c>
      <c r="J1124" s="3"/>
      <c r="K1124" s="2"/>
      <c r="M1124" s="24" t="s">
        <v>224</v>
      </c>
      <c r="N1124" s="26" t="str">
        <f>IFERROR(INDEX([1]!Table13[#Data],MATCH(Table1[[#This Row],[Tech.]],[1]!Table13[Func Location],0),2),"")</f>
        <v/>
      </c>
      <c r="O1124" s="27"/>
      <c r="P1124" s="28"/>
      <c r="Q1124" s="2" t="s">
        <v>37</v>
      </c>
      <c r="R1124" s="2"/>
      <c r="W1124" s="2"/>
      <c r="X1124" s="2"/>
      <c r="Y1124" s="3"/>
      <c r="Z1124" s="29" t="str">
        <f>IF(Table1[[#This Row],[DATE]]=0,"",$Z$4)</f>
        <v/>
      </c>
      <c r="AA1124" s="29" t="str">
        <f>IF(Table1[[#This Row],[DATE]]=0,"",$AA$4)</f>
        <v/>
      </c>
      <c r="AB1124" s="29" t="str">
        <f t="shared" si="34"/>
        <v/>
      </c>
      <c r="AC1124" s="61" t="str">
        <f>IFERROR(VLOOKUP(Table1[[#This Row],[Owner]],'[1]down list'!U:V,2,FALSE),"")</f>
        <v/>
      </c>
    </row>
    <row r="1125" spans="2:29" x14ac:dyDescent="0.25">
      <c r="B1125" s="23"/>
      <c r="C1125" s="24" t="str">
        <f>IF(Table1[[#This Row],[DATE]]=0,"",TEXT(Table1[[#This Row],[DATE]],"mmm"))</f>
        <v/>
      </c>
      <c r="D1125" s="25" t="str">
        <f>B1125&amp;"-"&amp;COUNTIF($B$6:$B1125,B1125)</f>
        <v>-0</v>
      </c>
      <c r="E1125" s="24" t="str">
        <f t="shared" si="35"/>
        <v/>
      </c>
      <c r="F1125" s="24" t="str">
        <f>IF(B1125=0,"",TEXT(Table1[[#This Row],[DATE]],"ddd"))</f>
        <v/>
      </c>
      <c r="G1125" s="2" t="s">
        <v>32</v>
      </c>
      <c r="H1125" s="2"/>
      <c r="I1125" s="26" t="str">
        <f>IFERROR(INDEX('[1]down list'!$AB$3:$AH$368,MATCH(Table1[[#This Row],[DATE]],'[1]down list'!$AB$3:$AB$368,0),MATCH(Table1[[#This Row],[Shift]],'[1]down list'!$AB$3:$AH$3,0)),"")</f>
        <v/>
      </c>
      <c r="J1125" s="3"/>
      <c r="K1125" s="2"/>
      <c r="M1125" s="24" t="s">
        <v>224</v>
      </c>
      <c r="N1125" s="26" t="str">
        <f>IFERROR(INDEX([1]!Table13[#Data],MATCH(Table1[[#This Row],[Tech.]],[1]!Table13[Func Location],0),2),"")</f>
        <v/>
      </c>
      <c r="O1125" s="27"/>
      <c r="P1125" s="28"/>
      <c r="Q1125" s="2" t="s">
        <v>37</v>
      </c>
      <c r="R1125" s="2"/>
      <c r="W1125" s="2"/>
      <c r="X1125" s="2"/>
      <c r="Y1125" s="3"/>
      <c r="Z1125" s="29" t="str">
        <f>IF(Table1[[#This Row],[DATE]]=0,"",$Z$4)</f>
        <v/>
      </c>
      <c r="AA1125" s="29" t="str">
        <f>IF(Table1[[#This Row],[DATE]]=0,"",$AA$4)</f>
        <v/>
      </c>
      <c r="AB1125" s="29" t="str">
        <f t="shared" si="34"/>
        <v/>
      </c>
      <c r="AC1125" s="61" t="str">
        <f>IFERROR(VLOOKUP(Table1[[#This Row],[Owner]],'[1]down list'!U:V,2,FALSE),"")</f>
        <v/>
      </c>
    </row>
    <row r="1126" spans="2:29" x14ac:dyDescent="0.25">
      <c r="B1126" s="23"/>
      <c r="C1126" s="24" t="str">
        <f>IF(Table1[[#This Row],[DATE]]=0,"",TEXT(Table1[[#This Row],[DATE]],"mmm"))</f>
        <v/>
      </c>
      <c r="D1126" s="25" t="str">
        <f>B1126&amp;"-"&amp;COUNTIF($B$6:$B1126,B1126)</f>
        <v>-0</v>
      </c>
      <c r="E1126" s="24" t="str">
        <f t="shared" si="35"/>
        <v/>
      </c>
      <c r="F1126" s="24" t="str">
        <f>IF(B1126=0,"",TEXT(Table1[[#This Row],[DATE]],"ddd"))</f>
        <v/>
      </c>
      <c r="G1126" s="2" t="s">
        <v>32</v>
      </c>
      <c r="H1126" s="2"/>
      <c r="I1126" s="26" t="str">
        <f>IFERROR(INDEX('[1]down list'!$AB$3:$AH$368,MATCH(Table1[[#This Row],[DATE]],'[1]down list'!$AB$3:$AB$368,0),MATCH(Table1[[#This Row],[Shift]],'[1]down list'!$AB$3:$AH$3,0)),"")</f>
        <v/>
      </c>
      <c r="J1126" s="3"/>
      <c r="K1126" s="2"/>
      <c r="M1126" s="24" t="s">
        <v>224</v>
      </c>
      <c r="N1126" s="26" t="str">
        <f>IFERROR(INDEX([1]!Table13[#Data],MATCH(Table1[[#This Row],[Tech.]],[1]!Table13[Func Location],0),2),"")</f>
        <v/>
      </c>
      <c r="O1126" s="27"/>
      <c r="P1126" s="28"/>
      <c r="Q1126" s="2" t="s">
        <v>37</v>
      </c>
      <c r="R1126" s="2"/>
      <c r="W1126" s="2"/>
      <c r="X1126" s="2"/>
      <c r="Y1126" s="3"/>
      <c r="Z1126" s="29" t="str">
        <f>IF(Table1[[#This Row],[DATE]]=0,"",$Z$4)</f>
        <v/>
      </c>
      <c r="AA1126" s="29" t="str">
        <f>IF(Table1[[#This Row],[DATE]]=0,"",$AA$4)</f>
        <v/>
      </c>
      <c r="AB1126" s="29" t="str">
        <f t="shared" si="34"/>
        <v/>
      </c>
      <c r="AC1126" s="61" t="str">
        <f>IFERROR(VLOOKUP(Table1[[#This Row],[Owner]],'[1]down list'!U:V,2,FALSE),"")</f>
        <v/>
      </c>
    </row>
    <row r="1127" spans="2:29" x14ac:dyDescent="0.25">
      <c r="B1127" s="23"/>
      <c r="C1127" s="24" t="str">
        <f>IF(Table1[[#This Row],[DATE]]=0,"",TEXT(Table1[[#This Row],[DATE]],"mmm"))</f>
        <v/>
      </c>
      <c r="D1127" s="25" t="str">
        <f>B1127&amp;"-"&amp;COUNTIF($B$6:$B1127,B1127)</f>
        <v>-0</v>
      </c>
      <c r="E1127" s="24" t="str">
        <f t="shared" si="35"/>
        <v/>
      </c>
      <c r="F1127" s="24" t="str">
        <f>IF(B1127=0,"",TEXT(Table1[[#This Row],[DATE]],"ddd"))</f>
        <v/>
      </c>
      <c r="G1127" s="2" t="s">
        <v>32</v>
      </c>
      <c r="H1127" s="2"/>
      <c r="I1127" s="26" t="str">
        <f>IFERROR(INDEX('[1]down list'!$AB$3:$AH$368,MATCH(Table1[[#This Row],[DATE]],'[1]down list'!$AB$3:$AB$368,0),MATCH(Table1[[#This Row],[Shift]],'[1]down list'!$AB$3:$AH$3,0)),"")</f>
        <v/>
      </c>
      <c r="J1127" s="3"/>
      <c r="K1127" s="2"/>
      <c r="M1127" s="24" t="s">
        <v>224</v>
      </c>
      <c r="N1127" s="26" t="str">
        <f>IFERROR(INDEX([1]!Table13[#Data],MATCH(Table1[[#This Row],[Tech.]],[1]!Table13[Func Location],0),2),"")</f>
        <v/>
      </c>
      <c r="O1127" s="27"/>
      <c r="P1127" s="28"/>
      <c r="Q1127" s="2" t="s">
        <v>37</v>
      </c>
      <c r="R1127" s="2"/>
      <c r="W1127" s="2"/>
      <c r="X1127" s="2"/>
      <c r="Y1127" s="3"/>
      <c r="Z1127" s="29" t="str">
        <f>IF(Table1[[#This Row],[DATE]]=0,"",$Z$4)</f>
        <v/>
      </c>
      <c r="AA1127" s="29" t="str">
        <f>IF(Table1[[#This Row],[DATE]]=0,"",$AA$4)</f>
        <v/>
      </c>
      <c r="AB1127" s="29" t="str">
        <f t="shared" si="34"/>
        <v/>
      </c>
      <c r="AC1127" s="61" t="str">
        <f>IFERROR(VLOOKUP(Table1[[#This Row],[Owner]],'[1]down list'!U:V,2,FALSE),"")</f>
        <v/>
      </c>
    </row>
    <row r="1128" spans="2:29" x14ac:dyDescent="0.25">
      <c r="B1128" s="23"/>
      <c r="C1128" s="24" t="str">
        <f>IF(Table1[[#This Row],[DATE]]=0,"",TEXT(Table1[[#This Row],[DATE]],"mmm"))</f>
        <v/>
      </c>
      <c r="D1128" s="25" t="str">
        <f>B1128&amp;"-"&amp;COUNTIF($B$6:$B1128,B1128)</f>
        <v>-0</v>
      </c>
      <c r="E1128" s="24" t="str">
        <f t="shared" si="35"/>
        <v/>
      </c>
      <c r="F1128" s="24" t="str">
        <f>IF(B1128=0,"",TEXT(Table1[[#This Row],[DATE]],"ddd"))</f>
        <v/>
      </c>
      <c r="G1128" s="2" t="s">
        <v>32</v>
      </c>
      <c r="H1128" s="2"/>
      <c r="I1128" s="26" t="str">
        <f>IFERROR(INDEX('[1]down list'!$AB$3:$AH$368,MATCH(Table1[[#This Row],[DATE]],'[1]down list'!$AB$3:$AB$368,0),MATCH(Table1[[#This Row],[Shift]],'[1]down list'!$AB$3:$AH$3,0)),"")</f>
        <v/>
      </c>
      <c r="J1128" s="3"/>
      <c r="K1128" s="2"/>
      <c r="M1128" s="24" t="s">
        <v>224</v>
      </c>
      <c r="N1128" s="26" t="str">
        <f>IFERROR(INDEX([1]!Table13[#Data],MATCH(Table1[[#This Row],[Tech.]],[1]!Table13[Func Location],0),2),"")</f>
        <v/>
      </c>
      <c r="O1128" s="27"/>
      <c r="P1128" s="28"/>
      <c r="Q1128" s="2" t="s">
        <v>37</v>
      </c>
      <c r="R1128" s="2"/>
      <c r="W1128" s="2"/>
      <c r="X1128" s="2"/>
      <c r="Y1128" s="3"/>
      <c r="Z1128" s="29" t="str">
        <f>IF(Table1[[#This Row],[DATE]]=0,"",$Z$4)</f>
        <v/>
      </c>
      <c r="AA1128" s="29" t="str">
        <f>IF(Table1[[#This Row],[DATE]]=0,"",$AA$4)</f>
        <v/>
      </c>
      <c r="AB1128" s="29" t="str">
        <f t="shared" si="34"/>
        <v/>
      </c>
      <c r="AC1128" s="61" t="str">
        <f>IFERROR(VLOOKUP(Table1[[#This Row],[Owner]],'[1]down list'!U:V,2,FALSE),"")</f>
        <v/>
      </c>
    </row>
    <row r="1129" spans="2:29" x14ac:dyDescent="0.25">
      <c r="B1129" s="23"/>
      <c r="C1129" s="24" t="str">
        <f>IF(Table1[[#This Row],[DATE]]=0,"",TEXT(Table1[[#This Row],[DATE]],"mmm"))</f>
        <v/>
      </c>
      <c r="D1129" s="25" t="str">
        <f>B1129&amp;"-"&amp;COUNTIF($B$6:$B1129,B1129)</f>
        <v>-0</v>
      </c>
      <c r="E1129" s="24" t="str">
        <f t="shared" si="35"/>
        <v/>
      </c>
      <c r="F1129" s="24" t="str">
        <f>IF(B1129=0,"",TEXT(Table1[[#This Row],[DATE]],"ddd"))</f>
        <v/>
      </c>
      <c r="G1129" s="2" t="s">
        <v>32</v>
      </c>
      <c r="H1129" s="2"/>
      <c r="I1129" s="26" t="str">
        <f>IFERROR(INDEX('[1]down list'!$AB$3:$AH$368,MATCH(Table1[[#This Row],[DATE]],'[1]down list'!$AB$3:$AB$368,0),MATCH(Table1[[#This Row],[Shift]],'[1]down list'!$AB$3:$AH$3,0)),"")</f>
        <v/>
      </c>
      <c r="J1129" s="3"/>
      <c r="K1129" s="2"/>
      <c r="M1129" s="24" t="s">
        <v>224</v>
      </c>
      <c r="N1129" s="26" t="str">
        <f>IFERROR(INDEX([1]!Table13[#Data],MATCH(Table1[[#This Row],[Tech.]],[1]!Table13[Func Location],0),2),"")</f>
        <v/>
      </c>
      <c r="O1129" s="27"/>
      <c r="P1129" s="28"/>
      <c r="Q1129" s="2" t="s">
        <v>37</v>
      </c>
      <c r="R1129" s="2"/>
      <c r="W1129" s="2"/>
      <c r="X1129" s="2"/>
      <c r="Y1129" s="3"/>
      <c r="Z1129" s="29" t="str">
        <f>IF(Table1[[#This Row],[DATE]]=0,"",$Z$4)</f>
        <v/>
      </c>
      <c r="AA1129" s="29" t="str">
        <f>IF(Table1[[#This Row],[DATE]]=0,"",$AA$4)</f>
        <v/>
      </c>
      <c r="AB1129" s="29" t="str">
        <f t="shared" si="34"/>
        <v/>
      </c>
      <c r="AC1129" s="61" t="str">
        <f>IFERROR(VLOOKUP(Table1[[#This Row],[Owner]],'[1]down list'!U:V,2,FALSE),"")</f>
        <v/>
      </c>
    </row>
    <row r="1130" spans="2:29" x14ac:dyDescent="0.25">
      <c r="B1130" s="23"/>
      <c r="C1130" s="24" t="str">
        <f>IF(Table1[[#This Row],[DATE]]=0,"",TEXT(Table1[[#This Row],[DATE]],"mmm"))</f>
        <v/>
      </c>
      <c r="D1130" s="25" t="str">
        <f>B1130&amp;"-"&amp;COUNTIF($B$6:$B1130,B1130)</f>
        <v>-0</v>
      </c>
      <c r="E1130" s="24" t="str">
        <f t="shared" si="35"/>
        <v/>
      </c>
      <c r="F1130" s="24" t="str">
        <f>IF(B1130=0,"",TEXT(Table1[[#This Row],[DATE]],"ddd"))</f>
        <v/>
      </c>
      <c r="G1130" s="2" t="s">
        <v>32</v>
      </c>
      <c r="H1130" s="2"/>
      <c r="I1130" s="26" t="str">
        <f>IFERROR(INDEX('[1]down list'!$AB$3:$AH$368,MATCH(Table1[[#This Row],[DATE]],'[1]down list'!$AB$3:$AB$368,0),MATCH(Table1[[#This Row],[Shift]],'[1]down list'!$AB$3:$AH$3,0)),"")</f>
        <v/>
      </c>
      <c r="J1130" s="3"/>
      <c r="K1130" s="2"/>
      <c r="M1130" s="24" t="s">
        <v>224</v>
      </c>
      <c r="N1130" s="26" t="str">
        <f>IFERROR(INDEX([1]!Table13[#Data],MATCH(Table1[[#This Row],[Tech.]],[1]!Table13[Func Location],0),2),"")</f>
        <v/>
      </c>
      <c r="O1130" s="27"/>
      <c r="P1130" s="28"/>
      <c r="Q1130" s="2" t="s">
        <v>37</v>
      </c>
      <c r="R1130" s="2"/>
      <c r="W1130" s="2"/>
      <c r="X1130" s="2"/>
      <c r="Y1130" s="3"/>
      <c r="Z1130" s="29" t="str">
        <f>IF(Table1[[#This Row],[DATE]]=0,"",$Z$4)</f>
        <v/>
      </c>
      <c r="AA1130" s="29" t="str">
        <f>IF(Table1[[#This Row],[DATE]]=0,"",$AA$4)</f>
        <v/>
      </c>
      <c r="AB1130" s="29" t="str">
        <f t="shared" si="34"/>
        <v/>
      </c>
      <c r="AC1130" s="61" t="str">
        <f>IFERROR(VLOOKUP(Table1[[#This Row],[Owner]],'[1]down list'!U:V,2,FALSE),"")</f>
        <v/>
      </c>
    </row>
    <row r="1131" spans="2:29" x14ac:dyDescent="0.25">
      <c r="B1131" s="23"/>
      <c r="C1131" s="24" t="str">
        <f>IF(Table1[[#This Row],[DATE]]=0,"",TEXT(Table1[[#This Row],[DATE]],"mmm"))</f>
        <v/>
      </c>
      <c r="D1131" s="25" t="str">
        <f>B1131&amp;"-"&amp;COUNTIF($B$6:$B1131,B1131)</f>
        <v>-0</v>
      </c>
      <c r="E1131" s="24" t="str">
        <f t="shared" si="35"/>
        <v/>
      </c>
      <c r="F1131" s="24" t="str">
        <f>IF(B1131=0,"",TEXT(Table1[[#This Row],[DATE]],"ddd"))</f>
        <v/>
      </c>
      <c r="G1131" s="2" t="s">
        <v>32</v>
      </c>
      <c r="H1131" s="2"/>
      <c r="I1131" s="26" t="str">
        <f>IFERROR(INDEX('[1]down list'!$AB$3:$AH$368,MATCH(Table1[[#This Row],[DATE]],'[1]down list'!$AB$3:$AB$368,0),MATCH(Table1[[#This Row],[Shift]],'[1]down list'!$AB$3:$AH$3,0)),"")</f>
        <v/>
      </c>
      <c r="J1131" s="3"/>
      <c r="K1131" s="2"/>
      <c r="M1131" s="24" t="s">
        <v>224</v>
      </c>
      <c r="N1131" s="26" t="str">
        <f>IFERROR(INDEX([1]!Table13[#Data],MATCH(Table1[[#This Row],[Tech.]],[1]!Table13[Func Location],0),2),"")</f>
        <v/>
      </c>
      <c r="O1131" s="27"/>
      <c r="P1131" s="28"/>
      <c r="Q1131" s="2" t="s">
        <v>37</v>
      </c>
      <c r="R1131" s="2"/>
      <c r="W1131" s="2"/>
      <c r="X1131" s="2"/>
      <c r="Y1131" s="3"/>
      <c r="Z1131" s="29" t="str">
        <f>IF(Table1[[#This Row],[DATE]]=0,"",$Z$4)</f>
        <v/>
      </c>
      <c r="AA1131" s="29" t="str">
        <f>IF(Table1[[#This Row],[DATE]]=0,"",$AA$4)</f>
        <v/>
      </c>
      <c r="AB1131" s="29" t="str">
        <f t="shared" si="34"/>
        <v/>
      </c>
      <c r="AC1131" s="61" t="str">
        <f>IFERROR(VLOOKUP(Table1[[#This Row],[Owner]],'[1]down list'!U:V,2,FALSE),"")</f>
        <v/>
      </c>
    </row>
    <row r="1132" spans="2:29" x14ac:dyDescent="0.25">
      <c r="B1132" s="23"/>
      <c r="C1132" s="24" t="str">
        <f>IF(Table1[[#This Row],[DATE]]=0,"",TEXT(Table1[[#This Row],[DATE]],"mmm"))</f>
        <v/>
      </c>
      <c r="D1132" s="25" t="str">
        <f>B1132&amp;"-"&amp;COUNTIF($B$6:$B1132,B1132)</f>
        <v>-0</v>
      </c>
      <c r="E1132" s="24" t="str">
        <f t="shared" si="35"/>
        <v/>
      </c>
      <c r="F1132" s="24" t="str">
        <f>IF(B1132=0,"",TEXT(Table1[[#This Row],[DATE]],"ddd"))</f>
        <v/>
      </c>
      <c r="G1132" s="2" t="s">
        <v>32</v>
      </c>
      <c r="H1132" s="2"/>
      <c r="I1132" s="26" t="str">
        <f>IFERROR(INDEX('[1]down list'!$AB$3:$AH$368,MATCH(Table1[[#This Row],[DATE]],'[1]down list'!$AB$3:$AB$368,0),MATCH(Table1[[#This Row],[Shift]],'[1]down list'!$AB$3:$AH$3,0)),"")</f>
        <v/>
      </c>
      <c r="J1132" s="3"/>
      <c r="K1132" s="2"/>
      <c r="M1132" s="24" t="s">
        <v>224</v>
      </c>
      <c r="N1132" s="26" t="str">
        <f>IFERROR(INDEX([1]!Table13[#Data],MATCH(Table1[[#This Row],[Tech.]],[1]!Table13[Func Location],0),2),"")</f>
        <v/>
      </c>
      <c r="O1132" s="27"/>
      <c r="P1132" s="28"/>
      <c r="Q1132" s="2" t="s">
        <v>37</v>
      </c>
      <c r="R1132" s="2"/>
      <c r="W1132" s="2"/>
      <c r="X1132" s="2"/>
      <c r="Y1132" s="3"/>
      <c r="Z1132" s="29" t="str">
        <f>IF(Table1[[#This Row],[DATE]]=0,"",$Z$4)</f>
        <v/>
      </c>
      <c r="AA1132" s="29" t="str">
        <f>IF(Table1[[#This Row],[DATE]]=0,"",$AA$4)</f>
        <v/>
      </c>
      <c r="AB1132" s="29" t="str">
        <f t="shared" si="34"/>
        <v/>
      </c>
      <c r="AC1132" s="61" t="str">
        <f>IFERROR(VLOOKUP(Table1[[#This Row],[Owner]],'[1]down list'!U:V,2,FALSE),"")</f>
        <v/>
      </c>
    </row>
    <row r="1133" spans="2:29" x14ac:dyDescent="0.25">
      <c r="B1133" s="23"/>
      <c r="C1133" s="24" t="str">
        <f>IF(Table1[[#This Row],[DATE]]=0,"",TEXT(Table1[[#This Row],[DATE]],"mmm"))</f>
        <v/>
      </c>
      <c r="D1133" s="25" t="str">
        <f>B1133&amp;"-"&amp;COUNTIF($B$6:$B1133,B1133)</f>
        <v>-0</v>
      </c>
      <c r="E1133" s="24" t="str">
        <f t="shared" si="35"/>
        <v/>
      </c>
      <c r="F1133" s="24" t="str">
        <f>IF(B1133=0,"",TEXT(Table1[[#This Row],[DATE]],"ddd"))</f>
        <v/>
      </c>
      <c r="G1133" s="2" t="s">
        <v>32</v>
      </c>
      <c r="H1133" s="2"/>
      <c r="I1133" s="26" t="str">
        <f>IFERROR(INDEX('[1]down list'!$AB$3:$AH$368,MATCH(Table1[[#This Row],[DATE]],'[1]down list'!$AB$3:$AB$368,0),MATCH(Table1[[#This Row],[Shift]],'[1]down list'!$AB$3:$AH$3,0)),"")</f>
        <v/>
      </c>
      <c r="J1133" s="3"/>
      <c r="K1133" s="2"/>
      <c r="M1133" s="24" t="s">
        <v>224</v>
      </c>
      <c r="N1133" s="26" t="str">
        <f>IFERROR(INDEX([1]!Table13[#Data],MATCH(Table1[[#This Row],[Tech.]],[1]!Table13[Func Location],0),2),"")</f>
        <v/>
      </c>
      <c r="O1133" s="27"/>
      <c r="P1133" s="28"/>
      <c r="Q1133" s="2" t="s">
        <v>37</v>
      </c>
      <c r="R1133" s="2"/>
      <c r="W1133" s="2"/>
      <c r="X1133" s="2"/>
      <c r="Y1133" s="3"/>
      <c r="Z1133" s="29" t="str">
        <f>IF(Table1[[#This Row],[DATE]]=0,"",$Z$4)</f>
        <v/>
      </c>
      <c r="AA1133" s="29" t="str">
        <f>IF(Table1[[#This Row],[DATE]]=0,"",$AA$4)</f>
        <v/>
      </c>
      <c r="AB1133" s="29" t="str">
        <f t="shared" si="34"/>
        <v/>
      </c>
      <c r="AC1133" s="61" t="str">
        <f>IFERROR(VLOOKUP(Table1[[#This Row],[Owner]],'[1]down list'!U:V,2,FALSE),"")</f>
        <v/>
      </c>
    </row>
    <row r="1134" spans="2:29" x14ac:dyDescent="0.25">
      <c r="B1134" s="23"/>
      <c r="C1134" s="24" t="str">
        <f>IF(Table1[[#This Row],[DATE]]=0,"",TEXT(Table1[[#This Row],[DATE]],"mmm"))</f>
        <v/>
      </c>
      <c r="D1134" s="25" t="str">
        <f>B1134&amp;"-"&amp;COUNTIF($B$6:$B1134,B1134)</f>
        <v>-0</v>
      </c>
      <c r="E1134" s="24" t="str">
        <f t="shared" si="35"/>
        <v/>
      </c>
      <c r="F1134" s="24" t="str">
        <f>IF(B1134=0,"",TEXT(Table1[[#This Row],[DATE]],"ddd"))</f>
        <v/>
      </c>
      <c r="G1134" s="2" t="s">
        <v>32</v>
      </c>
      <c r="H1134" s="2"/>
      <c r="I1134" s="26" t="str">
        <f>IFERROR(INDEX('[1]down list'!$AB$3:$AH$368,MATCH(Table1[[#This Row],[DATE]],'[1]down list'!$AB$3:$AB$368,0),MATCH(Table1[[#This Row],[Shift]],'[1]down list'!$AB$3:$AH$3,0)),"")</f>
        <v/>
      </c>
      <c r="J1134" s="3"/>
      <c r="K1134" s="2"/>
      <c r="M1134" s="24" t="s">
        <v>224</v>
      </c>
      <c r="N1134" s="26" t="str">
        <f>IFERROR(INDEX([1]!Table13[#Data],MATCH(Table1[[#This Row],[Tech.]],[1]!Table13[Func Location],0),2),"")</f>
        <v/>
      </c>
      <c r="O1134" s="27"/>
      <c r="P1134" s="28"/>
      <c r="Q1134" s="2" t="s">
        <v>37</v>
      </c>
      <c r="R1134" s="2"/>
      <c r="W1134" s="2"/>
      <c r="X1134" s="2"/>
      <c r="Y1134" s="3"/>
      <c r="Z1134" s="29" t="str">
        <f>IF(Table1[[#This Row],[DATE]]=0,"",$Z$4)</f>
        <v/>
      </c>
      <c r="AA1134" s="29" t="str">
        <f>IF(Table1[[#This Row],[DATE]]=0,"",$AA$4)</f>
        <v/>
      </c>
      <c r="AB1134" s="29" t="str">
        <f t="shared" si="34"/>
        <v/>
      </c>
      <c r="AC1134" s="61" t="str">
        <f>IFERROR(VLOOKUP(Table1[[#This Row],[Owner]],'[1]down list'!U:V,2,FALSE),"")</f>
        <v/>
      </c>
    </row>
    <row r="1135" spans="2:29" x14ac:dyDescent="0.25">
      <c r="B1135" s="23"/>
      <c r="C1135" s="24" t="str">
        <f>IF(Table1[[#This Row],[DATE]]=0,"",TEXT(Table1[[#This Row],[DATE]],"mmm"))</f>
        <v/>
      </c>
      <c r="D1135" s="25" t="str">
        <f>B1135&amp;"-"&amp;COUNTIF($B$6:$B1135,B1135)</f>
        <v>-0</v>
      </c>
      <c r="E1135" s="24" t="str">
        <f t="shared" si="35"/>
        <v/>
      </c>
      <c r="F1135" s="24" t="str">
        <f>IF(B1135=0,"",TEXT(Table1[[#This Row],[DATE]],"ddd"))</f>
        <v/>
      </c>
      <c r="G1135" s="2" t="s">
        <v>32</v>
      </c>
      <c r="H1135" s="2"/>
      <c r="I1135" s="26" t="str">
        <f>IFERROR(INDEX('[1]down list'!$AB$3:$AH$368,MATCH(Table1[[#This Row],[DATE]],'[1]down list'!$AB$3:$AB$368,0),MATCH(Table1[[#This Row],[Shift]],'[1]down list'!$AB$3:$AH$3,0)),"")</f>
        <v/>
      </c>
      <c r="J1135" s="3"/>
      <c r="K1135" s="2"/>
      <c r="M1135" s="24" t="s">
        <v>224</v>
      </c>
      <c r="N1135" s="26" t="str">
        <f>IFERROR(INDEX([1]!Table13[#Data],MATCH(Table1[[#This Row],[Tech.]],[1]!Table13[Func Location],0),2),"")</f>
        <v/>
      </c>
      <c r="O1135" s="27"/>
      <c r="P1135" s="28"/>
      <c r="Q1135" s="2" t="s">
        <v>37</v>
      </c>
      <c r="R1135" s="2"/>
      <c r="W1135" s="2"/>
      <c r="X1135" s="2"/>
      <c r="Y1135" s="3"/>
      <c r="Z1135" s="29" t="str">
        <f>IF(Table1[[#This Row],[DATE]]=0,"",$Z$4)</f>
        <v/>
      </c>
      <c r="AA1135" s="29" t="str">
        <f>IF(Table1[[#This Row],[DATE]]=0,"",$AA$4)</f>
        <v/>
      </c>
      <c r="AB1135" s="29" t="str">
        <f t="shared" si="34"/>
        <v/>
      </c>
      <c r="AC1135" s="61" t="str">
        <f>IFERROR(VLOOKUP(Table1[[#This Row],[Owner]],'[1]down list'!U:V,2,FALSE),"")</f>
        <v/>
      </c>
    </row>
    <row r="1136" spans="2:29" x14ac:dyDescent="0.25">
      <c r="B1136" s="23"/>
      <c r="C1136" s="24" t="str">
        <f>IF(Table1[[#This Row],[DATE]]=0,"",TEXT(Table1[[#This Row],[DATE]],"mmm"))</f>
        <v/>
      </c>
      <c r="D1136" s="25" t="str">
        <f>B1136&amp;"-"&amp;COUNTIF($B$6:$B1136,B1136)</f>
        <v>-0</v>
      </c>
      <c r="E1136" s="24" t="str">
        <f t="shared" si="35"/>
        <v/>
      </c>
      <c r="F1136" s="24" t="str">
        <f>IF(B1136=0,"",TEXT(Table1[[#This Row],[DATE]],"ddd"))</f>
        <v/>
      </c>
      <c r="G1136" s="2" t="s">
        <v>32</v>
      </c>
      <c r="H1136" s="2"/>
      <c r="I1136" s="26" t="str">
        <f>IFERROR(INDEX('[1]down list'!$AB$3:$AH$368,MATCH(Table1[[#This Row],[DATE]],'[1]down list'!$AB$3:$AB$368,0),MATCH(Table1[[#This Row],[Shift]],'[1]down list'!$AB$3:$AH$3,0)),"")</f>
        <v/>
      </c>
      <c r="J1136" s="3"/>
      <c r="K1136" s="2"/>
      <c r="M1136" s="24" t="s">
        <v>224</v>
      </c>
      <c r="N1136" s="26" t="str">
        <f>IFERROR(INDEX([1]!Table13[#Data],MATCH(Table1[[#This Row],[Tech.]],[1]!Table13[Func Location],0),2),"")</f>
        <v/>
      </c>
      <c r="O1136" s="27"/>
      <c r="P1136" s="28"/>
      <c r="Q1136" s="2" t="s">
        <v>37</v>
      </c>
      <c r="R1136" s="2"/>
      <c r="W1136" s="2"/>
      <c r="X1136" s="2"/>
      <c r="Y1136" s="3"/>
      <c r="Z1136" s="29" t="str">
        <f>IF(Table1[[#This Row],[DATE]]=0,"",$Z$4)</f>
        <v/>
      </c>
      <c r="AA1136" s="29" t="str">
        <f>IF(Table1[[#This Row],[DATE]]=0,"",$AA$4)</f>
        <v/>
      </c>
      <c r="AB1136" s="29" t="str">
        <f t="shared" si="34"/>
        <v/>
      </c>
      <c r="AC1136" s="61" t="str">
        <f>IFERROR(VLOOKUP(Table1[[#This Row],[Owner]],'[1]down list'!U:V,2,FALSE),"")</f>
        <v/>
      </c>
    </row>
    <row r="1137" spans="2:29" x14ac:dyDescent="0.25">
      <c r="B1137" s="23"/>
      <c r="C1137" s="24" t="str">
        <f>IF(Table1[[#This Row],[DATE]]=0,"",TEXT(Table1[[#This Row],[DATE]],"mmm"))</f>
        <v/>
      </c>
      <c r="D1137" s="25" t="str">
        <f>B1137&amp;"-"&amp;COUNTIF($B$6:$B1137,B1137)</f>
        <v>-0</v>
      </c>
      <c r="E1137" s="24" t="str">
        <f t="shared" si="35"/>
        <v/>
      </c>
      <c r="F1137" s="24" t="str">
        <f>IF(B1137=0,"",TEXT(Table1[[#This Row],[DATE]],"ddd"))</f>
        <v/>
      </c>
      <c r="G1137" s="2" t="s">
        <v>32</v>
      </c>
      <c r="H1137" s="2"/>
      <c r="I1137" s="26" t="str">
        <f>IFERROR(INDEX('[1]down list'!$AB$3:$AH$368,MATCH(Table1[[#This Row],[DATE]],'[1]down list'!$AB$3:$AB$368,0),MATCH(Table1[[#This Row],[Shift]],'[1]down list'!$AB$3:$AH$3,0)),"")</f>
        <v/>
      </c>
      <c r="J1137" s="3"/>
      <c r="K1137" s="2"/>
      <c r="M1137" s="24" t="s">
        <v>224</v>
      </c>
      <c r="N1137" s="26" t="str">
        <f>IFERROR(INDEX([1]!Table13[#Data],MATCH(Table1[[#This Row],[Tech.]],[1]!Table13[Func Location],0),2),"")</f>
        <v/>
      </c>
      <c r="O1137" s="27"/>
      <c r="P1137" s="28"/>
      <c r="Q1137" s="2" t="s">
        <v>37</v>
      </c>
      <c r="R1137" s="2"/>
      <c r="W1137" s="2"/>
      <c r="X1137" s="2"/>
      <c r="Y1137" s="3"/>
      <c r="Z1137" s="29" t="str">
        <f>IF(Table1[[#This Row],[DATE]]=0,"",$Z$4)</f>
        <v/>
      </c>
      <c r="AA1137" s="29" t="str">
        <f>IF(Table1[[#This Row],[DATE]]=0,"",$AA$4)</f>
        <v/>
      </c>
      <c r="AB1137" s="29" t="str">
        <f t="shared" si="34"/>
        <v/>
      </c>
      <c r="AC1137" s="61" t="str">
        <f>IFERROR(VLOOKUP(Table1[[#This Row],[Owner]],'[1]down list'!U:V,2,FALSE),"")</f>
        <v/>
      </c>
    </row>
    <row r="1138" spans="2:29" x14ac:dyDescent="0.25">
      <c r="B1138" s="23"/>
      <c r="C1138" s="24" t="str">
        <f>IF(Table1[[#This Row],[DATE]]=0,"",TEXT(Table1[[#This Row],[DATE]],"mmm"))</f>
        <v/>
      </c>
      <c r="D1138" s="25" t="str">
        <f>B1138&amp;"-"&amp;COUNTIF($B$6:$B1138,B1138)</f>
        <v>-0</v>
      </c>
      <c r="E1138" s="24" t="str">
        <f t="shared" si="35"/>
        <v/>
      </c>
      <c r="F1138" s="24" t="str">
        <f>IF(B1138=0,"",TEXT(Table1[[#This Row],[DATE]],"ddd"))</f>
        <v/>
      </c>
      <c r="G1138" s="2" t="s">
        <v>32</v>
      </c>
      <c r="H1138" s="2"/>
      <c r="I1138" s="26" t="str">
        <f>IFERROR(INDEX('[1]down list'!$AB$3:$AH$368,MATCH(Table1[[#This Row],[DATE]],'[1]down list'!$AB$3:$AB$368,0),MATCH(Table1[[#This Row],[Shift]],'[1]down list'!$AB$3:$AH$3,0)),"")</f>
        <v/>
      </c>
      <c r="J1138" s="3"/>
      <c r="K1138" s="2"/>
      <c r="M1138" s="24" t="s">
        <v>224</v>
      </c>
      <c r="N1138" s="26" t="str">
        <f>IFERROR(INDEX([1]!Table13[#Data],MATCH(Table1[[#This Row],[Tech.]],[1]!Table13[Func Location],0),2),"")</f>
        <v/>
      </c>
      <c r="O1138" s="27"/>
      <c r="P1138" s="28"/>
      <c r="Q1138" s="2" t="s">
        <v>37</v>
      </c>
      <c r="R1138" s="2"/>
      <c r="W1138" s="2"/>
      <c r="X1138" s="2"/>
      <c r="Y1138" s="3"/>
      <c r="Z1138" s="29" t="str">
        <f>IF(Table1[[#This Row],[DATE]]=0,"",$Z$4)</f>
        <v/>
      </c>
      <c r="AA1138" s="29" t="str">
        <f>IF(Table1[[#This Row],[DATE]]=0,"",$AA$4)</f>
        <v/>
      </c>
      <c r="AB1138" s="29" t="str">
        <f t="shared" si="34"/>
        <v/>
      </c>
      <c r="AC1138" s="61" t="str">
        <f>IFERROR(VLOOKUP(Table1[[#This Row],[Owner]],'[1]down list'!U:V,2,FALSE),"")</f>
        <v/>
      </c>
    </row>
    <row r="1139" spans="2:29" x14ac:dyDescent="0.25">
      <c r="B1139" s="23"/>
      <c r="C1139" s="24" t="str">
        <f>IF(Table1[[#This Row],[DATE]]=0,"",TEXT(Table1[[#This Row],[DATE]],"mmm"))</f>
        <v/>
      </c>
      <c r="D1139" s="25" t="str">
        <f>B1139&amp;"-"&amp;COUNTIF($B$6:$B1139,B1139)</f>
        <v>-0</v>
      </c>
      <c r="E1139" s="24" t="str">
        <f t="shared" si="35"/>
        <v/>
      </c>
      <c r="F1139" s="24" t="str">
        <f>IF(B1139=0,"",TEXT(Table1[[#This Row],[DATE]],"ddd"))</f>
        <v/>
      </c>
      <c r="G1139" s="2" t="s">
        <v>32</v>
      </c>
      <c r="H1139" s="2"/>
      <c r="I1139" s="26" t="str">
        <f>IFERROR(INDEX('[1]down list'!$AB$3:$AH$368,MATCH(Table1[[#This Row],[DATE]],'[1]down list'!$AB$3:$AB$368,0),MATCH(Table1[[#This Row],[Shift]],'[1]down list'!$AB$3:$AH$3,0)),"")</f>
        <v/>
      </c>
      <c r="J1139" s="3"/>
      <c r="K1139" s="2"/>
      <c r="M1139" s="24" t="s">
        <v>224</v>
      </c>
      <c r="N1139" s="26" t="str">
        <f>IFERROR(INDEX([1]!Table13[#Data],MATCH(Table1[[#This Row],[Tech.]],[1]!Table13[Func Location],0),2),"")</f>
        <v/>
      </c>
      <c r="O1139" s="27"/>
      <c r="P1139" s="28"/>
      <c r="Q1139" s="2" t="s">
        <v>37</v>
      </c>
      <c r="R1139" s="2"/>
      <c r="W1139" s="2"/>
      <c r="X1139" s="2"/>
      <c r="Y1139" s="3"/>
      <c r="Z1139" s="29" t="str">
        <f>IF(Table1[[#This Row],[DATE]]=0,"",$Z$4)</f>
        <v/>
      </c>
      <c r="AA1139" s="29" t="str">
        <f>IF(Table1[[#This Row],[DATE]]=0,"",$AA$4)</f>
        <v/>
      </c>
      <c r="AB1139" s="29" t="str">
        <f t="shared" si="34"/>
        <v/>
      </c>
      <c r="AC1139" s="61" t="str">
        <f>IFERROR(VLOOKUP(Table1[[#This Row],[Owner]],'[1]down list'!U:V,2,FALSE),"")</f>
        <v/>
      </c>
    </row>
    <row r="1140" spans="2:29" x14ac:dyDescent="0.25">
      <c r="B1140" s="23"/>
      <c r="C1140" s="24" t="str">
        <f>IF(Table1[[#This Row],[DATE]]=0,"",TEXT(Table1[[#This Row],[DATE]],"mmm"))</f>
        <v/>
      </c>
      <c r="D1140" s="25" t="str">
        <f>B1140&amp;"-"&amp;COUNTIF($B$6:$B1140,B1140)</f>
        <v>-0</v>
      </c>
      <c r="E1140" s="24" t="str">
        <f t="shared" si="35"/>
        <v/>
      </c>
      <c r="F1140" s="24" t="str">
        <f>IF(B1140=0,"",TEXT(Table1[[#This Row],[DATE]],"ddd"))</f>
        <v/>
      </c>
      <c r="G1140" s="2" t="s">
        <v>32</v>
      </c>
      <c r="H1140" s="2"/>
      <c r="I1140" s="26" t="str">
        <f>IFERROR(INDEX('[1]down list'!$AB$3:$AH$368,MATCH(Table1[[#This Row],[DATE]],'[1]down list'!$AB$3:$AB$368,0),MATCH(Table1[[#This Row],[Shift]],'[1]down list'!$AB$3:$AH$3,0)),"")</f>
        <v/>
      </c>
      <c r="J1140" s="3"/>
      <c r="K1140" s="2"/>
      <c r="M1140" s="24" t="s">
        <v>224</v>
      </c>
      <c r="N1140" s="26" t="str">
        <f>IFERROR(INDEX([1]!Table13[#Data],MATCH(Table1[[#This Row],[Tech.]],[1]!Table13[Func Location],0),2),"")</f>
        <v/>
      </c>
      <c r="O1140" s="27"/>
      <c r="P1140" s="28"/>
      <c r="Q1140" s="2" t="s">
        <v>37</v>
      </c>
      <c r="R1140" s="2"/>
      <c r="W1140" s="2"/>
      <c r="X1140" s="2"/>
      <c r="Y1140" s="3"/>
      <c r="Z1140" s="29" t="str">
        <f>IF(Table1[[#This Row],[DATE]]=0,"",$Z$4)</f>
        <v/>
      </c>
      <c r="AA1140" s="29" t="str">
        <f>IF(Table1[[#This Row],[DATE]]=0,"",$AA$4)</f>
        <v/>
      </c>
      <c r="AB1140" s="29" t="str">
        <f t="shared" si="34"/>
        <v/>
      </c>
      <c r="AC1140" s="61" t="str">
        <f>IFERROR(VLOOKUP(Table1[[#This Row],[Owner]],'[1]down list'!U:V,2,FALSE),"")</f>
        <v/>
      </c>
    </row>
    <row r="1141" spans="2:29" x14ac:dyDescent="0.25">
      <c r="B1141" s="23"/>
      <c r="C1141" s="24" t="str">
        <f>IF(Table1[[#This Row],[DATE]]=0,"",TEXT(Table1[[#This Row],[DATE]],"mmm"))</f>
        <v/>
      </c>
      <c r="D1141" s="25" t="str">
        <f>B1141&amp;"-"&amp;COUNTIF($B$6:$B1141,B1141)</f>
        <v>-0</v>
      </c>
      <c r="E1141" s="24" t="str">
        <f t="shared" si="35"/>
        <v/>
      </c>
      <c r="F1141" s="24" t="str">
        <f>IF(B1141=0,"",TEXT(Table1[[#This Row],[DATE]],"ddd"))</f>
        <v/>
      </c>
      <c r="G1141" s="2" t="s">
        <v>32</v>
      </c>
      <c r="H1141" s="2"/>
      <c r="I1141" s="26" t="str">
        <f>IFERROR(INDEX('[1]down list'!$AB$3:$AH$368,MATCH(Table1[[#This Row],[DATE]],'[1]down list'!$AB$3:$AB$368,0),MATCH(Table1[[#This Row],[Shift]],'[1]down list'!$AB$3:$AH$3,0)),"")</f>
        <v/>
      </c>
      <c r="J1141" s="3"/>
      <c r="K1141" s="2"/>
      <c r="M1141" s="24" t="s">
        <v>224</v>
      </c>
      <c r="N1141" s="26" t="str">
        <f>IFERROR(INDEX([1]!Table13[#Data],MATCH(Table1[[#This Row],[Tech.]],[1]!Table13[Func Location],0),2),"")</f>
        <v/>
      </c>
      <c r="O1141" s="27"/>
      <c r="P1141" s="28"/>
      <c r="Q1141" s="2" t="s">
        <v>37</v>
      </c>
      <c r="R1141" s="2"/>
      <c r="W1141" s="2"/>
      <c r="X1141" s="2"/>
      <c r="Y1141" s="3"/>
      <c r="Z1141" s="29" t="str">
        <f>IF(Table1[[#This Row],[DATE]]=0,"",$Z$4)</f>
        <v/>
      </c>
      <c r="AA1141" s="29" t="str">
        <f>IF(Table1[[#This Row],[DATE]]=0,"",$AA$4)</f>
        <v/>
      </c>
      <c r="AB1141" s="29" t="str">
        <f t="shared" si="34"/>
        <v/>
      </c>
      <c r="AC1141" s="61" t="str">
        <f>IFERROR(VLOOKUP(Table1[[#This Row],[Owner]],'[1]down list'!U:V,2,FALSE),"")</f>
        <v/>
      </c>
    </row>
    <row r="1142" spans="2:29" x14ac:dyDescent="0.25">
      <c r="B1142" s="23"/>
      <c r="C1142" s="24" t="str">
        <f>IF(Table1[[#This Row],[DATE]]=0,"",TEXT(Table1[[#This Row],[DATE]],"mmm"))</f>
        <v/>
      </c>
      <c r="D1142" s="25" t="str">
        <f>B1142&amp;"-"&amp;COUNTIF($B$6:$B1142,B1142)</f>
        <v>-0</v>
      </c>
      <c r="E1142" s="24" t="str">
        <f t="shared" si="35"/>
        <v/>
      </c>
      <c r="F1142" s="24" t="str">
        <f>IF(B1142=0,"",TEXT(Table1[[#This Row],[DATE]],"ddd"))</f>
        <v/>
      </c>
      <c r="G1142" s="2" t="s">
        <v>32</v>
      </c>
      <c r="H1142" s="2"/>
      <c r="I1142" s="26" t="str">
        <f>IFERROR(INDEX('[1]down list'!$AB$3:$AH$368,MATCH(Table1[[#This Row],[DATE]],'[1]down list'!$AB$3:$AB$368,0),MATCH(Table1[[#This Row],[Shift]],'[1]down list'!$AB$3:$AH$3,0)),"")</f>
        <v/>
      </c>
      <c r="J1142" s="3"/>
      <c r="K1142" s="2"/>
      <c r="M1142" s="24" t="s">
        <v>224</v>
      </c>
      <c r="N1142" s="26" t="str">
        <f>IFERROR(INDEX([1]!Table13[#Data],MATCH(Table1[[#This Row],[Tech.]],[1]!Table13[Func Location],0),2),"")</f>
        <v/>
      </c>
      <c r="O1142" s="27"/>
      <c r="P1142" s="28"/>
      <c r="Q1142" s="2" t="s">
        <v>37</v>
      </c>
      <c r="R1142" s="2"/>
      <c r="W1142" s="2"/>
      <c r="X1142" s="2"/>
      <c r="Y1142" s="3"/>
      <c r="Z1142" s="29" t="str">
        <f>IF(Table1[[#This Row],[DATE]]=0,"",$Z$4)</f>
        <v/>
      </c>
      <c r="AA1142" s="29" t="str">
        <f>IF(Table1[[#This Row],[DATE]]=0,"",$AA$4)</f>
        <v/>
      </c>
      <c r="AB1142" s="29" t="str">
        <f t="shared" si="34"/>
        <v/>
      </c>
      <c r="AC1142" s="61" t="str">
        <f>IFERROR(VLOOKUP(Table1[[#This Row],[Owner]],'[1]down list'!U:V,2,FALSE),"")</f>
        <v/>
      </c>
    </row>
    <row r="1143" spans="2:29" x14ac:dyDescent="0.25">
      <c r="B1143" s="23"/>
      <c r="C1143" s="24" t="str">
        <f>IF(Table1[[#This Row],[DATE]]=0,"",TEXT(Table1[[#This Row],[DATE]],"mmm"))</f>
        <v/>
      </c>
      <c r="D1143" s="25" t="str">
        <f>B1143&amp;"-"&amp;COUNTIF($B$6:$B1143,B1143)</f>
        <v>-0</v>
      </c>
      <c r="E1143" s="24" t="str">
        <f t="shared" si="35"/>
        <v/>
      </c>
      <c r="F1143" s="24" t="str">
        <f>IF(B1143=0,"",TEXT(Table1[[#This Row],[DATE]],"ddd"))</f>
        <v/>
      </c>
      <c r="G1143" s="2" t="s">
        <v>32</v>
      </c>
      <c r="H1143" s="2"/>
      <c r="I1143" s="26" t="str">
        <f>IFERROR(INDEX('[1]down list'!$AB$3:$AH$368,MATCH(Table1[[#This Row],[DATE]],'[1]down list'!$AB$3:$AB$368,0),MATCH(Table1[[#This Row],[Shift]],'[1]down list'!$AB$3:$AH$3,0)),"")</f>
        <v/>
      </c>
      <c r="J1143" s="3"/>
      <c r="K1143" s="2"/>
      <c r="M1143" s="24" t="s">
        <v>224</v>
      </c>
      <c r="N1143" s="26" t="str">
        <f>IFERROR(INDEX([1]!Table13[#Data],MATCH(Table1[[#This Row],[Tech.]],[1]!Table13[Func Location],0),2),"")</f>
        <v/>
      </c>
      <c r="O1143" s="27"/>
      <c r="P1143" s="28"/>
      <c r="Q1143" s="2" t="s">
        <v>37</v>
      </c>
      <c r="R1143" s="2"/>
      <c r="W1143" s="2"/>
      <c r="X1143" s="2"/>
      <c r="Y1143" s="3"/>
      <c r="Z1143" s="29" t="str">
        <f>IF(Table1[[#This Row],[DATE]]=0,"",$Z$4)</f>
        <v/>
      </c>
      <c r="AA1143" s="29" t="str">
        <f>IF(Table1[[#This Row],[DATE]]=0,"",$AA$4)</f>
        <v/>
      </c>
      <c r="AB1143" s="29" t="str">
        <f t="shared" si="34"/>
        <v/>
      </c>
      <c r="AC1143" s="61" t="str">
        <f>IFERROR(VLOOKUP(Table1[[#This Row],[Owner]],'[1]down list'!U:V,2,FALSE),"")</f>
        <v/>
      </c>
    </row>
    <row r="1144" spans="2:29" x14ac:dyDescent="0.25">
      <c r="B1144" s="23"/>
      <c r="C1144" s="24" t="str">
        <f>IF(Table1[[#This Row],[DATE]]=0,"",TEXT(Table1[[#This Row],[DATE]],"mmm"))</f>
        <v/>
      </c>
      <c r="D1144" s="25" t="str">
        <f>B1144&amp;"-"&amp;COUNTIF($B$6:$B1144,B1144)</f>
        <v>-0</v>
      </c>
      <c r="E1144" s="24" t="str">
        <f t="shared" si="35"/>
        <v/>
      </c>
      <c r="F1144" s="24" t="str">
        <f>IF(B1144=0,"",TEXT(Table1[[#This Row],[DATE]],"ddd"))</f>
        <v/>
      </c>
      <c r="G1144" s="2" t="s">
        <v>32</v>
      </c>
      <c r="H1144" s="2"/>
      <c r="I1144" s="26" t="str">
        <f>IFERROR(INDEX('[1]down list'!$AB$3:$AH$368,MATCH(Table1[[#This Row],[DATE]],'[1]down list'!$AB$3:$AB$368,0),MATCH(Table1[[#This Row],[Shift]],'[1]down list'!$AB$3:$AH$3,0)),"")</f>
        <v/>
      </c>
      <c r="J1144" s="3"/>
      <c r="K1144" s="2"/>
      <c r="M1144" s="24" t="s">
        <v>224</v>
      </c>
      <c r="N1144" s="26" t="str">
        <f>IFERROR(INDEX([1]!Table13[#Data],MATCH(Table1[[#This Row],[Tech.]],[1]!Table13[Func Location],0),2),"")</f>
        <v/>
      </c>
      <c r="O1144" s="27"/>
      <c r="P1144" s="28"/>
      <c r="Q1144" s="2" t="s">
        <v>37</v>
      </c>
      <c r="R1144" s="2"/>
      <c r="W1144" s="2"/>
      <c r="X1144" s="2"/>
      <c r="Y1144" s="3"/>
      <c r="Z1144" s="29" t="str">
        <f>IF(Table1[[#This Row],[DATE]]=0,"",$Z$4)</f>
        <v/>
      </c>
      <c r="AA1144" s="29" t="str">
        <f>IF(Table1[[#This Row],[DATE]]=0,"",$AA$4)</f>
        <v/>
      </c>
      <c r="AB1144" s="29" t="str">
        <f t="shared" si="34"/>
        <v/>
      </c>
      <c r="AC1144" s="61" t="str">
        <f>IFERROR(VLOOKUP(Table1[[#This Row],[Owner]],'[1]down list'!U:V,2,FALSE),"")</f>
        <v/>
      </c>
    </row>
    <row r="1145" spans="2:29" x14ac:dyDescent="0.25">
      <c r="B1145" s="23"/>
      <c r="C1145" s="24" t="str">
        <f>IF(Table1[[#This Row],[DATE]]=0,"",TEXT(Table1[[#This Row],[DATE]],"mmm"))</f>
        <v/>
      </c>
      <c r="D1145" s="25" t="str">
        <f>B1145&amp;"-"&amp;COUNTIF($B$6:$B1145,B1145)</f>
        <v>-0</v>
      </c>
      <c r="E1145" s="24" t="str">
        <f t="shared" si="35"/>
        <v/>
      </c>
      <c r="F1145" s="24" t="str">
        <f>IF(B1145=0,"",TEXT(Table1[[#This Row],[DATE]],"ddd"))</f>
        <v/>
      </c>
      <c r="G1145" s="2" t="s">
        <v>32</v>
      </c>
      <c r="H1145" s="2"/>
      <c r="I1145" s="26" t="str">
        <f>IFERROR(INDEX('[1]down list'!$AB$3:$AH$368,MATCH(Table1[[#This Row],[DATE]],'[1]down list'!$AB$3:$AB$368,0),MATCH(Table1[[#This Row],[Shift]],'[1]down list'!$AB$3:$AH$3,0)),"")</f>
        <v/>
      </c>
      <c r="J1145" s="3"/>
      <c r="K1145" s="2"/>
      <c r="M1145" s="24" t="s">
        <v>224</v>
      </c>
      <c r="N1145" s="26" t="str">
        <f>IFERROR(INDEX([1]!Table13[#Data],MATCH(Table1[[#This Row],[Tech.]],[1]!Table13[Func Location],0),2),"")</f>
        <v/>
      </c>
      <c r="O1145" s="27"/>
      <c r="P1145" s="28"/>
      <c r="Q1145" s="2" t="s">
        <v>37</v>
      </c>
      <c r="R1145" s="2"/>
      <c r="W1145" s="2"/>
      <c r="X1145" s="2"/>
      <c r="Y1145" s="3"/>
      <c r="Z1145" s="29" t="str">
        <f>IF(Table1[[#This Row],[DATE]]=0,"",$Z$4)</f>
        <v/>
      </c>
      <c r="AA1145" s="29" t="str">
        <f>IF(Table1[[#This Row],[DATE]]=0,"",$AA$4)</f>
        <v/>
      </c>
      <c r="AB1145" s="29" t="str">
        <f t="shared" si="34"/>
        <v/>
      </c>
      <c r="AC1145" s="61" t="str">
        <f>IFERROR(VLOOKUP(Table1[[#This Row],[Owner]],'[1]down list'!U:V,2,FALSE),"")</f>
        <v/>
      </c>
    </row>
    <row r="1146" spans="2:29" x14ac:dyDescent="0.25">
      <c r="B1146" s="23"/>
      <c r="C1146" s="24" t="str">
        <f>IF(Table1[[#This Row],[DATE]]=0,"",TEXT(Table1[[#This Row],[DATE]],"mmm"))</f>
        <v/>
      </c>
      <c r="D1146" s="25" t="str">
        <f>B1146&amp;"-"&amp;COUNTIF($B$6:$B1146,B1146)</f>
        <v>-0</v>
      </c>
      <c r="E1146" s="24" t="str">
        <f t="shared" si="35"/>
        <v/>
      </c>
      <c r="F1146" s="24" t="str">
        <f>IF(B1146=0,"",TEXT(Table1[[#This Row],[DATE]],"ddd"))</f>
        <v/>
      </c>
      <c r="G1146" s="2" t="s">
        <v>32</v>
      </c>
      <c r="H1146" s="2"/>
      <c r="I1146" s="26" t="str">
        <f>IFERROR(INDEX('[1]down list'!$AB$3:$AH$368,MATCH(Table1[[#This Row],[DATE]],'[1]down list'!$AB$3:$AB$368,0),MATCH(Table1[[#This Row],[Shift]],'[1]down list'!$AB$3:$AH$3,0)),"")</f>
        <v/>
      </c>
      <c r="J1146" s="3"/>
      <c r="K1146" s="2"/>
      <c r="M1146" s="24" t="s">
        <v>224</v>
      </c>
      <c r="N1146" s="26" t="str">
        <f>IFERROR(INDEX([1]!Table13[#Data],MATCH(Table1[[#This Row],[Tech.]],[1]!Table13[Func Location],0),2),"")</f>
        <v/>
      </c>
      <c r="O1146" s="27"/>
      <c r="P1146" s="28"/>
      <c r="Q1146" s="2" t="s">
        <v>37</v>
      </c>
      <c r="R1146" s="2"/>
      <c r="W1146" s="2"/>
      <c r="X1146" s="2"/>
      <c r="Y1146" s="3"/>
      <c r="Z1146" s="29" t="str">
        <f>IF(Table1[[#This Row],[DATE]]=0,"",$Z$4)</f>
        <v/>
      </c>
      <c r="AA1146" s="29" t="str">
        <f>IF(Table1[[#This Row],[DATE]]=0,"",$AA$4)</f>
        <v/>
      </c>
      <c r="AB1146" s="29" t="str">
        <f t="shared" si="34"/>
        <v/>
      </c>
      <c r="AC1146" s="61" t="str">
        <f>IFERROR(VLOOKUP(Table1[[#This Row],[Owner]],'[1]down list'!U:V,2,FALSE),"")</f>
        <v/>
      </c>
    </row>
    <row r="1147" spans="2:29" x14ac:dyDescent="0.25">
      <c r="B1147" s="23"/>
      <c r="C1147" s="24" t="str">
        <f>IF(Table1[[#This Row],[DATE]]=0,"",TEXT(Table1[[#This Row],[DATE]],"mmm"))</f>
        <v/>
      </c>
      <c r="D1147" s="25" t="str">
        <f>B1147&amp;"-"&amp;COUNTIF($B$6:$B1147,B1147)</f>
        <v>-0</v>
      </c>
      <c r="E1147" s="24" t="str">
        <f t="shared" si="35"/>
        <v/>
      </c>
      <c r="F1147" s="24" t="str">
        <f>IF(B1147=0,"",TEXT(Table1[[#This Row],[DATE]],"ddd"))</f>
        <v/>
      </c>
      <c r="G1147" s="2" t="s">
        <v>32</v>
      </c>
      <c r="H1147" s="2"/>
      <c r="I1147" s="26" t="str">
        <f>IFERROR(INDEX('[1]down list'!$AB$3:$AH$368,MATCH(Table1[[#This Row],[DATE]],'[1]down list'!$AB$3:$AB$368,0),MATCH(Table1[[#This Row],[Shift]],'[1]down list'!$AB$3:$AH$3,0)),"")</f>
        <v/>
      </c>
      <c r="J1147" s="3"/>
      <c r="K1147" s="2"/>
      <c r="M1147" s="24" t="s">
        <v>224</v>
      </c>
      <c r="N1147" s="26" t="str">
        <f>IFERROR(INDEX([1]!Table13[#Data],MATCH(Table1[[#This Row],[Tech.]],[1]!Table13[Func Location],0),2),"")</f>
        <v/>
      </c>
      <c r="O1147" s="27"/>
      <c r="P1147" s="28"/>
      <c r="Q1147" s="2" t="s">
        <v>37</v>
      </c>
      <c r="R1147" s="2"/>
      <c r="W1147" s="2"/>
      <c r="X1147" s="2"/>
      <c r="Y1147" s="3"/>
      <c r="Z1147" s="29" t="str">
        <f>IF(Table1[[#This Row],[DATE]]=0,"",$Z$4)</f>
        <v/>
      </c>
      <c r="AA1147" s="29" t="str">
        <f>IF(Table1[[#This Row],[DATE]]=0,"",$AA$4)</f>
        <v/>
      </c>
      <c r="AB1147" s="29" t="str">
        <f t="shared" si="34"/>
        <v/>
      </c>
      <c r="AC1147" s="61" t="str">
        <f>IFERROR(VLOOKUP(Table1[[#This Row],[Owner]],'[1]down list'!U:V,2,FALSE),"")</f>
        <v/>
      </c>
    </row>
    <row r="1148" spans="2:29" x14ac:dyDescent="0.25">
      <c r="B1148" s="23"/>
      <c r="C1148" s="24" t="str">
        <f>IF(Table1[[#This Row],[DATE]]=0,"",TEXT(Table1[[#This Row],[DATE]],"mmm"))</f>
        <v/>
      </c>
      <c r="D1148" s="25" t="str">
        <f>B1148&amp;"-"&amp;COUNTIF($B$6:$B1148,B1148)</f>
        <v>-0</v>
      </c>
      <c r="E1148" s="24" t="str">
        <f t="shared" si="35"/>
        <v/>
      </c>
      <c r="F1148" s="24" t="str">
        <f>IF(B1148=0,"",TEXT(Table1[[#This Row],[DATE]],"ddd"))</f>
        <v/>
      </c>
      <c r="G1148" s="2" t="s">
        <v>32</v>
      </c>
      <c r="H1148" s="2"/>
      <c r="I1148" s="26" t="str">
        <f>IFERROR(INDEX('[1]down list'!$AB$3:$AH$368,MATCH(Table1[[#This Row],[DATE]],'[1]down list'!$AB$3:$AB$368,0),MATCH(Table1[[#This Row],[Shift]],'[1]down list'!$AB$3:$AH$3,0)),"")</f>
        <v/>
      </c>
      <c r="J1148" s="3"/>
      <c r="K1148" s="2"/>
      <c r="M1148" s="24" t="s">
        <v>224</v>
      </c>
      <c r="N1148" s="26" t="str">
        <f>IFERROR(INDEX([1]!Table13[#Data],MATCH(Table1[[#This Row],[Tech.]],[1]!Table13[Func Location],0),2),"")</f>
        <v/>
      </c>
      <c r="O1148" s="27"/>
      <c r="P1148" s="28"/>
      <c r="Q1148" s="2" t="s">
        <v>37</v>
      </c>
      <c r="R1148" s="2"/>
      <c r="W1148" s="2"/>
      <c r="X1148" s="2"/>
      <c r="Y1148" s="3"/>
      <c r="Z1148" s="29" t="str">
        <f>IF(Table1[[#This Row],[DATE]]=0,"",$Z$4)</f>
        <v/>
      </c>
      <c r="AA1148" s="29" t="str">
        <f>IF(Table1[[#This Row],[DATE]]=0,"",$AA$4)</f>
        <v/>
      </c>
      <c r="AB1148" s="29" t="str">
        <f t="shared" si="34"/>
        <v/>
      </c>
      <c r="AC1148" s="61" t="str">
        <f>IFERROR(VLOOKUP(Table1[[#This Row],[Owner]],'[1]down list'!U:V,2,FALSE),"")</f>
        <v/>
      </c>
    </row>
    <row r="1149" spans="2:29" x14ac:dyDescent="0.25">
      <c r="B1149" s="23"/>
      <c r="C1149" s="24" t="str">
        <f>IF(Table1[[#This Row],[DATE]]=0,"",TEXT(Table1[[#This Row],[DATE]],"mmm"))</f>
        <v/>
      </c>
      <c r="D1149" s="25" t="str">
        <f>B1149&amp;"-"&amp;COUNTIF($B$6:$B1149,B1149)</f>
        <v>-0</v>
      </c>
      <c r="E1149" s="24" t="str">
        <f t="shared" si="35"/>
        <v/>
      </c>
      <c r="F1149" s="24" t="str">
        <f>IF(B1149=0,"",TEXT(Table1[[#This Row],[DATE]],"ddd"))</f>
        <v/>
      </c>
      <c r="G1149" s="2" t="s">
        <v>32</v>
      </c>
      <c r="H1149" s="2"/>
      <c r="I1149" s="26" t="str">
        <f>IFERROR(INDEX('[1]down list'!$AB$3:$AH$368,MATCH(Table1[[#This Row],[DATE]],'[1]down list'!$AB$3:$AB$368,0),MATCH(Table1[[#This Row],[Shift]],'[1]down list'!$AB$3:$AH$3,0)),"")</f>
        <v/>
      </c>
      <c r="J1149" s="3"/>
      <c r="K1149" s="2"/>
      <c r="M1149" s="24" t="s">
        <v>224</v>
      </c>
      <c r="N1149" s="26" t="str">
        <f>IFERROR(INDEX([1]!Table13[#Data],MATCH(Table1[[#This Row],[Tech.]],[1]!Table13[Func Location],0),2),"")</f>
        <v/>
      </c>
      <c r="O1149" s="27"/>
      <c r="P1149" s="28"/>
      <c r="Q1149" s="2" t="s">
        <v>37</v>
      </c>
      <c r="R1149" s="2"/>
      <c r="W1149" s="2"/>
      <c r="X1149" s="2"/>
      <c r="Y1149" s="3"/>
      <c r="Z1149" s="29" t="str">
        <f>IF(Table1[[#This Row],[DATE]]=0,"",$Z$4)</f>
        <v/>
      </c>
      <c r="AA1149" s="29" t="str">
        <f>IF(Table1[[#This Row],[DATE]]=0,"",$AA$4)</f>
        <v/>
      </c>
      <c r="AB1149" s="29" t="str">
        <f t="shared" si="34"/>
        <v/>
      </c>
      <c r="AC1149" s="61" t="str">
        <f>IFERROR(VLOOKUP(Table1[[#This Row],[Owner]],'[1]down list'!U:V,2,FALSE),"")</f>
        <v/>
      </c>
    </row>
    <row r="1150" spans="2:29" x14ac:dyDescent="0.25">
      <c r="B1150" s="23"/>
      <c r="C1150" s="24" t="str">
        <f>IF(Table1[[#This Row],[DATE]]=0,"",TEXT(Table1[[#This Row],[DATE]],"mmm"))</f>
        <v/>
      </c>
      <c r="D1150" s="25" t="str">
        <f>B1150&amp;"-"&amp;COUNTIF($B$6:$B1150,B1150)</f>
        <v>-0</v>
      </c>
      <c r="E1150" s="24" t="str">
        <f t="shared" si="35"/>
        <v/>
      </c>
      <c r="F1150" s="24" t="str">
        <f>IF(B1150=0,"",TEXT(Table1[[#This Row],[DATE]],"ddd"))</f>
        <v/>
      </c>
      <c r="G1150" s="2" t="s">
        <v>32</v>
      </c>
      <c r="H1150" s="2"/>
      <c r="I1150" s="26" t="str">
        <f>IFERROR(INDEX('[1]down list'!$AB$3:$AH$368,MATCH(Table1[[#This Row],[DATE]],'[1]down list'!$AB$3:$AB$368,0),MATCH(Table1[[#This Row],[Shift]],'[1]down list'!$AB$3:$AH$3,0)),"")</f>
        <v/>
      </c>
      <c r="J1150" s="3"/>
      <c r="K1150" s="2"/>
      <c r="M1150" s="24" t="s">
        <v>224</v>
      </c>
      <c r="N1150" s="26" t="str">
        <f>IFERROR(INDEX([1]!Table13[#Data],MATCH(Table1[[#This Row],[Tech.]],[1]!Table13[Func Location],0),2),"")</f>
        <v/>
      </c>
      <c r="O1150" s="27"/>
      <c r="P1150" s="28"/>
      <c r="Q1150" s="2" t="s">
        <v>37</v>
      </c>
      <c r="R1150" s="2"/>
      <c r="W1150" s="2"/>
      <c r="X1150" s="2"/>
      <c r="Y1150" s="3"/>
      <c r="Z1150" s="29" t="str">
        <f>IF(Table1[[#This Row],[DATE]]=0,"",$Z$4)</f>
        <v/>
      </c>
      <c r="AA1150" s="29" t="str">
        <f>IF(Table1[[#This Row],[DATE]]=0,"",$AA$4)</f>
        <v/>
      </c>
      <c r="AB1150" s="29" t="str">
        <f t="shared" si="34"/>
        <v/>
      </c>
      <c r="AC1150" s="61" t="str">
        <f>IFERROR(VLOOKUP(Table1[[#This Row],[Owner]],'[1]down list'!U:V,2,FALSE),"")</f>
        <v/>
      </c>
    </row>
    <row r="1151" spans="2:29" x14ac:dyDescent="0.25">
      <c r="B1151" s="23"/>
      <c r="C1151" s="24" t="str">
        <f>IF(Table1[[#This Row],[DATE]]=0,"",TEXT(Table1[[#This Row],[DATE]],"mmm"))</f>
        <v/>
      </c>
      <c r="D1151" s="25" t="str">
        <f>B1151&amp;"-"&amp;COUNTIF($B$6:$B1151,B1151)</f>
        <v>-0</v>
      </c>
      <c r="E1151" s="24" t="str">
        <f t="shared" si="35"/>
        <v/>
      </c>
      <c r="F1151" s="24" t="str">
        <f>IF(B1151=0,"",TEXT(Table1[[#This Row],[DATE]],"ddd"))</f>
        <v/>
      </c>
      <c r="G1151" s="2" t="s">
        <v>32</v>
      </c>
      <c r="H1151" s="2"/>
      <c r="I1151" s="26" t="str">
        <f>IFERROR(INDEX('[1]down list'!$AB$3:$AH$368,MATCH(Table1[[#This Row],[DATE]],'[1]down list'!$AB$3:$AB$368,0),MATCH(Table1[[#This Row],[Shift]],'[1]down list'!$AB$3:$AH$3,0)),"")</f>
        <v/>
      </c>
      <c r="J1151" s="3"/>
      <c r="K1151" s="2"/>
      <c r="M1151" s="24" t="s">
        <v>224</v>
      </c>
      <c r="N1151" s="26" t="str">
        <f>IFERROR(INDEX([1]!Table13[#Data],MATCH(Table1[[#This Row],[Tech.]],[1]!Table13[Func Location],0),2),"")</f>
        <v/>
      </c>
      <c r="O1151" s="27"/>
      <c r="P1151" s="28"/>
      <c r="Q1151" s="2" t="s">
        <v>37</v>
      </c>
      <c r="R1151" s="2"/>
      <c r="W1151" s="2"/>
      <c r="X1151" s="2"/>
      <c r="Y1151" s="3"/>
      <c r="Z1151" s="29" t="str">
        <f>IF(Table1[[#This Row],[DATE]]=0,"",$Z$4)</f>
        <v/>
      </c>
      <c r="AA1151" s="29" t="str">
        <f>IF(Table1[[#This Row],[DATE]]=0,"",$AA$4)</f>
        <v/>
      </c>
      <c r="AB1151" s="29" t="str">
        <f t="shared" si="34"/>
        <v/>
      </c>
      <c r="AC1151" s="61" t="str">
        <f>IFERROR(VLOOKUP(Table1[[#This Row],[Owner]],'[1]down list'!U:V,2,FALSE),"")</f>
        <v/>
      </c>
    </row>
    <row r="1152" spans="2:29" x14ac:dyDescent="0.25">
      <c r="B1152" s="23"/>
      <c r="C1152" s="24" t="str">
        <f>IF(Table1[[#This Row],[DATE]]=0,"",TEXT(Table1[[#This Row],[DATE]],"mmm"))</f>
        <v/>
      </c>
      <c r="D1152" s="25" t="str">
        <f>B1152&amp;"-"&amp;COUNTIF($B$6:$B1152,B1152)</f>
        <v>-0</v>
      </c>
      <c r="E1152" s="24" t="str">
        <f t="shared" si="35"/>
        <v/>
      </c>
      <c r="F1152" s="24" t="str">
        <f>IF(B1152=0,"",TEXT(Table1[[#This Row],[DATE]],"ddd"))</f>
        <v/>
      </c>
      <c r="G1152" s="2" t="s">
        <v>32</v>
      </c>
      <c r="H1152" s="2"/>
      <c r="I1152" s="26" t="str">
        <f>IFERROR(INDEX('[1]down list'!$AB$3:$AH$368,MATCH(Table1[[#This Row],[DATE]],'[1]down list'!$AB$3:$AB$368,0),MATCH(Table1[[#This Row],[Shift]],'[1]down list'!$AB$3:$AH$3,0)),"")</f>
        <v/>
      </c>
      <c r="J1152" s="3"/>
      <c r="K1152" s="2"/>
      <c r="M1152" s="24" t="s">
        <v>224</v>
      </c>
      <c r="N1152" s="26" t="str">
        <f>IFERROR(INDEX([1]!Table13[#Data],MATCH(Table1[[#This Row],[Tech.]],[1]!Table13[Func Location],0),2),"")</f>
        <v/>
      </c>
      <c r="O1152" s="27"/>
      <c r="P1152" s="28"/>
      <c r="Q1152" s="2" t="s">
        <v>37</v>
      </c>
      <c r="R1152" s="2"/>
      <c r="W1152" s="2"/>
      <c r="X1152" s="2"/>
      <c r="Y1152" s="3"/>
      <c r="Z1152" s="29" t="str">
        <f>IF(Table1[[#This Row],[DATE]]=0,"",$Z$4)</f>
        <v/>
      </c>
      <c r="AA1152" s="29" t="str">
        <f>IF(Table1[[#This Row],[DATE]]=0,"",$AA$4)</f>
        <v/>
      </c>
      <c r="AB1152" s="29" t="str">
        <f t="shared" ref="AB1152:AB1215" si="36">IF(B1152=0,"",YEAR(B1152))</f>
        <v/>
      </c>
      <c r="AC1152" s="61" t="str">
        <f>IFERROR(VLOOKUP(Table1[[#This Row],[Owner]],'[1]down list'!U:V,2,FALSE),"")</f>
        <v/>
      </c>
    </row>
    <row r="1153" spans="2:29" x14ac:dyDescent="0.25">
      <c r="B1153" s="23"/>
      <c r="C1153" s="24" t="str">
        <f>IF(Table1[[#This Row],[DATE]]=0,"",TEXT(Table1[[#This Row],[DATE]],"mmm"))</f>
        <v/>
      </c>
      <c r="D1153" s="25" t="str">
        <f>B1153&amp;"-"&amp;COUNTIF($B$6:$B1153,B1153)</f>
        <v>-0</v>
      </c>
      <c r="E1153" s="24" t="str">
        <f t="shared" si="35"/>
        <v/>
      </c>
      <c r="F1153" s="24" t="str">
        <f>IF(B1153=0,"",TEXT(Table1[[#This Row],[DATE]],"ddd"))</f>
        <v/>
      </c>
      <c r="G1153" s="2" t="s">
        <v>32</v>
      </c>
      <c r="H1153" s="2"/>
      <c r="I1153" s="26" t="str">
        <f>IFERROR(INDEX('[1]down list'!$AB$3:$AH$368,MATCH(Table1[[#This Row],[DATE]],'[1]down list'!$AB$3:$AB$368,0),MATCH(Table1[[#This Row],[Shift]],'[1]down list'!$AB$3:$AH$3,0)),"")</f>
        <v/>
      </c>
      <c r="J1153" s="3"/>
      <c r="K1153" s="2"/>
      <c r="M1153" s="24" t="s">
        <v>224</v>
      </c>
      <c r="N1153" s="26" t="str">
        <f>IFERROR(INDEX([1]!Table13[#Data],MATCH(Table1[[#This Row],[Tech.]],[1]!Table13[Func Location],0),2),"")</f>
        <v/>
      </c>
      <c r="O1153" s="27"/>
      <c r="P1153" s="28"/>
      <c r="Q1153" s="2" t="s">
        <v>37</v>
      </c>
      <c r="R1153" s="2"/>
      <c r="W1153" s="2"/>
      <c r="X1153" s="2"/>
      <c r="Y1153" s="3"/>
      <c r="Z1153" s="29" t="str">
        <f>IF(Table1[[#This Row],[DATE]]=0,"",$Z$4)</f>
        <v/>
      </c>
      <c r="AA1153" s="29" t="str">
        <f>IF(Table1[[#This Row],[DATE]]=0,"",$AA$4)</f>
        <v/>
      </c>
      <c r="AB1153" s="29" t="str">
        <f t="shared" si="36"/>
        <v/>
      </c>
      <c r="AC1153" s="61" t="str">
        <f>IFERROR(VLOOKUP(Table1[[#This Row],[Owner]],'[1]down list'!U:V,2,FALSE),"")</f>
        <v/>
      </c>
    </row>
    <row r="1154" spans="2:29" x14ac:dyDescent="0.25">
      <c r="B1154" s="23"/>
      <c r="C1154" s="24" t="str">
        <f>IF(Table1[[#This Row],[DATE]]=0,"",TEXT(Table1[[#This Row],[DATE]],"mmm"))</f>
        <v/>
      </c>
      <c r="D1154" s="25" t="str">
        <f>B1154&amp;"-"&amp;COUNTIF($B$6:$B1154,B1154)</f>
        <v>-0</v>
      </c>
      <c r="E1154" s="24" t="str">
        <f t="shared" si="35"/>
        <v/>
      </c>
      <c r="F1154" s="24" t="str">
        <f>IF(B1154=0,"",TEXT(Table1[[#This Row],[DATE]],"ddd"))</f>
        <v/>
      </c>
      <c r="G1154" s="2" t="s">
        <v>32</v>
      </c>
      <c r="H1154" s="2"/>
      <c r="I1154" s="26" t="str">
        <f>IFERROR(INDEX('[1]down list'!$AB$3:$AH$368,MATCH(Table1[[#This Row],[DATE]],'[1]down list'!$AB$3:$AB$368,0),MATCH(Table1[[#This Row],[Shift]],'[1]down list'!$AB$3:$AH$3,0)),"")</f>
        <v/>
      </c>
      <c r="J1154" s="3"/>
      <c r="K1154" s="2"/>
      <c r="M1154" s="24" t="s">
        <v>224</v>
      </c>
      <c r="N1154" s="26" t="str">
        <f>IFERROR(INDEX([1]!Table13[#Data],MATCH(Table1[[#This Row],[Tech.]],[1]!Table13[Func Location],0),2),"")</f>
        <v/>
      </c>
      <c r="O1154" s="27"/>
      <c r="P1154" s="28"/>
      <c r="Q1154" s="2" t="s">
        <v>37</v>
      </c>
      <c r="R1154" s="2"/>
      <c r="W1154" s="2"/>
      <c r="X1154" s="2"/>
      <c r="Y1154" s="3"/>
      <c r="Z1154" s="29" t="str">
        <f>IF(Table1[[#This Row],[DATE]]=0,"",$Z$4)</f>
        <v/>
      </c>
      <c r="AA1154" s="29" t="str">
        <f>IF(Table1[[#This Row],[DATE]]=0,"",$AA$4)</f>
        <v/>
      </c>
      <c r="AB1154" s="29" t="str">
        <f t="shared" si="36"/>
        <v/>
      </c>
      <c r="AC1154" s="61" t="str">
        <f>IFERROR(VLOOKUP(Table1[[#This Row],[Owner]],'[1]down list'!U:V,2,FALSE),"")</f>
        <v/>
      </c>
    </row>
    <row r="1155" spans="2:29" x14ac:dyDescent="0.25">
      <c r="B1155" s="23"/>
      <c r="C1155" s="24" t="str">
        <f>IF(Table1[[#This Row],[DATE]]=0,"",TEXT(Table1[[#This Row],[DATE]],"mmm"))</f>
        <v/>
      </c>
      <c r="D1155" s="25" t="str">
        <f>B1155&amp;"-"&amp;COUNTIF($B$6:$B1155,B1155)</f>
        <v>-0</v>
      </c>
      <c r="E1155" s="24" t="str">
        <f t="shared" si="35"/>
        <v/>
      </c>
      <c r="F1155" s="24" t="str">
        <f>IF(B1155=0,"",TEXT(Table1[[#This Row],[DATE]],"ddd"))</f>
        <v/>
      </c>
      <c r="G1155" s="2" t="s">
        <v>32</v>
      </c>
      <c r="H1155" s="2"/>
      <c r="I1155" s="26" t="str">
        <f>IFERROR(INDEX('[1]down list'!$AB$3:$AH$368,MATCH(Table1[[#This Row],[DATE]],'[1]down list'!$AB$3:$AB$368,0),MATCH(Table1[[#This Row],[Shift]],'[1]down list'!$AB$3:$AH$3,0)),"")</f>
        <v/>
      </c>
      <c r="J1155" s="3"/>
      <c r="K1155" s="2"/>
      <c r="M1155" s="24" t="s">
        <v>224</v>
      </c>
      <c r="N1155" s="26" t="str">
        <f>IFERROR(INDEX([1]!Table13[#Data],MATCH(Table1[[#This Row],[Tech.]],[1]!Table13[Func Location],0),2),"")</f>
        <v/>
      </c>
      <c r="O1155" s="27"/>
      <c r="P1155" s="28"/>
      <c r="Q1155" s="2" t="s">
        <v>37</v>
      </c>
      <c r="R1155" s="2"/>
      <c r="W1155" s="2"/>
      <c r="X1155" s="2"/>
      <c r="Y1155" s="3"/>
      <c r="Z1155" s="29" t="str">
        <f>IF(Table1[[#This Row],[DATE]]=0,"",$Z$4)</f>
        <v/>
      </c>
      <c r="AA1155" s="29" t="str">
        <f>IF(Table1[[#This Row],[DATE]]=0,"",$AA$4)</f>
        <v/>
      </c>
      <c r="AB1155" s="29" t="str">
        <f t="shared" si="36"/>
        <v/>
      </c>
      <c r="AC1155" s="61" t="str">
        <f>IFERROR(VLOOKUP(Table1[[#This Row],[Owner]],'[1]down list'!U:V,2,FALSE),"")</f>
        <v/>
      </c>
    </row>
    <row r="1156" spans="2:29" x14ac:dyDescent="0.25">
      <c r="B1156" s="23"/>
      <c r="C1156" s="24" t="str">
        <f>IF(Table1[[#This Row],[DATE]]=0,"",TEXT(Table1[[#This Row],[DATE]],"mmm"))</f>
        <v/>
      </c>
      <c r="D1156" s="25" t="str">
        <f>B1156&amp;"-"&amp;COUNTIF($B$6:$B1156,B1156)</f>
        <v>-0</v>
      </c>
      <c r="E1156" s="24" t="str">
        <f t="shared" si="35"/>
        <v/>
      </c>
      <c r="F1156" s="24" t="str">
        <f>IF(B1156=0,"",TEXT(Table1[[#This Row],[DATE]],"ddd"))</f>
        <v/>
      </c>
      <c r="G1156" s="2" t="s">
        <v>32</v>
      </c>
      <c r="H1156" s="2"/>
      <c r="I1156" s="26" t="str">
        <f>IFERROR(INDEX('[1]down list'!$AB$3:$AH$368,MATCH(Table1[[#This Row],[DATE]],'[1]down list'!$AB$3:$AB$368,0),MATCH(Table1[[#This Row],[Shift]],'[1]down list'!$AB$3:$AH$3,0)),"")</f>
        <v/>
      </c>
      <c r="J1156" s="3"/>
      <c r="K1156" s="2"/>
      <c r="M1156" s="24" t="s">
        <v>224</v>
      </c>
      <c r="N1156" s="26" t="str">
        <f>IFERROR(INDEX([1]!Table13[#Data],MATCH(Table1[[#This Row],[Tech.]],[1]!Table13[Func Location],0),2),"")</f>
        <v/>
      </c>
      <c r="O1156" s="27"/>
      <c r="P1156" s="28"/>
      <c r="Q1156" s="2" t="s">
        <v>37</v>
      </c>
      <c r="R1156" s="2"/>
      <c r="W1156" s="2"/>
      <c r="X1156" s="2"/>
      <c r="Y1156" s="3"/>
      <c r="Z1156" s="29" t="str">
        <f>IF(Table1[[#This Row],[DATE]]=0,"",$Z$4)</f>
        <v/>
      </c>
      <c r="AA1156" s="29" t="str">
        <f>IF(Table1[[#This Row],[DATE]]=0,"",$AA$4)</f>
        <v/>
      </c>
      <c r="AB1156" s="29" t="str">
        <f t="shared" si="36"/>
        <v/>
      </c>
      <c r="AC1156" s="61" t="str">
        <f>IFERROR(VLOOKUP(Table1[[#This Row],[Owner]],'[1]down list'!U:V,2,FALSE),"")</f>
        <v/>
      </c>
    </row>
    <row r="1157" spans="2:29" x14ac:dyDescent="0.25">
      <c r="B1157" s="23"/>
      <c r="C1157" s="24" t="str">
        <f>IF(Table1[[#This Row],[DATE]]=0,"",TEXT(Table1[[#This Row],[DATE]],"mmm"))</f>
        <v/>
      </c>
      <c r="D1157" s="25" t="str">
        <f>B1157&amp;"-"&amp;COUNTIF($B$6:$B1157,B1157)</f>
        <v>-0</v>
      </c>
      <c r="E1157" s="24" t="str">
        <f t="shared" si="35"/>
        <v/>
      </c>
      <c r="F1157" s="24" t="str">
        <f>IF(B1157=0,"",TEXT(Table1[[#This Row],[DATE]],"ddd"))</f>
        <v/>
      </c>
      <c r="G1157" s="2" t="s">
        <v>32</v>
      </c>
      <c r="H1157" s="2"/>
      <c r="I1157" s="26" t="str">
        <f>IFERROR(INDEX('[1]down list'!$AB$3:$AH$368,MATCH(Table1[[#This Row],[DATE]],'[1]down list'!$AB$3:$AB$368,0),MATCH(Table1[[#This Row],[Shift]],'[1]down list'!$AB$3:$AH$3,0)),"")</f>
        <v/>
      </c>
      <c r="J1157" s="3"/>
      <c r="K1157" s="2"/>
      <c r="M1157" s="24" t="s">
        <v>224</v>
      </c>
      <c r="N1157" s="26" t="str">
        <f>IFERROR(INDEX([1]!Table13[#Data],MATCH(Table1[[#This Row],[Tech.]],[1]!Table13[Func Location],0),2),"")</f>
        <v/>
      </c>
      <c r="O1157" s="27"/>
      <c r="P1157" s="28"/>
      <c r="Q1157" s="2" t="s">
        <v>37</v>
      </c>
      <c r="R1157" s="2"/>
      <c r="W1157" s="2"/>
      <c r="X1157" s="2"/>
      <c r="Y1157" s="3"/>
      <c r="Z1157" s="29" t="str">
        <f>IF(Table1[[#This Row],[DATE]]=0,"",$Z$4)</f>
        <v/>
      </c>
      <c r="AA1157" s="29" t="str">
        <f>IF(Table1[[#This Row],[DATE]]=0,"",$AA$4)</f>
        <v/>
      </c>
      <c r="AB1157" s="29" t="str">
        <f t="shared" si="36"/>
        <v/>
      </c>
      <c r="AC1157" s="61" t="str">
        <f>IFERROR(VLOOKUP(Table1[[#This Row],[Owner]],'[1]down list'!U:V,2,FALSE),"")</f>
        <v/>
      </c>
    </row>
    <row r="1158" spans="2:29" x14ac:dyDescent="0.25">
      <c r="B1158" s="23"/>
      <c r="C1158" s="24" t="str">
        <f>IF(Table1[[#This Row],[DATE]]=0,"",TEXT(Table1[[#This Row],[DATE]],"mmm"))</f>
        <v/>
      </c>
      <c r="D1158" s="25" t="str">
        <f>B1158&amp;"-"&amp;COUNTIF($B$6:$B1158,B1158)</f>
        <v>-0</v>
      </c>
      <c r="E1158" s="24" t="str">
        <f t="shared" ref="E1158:E1221" si="37">IF(B1158=0,"",WEEKNUM(B1158,21))</f>
        <v/>
      </c>
      <c r="F1158" s="24" t="str">
        <f>IF(B1158=0,"",TEXT(Table1[[#This Row],[DATE]],"ddd"))</f>
        <v/>
      </c>
      <c r="G1158" s="2" t="s">
        <v>32</v>
      </c>
      <c r="H1158" s="2"/>
      <c r="I1158" s="26" t="str">
        <f>IFERROR(INDEX('[1]down list'!$AB$3:$AH$368,MATCH(Table1[[#This Row],[DATE]],'[1]down list'!$AB$3:$AB$368,0),MATCH(Table1[[#This Row],[Shift]],'[1]down list'!$AB$3:$AH$3,0)),"")</f>
        <v/>
      </c>
      <c r="J1158" s="3"/>
      <c r="K1158" s="2"/>
      <c r="M1158" s="24" t="s">
        <v>224</v>
      </c>
      <c r="N1158" s="26" t="str">
        <f>IFERROR(INDEX([1]!Table13[#Data],MATCH(Table1[[#This Row],[Tech.]],[1]!Table13[Func Location],0),2),"")</f>
        <v/>
      </c>
      <c r="O1158" s="27"/>
      <c r="P1158" s="28"/>
      <c r="Q1158" s="2" t="s">
        <v>37</v>
      </c>
      <c r="R1158" s="2"/>
      <c r="W1158" s="2"/>
      <c r="X1158" s="2"/>
      <c r="Y1158" s="3"/>
      <c r="Z1158" s="29" t="str">
        <f>IF(Table1[[#This Row],[DATE]]=0,"",$Z$4)</f>
        <v/>
      </c>
      <c r="AA1158" s="29" t="str">
        <f>IF(Table1[[#This Row],[DATE]]=0,"",$AA$4)</f>
        <v/>
      </c>
      <c r="AB1158" s="29" t="str">
        <f t="shared" si="36"/>
        <v/>
      </c>
      <c r="AC1158" s="61" t="str">
        <f>IFERROR(VLOOKUP(Table1[[#This Row],[Owner]],'[1]down list'!U:V,2,FALSE),"")</f>
        <v/>
      </c>
    </row>
    <row r="1159" spans="2:29" x14ac:dyDescent="0.25">
      <c r="B1159" s="23"/>
      <c r="C1159" s="24" t="str">
        <f>IF(Table1[[#This Row],[DATE]]=0,"",TEXT(Table1[[#This Row],[DATE]],"mmm"))</f>
        <v/>
      </c>
      <c r="D1159" s="25" t="str">
        <f>B1159&amp;"-"&amp;COUNTIF($B$6:$B1159,B1159)</f>
        <v>-0</v>
      </c>
      <c r="E1159" s="24" t="str">
        <f t="shared" si="37"/>
        <v/>
      </c>
      <c r="F1159" s="24" t="str">
        <f>IF(B1159=0,"",TEXT(Table1[[#This Row],[DATE]],"ddd"))</f>
        <v/>
      </c>
      <c r="G1159" s="2" t="s">
        <v>32</v>
      </c>
      <c r="H1159" s="2"/>
      <c r="I1159" s="26" t="str">
        <f>IFERROR(INDEX('[1]down list'!$AB$3:$AH$368,MATCH(Table1[[#This Row],[DATE]],'[1]down list'!$AB$3:$AB$368,0),MATCH(Table1[[#This Row],[Shift]],'[1]down list'!$AB$3:$AH$3,0)),"")</f>
        <v/>
      </c>
      <c r="J1159" s="3"/>
      <c r="K1159" s="2"/>
      <c r="M1159" s="24" t="s">
        <v>224</v>
      </c>
      <c r="N1159" s="26" t="str">
        <f>IFERROR(INDEX([1]!Table13[#Data],MATCH(Table1[[#This Row],[Tech.]],[1]!Table13[Func Location],0),2),"")</f>
        <v/>
      </c>
      <c r="O1159" s="27"/>
      <c r="P1159" s="28"/>
      <c r="Q1159" s="2" t="s">
        <v>37</v>
      </c>
      <c r="R1159" s="2"/>
      <c r="W1159" s="2"/>
      <c r="X1159" s="2"/>
      <c r="Y1159" s="3"/>
      <c r="Z1159" s="29" t="str">
        <f>IF(Table1[[#This Row],[DATE]]=0,"",$Z$4)</f>
        <v/>
      </c>
      <c r="AA1159" s="29" t="str">
        <f>IF(Table1[[#This Row],[DATE]]=0,"",$AA$4)</f>
        <v/>
      </c>
      <c r="AB1159" s="29" t="str">
        <f t="shared" si="36"/>
        <v/>
      </c>
      <c r="AC1159" s="61" t="str">
        <f>IFERROR(VLOOKUP(Table1[[#This Row],[Owner]],'[1]down list'!U:V,2,FALSE),"")</f>
        <v/>
      </c>
    </row>
    <row r="1160" spans="2:29" x14ac:dyDescent="0.25">
      <c r="B1160" s="23"/>
      <c r="C1160" s="24" t="str">
        <f>IF(Table1[[#This Row],[DATE]]=0,"",TEXT(Table1[[#This Row],[DATE]],"mmm"))</f>
        <v/>
      </c>
      <c r="D1160" s="25" t="str">
        <f>B1160&amp;"-"&amp;COUNTIF($B$6:$B1160,B1160)</f>
        <v>-0</v>
      </c>
      <c r="E1160" s="24" t="str">
        <f t="shared" si="37"/>
        <v/>
      </c>
      <c r="F1160" s="24" t="str">
        <f>IF(B1160=0,"",TEXT(Table1[[#This Row],[DATE]],"ddd"))</f>
        <v/>
      </c>
      <c r="G1160" s="2" t="s">
        <v>32</v>
      </c>
      <c r="H1160" s="2"/>
      <c r="I1160" s="26" t="str">
        <f>IFERROR(INDEX('[1]down list'!$AB$3:$AH$368,MATCH(Table1[[#This Row],[DATE]],'[1]down list'!$AB$3:$AB$368,0),MATCH(Table1[[#This Row],[Shift]],'[1]down list'!$AB$3:$AH$3,0)),"")</f>
        <v/>
      </c>
      <c r="J1160" s="3"/>
      <c r="K1160" s="2"/>
      <c r="M1160" s="24" t="s">
        <v>224</v>
      </c>
      <c r="N1160" s="26" t="str">
        <f>IFERROR(INDEX([1]!Table13[#Data],MATCH(Table1[[#This Row],[Tech.]],[1]!Table13[Func Location],0),2),"")</f>
        <v/>
      </c>
      <c r="O1160" s="27"/>
      <c r="P1160" s="28"/>
      <c r="Q1160" s="2" t="s">
        <v>37</v>
      </c>
      <c r="R1160" s="2"/>
      <c r="W1160" s="2"/>
      <c r="X1160" s="2"/>
      <c r="Y1160" s="3"/>
      <c r="Z1160" s="29" t="str">
        <f>IF(Table1[[#This Row],[DATE]]=0,"",$Z$4)</f>
        <v/>
      </c>
      <c r="AA1160" s="29" t="str">
        <f>IF(Table1[[#This Row],[DATE]]=0,"",$AA$4)</f>
        <v/>
      </c>
      <c r="AB1160" s="29" t="str">
        <f t="shared" si="36"/>
        <v/>
      </c>
      <c r="AC1160" s="61" t="str">
        <f>IFERROR(VLOOKUP(Table1[[#This Row],[Owner]],'[1]down list'!U:V,2,FALSE),"")</f>
        <v/>
      </c>
    </row>
    <row r="1161" spans="2:29" x14ac:dyDescent="0.25">
      <c r="B1161" s="23"/>
      <c r="C1161" s="24" t="str">
        <f>IF(Table1[[#This Row],[DATE]]=0,"",TEXT(Table1[[#This Row],[DATE]],"mmm"))</f>
        <v/>
      </c>
      <c r="D1161" s="25" t="str">
        <f>B1161&amp;"-"&amp;COUNTIF($B$6:$B1161,B1161)</f>
        <v>-0</v>
      </c>
      <c r="E1161" s="24" t="str">
        <f t="shared" si="37"/>
        <v/>
      </c>
      <c r="F1161" s="24" t="str">
        <f>IF(B1161=0,"",TEXT(Table1[[#This Row],[DATE]],"ddd"))</f>
        <v/>
      </c>
      <c r="G1161" s="2" t="s">
        <v>32</v>
      </c>
      <c r="H1161" s="2"/>
      <c r="I1161" s="26" t="str">
        <f>IFERROR(INDEX('[1]down list'!$AB$3:$AH$368,MATCH(Table1[[#This Row],[DATE]],'[1]down list'!$AB$3:$AB$368,0),MATCH(Table1[[#This Row],[Shift]],'[1]down list'!$AB$3:$AH$3,0)),"")</f>
        <v/>
      </c>
      <c r="J1161" s="3"/>
      <c r="K1161" s="2"/>
      <c r="M1161" s="24" t="s">
        <v>224</v>
      </c>
      <c r="N1161" s="26" t="str">
        <f>IFERROR(INDEX([1]!Table13[#Data],MATCH(Table1[[#This Row],[Tech.]],[1]!Table13[Func Location],0),2),"")</f>
        <v/>
      </c>
      <c r="O1161" s="27"/>
      <c r="P1161" s="28"/>
      <c r="Q1161" s="2" t="s">
        <v>37</v>
      </c>
      <c r="R1161" s="2"/>
      <c r="W1161" s="2"/>
      <c r="X1161" s="2"/>
      <c r="Y1161" s="3"/>
      <c r="Z1161" s="29" t="str">
        <f>IF(Table1[[#This Row],[DATE]]=0,"",$Z$4)</f>
        <v/>
      </c>
      <c r="AA1161" s="29" t="str">
        <f>IF(Table1[[#This Row],[DATE]]=0,"",$AA$4)</f>
        <v/>
      </c>
      <c r="AB1161" s="29" t="str">
        <f t="shared" si="36"/>
        <v/>
      </c>
      <c r="AC1161" s="61" t="str">
        <f>IFERROR(VLOOKUP(Table1[[#This Row],[Owner]],'[1]down list'!U:V,2,FALSE),"")</f>
        <v/>
      </c>
    </row>
    <row r="1162" spans="2:29" x14ac:dyDescent="0.25">
      <c r="B1162" s="23"/>
      <c r="C1162" s="24" t="str">
        <f>IF(Table1[[#This Row],[DATE]]=0,"",TEXT(Table1[[#This Row],[DATE]],"mmm"))</f>
        <v/>
      </c>
      <c r="D1162" s="25" t="str">
        <f>B1162&amp;"-"&amp;COUNTIF($B$6:$B1162,B1162)</f>
        <v>-0</v>
      </c>
      <c r="E1162" s="24" t="str">
        <f t="shared" si="37"/>
        <v/>
      </c>
      <c r="F1162" s="24" t="str">
        <f>IF(B1162=0,"",TEXT(Table1[[#This Row],[DATE]],"ddd"))</f>
        <v/>
      </c>
      <c r="G1162" s="2" t="s">
        <v>32</v>
      </c>
      <c r="H1162" s="2"/>
      <c r="I1162" s="26" t="str">
        <f>IFERROR(INDEX('[1]down list'!$AB$3:$AH$368,MATCH(Table1[[#This Row],[DATE]],'[1]down list'!$AB$3:$AB$368,0),MATCH(Table1[[#This Row],[Shift]],'[1]down list'!$AB$3:$AH$3,0)),"")</f>
        <v/>
      </c>
      <c r="J1162" s="3"/>
      <c r="K1162" s="2"/>
      <c r="M1162" s="24" t="s">
        <v>224</v>
      </c>
      <c r="N1162" s="26" t="str">
        <f>IFERROR(INDEX([1]!Table13[#Data],MATCH(Table1[[#This Row],[Tech.]],[1]!Table13[Func Location],0),2),"")</f>
        <v/>
      </c>
      <c r="O1162" s="27"/>
      <c r="P1162" s="28"/>
      <c r="Q1162" s="2" t="s">
        <v>37</v>
      </c>
      <c r="R1162" s="2"/>
      <c r="W1162" s="2"/>
      <c r="X1162" s="2"/>
      <c r="Y1162" s="3"/>
      <c r="Z1162" s="29" t="str">
        <f>IF(Table1[[#This Row],[DATE]]=0,"",$Z$4)</f>
        <v/>
      </c>
      <c r="AA1162" s="29" t="str">
        <f>IF(Table1[[#This Row],[DATE]]=0,"",$AA$4)</f>
        <v/>
      </c>
      <c r="AB1162" s="29" t="str">
        <f t="shared" si="36"/>
        <v/>
      </c>
      <c r="AC1162" s="61" t="str">
        <f>IFERROR(VLOOKUP(Table1[[#This Row],[Owner]],'[1]down list'!U:V,2,FALSE),"")</f>
        <v/>
      </c>
    </row>
    <row r="1163" spans="2:29" x14ac:dyDescent="0.25">
      <c r="B1163" s="23"/>
      <c r="C1163" s="24" t="str">
        <f>IF(Table1[[#This Row],[DATE]]=0,"",TEXT(Table1[[#This Row],[DATE]],"mmm"))</f>
        <v/>
      </c>
      <c r="D1163" s="25" t="str">
        <f>B1163&amp;"-"&amp;COUNTIF($B$6:$B1163,B1163)</f>
        <v>-0</v>
      </c>
      <c r="E1163" s="24" t="str">
        <f t="shared" si="37"/>
        <v/>
      </c>
      <c r="F1163" s="24" t="str">
        <f>IF(B1163=0,"",TEXT(Table1[[#This Row],[DATE]],"ddd"))</f>
        <v/>
      </c>
      <c r="G1163" s="2" t="s">
        <v>32</v>
      </c>
      <c r="H1163" s="2"/>
      <c r="I1163" s="26" t="str">
        <f>IFERROR(INDEX('[1]down list'!$AB$3:$AH$368,MATCH(Table1[[#This Row],[DATE]],'[1]down list'!$AB$3:$AB$368,0),MATCH(Table1[[#This Row],[Shift]],'[1]down list'!$AB$3:$AH$3,0)),"")</f>
        <v/>
      </c>
      <c r="J1163" s="3"/>
      <c r="K1163" s="2"/>
      <c r="M1163" s="24" t="s">
        <v>224</v>
      </c>
      <c r="N1163" s="26" t="str">
        <f>IFERROR(INDEX([1]!Table13[#Data],MATCH(Table1[[#This Row],[Tech.]],[1]!Table13[Func Location],0),2),"")</f>
        <v/>
      </c>
      <c r="O1163" s="27"/>
      <c r="P1163" s="28"/>
      <c r="Q1163" s="2" t="s">
        <v>37</v>
      </c>
      <c r="R1163" s="2"/>
      <c r="W1163" s="2"/>
      <c r="X1163" s="2"/>
      <c r="Y1163" s="3"/>
      <c r="Z1163" s="29" t="str">
        <f>IF(Table1[[#This Row],[DATE]]=0,"",$Z$4)</f>
        <v/>
      </c>
      <c r="AA1163" s="29" t="str">
        <f>IF(Table1[[#This Row],[DATE]]=0,"",$AA$4)</f>
        <v/>
      </c>
      <c r="AB1163" s="29" t="str">
        <f t="shared" si="36"/>
        <v/>
      </c>
      <c r="AC1163" s="61" t="str">
        <f>IFERROR(VLOOKUP(Table1[[#This Row],[Owner]],'[1]down list'!U:V,2,FALSE),"")</f>
        <v/>
      </c>
    </row>
    <row r="1164" spans="2:29" x14ac:dyDescent="0.25">
      <c r="B1164" s="23"/>
      <c r="C1164" s="24" t="str">
        <f>IF(Table1[[#This Row],[DATE]]=0,"",TEXT(Table1[[#This Row],[DATE]],"mmm"))</f>
        <v/>
      </c>
      <c r="D1164" s="25" t="str">
        <f>B1164&amp;"-"&amp;COUNTIF($B$6:$B1164,B1164)</f>
        <v>-0</v>
      </c>
      <c r="E1164" s="24" t="str">
        <f t="shared" si="37"/>
        <v/>
      </c>
      <c r="F1164" s="24" t="str">
        <f>IF(B1164=0,"",TEXT(Table1[[#This Row],[DATE]],"ddd"))</f>
        <v/>
      </c>
      <c r="G1164" s="2" t="s">
        <v>32</v>
      </c>
      <c r="H1164" s="2"/>
      <c r="I1164" s="26" t="str">
        <f>IFERROR(INDEX('[1]down list'!$AB$3:$AH$368,MATCH(Table1[[#This Row],[DATE]],'[1]down list'!$AB$3:$AB$368,0),MATCH(Table1[[#This Row],[Shift]],'[1]down list'!$AB$3:$AH$3,0)),"")</f>
        <v/>
      </c>
      <c r="J1164" s="3"/>
      <c r="K1164" s="2"/>
      <c r="M1164" s="24" t="s">
        <v>224</v>
      </c>
      <c r="N1164" s="26" t="str">
        <f>IFERROR(INDEX([1]!Table13[#Data],MATCH(Table1[[#This Row],[Tech.]],[1]!Table13[Func Location],0),2),"")</f>
        <v/>
      </c>
      <c r="O1164" s="27"/>
      <c r="P1164" s="28"/>
      <c r="Q1164" s="2" t="s">
        <v>37</v>
      </c>
      <c r="R1164" s="2"/>
      <c r="W1164" s="2"/>
      <c r="X1164" s="2"/>
      <c r="Y1164" s="3"/>
      <c r="Z1164" s="29" t="str">
        <f>IF(Table1[[#This Row],[DATE]]=0,"",$Z$4)</f>
        <v/>
      </c>
      <c r="AA1164" s="29" t="str">
        <f>IF(Table1[[#This Row],[DATE]]=0,"",$AA$4)</f>
        <v/>
      </c>
      <c r="AB1164" s="29" t="str">
        <f t="shared" si="36"/>
        <v/>
      </c>
      <c r="AC1164" s="61" t="str">
        <f>IFERROR(VLOOKUP(Table1[[#This Row],[Owner]],'[1]down list'!U:V,2,FALSE),"")</f>
        <v/>
      </c>
    </row>
    <row r="1165" spans="2:29" x14ac:dyDescent="0.25">
      <c r="B1165" s="23"/>
      <c r="C1165" s="24" t="str">
        <f>IF(Table1[[#This Row],[DATE]]=0,"",TEXT(Table1[[#This Row],[DATE]],"mmm"))</f>
        <v/>
      </c>
      <c r="D1165" s="25" t="str">
        <f>B1165&amp;"-"&amp;COUNTIF($B$6:$B1165,B1165)</f>
        <v>-0</v>
      </c>
      <c r="E1165" s="24" t="str">
        <f t="shared" si="37"/>
        <v/>
      </c>
      <c r="F1165" s="24" t="str">
        <f>IF(B1165=0,"",TEXT(Table1[[#This Row],[DATE]],"ddd"))</f>
        <v/>
      </c>
      <c r="G1165" s="2" t="s">
        <v>32</v>
      </c>
      <c r="H1165" s="2"/>
      <c r="I1165" s="26" t="str">
        <f>IFERROR(INDEX('[1]down list'!$AB$3:$AH$368,MATCH(Table1[[#This Row],[DATE]],'[1]down list'!$AB$3:$AB$368,0),MATCH(Table1[[#This Row],[Shift]],'[1]down list'!$AB$3:$AH$3,0)),"")</f>
        <v/>
      </c>
      <c r="J1165" s="3"/>
      <c r="K1165" s="2"/>
      <c r="M1165" s="24" t="s">
        <v>224</v>
      </c>
      <c r="N1165" s="26" t="str">
        <f>IFERROR(INDEX([1]!Table13[#Data],MATCH(Table1[[#This Row],[Tech.]],[1]!Table13[Func Location],0),2),"")</f>
        <v/>
      </c>
      <c r="O1165" s="27"/>
      <c r="P1165" s="28"/>
      <c r="Q1165" s="2" t="s">
        <v>37</v>
      </c>
      <c r="R1165" s="2"/>
      <c r="W1165" s="2"/>
      <c r="X1165" s="2"/>
      <c r="Y1165" s="3"/>
      <c r="Z1165" s="29" t="str">
        <f>IF(Table1[[#This Row],[DATE]]=0,"",$Z$4)</f>
        <v/>
      </c>
      <c r="AA1165" s="29" t="str">
        <f>IF(Table1[[#This Row],[DATE]]=0,"",$AA$4)</f>
        <v/>
      </c>
      <c r="AB1165" s="29" t="str">
        <f t="shared" si="36"/>
        <v/>
      </c>
      <c r="AC1165" s="61" t="str">
        <f>IFERROR(VLOOKUP(Table1[[#This Row],[Owner]],'[1]down list'!U:V,2,FALSE),"")</f>
        <v/>
      </c>
    </row>
    <row r="1166" spans="2:29" x14ac:dyDescent="0.25">
      <c r="B1166" s="23"/>
      <c r="C1166" s="24" t="str">
        <f>IF(Table1[[#This Row],[DATE]]=0,"",TEXT(Table1[[#This Row],[DATE]],"mmm"))</f>
        <v/>
      </c>
      <c r="D1166" s="25" t="str">
        <f>B1166&amp;"-"&amp;COUNTIF($B$6:$B1166,B1166)</f>
        <v>-0</v>
      </c>
      <c r="E1166" s="24" t="str">
        <f t="shared" si="37"/>
        <v/>
      </c>
      <c r="F1166" s="24" t="str">
        <f>IF(B1166=0,"",TEXT(Table1[[#This Row],[DATE]],"ddd"))</f>
        <v/>
      </c>
      <c r="G1166" s="2" t="s">
        <v>32</v>
      </c>
      <c r="H1166" s="2"/>
      <c r="I1166" s="26" t="str">
        <f>IFERROR(INDEX('[1]down list'!$AB$3:$AH$368,MATCH(Table1[[#This Row],[DATE]],'[1]down list'!$AB$3:$AB$368,0),MATCH(Table1[[#This Row],[Shift]],'[1]down list'!$AB$3:$AH$3,0)),"")</f>
        <v/>
      </c>
      <c r="J1166" s="3"/>
      <c r="K1166" s="2"/>
      <c r="M1166" s="24" t="s">
        <v>224</v>
      </c>
      <c r="N1166" s="26" t="str">
        <f>IFERROR(INDEX([1]!Table13[#Data],MATCH(Table1[[#This Row],[Tech.]],[1]!Table13[Func Location],0),2),"")</f>
        <v/>
      </c>
      <c r="O1166" s="27"/>
      <c r="P1166" s="28"/>
      <c r="Q1166" s="2" t="s">
        <v>37</v>
      </c>
      <c r="R1166" s="2"/>
      <c r="W1166" s="2"/>
      <c r="X1166" s="2"/>
      <c r="Y1166" s="3"/>
      <c r="Z1166" s="29" t="str">
        <f>IF(Table1[[#This Row],[DATE]]=0,"",$Z$4)</f>
        <v/>
      </c>
      <c r="AA1166" s="29" t="str">
        <f>IF(Table1[[#This Row],[DATE]]=0,"",$AA$4)</f>
        <v/>
      </c>
      <c r="AB1166" s="29" t="str">
        <f t="shared" si="36"/>
        <v/>
      </c>
      <c r="AC1166" s="61" t="str">
        <f>IFERROR(VLOOKUP(Table1[[#This Row],[Owner]],'[1]down list'!U:V,2,FALSE),"")</f>
        <v/>
      </c>
    </row>
    <row r="1167" spans="2:29" x14ac:dyDescent="0.25">
      <c r="B1167" s="23"/>
      <c r="C1167" s="24" t="str">
        <f>IF(Table1[[#This Row],[DATE]]=0,"",TEXT(Table1[[#This Row],[DATE]],"mmm"))</f>
        <v/>
      </c>
      <c r="D1167" s="25" t="str">
        <f>B1167&amp;"-"&amp;COUNTIF($B$6:$B1167,B1167)</f>
        <v>-0</v>
      </c>
      <c r="E1167" s="24" t="str">
        <f t="shared" si="37"/>
        <v/>
      </c>
      <c r="F1167" s="24" t="str">
        <f>IF(B1167=0,"",TEXT(Table1[[#This Row],[DATE]],"ddd"))</f>
        <v/>
      </c>
      <c r="G1167" s="2" t="s">
        <v>32</v>
      </c>
      <c r="H1167" s="2"/>
      <c r="I1167" s="26" t="str">
        <f>IFERROR(INDEX('[1]down list'!$AB$3:$AH$368,MATCH(Table1[[#This Row],[DATE]],'[1]down list'!$AB$3:$AB$368,0),MATCH(Table1[[#This Row],[Shift]],'[1]down list'!$AB$3:$AH$3,0)),"")</f>
        <v/>
      </c>
      <c r="J1167" s="3"/>
      <c r="K1167" s="2"/>
      <c r="M1167" s="24" t="s">
        <v>224</v>
      </c>
      <c r="N1167" s="26" t="str">
        <f>IFERROR(INDEX([1]!Table13[#Data],MATCH(Table1[[#This Row],[Tech.]],[1]!Table13[Func Location],0),2),"")</f>
        <v/>
      </c>
      <c r="O1167" s="27"/>
      <c r="P1167" s="28"/>
      <c r="Q1167" s="2" t="s">
        <v>37</v>
      </c>
      <c r="R1167" s="2"/>
      <c r="W1167" s="2"/>
      <c r="X1167" s="2"/>
      <c r="Y1167" s="3"/>
      <c r="Z1167" s="29" t="str">
        <f>IF(Table1[[#This Row],[DATE]]=0,"",$Z$4)</f>
        <v/>
      </c>
      <c r="AA1167" s="29" t="str">
        <f>IF(Table1[[#This Row],[DATE]]=0,"",$AA$4)</f>
        <v/>
      </c>
      <c r="AB1167" s="29" t="str">
        <f t="shared" si="36"/>
        <v/>
      </c>
      <c r="AC1167" s="61" t="str">
        <f>IFERROR(VLOOKUP(Table1[[#This Row],[Owner]],'[1]down list'!U:V,2,FALSE),"")</f>
        <v/>
      </c>
    </row>
    <row r="1168" spans="2:29" x14ac:dyDescent="0.25">
      <c r="B1168" s="23"/>
      <c r="C1168" s="24" t="str">
        <f>IF(Table1[[#This Row],[DATE]]=0,"",TEXT(Table1[[#This Row],[DATE]],"mmm"))</f>
        <v/>
      </c>
      <c r="D1168" s="25" t="str">
        <f>B1168&amp;"-"&amp;COUNTIF($B$6:$B1168,B1168)</f>
        <v>-0</v>
      </c>
      <c r="E1168" s="24" t="str">
        <f t="shared" si="37"/>
        <v/>
      </c>
      <c r="F1168" s="24" t="str">
        <f>IF(B1168=0,"",TEXT(Table1[[#This Row],[DATE]],"ddd"))</f>
        <v/>
      </c>
      <c r="G1168" s="2" t="s">
        <v>32</v>
      </c>
      <c r="H1168" s="2"/>
      <c r="I1168" s="26" t="str">
        <f>IFERROR(INDEX('[1]down list'!$AB$3:$AH$368,MATCH(Table1[[#This Row],[DATE]],'[1]down list'!$AB$3:$AB$368,0),MATCH(Table1[[#This Row],[Shift]],'[1]down list'!$AB$3:$AH$3,0)),"")</f>
        <v/>
      </c>
      <c r="J1168" s="3"/>
      <c r="K1168" s="2"/>
      <c r="M1168" s="24" t="s">
        <v>224</v>
      </c>
      <c r="N1168" s="26" t="str">
        <f>IFERROR(INDEX([1]!Table13[#Data],MATCH(Table1[[#This Row],[Tech.]],[1]!Table13[Func Location],0),2),"")</f>
        <v/>
      </c>
      <c r="O1168" s="27"/>
      <c r="P1168" s="28"/>
      <c r="Q1168" s="2" t="s">
        <v>37</v>
      </c>
      <c r="R1168" s="2"/>
      <c r="W1168" s="2"/>
      <c r="X1168" s="2"/>
      <c r="Y1168" s="3"/>
      <c r="Z1168" s="29" t="str">
        <f>IF(Table1[[#This Row],[DATE]]=0,"",$Z$4)</f>
        <v/>
      </c>
      <c r="AA1168" s="29" t="str">
        <f>IF(Table1[[#This Row],[DATE]]=0,"",$AA$4)</f>
        <v/>
      </c>
      <c r="AB1168" s="29" t="str">
        <f t="shared" si="36"/>
        <v/>
      </c>
      <c r="AC1168" s="61" t="str">
        <f>IFERROR(VLOOKUP(Table1[[#This Row],[Owner]],'[1]down list'!U:V,2,FALSE),"")</f>
        <v/>
      </c>
    </row>
    <row r="1169" spans="2:29" x14ac:dyDescent="0.25">
      <c r="B1169" s="23"/>
      <c r="C1169" s="24" t="str">
        <f>IF(Table1[[#This Row],[DATE]]=0,"",TEXT(Table1[[#This Row],[DATE]],"mmm"))</f>
        <v/>
      </c>
      <c r="D1169" s="25" t="str">
        <f>B1169&amp;"-"&amp;COUNTIF($B$6:$B1169,B1169)</f>
        <v>-0</v>
      </c>
      <c r="E1169" s="24" t="str">
        <f t="shared" si="37"/>
        <v/>
      </c>
      <c r="F1169" s="24" t="str">
        <f>IF(B1169=0,"",TEXT(Table1[[#This Row],[DATE]],"ddd"))</f>
        <v/>
      </c>
      <c r="G1169" s="2" t="s">
        <v>32</v>
      </c>
      <c r="H1169" s="2"/>
      <c r="I1169" s="26" t="str">
        <f>IFERROR(INDEX('[1]down list'!$AB$3:$AH$368,MATCH(Table1[[#This Row],[DATE]],'[1]down list'!$AB$3:$AB$368,0),MATCH(Table1[[#This Row],[Shift]],'[1]down list'!$AB$3:$AH$3,0)),"")</f>
        <v/>
      </c>
      <c r="J1169" s="3"/>
      <c r="K1169" s="2"/>
      <c r="M1169" s="24" t="s">
        <v>224</v>
      </c>
      <c r="N1169" s="26" t="str">
        <f>IFERROR(INDEX([1]!Table13[#Data],MATCH(Table1[[#This Row],[Tech.]],[1]!Table13[Func Location],0),2),"")</f>
        <v/>
      </c>
      <c r="O1169" s="27"/>
      <c r="P1169" s="28"/>
      <c r="Q1169" s="2" t="s">
        <v>37</v>
      </c>
      <c r="R1169" s="2"/>
      <c r="W1169" s="2"/>
      <c r="X1169" s="2"/>
      <c r="Y1169" s="3"/>
      <c r="Z1169" s="29" t="str">
        <f>IF(Table1[[#This Row],[DATE]]=0,"",$Z$4)</f>
        <v/>
      </c>
      <c r="AA1169" s="29" t="str">
        <f>IF(Table1[[#This Row],[DATE]]=0,"",$AA$4)</f>
        <v/>
      </c>
      <c r="AB1169" s="29" t="str">
        <f t="shared" si="36"/>
        <v/>
      </c>
      <c r="AC1169" s="61" t="str">
        <f>IFERROR(VLOOKUP(Table1[[#This Row],[Owner]],'[1]down list'!U:V,2,FALSE),"")</f>
        <v/>
      </c>
    </row>
    <row r="1170" spans="2:29" x14ac:dyDescent="0.25">
      <c r="B1170" s="23"/>
      <c r="C1170" s="24" t="str">
        <f>IF(Table1[[#This Row],[DATE]]=0,"",TEXT(Table1[[#This Row],[DATE]],"mmm"))</f>
        <v/>
      </c>
      <c r="D1170" s="25" t="str">
        <f>B1170&amp;"-"&amp;COUNTIF($B$6:$B1170,B1170)</f>
        <v>-0</v>
      </c>
      <c r="E1170" s="24" t="str">
        <f t="shared" si="37"/>
        <v/>
      </c>
      <c r="F1170" s="24" t="str">
        <f>IF(B1170=0,"",TEXT(Table1[[#This Row],[DATE]],"ddd"))</f>
        <v/>
      </c>
      <c r="G1170" s="2" t="s">
        <v>32</v>
      </c>
      <c r="H1170" s="2"/>
      <c r="I1170" s="26" t="str">
        <f>IFERROR(INDEX('[1]down list'!$AB$3:$AH$368,MATCH(Table1[[#This Row],[DATE]],'[1]down list'!$AB$3:$AB$368,0),MATCH(Table1[[#This Row],[Shift]],'[1]down list'!$AB$3:$AH$3,0)),"")</f>
        <v/>
      </c>
      <c r="J1170" s="3"/>
      <c r="K1170" s="2"/>
      <c r="M1170" s="24" t="s">
        <v>224</v>
      </c>
      <c r="N1170" s="26" t="str">
        <f>IFERROR(INDEX([1]!Table13[#Data],MATCH(Table1[[#This Row],[Tech.]],[1]!Table13[Func Location],0),2),"")</f>
        <v/>
      </c>
      <c r="O1170" s="27"/>
      <c r="P1170" s="28"/>
      <c r="Q1170" s="2" t="s">
        <v>37</v>
      </c>
      <c r="R1170" s="2"/>
      <c r="W1170" s="2"/>
      <c r="X1170" s="2"/>
      <c r="Y1170" s="3"/>
      <c r="Z1170" s="29" t="str">
        <f>IF(Table1[[#This Row],[DATE]]=0,"",$Z$4)</f>
        <v/>
      </c>
      <c r="AA1170" s="29" t="str">
        <f>IF(Table1[[#This Row],[DATE]]=0,"",$AA$4)</f>
        <v/>
      </c>
      <c r="AB1170" s="29" t="str">
        <f t="shared" si="36"/>
        <v/>
      </c>
      <c r="AC1170" s="61" t="str">
        <f>IFERROR(VLOOKUP(Table1[[#This Row],[Owner]],'[1]down list'!U:V,2,FALSE),"")</f>
        <v/>
      </c>
    </row>
    <row r="1171" spans="2:29" x14ac:dyDescent="0.25">
      <c r="B1171" s="23"/>
      <c r="C1171" s="24" t="str">
        <f>IF(Table1[[#This Row],[DATE]]=0,"",TEXT(Table1[[#This Row],[DATE]],"mmm"))</f>
        <v/>
      </c>
      <c r="D1171" s="25" t="str">
        <f>B1171&amp;"-"&amp;COUNTIF($B$6:$B1171,B1171)</f>
        <v>-0</v>
      </c>
      <c r="E1171" s="24" t="str">
        <f t="shared" si="37"/>
        <v/>
      </c>
      <c r="F1171" s="24" t="str">
        <f>IF(B1171=0,"",TEXT(Table1[[#This Row],[DATE]],"ddd"))</f>
        <v/>
      </c>
      <c r="G1171" s="2" t="s">
        <v>32</v>
      </c>
      <c r="H1171" s="2"/>
      <c r="I1171" s="26" t="str">
        <f>IFERROR(INDEX('[1]down list'!$AB$3:$AH$368,MATCH(Table1[[#This Row],[DATE]],'[1]down list'!$AB$3:$AB$368,0),MATCH(Table1[[#This Row],[Shift]],'[1]down list'!$AB$3:$AH$3,0)),"")</f>
        <v/>
      </c>
      <c r="J1171" s="3"/>
      <c r="K1171" s="2"/>
      <c r="M1171" s="24" t="s">
        <v>224</v>
      </c>
      <c r="N1171" s="26" t="str">
        <f>IFERROR(INDEX([1]!Table13[#Data],MATCH(Table1[[#This Row],[Tech.]],[1]!Table13[Func Location],0),2),"")</f>
        <v/>
      </c>
      <c r="O1171" s="27"/>
      <c r="P1171" s="28"/>
      <c r="Q1171" s="2" t="s">
        <v>37</v>
      </c>
      <c r="R1171" s="2"/>
      <c r="W1171" s="2"/>
      <c r="X1171" s="2"/>
      <c r="Y1171" s="3"/>
      <c r="Z1171" s="29" t="str">
        <f>IF(Table1[[#This Row],[DATE]]=0,"",$Z$4)</f>
        <v/>
      </c>
      <c r="AA1171" s="29" t="str">
        <f>IF(Table1[[#This Row],[DATE]]=0,"",$AA$4)</f>
        <v/>
      </c>
      <c r="AB1171" s="29" t="str">
        <f t="shared" si="36"/>
        <v/>
      </c>
      <c r="AC1171" s="61" t="str">
        <f>IFERROR(VLOOKUP(Table1[[#This Row],[Owner]],'[1]down list'!U:V,2,FALSE),"")</f>
        <v/>
      </c>
    </row>
    <row r="1172" spans="2:29" x14ac:dyDescent="0.25">
      <c r="B1172" s="23"/>
      <c r="C1172" s="24" t="str">
        <f>IF(Table1[[#This Row],[DATE]]=0,"",TEXT(Table1[[#This Row],[DATE]],"mmm"))</f>
        <v/>
      </c>
      <c r="D1172" s="25" t="str">
        <f>B1172&amp;"-"&amp;COUNTIF($B$6:$B1172,B1172)</f>
        <v>-0</v>
      </c>
      <c r="E1172" s="24" t="str">
        <f t="shared" si="37"/>
        <v/>
      </c>
      <c r="F1172" s="24" t="str">
        <f>IF(B1172=0,"",TEXT(Table1[[#This Row],[DATE]],"ddd"))</f>
        <v/>
      </c>
      <c r="G1172" s="2" t="s">
        <v>32</v>
      </c>
      <c r="H1172" s="2"/>
      <c r="I1172" s="26" t="str">
        <f>IFERROR(INDEX('[1]down list'!$AB$3:$AH$368,MATCH(Table1[[#This Row],[DATE]],'[1]down list'!$AB$3:$AB$368,0),MATCH(Table1[[#This Row],[Shift]],'[1]down list'!$AB$3:$AH$3,0)),"")</f>
        <v/>
      </c>
      <c r="J1172" s="3"/>
      <c r="K1172" s="2"/>
      <c r="M1172" s="24" t="s">
        <v>224</v>
      </c>
      <c r="N1172" s="26" t="str">
        <f>IFERROR(INDEX([1]!Table13[#Data],MATCH(Table1[[#This Row],[Tech.]],[1]!Table13[Func Location],0),2),"")</f>
        <v/>
      </c>
      <c r="O1172" s="27"/>
      <c r="P1172" s="28"/>
      <c r="Q1172" s="2" t="s">
        <v>37</v>
      </c>
      <c r="R1172" s="2"/>
      <c r="W1172" s="2"/>
      <c r="X1172" s="2"/>
      <c r="Y1172" s="3"/>
      <c r="Z1172" s="29" t="str">
        <f>IF(Table1[[#This Row],[DATE]]=0,"",$Z$4)</f>
        <v/>
      </c>
      <c r="AA1172" s="29" t="str">
        <f>IF(Table1[[#This Row],[DATE]]=0,"",$AA$4)</f>
        <v/>
      </c>
      <c r="AB1172" s="29" t="str">
        <f t="shared" si="36"/>
        <v/>
      </c>
      <c r="AC1172" s="61" t="str">
        <f>IFERROR(VLOOKUP(Table1[[#This Row],[Owner]],'[1]down list'!U:V,2,FALSE),"")</f>
        <v/>
      </c>
    </row>
    <row r="1173" spans="2:29" x14ac:dyDescent="0.25">
      <c r="B1173" s="23"/>
      <c r="C1173" s="24" t="str">
        <f>IF(Table1[[#This Row],[DATE]]=0,"",TEXT(Table1[[#This Row],[DATE]],"mmm"))</f>
        <v/>
      </c>
      <c r="D1173" s="25" t="str">
        <f>B1173&amp;"-"&amp;COUNTIF($B$6:$B1173,B1173)</f>
        <v>-0</v>
      </c>
      <c r="E1173" s="24" t="str">
        <f t="shared" si="37"/>
        <v/>
      </c>
      <c r="F1173" s="24" t="str">
        <f>IF(B1173=0,"",TEXT(Table1[[#This Row],[DATE]],"ddd"))</f>
        <v/>
      </c>
      <c r="G1173" s="2" t="s">
        <v>32</v>
      </c>
      <c r="H1173" s="2"/>
      <c r="I1173" s="26" t="str">
        <f>IFERROR(INDEX('[1]down list'!$AB$3:$AH$368,MATCH(Table1[[#This Row],[DATE]],'[1]down list'!$AB$3:$AB$368,0),MATCH(Table1[[#This Row],[Shift]],'[1]down list'!$AB$3:$AH$3,0)),"")</f>
        <v/>
      </c>
      <c r="J1173" s="3"/>
      <c r="K1173" s="2"/>
      <c r="M1173" s="24" t="s">
        <v>224</v>
      </c>
      <c r="N1173" s="26" t="str">
        <f>IFERROR(INDEX([1]!Table13[#Data],MATCH(Table1[[#This Row],[Tech.]],[1]!Table13[Func Location],0),2),"")</f>
        <v/>
      </c>
      <c r="O1173" s="27"/>
      <c r="P1173" s="28"/>
      <c r="Q1173" s="2" t="s">
        <v>37</v>
      </c>
      <c r="R1173" s="2"/>
      <c r="W1173" s="2"/>
      <c r="X1173" s="2"/>
      <c r="Y1173" s="3"/>
      <c r="Z1173" s="29" t="str">
        <f>IF(Table1[[#This Row],[DATE]]=0,"",$Z$4)</f>
        <v/>
      </c>
      <c r="AA1173" s="29" t="str">
        <f>IF(Table1[[#This Row],[DATE]]=0,"",$AA$4)</f>
        <v/>
      </c>
      <c r="AB1173" s="29" t="str">
        <f t="shared" si="36"/>
        <v/>
      </c>
      <c r="AC1173" s="61" t="str">
        <f>IFERROR(VLOOKUP(Table1[[#This Row],[Owner]],'[1]down list'!U:V,2,FALSE),"")</f>
        <v/>
      </c>
    </row>
    <row r="1174" spans="2:29" x14ac:dyDescent="0.25">
      <c r="B1174" s="23"/>
      <c r="C1174" s="24" t="str">
        <f>IF(Table1[[#This Row],[DATE]]=0,"",TEXT(Table1[[#This Row],[DATE]],"mmm"))</f>
        <v/>
      </c>
      <c r="D1174" s="25" t="str">
        <f>B1174&amp;"-"&amp;COUNTIF($B$6:$B1174,B1174)</f>
        <v>-0</v>
      </c>
      <c r="E1174" s="24" t="str">
        <f t="shared" si="37"/>
        <v/>
      </c>
      <c r="F1174" s="24" t="str">
        <f>IF(B1174=0,"",TEXT(Table1[[#This Row],[DATE]],"ddd"))</f>
        <v/>
      </c>
      <c r="G1174" s="2" t="s">
        <v>32</v>
      </c>
      <c r="H1174" s="2"/>
      <c r="I1174" s="26" t="str">
        <f>IFERROR(INDEX('[1]down list'!$AB$3:$AH$368,MATCH(Table1[[#This Row],[DATE]],'[1]down list'!$AB$3:$AB$368,0),MATCH(Table1[[#This Row],[Shift]],'[1]down list'!$AB$3:$AH$3,0)),"")</f>
        <v/>
      </c>
      <c r="J1174" s="3"/>
      <c r="K1174" s="2"/>
      <c r="M1174" s="24" t="s">
        <v>224</v>
      </c>
      <c r="N1174" s="26" t="str">
        <f>IFERROR(INDEX([1]!Table13[#Data],MATCH(Table1[[#This Row],[Tech.]],[1]!Table13[Func Location],0),2),"")</f>
        <v/>
      </c>
      <c r="O1174" s="27"/>
      <c r="P1174" s="28"/>
      <c r="Q1174" s="2" t="s">
        <v>37</v>
      </c>
      <c r="R1174" s="2"/>
      <c r="W1174" s="2"/>
      <c r="X1174" s="2"/>
      <c r="Y1174" s="3"/>
      <c r="Z1174" s="29" t="str">
        <f>IF(Table1[[#This Row],[DATE]]=0,"",$Z$4)</f>
        <v/>
      </c>
      <c r="AA1174" s="29" t="str">
        <f>IF(Table1[[#This Row],[DATE]]=0,"",$AA$4)</f>
        <v/>
      </c>
      <c r="AB1174" s="29" t="str">
        <f t="shared" si="36"/>
        <v/>
      </c>
      <c r="AC1174" s="61" t="str">
        <f>IFERROR(VLOOKUP(Table1[[#This Row],[Owner]],'[1]down list'!U:V,2,FALSE),"")</f>
        <v/>
      </c>
    </row>
    <row r="1175" spans="2:29" x14ac:dyDescent="0.25">
      <c r="B1175" s="23"/>
      <c r="C1175" s="24" t="str">
        <f>IF(Table1[[#This Row],[DATE]]=0,"",TEXT(Table1[[#This Row],[DATE]],"mmm"))</f>
        <v/>
      </c>
      <c r="D1175" s="25" t="str">
        <f>B1175&amp;"-"&amp;COUNTIF($B$6:$B1175,B1175)</f>
        <v>-0</v>
      </c>
      <c r="E1175" s="24" t="str">
        <f t="shared" si="37"/>
        <v/>
      </c>
      <c r="F1175" s="24" t="str">
        <f>IF(B1175=0,"",TEXT(Table1[[#This Row],[DATE]],"ddd"))</f>
        <v/>
      </c>
      <c r="G1175" s="2" t="s">
        <v>32</v>
      </c>
      <c r="H1175" s="2"/>
      <c r="I1175" s="26" t="str">
        <f>IFERROR(INDEX('[1]down list'!$AB$3:$AH$368,MATCH(Table1[[#This Row],[DATE]],'[1]down list'!$AB$3:$AB$368,0),MATCH(Table1[[#This Row],[Shift]],'[1]down list'!$AB$3:$AH$3,0)),"")</f>
        <v/>
      </c>
      <c r="J1175" s="3"/>
      <c r="K1175" s="2"/>
      <c r="M1175" s="24" t="s">
        <v>224</v>
      </c>
      <c r="N1175" s="26" t="str">
        <f>IFERROR(INDEX([1]!Table13[#Data],MATCH(Table1[[#This Row],[Tech.]],[1]!Table13[Func Location],0),2),"")</f>
        <v/>
      </c>
      <c r="O1175" s="27"/>
      <c r="P1175" s="28"/>
      <c r="Q1175" s="2" t="s">
        <v>37</v>
      </c>
      <c r="R1175" s="2"/>
      <c r="W1175" s="2"/>
      <c r="X1175" s="2"/>
      <c r="Y1175" s="3"/>
      <c r="Z1175" s="29" t="str">
        <f>IF(Table1[[#This Row],[DATE]]=0,"",$Z$4)</f>
        <v/>
      </c>
      <c r="AA1175" s="29" t="str">
        <f>IF(Table1[[#This Row],[DATE]]=0,"",$AA$4)</f>
        <v/>
      </c>
      <c r="AB1175" s="29" t="str">
        <f t="shared" si="36"/>
        <v/>
      </c>
      <c r="AC1175" s="61" t="str">
        <f>IFERROR(VLOOKUP(Table1[[#This Row],[Owner]],'[1]down list'!U:V,2,FALSE),"")</f>
        <v/>
      </c>
    </row>
    <row r="1176" spans="2:29" x14ac:dyDescent="0.25">
      <c r="B1176" s="23"/>
      <c r="C1176" s="24" t="str">
        <f>IF(Table1[[#This Row],[DATE]]=0,"",TEXT(Table1[[#This Row],[DATE]],"mmm"))</f>
        <v/>
      </c>
      <c r="D1176" s="25" t="str">
        <f>B1176&amp;"-"&amp;COUNTIF($B$6:$B1176,B1176)</f>
        <v>-0</v>
      </c>
      <c r="E1176" s="24" t="str">
        <f t="shared" si="37"/>
        <v/>
      </c>
      <c r="F1176" s="24" t="str">
        <f>IF(B1176=0,"",TEXT(Table1[[#This Row],[DATE]],"ddd"))</f>
        <v/>
      </c>
      <c r="G1176" s="2" t="s">
        <v>32</v>
      </c>
      <c r="H1176" s="2"/>
      <c r="I1176" s="26" t="str">
        <f>IFERROR(INDEX('[1]down list'!$AB$3:$AH$368,MATCH(Table1[[#This Row],[DATE]],'[1]down list'!$AB$3:$AB$368,0),MATCH(Table1[[#This Row],[Shift]],'[1]down list'!$AB$3:$AH$3,0)),"")</f>
        <v/>
      </c>
      <c r="J1176" s="3"/>
      <c r="K1176" s="2"/>
      <c r="M1176" s="24" t="s">
        <v>224</v>
      </c>
      <c r="N1176" s="26" t="str">
        <f>IFERROR(INDEX([1]!Table13[#Data],MATCH(Table1[[#This Row],[Tech.]],[1]!Table13[Func Location],0),2),"")</f>
        <v/>
      </c>
      <c r="O1176" s="27"/>
      <c r="P1176" s="28"/>
      <c r="Q1176" s="2" t="s">
        <v>37</v>
      </c>
      <c r="R1176" s="2"/>
      <c r="W1176" s="2"/>
      <c r="X1176" s="2"/>
      <c r="Y1176" s="3"/>
      <c r="Z1176" s="29" t="str">
        <f>IF(Table1[[#This Row],[DATE]]=0,"",$Z$4)</f>
        <v/>
      </c>
      <c r="AA1176" s="29" t="str">
        <f>IF(Table1[[#This Row],[DATE]]=0,"",$AA$4)</f>
        <v/>
      </c>
      <c r="AB1176" s="29" t="str">
        <f t="shared" si="36"/>
        <v/>
      </c>
      <c r="AC1176" s="61" t="str">
        <f>IFERROR(VLOOKUP(Table1[[#This Row],[Owner]],'[1]down list'!U:V,2,FALSE),"")</f>
        <v/>
      </c>
    </row>
    <row r="1177" spans="2:29" x14ac:dyDescent="0.25">
      <c r="B1177" s="23"/>
      <c r="C1177" s="24" t="str">
        <f>IF(Table1[[#This Row],[DATE]]=0,"",TEXT(Table1[[#This Row],[DATE]],"mmm"))</f>
        <v/>
      </c>
      <c r="D1177" s="25" t="str">
        <f>B1177&amp;"-"&amp;COUNTIF($B$6:$B1177,B1177)</f>
        <v>-0</v>
      </c>
      <c r="E1177" s="24" t="str">
        <f t="shared" si="37"/>
        <v/>
      </c>
      <c r="F1177" s="24" t="str">
        <f>IF(B1177=0,"",TEXT(Table1[[#This Row],[DATE]],"ddd"))</f>
        <v/>
      </c>
      <c r="G1177" s="2" t="s">
        <v>32</v>
      </c>
      <c r="H1177" s="2"/>
      <c r="I1177" s="26" t="str">
        <f>IFERROR(INDEX('[1]down list'!$AB$3:$AH$368,MATCH(Table1[[#This Row],[DATE]],'[1]down list'!$AB$3:$AB$368,0),MATCH(Table1[[#This Row],[Shift]],'[1]down list'!$AB$3:$AH$3,0)),"")</f>
        <v/>
      </c>
      <c r="J1177" s="3"/>
      <c r="K1177" s="2"/>
      <c r="M1177" s="24" t="s">
        <v>224</v>
      </c>
      <c r="N1177" s="26" t="str">
        <f>IFERROR(INDEX([1]!Table13[#Data],MATCH(Table1[[#This Row],[Tech.]],[1]!Table13[Func Location],0),2),"")</f>
        <v/>
      </c>
      <c r="O1177" s="27"/>
      <c r="P1177" s="28"/>
      <c r="Q1177" s="2" t="s">
        <v>37</v>
      </c>
      <c r="R1177" s="2"/>
      <c r="W1177" s="2"/>
      <c r="X1177" s="2"/>
      <c r="Y1177" s="3"/>
      <c r="Z1177" s="29" t="str">
        <f>IF(Table1[[#This Row],[DATE]]=0,"",$Z$4)</f>
        <v/>
      </c>
      <c r="AA1177" s="29" t="str">
        <f>IF(Table1[[#This Row],[DATE]]=0,"",$AA$4)</f>
        <v/>
      </c>
      <c r="AB1177" s="29" t="str">
        <f t="shared" si="36"/>
        <v/>
      </c>
      <c r="AC1177" s="61" t="str">
        <f>IFERROR(VLOOKUP(Table1[[#This Row],[Owner]],'[1]down list'!U:V,2,FALSE),"")</f>
        <v/>
      </c>
    </row>
    <row r="1178" spans="2:29" x14ac:dyDescent="0.25">
      <c r="B1178" s="23"/>
      <c r="C1178" s="24" t="str">
        <f>IF(Table1[[#This Row],[DATE]]=0,"",TEXT(Table1[[#This Row],[DATE]],"mmm"))</f>
        <v/>
      </c>
      <c r="D1178" s="25" t="str">
        <f>B1178&amp;"-"&amp;COUNTIF($B$6:$B1178,B1178)</f>
        <v>-0</v>
      </c>
      <c r="E1178" s="24" t="str">
        <f t="shared" si="37"/>
        <v/>
      </c>
      <c r="F1178" s="24" t="str">
        <f>IF(B1178=0,"",TEXT(Table1[[#This Row],[DATE]],"ddd"))</f>
        <v/>
      </c>
      <c r="G1178" s="2" t="s">
        <v>32</v>
      </c>
      <c r="H1178" s="2"/>
      <c r="I1178" s="26" t="str">
        <f>IFERROR(INDEX('[1]down list'!$AB$3:$AH$368,MATCH(Table1[[#This Row],[DATE]],'[1]down list'!$AB$3:$AB$368,0),MATCH(Table1[[#This Row],[Shift]],'[1]down list'!$AB$3:$AH$3,0)),"")</f>
        <v/>
      </c>
      <c r="J1178" s="3"/>
      <c r="K1178" s="2"/>
      <c r="M1178" s="24" t="s">
        <v>224</v>
      </c>
      <c r="N1178" s="26" t="str">
        <f>IFERROR(INDEX([1]!Table13[#Data],MATCH(Table1[[#This Row],[Tech.]],[1]!Table13[Func Location],0),2),"")</f>
        <v/>
      </c>
      <c r="O1178" s="27"/>
      <c r="P1178" s="28"/>
      <c r="Q1178" s="2" t="s">
        <v>37</v>
      </c>
      <c r="R1178" s="2"/>
      <c r="W1178" s="2"/>
      <c r="X1178" s="2"/>
      <c r="Y1178" s="3"/>
      <c r="Z1178" s="29" t="str">
        <f>IF(Table1[[#This Row],[DATE]]=0,"",$Z$4)</f>
        <v/>
      </c>
      <c r="AA1178" s="29" t="str">
        <f>IF(Table1[[#This Row],[DATE]]=0,"",$AA$4)</f>
        <v/>
      </c>
      <c r="AB1178" s="29" t="str">
        <f t="shared" si="36"/>
        <v/>
      </c>
      <c r="AC1178" s="61" t="str">
        <f>IFERROR(VLOOKUP(Table1[[#This Row],[Owner]],'[1]down list'!U:V,2,FALSE),"")</f>
        <v/>
      </c>
    </row>
    <row r="1179" spans="2:29" x14ac:dyDescent="0.25">
      <c r="B1179" s="23"/>
      <c r="C1179" s="24" t="str">
        <f>IF(Table1[[#This Row],[DATE]]=0,"",TEXT(Table1[[#This Row],[DATE]],"mmm"))</f>
        <v/>
      </c>
      <c r="D1179" s="25" t="str">
        <f>B1179&amp;"-"&amp;COUNTIF($B$6:$B1179,B1179)</f>
        <v>-0</v>
      </c>
      <c r="E1179" s="24" t="str">
        <f t="shared" si="37"/>
        <v/>
      </c>
      <c r="F1179" s="24" t="str">
        <f>IF(B1179=0,"",TEXT(Table1[[#This Row],[DATE]],"ddd"))</f>
        <v/>
      </c>
      <c r="G1179" s="2" t="s">
        <v>32</v>
      </c>
      <c r="H1179" s="2"/>
      <c r="I1179" s="26" t="str">
        <f>IFERROR(INDEX('[1]down list'!$AB$3:$AH$368,MATCH(Table1[[#This Row],[DATE]],'[1]down list'!$AB$3:$AB$368,0),MATCH(Table1[[#This Row],[Shift]],'[1]down list'!$AB$3:$AH$3,0)),"")</f>
        <v/>
      </c>
      <c r="J1179" s="3"/>
      <c r="K1179" s="2"/>
      <c r="M1179" s="24" t="s">
        <v>224</v>
      </c>
      <c r="N1179" s="26" t="str">
        <f>IFERROR(INDEX([1]!Table13[#Data],MATCH(Table1[[#This Row],[Tech.]],[1]!Table13[Func Location],0),2),"")</f>
        <v/>
      </c>
      <c r="O1179" s="27"/>
      <c r="P1179" s="28"/>
      <c r="Q1179" s="2" t="s">
        <v>37</v>
      </c>
      <c r="R1179" s="2"/>
      <c r="W1179" s="2"/>
      <c r="X1179" s="2"/>
      <c r="Y1179" s="3"/>
      <c r="Z1179" s="29" t="str">
        <f>IF(Table1[[#This Row],[DATE]]=0,"",$Z$4)</f>
        <v/>
      </c>
      <c r="AA1179" s="29" t="str">
        <f>IF(Table1[[#This Row],[DATE]]=0,"",$AA$4)</f>
        <v/>
      </c>
      <c r="AB1179" s="29" t="str">
        <f t="shared" si="36"/>
        <v/>
      </c>
      <c r="AC1179" s="61" t="str">
        <f>IFERROR(VLOOKUP(Table1[[#This Row],[Owner]],'[1]down list'!U:V,2,FALSE),"")</f>
        <v/>
      </c>
    </row>
    <row r="1180" spans="2:29" x14ac:dyDescent="0.25">
      <c r="B1180" s="23"/>
      <c r="C1180" s="24" t="str">
        <f>IF(Table1[[#This Row],[DATE]]=0,"",TEXT(Table1[[#This Row],[DATE]],"mmm"))</f>
        <v/>
      </c>
      <c r="D1180" s="25" t="str">
        <f>B1180&amp;"-"&amp;COUNTIF($B$6:$B1180,B1180)</f>
        <v>-0</v>
      </c>
      <c r="E1180" s="24" t="str">
        <f t="shared" si="37"/>
        <v/>
      </c>
      <c r="F1180" s="24" t="str">
        <f>IF(B1180=0,"",TEXT(Table1[[#This Row],[DATE]],"ddd"))</f>
        <v/>
      </c>
      <c r="G1180" s="2" t="s">
        <v>32</v>
      </c>
      <c r="H1180" s="2"/>
      <c r="I1180" s="26" t="str">
        <f>IFERROR(INDEX('[1]down list'!$AB$3:$AH$368,MATCH(Table1[[#This Row],[DATE]],'[1]down list'!$AB$3:$AB$368,0),MATCH(Table1[[#This Row],[Shift]],'[1]down list'!$AB$3:$AH$3,0)),"")</f>
        <v/>
      </c>
      <c r="J1180" s="3"/>
      <c r="K1180" s="2"/>
      <c r="M1180" s="24" t="s">
        <v>224</v>
      </c>
      <c r="N1180" s="26" t="str">
        <f>IFERROR(INDEX([1]!Table13[#Data],MATCH(Table1[[#This Row],[Tech.]],[1]!Table13[Func Location],0),2),"")</f>
        <v/>
      </c>
      <c r="O1180" s="27"/>
      <c r="P1180" s="28"/>
      <c r="Q1180" s="2" t="s">
        <v>37</v>
      </c>
      <c r="R1180" s="2"/>
      <c r="W1180" s="2"/>
      <c r="X1180" s="2"/>
      <c r="Y1180" s="3"/>
      <c r="Z1180" s="29" t="str">
        <f>IF(Table1[[#This Row],[DATE]]=0,"",$Z$4)</f>
        <v/>
      </c>
      <c r="AA1180" s="29" t="str">
        <f>IF(Table1[[#This Row],[DATE]]=0,"",$AA$4)</f>
        <v/>
      </c>
      <c r="AB1180" s="29" t="str">
        <f t="shared" si="36"/>
        <v/>
      </c>
      <c r="AC1180" s="61" t="str">
        <f>IFERROR(VLOOKUP(Table1[[#This Row],[Owner]],'[1]down list'!U:V,2,FALSE),"")</f>
        <v/>
      </c>
    </row>
    <row r="1181" spans="2:29" x14ac:dyDescent="0.25">
      <c r="B1181" s="23"/>
      <c r="C1181" s="24" t="str">
        <f>IF(Table1[[#This Row],[DATE]]=0,"",TEXT(Table1[[#This Row],[DATE]],"mmm"))</f>
        <v/>
      </c>
      <c r="D1181" s="25" t="str">
        <f>B1181&amp;"-"&amp;COUNTIF($B$6:$B1181,B1181)</f>
        <v>-0</v>
      </c>
      <c r="E1181" s="24" t="str">
        <f t="shared" si="37"/>
        <v/>
      </c>
      <c r="F1181" s="24" t="str">
        <f>IF(B1181=0,"",TEXT(Table1[[#This Row],[DATE]],"ddd"))</f>
        <v/>
      </c>
      <c r="G1181" s="2" t="s">
        <v>32</v>
      </c>
      <c r="H1181" s="2"/>
      <c r="I1181" s="26" t="str">
        <f>IFERROR(INDEX('[1]down list'!$AB$3:$AH$368,MATCH(Table1[[#This Row],[DATE]],'[1]down list'!$AB$3:$AB$368,0),MATCH(Table1[[#This Row],[Shift]],'[1]down list'!$AB$3:$AH$3,0)),"")</f>
        <v/>
      </c>
      <c r="J1181" s="3"/>
      <c r="K1181" s="2"/>
      <c r="M1181" s="24" t="s">
        <v>224</v>
      </c>
      <c r="N1181" s="26" t="str">
        <f>IFERROR(INDEX([1]!Table13[#Data],MATCH(Table1[[#This Row],[Tech.]],[1]!Table13[Func Location],0),2),"")</f>
        <v/>
      </c>
      <c r="O1181" s="27"/>
      <c r="P1181" s="28"/>
      <c r="Q1181" s="2" t="s">
        <v>37</v>
      </c>
      <c r="R1181" s="2"/>
      <c r="W1181" s="2"/>
      <c r="X1181" s="2"/>
      <c r="Y1181" s="3"/>
      <c r="Z1181" s="29" t="str">
        <f>IF(Table1[[#This Row],[DATE]]=0,"",$Z$4)</f>
        <v/>
      </c>
      <c r="AA1181" s="29" t="str">
        <f>IF(Table1[[#This Row],[DATE]]=0,"",$AA$4)</f>
        <v/>
      </c>
      <c r="AB1181" s="29" t="str">
        <f t="shared" si="36"/>
        <v/>
      </c>
      <c r="AC1181" s="61" t="str">
        <f>IFERROR(VLOOKUP(Table1[[#This Row],[Owner]],'[1]down list'!U:V,2,FALSE),"")</f>
        <v/>
      </c>
    </row>
    <row r="1182" spans="2:29" x14ac:dyDescent="0.25">
      <c r="B1182" s="23"/>
      <c r="C1182" s="24" t="str">
        <f>IF(Table1[[#This Row],[DATE]]=0,"",TEXT(Table1[[#This Row],[DATE]],"mmm"))</f>
        <v/>
      </c>
      <c r="D1182" s="25" t="str">
        <f>B1182&amp;"-"&amp;COUNTIF($B$6:$B1182,B1182)</f>
        <v>-0</v>
      </c>
      <c r="E1182" s="24" t="str">
        <f t="shared" si="37"/>
        <v/>
      </c>
      <c r="F1182" s="24" t="str">
        <f>IF(B1182=0,"",TEXT(Table1[[#This Row],[DATE]],"ddd"))</f>
        <v/>
      </c>
      <c r="G1182" s="2" t="s">
        <v>32</v>
      </c>
      <c r="H1182" s="2"/>
      <c r="I1182" s="26" t="str">
        <f>IFERROR(INDEX('[1]down list'!$AB$3:$AH$368,MATCH(Table1[[#This Row],[DATE]],'[1]down list'!$AB$3:$AB$368,0),MATCH(Table1[[#This Row],[Shift]],'[1]down list'!$AB$3:$AH$3,0)),"")</f>
        <v/>
      </c>
      <c r="J1182" s="3"/>
      <c r="K1182" s="2"/>
      <c r="M1182" s="24" t="s">
        <v>224</v>
      </c>
      <c r="N1182" s="26" t="str">
        <f>IFERROR(INDEX([1]!Table13[#Data],MATCH(Table1[[#This Row],[Tech.]],[1]!Table13[Func Location],0),2),"")</f>
        <v/>
      </c>
      <c r="O1182" s="27"/>
      <c r="P1182" s="28"/>
      <c r="Q1182" s="2" t="s">
        <v>37</v>
      </c>
      <c r="R1182" s="2"/>
      <c r="W1182" s="2"/>
      <c r="X1182" s="2"/>
      <c r="Y1182" s="3"/>
      <c r="Z1182" s="29" t="str">
        <f>IF(Table1[[#This Row],[DATE]]=0,"",$Z$4)</f>
        <v/>
      </c>
      <c r="AA1182" s="29" t="str">
        <f>IF(Table1[[#This Row],[DATE]]=0,"",$AA$4)</f>
        <v/>
      </c>
      <c r="AB1182" s="29" t="str">
        <f t="shared" si="36"/>
        <v/>
      </c>
      <c r="AC1182" s="61" t="str">
        <f>IFERROR(VLOOKUP(Table1[[#This Row],[Owner]],'[1]down list'!U:V,2,FALSE),"")</f>
        <v/>
      </c>
    </row>
    <row r="1183" spans="2:29" x14ac:dyDescent="0.25">
      <c r="B1183" s="23"/>
      <c r="C1183" s="24" t="str">
        <f>IF(Table1[[#This Row],[DATE]]=0,"",TEXT(Table1[[#This Row],[DATE]],"mmm"))</f>
        <v/>
      </c>
      <c r="D1183" s="25" t="str">
        <f>B1183&amp;"-"&amp;COUNTIF($B$6:$B1183,B1183)</f>
        <v>-0</v>
      </c>
      <c r="E1183" s="24" t="str">
        <f t="shared" si="37"/>
        <v/>
      </c>
      <c r="F1183" s="24" t="str">
        <f>IF(B1183=0,"",TEXT(Table1[[#This Row],[DATE]],"ddd"))</f>
        <v/>
      </c>
      <c r="G1183" s="2" t="s">
        <v>32</v>
      </c>
      <c r="H1183" s="2"/>
      <c r="I1183" s="26" t="str">
        <f>IFERROR(INDEX('[1]down list'!$AB$3:$AH$368,MATCH(Table1[[#This Row],[DATE]],'[1]down list'!$AB$3:$AB$368,0),MATCH(Table1[[#This Row],[Shift]],'[1]down list'!$AB$3:$AH$3,0)),"")</f>
        <v/>
      </c>
      <c r="J1183" s="3"/>
      <c r="K1183" s="2"/>
      <c r="M1183" s="24" t="s">
        <v>224</v>
      </c>
      <c r="N1183" s="26" t="str">
        <f>IFERROR(INDEX([1]!Table13[#Data],MATCH(Table1[[#This Row],[Tech.]],[1]!Table13[Func Location],0),2),"")</f>
        <v/>
      </c>
      <c r="O1183" s="27"/>
      <c r="P1183" s="28"/>
      <c r="Q1183" s="2" t="s">
        <v>37</v>
      </c>
      <c r="R1183" s="2"/>
      <c r="W1183" s="2"/>
      <c r="X1183" s="2"/>
      <c r="Y1183" s="3"/>
      <c r="Z1183" s="29" t="str">
        <f>IF(Table1[[#This Row],[DATE]]=0,"",$Z$4)</f>
        <v/>
      </c>
      <c r="AA1183" s="29" t="str">
        <f>IF(Table1[[#This Row],[DATE]]=0,"",$AA$4)</f>
        <v/>
      </c>
      <c r="AB1183" s="29" t="str">
        <f t="shared" si="36"/>
        <v/>
      </c>
      <c r="AC1183" s="61" t="str">
        <f>IFERROR(VLOOKUP(Table1[[#This Row],[Owner]],'[1]down list'!U:V,2,FALSE),"")</f>
        <v/>
      </c>
    </row>
    <row r="1184" spans="2:29" x14ac:dyDescent="0.25">
      <c r="B1184" s="23"/>
      <c r="C1184" s="24" t="str">
        <f>IF(Table1[[#This Row],[DATE]]=0,"",TEXT(Table1[[#This Row],[DATE]],"mmm"))</f>
        <v/>
      </c>
      <c r="D1184" s="25" t="str">
        <f>B1184&amp;"-"&amp;COUNTIF($B$6:$B1184,B1184)</f>
        <v>-0</v>
      </c>
      <c r="E1184" s="24" t="str">
        <f t="shared" si="37"/>
        <v/>
      </c>
      <c r="F1184" s="24" t="str">
        <f>IF(B1184=0,"",TEXT(Table1[[#This Row],[DATE]],"ddd"))</f>
        <v/>
      </c>
      <c r="G1184" s="2" t="s">
        <v>32</v>
      </c>
      <c r="H1184" s="2"/>
      <c r="I1184" s="26" t="str">
        <f>IFERROR(INDEX('[1]down list'!$AB$3:$AH$368,MATCH(Table1[[#This Row],[DATE]],'[1]down list'!$AB$3:$AB$368,0),MATCH(Table1[[#This Row],[Shift]],'[1]down list'!$AB$3:$AH$3,0)),"")</f>
        <v/>
      </c>
      <c r="J1184" s="3"/>
      <c r="K1184" s="2"/>
      <c r="M1184" s="24" t="s">
        <v>224</v>
      </c>
      <c r="N1184" s="26" t="str">
        <f>IFERROR(INDEX([1]!Table13[#Data],MATCH(Table1[[#This Row],[Tech.]],[1]!Table13[Func Location],0),2),"")</f>
        <v/>
      </c>
      <c r="O1184" s="27"/>
      <c r="P1184" s="28"/>
      <c r="Q1184" s="2" t="s">
        <v>37</v>
      </c>
      <c r="R1184" s="2"/>
      <c r="W1184" s="2"/>
      <c r="X1184" s="2"/>
      <c r="Y1184" s="3"/>
      <c r="Z1184" s="29" t="str">
        <f>IF(Table1[[#This Row],[DATE]]=0,"",$Z$4)</f>
        <v/>
      </c>
      <c r="AA1184" s="29" t="str">
        <f>IF(Table1[[#This Row],[DATE]]=0,"",$AA$4)</f>
        <v/>
      </c>
      <c r="AB1184" s="29" t="str">
        <f t="shared" si="36"/>
        <v/>
      </c>
      <c r="AC1184" s="61" t="str">
        <f>IFERROR(VLOOKUP(Table1[[#This Row],[Owner]],'[1]down list'!U:V,2,FALSE),"")</f>
        <v/>
      </c>
    </row>
    <row r="1185" spans="2:29" x14ac:dyDescent="0.25">
      <c r="B1185" s="23"/>
      <c r="C1185" s="24" t="str">
        <f>IF(Table1[[#This Row],[DATE]]=0,"",TEXT(Table1[[#This Row],[DATE]],"mmm"))</f>
        <v/>
      </c>
      <c r="D1185" s="25" t="str">
        <f>B1185&amp;"-"&amp;COUNTIF($B$6:$B1185,B1185)</f>
        <v>-0</v>
      </c>
      <c r="E1185" s="24" t="str">
        <f t="shared" si="37"/>
        <v/>
      </c>
      <c r="F1185" s="24" t="str">
        <f>IF(B1185=0,"",TEXT(Table1[[#This Row],[DATE]],"ddd"))</f>
        <v/>
      </c>
      <c r="G1185" s="2" t="s">
        <v>32</v>
      </c>
      <c r="H1185" s="2"/>
      <c r="I1185" s="26" t="str">
        <f>IFERROR(INDEX('[1]down list'!$AB$3:$AH$368,MATCH(Table1[[#This Row],[DATE]],'[1]down list'!$AB$3:$AB$368,0),MATCH(Table1[[#This Row],[Shift]],'[1]down list'!$AB$3:$AH$3,0)),"")</f>
        <v/>
      </c>
      <c r="J1185" s="3"/>
      <c r="K1185" s="2"/>
      <c r="M1185" s="24" t="s">
        <v>224</v>
      </c>
      <c r="N1185" s="26" t="str">
        <f>IFERROR(INDEX([1]!Table13[#Data],MATCH(Table1[[#This Row],[Tech.]],[1]!Table13[Func Location],0),2),"")</f>
        <v/>
      </c>
      <c r="O1185" s="27"/>
      <c r="P1185" s="28"/>
      <c r="Q1185" s="2" t="s">
        <v>37</v>
      </c>
      <c r="R1185" s="2"/>
      <c r="W1185" s="2"/>
      <c r="X1185" s="2"/>
      <c r="Y1185" s="3"/>
      <c r="Z1185" s="29" t="str">
        <f>IF(Table1[[#This Row],[DATE]]=0,"",$Z$4)</f>
        <v/>
      </c>
      <c r="AA1185" s="29" t="str">
        <f>IF(Table1[[#This Row],[DATE]]=0,"",$AA$4)</f>
        <v/>
      </c>
      <c r="AB1185" s="29" t="str">
        <f t="shared" si="36"/>
        <v/>
      </c>
      <c r="AC1185" s="61" t="str">
        <f>IFERROR(VLOOKUP(Table1[[#This Row],[Owner]],'[1]down list'!U:V,2,FALSE),"")</f>
        <v/>
      </c>
    </row>
    <row r="1186" spans="2:29" x14ac:dyDescent="0.25">
      <c r="B1186" s="23"/>
      <c r="C1186" s="24" t="str">
        <f>IF(Table1[[#This Row],[DATE]]=0,"",TEXT(Table1[[#This Row],[DATE]],"mmm"))</f>
        <v/>
      </c>
      <c r="D1186" s="25" t="str">
        <f>B1186&amp;"-"&amp;COUNTIF($B$6:$B1186,B1186)</f>
        <v>-0</v>
      </c>
      <c r="E1186" s="24" t="str">
        <f t="shared" si="37"/>
        <v/>
      </c>
      <c r="F1186" s="24" t="str">
        <f>IF(B1186=0,"",TEXT(Table1[[#This Row],[DATE]],"ddd"))</f>
        <v/>
      </c>
      <c r="G1186" s="2" t="s">
        <v>32</v>
      </c>
      <c r="H1186" s="2"/>
      <c r="I1186" s="26" t="str">
        <f>IFERROR(INDEX('[1]down list'!$AB$3:$AH$368,MATCH(Table1[[#This Row],[DATE]],'[1]down list'!$AB$3:$AB$368,0),MATCH(Table1[[#This Row],[Shift]],'[1]down list'!$AB$3:$AH$3,0)),"")</f>
        <v/>
      </c>
      <c r="J1186" s="3"/>
      <c r="K1186" s="2"/>
      <c r="M1186" s="24" t="s">
        <v>224</v>
      </c>
      <c r="N1186" s="26" t="str">
        <f>IFERROR(INDEX([1]!Table13[#Data],MATCH(Table1[[#This Row],[Tech.]],[1]!Table13[Func Location],0),2),"")</f>
        <v/>
      </c>
      <c r="O1186" s="27"/>
      <c r="P1186" s="28"/>
      <c r="Q1186" s="2" t="s">
        <v>37</v>
      </c>
      <c r="R1186" s="2"/>
      <c r="W1186" s="2"/>
      <c r="X1186" s="2"/>
      <c r="Y1186" s="3"/>
      <c r="Z1186" s="29" t="str">
        <f>IF(Table1[[#This Row],[DATE]]=0,"",$Z$4)</f>
        <v/>
      </c>
      <c r="AA1186" s="29" t="str">
        <f>IF(Table1[[#This Row],[DATE]]=0,"",$AA$4)</f>
        <v/>
      </c>
      <c r="AB1186" s="29" t="str">
        <f t="shared" si="36"/>
        <v/>
      </c>
      <c r="AC1186" s="61" t="str">
        <f>IFERROR(VLOOKUP(Table1[[#This Row],[Owner]],'[1]down list'!U:V,2,FALSE),"")</f>
        <v/>
      </c>
    </row>
    <row r="1187" spans="2:29" x14ac:dyDescent="0.25">
      <c r="B1187" s="23"/>
      <c r="C1187" s="24" t="str">
        <f>IF(Table1[[#This Row],[DATE]]=0,"",TEXT(Table1[[#This Row],[DATE]],"mmm"))</f>
        <v/>
      </c>
      <c r="D1187" s="25" t="str">
        <f>B1187&amp;"-"&amp;COUNTIF($B$6:$B1187,B1187)</f>
        <v>-0</v>
      </c>
      <c r="E1187" s="24" t="str">
        <f t="shared" si="37"/>
        <v/>
      </c>
      <c r="F1187" s="24" t="str">
        <f>IF(B1187=0,"",TEXT(Table1[[#This Row],[DATE]],"ddd"))</f>
        <v/>
      </c>
      <c r="G1187" s="2" t="s">
        <v>32</v>
      </c>
      <c r="H1187" s="2"/>
      <c r="I1187" s="26" t="str">
        <f>IFERROR(INDEX('[1]down list'!$AB$3:$AH$368,MATCH(Table1[[#This Row],[DATE]],'[1]down list'!$AB$3:$AB$368,0),MATCH(Table1[[#This Row],[Shift]],'[1]down list'!$AB$3:$AH$3,0)),"")</f>
        <v/>
      </c>
      <c r="J1187" s="3"/>
      <c r="K1187" s="2"/>
      <c r="M1187" s="24" t="s">
        <v>224</v>
      </c>
      <c r="N1187" s="26" t="str">
        <f>IFERROR(INDEX([1]!Table13[#Data],MATCH(Table1[[#This Row],[Tech.]],[1]!Table13[Func Location],0),2),"")</f>
        <v/>
      </c>
      <c r="O1187" s="27"/>
      <c r="P1187" s="28"/>
      <c r="Q1187" s="2" t="s">
        <v>37</v>
      </c>
      <c r="R1187" s="2"/>
      <c r="W1187" s="2"/>
      <c r="X1187" s="2"/>
      <c r="Y1187" s="3"/>
      <c r="Z1187" s="29" t="str">
        <f>IF(Table1[[#This Row],[DATE]]=0,"",$Z$4)</f>
        <v/>
      </c>
      <c r="AA1187" s="29" t="str">
        <f>IF(Table1[[#This Row],[DATE]]=0,"",$AA$4)</f>
        <v/>
      </c>
      <c r="AB1187" s="29" t="str">
        <f t="shared" si="36"/>
        <v/>
      </c>
      <c r="AC1187" s="61" t="str">
        <f>IFERROR(VLOOKUP(Table1[[#This Row],[Owner]],'[1]down list'!U:V,2,FALSE),"")</f>
        <v/>
      </c>
    </row>
    <row r="1188" spans="2:29" x14ac:dyDescent="0.25">
      <c r="B1188" s="23"/>
      <c r="C1188" s="24" t="str">
        <f>IF(Table1[[#This Row],[DATE]]=0,"",TEXT(Table1[[#This Row],[DATE]],"mmm"))</f>
        <v/>
      </c>
      <c r="D1188" s="25" t="str">
        <f>B1188&amp;"-"&amp;COUNTIF($B$6:$B1188,B1188)</f>
        <v>-0</v>
      </c>
      <c r="E1188" s="24" t="str">
        <f t="shared" si="37"/>
        <v/>
      </c>
      <c r="F1188" s="24" t="str">
        <f>IF(B1188=0,"",TEXT(Table1[[#This Row],[DATE]],"ddd"))</f>
        <v/>
      </c>
      <c r="G1188" s="2" t="s">
        <v>32</v>
      </c>
      <c r="H1188" s="2"/>
      <c r="I1188" s="26" t="str">
        <f>IFERROR(INDEX('[1]down list'!$AB$3:$AH$368,MATCH(Table1[[#This Row],[DATE]],'[1]down list'!$AB$3:$AB$368,0),MATCH(Table1[[#This Row],[Shift]],'[1]down list'!$AB$3:$AH$3,0)),"")</f>
        <v/>
      </c>
      <c r="J1188" s="3"/>
      <c r="K1188" s="2"/>
      <c r="M1188" s="24" t="s">
        <v>224</v>
      </c>
      <c r="N1188" s="26" t="str">
        <f>IFERROR(INDEX([1]!Table13[#Data],MATCH(Table1[[#This Row],[Tech.]],[1]!Table13[Func Location],0),2),"")</f>
        <v/>
      </c>
      <c r="O1188" s="27"/>
      <c r="P1188" s="28"/>
      <c r="Q1188" s="2" t="s">
        <v>37</v>
      </c>
      <c r="R1188" s="2"/>
      <c r="W1188" s="2"/>
      <c r="X1188" s="2"/>
      <c r="Y1188" s="3"/>
      <c r="Z1188" s="29" t="str">
        <f>IF(Table1[[#This Row],[DATE]]=0,"",$Z$4)</f>
        <v/>
      </c>
      <c r="AA1188" s="29" t="str">
        <f>IF(Table1[[#This Row],[DATE]]=0,"",$AA$4)</f>
        <v/>
      </c>
      <c r="AB1188" s="29" t="str">
        <f t="shared" si="36"/>
        <v/>
      </c>
      <c r="AC1188" s="61" t="str">
        <f>IFERROR(VLOOKUP(Table1[[#This Row],[Owner]],'[1]down list'!U:V,2,FALSE),"")</f>
        <v/>
      </c>
    </row>
    <row r="1189" spans="2:29" x14ac:dyDescent="0.25">
      <c r="B1189" s="23"/>
      <c r="C1189" s="24" t="str">
        <f>IF(Table1[[#This Row],[DATE]]=0,"",TEXT(Table1[[#This Row],[DATE]],"mmm"))</f>
        <v/>
      </c>
      <c r="D1189" s="25" t="str">
        <f>B1189&amp;"-"&amp;COUNTIF($B$6:$B1189,B1189)</f>
        <v>-0</v>
      </c>
      <c r="E1189" s="24" t="str">
        <f t="shared" si="37"/>
        <v/>
      </c>
      <c r="F1189" s="24" t="str">
        <f>IF(B1189=0,"",TEXT(Table1[[#This Row],[DATE]],"ddd"))</f>
        <v/>
      </c>
      <c r="G1189" s="2" t="s">
        <v>32</v>
      </c>
      <c r="H1189" s="2"/>
      <c r="I1189" s="26" t="str">
        <f>IFERROR(INDEX('[1]down list'!$AB$3:$AH$368,MATCH(Table1[[#This Row],[DATE]],'[1]down list'!$AB$3:$AB$368,0),MATCH(Table1[[#This Row],[Shift]],'[1]down list'!$AB$3:$AH$3,0)),"")</f>
        <v/>
      </c>
      <c r="J1189" s="3"/>
      <c r="K1189" s="2"/>
      <c r="M1189" s="24" t="s">
        <v>224</v>
      </c>
      <c r="N1189" s="26" t="str">
        <f>IFERROR(INDEX([1]!Table13[#Data],MATCH(Table1[[#This Row],[Tech.]],[1]!Table13[Func Location],0),2),"")</f>
        <v/>
      </c>
      <c r="O1189" s="27"/>
      <c r="P1189" s="28"/>
      <c r="Q1189" s="2" t="s">
        <v>37</v>
      </c>
      <c r="R1189" s="2"/>
      <c r="W1189" s="2"/>
      <c r="X1189" s="2"/>
      <c r="Y1189" s="3"/>
      <c r="Z1189" s="29" t="str">
        <f>IF(Table1[[#This Row],[DATE]]=0,"",$Z$4)</f>
        <v/>
      </c>
      <c r="AA1189" s="29" t="str">
        <f>IF(Table1[[#This Row],[DATE]]=0,"",$AA$4)</f>
        <v/>
      </c>
      <c r="AB1189" s="29" t="str">
        <f t="shared" si="36"/>
        <v/>
      </c>
      <c r="AC1189" s="61" t="str">
        <f>IFERROR(VLOOKUP(Table1[[#This Row],[Owner]],'[1]down list'!U:V,2,FALSE),"")</f>
        <v/>
      </c>
    </row>
    <row r="1190" spans="2:29" x14ac:dyDescent="0.25">
      <c r="B1190" s="23"/>
      <c r="C1190" s="24" t="str">
        <f>IF(Table1[[#This Row],[DATE]]=0,"",TEXT(Table1[[#This Row],[DATE]],"mmm"))</f>
        <v/>
      </c>
      <c r="D1190" s="25" t="str">
        <f>B1190&amp;"-"&amp;COUNTIF($B$6:$B1190,B1190)</f>
        <v>-0</v>
      </c>
      <c r="E1190" s="24" t="str">
        <f t="shared" si="37"/>
        <v/>
      </c>
      <c r="F1190" s="24" t="str">
        <f>IF(B1190=0,"",TEXT(Table1[[#This Row],[DATE]],"ddd"))</f>
        <v/>
      </c>
      <c r="G1190" s="2" t="s">
        <v>32</v>
      </c>
      <c r="H1190" s="2"/>
      <c r="I1190" s="26" t="str">
        <f>IFERROR(INDEX('[1]down list'!$AB$3:$AH$368,MATCH(Table1[[#This Row],[DATE]],'[1]down list'!$AB$3:$AB$368,0),MATCH(Table1[[#This Row],[Shift]],'[1]down list'!$AB$3:$AH$3,0)),"")</f>
        <v/>
      </c>
      <c r="J1190" s="3"/>
      <c r="K1190" s="2"/>
      <c r="M1190" s="24" t="s">
        <v>224</v>
      </c>
      <c r="N1190" s="26" t="str">
        <f>IFERROR(INDEX([1]!Table13[#Data],MATCH(Table1[[#This Row],[Tech.]],[1]!Table13[Func Location],0),2),"")</f>
        <v/>
      </c>
      <c r="O1190" s="27"/>
      <c r="P1190" s="28"/>
      <c r="Q1190" s="2" t="s">
        <v>37</v>
      </c>
      <c r="R1190" s="2"/>
      <c r="W1190" s="2"/>
      <c r="X1190" s="2"/>
      <c r="Y1190" s="3"/>
      <c r="Z1190" s="29" t="str">
        <f>IF(Table1[[#This Row],[DATE]]=0,"",$Z$4)</f>
        <v/>
      </c>
      <c r="AA1190" s="29" t="str">
        <f>IF(Table1[[#This Row],[DATE]]=0,"",$AA$4)</f>
        <v/>
      </c>
      <c r="AB1190" s="29" t="str">
        <f t="shared" si="36"/>
        <v/>
      </c>
      <c r="AC1190" s="61" t="str">
        <f>IFERROR(VLOOKUP(Table1[[#This Row],[Owner]],'[1]down list'!U:V,2,FALSE),"")</f>
        <v/>
      </c>
    </row>
    <row r="1191" spans="2:29" x14ac:dyDescent="0.25">
      <c r="B1191" s="23"/>
      <c r="C1191" s="24" t="str">
        <f>IF(Table1[[#This Row],[DATE]]=0,"",TEXT(Table1[[#This Row],[DATE]],"mmm"))</f>
        <v/>
      </c>
      <c r="D1191" s="25" t="str">
        <f>B1191&amp;"-"&amp;COUNTIF($B$6:$B1191,B1191)</f>
        <v>-0</v>
      </c>
      <c r="E1191" s="24" t="str">
        <f t="shared" si="37"/>
        <v/>
      </c>
      <c r="F1191" s="24" t="str">
        <f>IF(B1191=0,"",TEXT(Table1[[#This Row],[DATE]],"ddd"))</f>
        <v/>
      </c>
      <c r="G1191" s="2" t="s">
        <v>32</v>
      </c>
      <c r="H1191" s="2"/>
      <c r="I1191" s="26" t="str">
        <f>IFERROR(INDEX('[1]down list'!$AB$3:$AH$368,MATCH(Table1[[#This Row],[DATE]],'[1]down list'!$AB$3:$AB$368,0),MATCH(Table1[[#This Row],[Shift]],'[1]down list'!$AB$3:$AH$3,0)),"")</f>
        <v/>
      </c>
      <c r="J1191" s="3"/>
      <c r="K1191" s="2"/>
      <c r="M1191" s="24" t="s">
        <v>224</v>
      </c>
      <c r="N1191" s="26" t="str">
        <f>IFERROR(INDEX([1]!Table13[#Data],MATCH(Table1[[#This Row],[Tech.]],[1]!Table13[Func Location],0),2),"")</f>
        <v/>
      </c>
      <c r="O1191" s="27"/>
      <c r="P1191" s="28"/>
      <c r="Q1191" s="2" t="s">
        <v>37</v>
      </c>
      <c r="R1191" s="2"/>
      <c r="W1191" s="2"/>
      <c r="X1191" s="2"/>
      <c r="Y1191" s="3"/>
      <c r="Z1191" s="29" t="str">
        <f>IF(Table1[[#This Row],[DATE]]=0,"",$Z$4)</f>
        <v/>
      </c>
      <c r="AA1191" s="29" t="str">
        <f>IF(Table1[[#This Row],[DATE]]=0,"",$AA$4)</f>
        <v/>
      </c>
      <c r="AB1191" s="29" t="str">
        <f t="shared" si="36"/>
        <v/>
      </c>
      <c r="AC1191" s="61" t="str">
        <f>IFERROR(VLOOKUP(Table1[[#This Row],[Owner]],'[1]down list'!U:V,2,FALSE),"")</f>
        <v/>
      </c>
    </row>
    <row r="1192" spans="2:29" x14ac:dyDescent="0.25">
      <c r="B1192" s="23"/>
      <c r="C1192" s="24" t="str">
        <f>IF(Table1[[#This Row],[DATE]]=0,"",TEXT(Table1[[#This Row],[DATE]],"mmm"))</f>
        <v/>
      </c>
      <c r="D1192" s="25" t="str">
        <f>B1192&amp;"-"&amp;COUNTIF($B$6:$B1192,B1192)</f>
        <v>-0</v>
      </c>
      <c r="E1192" s="24" t="str">
        <f t="shared" si="37"/>
        <v/>
      </c>
      <c r="F1192" s="24" t="str">
        <f>IF(B1192=0,"",TEXT(Table1[[#This Row],[DATE]],"ddd"))</f>
        <v/>
      </c>
      <c r="G1192" s="2" t="s">
        <v>32</v>
      </c>
      <c r="H1192" s="2"/>
      <c r="I1192" s="26" t="str">
        <f>IFERROR(INDEX('[1]down list'!$AB$3:$AH$368,MATCH(Table1[[#This Row],[DATE]],'[1]down list'!$AB$3:$AB$368,0),MATCH(Table1[[#This Row],[Shift]],'[1]down list'!$AB$3:$AH$3,0)),"")</f>
        <v/>
      </c>
      <c r="J1192" s="3"/>
      <c r="K1192" s="2"/>
      <c r="M1192" s="24" t="s">
        <v>224</v>
      </c>
      <c r="N1192" s="26" t="str">
        <f>IFERROR(INDEX([1]!Table13[#Data],MATCH(Table1[[#This Row],[Tech.]],[1]!Table13[Func Location],0),2),"")</f>
        <v/>
      </c>
      <c r="O1192" s="27"/>
      <c r="P1192" s="28"/>
      <c r="Q1192" s="2" t="s">
        <v>37</v>
      </c>
      <c r="R1192" s="2"/>
      <c r="W1192" s="2"/>
      <c r="X1192" s="2"/>
      <c r="Y1192" s="3"/>
      <c r="Z1192" s="29" t="str">
        <f>IF(Table1[[#This Row],[DATE]]=0,"",$Z$4)</f>
        <v/>
      </c>
      <c r="AA1192" s="29" t="str">
        <f>IF(Table1[[#This Row],[DATE]]=0,"",$AA$4)</f>
        <v/>
      </c>
      <c r="AB1192" s="29" t="str">
        <f t="shared" si="36"/>
        <v/>
      </c>
      <c r="AC1192" s="61" t="str">
        <f>IFERROR(VLOOKUP(Table1[[#This Row],[Owner]],'[1]down list'!U:V,2,FALSE),"")</f>
        <v/>
      </c>
    </row>
    <row r="1193" spans="2:29" x14ac:dyDescent="0.25">
      <c r="B1193" s="23"/>
      <c r="C1193" s="24" t="str">
        <f>IF(Table1[[#This Row],[DATE]]=0,"",TEXT(Table1[[#This Row],[DATE]],"mmm"))</f>
        <v/>
      </c>
      <c r="D1193" s="25" t="str">
        <f>B1193&amp;"-"&amp;COUNTIF($B$6:$B1193,B1193)</f>
        <v>-0</v>
      </c>
      <c r="E1193" s="24" t="str">
        <f t="shared" si="37"/>
        <v/>
      </c>
      <c r="F1193" s="24" t="str">
        <f>IF(B1193=0,"",TEXT(Table1[[#This Row],[DATE]],"ddd"))</f>
        <v/>
      </c>
      <c r="G1193" s="2" t="s">
        <v>32</v>
      </c>
      <c r="H1193" s="2"/>
      <c r="I1193" s="26" t="str">
        <f>IFERROR(INDEX('[1]down list'!$AB$3:$AH$368,MATCH(Table1[[#This Row],[DATE]],'[1]down list'!$AB$3:$AB$368,0),MATCH(Table1[[#This Row],[Shift]],'[1]down list'!$AB$3:$AH$3,0)),"")</f>
        <v/>
      </c>
      <c r="J1193" s="3"/>
      <c r="K1193" s="2"/>
      <c r="M1193" s="24" t="s">
        <v>224</v>
      </c>
      <c r="N1193" s="26" t="str">
        <f>IFERROR(INDEX([1]!Table13[#Data],MATCH(Table1[[#This Row],[Tech.]],[1]!Table13[Func Location],0),2),"")</f>
        <v/>
      </c>
      <c r="O1193" s="27"/>
      <c r="P1193" s="28"/>
      <c r="Q1193" s="2" t="s">
        <v>37</v>
      </c>
      <c r="R1193" s="2"/>
      <c r="W1193" s="2"/>
      <c r="X1193" s="2"/>
      <c r="Y1193" s="3"/>
      <c r="Z1193" s="29" t="str">
        <f>IF(Table1[[#This Row],[DATE]]=0,"",$Z$4)</f>
        <v/>
      </c>
      <c r="AA1193" s="29" t="str">
        <f>IF(Table1[[#This Row],[DATE]]=0,"",$AA$4)</f>
        <v/>
      </c>
      <c r="AB1193" s="29" t="str">
        <f t="shared" si="36"/>
        <v/>
      </c>
      <c r="AC1193" s="61" t="str">
        <f>IFERROR(VLOOKUP(Table1[[#This Row],[Owner]],'[1]down list'!U:V,2,FALSE),"")</f>
        <v/>
      </c>
    </row>
    <row r="1194" spans="2:29" x14ac:dyDescent="0.25">
      <c r="B1194" s="23"/>
      <c r="C1194" s="24" t="str">
        <f>IF(Table1[[#This Row],[DATE]]=0,"",TEXT(Table1[[#This Row],[DATE]],"mmm"))</f>
        <v/>
      </c>
      <c r="D1194" s="25" t="str">
        <f>B1194&amp;"-"&amp;COUNTIF($B$6:$B1194,B1194)</f>
        <v>-0</v>
      </c>
      <c r="E1194" s="24" t="str">
        <f t="shared" si="37"/>
        <v/>
      </c>
      <c r="F1194" s="24" t="str">
        <f>IF(B1194=0,"",TEXT(Table1[[#This Row],[DATE]],"ddd"))</f>
        <v/>
      </c>
      <c r="G1194" s="2" t="s">
        <v>32</v>
      </c>
      <c r="H1194" s="2"/>
      <c r="I1194" s="26" t="str">
        <f>IFERROR(INDEX('[1]down list'!$AB$3:$AH$368,MATCH(Table1[[#This Row],[DATE]],'[1]down list'!$AB$3:$AB$368,0),MATCH(Table1[[#This Row],[Shift]],'[1]down list'!$AB$3:$AH$3,0)),"")</f>
        <v/>
      </c>
      <c r="J1194" s="3"/>
      <c r="K1194" s="2"/>
      <c r="M1194" s="24" t="s">
        <v>224</v>
      </c>
      <c r="N1194" s="26" t="str">
        <f>IFERROR(INDEX([1]!Table13[#Data],MATCH(Table1[[#This Row],[Tech.]],[1]!Table13[Func Location],0),2),"")</f>
        <v/>
      </c>
      <c r="O1194" s="27"/>
      <c r="P1194" s="28"/>
      <c r="Q1194" s="2" t="s">
        <v>37</v>
      </c>
      <c r="R1194" s="2"/>
      <c r="W1194" s="2"/>
      <c r="X1194" s="2"/>
      <c r="Y1194" s="3"/>
      <c r="Z1194" s="29" t="str">
        <f>IF(Table1[[#This Row],[DATE]]=0,"",$Z$4)</f>
        <v/>
      </c>
      <c r="AA1194" s="29" t="str">
        <f>IF(Table1[[#This Row],[DATE]]=0,"",$AA$4)</f>
        <v/>
      </c>
      <c r="AB1194" s="29" t="str">
        <f t="shared" si="36"/>
        <v/>
      </c>
      <c r="AC1194" s="61" t="str">
        <f>IFERROR(VLOOKUP(Table1[[#This Row],[Owner]],'[1]down list'!U:V,2,FALSE),"")</f>
        <v/>
      </c>
    </row>
    <row r="1195" spans="2:29" x14ac:dyDescent="0.25">
      <c r="B1195" s="23"/>
      <c r="C1195" s="24" t="str">
        <f>IF(Table1[[#This Row],[DATE]]=0,"",TEXT(Table1[[#This Row],[DATE]],"mmm"))</f>
        <v/>
      </c>
      <c r="D1195" s="25" t="str">
        <f>B1195&amp;"-"&amp;COUNTIF($B$6:$B1195,B1195)</f>
        <v>-0</v>
      </c>
      <c r="E1195" s="24" t="str">
        <f t="shared" si="37"/>
        <v/>
      </c>
      <c r="F1195" s="24" t="str">
        <f>IF(B1195=0,"",TEXT(Table1[[#This Row],[DATE]],"ddd"))</f>
        <v/>
      </c>
      <c r="G1195" s="2" t="s">
        <v>32</v>
      </c>
      <c r="H1195" s="2"/>
      <c r="I1195" s="26" t="str">
        <f>IFERROR(INDEX('[1]down list'!$AB$3:$AH$368,MATCH(Table1[[#This Row],[DATE]],'[1]down list'!$AB$3:$AB$368,0),MATCH(Table1[[#This Row],[Shift]],'[1]down list'!$AB$3:$AH$3,0)),"")</f>
        <v/>
      </c>
      <c r="J1195" s="3"/>
      <c r="K1195" s="2"/>
      <c r="M1195" s="24" t="s">
        <v>224</v>
      </c>
      <c r="N1195" s="26" t="str">
        <f>IFERROR(INDEX([1]!Table13[#Data],MATCH(Table1[[#This Row],[Tech.]],[1]!Table13[Func Location],0),2),"")</f>
        <v/>
      </c>
      <c r="O1195" s="27"/>
      <c r="P1195" s="28"/>
      <c r="Q1195" s="2" t="s">
        <v>37</v>
      </c>
      <c r="R1195" s="2"/>
      <c r="W1195" s="2"/>
      <c r="X1195" s="2"/>
      <c r="Y1195" s="3"/>
      <c r="Z1195" s="29" t="str">
        <f>IF(Table1[[#This Row],[DATE]]=0,"",$Z$4)</f>
        <v/>
      </c>
      <c r="AA1195" s="29" t="str">
        <f>IF(Table1[[#This Row],[DATE]]=0,"",$AA$4)</f>
        <v/>
      </c>
      <c r="AB1195" s="29" t="str">
        <f t="shared" si="36"/>
        <v/>
      </c>
      <c r="AC1195" s="61" t="str">
        <f>IFERROR(VLOOKUP(Table1[[#This Row],[Owner]],'[1]down list'!U:V,2,FALSE),"")</f>
        <v/>
      </c>
    </row>
    <row r="1196" spans="2:29" x14ac:dyDescent="0.25">
      <c r="B1196" s="23"/>
      <c r="C1196" s="24" t="str">
        <f>IF(Table1[[#This Row],[DATE]]=0,"",TEXT(Table1[[#This Row],[DATE]],"mmm"))</f>
        <v/>
      </c>
      <c r="D1196" s="25" t="str">
        <f>B1196&amp;"-"&amp;COUNTIF($B$6:$B1196,B1196)</f>
        <v>-0</v>
      </c>
      <c r="E1196" s="24" t="str">
        <f t="shared" si="37"/>
        <v/>
      </c>
      <c r="F1196" s="24" t="str">
        <f>IF(B1196=0,"",TEXT(Table1[[#This Row],[DATE]],"ddd"))</f>
        <v/>
      </c>
      <c r="G1196" s="2" t="s">
        <v>32</v>
      </c>
      <c r="H1196" s="2"/>
      <c r="I1196" s="26" t="str">
        <f>IFERROR(INDEX('[1]down list'!$AB$3:$AH$368,MATCH(Table1[[#This Row],[DATE]],'[1]down list'!$AB$3:$AB$368,0),MATCH(Table1[[#This Row],[Shift]],'[1]down list'!$AB$3:$AH$3,0)),"")</f>
        <v/>
      </c>
      <c r="J1196" s="3"/>
      <c r="K1196" s="2"/>
      <c r="M1196" s="24" t="s">
        <v>224</v>
      </c>
      <c r="N1196" s="26" t="str">
        <f>IFERROR(INDEX([1]!Table13[#Data],MATCH(Table1[[#This Row],[Tech.]],[1]!Table13[Func Location],0),2),"")</f>
        <v/>
      </c>
      <c r="O1196" s="27"/>
      <c r="P1196" s="28"/>
      <c r="Q1196" s="2" t="s">
        <v>37</v>
      </c>
      <c r="R1196" s="2"/>
      <c r="W1196" s="2"/>
      <c r="X1196" s="2"/>
      <c r="Y1196" s="3"/>
      <c r="Z1196" s="29" t="str">
        <f>IF(Table1[[#This Row],[DATE]]=0,"",$Z$4)</f>
        <v/>
      </c>
      <c r="AA1196" s="29" t="str">
        <f>IF(Table1[[#This Row],[DATE]]=0,"",$AA$4)</f>
        <v/>
      </c>
      <c r="AB1196" s="29" t="str">
        <f t="shared" si="36"/>
        <v/>
      </c>
      <c r="AC1196" s="61" t="str">
        <f>IFERROR(VLOOKUP(Table1[[#This Row],[Owner]],'[1]down list'!U:V,2,FALSE),"")</f>
        <v/>
      </c>
    </row>
    <row r="1197" spans="2:29" x14ac:dyDescent="0.25">
      <c r="B1197" s="23"/>
      <c r="C1197" s="24" t="str">
        <f>IF(Table1[[#This Row],[DATE]]=0,"",TEXT(Table1[[#This Row],[DATE]],"mmm"))</f>
        <v/>
      </c>
      <c r="D1197" s="25" t="str">
        <f>B1197&amp;"-"&amp;COUNTIF($B$6:$B1197,B1197)</f>
        <v>-0</v>
      </c>
      <c r="E1197" s="24" t="str">
        <f t="shared" si="37"/>
        <v/>
      </c>
      <c r="F1197" s="24" t="str">
        <f>IF(B1197=0,"",TEXT(Table1[[#This Row],[DATE]],"ddd"))</f>
        <v/>
      </c>
      <c r="G1197" s="2" t="s">
        <v>32</v>
      </c>
      <c r="H1197" s="2"/>
      <c r="I1197" s="26" t="str">
        <f>IFERROR(INDEX('[1]down list'!$AB$3:$AH$368,MATCH(Table1[[#This Row],[DATE]],'[1]down list'!$AB$3:$AB$368,0),MATCH(Table1[[#This Row],[Shift]],'[1]down list'!$AB$3:$AH$3,0)),"")</f>
        <v/>
      </c>
      <c r="J1197" s="3"/>
      <c r="K1197" s="2"/>
      <c r="M1197" s="24" t="s">
        <v>224</v>
      </c>
      <c r="N1197" s="26" t="str">
        <f>IFERROR(INDEX([1]!Table13[#Data],MATCH(Table1[[#This Row],[Tech.]],[1]!Table13[Func Location],0),2),"")</f>
        <v/>
      </c>
      <c r="O1197" s="27"/>
      <c r="P1197" s="28"/>
      <c r="Q1197" s="2" t="s">
        <v>37</v>
      </c>
      <c r="R1197" s="2"/>
      <c r="W1197" s="2"/>
      <c r="X1197" s="2"/>
      <c r="Y1197" s="3"/>
      <c r="Z1197" s="29" t="str">
        <f>IF(Table1[[#This Row],[DATE]]=0,"",$Z$4)</f>
        <v/>
      </c>
      <c r="AA1197" s="29" t="str">
        <f>IF(Table1[[#This Row],[DATE]]=0,"",$AA$4)</f>
        <v/>
      </c>
      <c r="AB1197" s="29" t="str">
        <f t="shared" si="36"/>
        <v/>
      </c>
      <c r="AC1197" s="61" t="str">
        <f>IFERROR(VLOOKUP(Table1[[#This Row],[Owner]],'[1]down list'!U:V,2,FALSE),"")</f>
        <v/>
      </c>
    </row>
    <row r="1198" spans="2:29" x14ac:dyDescent="0.25">
      <c r="B1198" s="23"/>
      <c r="C1198" s="24" t="str">
        <f>IF(Table1[[#This Row],[DATE]]=0,"",TEXT(Table1[[#This Row],[DATE]],"mmm"))</f>
        <v/>
      </c>
      <c r="D1198" s="25" t="str">
        <f>B1198&amp;"-"&amp;COUNTIF($B$6:$B1198,B1198)</f>
        <v>-0</v>
      </c>
      <c r="E1198" s="24" t="str">
        <f t="shared" si="37"/>
        <v/>
      </c>
      <c r="F1198" s="24" t="str">
        <f>IF(B1198=0,"",TEXT(Table1[[#This Row],[DATE]],"ddd"))</f>
        <v/>
      </c>
      <c r="G1198" s="2" t="s">
        <v>32</v>
      </c>
      <c r="H1198" s="2"/>
      <c r="I1198" s="26" t="str">
        <f>IFERROR(INDEX('[1]down list'!$AB$3:$AH$368,MATCH(Table1[[#This Row],[DATE]],'[1]down list'!$AB$3:$AB$368,0),MATCH(Table1[[#This Row],[Shift]],'[1]down list'!$AB$3:$AH$3,0)),"")</f>
        <v/>
      </c>
      <c r="J1198" s="3"/>
      <c r="K1198" s="2"/>
      <c r="M1198" s="24" t="s">
        <v>224</v>
      </c>
      <c r="N1198" s="26" t="str">
        <f>IFERROR(INDEX([1]!Table13[#Data],MATCH(Table1[[#This Row],[Tech.]],[1]!Table13[Func Location],0),2),"")</f>
        <v/>
      </c>
      <c r="O1198" s="27"/>
      <c r="P1198" s="28"/>
      <c r="Q1198" s="2" t="s">
        <v>37</v>
      </c>
      <c r="R1198" s="2"/>
      <c r="W1198" s="2"/>
      <c r="X1198" s="2"/>
      <c r="Y1198" s="3"/>
      <c r="Z1198" s="29" t="str">
        <f>IF(Table1[[#This Row],[DATE]]=0,"",$Z$4)</f>
        <v/>
      </c>
      <c r="AA1198" s="29" t="str">
        <f>IF(Table1[[#This Row],[DATE]]=0,"",$AA$4)</f>
        <v/>
      </c>
      <c r="AB1198" s="29" t="str">
        <f t="shared" si="36"/>
        <v/>
      </c>
      <c r="AC1198" s="61" t="str">
        <f>IFERROR(VLOOKUP(Table1[[#This Row],[Owner]],'[1]down list'!U:V,2,FALSE),"")</f>
        <v/>
      </c>
    </row>
    <row r="1199" spans="2:29" x14ac:dyDescent="0.25">
      <c r="B1199" s="23"/>
      <c r="C1199" s="24" t="str">
        <f>IF(Table1[[#This Row],[DATE]]=0,"",TEXT(Table1[[#This Row],[DATE]],"mmm"))</f>
        <v/>
      </c>
      <c r="D1199" s="25" t="str">
        <f>B1199&amp;"-"&amp;COUNTIF($B$6:$B1199,B1199)</f>
        <v>-0</v>
      </c>
      <c r="E1199" s="24" t="str">
        <f t="shared" si="37"/>
        <v/>
      </c>
      <c r="F1199" s="24" t="str">
        <f>IF(B1199=0,"",TEXT(Table1[[#This Row],[DATE]],"ddd"))</f>
        <v/>
      </c>
      <c r="G1199" s="2" t="s">
        <v>32</v>
      </c>
      <c r="H1199" s="2"/>
      <c r="I1199" s="26" t="str">
        <f>IFERROR(INDEX('[1]down list'!$AB$3:$AH$368,MATCH(Table1[[#This Row],[DATE]],'[1]down list'!$AB$3:$AB$368,0),MATCH(Table1[[#This Row],[Shift]],'[1]down list'!$AB$3:$AH$3,0)),"")</f>
        <v/>
      </c>
      <c r="J1199" s="3"/>
      <c r="K1199" s="2"/>
      <c r="M1199" s="24" t="s">
        <v>224</v>
      </c>
      <c r="N1199" s="26" t="str">
        <f>IFERROR(INDEX([1]!Table13[#Data],MATCH(Table1[[#This Row],[Tech.]],[1]!Table13[Func Location],0),2),"")</f>
        <v/>
      </c>
      <c r="O1199" s="27"/>
      <c r="P1199" s="28"/>
      <c r="Q1199" s="2" t="s">
        <v>37</v>
      </c>
      <c r="R1199" s="2"/>
      <c r="W1199" s="2"/>
      <c r="X1199" s="2"/>
      <c r="Y1199" s="3"/>
      <c r="Z1199" s="29" t="str">
        <f>IF(Table1[[#This Row],[DATE]]=0,"",$Z$4)</f>
        <v/>
      </c>
      <c r="AA1199" s="29" t="str">
        <f>IF(Table1[[#This Row],[DATE]]=0,"",$AA$4)</f>
        <v/>
      </c>
      <c r="AB1199" s="29" t="str">
        <f t="shared" si="36"/>
        <v/>
      </c>
      <c r="AC1199" s="61" t="str">
        <f>IFERROR(VLOOKUP(Table1[[#This Row],[Owner]],'[1]down list'!U:V,2,FALSE),"")</f>
        <v/>
      </c>
    </row>
    <row r="1200" spans="2:29" x14ac:dyDescent="0.25">
      <c r="B1200" s="23"/>
      <c r="C1200" s="24" t="str">
        <f>IF(Table1[[#This Row],[DATE]]=0,"",TEXT(Table1[[#This Row],[DATE]],"mmm"))</f>
        <v/>
      </c>
      <c r="D1200" s="25" t="str">
        <f>B1200&amp;"-"&amp;COUNTIF($B$6:$B1200,B1200)</f>
        <v>-0</v>
      </c>
      <c r="E1200" s="24" t="str">
        <f t="shared" si="37"/>
        <v/>
      </c>
      <c r="F1200" s="24" t="str">
        <f>IF(B1200=0,"",TEXT(Table1[[#This Row],[DATE]],"ddd"))</f>
        <v/>
      </c>
      <c r="G1200" s="2" t="s">
        <v>32</v>
      </c>
      <c r="H1200" s="2"/>
      <c r="I1200" s="26" t="str">
        <f>IFERROR(INDEX('[1]down list'!$AB$3:$AH$368,MATCH(Table1[[#This Row],[DATE]],'[1]down list'!$AB$3:$AB$368,0),MATCH(Table1[[#This Row],[Shift]],'[1]down list'!$AB$3:$AH$3,0)),"")</f>
        <v/>
      </c>
      <c r="J1200" s="3"/>
      <c r="K1200" s="2"/>
      <c r="M1200" s="24" t="s">
        <v>224</v>
      </c>
      <c r="N1200" s="26" t="str">
        <f>IFERROR(INDEX([1]!Table13[#Data],MATCH(Table1[[#This Row],[Tech.]],[1]!Table13[Func Location],0),2),"")</f>
        <v/>
      </c>
      <c r="O1200" s="27"/>
      <c r="P1200" s="28"/>
      <c r="Q1200" s="2" t="s">
        <v>37</v>
      </c>
      <c r="R1200" s="2"/>
      <c r="W1200" s="2"/>
      <c r="X1200" s="2"/>
      <c r="Y1200" s="3"/>
      <c r="Z1200" s="29" t="str">
        <f>IF(Table1[[#This Row],[DATE]]=0,"",$Z$4)</f>
        <v/>
      </c>
      <c r="AA1200" s="29" t="str">
        <f>IF(Table1[[#This Row],[DATE]]=0,"",$AA$4)</f>
        <v/>
      </c>
      <c r="AB1200" s="29" t="str">
        <f t="shared" si="36"/>
        <v/>
      </c>
      <c r="AC1200" s="61" t="str">
        <f>IFERROR(VLOOKUP(Table1[[#This Row],[Owner]],'[1]down list'!U:V,2,FALSE),"")</f>
        <v/>
      </c>
    </row>
    <row r="1201" spans="2:29" x14ac:dyDescent="0.25">
      <c r="B1201" s="23"/>
      <c r="C1201" s="24" t="str">
        <f>IF(Table1[[#This Row],[DATE]]=0,"",TEXT(Table1[[#This Row],[DATE]],"mmm"))</f>
        <v/>
      </c>
      <c r="D1201" s="25" t="str">
        <f>B1201&amp;"-"&amp;COUNTIF($B$6:$B1201,B1201)</f>
        <v>-0</v>
      </c>
      <c r="E1201" s="24" t="str">
        <f t="shared" si="37"/>
        <v/>
      </c>
      <c r="F1201" s="24" t="str">
        <f>IF(B1201=0,"",TEXT(Table1[[#This Row],[DATE]],"ddd"))</f>
        <v/>
      </c>
      <c r="G1201" s="2" t="s">
        <v>32</v>
      </c>
      <c r="H1201" s="2"/>
      <c r="I1201" s="26" t="str">
        <f>IFERROR(INDEX('[1]down list'!$AB$3:$AH$368,MATCH(Table1[[#This Row],[DATE]],'[1]down list'!$AB$3:$AB$368,0),MATCH(Table1[[#This Row],[Shift]],'[1]down list'!$AB$3:$AH$3,0)),"")</f>
        <v/>
      </c>
      <c r="J1201" s="3"/>
      <c r="K1201" s="2"/>
      <c r="M1201" s="24" t="s">
        <v>224</v>
      </c>
      <c r="N1201" s="26" t="str">
        <f>IFERROR(INDEX([1]!Table13[#Data],MATCH(Table1[[#This Row],[Tech.]],[1]!Table13[Func Location],0),2),"")</f>
        <v/>
      </c>
      <c r="O1201" s="27"/>
      <c r="P1201" s="28"/>
      <c r="Q1201" s="2" t="s">
        <v>37</v>
      </c>
      <c r="R1201" s="2"/>
      <c r="W1201" s="2"/>
      <c r="X1201" s="2"/>
      <c r="Y1201" s="3"/>
      <c r="Z1201" s="29" t="str">
        <f>IF(Table1[[#This Row],[DATE]]=0,"",$Z$4)</f>
        <v/>
      </c>
      <c r="AA1201" s="29" t="str">
        <f>IF(Table1[[#This Row],[DATE]]=0,"",$AA$4)</f>
        <v/>
      </c>
      <c r="AB1201" s="29" t="str">
        <f t="shared" si="36"/>
        <v/>
      </c>
      <c r="AC1201" s="61" t="str">
        <f>IFERROR(VLOOKUP(Table1[[#This Row],[Owner]],'[1]down list'!U:V,2,FALSE),"")</f>
        <v/>
      </c>
    </row>
    <row r="1202" spans="2:29" x14ac:dyDescent="0.25">
      <c r="B1202" s="23"/>
      <c r="C1202" s="24" t="str">
        <f>IF(Table1[[#This Row],[DATE]]=0,"",TEXT(Table1[[#This Row],[DATE]],"mmm"))</f>
        <v/>
      </c>
      <c r="D1202" s="25" t="str">
        <f>B1202&amp;"-"&amp;COUNTIF($B$6:$B1202,B1202)</f>
        <v>-0</v>
      </c>
      <c r="E1202" s="24" t="str">
        <f t="shared" si="37"/>
        <v/>
      </c>
      <c r="F1202" s="24" t="str">
        <f>IF(B1202=0,"",TEXT(Table1[[#This Row],[DATE]],"ddd"))</f>
        <v/>
      </c>
      <c r="G1202" s="2" t="s">
        <v>32</v>
      </c>
      <c r="H1202" s="2"/>
      <c r="I1202" s="26" t="str">
        <f>IFERROR(INDEX('[1]down list'!$AB$3:$AH$368,MATCH(Table1[[#This Row],[DATE]],'[1]down list'!$AB$3:$AB$368,0),MATCH(Table1[[#This Row],[Shift]],'[1]down list'!$AB$3:$AH$3,0)),"")</f>
        <v/>
      </c>
      <c r="J1202" s="3"/>
      <c r="K1202" s="2"/>
      <c r="M1202" s="24" t="s">
        <v>224</v>
      </c>
      <c r="N1202" s="26" t="str">
        <f>IFERROR(INDEX([1]!Table13[#Data],MATCH(Table1[[#This Row],[Tech.]],[1]!Table13[Func Location],0),2),"")</f>
        <v/>
      </c>
      <c r="O1202" s="27"/>
      <c r="P1202" s="28"/>
      <c r="Q1202" s="2" t="s">
        <v>37</v>
      </c>
      <c r="R1202" s="2"/>
      <c r="W1202" s="2"/>
      <c r="X1202" s="2"/>
      <c r="Y1202" s="3"/>
      <c r="Z1202" s="29" t="str">
        <f>IF(Table1[[#This Row],[DATE]]=0,"",$Z$4)</f>
        <v/>
      </c>
      <c r="AA1202" s="29" t="str">
        <f>IF(Table1[[#This Row],[DATE]]=0,"",$AA$4)</f>
        <v/>
      </c>
      <c r="AB1202" s="29" t="str">
        <f t="shared" si="36"/>
        <v/>
      </c>
      <c r="AC1202" s="61" t="str">
        <f>IFERROR(VLOOKUP(Table1[[#This Row],[Owner]],'[1]down list'!U:V,2,FALSE),"")</f>
        <v/>
      </c>
    </row>
    <row r="1203" spans="2:29" x14ac:dyDescent="0.25">
      <c r="B1203" s="23"/>
      <c r="C1203" s="24" t="str">
        <f>IF(Table1[[#This Row],[DATE]]=0,"",TEXT(Table1[[#This Row],[DATE]],"mmm"))</f>
        <v/>
      </c>
      <c r="D1203" s="25" t="str">
        <f>B1203&amp;"-"&amp;COUNTIF($B$6:$B1203,B1203)</f>
        <v>-0</v>
      </c>
      <c r="E1203" s="24" t="str">
        <f t="shared" si="37"/>
        <v/>
      </c>
      <c r="F1203" s="24" t="str">
        <f>IF(B1203=0,"",TEXT(Table1[[#This Row],[DATE]],"ddd"))</f>
        <v/>
      </c>
      <c r="G1203" s="2" t="s">
        <v>32</v>
      </c>
      <c r="H1203" s="2"/>
      <c r="I1203" s="26" t="str">
        <f>IFERROR(INDEX('[1]down list'!$AB$3:$AH$368,MATCH(Table1[[#This Row],[DATE]],'[1]down list'!$AB$3:$AB$368,0),MATCH(Table1[[#This Row],[Shift]],'[1]down list'!$AB$3:$AH$3,0)),"")</f>
        <v/>
      </c>
      <c r="J1203" s="3"/>
      <c r="K1203" s="2"/>
      <c r="M1203" s="24" t="s">
        <v>224</v>
      </c>
      <c r="N1203" s="26" t="str">
        <f>IFERROR(INDEX([1]!Table13[#Data],MATCH(Table1[[#This Row],[Tech.]],[1]!Table13[Func Location],0),2),"")</f>
        <v/>
      </c>
      <c r="O1203" s="27"/>
      <c r="P1203" s="28"/>
      <c r="Q1203" s="2" t="s">
        <v>37</v>
      </c>
      <c r="R1203" s="2"/>
      <c r="W1203" s="2"/>
      <c r="X1203" s="2"/>
      <c r="Y1203" s="3"/>
      <c r="Z1203" s="29" t="str">
        <f>IF(Table1[[#This Row],[DATE]]=0,"",$Z$4)</f>
        <v/>
      </c>
      <c r="AA1203" s="29" t="str">
        <f>IF(Table1[[#This Row],[DATE]]=0,"",$AA$4)</f>
        <v/>
      </c>
      <c r="AB1203" s="29" t="str">
        <f t="shared" si="36"/>
        <v/>
      </c>
      <c r="AC1203" s="61" t="str">
        <f>IFERROR(VLOOKUP(Table1[[#This Row],[Owner]],'[1]down list'!U:V,2,FALSE),"")</f>
        <v/>
      </c>
    </row>
    <row r="1204" spans="2:29" x14ac:dyDescent="0.25">
      <c r="B1204" s="23"/>
      <c r="C1204" s="24" t="str">
        <f>IF(Table1[[#This Row],[DATE]]=0,"",TEXT(Table1[[#This Row],[DATE]],"mmm"))</f>
        <v/>
      </c>
      <c r="D1204" s="25" t="str">
        <f>B1204&amp;"-"&amp;COUNTIF($B$6:$B1204,B1204)</f>
        <v>-0</v>
      </c>
      <c r="E1204" s="24" t="str">
        <f t="shared" si="37"/>
        <v/>
      </c>
      <c r="F1204" s="24" t="str">
        <f>IF(B1204=0,"",TEXT(Table1[[#This Row],[DATE]],"ddd"))</f>
        <v/>
      </c>
      <c r="G1204" s="2" t="s">
        <v>32</v>
      </c>
      <c r="H1204" s="2"/>
      <c r="I1204" s="26" t="str">
        <f>IFERROR(INDEX('[1]down list'!$AB$3:$AH$368,MATCH(Table1[[#This Row],[DATE]],'[1]down list'!$AB$3:$AB$368,0),MATCH(Table1[[#This Row],[Shift]],'[1]down list'!$AB$3:$AH$3,0)),"")</f>
        <v/>
      </c>
      <c r="J1204" s="3"/>
      <c r="K1204" s="2"/>
      <c r="M1204" s="24" t="s">
        <v>224</v>
      </c>
      <c r="N1204" s="26" t="str">
        <f>IFERROR(INDEX([1]!Table13[#Data],MATCH(Table1[[#This Row],[Tech.]],[1]!Table13[Func Location],0),2),"")</f>
        <v/>
      </c>
      <c r="O1204" s="27"/>
      <c r="P1204" s="28"/>
      <c r="Q1204" s="2" t="s">
        <v>37</v>
      </c>
      <c r="R1204" s="2"/>
      <c r="W1204" s="2"/>
      <c r="X1204" s="2"/>
      <c r="Y1204" s="3"/>
      <c r="Z1204" s="29" t="str">
        <f>IF(Table1[[#This Row],[DATE]]=0,"",$Z$4)</f>
        <v/>
      </c>
      <c r="AA1204" s="29" t="str">
        <f>IF(Table1[[#This Row],[DATE]]=0,"",$AA$4)</f>
        <v/>
      </c>
      <c r="AB1204" s="29" t="str">
        <f t="shared" si="36"/>
        <v/>
      </c>
      <c r="AC1204" s="61" t="str">
        <f>IFERROR(VLOOKUP(Table1[[#This Row],[Owner]],'[1]down list'!U:V,2,FALSE),"")</f>
        <v/>
      </c>
    </row>
    <row r="1205" spans="2:29" x14ac:dyDescent="0.25">
      <c r="B1205" s="23"/>
      <c r="C1205" s="24" t="str">
        <f>IF(Table1[[#This Row],[DATE]]=0,"",TEXT(Table1[[#This Row],[DATE]],"mmm"))</f>
        <v/>
      </c>
      <c r="D1205" s="25" t="str">
        <f>B1205&amp;"-"&amp;COUNTIF($B$6:$B1205,B1205)</f>
        <v>-0</v>
      </c>
      <c r="E1205" s="24" t="str">
        <f t="shared" si="37"/>
        <v/>
      </c>
      <c r="F1205" s="24" t="str">
        <f>IF(B1205=0,"",TEXT(Table1[[#This Row],[DATE]],"ddd"))</f>
        <v/>
      </c>
      <c r="G1205" s="2" t="s">
        <v>32</v>
      </c>
      <c r="H1205" s="2"/>
      <c r="I1205" s="26" t="str">
        <f>IFERROR(INDEX('[1]down list'!$AB$3:$AH$368,MATCH(Table1[[#This Row],[DATE]],'[1]down list'!$AB$3:$AB$368,0),MATCH(Table1[[#This Row],[Shift]],'[1]down list'!$AB$3:$AH$3,0)),"")</f>
        <v/>
      </c>
      <c r="J1205" s="3"/>
      <c r="K1205" s="2"/>
      <c r="M1205" s="24" t="s">
        <v>224</v>
      </c>
      <c r="N1205" s="26" t="str">
        <f>IFERROR(INDEX([1]!Table13[#Data],MATCH(Table1[[#This Row],[Tech.]],[1]!Table13[Func Location],0),2),"")</f>
        <v/>
      </c>
      <c r="O1205" s="27"/>
      <c r="P1205" s="28"/>
      <c r="Q1205" s="2" t="s">
        <v>37</v>
      </c>
      <c r="R1205" s="2"/>
      <c r="W1205" s="2"/>
      <c r="X1205" s="2"/>
      <c r="Y1205" s="3"/>
      <c r="Z1205" s="29" t="str">
        <f>IF(Table1[[#This Row],[DATE]]=0,"",$Z$4)</f>
        <v/>
      </c>
      <c r="AA1205" s="29" t="str">
        <f>IF(Table1[[#This Row],[DATE]]=0,"",$AA$4)</f>
        <v/>
      </c>
      <c r="AB1205" s="29" t="str">
        <f t="shared" si="36"/>
        <v/>
      </c>
      <c r="AC1205" s="61" t="str">
        <f>IFERROR(VLOOKUP(Table1[[#This Row],[Owner]],'[1]down list'!U:V,2,FALSE),"")</f>
        <v/>
      </c>
    </row>
    <row r="1206" spans="2:29" x14ac:dyDescent="0.25">
      <c r="B1206" s="23"/>
      <c r="C1206" s="24" t="str">
        <f>IF(Table1[[#This Row],[DATE]]=0,"",TEXT(Table1[[#This Row],[DATE]],"mmm"))</f>
        <v/>
      </c>
      <c r="D1206" s="25" t="str">
        <f>B1206&amp;"-"&amp;COUNTIF($B$6:$B1206,B1206)</f>
        <v>-0</v>
      </c>
      <c r="E1206" s="24" t="str">
        <f t="shared" si="37"/>
        <v/>
      </c>
      <c r="F1206" s="24" t="str">
        <f>IF(B1206=0,"",TEXT(Table1[[#This Row],[DATE]],"ddd"))</f>
        <v/>
      </c>
      <c r="G1206" s="2" t="s">
        <v>32</v>
      </c>
      <c r="H1206" s="2"/>
      <c r="I1206" s="26" t="str">
        <f>IFERROR(INDEX('[1]down list'!$AB$3:$AH$368,MATCH(Table1[[#This Row],[DATE]],'[1]down list'!$AB$3:$AB$368,0),MATCH(Table1[[#This Row],[Shift]],'[1]down list'!$AB$3:$AH$3,0)),"")</f>
        <v/>
      </c>
      <c r="J1206" s="3"/>
      <c r="K1206" s="2"/>
      <c r="M1206" s="24" t="s">
        <v>224</v>
      </c>
      <c r="N1206" s="26" t="str">
        <f>IFERROR(INDEX([1]!Table13[#Data],MATCH(Table1[[#This Row],[Tech.]],[1]!Table13[Func Location],0),2),"")</f>
        <v/>
      </c>
      <c r="O1206" s="27"/>
      <c r="P1206" s="28"/>
      <c r="Q1206" s="2" t="s">
        <v>37</v>
      </c>
      <c r="R1206" s="2"/>
      <c r="W1206" s="2"/>
      <c r="X1206" s="2"/>
      <c r="Y1206" s="3"/>
      <c r="Z1206" s="29" t="str">
        <f>IF(Table1[[#This Row],[DATE]]=0,"",$Z$4)</f>
        <v/>
      </c>
      <c r="AA1206" s="29" t="str">
        <f>IF(Table1[[#This Row],[DATE]]=0,"",$AA$4)</f>
        <v/>
      </c>
      <c r="AB1206" s="29" t="str">
        <f t="shared" si="36"/>
        <v/>
      </c>
      <c r="AC1206" s="61" t="str">
        <f>IFERROR(VLOOKUP(Table1[[#This Row],[Owner]],'[1]down list'!U:V,2,FALSE),"")</f>
        <v/>
      </c>
    </row>
    <row r="1207" spans="2:29" x14ac:dyDescent="0.25">
      <c r="B1207" s="23"/>
      <c r="C1207" s="24" t="str">
        <f>IF(Table1[[#This Row],[DATE]]=0,"",TEXT(Table1[[#This Row],[DATE]],"mmm"))</f>
        <v/>
      </c>
      <c r="D1207" s="25" t="str">
        <f>B1207&amp;"-"&amp;COUNTIF($B$6:$B1207,B1207)</f>
        <v>-0</v>
      </c>
      <c r="E1207" s="24" t="str">
        <f t="shared" si="37"/>
        <v/>
      </c>
      <c r="F1207" s="24" t="str">
        <f>IF(B1207=0,"",TEXT(Table1[[#This Row],[DATE]],"ddd"))</f>
        <v/>
      </c>
      <c r="G1207" s="2" t="s">
        <v>32</v>
      </c>
      <c r="H1207" s="2"/>
      <c r="I1207" s="26" t="str">
        <f>IFERROR(INDEX('[1]down list'!$AB$3:$AH$368,MATCH(Table1[[#This Row],[DATE]],'[1]down list'!$AB$3:$AB$368,0),MATCH(Table1[[#This Row],[Shift]],'[1]down list'!$AB$3:$AH$3,0)),"")</f>
        <v/>
      </c>
      <c r="J1207" s="3"/>
      <c r="K1207" s="2"/>
      <c r="M1207" s="24" t="s">
        <v>224</v>
      </c>
      <c r="N1207" s="26" t="str">
        <f>IFERROR(INDEX([1]!Table13[#Data],MATCH(Table1[[#This Row],[Tech.]],[1]!Table13[Func Location],0),2),"")</f>
        <v/>
      </c>
      <c r="O1207" s="27"/>
      <c r="P1207" s="28"/>
      <c r="Q1207" s="2" t="s">
        <v>37</v>
      </c>
      <c r="R1207" s="2"/>
      <c r="W1207" s="2"/>
      <c r="X1207" s="2"/>
      <c r="Y1207" s="3"/>
      <c r="Z1207" s="29" t="str">
        <f>IF(Table1[[#This Row],[DATE]]=0,"",$Z$4)</f>
        <v/>
      </c>
      <c r="AA1207" s="29" t="str">
        <f>IF(Table1[[#This Row],[DATE]]=0,"",$AA$4)</f>
        <v/>
      </c>
      <c r="AB1207" s="29" t="str">
        <f t="shared" si="36"/>
        <v/>
      </c>
      <c r="AC1207" s="61" t="str">
        <f>IFERROR(VLOOKUP(Table1[[#This Row],[Owner]],'[1]down list'!U:V,2,FALSE),"")</f>
        <v/>
      </c>
    </row>
    <row r="1208" spans="2:29" x14ac:dyDescent="0.25">
      <c r="B1208" s="23"/>
      <c r="C1208" s="24" t="str">
        <f>IF(Table1[[#This Row],[DATE]]=0,"",TEXT(Table1[[#This Row],[DATE]],"mmm"))</f>
        <v/>
      </c>
      <c r="D1208" s="25" t="str">
        <f>B1208&amp;"-"&amp;COUNTIF($B$6:$B1208,B1208)</f>
        <v>-0</v>
      </c>
      <c r="E1208" s="24" t="str">
        <f t="shared" si="37"/>
        <v/>
      </c>
      <c r="F1208" s="24" t="str">
        <f>IF(B1208=0,"",TEXT(Table1[[#This Row],[DATE]],"ddd"))</f>
        <v/>
      </c>
      <c r="G1208" s="2" t="s">
        <v>32</v>
      </c>
      <c r="H1208" s="2"/>
      <c r="I1208" s="26" t="str">
        <f>IFERROR(INDEX('[1]down list'!$AB$3:$AH$368,MATCH(Table1[[#This Row],[DATE]],'[1]down list'!$AB$3:$AB$368,0),MATCH(Table1[[#This Row],[Shift]],'[1]down list'!$AB$3:$AH$3,0)),"")</f>
        <v/>
      </c>
      <c r="J1208" s="3"/>
      <c r="K1208" s="2"/>
      <c r="M1208" s="24" t="s">
        <v>224</v>
      </c>
      <c r="N1208" s="26" t="str">
        <f>IFERROR(INDEX([1]!Table13[#Data],MATCH(Table1[[#This Row],[Tech.]],[1]!Table13[Func Location],0),2),"")</f>
        <v/>
      </c>
      <c r="O1208" s="27"/>
      <c r="P1208" s="28"/>
      <c r="Q1208" s="2" t="s">
        <v>37</v>
      </c>
      <c r="R1208" s="2"/>
      <c r="W1208" s="2"/>
      <c r="X1208" s="2"/>
      <c r="Y1208" s="3"/>
      <c r="Z1208" s="29" t="str">
        <f>IF(Table1[[#This Row],[DATE]]=0,"",$Z$4)</f>
        <v/>
      </c>
      <c r="AA1208" s="29" t="str">
        <f>IF(Table1[[#This Row],[DATE]]=0,"",$AA$4)</f>
        <v/>
      </c>
      <c r="AB1208" s="29" t="str">
        <f t="shared" si="36"/>
        <v/>
      </c>
      <c r="AC1208" s="61" t="str">
        <f>IFERROR(VLOOKUP(Table1[[#This Row],[Owner]],'[1]down list'!U:V,2,FALSE),"")</f>
        <v/>
      </c>
    </row>
    <row r="1209" spans="2:29" x14ac:dyDescent="0.25">
      <c r="B1209" s="23"/>
      <c r="C1209" s="24" t="str">
        <f>IF(Table1[[#This Row],[DATE]]=0,"",TEXT(Table1[[#This Row],[DATE]],"mmm"))</f>
        <v/>
      </c>
      <c r="D1209" s="25" t="str">
        <f>B1209&amp;"-"&amp;COUNTIF($B$6:$B1209,B1209)</f>
        <v>-0</v>
      </c>
      <c r="E1209" s="24" t="str">
        <f t="shared" si="37"/>
        <v/>
      </c>
      <c r="F1209" s="24" t="str">
        <f>IF(B1209=0,"",TEXT(Table1[[#This Row],[DATE]],"ddd"))</f>
        <v/>
      </c>
      <c r="G1209" s="2" t="s">
        <v>32</v>
      </c>
      <c r="H1209" s="2"/>
      <c r="I1209" s="26" t="str">
        <f>IFERROR(INDEX('[1]down list'!$AB$3:$AH$368,MATCH(Table1[[#This Row],[DATE]],'[1]down list'!$AB$3:$AB$368,0),MATCH(Table1[[#This Row],[Shift]],'[1]down list'!$AB$3:$AH$3,0)),"")</f>
        <v/>
      </c>
      <c r="J1209" s="3"/>
      <c r="K1209" s="2"/>
      <c r="M1209" s="24" t="s">
        <v>224</v>
      </c>
      <c r="N1209" s="26" t="str">
        <f>IFERROR(INDEX([1]!Table13[#Data],MATCH(Table1[[#This Row],[Tech.]],[1]!Table13[Func Location],0),2),"")</f>
        <v/>
      </c>
      <c r="O1209" s="27"/>
      <c r="P1209" s="28"/>
      <c r="Q1209" s="2" t="s">
        <v>37</v>
      </c>
      <c r="R1209" s="2"/>
      <c r="W1209" s="2"/>
      <c r="X1209" s="2"/>
      <c r="Y1209" s="3"/>
      <c r="Z1209" s="29" t="str">
        <f>IF(Table1[[#This Row],[DATE]]=0,"",$Z$4)</f>
        <v/>
      </c>
      <c r="AA1209" s="29" t="str">
        <f>IF(Table1[[#This Row],[DATE]]=0,"",$AA$4)</f>
        <v/>
      </c>
      <c r="AB1209" s="29" t="str">
        <f t="shared" si="36"/>
        <v/>
      </c>
      <c r="AC1209" s="61" t="str">
        <f>IFERROR(VLOOKUP(Table1[[#This Row],[Owner]],'[1]down list'!U:V,2,FALSE),"")</f>
        <v/>
      </c>
    </row>
    <row r="1210" spans="2:29" x14ac:dyDescent="0.25">
      <c r="B1210" s="23"/>
      <c r="C1210" s="24" t="str">
        <f>IF(Table1[[#This Row],[DATE]]=0,"",TEXT(Table1[[#This Row],[DATE]],"mmm"))</f>
        <v/>
      </c>
      <c r="D1210" s="25" t="str">
        <f>B1210&amp;"-"&amp;COUNTIF($B$6:$B1210,B1210)</f>
        <v>-0</v>
      </c>
      <c r="E1210" s="24" t="str">
        <f t="shared" si="37"/>
        <v/>
      </c>
      <c r="F1210" s="24" t="str">
        <f>IF(B1210=0,"",TEXT(Table1[[#This Row],[DATE]],"ddd"))</f>
        <v/>
      </c>
      <c r="G1210" s="2" t="s">
        <v>32</v>
      </c>
      <c r="H1210" s="2"/>
      <c r="I1210" s="26" t="str">
        <f>IFERROR(INDEX('[1]down list'!$AB$3:$AH$368,MATCH(Table1[[#This Row],[DATE]],'[1]down list'!$AB$3:$AB$368,0),MATCH(Table1[[#This Row],[Shift]],'[1]down list'!$AB$3:$AH$3,0)),"")</f>
        <v/>
      </c>
      <c r="J1210" s="3"/>
      <c r="K1210" s="2"/>
      <c r="M1210" s="24" t="s">
        <v>224</v>
      </c>
      <c r="N1210" s="26" t="str">
        <f>IFERROR(INDEX([1]!Table13[#Data],MATCH(Table1[[#This Row],[Tech.]],[1]!Table13[Func Location],0),2),"")</f>
        <v/>
      </c>
      <c r="O1210" s="27"/>
      <c r="P1210" s="28"/>
      <c r="Q1210" s="2" t="s">
        <v>37</v>
      </c>
      <c r="R1210" s="2"/>
      <c r="W1210" s="2"/>
      <c r="X1210" s="2"/>
      <c r="Y1210" s="3"/>
      <c r="Z1210" s="29" t="str">
        <f>IF(Table1[[#This Row],[DATE]]=0,"",$Z$4)</f>
        <v/>
      </c>
      <c r="AA1210" s="29" t="str">
        <f>IF(Table1[[#This Row],[DATE]]=0,"",$AA$4)</f>
        <v/>
      </c>
      <c r="AB1210" s="29" t="str">
        <f t="shared" si="36"/>
        <v/>
      </c>
      <c r="AC1210" s="61" t="str">
        <f>IFERROR(VLOOKUP(Table1[[#This Row],[Owner]],'[1]down list'!U:V,2,FALSE),"")</f>
        <v/>
      </c>
    </row>
    <row r="1211" spans="2:29" x14ac:dyDescent="0.25">
      <c r="B1211" s="23"/>
      <c r="C1211" s="24" t="str">
        <f>IF(Table1[[#This Row],[DATE]]=0,"",TEXT(Table1[[#This Row],[DATE]],"mmm"))</f>
        <v/>
      </c>
      <c r="D1211" s="25" t="str">
        <f>B1211&amp;"-"&amp;COUNTIF($B$6:$B1211,B1211)</f>
        <v>-0</v>
      </c>
      <c r="E1211" s="24" t="str">
        <f t="shared" si="37"/>
        <v/>
      </c>
      <c r="F1211" s="24" t="str">
        <f>IF(B1211=0,"",TEXT(Table1[[#This Row],[DATE]],"ddd"))</f>
        <v/>
      </c>
      <c r="G1211" s="2" t="s">
        <v>32</v>
      </c>
      <c r="H1211" s="2"/>
      <c r="I1211" s="26" t="str">
        <f>IFERROR(INDEX('[1]down list'!$AB$3:$AH$368,MATCH(Table1[[#This Row],[DATE]],'[1]down list'!$AB$3:$AB$368,0),MATCH(Table1[[#This Row],[Shift]],'[1]down list'!$AB$3:$AH$3,0)),"")</f>
        <v/>
      </c>
      <c r="J1211" s="3"/>
      <c r="K1211" s="2"/>
      <c r="M1211" s="24" t="s">
        <v>224</v>
      </c>
      <c r="N1211" s="26" t="str">
        <f>IFERROR(INDEX([1]!Table13[#Data],MATCH(Table1[[#This Row],[Tech.]],[1]!Table13[Func Location],0),2),"")</f>
        <v/>
      </c>
      <c r="O1211" s="27"/>
      <c r="P1211" s="28"/>
      <c r="Q1211" s="2" t="s">
        <v>37</v>
      </c>
      <c r="R1211" s="2"/>
      <c r="W1211" s="2"/>
      <c r="X1211" s="2"/>
      <c r="Y1211" s="3"/>
      <c r="Z1211" s="29" t="str">
        <f>IF(Table1[[#This Row],[DATE]]=0,"",$Z$4)</f>
        <v/>
      </c>
      <c r="AA1211" s="29" t="str">
        <f>IF(Table1[[#This Row],[DATE]]=0,"",$AA$4)</f>
        <v/>
      </c>
      <c r="AB1211" s="29" t="str">
        <f t="shared" si="36"/>
        <v/>
      </c>
      <c r="AC1211" s="61" t="str">
        <f>IFERROR(VLOOKUP(Table1[[#This Row],[Owner]],'[1]down list'!U:V,2,FALSE),"")</f>
        <v/>
      </c>
    </row>
    <row r="1212" spans="2:29" x14ac:dyDescent="0.25">
      <c r="B1212" s="23"/>
      <c r="C1212" s="24" t="str">
        <f>IF(Table1[[#This Row],[DATE]]=0,"",TEXT(Table1[[#This Row],[DATE]],"mmm"))</f>
        <v/>
      </c>
      <c r="D1212" s="25" t="str">
        <f>B1212&amp;"-"&amp;COUNTIF($B$6:$B1212,B1212)</f>
        <v>-0</v>
      </c>
      <c r="E1212" s="24" t="str">
        <f t="shared" si="37"/>
        <v/>
      </c>
      <c r="F1212" s="24" t="str">
        <f>IF(B1212=0,"",TEXT(Table1[[#This Row],[DATE]],"ddd"))</f>
        <v/>
      </c>
      <c r="G1212" s="2" t="s">
        <v>32</v>
      </c>
      <c r="H1212" s="2"/>
      <c r="I1212" s="26" t="str">
        <f>IFERROR(INDEX('[1]down list'!$AB$3:$AH$368,MATCH(Table1[[#This Row],[DATE]],'[1]down list'!$AB$3:$AB$368,0),MATCH(Table1[[#This Row],[Shift]],'[1]down list'!$AB$3:$AH$3,0)),"")</f>
        <v/>
      </c>
      <c r="J1212" s="3"/>
      <c r="K1212" s="2"/>
      <c r="M1212" s="24" t="s">
        <v>224</v>
      </c>
      <c r="N1212" s="26" t="str">
        <f>IFERROR(INDEX([1]!Table13[#Data],MATCH(Table1[[#This Row],[Tech.]],[1]!Table13[Func Location],0),2),"")</f>
        <v/>
      </c>
      <c r="O1212" s="27"/>
      <c r="P1212" s="28"/>
      <c r="Q1212" s="2" t="s">
        <v>37</v>
      </c>
      <c r="R1212" s="2"/>
      <c r="W1212" s="2"/>
      <c r="X1212" s="2"/>
      <c r="Y1212" s="3"/>
      <c r="Z1212" s="29" t="str">
        <f>IF(Table1[[#This Row],[DATE]]=0,"",$Z$4)</f>
        <v/>
      </c>
      <c r="AA1212" s="29" t="str">
        <f>IF(Table1[[#This Row],[DATE]]=0,"",$AA$4)</f>
        <v/>
      </c>
      <c r="AB1212" s="29" t="str">
        <f t="shared" si="36"/>
        <v/>
      </c>
      <c r="AC1212" s="61" t="str">
        <f>IFERROR(VLOOKUP(Table1[[#This Row],[Owner]],'[1]down list'!U:V,2,FALSE),"")</f>
        <v/>
      </c>
    </row>
    <row r="1213" spans="2:29" x14ac:dyDescent="0.25">
      <c r="B1213" s="23"/>
      <c r="C1213" s="24" t="str">
        <f>IF(Table1[[#This Row],[DATE]]=0,"",TEXT(Table1[[#This Row],[DATE]],"mmm"))</f>
        <v/>
      </c>
      <c r="D1213" s="25" t="str">
        <f>B1213&amp;"-"&amp;COUNTIF($B$6:$B1213,B1213)</f>
        <v>-0</v>
      </c>
      <c r="E1213" s="24" t="str">
        <f t="shared" si="37"/>
        <v/>
      </c>
      <c r="F1213" s="24" t="str">
        <f>IF(B1213=0,"",TEXT(Table1[[#This Row],[DATE]],"ddd"))</f>
        <v/>
      </c>
      <c r="G1213" s="2" t="s">
        <v>32</v>
      </c>
      <c r="H1213" s="2"/>
      <c r="I1213" s="26" t="str">
        <f>IFERROR(INDEX('[1]down list'!$AB$3:$AH$368,MATCH(Table1[[#This Row],[DATE]],'[1]down list'!$AB$3:$AB$368,0),MATCH(Table1[[#This Row],[Shift]],'[1]down list'!$AB$3:$AH$3,0)),"")</f>
        <v/>
      </c>
      <c r="J1213" s="3"/>
      <c r="K1213" s="2"/>
      <c r="M1213" s="24" t="s">
        <v>224</v>
      </c>
      <c r="N1213" s="26" t="str">
        <f>IFERROR(INDEX([1]!Table13[#Data],MATCH(Table1[[#This Row],[Tech.]],[1]!Table13[Func Location],0),2),"")</f>
        <v/>
      </c>
      <c r="O1213" s="27"/>
      <c r="P1213" s="28"/>
      <c r="Q1213" s="2" t="s">
        <v>37</v>
      </c>
      <c r="R1213" s="2"/>
      <c r="W1213" s="2"/>
      <c r="X1213" s="2"/>
      <c r="Y1213" s="3"/>
      <c r="Z1213" s="29" t="str">
        <f>IF(Table1[[#This Row],[DATE]]=0,"",$Z$4)</f>
        <v/>
      </c>
      <c r="AA1213" s="29" t="str">
        <f>IF(Table1[[#This Row],[DATE]]=0,"",$AA$4)</f>
        <v/>
      </c>
      <c r="AB1213" s="29" t="str">
        <f t="shared" si="36"/>
        <v/>
      </c>
      <c r="AC1213" s="61" t="str">
        <f>IFERROR(VLOOKUP(Table1[[#This Row],[Owner]],'[1]down list'!U:V,2,FALSE),"")</f>
        <v/>
      </c>
    </row>
    <row r="1214" spans="2:29" x14ac:dyDescent="0.25">
      <c r="B1214" s="23"/>
      <c r="C1214" s="24" t="str">
        <f>IF(Table1[[#This Row],[DATE]]=0,"",TEXT(Table1[[#This Row],[DATE]],"mmm"))</f>
        <v/>
      </c>
      <c r="D1214" s="25" t="str">
        <f>B1214&amp;"-"&amp;COUNTIF($B$6:$B1214,B1214)</f>
        <v>-0</v>
      </c>
      <c r="E1214" s="24" t="str">
        <f t="shared" si="37"/>
        <v/>
      </c>
      <c r="F1214" s="24" t="str">
        <f>IF(B1214=0,"",TEXT(Table1[[#This Row],[DATE]],"ddd"))</f>
        <v/>
      </c>
      <c r="G1214" s="2" t="s">
        <v>32</v>
      </c>
      <c r="H1214" s="2"/>
      <c r="I1214" s="26" t="str">
        <f>IFERROR(INDEX('[1]down list'!$AB$3:$AH$368,MATCH(Table1[[#This Row],[DATE]],'[1]down list'!$AB$3:$AB$368,0),MATCH(Table1[[#This Row],[Shift]],'[1]down list'!$AB$3:$AH$3,0)),"")</f>
        <v/>
      </c>
      <c r="J1214" s="3"/>
      <c r="K1214" s="2"/>
      <c r="M1214" s="24" t="s">
        <v>224</v>
      </c>
      <c r="N1214" s="26" t="str">
        <f>IFERROR(INDEX([1]!Table13[#Data],MATCH(Table1[[#This Row],[Tech.]],[1]!Table13[Func Location],0),2),"")</f>
        <v/>
      </c>
      <c r="O1214" s="27"/>
      <c r="P1214" s="28"/>
      <c r="Q1214" s="2" t="s">
        <v>37</v>
      </c>
      <c r="R1214" s="2"/>
      <c r="W1214" s="2"/>
      <c r="X1214" s="2"/>
      <c r="Y1214" s="3"/>
      <c r="Z1214" s="29" t="str">
        <f>IF(Table1[[#This Row],[DATE]]=0,"",$Z$4)</f>
        <v/>
      </c>
      <c r="AA1214" s="29" t="str">
        <f>IF(Table1[[#This Row],[DATE]]=0,"",$AA$4)</f>
        <v/>
      </c>
      <c r="AB1214" s="29" t="str">
        <f t="shared" si="36"/>
        <v/>
      </c>
      <c r="AC1214" s="61" t="str">
        <f>IFERROR(VLOOKUP(Table1[[#This Row],[Owner]],'[1]down list'!U:V,2,FALSE),"")</f>
        <v/>
      </c>
    </row>
    <row r="1215" spans="2:29" x14ac:dyDescent="0.25">
      <c r="B1215" s="23"/>
      <c r="C1215" s="24" t="str">
        <f>IF(Table1[[#This Row],[DATE]]=0,"",TEXT(Table1[[#This Row],[DATE]],"mmm"))</f>
        <v/>
      </c>
      <c r="D1215" s="25" t="str">
        <f>B1215&amp;"-"&amp;COUNTIF($B$6:$B1215,B1215)</f>
        <v>-0</v>
      </c>
      <c r="E1215" s="24" t="str">
        <f t="shared" si="37"/>
        <v/>
      </c>
      <c r="F1215" s="24" t="str">
        <f>IF(B1215=0,"",TEXT(Table1[[#This Row],[DATE]],"ddd"))</f>
        <v/>
      </c>
      <c r="G1215" s="2" t="s">
        <v>32</v>
      </c>
      <c r="H1215" s="2"/>
      <c r="I1215" s="26" t="str">
        <f>IFERROR(INDEX('[1]down list'!$AB$3:$AH$368,MATCH(Table1[[#This Row],[DATE]],'[1]down list'!$AB$3:$AB$368,0),MATCH(Table1[[#This Row],[Shift]],'[1]down list'!$AB$3:$AH$3,0)),"")</f>
        <v/>
      </c>
      <c r="J1215" s="3"/>
      <c r="K1215" s="2"/>
      <c r="M1215" s="24" t="s">
        <v>224</v>
      </c>
      <c r="N1215" s="26" t="str">
        <f>IFERROR(INDEX([1]!Table13[#Data],MATCH(Table1[[#This Row],[Tech.]],[1]!Table13[Func Location],0),2),"")</f>
        <v/>
      </c>
      <c r="O1215" s="27"/>
      <c r="P1215" s="28"/>
      <c r="Q1215" s="2" t="s">
        <v>37</v>
      </c>
      <c r="R1215" s="2"/>
      <c r="W1215" s="2"/>
      <c r="X1215" s="2"/>
      <c r="Y1215" s="3"/>
      <c r="Z1215" s="29" t="str">
        <f>IF(Table1[[#This Row],[DATE]]=0,"",$Z$4)</f>
        <v/>
      </c>
      <c r="AA1215" s="29" t="str">
        <f>IF(Table1[[#This Row],[DATE]]=0,"",$AA$4)</f>
        <v/>
      </c>
      <c r="AB1215" s="29" t="str">
        <f t="shared" si="36"/>
        <v/>
      </c>
      <c r="AC1215" s="61" t="str">
        <f>IFERROR(VLOOKUP(Table1[[#This Row],[Owner]],'[1]down list'!U:V,2,FALSE),"")</f>
        <v/>
      </c>
    </row>
    <row r="1216" spans="2:29" x14ac:dyDescent="0.25">
      <c r="B1216" s="23"/>
      <c r="C1216" s="24" t="str">
        <f>IF(Table1[[#This Row],[DATE]]=0,"",TEXT(Table1[[#This Row],[DATE]],"mmm"))</f>
        <v/>
      </c>
      <c r="D1216" s="25" t="str">
        <f>B1216&amp;"-"&amp;COUNTIF($B$6:$B1216,B1216)</f>
        <v>-0</v>
      </c>
      <c r="E1216" s="24" t="str">
        <f t="shared" si="37"/>
        <v/>
      </c>
      <c r="F1216" s="24" t="str">
        <f>IF(B1216=0,"",TEXT(Table1[[#This Row],[DATE]],"ddd"))</f>
        <v/>
      </c>
      <c r="G1216" s="2" t="s">
        <v>32</v>
      </c>
      <c r="H1216" s="2"/>
      <c r="I1216" s="26" t="str">
        <f>IFERROR(INDEX('[1]down list'!$AB$3:$AH$368,MATCH(Table1[[#This Row],[DATE]],'[1]down list'!$AB$3:$AB$368,0),MATCH(Table1[[#This Row],[Shift]],'[1]down list'!$AB$3:$AH$3,0)),"")</f>
        <v/>
      </c>
      <c r="J1216" s="3"/>
      <c r="K1216" s="2"/>
      <c r="M1216" s="24" t="s">
        <v>224</v>
      </c>
      <c r="N1216" s="26" t="str">
        <f>IFERROR(INDEX([1]!Table13[#Data],MATCH(Table1[[#This Row],[Tech.]],[1]!Table13[Func Location],0),2),"")</f>
        <v/>
      </c>
      <c r="O1216" s="27"/>
      <c r="P1216" s="28"/>
      <c r="Q1216" s="2" t="s">
        <v>37</v>
      </c>
      <c r="R1216" s="2"/>
      <c r="W1216" s="2"/>
      <c r="X1216" s="2"/>
      <c r="Y1216" s="3"/>
      <c r="Z1216" s="29" t="str">
        <f>IF(Table1[[#This Row],[DATE]]=0,"",$Z$4)</f>
        <v/>
      </c>
      <c r="AA1216" s="29" t="str">
        <f>IF(Table1[[#This Row],[DATE]]=0,"",$AA$4)</f>
        <v/>
      </c>
      <c r="AB1216" s="29" t="str">
        <f t="shared" ref="AB1216:AB1279" si="38">IF(B1216=0,"",YEAR(B1216))</f>
        <v/>
      </c>
      <c r="AC1216" s="61" t="str">
        <f>IFERROR(VLOOKUP(Table1[[#This Row],[Owner]],'[1]down list'!U:V,2,FALSE),"")</f>
        <v/>
      </c>
    </row>
    <row r="1217" spans="2:29" x14ac:dyDescent="0.25">
      <c r="B1217" s="23"/>
      <c r="C1217" s="24" t="str">
        <f>IF(Table1[[#This Row],[DATE]]=0,"",TEXT(Table1[[#This Row],[DATE]],"mmm"))</f>
        <v/>
      </c>
      <c r="D1217" s="25" t="str">
        <f>B1217&amp;"-"&amp;COUNTIF($B$6:$B1217,B1217)</f>
        <v>-0</v>
      </c>
      <c r="E1217" s="24" t="str">
        <f t="shared" si="37"/>
        <v/>
      </c>
      <c r="F1217" s="24" t="str">
        <f>IF(B1217=0,"",TEXT(Table1[[#This Row],[DATE]],"ddd"))</f>
        <v/>
      </c>
      <c r="G1217" s="2" t="s">
        <v>32</v>
      </c>
      <c r="H1217" s="2"/>
      <c r="I1217" s="26" t="str">
        <f>IFERROR(INDEX('[1]down list'!$AB$3:$AH$368,MATCH(Table1[[#This Row],[DATE]],'[1]down list'!$AB$3:$AB$368,0),MATCH(Table1[[#This Row],[Shift]],'[1]down list'!$AB$3:$AH$3,0)),"")</f>
        <v/>
      </c>
      <c r="J1217" s="3"/>
      <c r="K1217" s="2"/>
      <c r="M1217" s="24" t="s">
        <v>224</v>
      </c>
      <c r="N1217" s="26" t="str">
        <f>IFERROR(INDEX([1]!Table13[#Data],MATCH(Table1[[#This Row],[Tech.]],[1]!Table13[Func Location],0),2),"")</f>
        <v/>
      </c>
      <c r="O1217" s="27"/>
      <c r="P1217" s="28"/>
      <c r="Q1217" s="2" t="s">
        <v>37</v>
      </c>
      <c r="R1217" s="2"/>
      <c r="W1217" s="2"/>
      <c r="X1217" s="2"/>
      <c r="Y1217" s="3"/>
      <c r="Z1217" s="29" t="str">
        <f>IF(Table1[[#This Row],[DATE]]=0,"",$Z$4)</f>
        <v/>
      </c>
      <c r="AA1217" s="29" t="str">
        <f>IF(Table1[[#This Row],[DATE]]=0,"",$AA$4)</f>
        <v/>
      </c>
      <c r="AB1217" s="29" t="str">
        <f t="shared" si="38"/>
        <v/>
      </c>
      <c r="AC1217" s="61" t="str">
        <f>IFERROR(VLOOKUP(Table1[[#This Row],[Owner]],'[1]down list'!U:V,2,FALSE),"")</f>
        <v/>
      </c>
    </row>
    <row r="1218" spans="2:29" x14ac:dyDescent="0.25">
      <c r="B1218" s="23"/>
      <c r="C1218" s="24" t="str">
        <f>IF(Table1[[#This Row],[DATE]]=0,"",TEXT(Table1[[#This Row],[DATE]],"mmm"))</f>
        <v/>
      </c>
      <c r="D1218" s="25" t="str">
        <f>B1218&amp;"-"&amp;COUNTIF($B$6:$B1218,B1218)</f>
        <v>-0</v>
      </c>
      <c r="E1218" s="24" t="str">
        <f t="shared" si="37"/>
        <v/>
      </c>
      <c r="F1218" s="24" t="str">
        <f>IF(B1218=0,"",TEXT(Table1[[#This Row],[DATE]],"ddd"))</f>
        <v/>
      </c>
      <c r="G1218" s="2" t="s">
        <v>32</v>
      </c>
      <c r="H1218" s="2"/>
      <c r="I1218" s="26" t="str">
        <f>IFERROR(INDEX('[1]down list'!$AB$3:$AH$368,MATCH(Table1[[#This Row],[DATE]],'[1]down list'!$AB$3:$AB$368,0),MATCH(Table1[[#This Row],[Shift]],'[1]down list'!$AB$3:$AH$3,0)),"")</f>
        <v/>
      </c>
      <c r="J1218" s="3"/>
      <c r="K1218" s="2"/>
      <c r="M1218" s="24" t="s">
        <v>224</v>
      </c>
      <c r="N1218" s="26" t="str">
        <f>IFERROR(INDEX([1]!Table13[#Data],MATCH(Table1[[#This Row],[Tech.]],[1]!Table13[Func Location],0),2),"")</f>
        <v/>
      </c>
      <c r="O1218" s="27"/>
      <c r="P1218" s="28"/>
      <c r="Q1218" s="2" t="s">
        <v>37</v>
      </c>
      <c r="R1218" s="2"/>
      <c r="W1218" s="2"/>
      <c r="X1218" s="2"/>
      <c r="Y1218" s="3"/>
      <c r="Z1218" s="29" t="str">
        <f>IF(Table1[[#This Row],[DATE]]=0,"",$Z$4)</f>
        <v/>
      </c>
      <c r="AA1218" s="29" t="str">
        <f>IF(Table1[[#This Row],[DATE]]=0,"",$AA$4)</f>
        <v/>
      </c>
      <c r="AB1218" s="29" t="str">
        <f t="shared" si="38"/>
        <v/>
      </c>
      <c r="AC1218" s="61" t="str">
        <f>IFERROR(VLOOKUP(Table1[[#This Row],[Owner]],'[1]down list'!U:V,2,FALSE),"")</f>
        <v/>
      </c>
    </row>
    <row r="1219" spans="2:29" x14ac:dyDescent="0.25">
      <c r="B1219" s="23"/>
      <c r="C1219" s="24" t="str">
        <f>IF(Table1[[#This Row],[DATE]]=0,"",TEXT(Table1[[#This Row],[DATE]],"mmm"))</f>
        <v/>
      </c>
      <c r="D1219" s="25" t="str">
        <f>B1219&amp;"-"&amp;COUNTIF($B$6:$B1219,B1219)</f>
        <v>-0</v>
      </c>
      <c r="E1219" s="24" t="str">
        <f t="shared" si="37"/>
        <v/>
      </c>
      <c r="F1219" s="24" t="str">
        <f>IF(B1219=0,"",TEXT(Table1[[#This Row],[DATE]],"ddd"))</f>
        <v/>
      </c>
      <c r="G1219" s="2" t="s">
        <v>32</v>
      </c>
      <c r="H1219" s="2"/>
      <c r="I1219" s="26" t="str">
        <f>IFERROR(INDEX('[1]down list'!$AB$3:$AH$368,MATCH(Table1[[#This Row],[DATE]],'[1]down list'!$AB$3:$AB$368,0),MATCH(Table1[[#This Row],[Shift]],'[1]down list'!$AB$3:$AH$3,0)),"")</f>
        <v/>
      </c>
      <c r="J1219" s="3"/>
      <c r="K1219" s="2"/>
      <c r="M1219" s="24" t="s">
        <v>224</v>
      </c>
      <c r="N1219" s="26" t="str">
        <f>IFERROR(INDEX([1]!Table13[#Data],MATCH(Table1[[#This Row],[Tech.]],[1]!Table13[Func Location],0),2),"")</f>
        <v/>
      </c>
      <c r="O1219" s="27"/>
      <c r="P1219" s="28"/>
      <c r="Q1219" s="2" t="s">
        <v>37</v>
      </c>
      <c r="R1219" s="2"/>
      <c r="W1219" s="2"/>
      <c r="X1219" s="2"/>
      <c r="Y1219" s="3"/>
      <c r="Z1219" s="29" t="str">
        <f>IF(Table1[[#This Row],[DATE]]=0,"",$Z$4)</f>
        <v/>
      </c>
      <c r="AA1219" s="29" t="str">
        <f>IF(Table1[[#This Row],[DATE]]=0,"",$AA$4)</f>
        <v/>
      </c>
      <c r="AB1219" s="29" t="str">
        <f t="shared" si="38"/>
        <v/>
      </c>
      <c r="AC1219" s="61" t="str">
        <f>IFERROR(VLOOKUP(Table1[[#This Row],[Owner]],'[1]down list'!U:V,2,FALSE),"")</f>
        <v/>
      </c>
    </row>
    <row r="1220" spans="2:29" x14ac:dyDescent="0.25">
      <c r="B1220" s="23"/>
      <c r="C1220" s="24" t="str">
        <f>IF(Table1[[#This Row],[DATE]]=0,"",TEXT(Table1[[#This Row],[DATE]],"mmm"))</f>
        <v/>
      </c>
      <c r="D1220" s="25" t="str">
        <f>B1220&amp;"-"&amp;COUNTIF($B$6:$B1220,B1220)</f>
        <v>-0</v>
      </c>
      <c r="E1220" s="24" t="str">
        <f t="shared" si="37"/>
        <v/>
      </c>
      <c r="F1220" s="24" t="str">
        <f>IF(B1220=0,"",TEXT(Table1[[#This Row],[DATE]],"ddd"))</f>
        <v/>
      </c>
      <c r="G1220" s="2" t="s">
        <v>32</v>
      </c>
      <c r="H1220" s="2"/>
      <c r="I1220" s="26" t="str">
        <f>IFERROR(INDEX('[1]down list'!$AB$3:$AH$368,MATCH(Table1[[#This Row],[DATE]],'[1]down list'!$AB$3:$AB$368,0),MATCH(Table1[[#This Row],[Shift]],'[1]down list'!$AB$3:$AH$3,0)),"")</f>
        <v/>
      </c>
      <c r="J1220" s="3"/>
      <c r="K1220" s="2"/>
      <c r="M1220" s="24" t="s">
        <v>224</v>
      </c>
      <c r="N1220" s="26" t="str">
        <f>IFERROR(INDEX([1]!Table13[#Data],MATCH(Table1[[#This Row],[Tech.]],[1]!Table13[Func Location],0),2),"")</f>
        <v/>
      </c>
      <c r="O1220" s="27"/>
      <c r="P1220" s="28"/>
      <c r="Q1220" s="2" t="s">
        <v>37</v>
      </c>
      <c r="R1220" s="2"/>
      <c r="W1220" s="2"/>
      <c r="X1220" s="2"/>
      <c r="Y1220" s="3"/>
      <c r="Z1220" s="29" t="str">
        <f>IF(Table1[[#This Row],[DATE]]=0,"",$Z$4)</f>
        <v/>
      </c>
      <c r="AA1220" s="29" t="str">
        <f>IF(Table1[[#This Row],[DATE]]=0,"",$AA$4)</f>
        <v/>
      </c>
      <c r="AB1220" s="29" t="str">
        <f t="shared" si="38"/>
        <v/>
      </c>
      <c r="AC1220" s="61" t="str">
        <f>IFERROR(VLOOKUP(Table1[[#This Row],[Owner]],'[1]down list'!U:V,2,FALSE),"")</f>
        <v/>
      </c>
    </row>
    <row r="1221" spans="2:29" x14ac:dyDescent="0.25">
      <c r="B1221" s="23"/>
      <c r="C1221" s="24" t="str">
        <f>IF(Table1[[#This Row],[DATE]]=0,"",TEXT(Table1[[#This Row],[DATE]],"mmm"))</f>
        <v/>
      </c>
      <c r="D1221" s="25" t="str">
        <f>B1221&amp;"-"&amp;COUNTIF($B$6:$B1221,B1221)</f>
        <v>-0</v>
      </c>
      <c r="E1221" s="24" t="str">
        <f t="shared" si="37"/>
        <v/>
      </c>
      <c r="F1221" s="24" t="str">
        <f>IF(B1221=0,"",TEXT(Table1[[#This Row],[DATE]],"ddd"))</f>
        <v/>
      </c>
      <c r="G1221" s="2" t="s">
        <v>32</v>
      </c>
      <c r="H1221" s="2"/>
      <c r="I1221" s="26" t="str">
        <f>IFERROR(INDEX('[1]down list'!$AB$3:$AH$368,MATCH(Table1[[#This Row],[DATE]],'[1]down list'!$AB$3:$AB$368,0),MATCH(Table1[[#This Row],[Shift]],'[1]down list'!$AB$3:$AH$3,0)),"")</f>
        <v/>
      </c>
      <c r="J1221" s="3"/>
      <c r="K1221" s="2"/>
      <c r="M1221" s="24" t="s">
        <v>224</v>
      </c>
      <c r="N1221" s="26" t="str">
        <f>IFERROR(INDEX([1]!Table13[#Data],MATCH(Table1[[#This Row],[Tech.]],[1]!Table13[Func Location],0),2),"")</f>
        <v/>
      </c>
      <c r="O1221" s="27"/>
      <c r="P1221" s="28"/>
      <c r="Q1221" s="2" t="s">
        <v>37</v>
      </c>
      <c r="R1221" s="2"/>
      <c r="W1221" s="2"/>
      <c r="X1221" s="2"/>
      <c r="Y1221" s="3"/>
      <c r="Z1221" s="29" t="str">
        <f>IF(Table1[[#This Row],[DATE]]=0,"",$Z$4)</f>
        <v/>
      </c>
      <c r="AA1221" s="29" t="str">
        <f>IF(Table1[[#This Row],[DATE]]=0,"",$AA$4)</f>
        <v/>
      </c>
      <c r="AB1221" s="29" t="str">
        <f t="shared" si="38"/>
        <v/>
      </c>
      <c r="AC1221" s="61" t="str">
        <f>IFERROR(VLOOKUP(Table1[[#This Row],[Owner]],'[1]down list'!U:V,2,FALSE),"")</f>
        <v/>
      </c>
    </row>
    <row r="1222" spans="2:29" x14ac:dyDescent="0.25">
      <c r="B1222" s="23"/>
      <c r="C1222" s="24" t="str">
        <f>IF(Table1[[#This Row],[DATE]]=0,"",TEXT(Table1[[#This Row],[DATE]],"mmm"))</f>
        <v/>
      </c>
      <c r="D1222" s="25" t="str">
        <f>B1222&amp;"-"&amp;COUNTIF($B$6:$B1222,B1222)</f>
        <v>-0</v>
      </c>
      <c r="E1222" s="24" t="str">
        <f t="shared" ref="E1222:E1285" si="39">IF(B1222=0,"",WEEKNUM(B1222,21))</f>
        <v/>
      </c>
      <c r="F1222" s="24" t="str">
        <f>IF(B1222=0,"",TEXT(Table1[[#This Row],[DATE]],"ddd"))</f>
        <v/>
      </c>
      <c r="G1222" s="2" t="s">
        <v>32</v>
      </c>
      <c r="H1222" s="2"/>
      <c r="I1222" s="26" t="str">
        <f>IFERROR(INDEX('[1]down list'!$AB$3:$AH$368,MATCH(Table1[[#This Row],[DATE]],'[1]down list'!$AB$3:$AB$368,0),MATCH(Table1[[#This Row],[Shift]],'[1]down list'!$AB$3:$AH$3,0)),"")</f>
        <v/>
      </c>
      <c r="J1222" s="3"/>
      <c r="K1222" s="2"/>
      <c r="M1222" s="24" t="s">
        <v>224</v>
      </c>
      <c r="N1222" s="26" t="str">
        <f>IFERROR(INDEX([1]!Table13[#Data],MATCH(Table1[[#This Row],[Tech.]],[1]!Table13[Func Location],0),2),"")</f>
        <v/>
      </c>
      <c r="O1222" s="27"/>
      <c r="P1222" s="28"/>
      <c r="Q1222" s="2" t="s">
        <v>37</v>
      </c>
      <c r="R1222" s="2"/>
      <c r="W1222" s="2"/>
      <c r="X1222" s="2"/>
      <c r="Y1222" s="3"/>
      <c r="Z1222" s="29" t="str">
        <f>IF(Table1[[#This Row],[DATE]]=0,"",$Z$4)</f>
        <v/>
      </c>
      <c r="AA1222" s="29" t="str">
        <f>IF(Table1[[#This Row],[DATE]]=0,"",$AA$4)</f>
        <v/>
      </c>
      <c r="AB1222" s="29" t="str">
        <f t="shared" si="38"/>
        <v/>
      </c>
      <c r="AC1222" s="61" t="str">
        <f>IFERROR(VLOOKUP(Table1[[#This Row],[Owner]],'[1]down list'!U:V,2,FALSE),"")</f>
        <v/>
      </c>
    </row>
    <row r="1223" spans="2:29" x14ac:dyDescent="0.25">
      <c r="B1223" s="23"/>
      <c r="C1223" s="24" t="str">
        <f>IF(Table1[[#This Row],[DATE]]=0,"",TEXT(Table1[[#This Row],[DATE]],"mmm"))</f>
        <v/>
      </c>
      <c r="D1223" s="25" t="str">
        <f>B1223&amp;"-"&amp;COUNTIF($B$6:$B1223,B1223)</f>
        <v>-0</v>
      </c>
      <c r="E1223" s="24" t="str">
        <f t="shared" si="39"/>
        <v/>
      </c>
      <c r="F1223" s="24" t="str">
        <f>IF(B1223=0,"",TEXT(Table1[[#This Row],[DATE]],"ddd"))</f>
        <v/>
      </c>
      <c r="G1223" s="2" t="s">
        <v>32</v>
      </c>
      <c r="H1223" s="2"/>
      <c r="I1223" s="26" t="str">
        <f>IFERROR(INDEX('[1]down list'!$AB$3:$AH$368,MATCH(Table1[[#This Row],[DATE]],'[1]down list'!$AB$3:$AB$368,0),MATCH(Table1[[#This Row],[Shift]],'[1]down list'!$AB$3:$AH$3,0)),"")</f>
        <v/>
      </c>
      <c r="J1223" s="3"/>
      <c r="K1223" s="2"/>
      <c r="M1223" s="24" t="s">
        <v>224</v>
      </c>
      <c r="N1223" s="26" t="str">
        <f>IFERROR(INDEX([1]!Table13[#Data],MATCH(Table1[[#This Row],[Tech.]],[1]!Table13[Func Location],0),2),"")</f>
        <v/>
      </c>
      <c r="O1223" s="27"/>
      <c r="P1223" s="28"/>
      <c r="Q1223" s="2" t="s">
        <v>37</v>
      </c>
      <c r="R1223" s="2"/>
      <c r="W1223" s="2"/>
      <c r="X1223" s="2"/>
      <c r="Y1223" s="3"/>
      <c r="Z1223" s="29" t="str">
        <f>IF(Table1[[#This Row],[DATE]]=0,"",$Z$4)</f>
        <v/>
      </c>
      <c r="AA1223" s="29" t="str">
        <f>IF(Table1[[#This Row],[DATE]]=0,"",$AA$4)</f>
        <v/>
      </c>
      <c r="AB1223" s="29" t="str">
        <f t="shared" si="38"/>
        <v/>
      </c>
      <c r="AC1223" s="61" t="str">
        <f>IFERROR(VLOOKUP(Table1[[#This Row],[Owner]],'[1]down list'!U:V,2,FALSE),"")</f>
        <v/>
      </c>
    </row>
    <row r="1224" spans="2:29" x14ac:dyDescent="0.25">
      <c r="B1224" s="23"/>
      <c r="C1224" s="24" t="str">
        <f>IF(Table1[[#This Row],[DATE]]=0,"",TEXT(Table1[[#This Row],[DATE]],"mmm"))</f>
        <v/>
      </c>
      <c r="D1224" s="25" t="str">
        <f>B1224&amp;"-"&amp;COUNTIF($B$6:$B1224,B1224)</f>
        <v>-0</v>
      </c>
      <c r="E1224" s="24" t="str">
        <f t="shared" si="39"/>
        <v/>
      </c>
      <c r="F1224" s="24" t="str">
        <f>IF(B1224=0,"",TEXT(Table1[[#This Row],[DATE]],"ddd"))</f>
        <v/>
      </c>
      <c r="G1224" s="2" t="s">
        <v>32</v>
      </c>
      <c r="H1224" s="2"/>
      <c r="I1224" s="26" t="str">
        <f>IFERROR(INDEX('[1]down list'!$AB$3:$AH$368,MATCH(Table1[[#This Row],[DATE]],'[1]down list'!$AB$3:$AB$368,0),MATCH(Table1[[#This Row],[Shift]],'[1]down list'!$AB$3:$AH$3,0)),"")</f>
        <v/>
      </c>
      <c r="J1224" s="3"/>
      <c r="K1224" s="2"/>
      <c r="M1224" s="24" t="s">
        <v>224</v>
      </c>
      <c r="N1224" s="26" t="str">
        <f>IFERROR(INDEX([1]!Table13[#Data],MATCH(Table1[[#This Row],[Tech.]],[1]!Table13[Func Location],0),2),"")</f>
        <v/>
      </c>
      <c r="O1224" s="27"/>
      <c r="P1224" s="28"/>
      <c r="Q1224" s="2" t="s">
        <v>37</v>
      </c>
      <c r="R1224" s="2"/>
      <c r="W1224" s="2"/>
      <c r="X1224" s="2"/>
      <c r="Y1224" s="3"/>
      <c r="Z1224" s="29" t="str">
        <f>IF(Table1[[#This Row],[DATE]]=0,"",$Z$4)</f>
        <v/>
      </c>
      <c r="AA1224" s="29" t="str">
        <f>IF(Table1[[#This Row],[DATE]]=0,"",$AA$4)</f>
        <v/>
      </c>
      <c r="AB1224" s="29" t="str">
        <f t="shared" si="38"/>
        <v/>
      </c>
      <c r="AC1224" s="61" t="str">
        <f>IFERROR(VLOOKUP(Table1[[#This Row],[Owner]],'[1]down list'!U:V,2,FALSE),"")</f>
        <v/>
      </c>
    </row>
    <row r="1225" spans="2:29" x14ac:dyDescent="0.25">
      <c r="B1225" s="23"/>
      <c r="C1225" s="24" t="str">
        <f>IF(Table1[[#This Row],[DATE]]=0,"",TEXT(Table1[[#This Row],[DATE]],"mmm"))</f>
        <v/>
      </c>
      <c r="D1225" s="25" t="str">
        <f>B1225&amp;"-"&amp;COUNTIF($B$6:$B1225,B1225)</f>
        <v>-0</v>
      </c>
      <c r="E1225" s="24" t="str">
        <f t="shared" si="39"/>
        <v/>
      </c>
      <c r="F1225" s="24" t="str">
        <f>IF(B1225=0,"",TEXT(Table1[[#This Row],[DATE]],"ddd"))</f>
        <v/>
      </c>
      <c r="G1225" s="2" t="s">
        <v>32</v>
      </c>
      <c r="H1225" s="2"/>
      <c r="I1225" s="26" t="str">
        <f>IFERROR(INDEX('[1]down list'!$AB$3:$AH$368,MATCH(Table1[[#This Row],[DATE]],'[1]down list'!$AB$3:$AB$368,0),MATCH(Table1[[#This Row],[Shift]],'[1]down list'!$AB$3:$AH$3,0)),"")</f>
        <v/>
      </c>
      <c r="J1225" s="3"/>
      <c r="K1225" s="2"/>
      <c r="M1225" s="24" t="s">
        <v>224</v>
      </c>
      <c r="N1225" s="26" t="str">
        <f>IFERROR(INDEX([1]!Table13[#Data],MATCH(Table1[[#This Row],[Tech.]],[1]!Table13[Func Location],0),2),"")</f>
        <v/>
      </c>
      <c r="O1225" s="27"/>
      <c r="P1225" s="28"/>
      <c r="Q1225" s="2" t="s">
        <v>37</v>
      </c>
      <c r="R1225" s="2"/>
      <c r="W1225" s="2"/>
      <c r="X1225" s="2"/>
      <c r="Y1225" s="3"/>
      <c r="Z1225" s="29" t="str">
        <f>IF(Table1[[#This Row],[DATE]]=0,"",$Z$4)</f>
        <v/>
      </c>
      <c r="AA1225" s="29" t="str">
        <f>IF(Table1[[#This Row],[DATE]]=0,"",$AA$4)</f>
        <v/>
      </c>
      <c r="AB1225" s="29" t="str">
        <f t="shared" si="38"/>
        <v/>
      </c>
      <c r="AC1225" s="61" t="str">
        <f>IFERROR(VLOOKUP(Table1[[#This Row],[Owner]],'[1]down list'!U:V,2,FALSE),"")</f>
        <v/>
      </c>
    </row>
    <row r="1226" spans="2:29" x14ac:dyDescent="0.25">
      <c r="B1226" s="23"/>
      <c r="C1226" s="24" t="str">
        <f>IF(Table1[[#This Row],[DATE]]=0,"",TEXT(Table1[[#This Row],[DATE]],"mmm"))</f>
        <v/>
      </c>
      <c r="D1226" s="25" t="str">
        <f>B1226&amp;"-"&amp;COUNTIF($B$6:$B1226,B1226)</f>
        <v>-0</v>
      </c>
      <c r="E1226" s="24" t="str">
        <f t="shared" si="39"/>
        <v/>
      </c>
      <c r="F1226" s="24" t="str">
        <f>IF(B1226=0,"",TEXT(Table1[[#This Row],[DATE]],"ddd"))</f>
        <v/>
      </c>
      <c r="G1226" s="2" t="s">
        <v>32</v>
      </c>
      <c r="H1226" s="2"/>
      <c r="I1226" s="26" t="str">
        <f>IFERROR(INDEX('[1]down list'!$AB$3:$AH$368,MATCH(Table1[[#This Row],[DATE]],'[1]down list'!$AB$3:$AB$368,0),MATCH(Table1[[#This Row],[Shift]],'[1]down list'!$AB$3:$AH$3,0)),"")</f>
        <v/>
      </c>
      <c r="J1226" s="3"/>
      <c r="K1226" s="2"/>
      <c r="M1226" s="24" t="s">
        <v>224</v>
      </c>
      <c r="N1226" s="26" t="str">
        <f>IFERROR(INDEX([1]!Table13[#Data],MATCH(Table1[[#This Row],[Tech.]],[1]!Table13[Func Location],0),2),"")</f>
        <v/>
      </c>
      <c r="O1226" s="27"/>
      <c r="P1226" s="28"/>
      <c r="Q1226" s="2" t="s">
        <v>37</v>
      </c>
      <c r="R1226" s="2"/>
      <c r="W1226" s="2"/>
      <c r="X1226" s="2"/>
      <c r="Y1226" s="3"/>
      <c r="Z1226" s="29" t="str">
        <f>IF(Table1[[#This Row],[DATE]]=0,"",$Z$4)</f>
        <v/>
      </c>
      <c r="AA1226" s="29" t="str">
        <f>IF(Table1[[#This Row],[DATE]]=0,"",$AA$4)</f>
        <v/>
      </c>
      <c r="AB1226" s="29" t="str">
        <f t="shared" si="38"/>
        <v/>
      </c>
      <c r="AC1226" s="61" t="str">
        <f>IFERROR(VLOOKUP(Table1[[#This Row],[Owner]],'[1]down list'!U:V,2,FALSE),"")</f>
        <v/>
      </c>
    </row>
    <row r="1227" spans="2:29" x14ac:dyDescent="0.25">
      <c r="B1227" s="23"/>
      <c r="C1227" s="24" t="str">
        <f>IF(Table1[[#This Row],[DATE]]=0,"",TEXT(Table1[[#This Row],[DATE]],"mmm"))</f>
        <v/>
      </c>
      <c r="D1227" s="25" t="str">
        <f>B1227&amp;"-"&amp;COUNTIF($B$6:$B1227,B1227)</f>
        <v>-0</v>
      </c>
      <c r="E1227" s="24" t="str">
        <f t="shared" si="39"/>
        <v/>
      </c>
      <c r="F1227" s="24" t="str">
        <f>IF(B1227=0,"",TEXT(Table1[[#This Row],[DATE]],"ddd"))</f>
        <v/>
      </c>
      <c r="G1227" s="2" t="s">
        <v>32</v>
      </c>
      <c r="H1227" s="2"/>
      <c r="I1227" s="26" t="str">
        <f>IFERROR(INDEX('[1]down list'!$AB$3:$AH$368,MATCH(Table1[[#This Row],[DATE]],'[1]down list'!$AB$3:$AB$368,0),MATCH(Table1[[#This Row],[Shift]],'[1]down list'!$AB$3:$AH$3,0)),"")</f>
        <v/>
      </c>
      <c r="J1227" s="3"/>
      <c r="K1227" s="2"/>
      <c r="M1227" s="24" t="s">
        <v>224</v>
      </c>
      <c r="N1227" s="26" t="str">
        <f>IFERROR(INDEX([1]!Table13[#Data],MATCH(Table1[[#This Row],[Tech.]],[1]!Table13[Func Location],0),2),"")</f>
        <v/>
      </c>
      <c r="O1227" s="27"/>
      <c r="P1227" s="28"/>
      <c r="Q1227" s="2" t="s">
        <v>37</v>
      </c>
      <c r="R1227" s="2"/>
      <c r="W1227" s="2"/>
      <c r="X1227" s="2"/>
      <c r="Y1227" s="3"/>
      <c r="Z1227" s="29" t="str">
        <f>IF(Table1[[#This Row],[DATE]]=0,"",$Z$4)</f>
        <v/>
      </c>
      <c r="AA1227" s="29" t="str">
        <f>IF(Table1[[#This Row],[DATE]]=0,"",$AA$4)</f>
        <v/>
      </c>
      <c r="AB1227" s="29" t="str">
        <f t="shared" si="38"/>
        <v/>
      </c>
      <c r="AC1227" s="61" t="str">
        <f>IFERROR(VLOOKUP(Table1[[#This Row],[Owner]],'[1]down list'!U:V,2,FALSE),"")</f>
        <v/>
      </c>
    </row>
    <row r="1228" spans="2:29" x14ac:dyDescent="0.25">
      <c r="B1228" s="23"/>
      <c r="C1228" s="24" t="str">
        <f>IF(Table1[[#This Row],[DATE]]=0,"",TEXT(Table1[[#This Row],[DATE]],"mmm"))</f>
        <v/>
      </c>
      <c r="D1228" s="25" t="str">
        <f>B1228&amp;"-"&amp;COUNTIF($B$6:$B1228,B1228)</f>
        <v>-0</v>
      </c>
      <c r="E1228" s="24" t="str">
        <f t="shared" si="39"/>
        <v/>
      </c>
      <c r="F1228" s="24" t="str">
        <f>IF(B1228=0,"",TEXT(Table1[[#This Row],[DATE]],"ddd"))</f>
        <v/>
      </c>
      <c r="G1228" s="2" t="s">
        <v>32</v>
      </c>
      <c r="H1228" s="2"/>
      <c r="I1228" s="26" t="str">
        <f>IFERROR(INDEX('[1]down list'!$AB$3:$AH$368,MATCH(Table1[[#This Row],[DATE]],'[1]down list'!$AB$3:$AB$368,0),MATCH(Table1[[#This Row],[Shift]],'[1]down list'!$AB$3:$AH$3,0)),"")</f>
        <v/>
      </c>
      <c r="J1228" s="3"/>
      <c r="K1228" s="2"/>
      <c r="M1228" s="24" t="s">
        <v>224</v>
      </c>
      <c r="N1228" s="26" t="str">
        <f>IFERROR(INDEX([1]!Table13[#Data],MATCH(Table1[[#This Row],[Tech.]],[1]!Table13[Func Location],0),2),"")</f>
        <v/>
      </c>
      <c r="O1228" s="27"/>
      <c r="P1228" s="28"/>
      <c r="Q1228" s="2" t="s">
        <v>37</v>
      </c>
      <c r="R1228" s="2"/>
      <c r="W1228" s="2"/>
      <c r="X1228" s="2"/>
      <c r="Y1228" s="3"/>
      <c r="Z1228" s="29" t="str">
        <f>IF(Table1[[#This Row],[DATE]]=0,"",$Z$4)</f>
        <v/>
      </c>
      <c r="AA1228" s="29" t="str">
        <f>IF(Table1[[#This Row],[DATE]]=0,"",$AA$4)</f>
        <v/>
      </c>
      <c r="AB1228" s="29" t="str">
        <f t="shared" si="38"/>
        <v/>
      </c>
      <c r="AC1228" s="61" t="str">
        <f>IFERROR(VLOOKUP(Table1[[#This Row],[Owner]],'[1]down list'!U:V,2,FALSE),"")</f>
        <v/>
      </c>
    </row>
    <row r="1229" spans="2:29" x14ac:dyDescent="0.25">
      <c r="B1229" s="23"/>
      <c r="C1229" s="24" t="str">
        <f>IF(Table1[[#This Row],[DATE]]=0,"",TEXT(Table1[[#This Row],[DATE]],"mmm"))</f>
        <v/>
      </c>
      <c r="D1229" s="25" t="str">
        <f>B1229&amp;"-"&amp;COUNTIF($B$6:$B1229,B1229)</f>
        <v>-0</v>
      </c>
      <c r="E1229" s="24" t="str">
        <f t="shared" si="39"/>
        <v/>
      </c>
      <c r="F1229" s="24" t="str">
        <f>IF(B1229=0,"",TEXT(Table1[[#This Row],[DATE]],"ddd"))</f>
        <v/>
      </c>
      <c r="G1229" s="2" t="s">
        <v>32</v>
      </c>
      <c r="H1229" s="2"/>
      <c r="I1229" s="26" t="str">
        <f>IFERROR(INDEX('[1]down list'!$AB$3:$AH$368,MATCH(Table1[[#This Row],[DATE]],'[1]down list'!$AB$3:$AB$368,0),MATCH(Table1[[#This Row],[Shift]],'[1]down list'!$AB$3:$AH$3,0)),"")</f>
        <v/>
      </c>
      <c r="J1229" s="3"/>
      <c r="K1229" s="2"/>
      <c r="M1229" s="24" t="s">
        <v>224</v>
      </c>
      <c r="N1229" s="26" t="str">
        <f>IFERROR(INDEX([1]!Table13[#Data],MATCH(Table1[[#This Row],[Tech.]],[1]!Table13[Func Location],0),2),"")</f>
        <v/>
      </c>
      <c r="O1229" s="27"/>
      <c r="P1229" s="28"/>
      <c r="Q1229" s="2" t="s">
        <v>37</v>
      </c>
      <c r="R1229" s="2"/>
      <c r="W1229" s="2"/>
      <c r="X1229" s="2"/>
      <c r="Y1229" s="3"/>
      <c r="Z1229" s="29" t="str">
        <f>IF(Table1[[#This Row],[DATE]]=0,"",$Z$4)</f>
        <v/>
      </c>
      <c r="AA1229" s="29" t="str">
        <f>IF(Table1[[#This Row],[DATE]]=0,"",$AA$4)</f>
        <v/>
      </c>
      <c r="AB1229" s="29" t="str">
        <f t="shared" si="38"/>
        <v/>
      </c>
      <c r="AC1229" s="61" t="str">
        <f>IFERROR(VLOOKUP(Table1[[#This Row],[Owner]],'[1]down list'!U:V,2,FALSE),"")</f>
        <v/>
      </c>
    </row>
    <row r="1230" spans="2:29" x14ac:dyDescent="0.25">
      <c r="B1230" s="23"/>
      <c r="C1230" s="24" t="str">
        <f>IF(Table1[[#This Row],[DATE]]=0,"",TEXT(Table1[[#This Row],[DATE]],"mmm"))</f>
        <v/>
      </c>
      <c r="D1230" s="25" t="str">
        <f>B1230&amp;"-"&amp;COUNTIF($B$6:$B1230,B1230)</f>
        <v>-0</v>
      </c>
      <c r="E1230" s="24" t="str">
        <f t="shared" si="39"/>
        <v/>
      </c>
      <c r="F1230" s="24" t="str">
        <f>IF(B1230=0,"",TEXT(Table1[[#This Row],[DATE]],"ddd"))</f>
        <v/>
      </c>
      <c r="G1230" s="2" t="s">
        <v>32</v>
      </c>
      <c r="H1230" s="2"/>
      <c r="I1230" s="26" t="str">
        <f>IFERROR(INDEX('[1]down list'!$AB$3:$AH$368,MATCH(Table1[[#This Row],[DATE]],'[1]down list'!$AB$3:$AB$368,0),MATCH(Table1[[#This Row],[Shift]],'[1]down list'!$AB$3:$AH$3,0)),"")</f>
        <v/>
      </c>
      <c r="J1230" s="3"/>
      <c r="K1230" s="2"/>
      <c r="M1230" s="24" t="s">
        <v>224</v>
      </c>
      <c r="N1230" s="26" t="str">
        <f>IFERROR(INDEX([1]!Table13[#Data],MATCH(Table1[[#This Row],[Tech.]],[1]!Table13[Func Location],0),2),"")</f>
        <v/>
      </c>
      <c r="O1230" s="27"/>
      <c r="P1230" s="28"/>
      <c r="Q1230" s="2" t="s">
        <v>37</v>
      </c>
      <c r="R1230" s="2"/>
      <c r="W1230" s="2"/>
      <c r="X1230" s="2"/>
      <c r="Y1230" s="3"/>
      <c r="Z1230" s="29" t="str">
        <f>IF(Table1[[#This Row],[DATE]]=0,"",$Z$4)</f>
        <v/>
      </c>
      <c r="AA1230" s="29" t="str">
        <f>IF(Table1[[#This Row],[DATE]]=0,"",$AA$4)</f>
        <v/>
      </c>
      <c r="AB1230" s="29" t="str">
        <f t="shared" si="38"/>
        <v/>
      </c>
      <c r="AC1230" s="61" t="str">
        <f>IFERROR(VLOOKUP(Table1[[#This Row],[Owner]],'[1]down list'!U:V,2,FALSE),"")</f>
        <v/>
      </c>
    </row>
    <row r="1231" spans="2:29" x14ac:dyDescent="0.25">
      <c r="B1231" s="23"/>
      <c r="C1231" s="24" t="str">
        <f>IF(Table1[[#This Row],[DATE]]=0,"",TEXT(Table1[[#This Row],[DATE]],"mmm"))</f>
        <v/>
      </c>
      <c r="D1231" s="25" t="str">
        <f>B1231&amp;"-"&amp;COUNTIF($B$6:$B1231,B1231)</f>
        <v>-0</v>
      </c>
      <c r="E1231" s="24" t="str">
        <f t="shared" si="39"/>
        <v/>
      </c>
      <c r="F1231" s="24" t="str">
        <f>IF(B1231=0,"",TEXT(Table1[[#This Row],[DATE]],"ddd"))</f>
        <v/>
      </c>
      <c r="G1231" s="2" t="s">
        <v>32</v>
      </c>
      <c r="H1231" s="2"/>
      <c r="I1231" s="26" t="str">
        <f>IFERROR(INDEX('[1]down list'!$AB$3:$AH$368,MATCH(Table1[[#This Row],[DATE]],'[1]down list'!$AB$3:$AB$368,0),MATCH(Table1[[#This Row],[Shift]],'[1]down list'!$AB$3:$AH$3,0)),"")</f>
        <v/>
      </c>
      <c r="J1231" s="3"/>
      <c r="K1231" s="2"/>
      <c r="M1231" s="24" t="s">
        <v>224</v>
      </c>
      <c r="N1231" s="26" t="str">
        <f>IFERROR(INDEX([1]!Table13[#Data],MATCH(Table1[[#This Row],[Tech.]],[1]!Table13[Func Location],0),2),"")</f>
        <v/>
      </c>
      <c r="O1231" s="27"/>
      <c r="P1231" s="28"/>
      <c r="Q1231" s="2" t="s">
        <v>37</v>
      </c>
      <c r="R1231" s="2"/>
      <c r="W1231" s="2"/>
      <c r="X1231" s="2"/>
      <c r="Y1231" s="3"/>
      <c r="Z1231" s="29" t="str">
        <f>IF(Table1[[#This Row],[DATE]]=0,"",$Z$4)</f>
        <v/>
      </c>
      <c r="AA1231" s="29" t="str">
        <f>IF(Table1[[#This Row],[DATE]]=0,"",$AA$4)</f>
        <v/>
      </c>
      <c r="AB1231" s="29" t="str">
        <f t="shared" si="38"/>
        <v/>
      </c>
      <c r="AC1231" s="61" t="str">
        <f>IFERROR(VLOOKUP(Table1[[#This Row],[Owner]],'[1]down list'!U:V,2,FALSE),"")</f>
        <v/>
      </c>
    </row>
    <row r="1232" spans="2:29" x14ac:dyDescent="0.25">
      <c r="B1232" s="23"/>
      <c r="C1232" s="24" t="str">
        <f>IF(Table1[[#This Row],[DATE]]=0,"",TEXT(Table1[[#This Row],[DATE]],"mmm"))</f>
        <v/>
      </c>
      <c r="D1232" s="25" t="str">
        <f>B1232&amp;"-"&amp;COUNTIF($B$6:$B1232,B1232)</f>
        <v>-0</v>
      </c>
      <c r="E1232" s="24" t="str">
        <f t="shared" si="39"/>
        <v/>
      </c>
      <c r="F1232" s="24" t="str">
        <f>IF(B1232=0,"",TEXT(Table1[[#This Row],[DATE]],"ddd"))</f>
        <v/>
      </c>
      <c r="G1232" s="2" t="s">
        <v>32</v>
      </c>
      <c r="H1232" s="2"/>
      <c r="I1232" s="26" t="str">
        <f>IFERROR(INDEX('[1]down list'!$AB$3:$AH$368,MATCH(Table1[[#This Row],[DATE]],'[1]down list'!$AB$3:$AB$368,0),MATCH(Table1[[#This Row],[Shift]],'[1]down list'!$AB$3:$AH$3,0)),"")</f>
        <v/>
      </c>
      <c r="J1232" s="3"/>
      <c r="K1232" s="2"/>
      <c r="M1232" s="24" t="s">
        <v>224</v>
      </c>
      <c r="N1232" s="26" t="str">
        <f>IFERROR(INDEX([1]!Table13[#Data],MATCH(Table1[[#This Row],[Tech.]],[1]!Table13[Func Location],0),2),"")</f>
        <v/>
      </c>
      <c r="O1232" s="27"/>
      <c r="P1232" s="28"/>
      <c r="Q1232" s="2" t="s">
        <v>37</v>
      </c>
      <c r="R1232" s="2"/>
      <c r="W1232" s="2"/>
      <c r="X1232" s="2"/>
      <c r="Y1232" s="3"/>
      <c r="Z1232" s="29" t="str">
        <f>IF(Table1[[#This Row],[DATE]]=0,"",$Z$4)</f>
        <v/>
      </c>
      <c r="AA1232" s="29" t="str">
        <f>IF(Table1[[#This Row],[DATE]]=0,"",$AA$4)</f>
        <v/>
      </c>
      <c r="AB1232" s="29" t="str">
        <f t="shared" si="38"/>
        <v/>
      </c>
      <c r="AC1232" s="61" t="str">
        <f>IFERROR(VLOOKUP(Table1[[#This Row],[Owner]],'[1]down list'!U:V,2,FALSE),"")</f>
        <v/>
      </c>
    </row>
    <row r="1233" spans="2:29" x14ac:dyDescent="0.25">
      <c r="B1233" s="23"/>
      <c r="C1233" s="24" t="str">
        <f>IF(Table1[[#This Row],[DATE]]=0,"",TEXT(Table1[[#This Row],[DATE]],"mmm"))</f>
        <v/>
      </c>
      <c r="D1233" s="25" t="str">
        <f>B1233&amp;"-"&amp;COUNTIF($B$6:$B1233,B1233)</f>
        <v>-0</v>
      </c>
      <c r="E1233" s="24" t="str">
        <f t="shared" si="39"/>
        <v/>
      </c>
      <c r="F1233" s="24" t="str">
        <f>IF(B1233=0,"",TEXT(Table1[[#This Row],[DATE]],"ddd"))</f>
        <v/>
      </c>
      <c r="G1233" s="2" t="s">
        <v>32</v>
      </c>
      <c r="H1233" s="2"/>
      <c r="I1233" s="26" t="str">
        <f>IFERROR(INDEX('[1]down list'!$AB$3:$AH$368,MATCH(Table1[[#This Row],[DATE]],'[1]down list'!$AB$3:$AB$368,0),MATCH(Table1[[#This Row],[Shift]],'[1]down list'!$AB$3:$AH$3,0)),"")</f>
        <v/>
      </c>
      <c r="J1233" s="3"/>
      <c r="K1233" s="2"/>
      <c r="M1233" s="24" t="s">
        <v>224</v>
      </c>
      <c r="N1233" s="26" t="str">
        <f>IFERROR(INDEX([1]!Table13[#Data],MATCH(Table1[[#This Row],[Tech.]],[1]!Table13[Func Location],0),2),"")</f>
        <v/>
      </c>
      <c r="O1233" s="27"/>
      <c r="P1233" s="28"/>
      <c r="Q1233" s="2" t="s">
        <v>37</v>
      </c>
      <c r="R1233" s="2"/>
      <c r="W1233" s="2"/>
      <c r="X1233" s="2"/>
      <c r="Y1233" s="3"/>
      <c r="Z1233" s="29" t="str">
        <f>IF(Table1[[#This Row],[DATE]]=0,"",$Z$4)</f>
        <v/>
      </c>
      <c r="AA1233" s="29" t="str">
        <f>IF(Table1[[#This Row],[DATE]]=0,"",$AA$4)</f>
        <v/>
      </c>
      <c r="AB1233" s="29" t="str">
        <f t="shared" si="38"/>
        <v/>
      </c>
      <c r="AC1233" s="61" t="str">
        <f>IFERROR(VLOOKUP(Table1[[#This Row],[Owner]],'[1]down list'!U:V,2,FALSE),"")</f>
        <v/>
      </c>
    </row>
    <row r="1234" spans="2:29" x14ac:dyDescent="0.25">
      <c r="B1234" s="23"/>
      <c r="C1234" s="24" t="str">
        <f>IF(Table1[[#This Row],[DATE]]=0,"",TEXT(Table1[[#This Row],[DATE]],"mmm"))</f>
        <v/>
      </c>
      <c r="D1234" s="25" t="str">
        <f>B1234&amp;"-"&amp;COUNTIF($B$6:$B1234,B1234)</f>
        <v>-0</v>
      </c>
      <c r="E1234" s="24" t="str">
        <f t="shared" si="39"/>
        <v/>
      </c>
      <c r="F1234" s="24" t="str">
        <f>IF(B1234=0,"",TEXT(Table1[[#This Row],[DATE]],"ddd"))</f>
        <v/>
      </c>
      <c r="G1234" s="2" t="s">
        <v>32</v>
      </c>
      <c r="H1234" s="2"/>
      <c r="I1234" s="26" t="str">
        <f>IFERROR(INDEX('[1]down list'!$AB$3:$AH$368,MATCH(Table1[[#This Row],[DATE]],'[1]down list'!$AB$3:$AB$368,0),MATCH(Table1[[#This Row],[Shift]],'[1]down list'!$AB$3:$AH$3,0)),"")</f>
        <v/>
      </c>
      <c r="J1234" s="3"/>
      <c r="K1234" s="2"/>
      <c r="M1234" s="24" t="s">
        <v>224</v>
      </c>
      <c r="N1234" s="26" t="str">
        <f>IFERROR(INDEX([1]!Table13[#Data],MATCH(Table1[[#This Row],[Tech.]],[1]!Table13[Func Location],0),2),"")</f>
        <v/>
      </c>
      <c r="O1234" s="27"/>
      <c r="P1234" s="28"/>
      <c r="Q1234" s="2" t="s">
        <v>37</v>
      </c>
      <c r="R1234" s="2"/>
      <c r="W1234" s="2"/>
      <c r="X1234" s="2"/>
      <c r="Y1234" s="3"/>
      <c r="Z1234" s="29" t="str">
        <f>IF(Table1[[#This Row],[DATE]]=0,"",$Z$4)</f>
        <v/>
      </c>
      <c r="AA1234" s="29" t="str">
        <f>IF(Table1[[#This Row],[DATE]]=0,"",$AA$4)</f>
        <v/>
      </c>
      <c r="AB1234" s="29" t="str">
        <f t="shared" si="38"/>
        <v/>
      </c>
      <c r="AC1234" s="61" t="str">
        <f>IFERROR(VLOOKUP(Table1[[#This Row],[Owner]],'[1]down list'!U:V,2,FALSE),"")</f>
        <v/>
      </c>
    </row>
    <row r="1235" spans="2:29" x14ac:dyDescent="0.25">
      <c r="B1235" s="23"/>
      <c r="C1235" s="24" t="str">
        <f>IF(Table1[[#This Row],[DATE]]=0,"",TEXT(Table1[[#This Row],[DATE]],"mmm"))</f>
        <v/>
      </c>
      <c r="D1235" s="25" t="str">
        <f>B1235&amp;"-"&amp;COUNTIF($B$6:$B1235,B1235)</f>
        <v>-0</v>
      </c>
      <c r="E1235" s="24" t="str">
        <f t="shared" si="39"/>
        <v/>
      </c>
      <c r="F1235" s="24" t="str">
        <f>IF(B1235=0,"",TEXT(Table1[[#This Row],[DATE]],"ddd"))</f>
        <v/>
      </c>
      <c r="G1235" s="2" t="s">
        <v>32</v>
      </c>
      <c r="H1235" s="2"/>
      <c r="I1235" s="26" t="str">
        <f>IFERROR(INDEX('[1]down list'!$AB$3:$AH$368,MATCH(Table1[[#This Row],[DATE]],'[1]down list'!$AB$3:$AB$368,0),MATCH(Table1[[#This Row],[Shift]],'[1]down list'!$AB$3:$AH$3,0)),"")</f>
        <v/>
      </c>
      <c r="J1235" s="3"/>
      <c r="K1235" s="2"/>
      <c r="M1235" s="24" t="s">
        <v>224</v>
      </c>
      <c r="N1235" s="26" t="str">
        <f>IFERROR(INDEX([1]!Table13[#Data],MATCH(Table1[[#This Row],[Tech.]],[1]!Table13[Func Location],0),2),"")</f>
        <v/>
      </c>
      <c r="O1235" s="27"/>
      <c r="P1235" s="28"/>
      <c r="Q1235" s="2" t="s">
        <v>37</v>
      </c>
      <c r="R1235" s="2"/>
      <c r="W1235" s="2"/>
      <c r="X1235" s="2"/>
      <c r="Y1235" s="3"/>
      <c r="Z1235" s="29" t="str">
        <f>IF(Table1[[#This Row],[DATE]]=0,"",$Z$4)</f>
        <v/>
      </c>
      <c r="AA1235" s="29" t="str">
        <f>IF(Table1[[#This Row],[DATE]]=0,"",$AA$4)</f>
        <v/>
      </c>
      <c r="AB1235" s="29" t="str">
        <f t="shared" si="38"/>
        <v/>
      </c>
      <c r="AC1235" s="61" t="str">
        <f>IFERROR(VLOOKUP(Table1[[#This Row],[Owner]],'[1]down list'!U:V,2,FALSE),"")</f>
        <v/>
      </c>
    </row>
    <row r="1236" spans="2:29" x14ac:dyDescent="0.25">
      <c r="B1236" s="23"/>
      <c r="C1236" s="24" t="str">
        <f>IF(Table1[[#This Row],[DATE]]=0,"",TEXT(Table1[[#This Row],[DATE]],"mmm"))</f>
        <v/>
      </c>
      <c r="D1236" s="25" t="str">
        <f>B1236&amp;"-"&amp;COUNTIF($B$6:$B1236,B1236)</f>
        <v>-0</v>
      </c>
      <c r="E1236" s="24" t="str">
        <f t="shared" si="39"/>
        <v/>
      </c>
      <c r="F1236" s="24" t="str">
        <f>IF(B1236=0,"",TEXT(Table1[[#This Row],[DATE]],"ddd"))</f>
        <v/>
      </c>
      <c r="G1236" s="2" t="s">
        <v>32</v>
      </c>
      <c r="H1236" s="2"/>
      <c r="I1236" s="26" t="str">
        <f>IFERROR(INDEX('[1]down list'!$AB$3:$AH$368,MATCH(Table1[[#This Row],[DATE]],'[1]down list'!$AB$3:$AB$368,0),MATCH(Table1[[#This Row],[Shift]],'[1]down list'!$AB$3:$AH$3,0)),"")</f>
        <v/>
      </c>
      <c r="J1236" s="3"/>
      <c r="K1236" s="2"/>
      <c r="M1236" s="24" t="s">
        <v>224</v>
      </c>
      <c r="N1236" s="26" t="str">
        <f>IFERROR(INDEX([1]!Table13[#Data],MATCH(Table1[[#This Row],[Tech.]],[1]!Table13[Func Location],0),2),"")</f>
        <v/>
      </c>
      <c r="O1236" s="27"/>
      <c r="P1236" s="28"/>
      <c r="Q1236" s="2" t="s">
        <v>37</v>
      </c>
      <c r="R1236" s="2"/>
      <c r="W1236" s="2"/>
      <c r="X1236" s="2"/>
      <c r="Y1236" s="3"/>
      <c r="Z1236" s="29" t="str">
        <f>IF(Table1[[#This Row],[DATE]]=0,"",$Z$4)</f>
        <v/>
      </c>
      <c r="AA1236" s="29" t="str">
        <f>IF(Table1[[#This Row],[DATE]]=0,"",$AA$4)</f>
        <v/>
      </c>
      <c r="AB1236" s="29" t="str">
        <f t="shared" si="38"/>
        <v/>
      </c>
      <c r="AC1236" s="61" t="str">
        <f>IFERROR(VLOOKUP(Table1[[#This Row],[Owner]],'[1]down list'!U:V,2,FALSE),"")</f>
        <v/>
      </c>
    </row>
    <row r="1237" spans="2:29" x14ac:dyDescent="0.25">
      <c r="B1237" s="23"/>
      <c r="C1237" s="24" t="str">
        <f>IF(Table1[[#This Row],[DATE]]=0,"",TEXT(Table1[[#This Row],[DATE]],"mmm"))</f>
        <v/>
      </c>
      <c r="D1237" s="25" t="str">
        <f>B1237&amp;"-"&amp;COUNTIF($B$6:$B1237,B1237)</f>
        <v>-0</v>
      </c>
      <c r="E1237" s="24" t="str">
        <f t="shared" si="39"/>
        <v/>
      </c>
      <c r="F1237" s="24" t="str">
        <f>IF(B1237=0,"",TEXT(Table1[[#This Row],[DATE]],"ddd"))</f>
        <v/>
      </c>
      <c r="G1237" s="2" t="s">
        <v>32</v>
      </c>
      <c r="H1237" s="2"/>
      <c r="I1237" s="26" t="str">
        <f>IFERROR(INDEX('[1]down list'!$AB$3:$AH$368,MATCH(Table1[[#This Row],[DATE]],'[1]down list'!$AB$3:$AB$368,0),MATCH(Table1[[#This Row],[Shift]],'[1]down list'!$AB$3:$AH$3,0)),"")</f>
        <v/>
      </c>
      <c r="J1237" s="3"/>
      <c r="K1237" s="2"/>
      <c r="M1237" s="24" t="s">
        <v>224</v>
      </c>
      <c r="N1237" s="26" t="str">
        <f>IFERROR(INDEX([1]!Table13[#Data],MATCH(Table1[[#This Row],[Tech.]],[1]!Table13[Func Location],0),2),"")</f>
        <v/>
      </c>
      <c r="O1237" s="27"/>
      <c r="P1237" s="28"/>
      <c r="Q1237" s="2" t="s">
        <v>37</v>
      </c>
      <c r="R1237" s="2"/>
      <c r="W1237" s="2"/>
      <c r="X1237" s="2"/>
      <c r="Y1237" s="3"/>
      <c r="Z1237" s="29" t="str">
        <f>IF(Table1[[#This Row],[DATE]]=0,"",$Z$4)</f>
        <v/>
      </c>
      <c r="AA1237" s="29" t="str">
        <f>IF(Table1[[#This Row],[DATE]]=0,"",$AA$4)</f>
        <v/>
      </c>
      <c r="AB1237" s="29" t="str">
        <f t="shared" si="38"/>
        <v/>
      </c>
      <c r="AC1237" s="61" t="str">
        <f>IFERROR(VLOOKUP(Table1[[#This Row],[Owner]],'[1]down list'!U:V,2,FALSE),"")</f>
        <v/>
      </c>
    </row>
    <row r="1238" spans="2:29" x14ac:dyDescent="0.25">
      <c r="B1238" s="23"/>
      <c r="C1238" s="24" t="str">
        <f>IF(Table1[[#This Row],[DATE]]=0,"",TEXT(Table1[[#This Row],[DATE]],"mmm"))</f>
        <v/>
      </c>
      <c r="D1238" s="25" t="str">
        <f>B1238&amp;"-"&amp;COUNTIF($B$6:$B1238,B1238)</f>
        <v>-0</v>
      </c>
      <c r="E1238" s="24" t="str">
        <f t="shared" si="39"/>
        <v/>
      </c>
      <c r="F1238" s="24" t="str">
        <f>IF(B1238=0,"",TEXT(Table1[[#This Row],[DATE]],"ddd"))</f>
        <v/>
      </c>
      <c r="G1238" s="2" t="s">
        <v>32</v>
      </c>
      <c r="H1238" s="2"/>
      <c r="I1238" s="26" t="str">
        <f>IFERROR(INDEX('[1]down list'!$AB$3:$AH$368,MATCH(Table1[[#This Row],[DATE]],'[1]down list'!$AB$3:$AB$368,0),MATCH(Table1[[#This Row],[Shift]],'[1]down list'!$AB$3:$AH$3,0)),"")</f>
        <v/>
      </c>
      <c r="J1238" s="3"/>
      <c r="K1238" s="2"/>
      <c r="M1238" s="24" t="s">
        <v>224</v>
      </c>
      <c r="N1238" s="26" t="str">
        <f>IFERROR(INDEX([1]!Table13[#Data],MATCH(Table1[[#This Row],[Tech.]],[1]!Table13[Func Location],0),2),"")</f>
        <v/>
      </c>
      <c r="O1238" s="27"/>
      <c r="P1238" s="28"/>
      <c r="Q1238" s="2" t="s">
        <v>37</v>
      </c>
      <c r="R1238" s="2"/>
      <c r="W1238" s="2"/>
      <c r="X1238" s="2"/>
      <c r="Y1238" s="3"/>
      <c r="Z1238" s="29" t="str">
        <f>IF(Table1[[#This Row],[DATE]]=0,"",$Z$4)</f>
        <v/>
      </c>
      <c r="AA1238" s="29" t="str">
        <f>IF(Table1[[#This Row],[DATE]]=0,"",$AA$4)</f>
        <v/>
      </c>
      <c r="AB1238" s="29" t="str">
        <f t="shared" si="38"/>
        <v/>
      </c>
      <c r="AC1238" s="61" t="str">
        <f>IFERROR(VLOOKUP(Table1[[#This Row],[Owner]],'[1]down list'!U:V,2,FALSE),"")</f>
        <v/>
      </c>
    </row>
    <row r="1239" spans="2:29" x14ac:dyDescent="0.25">
      <c r="B1239" s="23"/>
      <c r="C1239" s="24" t="str">
        <f>IF(Table1[[#This Row],[DATE]]=0,"",TEXT(Table1[[#This Row],[DATE]],"mmm"))</f>
        <v/>
      </c>
      <c r="D1239" s="25" t="str">
        <f>B1239&amp;"-"&amp;COUNTIF($B$6:$B1239,B1239)</f>
        <v>-0</v>
      </c>
      <c r="E1239" s="24" t="str">
        <f t="shared" si="39"/>
        <v/>
      </c>
      <c r="F1239" s="24" t="str">
        <f>IF(B1239=0,"",TEXT(Table1[[#This Row],[DATE]],"ddd"))</f>
        <v/>
      </c>
      <c r="G1239" s="2" t="s">
        <v>32</v>
      </c>
      <c r="H1239" s="2"/>
      <c r="I1239" s="26" t="str">
        <f>IFERROR(INDEX('[1]down list'!$AB$3:$AH$368,MATCH(Table1[[#This Row],[DATE]],'[1]down list'!$AB$3:$AB$368,0),MATCH(Table1[[#This Row],[Shift]],'[1]down list'!$AB$3:$AH$3,0)),"")</f>
        <v/>
      </c>
      <c r="J1239" s="3"/>
      <c r="K1239" s="2"/>
      <c r="M1239" s="24" t="s">
        <v>224</v>
      </c>
      <c r="N1239" s="26" t="str">
        <f>IFERROR(INDEX([1]!Table13[#Data],MATCH(Table1[[#This Row],[Tech.]],[1]!Table13[Func Location],0),2),"")</f>
        <v/>
      </c>
      <c r="O1239" s="27"/>
      <c r="P1239" s="28"/>
      <c r="Q1239" s="2" t="s">
        <v>37</v>
      </c>
      <c r="R1239" s="2"/>
      <c r="W1239" s="2"/>
      <c r="X1239" s="2"/>
      <c r="Y1239" s="3"/>
      <c r="Z1239" s="29" t="str">
        <f>IF(Table1[[#This Row],[DATE]]=0,"",$Z$4)</f>
        <v/>
      </c>
      <c r="AA1239" s="29" t="str">
        <f>IF(Table1[[#This Row],[DATE]]=0,"",$AA$4)</f>
        <v/>
      </c>
      <c r="AB1239" s="29" t="str">
        <f t="shared" si="38"/>
        <v/>
      </c>
      <c r="AC1239" s="61" t="str">
        <f>IFERROR(VLOOKUP(Table1[[#This Row],[Owner]],'[1]down list'!U:V,2,FALSE),"")</f>
        <v/>
      </c>
    </row>
    <row r="1240" spans="2:29" x14ac:dyDescent="0.25">
      <c r="B1240" s="23"/>
      <c r="C1240" s="24" t="str">
        <f>IF(Table1[[#This Row],[DATE]]=0,"",TEXT(Table1[[#This Row],[DATE]],"mmm"))</f>
        <v/>
      </c>
      <c r="D1240" s="25" t="str">
        <f>B1240&amp;"-"&amp;COUNTIF($B$6:$B1240,B1240)</f>
        <v>-0</v>
      </c>
      <c r="E1240" s="24" t="str">
        <f t="shared" si="39"/>
        <v/>
      </c>
      <c r="F1240" s="24" t="str">
        <f>IF(B1240=0,"",TEXT(Table1[[#This Row],[DATE]],"ddd"))</f>
        <v/>
      </c>
      <c r="G1240" s="2" t="s">
        <v>32</v>
      </c>
      <c r="H1240" s="2"/>
      <c r="I1240" s="26" t="str">
        <f>IFERROR(INDEX('[1]down list'!$AB$3:$AH$368,MATCH(Table1[[#This Row],[DATE]],'[1]down list'!$AB$3:$AB$368,0),MATCH(Table1[[#This Row],[Shift]],'[1]down list'!$AB$3:$AH$3,0)),"")</f>
        <v/>
      </c>
      <c r="J1240" s="3"/>
      <c r="K1240" s="2"/>
      <c r="M1240" s="24" t="s">
        <v>224</v>
      </c>
      <c r="N1240" s="26" t="str">
        <f>IFERROR(INDEX([1]!Table13[#Data],MATCH(Table1[[#This Row],[Tech.]],[1]!Table13[Func Location],0),2),"")</f>
        <v/>
      </c>
      <c r="O1240" s="27"/>
      <c r="P1240" s="28"/>
      <c r="Q1240" s="2" t="s">
        <v>37</v>
      </c>
      <c r="R1240" s="2"/>
      <c r="W1240" s="2"/>
      <c r="X1240" s="2"/>
      <c r="Y1240" s="3"/>
      <c r="Z1240" s="29" t="str">
        <f>IF(Table1[[#This Row],[DATE]]=0,"",$Z$4)</f>
        <v/>
      </c>
      <c r="AA1240" s="29" t="str">
        <f>IF(Table1[[#This Row],[DATE]]=0,"",$AA$4)</f>
        <v/>
      </c>
      <c r="AB1240" s="29" t="str">
        <f t="shared" si="38"/>
        <v/>
      </c>
      <c r="AC1240" s="61" t="str">
        <f>IFERROR(VLOOKUP(Table1[[#This Row],[Owner]],'[1]down list'!U:V,2,FALSE),"")</f>
        <v/>
      </c>
    </row>
    <row r="1241" spans="2:29" x14ac:dyDescent="0.25">
      <c r="B1241" s="23"/>
      <c r="C1241" s="24" t="str">
        <f>IF(Table1[[#This Row],[DATE]]=0,"",TEXT(Table1[[#This Row],[DATE]],"mmm"))</f>
        <v/>
      </c>
      <c r="D1241" s="25" t="str">
        <f>B1241&amp;"-"&amp;COUNTIF($B$6:$B1241,B1241)</f>
        <v>-0</v>
      </c>
      <c r="E1241" s="24" t="str">
        <f t="shared" si="39"/>
        <v/>
      </c>
      <c r="F1241" s="24" t="str">
        <f>IF(B1241=0,"",TEXT(Table1[[#This Row],[DATE]],"ddd"))</f>
        <v/>
      </c>
      <c r="G1241" s="2" t="s">
        <v>32</v>
      </c>
      <c r="H1241" s="2"/>
      <c r="I1241" s="26" t="str">
        <f>IFERROR(INDEX('[1]down list'!$AB$3:$AH$368,MATCH(Table1[[#This Row],[DATE]],'[1]down list'!$AB$3:$AB$368,0),MATCH(Table1[[#This Row],[Shift]],'[1]down list'!$AB$3:$AH$3,0)),"")</f>
        <v/>
      </c>
      <c r="J1241" s="3"/>
      <c r="K1241" s="2"/>
      <c r="M1241" s="24" t="s">
        <v>224</v>
      </c>
      <c r="N1241" s="26" t="str">
        <f>IFERROR(INDEX([1]!Table13[#Data],MATCH(Table1[[#This Row],[Tech.]],[1]!Table13[Func Location],0),2),"")</f>
        <v/>
      </c>
      <c r="O1241" s="27"/>
      <c r="P1241" s="28"/>
      <c r="Q1241" s="2" t="s">
        <v>37</v>
      </c>
      <c r="R1241" s="2"/>
      <c r="W1241" s="2"/>
      <c r="X1241" s="2"/>
      <c r="Y1241" s="3"/>
      <c r="Z1241" s="29" t="str">
        <f>IF(Table1[[#This Row],[DATE]]=0,"",$Z$4)</f>
        <v/>
      </c>
      <c r="AA1241" s="29" t="str">
        <f>IF(Table1[[#This Row],[DATE]]=0,"",$AA$4)</f>
        <v/>
      </c>
      <c r="AB1241" s="29" t="str">
        <f t="shared" si="38"/>
        <v/>
      </c>
      <c r="AC1241" s="61" t="str">
        <f>IFERROR(VLOOKUP(Table1[[#This Row],[Owner]],'[1]down list'!U:V,2,FALSE),"")</f>
        <v/>
      </c>
    </row>
    <row r="1242" spans="2:29" x14ac:dyDescent="0.25">
      <c r="B1242" s="23"/>
      <c r="C1242" s="24" t="str">
        <f>IF(Table1[[#This Row],[DATE]]=0,"",TEXT(Table1[[#This Row],[DATE]],"mmm"))</f>
        <v/>
      </c>
      <c r="D1242" s="25" t="str">
        <f>B1242&amp;"-"&amp;COUNTIF($B$6:$B1242,B1242)</f>
        <v>-0</v>
      </c>
      <c r="E1242" s="24" t="str">
        <f t="shared" si="39"/>
        <v/>
      </c>
      <c r="F1242" s="24" t="str">
        <f>IF(B1242=0,"",TEXT(Table1[[#This Row],[DATE]],"ddd"))</f>
        <v/>
      </c>
      <c r="G1242" s="2" t="s">
        <v>32</v>
      </c>
      <c r="H1242" s="2"/>
      <c r="I1242" s="26" t="str">
        <f>IFERROR(INDEX('[1]down list'!$AB$3:$AH$368,MATCH(Table1[[#This Row],[DATE]],'[1]down list'!$AB$3:$AB$368,0),MATCH(Table1[[#This Row],[Shift]],'[1]down list'!$AB$3:$AH$3,0)),"")</f>
        <v/>
      </c>
      <c r="J1242" s="3"/>
      <c r="K1242" s="2"/>
      <c r="M1242" s="24" t="s">
        <v>224</v>
      </c>
      <c r="N1242" s="26" t="str">
        <f>IFERROR(INDEX([1]!Table13[#Data],MATCH(Table1[[#This Row],[Tech.]],[1]!Table13[Func Location],0),2),"")</f>
        <v/>
      </c>
      <c r="O1242" s="27"/>
      <c r="P1242" s="28"/>
      <c r="Q1242" s="2" t="s">
        <v>37</v>
      </c>
      <c r="R1242" s="2"/>
      <c r="W1242" s="2"/>
      <c r="X1242" s="2"/>
      <c r="Y1242" s="3"/>
      <c r="Z1242" s="29" t="str">
        <f>IF(Table1[[#This Row],[DATE]]=0,"",$Z$4)</f>
        <v/>
      </c>
      <c r="AA1242" s="29" t="str">
        <f>IF(Table1[[#This Row],[DATE]]=0,"",$AA$4)</f>
        <v/>
      </c>
      <c r="AB1242" s="29" t="str">
        <f t="shared" si="38"/>
        <v/>
      </c>
      <c r="AC1242" s="61" t="str">
        <f>IFERROR(VLOOKUP(Table1[[#This Row],[Owner]],'[1]down list'!U:V,2,FALSE),"")</f>
        <v/>
      </c>
    </row>
    <row r="1243" spans="2:29" x14ac:dyDescent="0.25">
      <c r="B1243" s="23"/>
      <c r="C1243" s="24" t="str">
        <f>IF(Table1[[#This Row],[DATE]]=0,"",TEXT(Table1[[#This Row],[DATE]],"mmm"))</f>
        <v/>
      </c>
      <c r="D1243" s="25" t="str">
        <f>B1243&amp;"-"&amp;COUNTIF($B$6:$B1243,B1243)</f>
        <v>-0</v>
      </c>
      <c r="E1243" s="24" t="str">
        <f t="shared" si="39"/>
        <v/>
      </c>
      <c r="F1243" s="24" t="str">
        <f>IF(B1243=0,"",TEXT(Table1[[#This Row],[DATE]],"ddd"))</f>
        <v/>
      </c>
      <c r="G1243" s="2" t="s">
        <v>32</v>
      </c>
      <c r="H1243" s="2"/>
      <c r="I1243" s="26" t="str">
        <f>IFERROR(INDEX('[1]down list'!$AB$3:$AH$368,MATCH(Table1[[#This Row],[DATE]],'[1]down list'!$AB$3:$AB$368,0),MATCH(Table1[[#This Row],[Shift]],'[1]down list'!$AB$3:$AH$3,0)),"")</f>
        <v/>
      </c>
      <c r="J1243" s="3"/>
      <c r="K1243" s="2"/>
      <c r="M1243" s="24" t="s">
        <v>224</v>
      </c>
      <c r="N1243" s="26" t="str">
        <f>IFERROR(INDEX([1]!Table13[#Data],MATCH(Table1[[#This Row],[Tech.]],[1]!Table13[Func Location],0),2),"")</f>
        <v/>
      </c>
      <c r="O1243" s="27"/>
      <c r="P1243" s="28"/>
      <c r="Q1243" s="2" t="s">
        <v>37</v>
      </c>
      <c r="R1243" s="2"/>
      <c r="W1243" s="2"/>
      <c r="X1243" s="2"/>
      <c r="Y1243" s="3"/>
      <c r="Z1243" s="29" t="str">
        <f>IF(Table1[[#This Row],[DATE]]=0,"",$Z$4)</f>
        <v/>
      </c>
      <c r="AA1243" s="29" t="str">
        <f>IF(Table1[[#This Row],[DATE]]=0,"",$AA$4)</f>
        <v/>
      </c>
      <c r="AB1243" s="29" t="str">
        <f t="shared" si="38"/>
        <v/>
      </c>
      <c r="AC1243" s="61" t="str">
        <f>IFERROR(VLOOKUP(Table1[[#This Row],[Owner]],'[1]down list'!U:V,2,FALSE),"")</f>
        <v/>
      </c>
    </row>
    <row r="1244" spans="2:29" x14ac:dyDescent="0.25">
      <c r="B1244" s="23"/>
      <c r="C1244" s="24" t="str">
        <f>IF(Table1[[#This Row],[DATE]]=0,"",TEXT(Table1[[#This Row],[DATE]],"mmm"))</f>
        <v/>
      </c>
      <c r="D1244" s="25" t="str">
        <f>B1244&amp;"-"&amp;COUNTIF($B$6:$B1244,B1244)</f>
        <v>-0</v>
      </c>
      <c r="E1244" s="24" t="str">
        <f t="shared" si="39"/>
        <v/>
      </c>
      <c r="F1244" s="24" t="str">
        <f>IF(B1244=0,"",TEXT(Table1[[#This Row],[DATE]],"ddd"))</f>
        <v/>
      </c>
      <c r="G1244" s="2" t="s">
        <v>32</v>
      </c>
      <c r="H1244" s="2"/>
      <c r="I1244" s="26" t="str">
        <f>IFERROR(INDEX('[1]down list'!$AB$3:$AH$368,MATCH(Table1[[#This Row],[DATE]],'[1]down list'!$AB$3:$AB$368,0),MATCH(Table1[[#This Row],[Shift]],'[1]down list'!$AB$3:$AH$3,0)),"")</f>
        <v/>
      </c>
      <c r="J1244" s="3"/>
      <c r="K1244" s="2"/>
      <c r="M1244" s="24" t="s">
        <v>224</v>
      </c>
      <c r="N1244" s="26" t="str">
        <f>IFERROR(INDEX([1]!Table13[#Data],MATCH(Table1[[#This Row],[Tech.]],[1]!Table13[Func Location],0),2),"")</f>
        <v/>
      </c>
      <c r="O1244" s="27"/>
      <c r="P1244" s="28"/>
      <c r="Q1244" s="2" t="s">
        <v>37</v>
      </c>
      <c r="R1244" s="2"/>
      <c r="W1244" s="2"/>
      <c r="X1244" s="2"/>
      <c r="Y1244" s="3"/>
      <c r="Z1244" s="29" t="str">
        <f>IF(Table1[[#This Row],[DATE]]=0,"",$Z$4)</f>
        <v/>
      </c>
      <c r="AA1244" s="29" t="str">
        <f>IF(Table1[[#This Row],[DATE]]=0,"",$AA$4)</f>
        <v/>
      </c>
      <c r="AB1244" s="29" t="str">
        <f t="shared" si="38"/>
        <v/>
      </c>
      <c r="AC1244" s="61" t="str">
        <f>IFERROR(VLOOKUP(Table1[[#This Row],[Owner]],'[1]down list'!U:V,2,FALSE),"")</f>
        <v/>
      </c>
    </row>
    <row r="1245" spans="2:29" x14ac:dyDescent="0.25">
      <c r="B1245" s="23"/>
      <c r="C1245" s="24" t="str">
        <f>IF(Table1[[#This Row],[DATE]]=0,"",TEXT(Table1[[#This Row],[DATE]],"mmm"))</f>
        <v/>
      </c>
      <c r="D1245" s="25" t="str">
        <f>B1245&amp;"-"&amp;COUNTIF($B$6:$B1245,B1245)</f>
        <v>-0</v>
      </c>
      <c r="E1245" s="24" t="str">
        <f t="shared" si="39"/>
        <v/>
      </c>
      <c r="F1245" s="24" t="str">
        <f>IF(B1245=0,"",TEXT(Table1[[#This Row],[DATE]],"ddd"))</f>
        <v/>
      </c>
      <c r="G1245" s="2" t="s">
        <v>32</v>
      </c>
      <c r="H1245" s="2"/>
      <c r="I1245" s="26" t="str">
        <f>IFERROR(INDEX('[1]down list'!$AB$3:$AH$368,MATCH(Table1[[#This Row],[DATE]],'[1]down list'!$AB$3:$AB$368,0),MATCH(Table1[[#This Row],[Shift]],'[1]down list'!$AB$3:$AH$3,0)),"")</f>
        <v/>
      </c>
      <c r="J1245" s="3"/>
      <c r="K1245" s="2"/>
      <c r="M1245" s="24" t="s">
        <v>224</v>
      </c>
      <c r="N1245" s="26" t="str">
        <f>IFERROR(INDEX([1]!Table13[#Data],MATCH(Table1[[#This Row],[Tech.]],[1]!Table13[Func Location],0),2),"")</f>
        <v/>
      </c>
      <c r="O1245" s="27"/>
      <c r="P1245" s="28"/>
      <c r="Q1245" s="2" t="s">
        <v>37</v>
      </c>
      <c r="R1245" s="2"/>
      <c r="W1245" s="2"/>
      <c r="X1245" s="2"/>
      <c r="Y1245" s="3"/>
      <c r="Z1245" s="29" t="str">
        <f>IF(Table1[[#This Row],[DATE]]=0,"",$Z$4)</f>
        <v/>
      </c>
      <c r="AA1245" s="29" t="str">
        <f>IF(Table1[[#This Row],[DATE]]=0,"",$AA$4)</f>
        <v/>
      </c>
      <c r="AB1245" s="29" t="str">
        <f t="shared" si="38"/>
        <v/>
      </c>
      <c r="AC1245" s="61" t="str">
        <f>IFERROR(VLOOKUP(Table1[[#This Row],[Owner]],'[1]down list'!U:V,2,FALSE),"")</f>
        <v/>
      </c>
    </row>
    <row r="1246" spans="2:29" x14ac:dyDescent="0.25">
      <c r="B1246" s="23"/>
      <c r="C1246" s="24" t="str">
        <f>IF(Table1[[#This Row],[DATE]]=0,"",TEXT(Table1[[#This Row],[DATE]],"mmm"))</f>
        <v/>
      </c>
      <c r="D1246" s="25" t="str">
        <f>B1246&amp;"-"&amp;COUNTIF($B$6:$B1246,B1246)</f>
        <v>-0</v>
      </c>
      <c r="E1246" s="24" t="str">
        <f t="shared" si="39"/>
        <v/>
      </c>
      <c r="F1246" s="24" t="str">
        <f>IF(B1246=0,"",TEXT(Table1[[#This Row],[DATE]],"ddd"))</f>
        <v/>
      </c>
      <c r="G1246" s="2" t="s">
        <v>32</v>
      </c>
      <c r="H1246" s="2"/>
      <c r="I1246" s="26" t="str">
        <f>IFERROR(INDEX('[1]down list'!$AB$3:$AH$368,MATCH(Table1[[#This Row],[DATE]],'[1]down list'!$AB$3:$AB$368,0),MATCH(Table1[[#This Row],[Shift]],'[1]down list'!$AB$3:$AH$3,0)),"")</f>
        <v/>
      </c>
      <c r="J1246" s="3"/>
      <c r="K1246" s="2"/>
      <c r="M1246" s="24" t="s">
        <v>224</v>
      </c>
      <c r="N1246" s="26" t="str">
        <f>IFERROR(INDEX([1]!Table13[#Data],MATCH(Table1[[#This Row],[Tech.]],[1]!Table13[Func Location],0),2),"")</f>
        <v/>
      </c>
      <c r="O1246" s="27"/>
      <c r="P1246" s="28"/>
      <c r="Q1246" s="2" t="s">
        <v>37</v>
      </c>
      <c r="R1246" s="2"/>
      <c r="W1246" s="2"/>
      <c r="X1246" s="2"/>
      <c r="Y1246" s="3"/>
      <c r="Z1246" s="29" t="str">
        <f>IF(Table1[[#This Row],[DATE]]=0,"",$Z$4)</f>
        <v/>
      </c>
      <c r="AA1246" s="29" t="str">
        <f>IF(Table1[[#This Row],[DATE]]=0,"",$AA$4)</f>
        <v/>
      </c>
      <c r="AB1246" s="29" t="str">
        <f t="shared" si="38"/>
        <v/>
      </c>
      <c r="AC1246" s="61" t="str">
        <f>IFERROR(VLOOKUP(Table1[[#This Row],[Owner]],'[1]down list'!U:V,2,FALSE),"")</f>
        <v/>
      </c>
    </row>
    <row r="1247" spans="2:29" x14ac:dyDescent="0.25">
      <c r="B1247" s="23"/>
      <c r="C1247" s="24" t="str">
        <f>IF(Table1[[#This Row],[DATE]]=0,"",TEXT(Table1[[#This Row],[DATE]],"mmm"))</f>
        <v/>
      </c>
      <c r="D1247" s="25" t="str">
        <f>B1247&amp;"-"&amp;COUNTIF($B$6:$B1247,B1247)</f>
        <v>-0</v>
      </c>
      <c r="E1247" s="24" t="str">
        <f t="shared" si="39"/>
        <v/>
      </c>
      <c r="F1247" s="24" t="str">
        <f>IF(B1247=0,"",TEXT(Table1[[#This Row],[DATE]],"ddd"))</f>
        <v/>
      </c>
      <c r="G1247" s="2" t="s">
        <v>32</v>
      </c>
      <c r="H1247" s="2"/>
      <c r="I1247" s="26" t="str">
        <f>IFERROR(INDEX('[1]down list'!$AB$3:$AH$368,MATCH(Table1[[#This Row],[DATE]],'[1]down list'!$AB$3:$AB$368,0),MATCH(Table1[[#This Row],[Shift]],'[1]down list'!$AB$3:$AH$3,0)),"")</f>
        <v/>
      </c>
      <c r="J1247" s="3"/>
      <c r="K1247" s="2"/>
      <c r="M1247" s="24" t="s">
        <v>224</v>
      </c>
      <c r="N1247" s="26" t="str">
        <f>IFERROR(INDEX([1]!Table13[#Data],MATCH(Table1[[#This Row],[Tech.]],[1]!Table13[Func Location],0),2),"")</f>
        <v/>
      </c>
      <c r="O1247" s="27"/>
      <c r="P1247" s="28"/>
      <c r="Q1247" s="2" t="s">
        <v>37</v>
      </c>
      <c r="R1247" s="2"/>
      <c r="W1247" s="2"/>
      <c r="X1247" s="2"/>
      <c r="Y1247" s="3"/>
      <c r="Z1247" s="29" t="str">
        <f>IF(Table1[[#This Row],[DATE]]=0,"",$Z$4)</f>
        <v/>
      </c>
      <c r="AA1247" s="29" t="str">
        <f>IF(Table1[[#This Row],[DATE]]=0,"",$AA$4)</f>
        <v/>
      </c>
      <c r="AB1247" s="29" t="str">
        <f t="shared" si="38"/>
        <v/>
      </c>
      <c r="AC1247" s="61" t="str">
        <f>IFERROR(VLOOKUP(Table1[[#This Row],[Owner]],'[1]down list'!U:V,2,FALSE),"")</f>
        <v/>
      </c>
    </row>
    <row r="1248" spans="2:29" x14ac:dyDescent="0.25">
      <c r="B1248" s="23"/>
      <c r="C1248" s="24" t="str">
        <f>IF(Table1[[#This Row],[DATE]]=0,"",TEXT(Table1[[#This Row],[DATE]],"mmm"))</f>
        <v/>
      </c>
      <c r="D1248" s="25" t="str">
        <f>B1248&amp;"-"&amp;COUNTIF($B$6:$B1248,B1248)</f>
        <v>-0</v>
      </c>
      <c r="E1248" s="24" t="str">
        <f t="shared" si="39"/>
        <v/>
      </c>
      <c r="F1248" s="24" t="str">
        <f>IF(B1248=0,"",TEXT(Table1[[#This Row],[DATE]],"ddd"))</f>
        <v/>
      </c>
      <c r="G1248" s="2" t="s">
        <v>32</v>
      </c>
      <c r="H1248" s="2"/>
      <c r="I1248" s="26" t="str">
        <f>IFERROR(INDEX('[1]down list'!$AB$3:$AH$368,MATCH(Table1[[#This Row],[DATE]],'[1]down list'!$AB$3:$AB$368,0),MATCH(Table1[[#This Row],[Shift]],'[1]down list'!$AB$3:$AH$3,0)),"")</f>
        <v/>
      </c>
      <c r="J1248" s="3"/>
      <c r="K1248" s="2"/>
      <c r="M1248" s="24" t="s">
        <v>224</v>
      </c>
      <c r="N1248" s="26" t="str">
        <f>IFERROR(INDEX([1]!Table13[#Data],MATCH(Table1[[#This Row],[Tech.]],[1]!Table13[Func Location],0),2),"")</f>
        <v/>
      </c>
      <c r="O1248" s="27"/>
      <c r="P1248" s="28"/>
      <c r="Q1248" s="2" t="s">
        <v>37</v>
      </c>
      <c r="R1248" s="2"/>
      <c r="W1248" s="2"/>
      <c r="X1248" s="2"/>
      <c r="Y1248" s="3"/>
      <c r="Z1248" s="29" t="str">
        <f>IF(Table1[[#This Row],[DATE]]=0,"",$Z$4)</f>
        <v/>
      </c>
      <c r="AA1248" s="29" t="str">
        <f>IF(Table1[[#This Row],[DATE]]=0,"",$AA$4)</f>
        <v/>
      </c>
      <c r="AB1248" s="29" t="str">
        <f t="shared" si="38"/>
        <v/>
      </c>
      <c r="AC1248" s="61" t="str">
        <f>IFERROR(VLOOKUP(Table1[[#This Row],[Owner]],'[1]down list'!U:V,2,FALSE),"")</f>
        <v/>
      </c>
    </row>
    <row r="1249" spans="2:29" x14ac:dyDescent="0.25">
      <c r="B1249" s="23"/>
      <c r="C1249" s="24" t="str">
        <f>IF(Table1[[#This Row],[DATE]]=0,"",TEXT(Table1[[#This Row],[DATE]],"mmm"))</f>
        <v/>
      </c>
      <c r="D1249" s="25" t="str">
        <f>B1249&amp;"-"&amp;COUNTIF($B$6:$B1249,B1249)</f>
        <v>-0</v>
      </c>
      <c r="E1249" s="24" t="str">
        <f t="shared" si="39"/>
        <v/>
      </c>
      <c r="F1249" s="24" t="str">
        <f>IF(B1249=0,"",TEXT(Table1[[#This Row],[DATE]],"ddd"))</f>
        <v/>
      </c>
      <c r="G1249" s="2" t="s">
        <v>32</v>
      </c>
      <c r="H1249" s="2"/>
      <c r="I1249" s="26" t="str">
        <f>IFERROR(INDEX('[1]down list'!$AB$3:$AH$368,MATCH(Table1[[#This Row],[DATE]],'[1]down list'!$AB$3:$AB$368,0),MATCH(Table1[[#This Row],[Shift]],'[1]down list'!$AB$3:$AH$3,0)),"")</f>
        <v/>
      </c>
      <c r="J1249" s="3"/>
      <c r="K1249" s="2"/>
      <c r="M1249" s="24" t="s">
        <v>224</v>
      </c>
      <c r="N1249" s="26" t="str">
        <f>IFERROR(INDEX([1]!Table13[#Data],MATCH(Table1[[#This Row],[Tech.]],[1]!Table13[Func Location],0),2),"")</f>
        <v/>
      </c>
      <c r="O1249" s="27"/>
      <c r="P1249" s="28"/>
      <c r="Q1249" s="2" t="s">
        <v>37</v>
      </c>
      <c r="R1249" s="2"/>
      <c r="W1249" s="2"/>
      <c r="X1249" s="2"/>
      <c r="Y1249" s="3"/>
      <c r="Z1249" s="29" t="str">
        <f>IF(Table1[[#This Row],[DATE]]=0,"",$Z$4)</f>
        <v/>
      </c>
      <c r="AA1249" s="29" t="str">
        <f>IF(Table1[[#This Row],[DATE]]=0,"",$AA$4)</f>
        <v/>
      </c>
      <c r="AB1249" s="29" t="str">
        <f t="shared" si="38"/>
        <v/>
      </c>
      <c r="AC1249" s="61" t="str">
        <f>IFERROR(VLOOKUP(Table1[[#This Row],[Owner]],'[1]down list'!U:V,2,FALSE),"")</f>
        <v/>
      </c>
    </row>
    <row r="1250" spans="2:29" x14ac:dyDescent="0.25">
      <c r="B1250" s="23"/>
      <c r="C1250" s="24" t="str">
        <f>IF(Table1[[#This Row],[DATE]]=0,"",TEXT(Table1[[#This Row],[DATE]],"mmm"))</f>
        <v/>
      </c>
      <c r="D1250" s="25" t="str">
        <f>B1250&amp;"-"&amp;COUNTIF($B$6:$B1250,B1250)</f>
        <v>-0</v>
      </c>
      <c r="E1250" s="24" t="str">
        <f t="shared" si="39"/>
        <v/>
      </c>
      <c r="F1250" s="24" t="str">
        <f>IF(B1250=0,"",TEXT(Table1[[#This Row],[DATE]],"ddd"))</f>
        <v/>
      </c>
      <c r="G1250" s="2" t="s">
        <v>32</v>
      </c>
      <c r="H1250" s="2"/>
      <c r="I1250" s="26" t="str">
        <f>IFERROR(INDEX('[1]down list'!$AB$3:$AH$368,MATCH(Table1[[#This Row],[DATE]],'[1]down list'!$AB$3:$AB$368,0),MATCH(Table1[[#This Row],[Shift]],'[1]down list'!$AB$3:$AH$3,0)),"")</f>
        <v/>
      </c>
      <c r="J1250" s="3"/>
      <c r="K1250" s="2"/>
      <c r="M1250" s="24" t="s">
        <v>224</v>
      </c>
      <c r="N1250" s="26" t="str">
        <f>IFERROR(INDEX([1]!Table13[#Data],MATCH(Table1[[#This Row],[Tech.]],[1]!Table13[Func Location],0),2),"")</f>
        <v/>
      </c>
      <c r="O1250" s="27"/>
      <c r="P1250" s="28"/>
      <c r="Q1250" s="2" t="s">
        <v>37</v>
      </c>
      <c r="R1250" s="2"/>
      <c r="W1250" s="2"/>
      <c r="X1250" s="2"/>
      <c r="Y1250" s="3"/>
      <c r="Z1250" s="29" t="str">
        <f>IF(Table1[[#This Row],[DATE]]=0,"",$Z$4)</f>
        <v/>
      </c>
      <c r="AA1250" s="29" t="str">
        <f>IF(Table1[[#This Row],[DATE]]=0,"",$AA$4)</f>
        <v/>
      </c>
      <c r="AB1250" s="29" t="str">
        <f t="shared" si="38"/>
        <v/>
      </c>
      <c r="AC1250" s="61" t="str">
        <f>IFERROR(VLOOKUP(Table1[[#This Row],[Owner]],'[1]down list'!U:V,2,FALSE),"")</f>
        <v/>
      </c>
    </row>
    <row r="1251" spans="2:29" x14ac:dyDescent="0.25">
      <c r="B1251" s="23"/>
      <c r="C1251" s="24" t="str">
        <f>IF(Table1[[#This Row],[DATE]]=0,"",TEXT(Table1[[#This Row],[DATE]],"mmm"))</f>
        <v/>
      </c>
      <c r="D1251" s="25" t="str">
        <f>B1251&amp;"-"&amp;COUNTIF($B$6:$B1251,B1251)</f>
        <v>-0</v>
      </c>
      <c r="E1251" s="24" t="str">
        <f t="shared" si="39"/>
        <v/>
      </c>
      <c r="F1251" s="24" t="str">
        <f>IF(B1251=0,"",TEXT(Table1[[#This Row],[DATE]],"ddd"))</f>
        <v/>
      </c>
      <c r="G1251" s="2" t="s">
        <v>32</v>
      </c>
      <c r="H1251" s="2"/>
      <c r="I1251" s="26" t="str">
        <f>IFERROR(INDEX('[1]down list'!$AB$3:$AH$368,MATCH(Table1[[#This Row],[DATE]],'[1]down list'!$AB$3:$AB$368,0),MATCH(Table1[[#This Row],[Shift]],'[1]down list'!$AB$3:$AH$3,0)),"")</f>
        <v/>
      </c>
      <c r="J1251" s="3"/>
      <c r="K1251" s="2"/>
      <c r="M1251" s="24" t="s">
        <v>224</v>
      </c>
      <c r="N1251" s="26" t="str">
        <f>IFERROR(INDEX([1]!Table13[#Data],MATCH(Table1[[#This Row],[Tech.]],[1]!Table13[Func Location],0),2),"")</f>
        <v/>
      </c>
      <c r="O1251" s="27"/>
      <c r="P1251" s="28"/>
      <c r="Q1251" s="2" t="s">
        <v>37</v>
      </c>
      <c r="R1251" s="2"/>
      <c r="W1251" s="2"/>
      <c r="X1251" s="2"/>
      <c r="Y1251" s="3"/>
      <c r="Z1251" s="29" t="str">
        <f>IF(Table1[[#This Row],[DATE]]=0,"",$Z$4)</f>
        <v/>
      </c>
      <c r="AA1251" s="29" t="str">
        <f>IF(Table1[[#This Row],[DATE]]=0,"",$AA$4)</f>
        <v/>
      </c>
      <c r="AB1251" s="29" t="str">
        <f t="shared" si="38"/>
        <v/>
      </c>
      <c r="AC1251" s="61" t="str">
        <f>IFERROR(VLOOKUP(Table1[[#This Row],[Owner]],'[1]down list'!U:V,2,FALSE),"")</f>
        <v/>
      </c>
    </row>
    <row r="1252" spans="2:29" x14ac:dyDescent="0.25">
      <c r="B1252" s="23"/>
      <c r="C1252" s="24" t="str">
        <f>IF(Table1[[#This Row],[DATE]]=0,"",TEXT(Table1[[#This Row],[DATE]],"mmm"))</f>
        <v/>
      </c>
      <c r="D1252" s="25" t="str">
        <f>B1252&amp;"-"&amp;COUNTIF($B$6:$B1252,B1252)</f>
        <v>-0</v>
      </c>
      <c r="E1252" s="24" t="str">
        <f t="shared" si="39"/>
        <v/>
      </c>
      <c r="F1252" s="24" t="str">
        <f>IF(B1252=0,"",TEXT(Table1[[#This Row],[DATE]],"ddd"))</f>
        <v/>
      </c>
      <c r="G1252" s="2" t="s">
        <v>32</v>
      </c>
      <c r="H1252" s="2"/>
      <c r="I1252" s="26" t="str">
        <f>IFERROR(INDEX('[1]down list'!$AB$3:$AH$368,MATCH(Table1[[#This Row],[DATE]],'[1]down list'!$AB$3:$AB$368,0),MATCH(Table1[[#This Row],[Shift]],'[1]down list'!$AB$3:$AH$3,0)),"")</f>
        <v/>
      </c>
      <c r="J1252" s="3"/>
      <c r="K1252" s="2"/>
      <c r="M1252" s="24" t="s">
        <v>224</v>
      </c>
      <c r="N1252" s="26" t="str">
        <f>IFERROR(INDEX([1]!Table13[#Data],MATCH(Table1[[#This Row],[Tech.]],[1]!Table13[Func Location],0),2),"")</f>
        <v/>
      </c>
      <c r="O1252" s="27"/>
      <c r="P1252" s="28"/>
      <c r="Q1252" s="2" t="s">
        <v>37</v>
      </c>
      <c r="R1252" s="2"/>
      <c r="W1252" s="2"/>
      <c r="X1252" s="2"/>
      <c r="Y1252" s="3"/>
      <c r="Z1252" s="29" t="str">
        <f>IF(Table1[[#This Row],[DATE]]=0,"",$Z$4)</f>
        <v/>
      </c>
      <c r="AA1252" s="29" t="str">
        <f>IF(Table1[[#This Row],[DATE]]=0,"",$AA$4)</f>
        <v/>
      </c>
      <c r="AB1252" s="29" t="str">
        <f t="shared" si="38"/>
        <v/>
      </c>
      <c r="AC1252" s="61" t="str">
        <f>IFERROR(VLOOKUP(Table1[[#This Row],[Owner]],'[1]down list'!U:V,2,FALSE),"")</f>
        <v/>
      </c>
    </row>
    <row r="1253" spans="2:29" x14ac:dyDescent="0.25">
      <c r="B1253" s="23"/>
      <c r="C1253" s="24" t="str">
        <f>IF(Table1[[#This Row],[DATE]]=0,"",TEXT(Table1[[#This Row],[DATE]],"mmm"))</f>
        <v/>
      </c>
      <c r="D1253" s="25" t="str">
        <f>B1253&amp;"-"&amp;COUNTIF($B$6:$B1253,B1253)</f>
        <v>-0</v>
      </c>
      <c r="E1253" s="24" t="str">
        <f t="shared" si="39"/>
        <v/>
      </c>
      <c r="F1253" s="24" t="str">
        <f>IF(B1253=0,"",TEXT(Table1[[#This Row],[DATE]],"ddd"))</f>
        <v/>
      </c>
      <c r="G1253" s="2" t="s">
        <v>32</v>
      </c>
      <c r="H1253" s="2"/>
      <c r="I1253" s="26" t="str">
        <f>IFERROR(INDEX('[1]down list'!$AB$3:$AH$368,MATCH(Table1[[#This Row],[DATE]],'[1]down list'!$AB$3:$AB$368,0),MATCH(Table1[[#This Row],[Shift]],'[1]down list'!$AB$3:$AH$3,0)),"")</f>
        <v/>
      </c>
      <c r="J1253" s="3"/>
      <c r="K1253" s="2"/>
      <c r="M1253" s="24" t="s">
        <v>224</v>
      </c>
      <c r="N1253" s="26" t="str">
        <f>IFERROR(INDEX([1]!Table13[#Data],MATCH(Table1[[#This Row],[Tech.]],[1]!Table13[Func Location],0),2),"")</f>
        <v/>
      </c>
      <c r="O1253" s="27"/>
      <c r="P1253" s="28"/>
      <c r="Q1253" s="2" t="s">
        <v>37</v>
      </c>
      <c r="R1253" s="2"/>
      <c r="W1253" s="2"/>
      <c r="X1253" s="2"/>
      <c r="Y1253" s="3"/>
      <c r="Z1253" s="29" t="str">
        <f>IF(Table1[[#This Row],[DATE]]=0,"",$Z$4)</f>
        <v/>
      </c>
      <c r="AA1253" s="29" t="str">
        <f>IF(Table1[[#This Row],[DATE]]=0,"",$AA$4)</f>
        <v/>
      </c>
      <c r="AB1253" s="29" t="str">
        <f t="shared" si="38"/>
        <v/>
      </c>
      <c r="AC1253" s="61" t="str">
        <f>IFERROR(VLOOKUP(Table1[[#This Row],[Owner]],'[1]down list'!U:V,2,FALSE),"")</f>
        <v/>
      </c>
    </row>
    <row r="1254" spans="2:29" x14ac:dyDescent="0.25">
      <c r="B1254" s="23"/>
      <c r="C1254" s="24" t="str">
        <f>IF(Table1[[#This Row],[DATE]]=0,"",TEXT(Table1[[#This Row],[DATE]],"mmm"))</f>
        <v/>
      </c>
      <c r="D1254" s="25" t="str">
        <f>B1254&amp;"-"&amp;COUNTIF($B$6:$B1254,B1254)</f>
        <v>-0</v>
      </c>
      <c r="E1254" s="24" t="str">
        <f t="shared" si="39"/>
        <v/>
      </c>
      <c r="F1254" s="24" t="str">
        <f>IF(B1254=0,"",TEXT(Table1[[#This Row],[DATE]],"ddd"))</f>
        <v/>
      </c>
      <c r="G1254" s="2" t="s">
        <v>32</v>
      </c>
      <c r="H1254" s="2"/>
      <c r="I1254" s="26" t="str">
        <f>IFERROR(INDEX('[1]down list'!$AB$3:$AH$368,MATCH(Table1[[#This Row],[DATE]],'[1]down list'!$AB$3:$AB$368,0),MATCH(Table1[[#This Row],[Shift]],'[1]down list'!$AB$3:$AH$3,0)),"")</f>
        <v/>
      </c>
      <c r="J1254" s="3"/>
      <c r="K1254" s="2"/>
      <c r="M1254" s="24" t="s">
        <v>224</v>
      </c>
      <c r="N1254" s="26" t="str">
        <f>IFERROR(INDEX([1]!Table13[#Data],MATCH(Table1[[#This Row],[Tech.]],[1]!Table13[Func Location],0),2),"")</f>
        <v/>
      </c>
      <c r="O1254" s="27"/>
      <c r="P1254" s="28"/>
      <c r="Q1254" s="2" t="s">
        <v>37</v>
      </c>
      <c r="R1254" s="2"/>
      <c r="W1254" s="2"/>
      <c r="X1254" s="2"/>
      <c r="Y1254" s="3"/>
      <c r="Z1254" s="29" t="str">
        <f>IF(Table1[[#This Row],[DATE]]=0,"",$Z$4)</f>
        <v/>
      </c>
      <c r="AA1254" s="29" t="str">
        <f>IF(Table1[[#This Row],[DATE]]=0,"",$AA$4)</f>
        <v/>
      </c>
      <c r="AB1254" s="29" t="str">
        <f t="shared" si="38"/>
        <v/>
      </c>
      <c r="AC1254" s="61" t="str">
        <f>IFERROR(VLOOKUP(Table1[[#This Row],[Owner]],'[1]down list'!U:V,2,FALSE),"")</f>
        <v/>
      </c>
    </row>
    <row r="1255" spans="2:29" x14ac:dyDescent="0.25">
      <c r="B1255" s="23"/>
      <c r="C1255" s="24" t="str">
        <f>IF(Table1[[#This Row],[DATE]]=0,"",TEXT(Table1[[#This Row],[DATE]],"mmm"))</f>
        <v/>
      </c>
      <c r="D1255" s="25" t="str">
        <f>B1255&amp;"-"&amp;COUNTIF($B$6:$B1255,B1255)</f>
        <v>-0</v>
      </c>
      <c r="E1255" s="24" t="str">
        <f t="shared" si="39"/>
        <v/>
      </c>
      <c r="F1255" s="24" t="str">
        <f>IF(B1255=0,"",TEXT(Table1[[#This Row],[DATE]],"ddd"))</f>
        <v/>
      </c>
      <c r="G1255" s="2" t="s">
        <v>32</v>
      </c>
      <c r="H1255" s="2"/>
      <c r="I1255" s="26" t="str">
        <f>IFERROR(INDEX('[1]down list'!$AB$3:$AH$368,MATCH(Table1[[#This Row],[DATE]],'[1]down list'!$AB$3:$AB$368,0),MATCH(Table1[[#This Row],[Shift]],'[1]down list'!$AB$3:$AH$3,0)),"")</f>
        <v/>
      </c>
      <c r="J1255" s="3"/>
      <c r="K1255" s="2"/>
      <c r="M1255" s="24" t="s">
        <v>224</v>
      </c>
      <c r="N1255" s="26" t="str">
        <f>IFERROR(INDEX([1]!Table13[#Data],MATCH(Table1[[#This Row],[Tech.]],[1]!Table13[Func Location],0),2),"")</f>
        <v/>
      </c>
      <c r="O1255" s="27"/>
      <c r="P1255" s="28"/>
      <c r="Q1255" s="2" t="s">
        <v>37</v>
      </c>
      <c r="R1255" s="2"/>
      <c r="W1255" s="2"/>
      <c r="X1255" s="2"/>
      <c r="Y1255" s="3"/>
      <c r="Z1255" s="29" t="str">
        <f>IF(Table1[[#This Row],[DATE]]=0,"",$Z$4)</f>
        <v/>
      </c>
      <c r="AA1255" s="29" t="str">
        <f>IF(Table1[[#This Row],[DATE]]=0,"",$AA$4)</f>
        <v/>
      </c>
      <c r="AB1255" s="29" t="str">
        <f t="shared" si="38"/>
        <v/>
      </c>
      <c r="AC1255" s="61" t="str">
        <f>IFERROR(VLOOKUP(Table1[[#This Row],[Owner]],'[1]down list'!U:V,2,FALSE),"")</f>
        <v/>
      </c>
    </row>
    <row r="1256" spans="2:29" x14ac:dyDescent="0.25">
      <c r="B1256" s="23"/>
      <c r="C1256" s="24" t="str">
        <f>IF(Table1[[#This Row],[DATE]]=0,"",TEXT(Table1[[#This Row],[DATE]],"mmm"))</f>
        <v/>
      </c>
      <c r="D1256" s="25" t="str">
        <f>B1256&amp;"-"&amp;COUNTIF($B$6:$B1256,B1256)</f>
        <v>-0</v>
      </c>
      <c r="E1256" s="24" t="str">
        <f t="shared" si="39"/>
        <v/>
      </c>
      <c r="F1256" s="24" t="str">
        <f>IF(B1256=0,"",TEXT(Table1[[#This Row],[DATE]],"ddd"))</f>
        <v/>
      </c>
      <c r="G1256" s="2" t="s">
        <v>32</v>
      </c>
      <c r="H1256" s="2"/>
      <c r="I1256" s="26" t="str">
        <f>IFERROR(INDEX('[1]down list'!$AB$3:$AH$368,MATCH(Table1[[#This Row],[DATE]],'[1]down list'!$AB$3:$AB$368,0),MATCH(Table1[[#This Row],[Shift]],'[1]down list'!$AB$3:$AH$3,0)),"")</f>
        <v/>
      </c>
      <c r="J1256" s="3"/>
      <c r="K1256" s="2"/>
      <c r="M1256" s="24" t="s">
        <v>224</v>
      </c>
      <c r="N1256" s="26" t="str">
        <f>IFERROR(INDEX([1]!Table13[#Data],MATCH(Table1[[#This Row],[Tech.]],[1]!Table13[Func Location],0),2),"")</f>
        <v/>
      </c>
      <c r="O1256" s="27"/>
      <c r="P1256" s="28"/>
      <c r="Q1256" s="2" t="s">
        <v>37</v>
      </c>
      <c r="R1256" s="2"/>
      <c r="W1256" s="2"/>
      <c r="X1256" s="2"/>
      <c r="Y1256" s="3"/>
      <c r="Z1256" s="29" t="str">
        <f>IF(Table1[[#This Row],[DATE]]=0,"",$Z$4)</f>
        <v/>
      </c>
      <c r="AA1256" s="29" t="str">
        <f>IF(Table1[[#This Row],[DATE]]=0,"",$AA$4)</f>
        <v/>
      </c>
      <c r="AB1256" s="29" t="str">
        <f t="shared" si="38"/>
        <v/>
      </c>
      <c r="AC1256" s="61" t="str">
        <f>IFERROR(VLOOKUP(Table1[[#This Row],[Owner]],'[1]down list'!U:V,2,FALSE),"")</f>
        <v/>
      </c>
    </row>
    <row r="1257" spans="2:29" x14ac:dyDescent="0.25">
      <c r="B1257" s="23"/>
      <c r="C1257" s="24" t="str">
        <f>IF(Table1[[#This Row],[DATE]]=0,"",TEXT(Table1[[#This Row],[DATE]],"mmm"))</f>
        <v/>
      </c>
      <c r="D1257" s="25" t="str">
        <f>B1257&amp;"-"&amp;COUNTIF($B$6:$B1257,B1257)</f>
        <v>-0</v>
      </c>
      <c r="E1257" s="24" t="str">
        <f t="shared" si="39"/>
        <v/>
      </c>
      <c r="F1257" s="24" t="str">
        <f>IF(B1257=0,"",TEXT(Table1[[#This Row],[DATE]],"ddd"))</f>
        <v/>
      </c>
      <c r="G1257" s="2" t="s">
        <v>32</v>
      </c>
      <c r="H1257" s="2"/>
      <c r="I1257" s="26" t="str">
        <f>IFERROR(INDEX('[1]down list'!$AB$3:$AH$368,MATCH(Table1[[#This Row],[DATE]],'[1]down list'!$AB$3:$AB$368,0),MATCH(Table1[[#This Row],[Shift]],'[1]down list'!$AB$3:$AH$3,0)),"")</f>
        <v/>
      </c>
      <c r="J1257" s="3"/>
      <c r="K1257" s="2"/>
      <c r="M1257" s="24" t="s">
        <v>224</v>
      </c>
      <c r="N1257" s="26" t="str">
        <f>IFERROR(INDEX([1]!Table13[#Data],MATCH(Table1[[#This Row],[Tech.]],[1]!Table13[Func Location],0),2),"")</f>
        <v/>
      </c>
      <c r="O1257" s="27"/>
      <c r="P1257" s="28"/>
      <c r="Q1257" s="2" t="s">
        <v>37</v>
      </c>
      <c r="R1257" s="2"/>
      <c r="W1257" s="2"/>
      <c r="X1257" s="2"/>
      <c r="Y1257" s="3"/>
      <c r="Z1257" s="29" t="str">
        <f>IF(Table1[[#This Row],[DATE]]=0,"",$Z$4)</f>
        <v/>
      </c>
      <c r="AA1257" s="29" t="str">
        <f>IF(Table1[[#This Row],[DATE]]=0,"",$AA$4)</f>
        <v/>
      </c>
      <c r="AB1257" s="29" t="str">
        <f t="shared" si="38"/>
        <v/>
      </c>
      <c r="AC1257" s="61" t="str">
        <f>IFERROR(VLOOKUP(Table1[[#This Row],[Owner]],'[1]down list'!U:V,2,FALSE),"")</f>
        <v/>
      </c>
    </row>
    <row r="1258" spans="2:29" x14ac:dyDescent="0.25">
      <c r="B1258" s="23"/>
      <c r="C1258" s="24" t="str">
        <f>IF(Table1[[#This Row],[DATE]]=0,"",TEXT(Table1[[#This Row],[DATE]],"mmm"))</f>
        <v/>
      </c>
      <c r="D1258" s="25" t="str">
        <f>B1258&amp;"-"&amp;COUNTIF($B$6:$B1258,B1258)</f>
        <v>-0</v>
      </c>
      <c r="E1258" s="24" t="str">
        <f t="shared" si="39"/>
        <v/>
      </c>
      <c r="F1258" s="24" t="str">
        <f>IF(B1258=0,"",TEXT(Table1[[#This Row],[DATE]],"ddd"))</f>
        <v/>
      </c>
      <c r="G1258" s="2" t="s">
        <v>32</v>
      </c>
      <c r="H1258" s="2"/>
      <c r="I1258" s="26" t="str">
        <f>IFERROR(INDEX('[1]down list'!$AB$3:$AH$368,MATCH(Table1[[#This Row],[DATE]],'[1]down list'!$AB$3:$AB$368,0),MATCH(Table1[[#This Row],[Shift]],'[1]down list'!$AB$3:$AH$3,0)),"")</f>
        <v/>
      </c>
      <c r="J1258" s="3"/>
      <c r="K1258" s="2"/>
      <c r="M1258" s="24" t="s">
        <v>224</v>
      </c>
      <c r="N1258" s="26" t="str">
        <f>IFERROR(INDEX([1]!Table13[#Data],MATCH(Table1[[#This Row],[Tech.]],[1]!Table13[Func Location],0),2),"")</f>
        <v/>
      </c>
      <c r="O1258" s="27"/>
      <c r="P1258" s="28"/>
      <c r="Q1258" s="2" t="s">
        <v>37</v>
      </c>
      <c r="R1258" s="2"/>
      <c r="W1258" s="2"/>
      <c r="X1258" s="2"/>
      <c r="Y1258" s="3"/>
      <c r="Z1258" s="29" t="str">
        <f>IF(Table1[[#This Row],[DATE]]=0,"",$Z$4)</f>
        <v/>
      </c>
      <c r="AA1258" s="29" t="str">
        <f>IF(Table1[[#This Row],[DATE]]=0,"",$AA$4)</f>
        <v/>
      </c>
      <c r="AB1258" s="29" t="str">
        <f t="shared" si="38"/>
        <v/>
      </c>
      <c r="AC1258" s="61" t="str">
        <f>IFERROR(VLOOKUP(Table1[[#This Row],[Owner]],'[1]down list'!U:V,2,FALSE),"")</f>
        <v/>
      </c>
    </row>
    <row r="1259" spans="2:29" x14ac:dyDescent="0.25">
      <c r="B1259" s="23"/>
      <c r="C1259" s="24" t="str">
        <f>IF(Table1[[#This Row],[DATE]]=0,"",TEXT(Table1[[#This Row],[DATE]],"mmm"))</f>
        <v/>
      </c>
      <c r="D1259" s="25" t="str">
        <f>B1259&amp;"-"&amp;COUNTIF($B$6:$B1259,B1259)</f>
        <v>-0</v>
      </c>
      <c r="E1259" s="24" t="str">
        <f t="shared" si="39"/>
        <v/>
      </c>
      <c r="F1259" s="24" t="str">
        <f>IF(B1259=0,"",TEXT(Table1[[#This Row],[DATE]],"ddd"))</f>
        <v/>
      </c>
      <c r="G1259" s="2" t="s">
        <v>32</v>
      </c>
      <c r="H1259" s="2"/>
      <c r="I1259" s="26" t="str">
        <f>IFERROR(INDEX('[1]down list'!$AB$3:$AH$368,MATCH(Table1[[#This Row],[DATE]],'[1]down list'!$AB$3:$AB$368,0),MATCH(Table1[[#This Row],[Shift]],'[1]down list'!$AB$3:$AH$3,0)),"")</f>
        <v/>
      </c>
      <c r="J1259" s="3"/>
      <c r="K1259" s="2"/>
      <c r="M1259" s="24" t="s">
        <v>224</v>
      </c>
      <c r="N1259" s="26" t="str">
        <f>IFERROR(INDEX([1]!Table13[#Data],MATCH(Table1[[#This Row],[Tech.]],[1]!Table13[Func Location],0),2),"")</f>
        <v/>
      </c>
      <c r="O1259" s="27"/>
      <c r="P1259" s="28"/>
      <c r="Q1259" s="2" t="s">
        <v>37</v>
      </c>
      <c r="R1259" s="2"/>
      <c r="W1259" s="2"/>
      <c r="X1259" s="2"/>
      <c r="Y1259" s="3"/>
      <c r="Z1259" s="29" t="str">
        <f>IF(Table1[[#This Row],[DATE]]=0,"",$Z$4)</f>
        <v/>
      </c>
      <c r="AA1259" s="29" t="str">
        <f>IF(Table1[[#This Row],[DATE]]=0,"",$AA$4)</f>
        <v/>
      </c>
      <c r="AB1259" s="29" t="str">
        <f t="shared" si="38"/>
        <v/>
      </c>
      <c r="AC1259" s="61" t="str">
        <f>IFERROR(VLOOKUP(Table1[[#This Row],[Owner]],'[1]down list'!U:V,2,FALSE),"")</f>
        <v/>
      </c>
    </row>
    <row r="1260" spans="2:29" x14ac:dyDescent="0.25">
      <c r="B1260" s="23"/>
      <c r="C1260" s="24" t="str">
        <f>IF(Table1[[#This Row],[DATE]]=0,"",TEXT(Table1[[#This Row],[DATE]],"mmm"))</f>
        <v/>
      </c>
      <c r="D1260" s="25" t="str">
        <f>B1260&amp;"-"&amp;COUNTIF($B$6:$B1260,B1260)</f>
        <v>-0</v>
      </c>
      <c r="E1260" s="24" t="str">
        <f t="shared" si="39"/>
        <v/>
      </c>
      <c r="F1260" s="24" t="str">
        <f>IF(B1260=0,"",TEXT(Table1[[#This Row],[DATE]],"ddd"))</f>
        <v/>
      </c>
      <c r="G1260" s="2" t="s">
        <v>32</v>
      </c>
      <c r="H1260" s="2"/>
      <c r="I1260" s="26" t="str">
        <f>IFERROR(INDEX('[1]down list'!$AB$3:$AH$368,MATCH(Table1[[#This Row],[DATE]],'[1]down list'!$AB$3:$AB$368,0),MATCH(Table1[[#This Row],[Shift]],'[1]down list'!$AB$3:$AH$3,0)),"")</f>
        <v/>
      </c>
      <c r="J1260" s="3"/>
      <c r="K1260" s="2"/>
      <c r="M1260" s="24" t="s">
        <v>224</v>
      </c>
      <c r="N1260" s="26" t="str">
        <f>IFERROR(INDEX([1]!Table13[#Data],MATCH(Table1[[#This Row],[Tech.]],[1]!Table13[Func Location],0),2),"")</f>
        <v/>
      </c>
      <c r="O1260" s="27"/>
      <c r="P1260" s="28"/>
      <c r="Q1260" s="2" t="s">
        <v>37</v>
      </c>
      <c r="R1260" s="2"/>
      <c r="W1260" s="2"/>
      <c r="X1260" s="2"/>
      <c r="Y1260" s="3"/>
      <c r="Z1260" s="29" t="str">
        <f>IF(Table1[[#This Row],[DATE]]=0,"",$Z$4)</f>
        <v/>
      </c>
      <c r="AA1260" s="29" t="str">
        <f>IF(Table1[[#This Row],[DATE]]=0,"",$AA$4)</f>
        <v/>
      </c>
      <c r="AB1260" s="29" t="str">
        <f t="shared" si="38"/>
        <v/>
      </c>
      <c r="AC1260" s="61" t="str">
        <f>IFERROR(VLOOKUP(Table1[[#This Row],[Owner]],'[1]down list'!U:V,2,FALSE),"")</f>
        <v/>
      </c>
    </row>
    <row r="1261" spans="2:29" x14ac:dyDescent="0.25">
      <c r="B1261" s="23"/>
      <c r="C1261" s="24" t="str">
        <f>IF(Table1[[#This Row],[DATE]]=0,"",TEXT(Table1[[#This Row],[DATE]],"mmm"))</f>
        <v/>
      </c>
      <c r="D1261" s="25" t="str">
        <f>B1261&amp;"-"&amp;COUNTIF($B$6:$B1261,B1261)</f>
        <v>-0</v>
      </c>
      <c r="E1261" s="24" t="str">
        <f t="shared" si="39"/>
        <v/>
      </c>
      <c r="F1261" s="24" t="str">
        <f>IF(B1261=0,"",TEXT(Table1[[#This Row],[DATE]],"ddd"))</f>
        <v/>
      </c>
      <c r="G1261" s="2" t="s">
        <v>32</v>
      </c>
      <c r="H1261" s="2"/>
      <c r="I1261" s="26" t="str">
        <f>IFERROR(INDEX('[1]down list'!$AB$3:$AH$368,MATCH(Table1[[#This Row],[DATE]],'[1]down list'!$AB$3:$AB$368,0),MATCH(Table1[[#This Row],[Shift]],'[1]down list'!$AB$3:$AH$3,0)),"")</f>
        <v/>
      </c>
      <c r="J1261" s="3"/>
      <c r="K1261" s="2"/>
      <c r="M1261" s="24" t="s">
        <v>224</v>
      </c>
      <c r="N1261" s="26" t="str">
        <f>IFERROR(INDEX([1]!Table13[#Data],MATCH(Table1[[#This Row],[Tech.]],[1]!Table13[Func Location],0),2),"")</f>
        <v/>
      </c>
      <c r="O1261" s="27"/>
      <c r="P1261" s="28"/>
      <c r="Q1261" s="2" t="s">
        <v>37</v>
      </c>
      <c r="R1261" s="2"/>
      <c r="W1261" s="2"/>
      <c r="X1261" s="2"/>
      <c r="Y1261" s="3"/>
      <c r="Z1261" s="29" t="str">
        <f>IF(Table1[[#This Row],[DATE]]=0,"",$Z$4)</f>
        <v/>
      </c>
      <c r="AA1261" s="29" t="str">
        <f>IF(Table1[[#This Row],[DATE]]=0,"",$AA$4)</f>
        <v/>
      </c>
      <c r="AB1261" s="29" t="str">
        <f t="shared" si="38"/>
        <v/>
      </c>
      <c r="AC1261" s="61" t="str">
        <f>IFERROR(VLOOKUP(Table1[[#This Row],[Owner]],'[1]down list'!U:V,2,FALSE),"")</f>
        <v/>
      </c>
    </row>
    <row r="1262" spans="2:29" x14ac:dyDescent="0.25">
      <c r="B1262" s="23"/>
      <c r="C1262" s="24" t="str">
        <f>IF(Table1[[#This Row],[DATE]]=0,"",TEXT(Table1[[#This Row],[DATE]],"mmm"))</f>
        <v/>
      </c>
      <c r="D1262" s="25" t="str">
        <f>B1262&amp;"-"&amp;COUNTIF($B$6:$B1262,B1262)</f>
        <v>-0</v>
      </c>
      <c r="E1262" s="24" t="str">
        <f t="shared" si="39"/>
        <v/>
      </c>
      <c r="F1262" s="24" t="str">
        <f>IF(B1262=0,"",TEXT(Table1[[#This Row],[DATE]],"ddd"))</f>
        <v/>
      </c>
      <c r="G1262" s="2" t="s">
        <v>32</v>
      </c>
      <c r="H1262" s="2"/>
      <c r="I1262" s="26" t="str">
        <f>IFERROR(INDEX('[1]down list'!$AB$3:$AH$368,MATCH(Table1[[#This Row],[DATE]],'[1]down list'!$AB$3:$AB$368,0),MATCH(Table1[[#This Row],[Shift]],'[1]down list'!$AB$3:$AH$3,0)),"")</f>
        <v/>
      </c>
      <c r="J1262" s="3"/>
      <c r="K1262" s="2"/>
      <c r="M1262" s="24" t="s">
        <v>224</v>
      </c>
      <c r="N1262" s="26" t="str">
        <f>IFERROR(INDEX([1]!Table13[#Data],MATCH(Table1[[#This Row],[Tech.]],[1]!Table13[Func Location],0),2),"")</f>
        <v/>
      </c>
      <c r="O1262" s="27"/>
      <c r="P1262" s="28"/>
      <c r="Q1262" s="2" t="s">
        <v>37</v>
      </c>
      <c r="R1262" s="2"/>
      <c r="W1262" s="2"/>
      <c r="X1262" s="2"/>
      <c r="Y1262" s="3"/>
      <c r="Z1262" s="29" t="str">
        <f>IF(Table1[[#This Row],[DATE]]=0,"",$Z$4)</f>
        <v/>
      </c>
      <c r="AA1262" s="29" t="str">
        <f>IF(Table1[[#This Row],[DATE]]=0,"",$AA$4)</f>
        <v/>
      </c>
      <c r="AB1262" s="29" t="str">
        <f t="shared" si="38"/>
        <v/>
      </c>
      <c r="AC1262" s="61" t="str">
        <f>IFERROR(VLOOKUP(Table1[[#This Row],[Owner]],'[1]down list'!U:V,2,FALSE),"")</f>
        <v/>
      </c>
    </row>
    <row r="1263" spans="2:29" x14ac:dyDescent="0.25">
      <c r="B1263" s="23"/>
      <c r="C1263" s="24" t="str">
        <f>IF(Table1[[#This Row],[DATE]]=0,"",TEXT(Table1[[#This Row],[DATE]],"mmm"))</f>
        <v/>
      </c>
      <c r="D1263" s="25" t="str">
        <f>B1263&amp;"-"&amp;COUNTIF($B$6:$B1263,B1263)</f>
        <v>-0</v>
      </c>
      <c r="E1263" s="24" t="str">
        <f t="shared" si="39"/>
        <v/>
      </c>
      <c r="F1263" s="24" t="str">
        <f>IF(B1263=0,"",TEXT(Table1[[#This Row],[DATE]],"ddd"))</f>
        <v/>
      </c>
      <c r="G1263" s="2" t="s">
        <v>32</v>
      </c>
      <c r="H1263" s="2"/>
      <c r="I1263" s="26" t="str">
        <f>IFERROR(INDEX('[1]down list'!$AB$3:$AH$368,MATCH(Table1[[#This Row],[DATE]],'[1]down list'!$AB$3:$AB$368,0),MATCH(Table1[[#This Row],[Shift]],'[1]down list'!$AB$3:$AH$3,0)),"")</f>
        <v/>
      </c>
      <c r="J1263" s="3"/>
      <c r="K1263" s="2"/>
      <c r="M1263" s="24" t="s">
        <v>224</v>
      </c>
      <c r="N1263" s="26" t="str">
        <f>IFERROR(INDEX([1]!Table13[#Data],MATCH(Table1[[#This Row],[Tech.]],[1]!Table13[Func Location],0),2),"")</f>
        <v/>
      </c>
      <c r="O1263" s="27"/>
      <c r="P1263" s="28"/>
      <c r="Q1263" s="2" t="s">
        <v>37</v>
      </c>
      <c r="R1263" s="2"/>
      <c r="W1263" s="2"/>
      <c r="X1263" s="2"/>
      <c r="Y1263" s="3"/>
      <c r="Z1263" s="29" t="str">
        <f>IF(Table1[[#This Row],[DATE]]=0,"",$Z$4)</f>
        <v/>
      </c>
      <c r="AA1263" s="29" t="str">
        <f>IF(Table1[[#This Row],[DATE]]=0,"",$AA$4)</f>
        <v/>
      </c>
      <c r="AB1263" s="29" t="str">
        <f t="shared" si="38"/>
        <v/>
      </c>
      <c r="AC1263" s="61" t="str">
        <f>IFERROR(VLOOKUP(Table1[[#This Row],[Owner]],'[1]down list'!U:V,2,FALSE),"")</f>
        <v/>
      </c>
    </row>
    <row r="1264" spans="2:29" x14ac:dyDescent="0.25">
      <c r="B1264" s="23"/>
      <c r="C1264" s="24" t="str">
        <f>IF(Table1[[#This Row],[DATE]]=0,"",TEXT(Table1[[#This Row],[DATE]],"mmm"))</f>
        <v/>
      </c>
      <c r="D1264" s="25" t="str">
        <f>B1264&amp;"-"&amp;COUNTIF($B$6:$B1264,B1264)</f>
        <v>-0</v>
      </c>
      <c r="E1264" s="24" t="str">
        <f t="shared" si="39"/>
        <v/>
      </c>
      <c r="F1264" s="24" t="str">
        <f>IF(B1264=0,"",TEXT(Table1[[#This Row],[DATE]],"ddd"))</f>
        <v/>
      </c>
      <c r="G1264" s="2" t="s">
        <v>32</v>
      </c>
      <c r="H1264" s="2"/>
      <c r="I1264" s="26" t="str">
        <f>IFERROR(INDEX('[1]down list'!$AB$3:$AH$368,MATCH(Table1[[#This Row],[DATE]],'[1]down list'!$AB$3:$AB$368,0),MATCH(Table1[[#This Row],[Shift]],'[1]down list'!$AB$3:$AH$3,0)),"")</f>
        <v/>
      </c>
      <c r="J1264" s="3"/>
      <c r="K1264" s="2"/>
      <c r="M1264" s="24" t="s">
        <v>224</v>
      </c>
      <c r="N1264" s="26" t="str">
        <f>IFERROR(INDEX([1]!Table13[#Data],MATCH(Table1[[#This Row],[Tech.]],[1]!Table13[Func Location],0),2),"")</f>
        <v/>
      </c>
      <c r="O1264" s="27"/>
      <c r="P1264" s="28"/>
      <c r="Q1264" s="2" t="s">
        <v>37</v>
      </c>
      <c r="R1264" s="2"/>
      <c r="W1264" s="2"/>
      <c r="X1264" s="2"/>
      <c r="Y1264" s="3"/>
      <c r="Z1264" s="29" t="str">
        <f>IF(Table1[[#This Row],[DATE]]=0,"",$Z$4)</f>
        <v/>
      </c>
      <c r="AA1264" s="29" t="str">
        <f>IF(Table1[[#This Row],[DATE]]=0,"",$AA$4)</f>
        <v/>
      </c>
      <c r="AB1264" s="29" t="str">
        <f t="shared" si="38"/>
        <v/>
      </c>
      <c r="AC1264" s="61" t="str">
        <f>IFERROR(VLOOKUP(Table1[[#This Row],[Owner]],'[1]down list'!U:V,2,FALSE),"")</f>
        <v/>
      </c>
    </row>
    <row r="1265" spans="2:29" x14ac:dyDescent="0.25">
      <c r="B1265" s="23"/>
      <c r="C1265" s="24" t="str">
        <f>IF(Table1[[#This Row],[DATE]]=0,"",TEXT(Table1[[#This Row],[DATE]],"mmm"))</f>
        <v/>
      </c>
      <c r="D1265" s="25" t="str">
        <f>B1265&amp;"-"&amp;COUNTIF($B$6:$B1265,B1265)</f>
        <v>-0</v>
      </c>
      <c r="E1265" s="24" t="str">
        <f t="shared" si="39"/>
        <v/>
      </c>
      <c r="F1265" s="24" t="str">
        <f>IF(B1265=0,"",TEXT(Table1[[#This Row],[DATE]],"ddd"))</f>
        <v/>
      </c>
      <c r="G1265" s="2" t="s">
        <v>32</v>
      </c>
      <c r="H1265" s="2"/>
      <c r="I1265" s="26" t="str">
        <f>IFERROR(INDEX('[1]down list'!$AB$3:$AH$368,MATCH(Table1[[#This Row],[DATE]],'[1]down list'!$AB$3:$AB$368,0),MATCH(Table1[[#This Row],[Shift]],'[1]down list'!$AB$3:$AH$3,0)),"")</f>
        <v/>
      </c>
      <c r="J1265" s="3"/>
      <c r="K1265" s="2"/>
      <c r="M1265" s="24" t="s">
        <v>224</v>
      </c>
      <c r="N1265" s="26" t="str">
        <f>IFERROR(INDEX([1]!Table13[#Data],MATCH(Table1[[#This Row],[Tech.]],[1]!Table13[Func Location],0),2),"")</f>
        <v/>
      </c>
      <c r="O1265" s="27"/>
      <c r="P1265" s="28"/>
      <c r="Q1265" s="2" t="s">
        <v>37</v>
      </c>
      <c r="R1265" s="2"/>
      <c r="W1265" s="2"/>
      <c r="X1265" s="2"/>
      <c r="Y1265" s="3"/>
      <c r="Z1265" s="29" t="str">
        <f>IF(Table1[[#This Row],[DATE]]=0,"",$Z$4)</f>
        <v/>
      </c>
      <c r="AA1265" s="29" t="str">
        <f>IF(Table1[[#This Row],[DATE]]=0,"",$AA$4)</f>
        <v/>
      </c>
      <c r="AB1265" s="29" t="str">
        <f t="shared" si="38"/>
        <v/>
      </c>
      <c r="AC1265" s="61" t="str">
        <f>IFERROR(VLOOKUP(Table1[[#This Row],[Owner]],'[1]down list'!U:V,2,FALSE),"")</f>
        <v/>
      </c>
    </row>
    <row r="1266" spans="2:29" x14ac:dyDescent="0.25">
      <c r="B1266" s="23"/>
      <c r="C1266" s="24" t="str">
        <f>IF(Table1[[#This Row],[DATE]]=0,"",TEXT(Table1[[#This Row],[DATE]],"mmm"))</f>
        <v/>
      </c>
      <c r="D1266" s="25" t="str">
        <f>B1266&amp;"-"&amp;COUNTIF($B$6:$B1266,B1266)</f>
        <v>-0</v>
      </c>
      <c r="E1266" s="24" t="str">
        <f t="shared" si="39"/>
        <v/>
      </c>
      <c r="F1266" s="24" t="str">
        <f>IF(B1266=0,"",TEXT(Table1[[#This Row],[DATE]],"ddd"))</f>
        <v/>
      </c>
      <c r="G1266" s="2" t="s">
        <v>32</v>
      </c>
      <c r="H1266" s="2"/>
      <c r="I1266" s="26" t="str">
        <f>IFERROR(INDEX('[1]down list'!$AB$3:$AH$368,MATCH(Table1[[#This Row],[DATE]],'[1]down list'!$AB$3:$AB$368,0),MATCH(Table1[[#This Row],[Shift]],'[1]down list'!$AB$3:$AH$3,0)),"")</f>
        <v/>
      </c>
      <c r="J1266" s="3"/>
      <c r="K1266" s="2"/>
      <c r="M1266" s="24" t="s">
        <v>224</v>
      </c>
      <c r="N1266" s="26" t="str">
        <f>IFERROR(INDEX([1]!Table13[#Data],MATCH(Table1[[#This Row],[Tech.]],[1]!Table13[Func Location],0),2),"")</f>
        <v/>
      </c>
      <c r="O1266" s="27"/>
      <c r="P1266" s="28"/>
      <c r="Q1266" s="2" t="s">
        <v>37</v>
      </c>
      <c r="R1266" s="2"/>
      <c r="W1266" s="2"/>
      <c r="X1266" s="2"/>
      <c r="Y1266" s="3"/>
      <c r="Z1266" s="29" t="str">
        <f>IF(Table1[[#This Row],[DATE]]=0,"",$Z$4)</f>
        <v/>
      </c>
      <c r="AA1266" s="29" t="str">
        <f>IF(Table1[[#This Row],[DATE]]=0,"",$AA$4)</f>
        <v/>
      </c>
      <c r="AB1266" s="29" t="str">
        <f t="shared" si="38"/>
        <v/>
      </c>
      <c r="AC1266" s="61" t="str">
        <f>IFERROR(VLOOKUP(Table1[[#This Row],[Owner]],'[1]down list'!U:V,2,FALSE),"")</f>
        <v/>
      </c>
    </row>
    <row r="1267" spans="2:29" x14ac:dyDescent="0.25">
      <c r="B1267" s="23"/>
      <c r="C1267" s="24" t="str">
        <f>IF(Table1[[#This Row],[DATE]]=0,"",TEXT(Table1[[#This Row],[DATE]],"mmm"))</f>
        <v/>
      </c>
      <c r="D1267" s="25" t="str">
        <f>B1267&amp;"-"&amp;COUNTIF($B$6:$B1267,B1267)</f>
        <v>-0</v>
      </c>
      <c r="E1267" s="24" t="str">
        <f t="shared" si="39"/>
        <v/>
      </c>
      <c r="F1267" s="24" t="str">
        <f>IF(B1267=0,"",TEXT(Table1[[#This Row],[DATE]],"ddd"))</f>
        <v/>
      </c>
      <c r="G1267" s="2" t="s">
        <v>32</v>
      </c>
      <c r="H1267" s="2"/>
      <c r="I1267" s="26" t="str">
        <f>IFERROR(INDEX('[1]down list'!$AB$3:$AH$368,MATCH(Table1[[#This Row],[DATE]],'[1]down list'!$AB$3:$AB$368,0),MATCH(Table1[[#This Row],[Shift]],'[1]down list'!$AB$3:$AH$3,0)),"")</f>
        <v/>
      </c>
      <c r="J1267" s="3"/>
      <c r="K1267" s="2"/>
      <c r="M1267" s="24" t="s">
        <v>224</v>
      </c>
      <c r="N1267" s="26" t="str">
        <f>IFERROR(INDEX([1]!Table13[#Data],MATCH(Table1[[#This Row],[Tech.]],[1]!Table13[Func Location],0),2),"")</f>
        <v/>
      </c>
      <c r="O1267" s="27"/>
      <c r="P1267" s="28"/>
      <c r="Q1267" s="2" t="s">
        <v>37</v>
      </c>
      <c r="R1267" s="2"/>
      <c r="W1267" s="2"/>
      <c r="X1267" s="2"/>
      <c r="Y1267" s="3"/>
      <c r="Z1267" s="29" t="str">
        <f>IF(Table1[[#This Row],[DATE]]=0,"",$Z$4)</f>
        <v/>
      </c>
      <c r="AA1267" s="29" t="str">
        <f>IF(Table1[[#This Row],[DATE]]=0,"",$AA$4)</f>
        <v/>
      </c>
      <c r="AB1267" s="29" t="str">
        <f t="shared" si="38"/>
        <v/>
      </c>
      <c r="AC1267" s="61" t="str">
        <f>IFERROR(VLOOKUP(Table1[[#This Row],[Owner]],'[1]down list'!U:V,2,FALSE),"")</f>
        <v/>
      </c>
    </row>
    <row r="1268" spans="2:29" x14ac:dyDescent="0.25">
      <c r="B1268" s="23"/>
      <c r="C1268" s="24" t="str">
        <f>IF(Table1[[#This Row],[DATE]]=0,"",TEXT(Table1[[#This Row],[DATE]],"mmm"))</f>
        <v/>
      </c>
      <c r="D1268" s="25" t="str">
        <f>B1268&amp;"-"&amp;COUNTIF($B$6:$B1268,B1268)</f>
        <v>-0</v>
      </c>
      <c r="E1268" s="24" t="str">
        <f t="shared" si="39"/>
        <v/>
      </c>
      <c r="F1268" s="24" t="str">
        <f>IF(B1268=0,"",TEXT(Table1[[#This Row],[DATE]],"ddd"))</f>
        <v/>
      </c>
      <c r="G1268" s="2" t="s">
        <v>32</v>
      </c>
      <c r="H1268" s="2"/>
      <c r="I1268" s="26" t="str">
        <f>IFERROR(INDEX('[1]down list'!$AB$3:$AH$368,MATCH(Table1[[#This Row],[DATE]],'[1]down list'!$AB$3:$AB$368,0),MATCH(Table1[[#This Row],[Shift]],'[1]down list'!$AB$3:$AH$3,0)),"")</f>
        <v/>
      </c>
      <c r="J1268" s="3"/>
      <c r="K1268" s="2"/>
      <c r="M1268" s="24" t="s">
        <v>224</v>
      </c>
      <c r="N1268" s="26" t="str">
        <f>IFERROR(INDEX([1]!Table13[#Data],MATCH(Table1[[#This Row],[Tech.]],[1]!Table13[Func Location],0),2),"")</f>
        <v/>
      </c>
      <c r="O1268" s="27"/>
      <c r="P1268" s="28"/>
      <c r="Q1268" s="2" t="s">
        <v>37</v>
      </c>
      <c r="R1268" s="2"/>
      <c r="W1268" s="2"/>
      <c r="X1268" s="2"/>
      <c r="Y1268" s="3"/>
      <c r="Z1268" s="29" t="str">
        <f>IF(Table1[[#This Row],[DATE]]=0,"",$Z$4)</f>
        <v/>
      </c>
      <c r="AA1268" s="29" t="str">
        <f>IF(Table1[[#This Row],[DATE]]=0,"",$AA$4)</f>
        <v/>
      </c>
      <c r="AB1268" s="29" t="str">
        <f t="shared" si="38"/>
        <v/>
      </c>
      <c r="AC1268" s="61" t="str">
        <f>IFERROR(VLOOKUP(Table1[[#This Row],[Owner]],'[1]down list'!U:V,2,FALSE),"")</f>
        <v/>
      </c>
    </row>
    <row r="1269" spans="2:29" x14ac:dyDescent="0.25">
      <c r="B1269" s="23"/>
      <c r="C1269" s="24" t="str">
        <f>IF(Table1[[#This Row],[DATE]]=0,"",TEXT(Table1[[#This Row],[DATE]],"mmm"))</f>
        <v/>
      </c>
      <c r="D1269" s="25" t="str">
        <f>B1269&amp;"-"&amp;COUNTIF($B$6:$B1269,B1269)</f>
        <v>-0</v>
      </c>
      <c r="E1269" s="24" t="str">
        <f t="shared" si="39"/>
        <v/>
      </c>
      <c r="F1269" s="24" t="str">
        <f>IF(B1269=0,"",TEXT(Table1[[#This Row],[DATE]],"ddd"))</f>
        <v/>
      </c>
      <c r="G1269" s="2" t="s">
        <v>32</v>
      </c>
      <c r="H1269" s="2"/>
      <c r="I1269" s="26" t="str">
        <f>IFERROR(INDEX('[1]down list'!$AB$3:$AH$368,MATCH(Table1[[#This Row],[DATE]],'[1]down list'!$AB$3:$AB$368,0),MATCH(Table1[[#This Row],[Shift]],'[1]down list'!$AB$3:$AH$3,0)),"")</f>
        <v/>
      </c>
      <c r="J1269" s="3"/>
      <c r="K1269" s="2"/>
      <c r="M1269" s="24" t="s">
        <v>224</v>
      </c>
      <c r="N1269" s="26" t="str">
        <f>IFERROR(INDEX([1]!Table13[#Data],MATCH(Table1[[#This Row],[Tech.]],[1]!Table13[Func Location],0),2),"")</f>
        <v/>
      </c>
      <c r="O1269" s="27"/>
      <c r="P1269" s="28"/>
      <c r="Q1269" s="2" t="s">
        <v>37</v>
      </c>
      <c r="R1269" s="2"/>
      <c r="W1269" s="2"/>
      <c r="X1269" s="2"/>
      <c r="Y1269" s="3"/>
      <c r="Z1269" s="29" t="str">
        <f>IF(Table1[[#This Row],[DATE]]=0,"",$Z$4)</f>
        <v/>
      </c>
      <c r="AA1269" s="29" t="str">
        <f>IF(Table1[[#This Row],[DATE]]=0,"",$AA$4)</f>
        <v/>
      </c>
      <c r="AB1269" s="29" t="str">
        <f t="shared" si="38"/>
        <v/>
      </c>
      <c r="AC1269" s="61" t="str">
        <f>IFERROR(VLOOKUP(Table1[[#This Row],[Owner]],'[1]down list'!U:V,2,FALSE),"")</f>
        <v/>
      </c>
    </row>
    <row r="1270" spans="2:29" x14ac:dyDescent="0.25">
      <c r="B1270" s="23"/>
      <c r="C1270" s="24" t="str">
        <f>IF(Table1[[#This Row],[DATE]]=0,"",TEXT(Table1[[#This Row],[DATE]],"mmm"))</f>
        <v/>
      </c>
      <c r="D1270" s="25" t="str">
        <f>B1270&amp;"-"&amp;COUNTIF($B$6:$B1270,B1270)</f>
        <v>-0</v>
      </c>
      <c r="E1270" s="24" t="str">
        <f t="shared" si="39"/>
        <v/>
      </c>
      <c r="F1270" s="24" t="str">
        <f>IF(B1270=0,"",TEXT(Table1[[#This Row],[DATE]],"ddd"))</f>
        <v/>
      </c>
      <c r="G1270" s="2" t="s">
        <v>32</v>
      </c>
      <c r="H1270" s="2"/>
      <c r="I1270" s="26" t="str">
        <f>IFERROR(INDEX('[1]down list'!$AB$3:$AH$368,MATCH(Table1[[#This Row],[DATE]],'[1]down list'!$AB$3:$AB$368,0),MATCH(Table1[[#This Row],[Shift]],'[1]down list'!$AB$3:$AH$3,0)),"")</f>
        <v/>
      </c>
      <c r="J1270" s="3"/>
      <c r="K1270" s="2"/>
      <c r="M1270" s="24" t="s">
        <v>224</v>
      </c>
      <c r="N1270" s="26" t="str">
        <f>IFERROR(INDEX([1]!Table13[#Data],MATCH(Table1[[#This Row],[Tech.]],[1]!Table13[Func Location],0),2),"")</f>
        <v/>
      </c>
      <c r="O1270" s="27"/>
      <c r="P1270" s="28"/>
      <c r="Q1270" s="2" t="s">
        <v>37</v>
      </c>
      <c r="R1270" s="2"/>
      <c r="W1270" s="2"/>
      <c r="X1270" s="2"/>
      <c r="Y1270" s="3"/>
      <c r="Z1270" s="29" t="str">
        <f>IF(Table1[[#This Row],[DATE]]=0,"",$Z$4)</f>
        <v/>
      </c>
      <c r="AA1270" s="29" t="str">
        <f>IF(Table1[[#This Row],[DATE]]=0,"",$AA$4)</f>
        <v/>
      </c>
      <c r="AB1270" s="29" t="str">
        <f t="shared" si="38"/>
        <v/>
      </c>
      <c r="AC1270" s="61" t="str">
        <f>IFERROR(VLOOKUP(Table1[[#This Row],[Owner]],'[1]down list'!U:V,2,FALSE),"")</f>
        <v/>
      </c>
    </row>
    <row r="1271" spans="2:29" x14ac:dyDescent="0.25">
      <c r="B1271" s="23"/>
      <c r="C1271" s="24" t="str">
        <f>IF(Table1[[#This Row],[DATE]]=0,"",TEXT(Table1[[#This Row],[DATE]],"mmm"))</f>
        <v/>
      </c>
      <c r="D1271" s="25" t="str">
        <f>B1271&amp;"-"&amp;COUNTIF($B$6:$B1271,B1271)</f>
        <v>-0</v>
      </c>
      <c r="E1271" s="24" t="str">
        <f t="shared" si="39"/>
        <v/>
      </c>
      <c r="F1271" s="24" t="str">
        <f>IF(B1271=0,"",TEXT(Table1[[#This Row],[DATE]],"ddd"))</f>
        <v/>
      </c>
      <c r="G1271" s="2" t="s">
        <v>32</v>
      </c>
      <c r="H1271" s="2"/>
      <c r="I1271" s="26" t="str">
        <f>IFERROR(INDEX('[1]down list'!$AB$3:$AH$368,MATCH(Table1[[#This Row],[DATE]],'[1]down list'!$AB$3:$AB$368,0),MATCH(Table1[[#This Row],[Shift]],'[1]down list'!$AB$3:$AH$3,0)),"")</f>
        <v/>
      </c>
      <c r="J1271" s="3"/>
      <c r="K1271" s="2"/>
      <c r="M1271" s="24" t="s">
        <v>224</v>
      </c>
      <c r="N1271" s="26" t="str">
        <f>IFERROR(INDEX([1]!Table13[#Data],MATCH(Table1[[#This Row],[Tech.]],[1]!Table13[Func Location],0),2),"")</f>
        <v/>
      </c>
      <c r="O1271" s="27"/>
      <c r="P1271" s="28"/>
      <c r="Q1271" s="2" t="s">
        <v>37</v>
      </c>
      <c r="R1271" s="2"/>
      <c r="W1271" s="2"/>
      <c r="X1271" s="2"/>
      <c r="Y1271" s="3"/>
      <c r="Z1271" s="29" t="str">
        <f>IF(Table1[[#This Row],[DATE]]=0,"",$Z$4)</f>
        <v/>
      </c>
      <c r="AA1271" s="29" t="str">
        <f>IF(Table1[[#This Row],[DATE]]=0,"",$AA$4)</f>
        <v/>
      </c>
      <c r="AB1271" s="29" t="str">
        <f t="shared" si="38"/>
        <v/>
      </c>
      <c r="AC1271" s="61" t="str">
        <f>IFERROR(VLOOKUP(Table1[[#This Row],[Owner]],'[1]down list'!U:V,2,FALSE),"")</f>
        <v/>
      </c>
    </row>
    <row r="1272" spans="2:29" x14ac:dyDescent="0.25">
      <c r="B1272" s="23"/>
      <c r="C1272" s="24" t="str">
        <f>IF(Table1[[#This Row],[DATE]]=0,"",TEXT(Table1[[#This Row],[DATE]],"mmm"))</f>
        <v/>
      </c>
      <c r="D1272" s="25" t="str">
        <f>B1272&amp;"-"&amp;COUNTIF($B$6:$B1272,B1272)</f>
        <v>-0</v>
      </c>
      <c r="E1272" s="24" t="str">
        <f t="shared" si="39"/>
        <v/>
      </c>
      <c r="F1272" s="24" t="str">
        <f>IF(B1272=0,"",TEXT(Table1[[#This Row],[DATE]],"ddd"))</f>
        <v/>
      </c>
      <c r="G1272" s="2" t="s">
        <v>32</v>
      </c>
      <c r="H1272" s="2"/>
      <c r="I1272" s="26" t="str">
        <f>IFERROR(INDEX('[1]down list'!$AB$3:$AH$368,MATCH(Table1[[#This Row],[DATE]],'[1]down list'!$AB$3:$AB$368,0),MATCH(Table1[[#This Row],[Shift]],'[1]down list'!$AB$3:$AH$3,0)),"")</f>
        <v/>
      </c>
      <c r="J1272" s="3"/>
      <c r="K1272" s="2"/>
      <c r="M1272" s="24" t="s">
        <v>224</v>
      </c>
      <c r="N1272" s="26" t="str">
        <f>IFERROR(INDEX([1]!Table13[#Data],MATCH(Table1[[#This Row],[Tech.]],[1]!Table13[Func Location],0),2),"")</f>
        <v/>
      </c>
      <c r="O1272" s="27"/>
      <c r="P1272" s="28"/>
      <c r="Q1272" s="2" t="s">
        <v>37</v>
      </c>
      <c r="R1272" s="2"/>
      <c r="W1272" s="2"/>
      <c r="X1272" s="2"/>
      <c r="Y1272" s="3"/>
      <c r="Z1272" s="29" t="str">
        <f>IF(Table1[[#This Row],[DATE]]=0,"",$Z$4)</f>
        <v/>
      </c>
      <c r="AA1272" s="29" t="str">
        <f>IF(Table1[[#This Row],[DATE]]=0,"",$AA$4)</f>
        <v/>
      </c>
      <c r="AB1272" s="29" t="str">
        <f t="shared" si="38"/>
        <v/>
      </c>
      <c r="AC1272" s="61" t="str">
        <f>IFERROR(VLOOKUP(Table1[[#This Row],[Owner]],'[1]down list'!U:V,2,FALSE),"")</f>
        <v/>
      </c>
    </row>
    <row r="1273" spans="2:29" x14ac:dyDescent="0.25">
      <c r="B1273" s="23"/>
      <c r="C1273" s="24" t="str">
        <f>IF(Table1[[#This Row],[DATE]]=0,"",TEXT(Table1[[#This Row],[DATE]],"mmm"))</f>
        <v/>
      </c>
      <c r="D1273" s="25" t="str">
        <f>B1273&amp;"-"&amp;COUNTIF($B$6:$B1273,B1273)</f>
        <v>-0</v>
      </c>
      <c r="E1273" s="24" t="str">
        <f t="shared" si="39"/>
        <v/>
      </c>
      <c r="F1273" s="24" t="str">
        <f>IF(B1273=0,"",TEXT(Table1[[#This Row],[DATE]],"ddd"))</f>
        <v/>
      </c>
      <c r="G1273" s="2" t="s">
        <v>32</v>
      </c>
      <c r="H1273" s="2"/>
      <c r="I1273" s="26" t="str">
        <f>IFERROR(INDEX('[1]down list'!$AB$3:$AH$368,MATCH(Table1[[#This Row],[DATE]],'[1]down list'!$AB$3:$AB$368,0),MATCH(Table1[[#This Row],[Shift]],'[1]down list'!$AB$3:$AH$3,0)),"")</f>
        <v/>
      </c>
      <c r="J1273" s="3"/>
      <c r="K1273" s="2"/>
      <c r="M1273" s="24" t="s">
        <v>224</v>
      </c>
      <c r="N1273" s="26" t="str">
        <f>IFERROR(INDEX([1]!Table13[#Data],MATCH(Table1[[#This Row],[Tech.]],[1]!Table13[Func Location],0),2),"")</f>
        <v/>
      </c>
      <c r="O1273" s="27"/>
      <c r="P1273" s="28"/>
      <c r="Q1273" s="2" t="s">
        <v>37</v>
      </c>
      <c r="R1273" s="2"/>
      <c r="W1273" s="2"/>
      <c r="X1273" s="2"/>
      <c r="Y1273" s="3"/>
      <c r="Z1273" s="29" t="str">
        <f>IF(Table1[[#This Row],[DATE]]=0,"",$Z$4)</f>
        <v/>
      </c>
      <c r="AA1273" s="29" t="str">
        <f>IF(Table1[[#This Row],[DATE]]=0,"",$AA$4)</f>
        <v/>
      </c>
      <c r="AB1273" s="29" t="str">
        <f t="shared" si="38"/>
        <v/>
      </c>
      <c r="AC1273" s="61" t="str">
        <f>IFERROR(VLOOKUP(Table1[[#This Row],[Owner]],'[1]down list'!U:V,2,FALSE),"")</f>
        <v/>
      </c>
    </row>
    <row r="1274" spans="2:29" x14ac:dyDescent="0.25">
      <c r="B1274" s="23"/>
      <c r="C1274" s="24" t="str">
        <f>IF(Table1[[#This Row],[DATE]]=0,"",TEXT(Table1[[#This Row],[DATE]],"mmm"))</f>
        <v/>
      </c>
      <c r="D1274" s="25" t="str">
        <f>B1274&amp;"-"&amp;COUNTIF($B$6:$B1274,B1274)</f>
        <v>-0</v>
      </c>
      <c r="E1274" s="24" t="str">
        <f t="shared" si="39"/>
        <v/>
      </c>
      <c r="F1274" s="24" t="str">
        <f>IF(B1274=0,"",TEXT(Table1[[#This Row],[DATE]],"ddd"))</f>
        <v/>
      </c>
      <c r="G1274" s="2" t="s">
        <v>32</v>
      </c>
      <c r="H1274" s="2"/>
      <c r="I1274" s="26" t="str">
        <f>IFERROR(INDEX('[1]down list'!$AB$3:$AH$368,MATCH(Table1[[#This Row],[DATE]],'[1]down list'!$AB$3:$AB$368,0),MATCH(Table1[[#This Row],[Shift]],'[1]down list'!$AB$3:$AH$3,0)),"")</f>
        <v/>
      </c>
      <c r="J1274" s="3"/>
      <c r="K1274" s="2"/>
      <c r="M1274" s="24" t="s">
        <v>224</v>
      </c>
      <c r="N1274" s="26" t="str">
        <f>IFERROR(INDEX([1]!Table13[#Data],MATCH(Table1[[#This Row],[Tech.]],[1]!Table13[Func Location],0),2),"")</f>
        <v/>
      </c>
      <c r="O1274" s="27"/>
      <c r="P1274" s="28"/>
      <c r="Q1274" s="2" t="s">
        <v>37</v>
      </c>
      <c r="R1274" s="2"/>
      <c r="W1274" s="2"/>
      <c r="X1274" s="2"/>
      <c r="Y1274" s="3"/>
      <c r="Z1274" s="29" t="str">
        <f>IF(Table1[[#This Row],[DATE]]=0,"",$Z$4)</f>
        <v/>
      </c>
      <c r="AA1274" s="29" t="str">
        <f>IF(Table1[[#This Row],[DATE]]=0,"",$AA$4)</f>
        <v/>
      </c>
      <c r="AB1274" s="29" t="str">
        <f t="shared" si="38"/>
        <v/>
      </c>
      <c r="AC1274" s="61" t="str">
        <f>IFERROR(VLOOKUP(Table1[[#This Row],[Owner]],'[1]down list'!U:V,2,FALSE),"")</f>
        <v/>
      </c>
    </row>
    <row r="1275" spans="2:29" x14ac:dyDescent="0.25">
      <c r="B1275" s="23"/>
      <c r="C1275" s="24" t="str">
        <f>IF(Table1[[#This Row],[DATE]]=0,"",TEXT(Table1[[#This Row],[DATE]],"mmm"))</f>
        <v/>
      </c>
      <c r="D1275" s="25" t="str">
        <f>B1275&amp;"-"&amp;COUNTIF($B$6:$B1275,B1275)</f>
        <v>-0</v>
      </c>
      <c r="E1275" s="24" t="str">
        <f t="shared" si="39"/>
        <v/>
      </c>
      <c r="F1275" s="24" t="str">
        <f>IF(B1275=0,"",TEXT(Table1[[#This Row],[DATE]],"ddd"))</f>
        <v/>
      </c>
      <c r="G1275" s="2" t="s">
        <v>32</v>
      </c>
      <c r="H1275" s="2"/>
      <c r="I1275" s="26" t="str">
        <f>IFERROR(INDEX('[1]down list'!$AB$3:$AH$368,MATCH(Table1[[#This Row],[DATE]],'[1]down list'!$AB$3:$AB$368,0),MATCH(Table1[[#This Row],[Shift]],'[1]down list'!$AB$3:$AH$3,0)),"")</f>
        <v/>
      </c>
      <c r="J1275" s="3"/>
      <c r="K1275" s="2"/>
      <c r="M1275" s="24" t="s">
        <v>224</v>
      </c>
      <c r="N1275" s="26" t="str">
        <f>IFERROR(INDEX([1]!Table13[#Data],MATCH(Table1[[#This Row],[Tech.]],[1]!Table13[Func Location],0),2),"")</f>
        <v/>
      </c>
      <c r="O1275" s="27"/>
      <c r="P1275" s="28"/>
      <c r="Q1275" s="2" t="s">
        <v>37</v>
      </c>
      <c r="R1275" s="2"/>
      <c r="W1275" s="2"/>
      <c r="X1275" s="2"/>
      <c r="Y1275" s="3"/>
      <c r="Z1275" s="29" t="str">
        <f>IF(Table1[[#This Row],[DATE]]=0,"",$Z$4)</f>
        <v/>
      </c>
      <c r="AA1275" s="29" t="str">
        <f>IF(Table1[[#This Row],[DATE]]=0,"",$AA$4)</f>
        <v/>
      </c>
      <c r="AB1275" s="29" t="str">
        <f t="shared" si="38"/>
        <v/>
      </c>
      <c r="AC1275" s="61" t="str">
        <f>IFERROR(VLOOKUP(Table1[[#This Row],[Owner]],'[1]down list'!U:V,2,FALSE),"")</f>
        <v/>
      </c>
    </row>
    <row r="1276" spans="2:29" x14ac:dyDescent="0.25">
      <c r="B1276" s="23"/>
      <c r="C1276" s="24" t="str">
        <f>IF(Table1[[#This Row],[DATE]]=0,"",TEXT(Table1[[#This Row],[DATE]],"mmm"))</f>
        <v/>
      </c>
      <c r="D1276" s="25" t="str">
        <f>B1276&amp;"-"&amp;COUNTIF($B$6:$B1276,B1276)</f>
        <v>-0</v>
      </c>
      <c r="E1276" s="24" t="str">
        <f t="shared" si="39"/>
        <v/>
      </c>
      <c r="F1276" s="24" t="str">
        <f>IF(B1276=0,"",TEXT(Table1[[#This Row],[DATE]],"ddd"))</f>
        <v/>
      </c>
      <c r="G1276" s="2" t="s">
        <v>32</v>
      </c>
      <c r="H1276" s="2"/>
      <c r="I1276" s="26" t="str">
        <f>IFERROR(INDEX('[1]down list'!$AB$3:$AH$368,MATCH(Table1[[#This Row],[DATE]],'[1]down list'!$AB$3:$AB$368,0),MATCH(Table1[[#This Row],[Shift]],'[1]down list'!$AB$3:$AH$3,0)),"")</f>
        <v/>
      </c>
      <c r="J1276" s="3"/>
      <c r="K1276" s="2"/>
      <c r="M1276" s="24" t="s">
        <v>224</v>
      </c>
      <c r="N1276" s="26" t="str">
        <f>IFERROR(INDEX([1]!Table13[#Data],MATCH(Table1[[#This Row],[Tech.]],[1]!Table13[Func Location],0),2),"")</f>
        <v/>
      </c>
      <c r="O1276" s="27"/>
      <c r="P1276" s="28"/>
      <c r="Q1276" s="2" t="s">
        <v>37</v>
      </c>
      <c r="R1276" s="2"/>
      <c r="W1276" s="2"/>
      <c r="X1276" s="2"/>
      <c r="Y1276" s="3"/>
      <c r="Z1276" s="29" t="str">
        <f>IF(Table1[[#This Row],[DATE]]=0,"",$Z$4)</f>
        <v/>
      </c>
      <c r="AA1276" s="29" t="str">
        <f>IF(Table1[[#This Row],[DATE]]=0,"",$AA$4)</f>
        <v/>
      </c>
      <c r="AB1276" s="29" t="str">
        <f t="shared" si="38"/>
        <v/>
      </c>
      <c r="AC1276" s="61" t="str">
        <f>IFERROR(VLOOKUP(Table1[[#This Row],[Owner]],'[1]down list'!U:V,2,FALSE),"")</f>
        <v/>
      </c>
    </row>
    <row r="1277" spans="2:29" x14ac:dyDescent="0.25">
      <c r="B1277" s="23"/>
      <c r="C1277" s="24" t="str">
        <f>IF(Table1[[#This Row],[DATE]]=0,"",TEXT(Table1[[#This Row],[DATE]],"mmm"))</f>
        <v/>
      </c>
      <c r="D1277" s="25" t="str">
        <f>B1277&amp;"-"&amp;COUNTIF($B$6:$B1277,B1277)</f>
        <v>-0</v>
      </c>
      <c r="E1277" s="24" t="str">
        <f t="shared" si="39"/>
        <v/>
      </c>
      <c r="F1277" s="24" t="str">
        <f>IF(B1277=0,"",TEXT(Table1[[#This Row],[DATE]],"ddd"))</f>
        <v/>
      </c>
      <c r="G1277" s="2" t="s">
        <v>32</v>
      </c>
      <c r="H1277" s="2"/>
      <c r="I1277" s="26" t="str">
        <f>IFERROR(INDEX('[1]down list'!$AB$3:$AH$368,MATCH(Table1[[#This Row],[DATE]],'[1]down list'!$AB$3:$AB$368,0),MATCH(Table1[[#This Row],[Shift]],'[1]down list'!$AB$3:$AH$3,0)),"")</f>
        <v/>
      </c>
      <c r="J1277" s="3"/>
      <c r="K1277" s="2"/>
      <c r="M1277" s="24" t="s">
        <v>224</v>
      </c>
      <c r="N1277" s="26" t="str">
        <f>IFERROR(INDEX([1]!Table13[#Data],MATCH(Table1[[#This Row],[Tech.]],[1]!Table13[Func Location],0),2),"")</f>
        <v/>
      </c>
      <c r="O1277" s="27"/>
      <c r="P1277" s="28"/>
      <c r="Q1277" s="2" t="s">
        <v>37</v>
      </c>
      <c r="R1277" s="2"/>
      <c r="W1277" s="2"/>
      <c r="X1277" s="2"/>
      <c r="Y1277" s="3"/>
      <c r="Z1277" s="29" t="str">
        <f>IF(Table1[[#This Row],[DATE]]=0,"",$Z$4)</f>
        <v/>
      </c>
      <c r="AA1277" s="29" t="str">
        <f>IF(Table1[[#This Row],[DATE]]=0,"",$AA$4)</f>
        <v/>
      </c>
      <c r="AB1277" s="29" t="str">
        <f t="shared" si="38"/>
        <v/>
      </c>
      <c r="AC1277" s="61" t="str">
        <f>IFERROR(VLOOKUP(Table1[[#This Row],[Owner]],'[1]down list'!U:V,2,FALSE),"")</f>
        <v/>
      </c>
    </row>
    <row r="1278" spans="2:29" x14ac:dyDescent="0.25">
      <c r="B1278" s="23"/>
      <c r="C1278" s="24" t="str">
        <f>IF(Table1[[#This Row],[DATE]]=0,"",TEXT(Table1[[#This Row],[DATE]],"mmm"))</f>
        <v/>
      </c>
      <c r="D1278" s="25" t="str">
        <f>B1278&amp;"-"&amp;COUNTIF($B$6:$B1278,B1278)</f>
        <v>-0</v>
      </c>
      <c r="E1278" s="24" t="str">
        <f t="shared" si="39"/>
        <v/>
      </c>
      <c r="F1278" s="24" t="str">
        <f>IF(B1278=0,"",TEXT(Table1[[#This Row],[DATE]],"ddd"))</f>
        <v/>
      </c>
      <c r="G1278" s="2" t="s">
        <v>32</v>
      </c>
      <c r="H1278" s="2"/>
      <c r="I1278" s="26" t="str">
        <f>IFERROR(INDEX('[1]down list'!$AB$3:$AH$368,MATCH(Table1[[#This Row],[DATE]],'[1]down list'!$AB$3:$AB$368,0),MATCH(Table1[[#This Row],[Shift]],'[1]down list'!$AB$3:$AH$3,0)),"")</f>
        <v/>
      </c>
      <c r="J1278" s="3"/>
      <c r="K1278" s="2"/>
      <c r="M1278" s="24" t="s">
        <v>224</v>
      </c>
      <c r="N1278" s="26" t="str">
        <f>IFERROR(INDEX([1]!Table13[#Data],MATCH(Table1[[#This Row],[Tech.]],[1]!Table13[Func Location],0),2),"")</f>
        <v/>
      </c>
      <c r="O1278" s="27"/>
      <c r="P1278" s="28"/>
      <c r="Q1278" s="2" t="s">
        <v>37</v>
      </c>
      <c r="R1278" s="2"/>
      <c r="W1278" s="2"/>
      <c r="X1278" s="2"/>
      <c r="Y1278" s="3"/>
      <c r="Z1278" s="29" t="str">
        <f>IF(Table1[[#This Row],[DATE]]=0,"",$Z$4)</f>
        <v/>
      </c>
      <c r="AA1278" s="29" t="str">
        <f>IF(Table1[[#This Row],[DATE]]=0,"",$AA$4)</f>
        <v/>
      </c>
      <c r="AB1278" s="29" t="str">
        <f t="shared" si="38"/>
        <v/>
      </c>
      <c r="AC1278" s="61" t="str">
        <f>IFERROR(VLOOKUP(Table1[[#This Row],[Owner]],'[1]down list'!U:V,2,FALSE),"")</f>
        <v/>
      </c>
    </row>
    <row r="1279" spans="2:29" x14ac:dyDescent="0.25">
      <c r="B1279" s="23"/>
      <c r="C1279" s="24" t="str">
        <f>IF(Table1[[#This Row],[DATE]]=0,"",TEXT(Table1[[#This Row],[DATE]],"mmm"))</f>
        <v/>
      </c>
      <c r="D1279" s="25" t="str">
        <f>B1279&amp;"-"&amp;COUNTIF($B$6:$B1279,B1279)</f>
        <v>-0</v>
      </c>
      <c r="E1279" s="24" t="str">
        <f t="shared" si="39"/>
        <v/>
      </c>
      <c r="F1279" s="24" t="str">
        <f>IF(B1279=0,"",TEXT(Table1[[#This Row],[DATE]],"ddd"))</f>
        <v/>
      </c>
      <c r="G1279" s="2" t="s">
        <v>32</v>
      </c>
      <c r="H1279" s="2"/>
      <c r="I1279" s="26" t="str">
        <f>IFERROR(INDEX('[1]down list'!$AB$3:$AH$368,MATCH(Table1[[#This Row],[DATE]],'[1]down list'!$AB$3:$AB$368,0),MATCH(Table1[[#This Row],[Shift]],'[1]down list'!$AB$3:$AH$3,0)),"")</f>
        <v/>
      </c>
      <c r="J1279" s="3"/>
      <c r="K1279" s="2"/>
      <c r="M1279" s="24" t="s">
        <v>224</v>
      </c>
      <c r="N1279" s="26" t="str">
        <f>IFERROR(INDEX([1]!Table13[#Data],MATCH(Table1[[#This Row],[Tech.]],[1]!Table13[Func Location],0),2),"")</f>
        <v/>
      </c>
      <c r="O1279" s="27"/>
      <c r="P1279" s="28"/>
      <c r="Q1279" s="2" t="s">
        <v>37</v>
      </c>
      <c r="R1279" s="2"/>
      <c r="W1279" s="2"/>
      <c r="X1279" s="2"/>
      <c r="Y1279" s="3"/>
      <c r="Z1279" s="29" t="str">
        <f>IF(Table1[[#This Row],[DATE]]=0,"",$Z$4)</f>
        <v/>
      </c>
      <c r="AA1279" s="29" t="str">
        <f>IF(Table1[[#This Row],[DATE]]=0,"",$AA$4)</f>
        <v/>
      </c>
      <c r="AB1279" s="29" t="str">
        <f t="shared" si="38"/>
        <v/>
      </c>
      <c r="AC1279" s="61" t="str">
        <f>IFERROR(VLOOKUP(Table1[[#This Row],[Owner]],'[1]down list'!U:V,2,FALSE),"")</f>
        <v/>
      </c>
    </row>
    <row r="1280" spans="2:29" x14ac:dyDescent="0.25">
      <c r="B1280" s="23"/>
      <c r="C1280" s="24" t="str">
        <f>IF(Table1[[#This Row],[DATE]]=0,"",TEXT(Table1[[#This Row],[DATE]],"mmm"))</f>
        <v/>
      </c>
      <c r="D1280" s="25" t="str">
        <f>B1280&amp;"-"&amp;COUNTIF($B$6:$B1280,B1280)</f>
        <v>-0</v>
      </c>
      <c r="E1280" s="24" t="str">
        <f t="shared" si="39"/>
        <v/>
      </c>
      <c r="F1280" s="24" t="str">
        <f>IF(B1280=0,"",TEXT(Table1[[#This Row],[DATE]],"ddd"))</f>
        <v/>
      </c>
      <c r="G1280" s="2" t="s">
        <v>32</v>
      </c>
      <c r="H1280" s="2"/>
      <c r="I1280" s="26" t="str">
        <f>IFERROR(INDEX('[1]down list'!$AB$3:$AH$368,MATCH(Table1[[#This Row],[DATE]],'[1]down list'!$AB$3:$AB$368,0),MATCH(Table1[[#This Row],[Shift]],'[1]down list'!$AB$3:$AH$3,0)),"")</f>
        <v/>
      </c>
      <c r="J1280" s="3"/>
      <c r="K1280" s="2"/>
      <c r="M1280" s="24" t="s">
        <v>224</v>
      </c>
      <c r="N1280" s="26" t="str">
        <f>IFERROR(INDEX([1]!Table13[#Data],MATCH(Table1[[#This Row],[Tech.]],[1]!Table13[Func Location],0),2),"")</f>
        <v/>
      </c>
      <c r="O1280" s="27"/>
      <c r="P1280" s="28"/>
      <c r="Q1280" s="2" t="s">
        <v>37</v>
      </c>
      <c r="R1280" s="2"/>
      <c r="W1280" s="2"/>
      <c r="X1280" s="2"/>
      <c r="Y1280" s="3"/>
      <c r="Z1280" s="29" t="str">
        <f>IF(Table1[[#This Row],[DATE]]=0,"",$Z$4)</f>
        <v/>
      </c>
      <c r="AA1280" s="29" t="str">
        <f>IF(Table1[[#This Row],[DATE]]=0,"",$AA$4)</f>
        <v/>
      </c>
      <c r="AB1280" s="29" t="str">
        <f t="shared" ref="AB1280:AB1343" si="40">IF(B1280=0,"",YEAR(B1280))</f>
        <v/>
      </c>
      <c r="AC1280" s="61" t="str">
        <f>IFERROR(VLOOKUP(Table1[[#This Row],[Owner]],'[1]down list'!U:V,2,FALSE),"")</f>
        <v/>
      </c>
    </row>
    <row r="1281" spans="2:29" x14ac:dyDescent="0.25">
      <c r="B1281" s="23"/>
      <c r="C1281" s="24" t="str">
        <f>IF(Table1[[#This Row],[DATE]]=0,"",TEXT(Table1[[#This Row],[DATE]],"mmm"))</f>
        <v/>
      </c>
      <c r="D1281" s="25" t="str">
        <f>B1281&amp;"-"&amp;COUNTIF($B$6:$B1281,B1281)</f>
        <v>-0</v>
      </c>
      <c r="E1281" s="24" t="str">
        <f t="shared" si="39"/>
        <v/>
      </c>
      <c r="F1281" s="24" t="str">
        <f>IF(B1281=0,"",TEXT(Table1[[#This Row],[DATE]],"ddd"))</f>
        <v/>
      </c>
      <c r="G1281" s="2" t="s">
        <v>32</v>
      </c>
      <c r="H1281" s="2"/>
      <c r="I1281" s="26" t="str">
        <f>IFERROR(INDEX('[1]down list'!$AB$3:$AH$368,MATCH(Table1[[#This Row],[DATE]],'[1]down list'!$AB$3:$AB$368,0),MATCH(Table1[[#This Row],[Shift]],'[1]down list'!$AB$3:$AH$3,0)),"")</f>
        <v/>
      </c>
      <c r="J1281" s="3"/>
      <c r="K1281" s="2"/>
      <c r="M1281" s="24" t="s">
        <v>224</v>
      </c>
      <c r="N1281" s="26" t="str">
        <f>IFERROR(INDEX([1]!Table13[#Data],MATCH(Table1[[#This Row],[Tech.]],[1]!Table13[Func Location],0),2),"")</f>
        <v/>
      </c>
      <c r="O1281" s="27"/>
      <c r="P1281" s="28"/>
      <c r="Q1281" s="2" t="s">
        <v>37</v>
      </c>
      <c r="R1281" s="2"/>
      <c r="W1281" s="2"/>
      <c r="X1281" s="2"/>
      <c r="Y1281" s="3"/>
      <c r="Z1281" s="29" t="str">
        <f>IF(Table1[[#This Row],[DATE]]=0,"",$Z$4)</f>
        <v/>
      </c>
      <c r="AA1281" s="29" t="str">
        <f>IF(Table1[[#This Row],[DATE]]=0,"",$AA$4)</f>
        <v/>
      </c>
      <c r="AB1281" s="29" t="str">
        <f t="shared" si="40"/>
        <v/>
      </c>
      <c r="AC1281" s="61" t="str">
        <f>IFERROR(VLOOKUP(Table1[[#This Row],[Owner]],'[1]down list'!U:V,2,FALSE),"")</f>
        <v/>
      </c>
    </row>
    <row r="1282" spans="2:29" x14ac:dyDescent="0.25">
      <c r="B1282" s="23"/>
      <c r="C1282" s="24" t="str">
        <f>IF(Table1[[#This Row],[DATE]]=0,"",TEXT(Table1[[#This Row],[DATE]],"mmm"))</f>
        <v/>
      </c>
      <c r="D1282" s="25" t="str">
        <f>B1282&amp;"-"&amp;COUNTIF($B$6:$B1282,B1282)</f>
        <v>-0</v>
      </c>
      <c r="E1282" s="24" t="str">
        <f t="shared" si="39"/>
        <v/>
      </c>
      <c r="F1282" s="24" t="str">
        <f>IF(B1282=0,"",TEXT(Table1[[#This Row],[DATE]],"ddd"))</f>
        <v/>
      </c>
      <c r="G1282" s="2" t="s">
        <v>32</v>
      </c>
      <c r="H1282" s="2"/>
      <c r="I1282" s="26" t="str">
        <f>IFERROR(INDEX('[1]down list'!$AB$3:$AH$368,MATCH(Table1[[#This Row],[DATE]],'[1]down list'!$AB$3:$AB$368,0),MATCH(Table1[[#This Row],[Shift]],'[1]down list'!$AB$3:$AH$3,0)),"")</f>
        <v/>
      </c>
      <c r="J1282" s="3"/>
      <c r="K1282" s="2"/>
      <c r="M1282" s="24" t="s">
        <v>224</v>
      </c>
      <c r="N1282" s="26" t="str">
        <f>IFERROR(INDEX([1]!Table13[#Data],MATCH(Table1[[#This Row],[Tech.]],[1]!Table13[Func Location],0),2),"")</f>
        <v/>
      </c>
      <c r="O1282" s="27"/>
      <c r="P1282" s="28"/>
      <c r="Q1282" s="2" t="s">
        <v>37</v>
      </c>
      <c r="R1282" s="2"/>
      <c r="W1282" s="2"/>
      <c r="X1282" s="2"/>
      <c r="Y1282" s="3"/>
      <c r="Z1282" s="29" t="str">
        <f>IF(Table1[[#This Row],[DATE]]=0,"",$Z$4)</f>
        <v/>
      </c>
      <c r="AA1282" s="29" t="str">
        <f>IF(Table1[[#This Row],[DATE]]=0,"",$AA$4)</f>
        <v/>
      </c>
      <c r="AB1282" s="29" t="str">
        <f t="shared" si="40"/>
        <v/>
      </c>
      <c r="AC1282" s="61" t="str">
        <f>IFERROR(VLOOKUP(Table1[[#This Row],[Owner]],'[1]down list'!U:V,2,FALSE),"")</f>
        <v/>
      </c>
    </row>
    <row r="1283" spans="2:29" x14ac:dyDescent="0.25">
      <c r="B1283" s="23"/>
      <c r="C1283" s="24" t="str">
        <f>IF(Table1[[#This Row],[DATE]]=0,"",TEXT(Table1[[#This Row],[DATE]],"mmm"))</f>
        <v/>
      </c>
      <c r="D1283" s="25" t="str">
        <f>B1283&amp;"-"&amp;COUNTIF($B$6:$B1283,B1283)</f>
        <v>-0</v>
      </c>
      <c r="E1283" s="24" t="str">
        <f t="shared" si="39"/>
        <v/>
      </c>
      <c r="F1283" s="24" t="str">
        <f>IF(B1283=0,"",TEXT(Table1[[#This Row],[DATE]],"ddd"))</f>
        <v/>
      </c>
      <c r="G1283" s="2" t="s">
        <v>32</v>
      </c>
      <c r="H1283" s="2"/>
      <c r="I1283" s="26" t="str">
        <f>IFERROR(INDEX('[1]down list'!$AB$3:$AH$368,MATCH(Table1[[#This Row],[DATE]],'[1]down list'!$AB$3:$AB$368,0),MATCH(Table1[[#This Row],[Shift]],'[1]down list'!$AB$3:$AH$3,0)),"")</f>
        <v/>
      </c>
      <c r="J1283" s="3"/>
      <c r="K1283" s="2"/>
      <c r="M1283" s="24" t="s">
        <v>224</v>
      </c>
      <c r="N1283" s="26" t="str">
        <f>IFERROR(INDEX([1]!Table13[#Data],MATCH(Table1[[#This Row],[Tech.]],[1]!Table13[Func Location],0),2),"")</f>
        <v/>
      </c>
      <c r="O1283" s="27"/>
      <c r="P1283" s="28"/>
      <c r="Q1283" s="2" t="s">
        <v>37</v>
      </c>
      <c r="R1283" s="2"/>
      <c r="W1283" s="2"/>
      <c r="X1283" s="2"/>
      <c r="Y1283" s="3"/>
      <c r="Z1283" s="29" t="str">
        <f>IF(Table1[[#This Row],[DATE]]=0,"",$Z$4)</f>
        <v/>
      </c>
      <c r="AA1283" s="29" t="str">
        <f>IF(Table1[[#This Row],[DATE]]=0,"",$AA$4)</f>
        <v/>
      </c>
      <c r="AB1283" s="29" t="str">
        <f t="shared" si="40"/>
        <v/>
      </c>
      <c r="AC1283" s="61" t="str">
        <f>IFERROR(VLOOKUP(Table1[[#This Row],[Owner]],'[1]down list'!U:V,2,FALSE),"")</f>
        <v/>
      </c>
    </row>
    <row r="1284" spans="2:29" x14ac:dyDescent="0.25">
      <c r="B1284" s="23"/>
      <c r="C1284" s="24" t="str">
        <f>IF(Table1[[#This Row],[DATE]]=0,"",TEXT(Table1[[#This Row],[DATE]],"mmm"))</f>
        <v/>
      </c>
      <c r="D1284" s="25" t="str">
        <f>B1284&amp;"-"&amp;COUNTIF($B$6:$B1284,B1284)</f>
        <v>-0</v>
      </c>
      <c r="E1284" s="24" t="str">
        <f t="shared" si="39"/>
        <v/>
      </c>
      <c r="F1284" s="24" t="str">
        <f>IF(B1284=0,"",TEXT(Table1[[#This Row],[DATE]],"ddd"))</f>
        <v/>
      </c>
      <c r="G1284" s="2" t="s">
        <v>32</v>
      </c>
      <c r="H1284" s="2"/>
      <c r="I1284" s="26" t="str">
        <f>IFERROR(INDEX('[1]down list'!$AB$3:$AH$368,MATCH(Table1[[#This Row],[DATE]],'[1]down list'!$AB$3:$AB$368,0),MATCH(Table1[[#This Row],[Shift]],'[1]down list'!$AB$3:$AH$3,0)),"")</f>
        <v/>
      </c>
      <c r="J1284" s="3"/>
      <c r="K1284" s="2"/>
      <c r="M1284" s="24" t="s">
        <v>224</v>
      </c>
      <c r="N1284" s="26" t="str">
        <f>IFERROR(INDEX([1]!Table13[#Data],MATCH(Table1[[#This Row],[Tech.]],[1]!Table13[Func Location],0),2),"")</f>
        <v/>
      </c>
      <c r="O1284" s="27"/>
      <c r="P1284" s="28"/>
      <c r="Q1284" s="2" t="s">
        <v>37</v>
      </c>
      <c r="R1284" s="2"/>
      <c r="W1284" s="2"/>
      <c r="X1284" s="2"/>
      <c r="Y1284" s="3"/>
      <c r="Z1284" s="29" t="str">
        <f>IF(Table1[[#This Row],[DATE]]=0,"",$Z$4)</f>
        <v/>
      </c>
      <c r="AA1284" s="29" t="str">
        <f>IF(Table1[[#This Row],[DATE]]=0,"",$AA$4)</f>
        <v/>
      </c>
      <c r="AB1284" s="29" t="str">
        <f t="shared" si="40"/>
        <v/>
      </c>
      <c r="AC1284" s="61" t="str">
        <f>IFERROR(VLOOKUP(Table1[[#This Row],[Owner]],'[1]down list'!U:V,2,FALSE),"")</f>
        <v/>
      </c>
    </row>
    <row r="1285" spans="2:29" x14ac:dyDescent="0.25">
      <c r="B1285" s="23"/>
      <c r="C1285" s="24" t="str">
        <f>IF(Table1[[#This Row],[DATE]]=0,"",TEXT(Table1[[#This Row],[DATE]],"mmm"))</f>
        <v/>
      </c>
      <c r="D1285" s="25" t="str">
        <f>B1285&amp;"-"&amp;COUNTIF($B$6:$B1285,B1285)</f>
        <v>-0</v>
      </c>
      <c r="E1285" s="24" t="str">
        <f t="shared" si="39"/>
        <v/>
      </c>
      <c r="F1285" s="24" t="str">
        <f>IF(B1285=0,"",TEXT(Table1[[#This Row],[DATE]],"ddd"))</f>
        <v/>
      </c>
      <c r="G1285" s="2" t="s">
        <v>32</v>
      </c>
      <c r="H1285" s="2"/>
      <c r="I1285" s="26" t="str">
        <f>IFERROR(INDEX('[1]down list'!$AB$3:$AH$368,MATCH(Table1[[#This Row],[DATE]],'[1]down list'!$AB$3:$AB$368,0),MATCH(Table1[[#This Row],[Shift]],'[1]down list'!$AB$3:$AH$3,0)),"")</f>
        <v/>
      </c>
      <c r="J1285" s="3"/>
      <c r="K1285" s="2"/>
      <c r="M1285" s="24" t="s">
        <v>224</v>
      </c>
      <c r="N1285" s="26" t="str">
        <f>IFERROR(INDEX([1]!Table13[#Data],MATCH(Table1[[#This Row],[Tech.]],[1]!Table13[Func Location],0),2),"")</f>
        <v/>
      </c>
      <c r="O1285" s="27"/>
      <c r="P1285" s="28"/>
      <c r="Q1285" s="2" t="s">
        <v>37</v>
      </c>
      <c r="R1285" s="2"/>
      <c r="W1285" s="2"/>
      <c r="X1285" s="2"/>
      <c r="Y1285" s="3"/>
      <c r="Z1285" s="29" t="str">
        <f>IF(Table1[[#This Row],[DATE]]=0,"",$Z$4)</f>
        <v/>
      </c>
      <c r="AA1285" s="29" t="str">
        <f>IF(Table1[[#This Row],[DATE]]=0,"",$AA$4)</f>
        <v/>
      </c>
      <c r="AB1285" s="29" t="str">
        <f t="shared" si="40"/>
        <v/>
      </c>
      <c r="AC1285" s="61" t="str">
        <f>IFERROR(VLOOKUP(Table1[[#This Row],[Owner]],'[1]down list'!U:V,2,FALSE),"")</f>
        <v/>
      </c>
    </row>
    <row r="1286" spans="2:29" x14ac:dyDescent="0.25">
      <c r="B1286" s="23"/>
      <c r="C1286" s="24" t="str">
        <f>IF(Table1[[#This Row],[DATE]]=0,"",TEXT(Table1[[#This Row],[DATE]],"mmm"))</f>
        <v/>
      </c>
      <c r="D1286" s="25" t="str">
        <f>B1286&amp;"-"&amp;COUNTIF($B$6:$B1286,B1286)</f>
        <v>-0</v>
      </c>
      <c r="E1286" s="24" t="str">
        <f t="shared" ref="E1286:E1349" si="41">IF(B1286=0,"",WEEKNUM(B1286,21))</f>
        <v/>
      </c>
      <c r="F1286" s="24" t="str">
        <f>IF(B1286=0,"",TEXT(Table1[[#This Row],[DATE]],"ddd"))</f>
        <v/>
      </c>
      <c r="G1286" s="2" t="s">
        <v>32</v>
      </c>
      <c r="H1286" s="2"/>
      <c r="I1286" s="26" t="str">
        <f>IFERROR(INDEX('[1]down list'!$AB$3:$AH$368,MATCH(Table1[[#This Row],[DATE]],'[1]down list'!$AB$3:$AB$368,0),MATCH(Table1[[#This Row],[Shift]],'[1]down list'!$AB$3:$AH$3,0)),"")</f>
        <v/>
      </c>
      <c r="J1286" s="3"/>
      <c r="K1286" s="2"/>
      <c r="M1286" s="24" t="s">
        <v>224</v>
      </c>
      <c r="N1286" s="26" t="str">
        <f>IFERROR(INDEX([1]!Table13[#Data],MATCH(Table1[[#This Row],[Tech.]],[1]!Table13[Func Location],0),2),"")</f>
        <v/>
      </c>
      <c r="O1286" s="27"/>
      <c r="P1286" s="28"/>
      <c r="Q1286" s="2" t="s">
        <v>37</v>
      </c>
      <c r="R1286" s="2"/>
      <c r="W1286" s="2"/>
      <c r="X1286" s="2"/>
      <c r="Y1286" s="3"/>
      <c r="Z1286" s="29" t="str">
        <f>IF(Table1[[#This Row],[DATE]]=0,"",$Z$4)</f>
        <v/>
      </c>
      <c r="AA1286" s="29" t="str">
        <f>IF(Table1[[#This Row],[DATE]]=0,"",$AA$4)</f>
        <v/>
      </c>
      <c r="AB1286" s="29" t="str">
        <f t="shared" si="40"/>
        <v/>
      </c>
      <c r="AC1286" s="61" t="str">
        <f>IFERROR(VLOOKUP(Table1[[#This Row],[Owner]],'[1]down list'!U:V,2,FALSE),"")</f>
        <v/>
      </c>
    </row>
    <row r="1287" spans="2:29" x14ac:dyDescent="0.25">
      <c r="B1287" s="23"/>
      <c r="C1287" s="24" t="str">
        <f>IF(Table1[[#This Row],[DATE]]=0,"",TEXT(Table1[[#This Row],[DATE]],"mmm"))</f>
        <v/>
      </c>
      <c r="D1287" s="25" t="str">
        <f>B1287&amp;"-"&amp;COUNTIF($B$6:$B1287,B1287)</f>
        <v>-0</v>
      </c>
      <c r="E1287" s="24" t="str">
        <f t="shared" si="41"/>
        <v/>
      </c>
      <c r="F1287" s="24" t="str">
        <f>IF(B1287=0,"",TEXT(Table1[[#This Row],[DATE]],"ddd"))</f>
        <v/>
      </c>
      <c r="G1287" s="2" t="s">
        <v>32</v>
      </c>
      <c r="H1287" s="2"/>
      <c r="I1287" s="26" t="str">
        <f>IFERROR(INDEX('[1]down list'!$AB$3:$AH$368,MATCH(Table1[[#This Row],[DATE]],'[1]down list'!$AB$3:$AB$368,0),MATCH(Table1[[#This Row],[Shift]],'[1]down list'!$AB$3:$AH$3,0)),"")</f>
        <v/>
      </c>
      <c r="J1287" s="3"/>
      <c r="K1287" s="2"/>
      <c r="M1287" s="24" t="s">
        <v>224</v>
      </c>
      <c r="N1287" s="26" t="str">
        <f>IFERROR(INDEX([1]!Table13[#Data],MATCH(Table1[[#This Row],[Tech.]],[1]!Table13[Func Location],0),2),"")</f>
        <v/>
      </c>
      <c r="O1287" s="27"/>
      <c r="P1287" s="28"/>
      <c r="Q1287" s="2" t="s">
        <v>37</v>
      </c>
      <c r="R1287" s="2"/>
      <c r="W1287" s="2"/>
      <c r="X1287" s="2"/>
      <c r="Y1287" s="3"/>
      <c r="Z1287" s="29" t="str">
        <f>IF(Table1[[#This Row],[DATE]]=0,"",$Z$4)</f>
        <v/>
      </c>
      <c r="AA1287" s="29" t="str">
        <f>IF(Table1[[#This Row],[DATE]]=0,"",$AA$4)</f>
        <v/>
      </c>
      <c r="AB1287" s="29" t="str">
        <f t="shared" si="40"/>
        <v/>
      </c>
      <c r="AC1287" s="61" t="str">
        <f>IFERROR(VLOOKUP(Table1[[#This Row],[Owner]],'[1]down list'!U:V,2,FALSE),"")</f>
        <v/>
      </c>
    </row>
    <row r="1288" spans="2:29" x14ac:dyDescent="0.25">
      <c r="B1288" s="23"/>
      <c r="C1288" s="24" t="str">
        <f>IF(Table1[[#This Row],[DATE]]=0,"",TEXT(Table1[[#This Row],[DATE]],"mmm"))</f>
        <v/>
      </c>
      <c r="D1288" s="25" t="str">
        <f>B1288&amp;"-"&amp;COUNTIF($B$6:$B1288,B1288)</f>
        <v>-0</v>
      </c>
      <c r="E1288" s="24" t="str">
        <f t="shared" si="41"/>
        <v/>
      </c>
      <c r="F1288" s="24" t="str">
        <f>IF(B1288=0,"",TEXT(Table1[[#This Row],[DATE]],"ddd"))</f>
        <v/>
      </c>
      <c r="G1288" s="2" t="s">
        <v>32</v>
      </c>
      <c r="H1288" s="2"/>
      <c r="I1288" s="26" t="str">
        <f>IFERROR(INDEX('[1]down list'!$AB$3:$AH$368,MATCH(Table1[[#This Row],[DATE]],'[1]down list'!$AB$3:$AB$368,0),MATCH(Table1[[#This Row],[Shift]],'[1]down list'!$AB$3:$AH$3,0)),"")</f>
        <v/>
      </c>
      <c r="J1288" s="3"/>
      <c r="K1288" s="2"/>
      <c r="M1288" s="24" t="s">
        <v>224</v>
      </c>
      <c r="N1288" s="26" t="str">
        <f>IFERROR(INDEX([1]!Table13[#Data],MATCH(Table1[[#This Row],[Tech.]],[1]!Table13[Func Location],0),2),"")</f>
        <v/>
      </c>
      <c r="O1288" s="27"/>
      <c r="P1288" s="28"/>
      <c r="Q1288" s="2" t="s">
        <v>37</v>
      </c>
      <c r="R1288" s="2"/>
      <c r="W1288" s="2"/>
      <c r="X1288" s="2"/>
      <c r="Y1288" s="3"/>
      <c r="Z1288" s="29" t="str">
        <f>IF(Table1[[#This Row],[DATE]]=0,"",$Z$4)</f>
        <v/>
      </c>
      <c r="AA1288" s="29" t="str">
        <f>IF(Table1[[#This Row],[DATE]]=0,"",$AA$4)</f>
        <v/>
      </c>
      <c r="AB1288" s="29" t="str">
        <f t="shared" si="40"/>
        <v/>
      </c>
      <c r="AC1288" s="61" t="str">
        <f>IFERROR(VLOOKUP(Table1[[#This Row],[Owner]],'[1]down list'!U:V,2,FALSE),"")</f>
        <v/>
      </c>
    </row>
    <row r="1289" spans="2:29" x14ac:dyDescent="0.25">
      <c r="B1289" s="23"/>
      <c r="C1289" s="24" t="str">
        <f>IF(Table1[[#This Row],[DATE]]=0,"",TEXT(Table1[[#This Row],[DATE]],"mmm"))</f>
        <v/>
      </c>
      <c r="D1289" s="25" t="str">
        <f>B1289&amp;"-"&amp;COUNTIF($B$6:$B1289,B1289)</f>
        <v>-0</v>
      </c>
      <c r="E1289" s="24" t="str">
        <f t="shared" si="41"/>
        <v/>
      </c>
      <c r="F1289" s="24" t="str">
        <f>IF(B1289=0,"",TEXT(Table1[[#This Row],[DATE]],"ddd"))</f>
        <v/>
      </c>
      <c r="G1289" s="2" t="s">
        <v>32</v>
      </c>
      <c r="H1289" s="2"/>
      <c r="I1289" s="26" t="str">
        <f>IFERROR(INDEX('[1]down list'!$AB$3:$AH$368,MATCH(Table1[[#This Row],[DATE]],'[1]down list'!$AB$3:$AB$368,0),MATCH(Table1[[#This Row],[Shift]],'[1]down list'!$AB$3:$AH$3,0)),"")</f>
        <v/>
      </c>
      <c r="J1289" s="3"/>
      <c r="K1289" s="2"/>
      <c r="M1289" s="24" t="s">
        <v>224</v>
      </c>
      <c r="N1289" s="26" t="str">
        <f>IFERROR(INDEX([1]!Table13[#Data],MATCH(Table1[[#This Row],[Tech.]],[1]!Table13[Func Location],0),2),"")</f>
        <v/>
      </c>
      <c r="O1289" s="27"/>
      <c r="P1289" s="28"/>
      <c r="Q1289" s="2" t="s">
        <v>37</v>
      </c>
      <c r="R1289" s="2"/>
      <c r="W1289" s="2"/>
      <c r="X1289" s="2"/>
      <c r="Y1289" s="3"/>
      <c r="Z1289" s="29" t="str">
        <f>IF(Table1[[#This Row],[DATE]]=0,"",$Z$4)</f>
        <v/>
      </c>
      <c r="AA1289" s="29" t="str">
        <f>IF(Table1[[#This Row],[DATE]]=0,"",$AA$4)</f>
        <v/>
      </c>
      <c r="AB1289" s="29" t="str">
        <f t="shared" si="40"/>
        <v/>
      </c>
      <c r="AC1289" s="61" t="str">
        <f>IFERROR(VLOOKUP(Table1[[#This Row],[Owner]],'[1]down list'!U:V,2,FALSE),"")</f>
        <v/>
      </c>
    </row>
    <row r="1290" spans="2:29" x14ac:dyDescent="0.25">
      <c r="B1290" s="23"/>
      <c r="C1290" s="24" t="str">
        <f>IF(Table1[[#This Row],[DATE]]=0,"",TEXT(Table1[[#This Row],[DATE]],"mmm"))</f>
        <v/>
      </c>
      <c r="D1290" s="25" t="str">
        <f>B1290&amp;"-"&amp;COUNTIF($B$6:$B1290,B1290)</f>
        <v>-0</v>
      </c>
      <c r="E1290" s="24" t="str">
        <f t="shared" si="41"/>
        <v/>
      </c>
      <c r="F1290" s="24" t="str">
        <f>IF(B1290=0,"",TEXT(Table1[[#This Row],[DATE]],"ddd"))</f>
        <v/>
      </c>
      <c r="G1290" s="2" t="s">
        <v>32</v>
      </c>
      <c r="H1290" s="2"/>
      <c r="I1290" s="26" t="str">
        <f>IFERROR(INDEX('[1]down list'!$AB$3:$AH$368,MATCH(Table1[[#This Row],[DATE]],'[1]down list'!$AB$3:$AB$368,0),MATCH(Table1[[#This Row],[Shift]],'[1]down list'!$AB$3:$AH$3,0)),"")</f>
        <v/>
      </c>
      <c r="J1290" s="3"/>
      <c r="K1290" s="2"/>
      <c r="M1290" s="24" t="s">
        <v>224</v>
      </c>
      <c r="N1290" s="26" t="str">
        <f>IFERROR(INDEX([1]!Table13[#Data],MATCH(Table1[[#This Row],[Tech.]],[1]!Table13[Func Location],0),2),"")</f>
        <v/>
      </c>
      <c r="O1290" s="27"/>
      <c r="P1290" s="28"/>
      <c r="Q1290" s="2" t="s">
        <v>37</v>
      </c>
      <c r="R1290" s="2"/>
      <c r="W1290" s="2"/>
      <c r="X1290" s="2"/>
      <c r="Y1290" s="3"/>
      <c r="Z1290" s="29" t="str">
        <f>IF(Table1[[#This Row],[DATE]]=0,"",$Z$4)</f>
        <v/>
      </c>
      <c r="AA1290" s="29" t="str">
        <f>IF(Table1[[#This Row],[DATE]]=0,"",$AA$4)</f>
        <v/>
      </c>
      <c r="AB1290" s="29" t="str">
        <f t="shared" si="40"/>
        <v/>
      </c>
      <c r="AC1290" s="61" t="str">
        <f>IFERROR(VLOOKUP(Table1[[#This Row],[Owner]],'[1]down list'!U:V,2,FALSE),"")</f>
        <v/>
      </c>
    </row>
    <row r="1291" spans="2:29" x14ac:dyDescent="0.25">
      <c r="B1291" s="23"/>
      <c r="C1291" s="24" t="str">
        <f>IF(Table1[[#This Row],[DATE]]=0,"",TEXT(Table1[[#This Row],[DATE]],"mmm"))</f>
        <v/>
      </c>
      <c r="D1291" s="25" t="str">
        <f>B1291&amp;"-"&amp;COUNTIF($B$6:$B1291,B1291)</f>
        <v>-0</v>
      </c>
      <c r="E1291" s="24" t="str">
        <f t="shared" si="41"/>
        <v/>
      </c>
      <c r="F1291" s="24" t="str">
        <f>IF(B1291=0,"",TEXT(Table1[[#This Row],[DATE]],"ddd"))</f>
        <v/>
      </c>
      <c r="G1291" s="2" t="s">
        <v>32</v>
      </c>
      <c r="H1291" s="2"/>
      <c r="I1291" s="26" t="str">
        <f>IFERROR(INDEX('[1]down list'!$AB$3:$AH$368,MATCH(Table1[[#This Row],[DATE]],'[1]down list'!$AB$3:$AB$368,0),MATCH(Table1[[#This Row],[Shift]],'[1]down list'!$AB$3:$AH$3,0)),"")</f>
        <v/>
      </c>
      <c r="J1291" s="3"/>
      <c r="K1291" s="2"/>
      <c r="M1291" s="24" t="s">
        <v>224</v>
      </c>
      <c r="N1291" s="26" t="str">
        <f>IFERROR(INDEX([1]!Table13[#Data],MATCH(Table1[[#This Row],[Tech.]],[1]!Table13[Func Location],0),2),"")</f>
        <v/>
      </c>
      <c r="O1291" s="27"/>
      <c r="P1291" s="28"/>
      <c r="Q1291" s="2" t="s">
        <v>37</v>
      </c>
      <c r="R1291" s="2"/>
      <c r="W1291" s="2"/>
      <c r="X1291" s="2"/>
      <c r="Y1291" s="3"/>
      <c r="Z1291" s="29" t="str">
        <f>IF(Table1[[#This Row],[DATE]]=0,"",$Z$4)</f>
        <v/>
      </c>
      <c r="AA1291" s="29" t="str">
        <f>IF(Table1[[#This Row],[DATE]]=0,"",$AA$4)</f>
        <v/>
      </c>
      <c r="AB1291" s="29" t="str">
        <f t="shared" si="40"/>
        <v/>
      </c>
      <c r="AC1291" s="61" t="str">
        <f>IFERROR(VLOOKUP(Table1[[#This Row],[Owner]],'[1]down list'!U:V,2,FALSE),"")</f>
        <v/>
      </c>
    </row>
    <row r="1292" spans="2:29" x14ac:dyDescent="0.25">
      <c r="B1292" s="23"/>
      <c r="C1292" s="24" t="str">
        <f>IF(Table1[[#This Row],[DATE]]=0,"",TEXT(Table1[[#This Row],[DATE]],"mmm"))</f>
        <v/>
      </c>
      <c r="D1292" s="25" t="str">
        <f>B1292&amp;"-"&amp;COUNTIF($B$6:$B1292,B1292)</f>
        <v>-0</v>
      </c>
      <c r="E1292" s="24" t="str">
        <f t="shared" si="41"/>
        <v/>
      </c>
      <c r="F1292" s="24" t="str">
        <f>IF(B1292=0,"",TEXT(Table1[[#This Row],[DATE]],"ddd"))</f>
        <v/>
      </c>
      <c r="G1292" s="2" t="s">
        <v>32</v>
      </c>
      <c r="H1292" s="2"/>
      <c r="I1292" s="26" t="str">
        <f>IFERROR(INDEX('[1]down list'!$AB$3:$AH$368,MATCH(Table1[[#This Row],[DATE]],'[1]down list'!$AB$3:$AB$368,0),MATCH(Table1[[#This Row],[Shift]],'[1]down list'!$AB$3:$AH$3,0)),"")</f>
        <v/>
      </c>
      <c r="J1292" s="3"/>
      <c r="K1292" s="2"/>
      <c r="M1292" s="24" t="s">
        <v>224</v>
      </c>
      <c r="N1292" s="26" t="str">
        <f>IFERROR(INDEX([1]!Table13[#Data],MATCH(Table1[[#This Row],[Tech.]],[1]!Table13[Func Location],0),2),"")</f>
        <v/>
      </c>
      <c r="O1292" s="27"/>
      <c r="P1292" s="28"/>
      <c r="Q1292" s="2" t="s">
        <v>37</v>
      </c>
      <c r="R1292" s="2"/>
      <c r="W1292" s="2"/>
      <c r="X1292" s="2"/>
      <c r="Y1292" s="3"/>
      <c r="Z1292" s="29" t="str">
        <f>IF(Table1[[#This Row],[DATE]]=0,"",$Z$4)</f>
        <v/>
      </c>
      <c r="AA1292" s="29" t="str">
        <f>IF(Table1[[#This Row],[DATE]]=0,"",$AA$4)</f>
        <v/>
      </c>
      <c r="AB1292" s="29" t="str">
        <f t="shared" si="40"/>
        <v/>
      </c>
      <c r="AC1292" s="61" t="str">
        <f>IFERROR(VLOOKUP(Table1[[#This Row],[Owner]],'[1]down list'!U:V,2,FALSE),"")</f>
        <v/>
      </c>
    </row>
    <row r="1293" spans="2:29" x14ac:dyDescent="0.25">
      <c r="B1293" s="23"/>
      <c r="C1293" s="24" t="str">
        <f>IF(Table1[[#This Row],[DATE]]=0,"",TEXT(Table1[[#This Row],[DATE]],"mmm"))</f>
        <v/>
      </c>
      <c r="D1293" s="25" t="str">
        <f>B1293&amp;"-"&amp;COUNTIF($B$6:$B1293,B1293)</f>
        <v>-0</v>
      </c>
      <c r="E1293" s="24" t="str">
        <f t="shared" si="41"/>
        <v/>
      </c>
      <c r="F1293" s="24" t="str">
        <f>IF(B1293=0,"",TEXT(Table1[[#This Row],[DATE]],"ddd"))</f>
        <v/>
      </c>
      <c r="G1293" s="2" t="s">
        <v>32</v>
      </c>
      <c r="H1293" s="2"/>
      <c r="I1293" s="26" t="str">
        <f>IFERROR(INDEX('[1]down list'!$AB$3:$AH$368,MATCH(Table1[[#This Row],[DATE]],'[1]down list'!$AB$3:$AB$368,0),MATCH(Table1[[#This Row],[Shift]],'[1]down list'!$AB$3:$AH$3,0)),"")</f>
        <v/>
      </c>
      <c r="J1293" s="3"/>
      <c r="K1293" s="2"/>
      <c r="M1293" s="24" t="s">
        <v>224</v>
      </c>
      <c r="N1293" s="26" t="str">
        <f>IFERROR(INDEX([1]!Table13[#Data],MATCH(Table1[[#This Row],[Tech.]],[1]!Table13[Func Location],0),2),"")</f>
        <v/>
      </c>
      <c r="O1293" s="27"/>
      <c r="P1293" s="28"/>
      <c r="Q1293" s="2" t="s">
        <v>37</v>
      </c>
      <c r="R1293" s="2"/>
      <c r="W1293" s="2"/>
      <c r="X1293" s="2"/>
      <c r="Y1293" s="3"/>
      <c r="Z1293" s="29" t="str">
        <f>IF(Table1[[#This Row],[DATE]]=0,"",$Z$4)</f>
        <v/>
      </c>
      <c r="AA1293" s="29" t="str">
        <f>IF(Table1[[#This Row],[DATE]]=0,"",$AA$4)</f>
        <v/>
      </c>
      <c r="AB1293" s="29" t="str">
        <f t="shared" si="40"/>
        <v/>
      </c>
      <c r="AC1293" s="61" t="str">
        <f>IFERROR(VLOOKUP(Table1[[#This Row],[Owner]],'[1]down list'!U:V,2,FALSE),"")</f>
        <v/>
      </c>
    </row>
    <row r="1294" spans="2:29" x14ac:dyDescent="0.25">
      <c r="B1294" s="23"/>
      <c r="C1294" s="24" t="str">
        <f>IF(Table1[[#This Row],[DATE]]=0,"",TEXT(Table1[[#This Row],[DATE]],"mmm"))</f>
        <v/>
      </c>
      <c r="D1294" s="25" t="str">
        <f>B1294&amp;"-"&amp;COUNTIF($B$6:$B1294,B1294)</f>
        <v>-0</v>
      </c>
      <c r="E1294" s="24" t="str">
        <f t="shared" si="41"/>
        <v/>
      </c>
      <c r="F1294" s="24" t="str">
        <f>IF(B1294=0,"",TEXT(Table1[[#This Row],[DATE]],"ddd"))</f>
        <v/>
      </c>
      <c r="G1294" s="2" t="s">
        <v>32</v>
      </c>
      <c r="H1294" s="2"/>
      <c r="I1294" s="26" t="str">
        <f>IFERROR(INDEX('[1]down list'!$AB$3:$AH$368,MATCH(Table1[[#This Row],[DATE]],'[1]down list'!$AB$3:$AB$368,0),MATCH(Table1[[#This Row],[Shift]],'[1]down list'!$AB$3:$AH$3,0)),"")</f>
        <v/>
      </c>
      <c r="J1294" s="3"/>
      <c r="K1294" s="2"/>
      <c r="M1294" s="24" t="s">
        <v>224</v>
      </c>
      <c r="N1294" s="26" t="str">
        <f>IFERROR(INDEX([1]!Table13[#Data],MATCH(Table1[[#This Row],[Tech.]],[1]!Table13[Func Location],0),2),"")</f>
        <v/>
      </c>
      <c r="O1294" s="27"/>
      <c r="P1294" s="28"/>
      <c r="Q1294" s="2" t="s">
        <v>37</v>
      </c>
      <c r="R1294" s="2"/>
      <c r="W1294" s="2"/>
      <c r="X1294" s="2"/>
      <c r="Y1294" s="3"/>
      <c r="Z1294" s="29" t="str">
        <f>IF(Table1[[#This Row],[DATE]]=0,"",$Z$4)</f>
        <v/>
      </c>
      <c r="AA1294" s="29" t="str">
        <f>IF(Table1[[#This Row],[DATE]]=0,"",$AA$4)</f>
        <v/>
      </c>
      <c r="AB1294" s="29" t="str">
        <f t="shared" si="40"/>
        <v/>
      </c>
      <c r="AC1294" s="61" t="str">
        <f>IFERROR(VLOOKUP(Table1[[#This Row],[Owner]],'[1]down list'!U:V,2,FALSE),"")</f>
        <v/>
      </c>
    </row>
    <row r="1295" spans="2:29" x14ac:dyDescent="0.25">
      <c r="B1295" s="23"/>
      <c r="C1295" s="24" t="str">
        <f>IF(Table1[[#This Row],[DATE]]=0,"",TEXT(Table1[[#This Row],[DATE]],"mmm"))</f>
        <v/>
      </c>
      <c r="D1295" s="25" t="str">
        <f>B1295&amp;"-"&amp;COUNTIF($B$6:$B1295,B1295)</f>
        <v>-0</v>
      </c>
      <c r="E1295" s="24" t="str">
        <f t="shared" si="41"/>
        <v/>
      </c>
      <c r="F1295" s="24" t="str">
        <f>IF(B1295=0,"",TEXT(Table1[[#This Row],[DATE]],"ddd"))</f>
        <v/>
      </c>
      <c r="G1295" s="2" t="s">
        <v>32</v>
      </c>
      <c r="H1295" s="2"/>
      <c r="I1295" s="26" t="str">
        <f>IFERROR(INDEX('[1]down list'!$AB$3:$AH$368,MATCH(Table1[[#This Row],[DATE]],'[1]down list'!$AB$3:$AB$368,0),MATCH(Table1[[#This Row],[Shift]],'[1]down list'!$AB$3:$AH$3,0)),"")</f>
        <v/>
      </c>
      <c r="J1295" s="3"/>
      <c r="K1295" s="2"/>
      <c r="M1295" s="24" t="s">
        <v>224</v>
      </c>
      <c r="N1295" s="26" t="str">
        <f>IFERROR(INDEX([1]!Table13[#Data],MATCH(Table1[[#This Row],[Tech.]],[1]!Table13[Func Location],0),2),"")</f>
        <v/>
      </c>
      <c r="O1295" s="27"/>
      <c r="P1295" s="28"/>
      <c r="Q1295" s="2" t="s">
        <v>37</v>
      </c>
      <c r="R1295" s="2"/>
      <c r="W1295" s="2"/>
      <c r="X1295" s="2"/>
      <c r="Y1295" s="3"/>
      <c r="Z1295" s="29" t="str">
        <f>IF(Table1[[#This Row],[DATE]]=0,"",$Z$4)</f>
        <v/>
      </c>
      <c r="AA1295" s="29" t="str">
        <f>IF(Table1[[#This Row],[DATE]]=0,"",$AA$4)</f>
        <v/>
      </c>
      <c r="AB1295" s="29" t="str">
        <f t="shared" si="40"/>
        <v/>
      </c>
      <c r="AC1295" s="61" t="str">
        <f>IFERROR(VLOOKUP(Table1[[#This Row],[Owner]],'[1]down list'!U:V,2,FALSE),"")</f>
        <v/>
      </c>
    </row>
    <row r="1296" spans="2:29" x14ac:dyDescent="0.25">
      <c r="B1296" s="23"/>
      <c r="C1296" s="24" t="str">
        <f>IF(Table1[[#This Row],[DATE]]=0,"",TEXT(Table1[[#This Row],[DATE]],"mmm"))</f>
        <v/>
      </c>
      <c r="D1296" s="25" t="str">
        <f>B1296&amp;"-"&amp;COUNTIF($B$6:$B1296,B1296)</f>
        <v>-0</v>
      </c>
      <c r="E1296" s="24" t="str">
        <f t="shared" si="41"/>
        <v/>
      </c>
      <c r="F1296" s="24" t="str">
        <f>IF(B1296=0,"",TEXT(Table1[[#This Row],[DATE]],"ddd"))</f>
        <v/>
      </c>
      <c r="G1296" s="2" t="s">
        <v>32</v>
      </c>
      <c r="H1296" s="2"/>
      <c r="I1296" s="26" t="str">
        <f>IFERROR(INDEX('[1]down list'!$AB$3:$AH$368,MATCH(Table1[[#This Row],[DATE]],'[1]down list'!$AB$3:$AB$368,0),MATCH(Table1[[#This Row],[Shift]],'[1]down list'!$AB$3:$AH$3,0)),"")</f>
        <v/>
      </c>
      <c r="J1296" s="3"/>
      <c r="K1296" s="2"/>
      <c r="M1296" s="24" t="s">
        <v>224</v>
      </c>
      <c r="N1296" s="26" t="str">
        <f>IFERROR(INDEX([1]!Table13[#Data],MATCH(Table1[[#This Row],[Tech.]],[1]!Table13[Func Location],0),2),"")</f>
        <v/>
      </c>
      <c r="O1296" s="27"/>
      <c r="P1296" s="28"/>
      <c r="Q1296" s="2" t="s">
        <v>37</v>
      </c>
      <c r="R1296" s="2"/>
      <c r="W1296" s="2"/>
      <c r="X1296" s="2"/>
      <c r="Y1296" s="3"/>
      <c r="Z1296" s="29" t="str">
        <f>IF(Table1[[#This Row],[DATE]]=0,"",$Z$4)</f>
        <v/>
      </c>
      <c r="AA1296" s="29" t="str">
        <f>IF(Table1[[#This Row],[DATE]]=0,"",$AA$4)</f>
        <v/>
      </c>
      <c r="AB1296" s="29" t="str">
        <f t="shared" si="40"/>
        <v/>
      </c>
      <c r="AC1296" s="61" t="str">
        <f>IFERROR(VLOOKUP(Table1[[#This Row],[Owner]],'[1]down list'!U:V,2,FALSE),"")</f>
        <v/>
      </c>
    </row>
    <row r="1297" spans="2:29" x14ac:dyDescent="0.25">
      <c r="B1297" s="23"/>
      <c r="C1297" s="24" t="str">
        <f>IF(Table1[[#This Row],[DATE]]=0,"",TEXT(Table1[[#This Row],[DATE]],"mmm"))</f>
        <v/>
      </c>
      <c r="D1297" s="25" t="str">
        <f>B1297&amp;"-"&amp;COUNTIF($B$6:$B1297,B1297)</f>
        <v>-0</v>
      </c>
      <c r="E1297" s="24" t="str">
        <f t="shared" si="41"/>
        <v/>
      </c>
      <c r="F1297" s="24" t="str">
        <f>IF(B1297=0,"",TEXT(Table1[[#This Row],[DATE]],"ddd"))</f>
        <v/>
      </c>
      <c r="G1297" s="2" t="s">
        <v>32</v>
      </c>
      <c r="H1297" s="2"/>
      <c r="I1297" s="26" t="str">
        <f>IFERROR(INDEX('[1]down list'!$AB$3:$AH$368,MATCH(Table1[[#This Row],[DATE]],'[1]down list'!$AB$3:$AB$368,0),MATCH(Table1[[#This Row],[Shift]],'[1]down list'!$AB$3:$AH$3,0)),"")</f>
        <v/>
      </c>
      <c r="J1297" s="3"/>
      <c r="K1297" s="2"/>
      <c r="M1297" s="24" t="s">
        <v>224</v>
      </c>
      <c r="N1297" s="26" t="str">
        <f>IFERROR(INDEX([1]!Table13[#Data],MATCH(Table1[[#This Row],[Tech.]],[1]!Table13[Func Location],0),2),"")</f>
        <v/>
      </c>
      <c r="O1297" s="27"/>
      <c r="P1297" s="28"/>
      <c r="Q1297" s="2" t="s">
        <v>37</v>
      </c>
      <c r="R1297" s="2"/>
      <c r="W1297" s="2"/>
      <c r="X1297" s="2"/>
      <c r="Y1297" s="3"/>
      <c r="Z1297" s="29" t="str">
        <f>IF(Table1[[#This Row],[DATE]]=0,"",$Z$4)</f>
        <v/>
      </c>
      <c r="AA1297" s="29" t="str">
        <f>IF(Table1[[#This Row],[DATE]]=0,"",$AA$4)</f>
        <v/>
      </c>
      <c r="AB1297" s="29" t="str">
        <f t="shared" si="40"/>
        <v/>
      </c>
      <c r="AC1297" s="61" t="str">
        <f>IFERROR(VLOOKUP(Table1[[#This Row],[Owner]],'[1]down list'!U:V,2,FALSE),"")</f>
        <v/>
      </c>
    </row>
    <row r="1298" spans="2:29" x14ac:dyDescent="0.25">
      <c r="B1298" s="23"/>
      <c r="C1298" s="24" t="str">
        <f>IF(Table1[[#This Row],[DATE]]=0,"",TEXT(Table1[[#This Row],[DATE]],"mmm"))</f>
        <v/>
      </c>
      <c r="D1298" s="25" t="str">
        <f>B1298&amp;"-"&amp;COUNTIF($B$6:$B1298,B1298)</f>
        <v>-0</v>
      </c>
      <c r="E1298" s="24" t="str">
        <f t="shared" si="41"/>
        <v/>
      </c>
      <c r="F1298" s="24" t="str">
        <f>IF(B1298=0,"",TEXT(Table1[[#This Row],[DATE]],"ddd"))</f>
        <v/>
      </c>
      <c r="G1298" s="2" t="s">
        <v>32</v>
      </c>
      <c r="H1298" s="2"/>
      <c r="I1298" s="26" t="str">
        <f>IFERROR(INDEX('[1]down list'!$AB$3:$AH$368,MATCH(Table1[[#This Row],[DATE]],'[1]down list'!$AB$3:$AB$368,0),MATCH(Table1[[#This Row],[Shift]],'[1]down list'!$AB$3:$AH$3,0)),"")</f>
        <v/>
      </c>
      <c r="J1298" s="3"/>
      <c r="K1298" s="2"/>
      <c r="M1298" s="24" t="s">
        <v>224</v>
      </c>
      <c r="N1298" s="26" t="str">
        <f>IFERROR(INDEX([1]!Table13[#Data],MATCH(Table1[[#This Row],[Tech.]],[1]!Table13[Func Location],0),2),"")</f>
        <v/>
      </c>
      <c r="O1298" s="27"/>
      <c r="P1298" s="28"/>
      <c r="Q1298" s="2" t="s">
        <v>37</v>
      </c>
      <c r="R1298" s="2"/>
      <c r="W1298" s="2"/>
      <c r="X1298" s="2"/>
      <c r="Y1298" s="3"/>
      <c r="Z1298" s="29" t="str">
        <f>IF(Table1[[#This Row],[DATE]]=0,"",$Z$4)</f>
        <v/>
      </c>
      <c r="AA1298" s="29" t="str">
        <f>IF(Table1[[#This Row],[DATE]]=0,"",$AA$4)</f>
        <v/>
      </c>
      <c r="AB1298" s="29" t="str">
        <f t="shared" si="40"/>
        <v/>
      </c>
      <c r="AC1298" s="61" t="str">
        <f>IFERROR(VLOOKUP(Table1[[#This Row],[Owner]],'[1]down list'!U:V,2,FALSE),"")</f>
        <v/>
      </c>
    </row>
    <row r="1299" spans="2:29" x14ac:dyDescent="0.25">
      <c r="B1299" s="23"/>
      <c r="C1299" s="24" t="str">
        <f>IF(Table1[[#This Row],[DATE]]=0,"",TEXT(Table1[[#This Row],[DATE]],"mmm"))</f>
        <v/>
      </c>
      <c r="D1299" s="25" t="str">
        <f>B1299&amp;"-"&amp;COUNTIF($B$6:$B1299,B1299)</f>
        <v>-0</v>
      </c>
      <c r="E1299" s="24" t="str">
        <f t="shared" si="41"/>
        <v/>
      </c>
      <c r="F1299" s="24" t="str">
        <f>IF(B1299=0,"",TEXT(Table1[[#This Row],[DATE]],"ddd"))</f>
        <v/>
      </c>
      <c r="G1299" s="2" t="s">
        <v>32</v>
      </c>
      <c r="H1299" s="2"/>
      <c r="I1299" s="26" t="str">
        <f>IFERROR(INDEX('[1]down list'!$AB$3:$AH$368,MATCH(Table1[[#This Row],[DATE]],'[1]down list'!$AB$3:$AB$368,0),MATCH(Table1[[#This Row],[Shift]],'[1]down list'!$AB$3:$AH$3,0)),"")</f>
        <v/>
      </c>
      <c r="J1299" s="3"/>
      <c r="K1299" s="2"/>
      <c r="M1299" s="24" t="s">
        <v>224</v>
      </c>
      <c r="N1299" s="26" t="str">
        <f>IFERROR(INDEX([1]!Table13[#Data],MATCH(Table1[[#This Row],[Tech.]],[1]!Table13[Func Location],0),2),"")</f>
        <v/>
      </c>
      <c r="O1299" s="27"/>
      <c r="P1299" s="28"/>
      <c r="Q1299" s="2" t="s">
        <v>37</v>
      </c>
      <c r="R1299" s="2"/>
      <c r="W1299" s="2"/>
      <c r="X1299" s="2"/>
      <c r="Y1299" s="3"/>
      <c r="Z1299" s="29" t="str">
        <f>IF(Table1[[#This Row],[DATE]]=0,"",$Z$4)</f>
        <v/>
      </c>
      <c r="AA1299" s="29" t="str">
        <f>IF(Table1[[#This Row],[DATE]]=0,"",$AA$4)</f>
        <v/>
      </c>
      <c r="AB1299" s="29" t="str">
        <f t="shared" si="40"/>
        <v/>
      </c>
      <c r="AC1299" s="61" t="str">
        <f>IFERROR(VLOOKUP(Table1[[#This Row],[Owner]],'[1]down list'!U:V,2,FALSE),"")</f>
        <v/>
      </c>
    </row>
    <row r="1300" spans="2:29" x14ac:dyDescent="0.25">
      <c r="B1300" s="23"/>
      <c r="C1300" s="24" t="str">
        <f>IF(Table1[[#This Row],[DATE]]=0,"",TEXT(Table1[[#This Row],[DATE]],"mmm"))</f>
        <v/>
      </c>
      <c r="D1300" s="25" t="str">
        <f>B1300&amp;"-"&amp;COUNTIF($B$6:$B1300,B1300)</f>
        <v>-0</v>
      </c>
      <c r="E1300" s="24" t="str">
        <f t="shared" si="41"/>
        <v/>
      </c>
      <c r="F1300" s="24" t="str">
        <f>IF(B1300=0,"",TEXT(Table1[[#This Row],[DATE]],"ddd"))</f>
        <v/>
      </c>
      <c r="G1300" s="2" t="s">
        <v>32</v>
      </c>
      <c r="H1300" s="2"/>
      <c r="I1300" s="26" t="str">
        <f>IFERROR(INDEX('[1]down list'!$AB$3:$AH$368,MATCH(Table1[[#This Row],[DATE]],'[1]down list'!$AB$3:$AB$368,0),MATCH(Table1[[#This Row],[Shift]],'[1]down list'!$AB$3:$AH$3,0)),"")</f>
        <v/>
      </c>
      <c r="J1300" s="3"/>
      <c r="K1300" s="2"/>
      <c r="M1300" s="24" t="s">
        <v>224</v>
      </c>
      <c r="N1300" s="26" t="str">
        <f>IFERROR(INDEX([1]!Table13[#Data],MATCH(Table1[[#This Row],[Tech.]],[1]!Table13[Func Location],0),2),"")</f>
        <v/>
      </c>
      <c r="O1300" s="27"/>
      <c r="P1300" s="28"/>
      <c r="Q1300" s="2" t="s">
        <v>37</v>
      </c>
      <c r="R1300" s="2"/>
      <c r="W1300" s="2"/>
      <c r="X1300" s="2"/>
      <c r="Y1300" s="3"/>
      <c r="Z1300" s="29" t="str">
        <f>IF(Table1[[#This Row],[DATE]]=0,"",$Z$4)</f>
        <v/>
      </c>
      <c r="AA1300" s="29" t="str">
        <f>IF(Table1[[#This Row],[DATE]]=0,"",$AA$4)</f>
        <v/>
      </c>
      <c r="AB1300" s="29" t="str">
        <f t="shared" si="40"/>
        <v/>
      </c>
      <c r="AC1300" s="61" t="str">
        <f>IFERROR(VLOOKUP(Table1[[#This Row],[Owner]],'[1]down list'!U:V,2,FALSE),"")</f>
        <v/>
      </c>
    </row>
    <row r="1301" spans="2:29" x14ac:dyDescent="0.25">
      <c r="B1301" s="23"/>
      <c r="C1301" s="24" t="str">
        <f>IF(Table1[[#This Row],[DATE]]=0,"",TEXT(Table1[[#This Row],[DATE]],"mmm"))</f>
        <v/>
      </c>
      <c r="D1301" s="25" t="str">
        <f>B1301&amp;"-"&amp;COUNTIF($B$6:$B1301,B1301)</f>
        <v>-0</v>
      </c>
      <c r="E1301" s="24" t="str">
        <f t="shared" si="41"/>
        <v/>
      </c>
      <c r="F1301" s="24" t="str">
        <f>IF(B1301=0,"",TEXT(Table1[[#This Row],[DATE]],"ddd"))</f>
        <v/>
      </c>
      <c r="G1301" s="2" t="s">
        <v>32</v>
      </c>
      <c r="H1301" s="2"/>
      <c r="I1301" s="26" t="str">
        <f>IFERROR(INDEX('[1]down list'!$AB$3:$AH$368,MATCH(Table1[[#This Row],[DATE]],'[1]down list'!$AB$3:$AB$368,0),MATCH(Table1[[#This Row],[Shift]],'[1]down list'!$AB$3:$AH$3,0)),"")</f>
        <v/>
      </c>
      <c r="J1301" s="3"/>
      <c r="K1301" s="2"/>
      <c r="M1301" s="24" t="s">
        <v>224</v>
      </c>
      <c r="N1301" s="26" t="str">
        <f>IFERROR(INDEX([1]!Table13[#Data],MATCH(Table1[[#This Row],[Tech.]],[1]!Table13[Func Location],0),2),"")</f>
        <v/>
      </c>
      <c r="O1301" s="27"/>
      <c r="P1301" s="28"/>
      <c r="Q1301" s="2" t="s">
        <v>37</v>
      </c>
      <c r="R1301" s="2"/>
      <c r="W1301" s="2"/>
      <c r="X1301" s="2"/>
      <c r="Y1301" s="3"/>
      <c r="Z1301" s="29" t="str">
        <f>IF(Table1[[#This Row],[DATE]]=0,"",$Z$4)</f>
        <v/>
      </c>
      <c r="AA1301" s="29" t="str">
        <f>IF(Table1[[#This Row],[DATE]]=0,"",$AA$4)</f>
        <v/>
      </c>
      <c r="AB1301" s="29" t="str">
        <f t="shared" si="40"/>
        <v/>
      </c>
      <c r="AC1301" s="61" t="str">
        <f>IFERROR(VLOOKUP(Table1[[#This Row],[Owner]],'[1]down list'!U:V,2,FALSE),"")</f>
        <v/>
      </c>
    </row>
    <row r="1302" spans="2:29" x14ac:dyDescent="0.25">
      <c r="B1302" s="23"/>
      <c r="C1302" s="24" t="str">
        <f>IF(Table1[[#This Row],[DATE]]=0,"",TEXT(Table1[[#This Row],[DATE]],"mmm"))</f>
        <v/>
      </c>
      <c r="D1302" s="25" t="str">
        <f>B1302&amp;"-"&amp;COUNTIF($B$6:$B1302,B1302)</f>
        <v>-0</v>
      </c>
      <c r="E1302" s="24" t="str">
        <f t="shared" si="41"/>
        <v/>
      </c>
      <c r="F1302" s="24" t="str">
        <f>IF(B1302=0,"",TEXT(Table1[[#This Row],[DATE]],"ddd"))</f>
        <v/>
      </c>
      <c r="G1302" s="2" t="s">
        <v>32</v>
      </c>
      <c r="H1302" s="2"/>
      <c r="I1302" s="26" t="str">
        <f>IFERROR(INDEX('[1]down list'!$AB$3:$AH$368,MATCH(Table1[[#This Row],[DATE]],'[1]down list'!$AB$3:$AB$368,0),MATCH(Table1[[#This Row],[Shift]],'[1]down list'!$AB$3:$AH$3,0)),"")</f>
        <v/>
      </c>
      <c r="J1302" s="3"/>
      <c r="K1302" s="2"/>
      <c r="M1302" s="24" t="s">
        <v>224</v>
      </c>
      <c r="N1302" s="26" t="str">
        <f>IFERROR(INDEX([1]!Table13[#Data],MATCH(Table1[[#This Row],[Tech.]],[1]!Table13[Func Location],0),2),"")</f>
        <v/>
      </c>
      <c r="O1302" s="27"/>
      <c r="P1302" s="28"/>
      <c r="Q1302" s="2" t="s">
        <v>37</v>
      </c>
      <c r="R1302" s="2"/>
      <c r="W1302" s="2"/>
      <c r="X1302" s="2"/>
      <c r="Y1302" s="3"/>
      <c r="Z1302" s="29" t="str">
        <f>IF(Table1[[#This Row],[DATE]]=0,"",$Z$4)</f>
        <v/>
      </c>
      <c r="AA1302" s="29" t="str">
        <f>IF(Table1[[#This Row],[DATE]]=0,"",$AA$4)</f>
        <v/>
      </c>
      <c r="AB1302" s="29" t="str">
        <f t="shared" si="40"/>
        <v/>
      </c>
      <c r="AC1302" s="61" t="str">
        <f>IFERROR(VLOOKUP(Table1[[#This Row],[Owner]],'[1]down list'!U:V,2,FALSE),"")</f>
        <v/>
      </c>
    </row>
    <row r="1303" spans="2:29" x14ac:dyDescent="0.25">
      <c r="B1303" s="23"/>
      <c r="C1303" s="24" t="str">
        <f>IF(Table1[[#This Row],[DATE]]=0,"",TEXT(Table1[[#This Row],[DATE]],"mmm"))</f>
        <v/>
      </c>
      <c r="D1303" s="25" t="str">
        <f>B1303&amp;"-"&amp;COUNTIF($B$6:$B1303,B1303)</f>
        <v>-0</v>
      </c>
      <c r="E1303" s="24" t="str">
        <f t="shared" si="41"/>
        <v/>
      </c>
      <c r="F1303" s="24" t="str">
        <f>IF(B1303=0,"",TEXT(Table1[[#This Row],[DATE]],"ddd"))</f>
        <v/>
      </c>
      <c r="G1303" s="2" t="s">
        <v>32</v>
      </c>
      <c r="H1303" s="2"/>
      <c r="I1303" s="26" t="str">
        <f>IFERROR(INDEX('[1]down list'!$AB$3:$AH$368,MATCH(Table1[[#This Row],[DATE]],'[1]down list'!$AB$3:$AB$368,0),MATCH(Table1[[#This Row],[Shift]],'[1]down list'!$AB$3:$AH$3,0)),"")</f>
        <v/>
      </c>
      <c r="J1303" s="3"/>
      <c r="K1303" s="2"/>
      <c r="M1303" s="24" t="s">
        <v>224</v>
      </c>
      <c r="N1303" s="26" t="str">
        <f>IFERROR(INDEX([1]!Table13[#Data],MATCH(Table1[[#This Row],[Tech.]],[1]!Table13[Func Location],0),2),"")</f>
        <v/>
      </c>
      <c r="O1303" s="27"/>
      <c r="P1303" s="28"/>
      <c r="Q1303" s="2" t="s">
        <v>37</v>
      </c>
      <c r="R1303" s="2"/>
      <c r="W1303" s="2"/>
      <c r="X1303" s="2"/>
      <c r="Y1303" s="3"/>
      <c r="Z1303" s="29" t="str">
        <f>IF(Table1[[#This Row],[DATE]]=0,"",$Z$4)</f>
        <v/>
      </c>
      <c r="AA1303" s="29" t="str">
        <f>IF(Table1[[#This Row],[DATE]]=0,"",$AA$4)</f>
        <v/>
      </c>
      <c r="AB1303" s="29" t="str">
        <f t="shared" si="40"/>
        <v/>
      </c>
      <c r="AC1303" s="61" t="str">
        <f>IFERROR(VLOOKUP(Table1[[#This Row],[Owner]],'[1]down list'!U:V,2,FALSE),"")</f>
        <v/>
      </c>
    </row>
    <row r="1304" spans="2:29" x14ac:dyDescent="0.25">
      <c r="B1304" s="23"/>
      <c r="C1304" s="24" t="str">
        <f>IF(Table1[[#This Row],[DATE]]=0,"",TEXT(Table1[[#This Row],[DATE]],"mmm"))</f>
        <v/>
      </c>
      <c r="D1304" s="25" t="str">
        <f>B1304&amp;"-"&amp;COUNTIF($B$6:$B1304,B1304)</f>
        <v>-0</v>
      </c>
      <c r="E1304" s="24" t="str">
        <f t="shared" si="41"/>
        <v/>
      </c>
      <c r="F1304" s="24" t="str">
        <f>IF(B1304=0,"",TEXT(Table1[[#This Row],[DATE]],"ddd"))</f>
        <v/>
      </c>
      <c r="G1304" s="2" t="s">
        <v>32</v>
      </c>
      <c r="H1304" s="2"/>
      <c r="I1304" s="26" t="str">
        <f>IFERROR(INDEX('[1]down list'!$AB$3:$AH$368,MATCH(Table1[[#This Row],[DATE]],'[1]down list'!$AB$3:$AB$368,0),MATCH(Table1[[#This Row],[Shift]],'[1]down list'!$AB$3:$AH$3,0)),"")</f>
        <v/>
      </c>
      <c r="J1304" s="3"/>
      <c r="K1304" s="2"/>
      <c r="M1304" s="24" t="s">
        <v>224</v>
      </c>
      <c r="N1304" s="26" t="str">
        <f>IFERROR(INDEX([1]!Table13[#Data],MATCH(Table1[[#This Row],[Tech.]],[1]!Table13[Func Location],0),2),"")</f>
        <v/>
      </c>
      <c r="O1304" s="27"/>
      <c r="P1304" s="28"/>
      <c r="Q1304" s="2" t="s">
        <v>37</v>
      </c>
      <c r="R1304" s="2"/>
      <c r="W1304" s="2"/>
      <c r="X1304" s="2"/>
      <c r="Y1304" s="3"/>
      <c r="Z1304" s="29" t="str">
        <f>IF(Table1[[#This Row],[DATE]]=0,"",$Z$4)</f>
        <v/>
      </c>
      <c r="AA1304" s="29" t="str">
        <f>IF(Table1[[#This Row],[DATE]]=0,"",$AA$4)</f>
        <v/>
      </c>
      <c r="AB1304" s="29" t="str">
        <f t="shared" si="40"/>
        <v/>
      </c>
      <c r="AC1304" s="61" t="str">
        <f>IFERROR(VLOOKUP(Table1[[#This Row],[Owner]],'[1]down list'!U:V,2,FALSE),"")</f>
        <v/>
      </c>
    </row>
    <row r="1305" spans="2:29" x14ac:dyDescent="0.25">
      <c r="B1305" s="23"/>
      <c r="C1305" s="24" t="str">
        <f>IF(Table1[[#This Row],[DATE]]=0,"",TEXT(Table1[[#This Row],[DATE]],"mmm"))</f>
        <v/>
      </c>
      <c r="D1305" s="25" t="str">
        <f>B1305&amp;"-"&amp;COUNTIF($B$6:$B1305,B1305)</f>
        <v>-0</v>
      </c>
      <c r="E1305" s="24" t="str">
        <f t="shared" si="41"/>
        <v/>
      </c>
      <c r="F1305" s="24" t="str">
        <f>IF(B1305=0,"",TEXT(Table1[[#This Row],[DATE]],"ddd"))</f>
        <v/>
      </c>
      <c r="G1305" s="2" t="s">
        <v>32</v>
      </c>
      <c r="H1305" s="2"/>
      <c r="I1305" s="26" t="str">
        <f>IFERROR(INDEX('[1]down list'!$AB$3:$AH$368,MATCH(Table1[[#This Row],[DATE]],'[1]down list'!$AB$3:$AB$368,0),MATCH(Table1[[#This Row],[Shift]],'[1]down list'!$AB$3:$AH$3,0)),"")</f>
        <v/>
      </c>
      <c r="J1305" s="3"/>
      <c r="K1305" s="2"/>
      <c r="M1305" s="24" t="s">
        <v>224</v>
      </c>
      <c r="N1305" s="26" t="str">
        <f>IFERROR(INDEX([1]!Table13[#Data],MATCH(Table1[[#This Row],[Tech.]],[1]!Table13[Func Location],0),2),"")</f>
        <v/>
      </c>
      <c r="O1305" s="27"/>
      <c r="P1305" s="28"/>
      <c r="Q1305" s="2" t="s">
        <v>37</v>
      </c>
      <c r="R1305" s="2"/>
      <c r="W1305" s="2"/>
      <c r="X1305" s="2"/>
      <c r="Y1305" s="3"/>
      <c r="Z1305" s="29" t="str">
        <f>IF(Table1[[#This Row],[DATE]]=0,"",$Z$4)</f>
        <v/>
      </c>
      <c r="AA1305" s="29" t="str">
        <f>IF(Table1[[#This Row],[DATE]]=0,"",$AA$4)</f>
        <v/>
      </c>
      <c r="AB1305" s="29" t="str">
        <f t="shared" si="40"/>
        <v/>
      </c>
      <c r="AC1305" s="61" t="str">
        <f>IFERROR(VLOOKUP(Table1[[#This Row],[Owner]],'[1]down list'!U:V,2,FALSE),"")</f>
        <v/>
      </c>
    </row>
    <row r="1306" spans="2:29" x14ac:dyDescent="0.25">
      <c r="B1306" s="23"/>
      <c r="C1306" s="24" t="str">
        <f>IF(Table1[[#This Row],[DATE]]=0,"",TEXT(Table1[[#This Row],[DATE]],"mmm"))</f>
        <v/>
      </c>
      <c r="D1306" s="25" t="str">
        <f>B1306&amp;"-"&amp;COUNTIF($B$6:$B1306,B1306)</f>
        <v>-0</v>
      </c>
      <c r="E1306" s="24" t="str">
        <f t="shared" si="41"/>
        <v/>
      </c>
      <c r="F1306" s="24" t="str">
        <f>IF(B1306=0,"",TEXT(Table1[[#This Row],[DATE]],"ddd"))</f>
        <v/>
      </c>
      <c r="G1306" s="2" t="s">
        <v>32</v>
      </c>
      <c r="H1306" s="2"/>
      <c r="I1306" s="26" t="str">
        <f>IFERROR(INDEX('[1]down list'!$AB$3:$AH$368,MATCH(Table1[[#This Row],[DATE]],'[1]down list'!$AB$3:$AB$368,0),MATCH(Table1[[#This Row],[Shift]],'[1]down list'!$AB$3:$AH$3,0)),"")</f>
        <v/>
      </c>
      <c r="J1306" s="3"/>
      <c r="K1306" s="2"/>
      <c r="M1306" s="24" t="s">
        <v>224</v>
      </c>
      <c r="N1306" s="26" t="str">
        <f>IFERROR(INDEX([1]!Table13[#Data],MATCH(Table1[[#This Row],[Tech.]],[1]!Table13[Func Location],0),2),"")</f>
        <v/>
      </c>
      <c r="O1306" s="27"/>
      <c r="P1306" s="28"/>
      <c r="Q1306" s="2" t="s">
        <v>37</v>
      </c>
      <c r="R1306" s="2"/>
      <c r="W1306" s="2"/>
      <c r="X1306" s="2"/>
      <c r="Y1306" s="3"/>
      <c r="Z1306" s="29" t="str">
        <f>IF(Table1[[#This Row],[DATE]]=0,"",$Z$4)</f>
        <v/>
      </c>
      <c r="AA1306" s="29" t="str">
        <f>IF(Table1[[#This Row],[DATE]]=0,"",$AA$4)</f>
        <v/>
      </c>
      <c r="AB1306" s="29" t="str">
        <f t="shared" si="40"/>
        <v/>
      </c>
      <c r="AC1306" s="61" t="str">
        <f>IFERROR(VLOOKUP(Table1[[#This Row],[Owner]],'[1]down list'!U:V,2,FALSE),"")</f>
        <v/>
      </c>
    </row>
    <row r="1307" spans="2:29" x14ac:dyDescent="0.25">
      <c r="B1307" s="23"/>
      <c r="C1307" s="24" t="str">
        <f>IF(Table1[[#This Row],[DATE]]=0,"",TEXT(Table1[[#This Row],[DATE]],"mmm"))</f>
        <v/>
      </c>
      <c r="D1307" s="25" t="str">
        <f>B1307&amp;"-"&amp;COUNTIF($B$6:$B1307,B1307)</f>
        <v>-0</v>
      </c>
      <c r="E1307" s="24" t="str">
        <f t="shared" si="41"/>
        <v/>
      </c>
      <c r="F1307" s="24" t="str">
        <f>IF(B1307=0,"",TEXT(Table1[[#This Row],[DATE]],"ddd"))</f>
        <v/>
      </c>
      <c r="G1307" s="2" t="s">
        <v>32</v>
      </c>
      <c r="H1307" s="2"/>
      <c r="I1307" s="26" t="str">
        <f>IFERROR(INDEX('[1]down list'!$AB$3:$AH$368,MATCH(Table1[[#This Row],[DATE]],'[1]down list'!$AB$3:$AB$368,0),MATCH(Table1[[#This Row],[Shift]],'[1]down list'!$AB$3:$AH$3,0)),"")</f>
        <v/>
      </c>
      <c r="J1307" s="3"/>
      <c r="K1307" s="2"/>
      <c r="M1307" s="24" t="s">
        <v>224</v>
      </c>
      <c r="N1307" s="26" t="str">
        <f>IFERROR(INDEX([1]!Table13[#Data],MATCH(Table1[[#This Row],[Tech.]],[1]!Table13[Func Location],0),2),"")</f>
        <v/>
      </c>
      <c r="O1307" s="27"/>
      <c r="P1307" s="28"/>
      <c r="Q1307" s="2" t="s">
        <v>37</v>
      </c>
      <c r="R1307" s="2"/>
      <c r="W1307" s="2"/>
      <c r="X1307" s="2"/>
      <c r="Y1307" s="3"/>
      <c r="Z1307" s="29" t="str">
        <f>IF(Table1[[#This Row],[DATE]]=0,"",$Z$4)</f>
        <v/>
      </c>
      <c r="AA1307" s="29" t="str">
        <f>IF(Table1[[#This Row],[DATE]]=0,"",$AA$4)</f>
        <v/>
      </c>
      <c r="AB1307" s="29" t="str">
        <f t="shared" si="40"/>
        <v/>
      </c>
      <c r="AC1307" s="61" t="str">
        <f>IFERROR(VLOOKUP(Table1[[#This Row],[Owner]],'[1]down list'!U:V,2,FALSE),"")</f>
        <v/>
      </c>
    </row>
    <row r="1308" spans="2:29" x14ac:dyDescent="0.25">
      <c r="B1308" s="23"/>
      <c r="C1308" s="24" t="str">
        <f>IF(Table1[[#This Row],[DATE]]=0,"",TEXT(Table1[[#This Row],[DATE]],"mmm"))</f>
        <v/>
      </c>
      <c r="D1308" s="25" t="str">
        <f>B1308&amp;"-"&amp;COUNTIF($B$6:$B1308,B1308)</f>
        <v>-0</v>
      </c>
      <c r="E1308" s="24" t="str">
        <f t="shared" si="41"/>
        <v/>
      </c>
      <c r="F1308" s="24" t="str">
        <f>IF(B1308=0,"",TEXT(Table1[[#This Row],[DATE]],"ddd"))</f>
        <v/>
      </c>
      <c r="G1308" s="2" t="s">
        <v>32</v>
      </c>
      <c r="H1308" s="2"/>
      <c r="I1308" s="26" t="str">
        <f>IFERROR(INDEX('[1]down list'!$AB$3:$AH$368,MATCH(Table1[[#This Row],[DATE]],'[1]down list'!$AB$3:$AB$368,0),MATCH(Table1[[#This Row],[Shift]],'[1]down list'!$AB$3:$AH$3,0)),"")</f>
        <v/>
      </c>
      <c r="J1308" s="3"/>
      <c r="K1308" s="2"/>
      <c r="M1308" s="24" t="s">
        <v>224</v>
      </c>
      <c r="N1308" s="26" t="str">
        <f>IFERROR(INDEX([1]!Table13[#Data],MATCH(Table1[[#This Row],[Tech.]],[1]!Table13[Func Location],0),2),"")</f>
        <v/>
      </c>
      <c r="O1308" s="27"/>
      <c r="P1308" s="28"/>
      <c r="Q1308" s="2" t="s">
        <v>37</v>
      </c>
      <c r="R1308" s="2"/>
      <c r="W1308" s="2"/>
      <c r="X1308" s="2"/>
      <c r="Y1308" s="3"/>
      <c r="Z1308" s="29" t="str">
        <f>IF(Table1[[#This Row],[DATE]]=0,"",$Z$4)</f>
        <v/>
      </c>
      <c r="AA1308" s="29" t="str">
        <f>IF(Table1[[#This Row],[DATE]]=0,"",$AA$4)</f>
        <v/>
      </c>
      <c r="AB1308" s="29" t="str">
        <f t="shared" si="40"/>
        <v/>
      </c>
      <c r="AC1308" s="61" t="str">
        <f>IFERROR(VLOOKUP(Table1[[#This Row],[Owner]],'[1]down list'!U:V,2,FALSE),"")</f>
        <v/>
      </c>
    </row>
    <row r="1309" spans="2:29" x14ac:dyDescent="0.25">
      <c r="B1309" s="23"/>
      <c r="C1309" s="24" t="str">
        <f>IF(Table1[[#This Row],[DATE]]=0,"",TEXT(Table1[[#This Row],[DATE]],"mmm"))</f>
        <v/>
      </c>
      <c r="D1309" s="25" t="str">
        <f>B1309&amp;"-"&amp;COUNTIF($B$6:$B1309,B1309)</f>
        <v>-0</v>
      </c>
      <c r="E1309" s="24" t="str">
        <f t="shared" si="41"/>
        <v/>
      </c>
      <c r="F1309" s="24" t="str">
        <f>IF(B1309=0,"",TEXT(Table1[[#This Row],[DATE]],"ddd"))</f>
        <v/>
      </c>
      <c r="G1309" s="2" t="s">
        <v>32</v>
      </c>
      <c r="H1309" s="2"/>
      <c r="I1309" s="26" t="str">
        <f>IFERROR(INDEX('[1]down list'!$AB$3:$AH$368,MATCH(Table1[[#This Row],[DATE]],'[1]down list'!$AB$3:$AB$368,0),MATCH(Table1[[#This Row],[Shift]],'[1]down list'!$AB$3:$AH$3,0)),"")</f>
        <v/>
      </c>
      <c r="J1309" s="3"/>
      <c r="K1309" s="2"/>
      <c r="M1309" s="24" t="s">
        <v>224</v>
      </c>
      <c r="N1309" s="26" t="str">
        <f>IFERROR(INDEX([1]!Table13[#Data],MATCH(Table1[[#This Row],[Tech.]],[1]!Table13[Func Location],0),2),"")</f>
        <v/>
      </c>
      <c r="O1309" s="27"/>
      <c r="P1309" s="28"/>
      <c r="Q1309" s="2" t="s">
        <v>37</v>
      </c>
      <c r="R1309" s="2"/>
      <c r="W1309" s="2"/>
      <c r="X1309" s="2"/>
      <c r="Y1309" s="3"/>
      <c r="Z1309" s="29" t="str">
        <f>IF(Table1[[#This Row],[DATE]]=0,"",$Z$4)</f>
        <v/>
      </c>
      <c r="AA1309" s="29" t="str">
        <f>IF(Table1[[#This Row],[DATE]]=0,"",$AA$4)</f>
        <v/>
      </c>
      <c r="AB1309" s="29" t="str">
        <f t="shared" si="40"/>
        <v/>
      </c>
      <c r="AC1309" s="61" t="str">
        <f>IFERROR(VLOOKUP(Table1[[#This Row],[Owner]],'[1]down list'!U:V,2,FALSE),"")</f>
        <v/>
      </c>
    </row>
    <row r="1310" spans="2:29" x14ac:dyDescent="0.25">
      <c r="B1310" s="23"/>
      <c r="C1310" s="24" t="str">
        <f>IF(Table1[[#This Row],[DATE]]=0,"",TEXT(Table1[[#This Row],[DATE]],"mmm"))</f>
        <v/>
      </c>
      <c r="D1310" s="25" t="str">
        <f>B1310&amp;"-"&amp;COUNTIF($B$6:$B1310,B1310)</f>
        <v>-0</v>
      </c>
      <c r="E1310" s="24" t="str">
        <f t="shared" si="41"/>
        <v/>
      </c>
      <c r="F1310" s="24" t="str">
        <f>IF(B1310=0,"",TEXT(Table1[[#This Row],[DATE]],"ddd"))</f>
        <v/>
      </c>
      <c r="G1310" s="2" t="s">
        <v>32</v>
      </c>
      <c r="H1310" s="2"/>
      <c r="I1310" s="26" t="str">
        <f>IFERROR(INDEX('[1]down list'!$AB$3:$AH$368,MATCH(Table1[[#This Row],[DATE]],'[1]down list'!$AB$3:$AB$368,0),MATCH(Table1[[#This Row],[Shift]],'[1]down list'!$AB$3:$AH$3,0)),"")</f>
        <v/>
      </c>
      <c r="J1310" s="3"/>
      <c r="K1310" s="2"/>
      <c r="M1310" s="24" t="s">
        <v>224</v>
      </c>
      <c r="N1310" s="26" t="str">
        <f>IFERROR(INDEX([1]!Table13[#Data],MATCH(Table1[[#This Row],[Tech.]],[1]!Table13[Func Location],0),2),"")</f>
        <v/>
      </c>
      <c r="O1310" s="27"/>
      <c r="P1310" s="28"/>
      <c r="Q1310" s="2" t="s">
        <v>37</v>
      </c>
      <c r="R1310" s="2"/>
      <c r="W1310" s="2"/>
      <c r="X1310" s="2"/>
      <c r="Y1310" s="3"/>
      <c r="Z1310" s="29" t="str">
        <f>IF(Table1[[#This Row],[DATE]]=0,"",$Z$4)</f>
        <v/>
      </c>
      <c r="AA1310" s="29" t="str">
        <f>IF(Table1[[#This Row],[DATE]]=0,"",$AA$4)</f>
        <v/>
      </c>
      <c r="AB1310" s="29" t="str">
        <f t="shared" si="40"/>
        <v/>
      </c>
      <c r="AC1310" s="61" t="str">
        <f>IFERROR(VLOOKUP(Table1[[#This Row],[Owner]],'[1]down list'!U:V,2,FALSE),"")</f>
        <v/>
      </c>
    </row>
    <row r="1311" spans="2:29" x14ac:dyDescent="0.25">
      <c r="B1311" s="23"/>
      <c r="C1311" s="24" t="str">
        <f>IF(Table1[[#This Row],[DATE]]=0,"",TEXT(Table1[[#This Row],[DATE]],"mmm"))</f>
        <v/>
      </c>
      <c r="D1311" s="25" t="str">
        <f>B1311&amp;"-"&amp;COUNTIF($B$6:$B1311,B1311)</f>
        <v>-0</v>
      </c>
      <c r="E1311" s="24" t="str">
        <f t="shared" si="41"/>
        <v/>
      </c>
      <c r="F1311" s="24" t="str">
        <f>IF(B1311=0,"",TEXT(Table1[[#This Row],[DATE]],"ddd"))</f>
        <v/>
      </c>
      <c r="G1311" s="2" t="s">
        <v>32</v>
      </c>
      <c r="H1311" s="2"/>
      <c r="I1311" s="26" t="str">
        <f>IFERROR(INDEX('[1]down list'!$AB$3:$AH$368,MATCH(Table1[[#This Row],[DATE]],'[1]down list'!$AB$3:$AB$368,0),MATCH(Table1[[#This Row],[Shift]],'[1]down list'!$AB$3:$AH$3,0)),"")</f>
        <v/>
      </c>
      <c r="J1311" s="3"/>
      <c r="K1311" s="2"/>
      <c r="M1311" s="24" t="s">
        <v>224</v>
      </c>
      <c r="N1311" s="26" t="str">
        <f>IFERROR(INDEX([1]!Table13[#Data],MATCH(Table1[[#This Row],[Tech.]],[1]!Table13[Func Location],0),2),"")</f>
        <v/>
      </c>
      <c r="O1311" s="27"/>
      <c r="P1311" s="28"/>
      <c r="Q1311" s="2" t="s">
        <v>37</v>
      </c>
      <c r="R1311" s="2"/>
      <c r="W1311" s="2"/>
      <c r="X1311" s="2"/>
      <c r="Y1311" s="3"/>
      <c r="Z1311" s="29" t="str">
        <f>IF(Table1[[#This Row],[DATE]]=0,"",$Z$4)</f>
        <v/>
      </c>
      <c r="AA1311" s="29" t="str">
        <f>IF(Table1[[#This Row],[DATE]]=0,"",$AA$4)</f>
        <v/>
      </c>
      <c r="AB1311" s="29" t="str">
        <f t="shared" si="40"/>
        <v/>
      </c>
      <c r="AC1311" s="61" t="str">
        <f>IFERROR(VLOOKUP(Table1[[#This Row],[Owner]],'[1]down list'!U:V,2,FALSE),"")</f>
        <v/>
      </c>
    </row>
    <row r="1312" spans="2:29" x14ac:dyDescent="0.25">
      <c r="B1312" s="23"/>
      <c r="C1312" s="24" t="str">
        <f>IF(Table1[[#This Row],[DATE]]=0,"",TEXT(Table1[[#This Row],[DATE]],"mmm"))</f>
        <v/>
      </c>
      <c r="D1312" s="25" t="str">
        <f>B1312&amp;"-"&amp;COUNTIF($B$6:$B1312,B1312)</f>
        <v>-0</v>
      </c>
      <c r="E1312" s="24" t="str">
        <f t="shared" si="41"/>
        <v/>
      </c>
      <c r="F1312" s="24" t="str">
        <f>IF(B1312=0,"",TEXT(Table1[[#This Row],[DATE]],"ddd"))</f>
        <v/>
      </c>
      <c r="G1312" s="2" t="s">
        <v>32</v>
      </c>
      <c r="H1312" s="2"/>
      <c r="I1312" s="26" t="str">
        <f>IFERROR(INDEX('[1]down list'!$AB$3:$AH$368,MATCH(Table1[[#This Row],[DATE]],'[1]down list'!$AB$3:$AB$368,0),MATCH(Table1[[#This Row],[Shift]],'[1]down list'!$AB$3:$AH$3,0)),"")</f>
        <v/>
      </c>
      <c r="J1312" s="3"/>
      <c r="K1312" s="2"/>
      <c r="M1312" s="24" t="s">
        <v>224</v>
      </c>
      <c r="N1312" s="26" t="str">
        <f>IFERROR(INDEX([1]!Table13[#Data],MATCH(Table1[[#This Row],[Tech.]],[1]!Table13[Func Location],0),2),"")</f>
        <v/>
      </c>
      <c r="O1312" s="27"/>
      <c r="P1312" s="28"/>
      <c r="Q1312" s="2" t="s">
        <v>37</v>
      </c>
      <c r="R1312" s="2"/>
      <c r="W1312" s="2"/>
      <c r="X1312" s="2"/>
      <c r="Y1312" s="3"/>
      <c r="Z1312" s="29" t="str">
        <f>IF(Table1[[#This Row],[DATE]]=0,"",$Z$4)</f>
        <v/>
      </c>
      <c r="AA1312" s="29" t="str">
        <f>IF(Table1[[#This Row],[DATE]]=0,"",$AA$4)</f>
        <v/>
      </c>
      <c r="AB1312" s="29" t="str">
        <f t="shared" si="40"/>
        <v/>
      </c>
      <c r="AC1312" s="61" t="str">
        <f>IFERROR(VLOOKUP(Table1[[#This Row],[Owner]],'[1]down list'!U:V,2,FALSE),"")</f>
        <v/>
      </c>
    </row>
    <row r="1313" spans="2:29" x14ac:dyDescent="0.25">
      <c r="B1313" s="23"/>
      <c r="C1313" s="24" t="str">
        <f>IF(Table1[[#This Row],[DATE]]=0,"",TEXT(Table1[[#This Row],[DATE]],"mmm"))</f>
        <v/>
      </c>
      <c r="D1313" s="25" t="str">
        <f>B1313&amp;"-"&amp;COUNTIF($B$6:$B1313,B1313)</f>
        <v>-0</v>
      </c>
      <c r="E1313" s="24" t="str">
        <f t="shared" si="41"/>
        <v/>
      </c>
      <c r="F1313" s="24" t="str">
        <f>IF(B1313=0,"",TEXT(Table1[[#This Row],[DATE]],"ddd"))</f>
        <v/>
      </c>
      <c r="G1313" s="2" t="s">
        <v>32</v>
      </c>
      <c r="H1313" s="2"/>
      <c r="I1313" s="26" t="str">
        <f>IFERROR(INDEX('[1]down list'!$AB$3:$AH$368,MATCH(Table1[[#This Row],[DATE]],'[1]down list'!$AB$3:$AB$368,0),MATCH(Table1[[#This Row],[Shift]],'[1]down list'!$AB$3:$AH$3,0)),"")</f>
        <v/>
      </c>
      <c r="J1313" s="3"/>
      <c r="K1313" s="2"/>
      <c r="M1313" s="24" t="s">
        <v>224</v>
      </c>
      <c r="N1313" s="26" t="str">
        <f>IFERROR(INDEX([1]!Table13[#Data],MATCH(Table1[[#This Row],[Tech.]],[1]!Table13[Func Location],0),2),"")</f>
        <v/>
      </c>
      <c r="O1313" s="27"/>
      <c r="P1313" s="28"/>
      <c r="Q1313" s="2" t="s">
        <v>37</v>
      </c>
      <c r="R1313" s="2"/>
      <c r="W1313" s="2"/>
      <c r="X1313" s="2"/>
      <c r="Y1313" s="3"/>
      <c r="Z1313" s="29" t="str">
        <f>IF(Table1[[#This Row],[DATE]]=0,"",$Z$4)</f>
        <v/>
      </c>
      <c r="AA1313" s="29" t="str">
        <f>IF(Table1[[#This Row],[DATE]]=0,"",$AA$4)</f>
        <v/>
      </c>
      <c r="AB1313" s="29" t="str">
        <f t="shared" si="40"/>
        <v/>
      </c>
      <c r="AC1313" s="61" t="str">
        <f>IFERROR(VLOOKUP(Table1[[#This Row],[Owner]],'[1]down list'!U:V,2,FALSE),"")</f>
        <v/>
      </c>
    </row>
    <row r="1314" spans="2:29" x14ac:dyDescent="0.25">
      <c r="B1314" s="23"/>
      <c r="C1314" s="24" t="str">
        <f>IF(Table1[[#This Row],[DATE]]=0,"",TEXT(Table1[[#This Row],[DATE]],"mmm"))</f>
        <v/>
      </c>
      <c r="D1314" s="25" t="str">
        <f>B1314&amp;"-"&amp;COUNTIF($B$6:$B1314,B1314)</f>
        <v>-0</v>
      </c>
      <c r="E1314" s="24" t="str">
        <f t="shared" si="41"/>
        <v/>
      </c>
      <c r="F1314" s="24" t="str">
        <f>IF(B1314=0,"",TEXT(Table1[[#This Row],[DATE]],"ddd"))</f>
        <v/>
      </c>
      <c r="G1314" s="2" t="s">
        <v>32</v>
      </c>
      <c r="H1314" s="2"/>
      <c r="I1314" s="26" t="str">
        <f>IFERROR(INDEX('[1]down list'!$AB$3:$AH$368,MATCH(Table1[[#This Row],[DATE]],'[1]down list'!$AB$3:$AB$368,0),MATCH(Table1[[#This Row],[Shift]],'[1]down list'!$AB$3:$AH$3,0)),"")</f>
        <v/>
      </c>
      <c r="J1314" s="3"/>
      <c r="K1314" s="2"/>
      <c r="M1314" s="24" t="s">
        <v>224</v>
      </c>
      <c r="N1314" s="26" t="str">
        <f>IFERROR(INDEX([1]!Table13[#Data],MATCH(Table1[[#This Row],[Tech.]],[1]!Table13[Func Location],0),2),"")</f>
        <v/>
      </c>
      <c r="O1314" s="27"/>
      <c r="P1314" s="28"/>
      <c r="Q1314" s="2" t="s">
        <v>37</v>
      </c>
      <c r="R1314" s="2"/>
      <c r="W1314" s="2"/>
      <c r="X1314" s="2"/>
      <c r="Y1314" s="3"/>
      <c r="Z1314" s="29" t="str">
        <f>IF(Table1[[#This Row],[DATE]]=0,"",$Z$4)</f>
        <v/>
      </c>
      <c r="AA1314" s="29" t="str">
        <f>IF(Table1[[#This Row],[DATE]]=0,"",$AA$4)</f>
        <v/>
      </c>
      <c r="AB1314" s="29" t="str">
        <f t="shared" si="40"/>
        <v/>
      </c>
      <c r="AC1314" s="61" t="str">
        <f>IFERROR(VLOOKUP(Table1[[#This Row],[Owner]],'[1]down list'!U:V,2,FALSE),"")</f>
        <v/>
      </c>
    </row>
    <row r="1315" spans="2:29" x14ac:dyDescent="0.25">
      <c r="B1315" s="23"/>
      <c r="C1315" s="24" t="str">
        <f>IF(Table1[[#This Row],[DATE]]=0,"",TEXT(Table1[[#This Row],[DATE]],"mmm"))</f>
        <v/>
      </c>
      <c r="D1315" s="25" t="str">
        <f>B1315&amp;"-"&amp;COUNTIF($B$6:$B1315,B1315)</f>
        <v>-0</v>
      </c>
      <c r="E1315" s="24" t="str">
        <f t="shared" si="41"/>
        <v/>
      </c>
      <c r="F1315" s="24" t="str">
        <f>IF(B1315=0,"",TEXT(Table1[[#This Row],[DATE]],"ddd"))</f>
        <v/>
      </c>
      <c r="G1315" s="2" t="s">
        <v>32</v>
      </c>
      <c r="H1315" s="2"/>
      <c r="I1315" s="26" t="str">
        <f>IFERROR(INDEX('[1]down list'!$AB$3:$AH$368,MATCH(Table1[[#This Row],[DATE]],'[1]down list'!$AB$3:$AB$368,0),MATCH(Table1[[#This Row],[Shift]],'[1]down list'!$AB$3:$AH$3,0)),"")</f>
        <v/>
      </c>
      <c r="J1315" s="3"/>
      <c r="K1315" s="2"/>
      <c r="M1315" s="24" t="s">
        <v>224</v>
      </c>
      <c r="N1315" s="26" t="str">
        <f>IFERROR(INDEX([1]!Table13[#Data],MATCH(Table1[[#This Row],[Tech.]],[1]!Table13[Func Location],0),2),"")</f>
        <v/>
      </c>
      <c r="O1315" s="27"/>
      <c r="P1315" s="28"/>
      <c r="Q1315" s="2" t="s">
        <v>37</v>
      </c>
      <c r="R1315" s="2"/>
      <c r="W1315" s="2"/>
      <c r="X1315" s="2"/>
      <c r="Y1315" s="3"/>
      <c r="Z1315" s="29" t="str">
        <f>IF(Table1[[#This Row],[DATE]]=0,"",$Z$4)</f>
        <v/>
      </c>
      <c r="AA1315" s="29" t="str">
        <f>IF(Table1[[#This Row],[DATE]]=0,"",$AA$4)</f>
        <v/>
      </c>
      <c r="AB1315" s="29" t="str">
        <f t="shared" si="40"/>
        <v/>
      </c>
      <c r="AC1315" s="61" t="str">
        <f>IFERROR(VLOOKUP(Table1[[#This Row],[Owner]],'[1]down list'!U:V,2,FALSE),"")</f>
        <v/>
      </c>
    </row>
    <row r="1316" spans="2:29" x14ac:dyDescent="0.25">
      <c r="B1316" s="23"/>
      <c r="C1316" s="24" t="str">
        <f>IF(Table1[[#This Row],[DATE]]=0,"",TEXT(Table1[[#This Row],[DATE]],"mmm"))</f>
        <v/>
      </c>
      <c r="D1316" s="25" t="str">
        <f>B1316&amp;"-"&amp;COUNTIF($B$6:$B1316,B1316)</f>
        <v>-0</v>
      </c>
      <c r="E1316" s="24" t="str">
        <f t="shared" si="41"/>
        <v/>
      </c>
      <c r="F1316" s="24" t="str">
        <f>IF(B1316=0,"",TEXT(Table1[[#This Row],[DATE]],"ddd"))</f>
        <v/>
      </c>
      <c r="G1316" s="2" t="s">
        <v>32</v>
      </c>
      <c r="H1316" s="2"/>
      <c r="I1316" s="26" t="str">
        <f>IFERROR(INDEX('[1]down list'!$AB$3:$AH$368,MATCH(Table1[[#This Row],[DATE]],'[1]down list'!$AB$3:$AB$368,0),MATCH(Table1[[#This Row],[Shift]],'[1]down list'!$AB$3:$AH$3,0)),"")</f>
        <v/>
      </c>
      <c r="J1316" s="3"/>
      <c r="K1316" s="2"/>
      <c r="M1316" s="24" t="s">
        <v>224</v>
      </c>
      <c r="N1316" s="26" t="str">
        <f>IFERROR(INDEX([1]!Table13[#Data],MATCH(Table1[[#This Row],[Tech.]],[1]!Table13[Func Location],0),2),"")</f>
        <v/>
      </c>
      <c r="O1316" s="27"/>
      <c r="P1316" s="28"/>
      <c r="Q1316" s="2" t="s">
        <v>37</v>
      </c>
      <c r="R1316" s="2"/>
      <c r="W1316" s="2"/>
      <c r="X1316" s="2"/>
      <c r="Y1316" s="3"/>
      <c r="Z1316" s="29" t="str">
        <f>IF(Table1[[#This Row],[DATE]]=0,"",$Z$4)</f>
        <v/>
      </c>
      <c r="AA1316" s="29" t="str">
        <f>IF(Table1[[#This Row],[DATE]]=0,"",$AA$4)</f>
        <v/>
      </c>
      <c r="AB1316" s="29" t="str">
        <f t="shared" si="40"/>
        <v/>
      </c>
      <c r="AC1316" s="61" t="str">
        <f>IFERROR(VLOOKUP(Table1[[#This Row],[Owner]],'[1]down list'!U:V,2,FALSE),"")</f>
        <v/>
      </c>
    </row>
    <row r="1317" spans="2:29" x14ac:dyDescent="0.25">
      <c r="B1317" s="23"/>
      <c r="C1317" s="24" t="str">
        <f>IF(Table1[[#This Row],[DATE]]=0,"",TEXT(Table1[[#This Row],[DATE]],"mmm"))</f>
        <v/>
      </c>
      <c r="D1317" s="25" t="str">
        <f>B1317&amp;"-"&amp;COUNTIF($B$6:$B1317,B1317)</f>
        <v>-0</v>
      </c>
      <c r="E1317" s="24" t="str">
        <f t="shared" si="41"/>
        <v/>
      </c>
      <c r="F1317" s="24" t="str">
        <f>IF(B1317=0,"",TEXT(Table1[[#This Row],[DATE]],"ddd"))</f>
        <v/>
      </c>
      <c r="G1317" s="2" t="s">
        <v>32</v>
      </c>
      <c r="H1317" s="2"/>
      <c r="I1317" s="26" t="str">
        <f>IFERROR(INDEX('[1]down list'!$AB$3:$AH$368,MATCH(Table1[[#This Row],[DATE]],'[1]down list'!$AB$3:$AB$368,0),MATCH(Table1[[#This Row],[Shift]],'[1]down list'!$AB$3:$AH$3,0)),"")</f>
        <v/>
      </c>
      <c r="J1317" s="3"/>
      <c r="K1317" s="2"/>
      <c r="M1317" s="24" t="s">
        <v>224</v>
      </c>
      <c r="N1317" s="26" t="str">
        <f>IFERROR(INDEX([1]!Table13[#Data],MATCH(Table1[[#This Row],[Tech.]],[1]!Table13[Func Location],0),2),"")</f>
        <v/>
      </c>
      <c r="O1317" s="27"/>
      <c r="P1317" s="28"/>
      <c r="Q1317" s="2" t="s">
        <v>37</v>
      </c>
      <c r="R1317" s="2"/>
      <c r="W1317" s="2"/>
      <c r="X1317" s="2"/>
      <c r="Y1317" s="3"/>
      <c r="Z1317" s="29" t="str">
        <f>IF(Table1[[#This Row],[DATE]]=0,"",$Z$4)</f>
        <v/>
      </c>
      <c r="AA1317" s="29" t="str">
        <f>IF(Table1[[#This Row],[DATE]]=0,"",$AA$4)</f>
        <v/>
      </c>
      <c r="AB1317" s="29" t="str">
        <f t="shared" si="40"/>
        <v/>
      </c>
      <c r="AC1317" s="61" t="str">
        <f>IFERROR(VLOOKUP(Table1[[#This Row],[Owner]],'[1]down list'!U:V,2,FALSE),"")</f>
        <v/>
      </c>
    </row>
    <row r="1318" spans="2:29" x14ac:dyDescent="0.25">
      <c r="B1318" s="23"/>
      <c r="C1318" s="24" t="str">
        <f>IF(Table1[[#This Row],[DATE]]=0,"",TEXT(Table1[[#This Row],[DATE]],"mmm"))</f>
        <v/>
      </c>
      <c r="D1318" s="25" t="str">
        <f>B1318&amp;"-"&amp;COUNTIF($B$6:$B1318,B1318)</f>
        <v>-0</v>
      </c>
      <c r="E1318" s="24" t="str">
        <f t="shared" si="41"/>
        <v/>
      </c>
      <c r="F1318" s="24" t="str">
        <f>IF(B1318=0,"",TEXT(Table1[[#This Row],[DATE]],"ddd"))</f>
        <v/>
      </c>
      <c r="G1318" s="2" t="s">
        <v>32</v>
      </c>
      <c r="H1318" s="2"/>
      <c r="I1318" s="26" t="str">
        <f>IFERROR(INDEX('[1]down list'!$AB$3:$AH$368,MATCH(Table1[[#This Row],[DATE]],'[1]down list'!$AB$3:$AB$368,0),MATCH(Table1[[#This Row],[Shift]],'[1]down list'!$AB$3:$AH$3,0)),"")</f>
        <v/>
      </c>
      <c r="J1318" s="3"/>
      <c r="K1318" s="2"/>
      <c r="M1318" s="24" t="s">
        <v>224</v>
      </c>
      <c r="N1318" s="26" t="str">
        <f>IFERROR(INDEX([1]!Table13[#Data],MATCH(Table1[[#This Row],[Tech.]],[1]!Table13[Func Location],0),2),"")</f>
        <v/>
      </c>
      <c r="O1318" s="27"/>
      <c r="P1318" s="28"/>
      <c r="Q1318" s="2" t="s">
        <v>37</v>
      </c>
      <c r="R1318" s="2"/>
      <c r="W1318" s="2"/>
      <c r="X1318" s="2"/>
      <c r="Y1318" s="3"/>
      <c r="Z1318" s="29" t="str">
        <f>IF(Table1[[#This Row],[DATE]]=0,"",$Z$4)</f>
        <v/>
      </c>
      <c r="AA1318" s="29" t="str">
        <f>IF(Table1[[#This Row],[DATE]]=0,"",$AA$4)</f>
        <v/>
      </c>
      <c r="AB1318" s="29" t="str">
        <f t="shared" si="40"/>
        <v/>
      </c>
      <c r="AC1318" s="61" t="str">
        <f>IFERROR(VLOOKUP(Table1[[#This Row],[Owner]],'[1]down list'!U:V,2,FALSE),"")</f>
        <v/>
      </c>
    </row>
    <row r="1319" spans="2:29" x14ac:dyDescent="0.25">
      <c r="B1319" s="23"/>
      <c r="C1319" s="24" t="str">
        <f>IF(Table1[[#This Row],[DATE]]=0,"",TEXT(Table1[[#This Row],[DATE]],"mmm"))</f>
        <v/>
      </c>
      <c r="D1319" s="25" t="str">
        <f>B1319&amp;"-"&amp;COUNTIF($B$6:$B1319,B1319)</f>
        <v>-0</v>
      </c>
      <c r="E1319" s="24" t="str">
        <f t="shared" si="41"/>
        <v/>
      </c>
      <c r="F1319" s="24" t="str">
        <f>IF(B1319=0,"",TEXT(Table1[[#This Row],[DATE]],"ddd"))</f>
        <v/>
      </c>
      <c r="G1319" s="2" t="s">
        <v>32</v>
      </c>
      <c r="H1319" s="2"/>
      <c r="I1319" s="26" t="str">
        <f>IFERROR(INDEX('[1]down list'!$AB$3:$AH$368,MATCH(Table1[[#This Row],[DATE]],'[1]down list'!$AB$3:$AB$368,0),MATCH(Table1[[#This Row],[Shift]],'[1]down list'!$AB$3:$AH$3,0)),"")</f>
        <v/>
      </c>
      <c r="J1319" s="3"/>
      <c r="K1319" s="2"/>
      <c r="M1319" s="24" t="s">
        <v>224</v>
      </c>
      <c r="N1319" s="26" t="str">
        <f>IFERROR(INDEX([1]!Table13[#Data],MATCH(Table1[[#This Row],[Tech.]],[1]!Table13[Func Location],0),2),"")</f>
        <v/>
      </c>
      <c r="O1319" s="27"/>
      <c r="P1319" s="28"/>
      <c r="Q1319" s="2" t="s">
        <v>37</v>
      </c>
      <c r="R1319" s="2"/>
      <c r="W1319" s="2"/>
      <c r="X1319" s="2"/>
      <c r="Y1319" s="3"/>
      <c r="Z1319" s="29" t="str">
        <f>IF(Table1[[#This Row],[DATE]]=0,"",$Z$4)</f>
        <v/>
      </c>
      <c r="AA1319" s="29" t="str">
        <f>IF(Table1[[#This Row],[DATE]]=0,"",$AA$4)</f>
        <v/>
      </c>
      <c r="AB1319" s="29" t="str">
        <f t="shared" si="40"/>
        <v/>
      </c>
      <c r="AC1319" s="61" t="str">
        <f>IFERROR(VLOOKUP(Table1[[#This Row],[Owner]],'[1]down list'!U:V,2,FALSE),"")</f>
        <v/>
      </c>
    </row>
    <row r="1320" spans="2:29" x14ac:dyDescent="0.25">
      <c r="B1320" s="23"/>
      <c r="C1320" s="24" t="str">
        <f>IF(Table1[[#This Row],[DATE]]=0,"",TEXT(Table1[[#This Row],[DATE]],"mmm"))</f>
        <v/>
      </c>
      <c r="D1320" s="25" t="str">
        <f>B1320&amp;"-"&amp;COUNTIF($B$6:$B1320,B1320)</f>
        <v>-0</v>
      </c>
      <c r="E1320" s="24" t="str">
        <f t="shared" si="41"/>
        <v/>
      </c>
      <c r="F1320" s="24" t="str">
        <f>IF(B1320=0,"",TEXT(Table1[[#This Row],[DATE]],"ddd"))</f>
        <v/>
      </c>
      <c r="G1320" s="2" t="s">
        <v>32</v>
      </c>
      <c r="H1320" s="2"/>
      <c r="I1320" s="26" t="str">
        <f>IFERROR(INDEX('[1]down list'!$AB$3:$AH$368,MATCH(Table1[[#This Row],[DATE]],'[1]down list'!$AB$3:$AB$368,0),MATCH(Table1[[#This Row],[Shift]],'[1]down list'!$AB$3:$AH$3,0)),"")</f>
        <v/>
      </c>
      <c r="J1320" s="3"/>
      <c r="K1320" s="2"/>
      <c r="M1320" s="24" t="s">
        <v>224</v>
      </c>
      <c r="N1320" s="26" t="str">
        <f>IFERROR(INDEX([1]!Table13[#Data],MATCH(Table1[[#This Row],[Tech.]],[1]!Table13[Func Location],0),2),"")</f>
        <v/>
      </c>
      <c r="O1320" s="27"/>
      <c r="P1320" s="28"/>
      <c r="Q1320" s="2" t="s">
        <v>37</v>
      </c>
      <c r="R1320" s="2"/>
      <c r="W1320" s="2"/>
      <c r="X1320" s="2"/>
      <c r="Y1320" s="3"/>
      <c r="Z1320" s="29" t="str">
        <f>IF(Table1[[#This Row],[DATE]]=0,"",$Z$4)</f>
        <v/>
      </c>
      <c r="AA1320" s="29" t="str">
        <f>IF(Table1[[#This Row],[DATE]]=0,"",$AA$4)</f>
        <v/>
      </c>
      <c r="AB1320" s="29" t="str">
        <f t="shared" si="40"/>
        <v/>
      </c>
      <c r="AC1320" s="61" t="str">
        <f>IFERROR(VLOOKUP(Table1[[#This Row],[Owner]],'[1]down list'!U:V,2,FALSE),"")</f>
        <v/>
      </c>
    </row>
    <row r="1321" spans="2:29" x14ac:dyDescent="0.25">
      <c r="B1321" s="23"/>
      <c r="C1321" s="24" t="str">
        <f>IF(Table1[[#This Row],[DATE]]=0,"",TEXT(Table1[[#This Row],[DATE]],"mmm"))</f>
        <v/>
      </c>
      <c r="D1321" s="25" t="str">
        <f>B1321&amp;"-"&amp;COUNTIF($B$6:$B1321,B1321)</f>
        <v>-0</v>
      </c>
      <c r="E1321" s="24" t="str">
        <f t="shared" si="41"/>
        <v/>
      </c>
      <c r="F1321" s="24" t="str">
        <f>IF(B1321=0,"",TEXT(Table1[[#This Row],[DATE]],"ddd"))</f>
        <v/>
      </c>
      <c r="G1321" s="2" t="s">
        <v>32</v>
      </c>
      <c r="H1321" s="2"/>
      <c r="I1321" s="26" t="str">
        <f>IFERROR(INDEX('[1]down list'!$AB$3:$AH$368,MATCH(Table1[[#This Row],[DATE]],'[1]down list'!$AB$3:$AB$368,0),MATCH(Table1[[#This Row],[Shift]],'[1]down list'!$AB$3:$AH$3,0)),"")</f>
        <v/>
      </c>
      <c r="J1321" s="3"/>
      <c r="K1321" s="2"/>
      <c r="M1321" s="24" t="s">
        <v>224</v>
      </c>
      <c r="N1321" s="26" t="str">
        <f>IFERROR(INDEX([1]!Table13[#Data],MATCH(Table1[[#This Row],[Tech.]],[1]!Table13[Func Location],0),2),"")</f>
        <v/>
      </c>
      <c r="O1321" s="27"/>
      <c r="P1321" s="28"/>
      <c r="Q1321" s="2" t="s">
        <v>37</v>
      </c>
      <c r="R1321" s="2"/>
      <c r="W1321" s="2"/>
      <c r="X1321" s="2"/>
      <c r="Y1321" s="3"/>
      <c r="Z1321" s="29" t="str">
        <f>IF(Table1[[#This Row],[DATE]]=0,"",$Z$4)</f>
        <v/>
      </c>
      <c r="AA1321" s="29" t="str">
        <f>IF(Table1[[#This Row],[DATE]]=0,"",$AA$4)</f>
        <v/>
      </c>
      <c r="AB1321" s="29" t="str">
        <f t="shared" si="40"/>
        <v/>
      </c>
      <c r="AC1321" s="61" t="str">
        <f>IFERROR(VLOOKUP(Table1[[#This Row],[Owner]],'[1]down list'!U:V,2,FALSE),"")</f>
        <v/>
      </c>
    </row>
    <row r="1322" spans="2:29" x14ac:dyDescent="0.25">
      <c r="B1322" s="23"/>
      <c r="C1322" s="24" t="str">
        <f>IF(Table1[[#This Row],[DATE]]=0,"",TEXT(Table1[[#This Row],[DATE]],"mmm"))</f>
        <v/>
      </c>
      <c r="D1322" s="25" t="str">
        <f>B1322&amp;"-"&amp;COUNTIF($B$6:$B1322,B1322)</f>
        <v>-0</v>
      </c>
      <c r="E1322" s="24" t="str">
        <f t="shared" si="41"/>
        <v/>
      </c>
      <c r="F1322" s="24" t="str">
        <f>IF(B1322=0,"",TEXT(Table1[[#This Row],[DATE]],"ddd"))</f>
        <v/>
      </c>
      <c r="G1322" s="2" t="s">
        <v>32</v>
      </c>
      <c r="H1322" s="2"/>
      <c r="I1322" s="26" t="str">
        <f>IFERROR(INDEX('[1]down list'!$AB$3:$AH$368,MATCH(Table1[[#This Row],[DATE]],'[1]down list'!$AB$3:$AB$368,0),MATCH(Table1[[#This Row],[Shift]],'[1]down list'!$AB$3:$AH$3,0)),"")</f>
        <v/>
      </c>
      <c r="J1322" s="3"/>
      <c r="K1322" s="2"/>
      <c r="M1322" s="24" t="s">
        <v>224</v>
      </c>
      <c r="N1322" s="26" t="str">
        <f>IFERROR(INDEX([1]!Table13[#Data],MATCH(Table1[[#This Row],[Tech.]],[1]!Table13[Func Location],0),2),"")</f>
        <v/>
      </c>
      <c r="O1322" s="27"/>
      <c r="P1322" s="28"/>
      <c r="Q1322" s="2" t="s">
        <v>37</v>
      </c>
      <c r="R1322" s="2"/>
      <c r="W1322" s="2"/>
      <c r="X1322" s="2"/>
      <c r="Y1322" s="3"/>
      <c r="Z1322" s="29" t="str">
        <f>IF(Table1[[#This Row],[DATE]]=0,"",$Z$4)</f>
        <v/>
      </c>
      <c r="AA1322" s="29" t="str">
        <f>IF(Table1[[#This Row],[DATE]]=0,"",$AA$4)</f>
        <v/>
      </c>
      <c r="AB1322" s="29" t="str">
        <f t="shared" si="40"/>
        <v/>
      </c>
      <c r="AC1322" s="61" t="str">
        <f>IFERROR(VLOOKUP(Table1[[#This Row],[Owner]],'[1]down list'!U:V,2,FALSE),"")</f>
        <v/>
      </c>
    </row>
    <row r="1323" spans="2:29" x14ac:dyDescent="0.25">
      <c r="B1323" s="23"/>
      <c r="C1323" s="24" t="str">
        <f>IF(Table1[[#This Row],[DATE]]=0,"",TEXT(Table1[[#This Row],[DATE]],"mmm"))</f>
        <v/>
      </c>
      <c r="D1323" s="25" t="str">
        <f>B1323&amp;"-"&amp;COUNTIF($B$6:$B1323,B1323)</f>
        <v>-0</v>
      </c>
      <c r="E1323" s="24" t="str">
        <f t="shared" si="41"/>
        <v/>
      </c>
      <c r="F1323" s="24" t="str">
        <f>IF(B1323=0,"",TEXT(Table1[[#This Row],[DATE]],"ddd"))</f>
        <v/>
      </c>
      <c r="G1323" s="2" t="s">
        <v>32</v>
      </c>
      <c r="H1323" s="2"/>
      <c r="I1323" s="26" t="str">
        <f>IFERROR(INDEX('[1]down list'!$AB$3:$AH$368,MATCH(Table1[[#This Row],[DATE]],'[1]down list'!$AB$3:$AB$368,0),MATCH(Table1[[#This Row],[Shift]],'[1]down list'!$AB$3:$AH$3,0)),"")</f>
        <v/>
      </c>
      <c r="J1323" s="3"/>
      <c r="K1323" s="2"/>
      <c r="M1323" s="24" t="s">
        <v>224</v>
      </c>
      <c r="N1323" s="26" t="str">
        <f>IFERROR(INDEX([1]!Table13[#Data],MATCH(Table1[[#This Row],[Tech.]],[1]!Table13[Func Location],0),2),"")</f>
        <v/>
      </c>
      <c r="O1323" s="27"/>
      <c r="P1323" s="28"/>
      <c r="Q1323" s="2" t="s">
        <v>37</v>
      </c>
      <c r="R1323" s="2"/>
      <c r="W1323" s="2"/>
      <c r="X1323" s="2"/>
      <c r="Y1323" s="3"/>
      <c r="Z1323" s="29" t="str">
        <f>IF(Table1[[#This Row],[DATE]]=0,"",$Z$4)</f>
        <v/>
      </c>
      <c r="AA1323" s="29" t="str">
        <f>IF(Table1[[#This Row],[DATE]]=0,"",$AA$4)</f>
        <v/>
      </c>
      <c r="AB1323" s="29" t="str">
        <f t="shared" si="40"/>
        <v/>
      </c>
      <c r="AC1323" s="61" t="str">
        <f>IFERROR(VLOOKUP(Table1[[#This Row],[Owner]],'[1]down list'!U:V,2,FALSE),"")</f>
        <v/>
      </c>
    </row>
    <row r="1324" spans="2:29" x14ac:dyDescent="0.25">
      <c r="B1324" s="23"/>
      <c r="C1324" s="24" t="str">
        <f>IF(Table1[[#This Row],[DATE]]=0,"",TEXT(Table1[[#This Row],[DATE]],"mmm"))</f>
        <v/>
      </c>
      <c r="D1324" s="25" t="str">
        <f>B1324&amp;"-"&amp;COUNTIF($B$6:$B1324,B1324)</f>
        <v>-0</v>
      </c>
      <c r="E1324" s="24" t="str">
        <f t="shared" si="41"/>
        <v/>
      </c>
      <c r="F1324" s="24" t="str">
        <f>IF(B1324=0,"",TEXT(Table1[[#This Row],[DATE]],"ddd"))</f>
        <v/>
      </c>
      <c r="G1324" s="2" t="s">
        <v>32</v>
      </c>
      <c r="H1324" s="2"/>
      <c r="I1324" s="26" t="str">
        <f>IFERROR(INDEX('[1]down list'!$AB$3:$AH$368,MATCH(Table1[[#This Row],[DATE]],'[1]down list'!$AB$3:$AB$368,0),MATCH(Table1[[#This Row],[Shift]],'[1]down list'!$AB$3:$AH$3,0)),"")</f>
        <v/>
      </c>
      <c r="J1324" s="3"/>
      <c r="K1324" s="2"/>
      <c r="M1324" s="24" t="s">
        <v>224</v>
      </c>
      <c r="N1324" s="26" t="str">
        <f>IFERROR(INDEX([1]!Table13[#Data],MATCH(Table1[[#This Row],[Tech.]],[1]!Table13[Func Location],0),2),"")</f>
        <v/>
      </c>
      <c r="O1324" s="27"/>
      <c r="P1324" s="28"/>
      <c r="Q1324" s="2" t="s">
        <v>37</v>
      </c>
      <c r="R1324" s="2"/>
      <c r="W1324" s="2"/>
      <c r="X1324" s="2"/>
      <c r="Y1324" s="3"/>
      <c r="Z1324" s="29" t="str">
        <f>IF(Table1[[#This Row],[DATE]]=0,"",$Z$4)</f>
        <v/>
      </c>
      <c r="AA1324" s="29" t="str">
        <f>IF(Table1[[#This Row],[DATE]]=0,"",$AA$4)</f>
        <v/>
      </c>
      <c r="AB1324" s="29" t="str">
        <f t="shared" si="40"/>
        <v/>
      </c>
      <c r="AC1324" s="61" t="str">
        <f>IFERROR(VLOOKUP(Table1[[#This Row],[Owner]],'[1]down list'!U:V,2,FALSE),"")</f>
        <v/>
      </c>
    </row>
    <row r="1325" spans="2:29" x14ac:dyDescent="0.25">
      <c r="B1325" s="23"/>
      <c r="C1325" s="24" t="str">
        <f>IF(Table1[[#This Row],[DATE]]=0,"",TEXT(Table1[[#This Row],[DATE]],"mmm"))</f>
        <v/>
      </c>
      <c r="D1325" s="25" t="str">
        <f>B1325&amp;"-"&amp;COUNTIF($B$6:$B1325,B1325)</f>
        <v>-0</v>
      </c>
      <c r="E1325" s="24" t="str">
        <f t="shared" si="41"/>
        <v/>
      </c>
      <c r="F1325" s="24" t="str">
        <f>IF(B1325=0,"",TEXT(Table1[[#This Row],[DATE]],"ddd"))</f>
        <v/>
      </c>
      <c r="G1325" s="2" t="s">
        <v>32</v>
      </c>
      <c r="H1325" s="2"/>
      <c r="I1325" s="26" t="str">
        <f>IFERROR(INDEX('[1]down list'!$AB$3:$AH$368,MATCH(Table1[[#This Row],[DATE]],'[1]down list'!$AB$3:$AB$368,0),MATCH(Table1[[#This Row],[Shift]],'[1]down list'!$AB$3:$AH$3,0)),"")</f>
        <v/>
      </c>
      <c r="J1325" s="3"/>
      <c r="K1325" s="2"/>
      <c r="M1325" s="24" t="s">
        <v>224</v>
      </c>
      <c r="N1325" s="26" t="str">
        <f>IFERROR(INDEX([1]!Table13[#Data],MATCH(Table1[[#This Row],[Tech.]],[1]!Table13[Func Location],0),2),"")</f>
        <v/>
      </c>
      <c r="O1325" s="27"/>
      <c r="P1325" s="28"/>
      <c r="Q1325" s="2" t="s">
        <v>37</v>
      </c>
      <c r="R1325" s="2"/>
      <c r="W1325" s="2"/>
      <c r="X1325" s="2"/>
      <c r="Y1325" s="3"/>
      <c r="Z1325" s="29" t="str">
        <f>IF(Table1[[#This Row],[DATE]]=0,"",$Z$4)</f>
        <v/>
      </c>
      <c r="AA1325" s="29" t="str">
        <f>IF(Table1[[#This Row],[DATE]]=0,"",$AA$4)</f>
        <v/>
      </c>
      <c r="AB1325" s="29" t="str">
        <f t="shared" si="40"/>
        <v/>
      </c>
      <c r="AC1325" s="61" t="str">
        <f>IFERROR(VLOOKUP(Table1[[#This Row],[Owner]],'[1]down list'!U:V,2,FALSE),"")</f>
        <v/>
      </c>
    </row>
    <row r="1326" spans="2:29" x14ac:dyDescent="0.25">
      <c r="B1326" s="23"/>
      <c r="C1326" s="24" t="str">
        <f>IF(Table1[[#This Row],[DATE]]=0,"",TEXT(Table1[[#This Row],[DATE]],"mmm"))</f>
        <v/>
      </c>
      <c r="D1326" s="25" t="str">
        <f>B1326&amp;"-"&amp;COUNTIF($B$6:$B1326,B1326)</f>
        <v>-0</v>
      </c>
      <c r="E1326" s="24" t="str">
        <f t="shared" si="41"/>
        <v/>
      </c>
      <c r="F1326" s="24" t="str">
        <f>IF(B1326=0,"",TEXT(Table1[[#This Row],[DATE]],"ddd"))</f>
        <v/>
      </c>
      <c r="G1326" s="2" t="s">
        <v>32</v>
      </c>
      <c r="H1326" s="2"/>
      <c r="I1326" s="26" t="str">
        <f>IFERROR(INDEX('[1]down list'!$AB$3:$AH$368,MATCH(Table1[[#This Row],[DATE]],'[1]down list'!$AB$3:$AB$368,0),MATCH(Table1[[#This Row],[Shift]],'[1]down list'!$AB$3:$AH$3,0)),"")</f>
        <v/>
      </c>
      <c r="J1326" s="3"/>
      <c r="K1326" s="2"/>
      <c r="M1326" s="24" t="s">
        <v>224</v>
      </c>
      <c r="N1326" s="26" t="str">
        <f>IFERROR(INDEX([1]!Table13[#Data],MATCH(Table1[[#This Row],[Tech.]],[1]!Table13[Func Location],0),2),"")</f>
        <v/>
      </c>
      <c r="O1326" s="27"/>
      <c r="P1326" s="28"/>
      <c r="Q1326" s="2" t="s">
        <v>37</v>
      </c>
      <c r="R1326" s="2"/>
      <c r="W1326" s="2"/>
      <c r="X1326" s="2"/>
      <c r="Y1326" s="3"/>
      <c r="Z1326" s="29" t="str">
        <f>IF(Table1[[#This Row],[DATE]]=0,"",$Z$4)</f>
        <v/>
      </c>
      <c r="AA1326" s="29" t="str">
        <f>IF(Table1[[#This Row],[DATE]]=0,"",$AA$4)</f>
        <v/>
      </c>
      <c r="AB1326" s="29" t="str">
        <f t="shared" si="40"/>
        <v/>
      </c>
      <c r="AC1326" s="61" t="str">
        <f>IFERROR(VLOOKUP(Table1[[#This Row],[Owner]],'[1]down list'!U:V,2,FALSE),"")</f>
        <v/>
      </c>
    </row>
    <row r="1327" spans="2:29" x14ac:dyDescent="0.25">
      <c r="B1327" s="23"/>
      <c r="C1327" s="24" t="str">
        <f>IF(Table1[[#This Row],[DATE]]=0,"",TEXT(Table1[[#This Row],[DATE]],"mmm"))</f>
        <v/>
      </c>
      <c r="D1327" s="25" t="str">
        <f>B1327&amp;"-"&amp;COUNTIF($B$6:$B1327,B1327)</f>
        <v>-0</v>
      </c>
      <c r="E1327" s="24" t="str">
        <f t="shared" si="41"/>
        <v/>
      </c>
      <c r="F1327" s="24" t="str">
        <f>IF(B1327=0,"",TEXT(Table1[[#This Row],[DATE]],"ddd"))</f>
        <v/>
      </c>
      <c r="G1327" s="2" t="s">
        <v>32</v>
      </c>
      <c r="H1327" s="2"/>
      <c r="I1327" s="26" t="str">
        <f>IFERROR(INDEX('[1]down list'!$AB$3:$AH$368,MATCH(Table1[[#This Row],[DATE]],'[1]down list'!$AB$3:$AB$368,0),MATCH(Table1[[#This Row],[Shift]],'[1]down list'!$AB$3:$AH$3,0)),"")</f>
        <v/>
      </c>
      <c r="J1327" s="3"/>
      <c r="K1327" s="2"/>
      <c r="M1327" s="24" t="s">
        <v>224</v>
      </c>
      <c r="N1327" s="26" t="str">
        <f>IFERROR(INDEX([1]!Table13[#Data],MATCH(Table1[[#This Row],[Tech.]],[1]!Table13[Func Location],0),2),"")</f>
        <v/>
      </c>
      <c r="O1327" s="27"/>
      <c r="P1327" s="28"/>
      <c r="Q1327" s="2" t="s">
        <v>37</v>
      </c>
      <c r="R1327" s="2"/>
      <c r="W1327" s="2"/>
      <c r="X1327" s="2"/>
      <c r="Y1327" s="3"/>
      <c r="Z1327" s="29" t="str">
        <f>IF(Table1[[#This Row],[DATE]]=0,"",$Z$4)</f>
        <v/>
      </c>
      <c r="AA1327" s="29" t="str">
        <f>IF(Table1[[#This Row],[DATE]]=0,"",$AA$4)</f>
        <v/>
      </c>
      <c r="AB1327" s="29" t="str">
        <f t="shared" si="40"/>
        <v/>
      </c>
      <c r="AC1327" s="61" t="str">
        <f>IFERROR(VLOOKUP(Table1[[#This Row],[Owner]],'[1]down list'!U:V,2,FALSE),"")</f>
        <v/>
      </c>
    </row>
    <row r="1328" spans="2:29" x14ac:dyDescent="0.25">
      <c r="B1328" s="23"/>
      <c r="C1328" s="24" t="str">
        <f>IF(Table1[[#This Row],[DATE]]=0,"",TEXT(Table1[[#This Row],[DATE]],"mmm"))</f>
        <v/>
      </c>
      <c r="D1328" s="25" t="str">
        <f>B1328&amp;"-"&amp;COUNTIF($B$6:$B1328,B1328)</f>
        <v>-0</v>
      </c>
      <c r="E1328" s="24" t="str">
        <f t="shared" si="41"/>
        <v/>
      </c>
      <c r="F1328" s="24" t="str">
        <f>IF(B1328=0,"",TEXT(Table1[[#This Row],[DATE]],"ddd"))</f>
        <v/>
      </c>
      <c r="G1328" s="2" t="s">
        <v>32</v>
      </c>
      <c r="H1328" s="2"/>
      <c r="I1328" s="26" t="str">
        <f>IFERROR(INDEX('[1]down list'!$AB$3:$AH$368,MATCH(Table1[[#This Row],[DATE]],'[1]down list'!$AB$3:$AB$368,0),MATCH(Table1[[#This Row],[Shift]],'[1]down list'!$AB$3:$AH$3,0)),"")</f>
        <v/>
      </c>
      <c r="J1328" s="3"/>
      <c r="K1328" s="2"/>
      <c r="M1328" s="24" t="s">
        <v>224</v>
      </c>
      <c r="N1328" s="26" t="str">
        <f>IFERROR(INDEX([1]!Table13[#Data],MATCH(Table1[[#This Row],[Tech.]],[1]!Table13[Func Location],0),2),"")</f>
        <v/>
      </c>
      <c r="O1328" s="27"/>
      <c r="P1328" s="28"/>
      <c r="Q1328" s="2" t="s">
        <v>37</v>
      </c>
      <c r="R1328" s="2"/>
      <c r="W1328" s="2"/>
      <c r="X1328" s="2"/>
      <c r="Y1328" s="3"/>
      <c r="Z1328" s="29" t="str">
        <f>IF(Table1[[#This Row],[DATE]]=0,"",$Z$4)</f>
        <v/>
      </c>
      <c r="AA1328" s="29" t="str">
        <f>IF(Table1[[#This Row],[DATE]]=0,"",$AA$4)</f>
        <v/>
      </c>
      <c r="AB1328" s="29" t="str">
        <f t="shared" si="40"/>
        <v/>
      </c>
      <c r="AC1328" s="61" t="str">
        <f>IFERROR(VLOOKUP(Table1[[#This Row],[Owner]],'[1]down list'!U:V,2,FALSE),"")</f>
        <v/>
      </c>
    </row>
    <row r="1329" spans="2:29" x14ac:dyDescent="0.25">
      <c r="B1329" s="23"/>
      <c r="C1329" s="24" t="str">
        <f>IF(Table1[[#This Row],[DATE]]=0,"",TEXT(Table1[[#This Row],[DATE]],"mmm"))</f>
        <v/>
      </c>
      <c r="D1329" s="25" t="str">
        <f>B1329&amp;"-"&amp;COUNTIF($B$6:$B1329,B1329)</f>
        <v>-0</v>
      </c>
      <c r="E1329" s="24" t="str">
        <f t="shared" si="41"/>
        <v/>
      </c>
      <c r="F1329" s="24" t="str">
        <f>IF(B1329=0,"",TEXT(Table1[[#This Row],[DATE]],"ddd"))</f>
        <v/>
      </c>
      <c r="G1329" s="2" t="s">
        <v>32</v>
      </c>
      <c r="H1329" s="2"/>
      <c r="I1329" s="26" t="str">
        <f>IFERROR(INDEX('[1]down list'!$AB$3:$AH$368,MATCH(Table1[[#This Row],[DATE]],'[1]down list'!$AB$3:$AB$368,0),MATCH(Table1[[#This Row],[Shift]],'[1]down list'!$AB$3:$AH$3,0)),"")</f>
        <v/>
      </c>
      <c r="J1329" s="3"/>
      <c r="K1329" s="2"/>
      <c r="M1329" s="24" t="s">
        <v>224</v>
      </c>
      <c r="N1329" s="26" t="str">
        <f>IFERROR(INDEX([1]!Table13[#Data],MATCH(Table1[[#This Row],[Tech.]],[1]!Table13[Func Location],0),2),"")</f>
        <v/>
      </c>
      <c r="O1329" s="27"/>
      <c r="P1329" s="28"/>
      <c r="Q1329" s="2" t="s">
        <v>37</v>
      </c>
      <c r="R1329" s="2"/>
      <c r="W1329" s="2"/>
      <c r="X1329" s="2"/>
      <c r="Y1329" s="3"/>
      <c r="Z1329" s="29" t="str">
        <f>IF(Table1[[#This Row],[DATE]]=0,"",$Z$4)</f>
        <v/>
      </c>
      <c r="AA1329" s="29" t="str">
        <f>IF(Table1[[#This Row],[DATE]]=0,"",$AA$4)</f>
        <v/>
      </c>
      <c r="AB1329" s="29" t="str">
        <f t="shared" si="40"/>
        <v/>
      </c>
      <c r="AC1329" s="61" t="str">
        <f>IFERROR(VLOOKUP(Table1[[#This Row],[Owner]],'[1]down list'!U:V,2,FALSE),"")</f>
        <v/>
      </c>
    </row>
    <row r="1330" spans="2:29" x14ac:dyDescent="0.25">
      <c r="B1330" s="23"/>
      <c r="C1330" s="24" t="str">
        <f>IF(Table1[[#This Row],[DATE]]=0,"",TEXT(Table1[[#This Row],[DATE]],"mmm"))</f>
        <v/>
      </c>
      <c r="D1330" s="25" t="str">
        <f>B1330&amp;"-"&amp;COUNTIF($B$6:$B1330,B1330)</f>
        <v>-0</v>
      </c>
      <c r="E1330" s="24" t="str">
        <f t="shared" si="41"/>
        <v/>
      </c>
      <c r="F1330" s="24" t="str">
        <f>IF(B1330=0,"",TEXT(Table1[[#This Row],[DATE]],"ddd"))</f>
        <v/>
      </c>
      <c r="G1330" s="2" t="s">
        <v>32</v>
      </c>
      <c r="H1330" s="2"/>
      <c r="I1330" s="26" t="str">
        <f>IFERROR(INDEX('[1]down list'!$AB$3:$AH$368,MATCH(Table1[[#This Row],[DATE]],'[1]down list'!$AB$3:$AB$368,0),MATCH(Table1[[#This Row],[Shift]],'[1]down list'!$AB$3:$AH$3,0)),"")</f>
        <v/>
      </c>
      <c r="J1330" s="3"/>
      <c r="K1330" s="2"/>
      <c r="M1330" s="24" t="s">
        <v>224</v>
      </c>
      <c r="N1330" s="26" t="str">
        <f>IFERROR(INDEX([1]!Table13[#Data],MATCH(Table1[[#This Row],[Tech.]],[1]!Table13[Func Location],0),2),"")</f>
        <v/>
      </c>
      <c r="O1330" s="27"/>
      <c r="P1330" s="28"/>
      <c r="Q1330" s="2" t="s">
        <v>37</v>
      </c>
      <c r="R1330" s="2"/>
      <c r="W1330" s="2"/>
      <c r="X1330" s="2"/>
      <c r="Y1330" s="3"/>
      <c r="Z1330" s="29" t="str">
        <f>IF(Table1[[#This Row],[DATE]]=0,"",$Z$4)</f>
        <v/>
      </c>
      <c r="AA1330" s="29" t="str">
        <f>IF(Table1[[#This Row],[DATE]]=0,"",$AA$4)</f>
        <v/>
      </c>
      <c r="AB1330" s="29" t="str">
        <f t="shared" si="40"/>
        <v/>
      </c>
      <c r="AC1330" s="61" t="str">
        <f>IFERROR(VLOOKUP(Table1[[#This Row],[Owner]],'[1]down list'!U:V,2,FALSE),"")</f>
        <v/>
      </c>
    </row>
    <row r="1331" spans="2:29" x14ac:dyDescent="0.25">
      <c r="B1331" s="23"/>
      <c r="C1331" s="24" t="str">
        <f>IF(Table1[[#This Row],[DATE]]=0,"",TEXT(Table1[[#This Row],[DATE]],"mmm"))</f>
        <v/>
      </c>
      <c r="D1331" s="25" t="str">
        <f>B1331&amp;"-"&amp;COUNTIF($B$6:$B1331,B1331)</f>
        <v>-0</v>
      </c>
      <c r="E1331" s="24" t="str">
        <f t="shared" si="41"/>
        <v/>
      </c>
      <c r="F1331" s="24" t="str">
        <f>IF(B1331=0,"",TEXT(Table1[[#This Row],[DATE]],"ddd"))</f>
        <v/>
      </c>
      <c r="G1331" s="2" t="s">
        <v>32</v>
      </c>
      <c r="H1331" s="2"/>
      <c r="I1331" s="26" t="str">
        <f>IFERROR(INDEX('[1]down list'!$AB$3:$AH$368,MATCH(Table1[[#This Row],[DATE]],'[1]down list'!$AB$3:$AB$368,0),MATCH(Table1[[#This Row],[Shift]],'[1]down list'!$AB$3:$AH$3,0)),"")</f>
        <v/>
      </c>
      <c r="J1331" s="3"/>
      <c r="K1331" s="2"/>
      <c r="M1331" s="24" t="s">
        <v>224</v>
      </c>
      <c r="N1331" s="26" t="str">
        <f>IFERROR(INDEX([1]!Table13[#Data],MATCH(Table1[[#This Row],[Tech.]],[1]!Table13[Func Location],0),2),"")</f>
        <v/>
      </c>
      <c r="O1331" s="27"/>
      <c r="P1331" s="28"/>
      <c r="Q1331" s="2" t="s">
        <v>37</v>
      </c>
      <c r="R1331" s="2"/>
      <c r="W1331" s="2"/>
      <c r="X1331" s="2"/>
      <c r="Y1331" s="3"/>
      <c r="Z1331" s="29" t="str">
        <f>IF(Table1[[#This Row],[DATE]]=0,"",$Z$4)</f>
        <v/>
      </c>
      <c r="AA1331" s="29" t="str">
        <f>IF(Table1[[#This Row],[DATE]]=0,"",$AA$4)</f>
        <v/>
      </c>
      <c r="AB1331" s="29" t="str">
        <f t="shared" si="40"/>
        <v/>
      </c>
      <c r="AC1331" s="61" t="str">
        <f>IFERROR(VLOOKUP(Table1[[#This Row],[Owner]],'[1]down list'!U:V,2,FALSE),"")</f>
        <v/>
      </c>
    </row>
    <row r="1332" spans="2:29" x14ac:dyDescent="0.25">
      <c r="B1332" s="23"/>
      <c r="C1332" s="24" t="str">
        <f>IF(Table1[[#This Row],[DATE]]=0,"",TEXT(Table1[[#This Row],[DATE]],"mmm"))</f>
        <v/>
      </c>
      <c r="D1332" s="25" t="str">
        <f>B1332&amp;"-"&amp;COUNTIF($B$6:$B1332,B1332)</f>
        <v>-0</v>
      </c>
      <c r="E1332" s="24" t="str">
        <f t="shared" si="41"/>
        <v/>
      </c>
      <c r="F1332" s="24" t="str">
        <f>IF(B1332=0,"",TEXT(Table1[[#This Row],[DATE]],"ddd"))</f>
        <v/>
      </c>
      <c r="G1332" s="2" t="s">
        <v>32</v>
      </c>
      <c r="H1332" s="2"/>
      <c r="I1332" s="26" t="str">
        <f>IFERROR(INDEX('[1]down list'!$AB$3:$AH$368,MATCH(Table1[[#This Row],[DATE]],'[1]down list'!$AB$3:$AB$368,0),MATCH(Table1[[#This Row],[Shift]],'[1]down list'!$AB$3:$AH$3,0)),"")</f>
        <v/>
      </c>
      <c r="J1332" s="3"/>
      <c r="K1332" s="2"/>
      <c r="M1332" s="24" t="s">
        <v>224</v>
      </c>
      <c r="N1332" s="26" t="str">
        <f>IFERROR(INDEX([1]!Table13[#Data],MATCH(Table1[[#This Row],[Tech.]],[1]!Table13[Func Location],0),2),"")</f>
        <v/>
      </c>
      <c r="O1332" s="27"/>
      <c r="P1332" s="28"/>
      <c r="Q1332" s="2" t="s">
        <v>37</v>
      </c>
      <c r="R1332" s="2"/>
      <c r="W1332" s="2"/>
      <c r="X1332" s="2"/>
      <c r="Y1332" s="3"/>
      <c r="Z1332" s="29" t="str">
        <f>IF(Table1[[#This Row],[DATE]]=0,"",$Z$4)</f>
        <v/>
      </c>
      <c r="AA1332" s="29" t="str">
        <f>IF(Table1[[#This Row],[DATE]]=0,"",$AA$4)</f>
        <v/>
      </c>
      <c r="AB1332" s="29" t="str">
        <f t="shared" si="40"/>
        <v/>
      </c>
      <c r="AC1332" s="61" t="str">
        <f>IFERROR(VLOOKUP(Table1[[#This Row],[Owner]],'[1]down list'!U:V,2,FALSE),"")</f>
        <v/>
      </c>
    </row>
    <row r="1333" spans="2:29" x14ac:dyDescent="0.25">
      <c r="B1333" s="23"/>
      <c r="C1333" s="24" t="str">
        <f>IF(Table1[[#This Row],[DATE]]=0,"",TEXT(Table1[[#This Row],[DATE]],"mmm"))</f>
        <v/>
      </c>
      <c r="D1333" s="25" t="str">
        <f>B1333&amp;"-"&amp;COUNTIF($B$6:$B1333,B1333)</f>
        <v>-0</v>
      </c>
      <c r="E1333" s="24" t="str">
        <f t="shared" si="41"/>
        <v/>
      </c>
      <c r="F1333" s="24" t="str">
        <f>IF(B1333=0,"",TEXT(Table1[[#This Row],[DATE]],"ddd"))</f>
        <v/>
      </c>
      <c r="G1333" s="2" t="s">
        <v>32</v>
      </c>
      <c r="H1333" s="2"/>
      <c r="I1333" s="26" t="str">
        <f>IFERROR(INDEX('[1]down list'!$AB$3:$AH$368,MATCH(Table1[[#This Row],[DATE]],'[1]down list'!$AB$3:$AB$368,0),MATCH(Table1[[#This Row],[Shift]],'[1]down list'!$AB$3:$AH$3,0)),"")</f>
        <v/>
      </c>
      <c r="J1333" s="3"/>
      <c r="K1333" s="2"/>
      <c r="M1333" s="24" t="s">
        <v>224</v>
      </c>
      <c r="N1333" s="26" t="str">
        <f>IFERROR(INDEX([1]!Table13[#Data],MATCH(Table1[[#This Row],[Tech.]],[1]!Table13[Func Location],0),2),"")</f>
        <v/>
      </c>
      <c r="O1333" s="27"/>
      <c r="P1333" s="28"/>
      <c r="Q1333" s="2" t="s">
        <v>37</v>
      </c>
      <c r="R1333" s="2"/>
      <c r="W1333" s="2"/>
      <c r="X1333" s="2"/>
      <c r="Y1333" s="3"/>
      <c r="Z1333" s="29" t="str">
        <f>IF(Table1[[#This Row],[DATE]]=0,"",$Z$4)</f>
        <v/>
      </c>
      <c r="AA1333" s="29" t="str">
        <f>IF(Table1[[#This Row],[DATE]]=0,"",$AA$4)</f>
        <v/>
      </c>
      <c r="AB1333" s="29" t="str">
        <f t="shared" si="40"/>
        <v/>
      </c>
      <c r="AC1333" s="61" t="str">
        <f>IFERROR(VLOOKUP(Table1[[#This Row],[Owner]],'[1]down list'!U:V,2,FALSE),"")</f>
        <v/>
      </c>
    </row>
    <row r="1334" spans="2:29" x14ac:dyDescent="0.25">
      <c r="B1334" s="23"/>
      <c r="C1334" s="24" t="str">
        <f>IF(Table1[[#This Row],[DATE]]=0,"",TEXT(Table1[[#This Row],[DATE]],"mmm"))</f>
        <v/>
      </c>
      <c r="D1334" s="25" t="str">
        <f>B1334&amp;"-"&amp;COUNTIF($B$6:$B1334,B1334)</f>
        <v>-0</v>
      </c>
      <c r="E1334" s="24" t="str">
        <f t="shared" si="41"/>
        <v/>
      </c>
      <c r="F1334" s="24" t="str">
        <f>IF(B1334=0,"",TEXT(Table1[[#This Row],[DATE]],"ddd"))</f>
        <v/>
      </c>
      <c r="G1334" s="2" t="s">
        <v>32</v>
      </c>
      <c r="H1334" s="2"/>
      <c r="I1334" s="26" t="str">
        <f>IFERROR(INDEX('[1]down list'!$AB$3:$AH$368,MATCH(Table1[[#This Row],[DATE]],'[1]down list'!$AB$3:$AB$368,0),MATCH(Table1[[#This Row],[Shift]],'[1]down list'!$AB$3:$AH$3,0)),"")</f>
        <v/>
      </c>
      <c r="J1334" s="3"/>
      <c r="K1334" s="2"/>
      <c r="M1334" s="24" t="s">
        <v>224</v>
      </c>
      <c r="N1334" s="26" t="str">
        <f>IFERROR(INDEX([1]!Table13[#Data],MATCH(Table1[[#This Row],[Tech.]],[1]!Table13[Func Location],0),2),"")</f>
        <v/>
      </c>
      <c r="O1334" s="27"/>
      <c r="P1334" s="28"/>
      <c r="Q1334" s="2" t="s">
        <v>37</v>
      </c>
      <c r="R1334" s="2"/>
      <c r="W1334" s="2"/>
      <c r="X1334" s="2"/>
      <c r="Y1334" s="3"/>
      <c r="Z1334" s="29" t="str">
        <f>IF(Table1[[#This Row],[DATE]]=0,"",$Z$4)</f>
        <v/>
      </c>
      <c r="AA1334" s="29" t="str">
        <f>IF(Table1[[#This Row],[DATE]]=0,"",$AA$4)</f>
        <v/>
      </c>
      <c r="AB1334" s="29" t="str">
        <f t="shared" si="40"/>
        <v/>
      </c>
      <c r="AC1334" s="61" t="str">
        <f>IFERROR(VLOOKUP(Table1[[#This Row],[Owner]],'[1]down list'!U:V,2,FALSE),"")</f>
        <v/>
      </c>
    </row>
    <row r="1335" spans="2:29" x14ac:dyDescent="0.25">
      <c r="B1335" s="23"/>
      <c r="C1335" s="24" t="str">
        <f>IF(Table1[[#This Row],[DATE]]=0,"",TEXT(Table1[[#This Row],[DATE]],"mmm"))</f>
        <v/>
      </c>
      <c r="D1335" s="25" t="str">
        <f>B1335&amp;"-"&amp;COUNTIF($B$6:$B1335,B1335)</f>
        <v>-0</v>
      </c>
      <c r="E1335" s="24" t="str">
        <f t="shared" si="41"/>
        <v/>
      </c>
      <c r="F1335" s="24" t="str">
        <f>IF(B1335=0,"",TEXT(Table1[[#This Row],[DATE]],"ddd"))</f>
        <v/>
      </c>
      <c r="G1335" s="2" t="s">
        <v>32</v>
      </c>
      <c r="H1335" s="2"/>
      <c r="I1335" s="26" t="str">
        <f>IFERROR(INDEX('[1]down list'!$AB$3:$AH$368,MATCH(Table1[[#This Row],[DATE]],'[1]down list'!$AB$3:$AB$368,0),MATCH(Table1[[#This Row],[Shift]],'[1]down list'!$AB$3:$AH$3,0)),"")</f>
        <v/>
      </c>
      <c r="J1335" s="3"/>
      <c r="K1335" s="2"/>
      <c r="M1335" s="24" t="s">
        <v>224</v>
      </c>
      <c r="N1335" s="26" t="str">
        <f>IFERROR(INDEX([1]!Table13[#Data],MATCH(Table1[[#This Row],[Tech.]],[1]!Table13[Func Location],0),2),"")</f>
        <v/>
      </c>
      <c r="O1335" s="27"/>
      <c r="P1335" s="28"/>
      <c r="Q1335" s="2" t="s">
        <v>37</v>
      </c>
      <c r="R1335" s="2"/>
      <c r="W1335" s="2"/>
      <c r="X1335" s="2"/>
      <c r="Y1335" s="3"/>
      <c r="Z1335" s="29" t="str">
        <f>IF(Table1[[#This Row],[DATE]]=0,"",$Z$4)</f>
        <v/>
      </c>
      <c r="AA1335" s="29" t="str">
        <f>IF(Table1[[#This Row],[DATE]]=0,"",$AA$4)</f>
        <v/>
      </c>
      <c r="AB1335" s="29" t="str">
        <f t="shared" si="40"/>
        <v/>
      </c>
      <c r="AC1335" s="61" t="str">
        <f>IFERROR(VLOOKUP(Table1[[#This Row],[Owner]],'[1]down list'!U:V,2,FALSE),"")</f>
        <v/>
      </c>
    </row>
    <row r="1336" spans="2:29" x14ac:dyDescent="0.25">
      <c r="B1336" s="23"/>
      <c r="C1336" s="24" t="str">
        <f>IF(Table1[[#This Row],[DATE]]=0,"",TEXT(Table1[[#This Row],[DATE]],"mmm"))</f>
        <v/>
      </c>
      <c r="D1336" s="25" t="str">
        <f>B1336&amp;"-"&amp;COUNTIF($B$6:$B1336,B1336)</f>
        <v>-0</v>
      </c>
      <c r="E1336" s="24" t="str">
        <f t="shared" si="41"/>
        <v/>
      </c>
      <c r="F1336" s="24" t="str">
        <f>IF(B1336=0,"",TEXT(Table1[[#This Row],[DATE]],"ddd"))</f>
        <v/>
      </c>
      <c r="G1336" s="2" t="s">
        <v>32</v>
      </c>
      <c r="H1336" s="2"/>
      <c r="I1336" s="26" t="str">
        <f>IFERROR(INDEX('[1]down list'!$AB$3:$AH$368,MATCH(Table1[[#This Row],[DATE]],'[1]down list'!$AB$3:$AB$368,0),MATCH(Table1[[#This Row],[Shift]],'[1]down list'!$AB$3:$AH$3,0)),"")</f>
        <v/>
      </c>
      <c r="J1336" s="3"/>
      <c r="K1336" s="2"/>
      <c r="M1336" s="24" t="s">
        <v>224</v>
      </c>
      <c r="N1336" s="26" t="str">
        <f>IFERROR(INDEX([1]!Table13[#Data],MATCH(Table1[[#This Row],[Tech.]],[1]!Table13[Func Location],0),2),"")</f>
        <v/>
      </c>
      <c r="O1336" s="27"/>
      <c r="P1336" s="28"/>
      <c r="Q1336" s="2" t="s">
        <v>37</v>
      </c>
      <c r="R1336" s="2"/>
      <c r="W1336" s="2"/>
      <c r="X1336" s="2"/>
      <c r="Y1336" s="3"/>
      <c r="Z1336" s="29" t="str">
        <f>IF(Table1[[#This Row],[DATE]]=0,"",$Z$4)</f>
        <v/>
      </c>
      <c r="AA1336" s="29" t="str">
        <f>IF(Table1[[#This Row],[DATE]]=0,"",$AA$4)</f>
        <v/>
      </c>
      <c r="AB1336" s="29" t="str">
        <f t="shared" si="40"/>
        <v/>
      </c>
      <c r="AC1336" s="61" t="str">
        <f>IFERROR(VLOOKUP(Table1[[#This Row],[Owner]],'[1]down list'!U:V,2,FALSE),"")</f>
        <v/>
      </c>
    </row>
    <row r="1337" spans="2:29" x14ac:dyDescent="0.25">
      <c r="B1337" s="23"/>
      <c r="C1337" s="24" t="str">
        <f>IF(Table1[[#This Row],[DATE]]=0,"",TEXT(Table1[[#This Row],[DATE]],"mmm"))</f>
        <v/>
      </c>
      <c r="D1337" s="25" t="str">
        <f>B1337&amp;"-"&amp;COUNTIF($B$6:$B1337,B1337)</f>
        <v>-0</v>
      </c>
      <c r="E1337" s="24" t="str">
        <f t="shared" si="41"/>
        <v/>
      </c>
      <c r="F1337" s="24" t="str">
        <f>IF(B1337=0,"",TEXT(Table1[[#This Row],[DATE]],"ddd"))</f>
        <v/>
      </c>
      <c r="G1337" s="2" t="s">
        <v>32</v>
      </c>
      <c r="H1337" s="2"/>
      <c r="I1337" s="26" t="str">
        <f>IFERROR(INDEX('[1]down list'!$AB$3:$AH$368,MATCH(Table1[[#This Row],[DATE]],'[1]down list'!$AB$3:$AB$368,0),MATCH(Table1[[#This Row],[Shift]],'[1]down list'!$AB$3:$AH$3,0)),"")</f>
        <v/>
      </c>
      <c r="J1337" s="3"/>
      <c r="K1337" s="2"/>
      <c r="M1337" s="24" t="s">
        <v>224</v>
      </c>
      <c r="N1337" s="26" t="str">
        <f>IFERROR(INDEX([1]!Table13[#Data],MATCH(Table1[[#This Row],[Tech.]],[1]!Table13[Func Location],0),2),"")</f>
        <v/>
      </c>
      <c r="O1337" s="27"/>
      <c r="P1337" s="28"/>
      <c r="Q1337" s="2" t="s">
        <v>37</v>
      </c>
      <c r="R1337" s="2"/>
      <c r="W1337" s="2"/>
      <c r="X1337" s="2"/>
      <c r="Y1337" s="3"/>
      <c r="Z1337" s="29" t="str">
        <f>IF(Table1[[#This Row],[DATE]]=0,"",$Z$4)</f>
        <v/>
      </c>
      <c r="AA1337" s="29" t="str">
        <f>IF(Table1[[#This Row],[DATE]]=0,"",$AA$4)</f>
        <v/>
      </c>
      <c r="AB1337" s="29" t="str">
        <f t="shared" si="40"/>
        <v/>
      </c>
      <c r="AC1337" s="61" t="str">
        <f>IFERROR(VLOOKUP(Table1[[#This Row],[Owner]],'[1]down list'!U:V,2,FALSE),"")</f>
        <v/>
      </c>
    </row>
    <row r="1338" spans="2:29" x14ac:dyDescent="0.25">
      <c r="B1338" s="23"/>
      <c r="C1338" s="24" t="str">
        <f>IF(Table1[[#This Row],[DATE]]=0,"",TEXT(Table1[[#This Row],[DATE]],"mmm"))</f>
        <v/>
      </c>
      <c r="D1338" s="25" t="str">
        <f>B1338&amp;"-"&amp;COUNTIF($B$6:$B1338,B1338)</f>
        <v>-0</v>
      </c>
      <c r="E1338" s="24" t="str">
        <f t="shared" si="41"/>
        <v/>
      </c>
      <c r="F1338" s="24" t="str">
        <f>IF(B1338=0,"",TEXT(Table1[[#This Row],[DATE]],"ddd"))</f>
        <v/>
      </c>
      <c r="G1338" s="2" t="s">
        <v>32</v>
      </c>
      <c r="H1338" s="2"/>
      <c r="I1338" s="26" t="str">
        <f>IFERROR(INDEX('[1]down list'!$AB$3:$AH$368,MATCH(Table1[[#This Row],[DATE]],'[1]down list'!$AB$3:$AB$368,0),MATCH(Table1[[#This Row],[Shift]],'[1]down list'!$AB$3:$AH$3,0)),"")</f>
        <v/>
      </c>
      <c r="J1338" s="3"/>
      <c r="K1338" s="2"/>
      <c r="M1338" s="24" t="s">
        <v>224</v>
      </c>
      <c r="N1338" s="26" t="str">
        <f>IFERROR(INDEX([1]!Table13[#Data],MATCH(Table1[[#This Row],[Tech.]],[1]!Table13[Func Location],0),2),"")</f>
        <v/>
      </c>
      <c r="O1338" s="27"/>
      <c r="P1338" s="28"/>
      <c r="Q1338" s="2" t="s">
        <v>37</v>
      </c>
      <c r="R1338" s="2"/>
      <c r="W1338" s="2"/>
      <c r="X1338" s="2"/>
      <c r="Y1338" s="3"/>
      <c r="Z1338" s="29" t="str">
        <f>IF(Table1[[#This Row],[DATE]]=0,"",$Z$4)</f>
        <v/>
      </c>
      <c r="AA1338" s="29" t="str">
        <f>IF(Table1[[#This Row],[DATE]]=0,"",$AA$4)</f>
        <v/>
      </c>
      <c r="AB1338" s="29" t="str">
        <f t="shared" si="40"/>
        <v/>
      </c>
      <c r="AC1338" s="61" t="str">
        <f>IFERROR(VLOOKUP(Table1[[#This Row],[Owner]],'[1]down list'!U:V,2,FALSE),"")</f>
        <v/>
      </c>
    </row>
    <row r="1339" spans="2:29" x14ac:dyDescent="0.25">
      <c r="B1339" s="23"/>
      <c r="C1339" s="24" t="str">
        <f>IF(Table1[[#This Row],[DATE]]=0,"",TEXT(Table1[[#This Row],[DATE]],"mmm"))</f>
        <v/>
      </c>
      <c r="D1339" s="25" t="str">
        <f>B1339&amp;"-"&amp;COUNTIF($B$6:$B1339,B1339)</f>
        <v>-0</v>
      </c>
      <c r="E1339" s="24" t="str">
        <f t="shared" si="41"/>
        <v/>
      </c>
      <c r="F1339" s="24" t="str">
        <f>IF(B1339=0,"",TEXT(Table1[[#This Row],[DATE]],"ddd"))</f>
        <v/>
      </c>
      <c r="G1339" s="2" t="s">
        <v>32</v>
      </c>
      <c r="H1339" s="2"/>
      <c r="I1339" s="26" t="str">
        <f>IFERROR(INDEX('[1]down list'!$AB$3:$AH$368,MATCH(Table1[[#This Row],[DATE]],'[1]down list'!$AB$3:$AB$368,0),MATCH(Table1[[#This Row],[Shift]],'[1]down list'!$AB$3:$AH$3,0)),"")</f>
        <v/>
      </c>
      <c r="J1339" s="3"/>
      <c r="K1339" s="2"/>
      <c r="M1339" s="24" t="s">
        <v>224</v>
      </c>
      <c r="N1339" s="26" t="str">
        <f>IFERROR(INDEX([1]!Table13[#Data],MATCH(Table1[[#This Row],[Tech.]],[1]!Table13[Func Location],0),2),"")</f>
        <v/>
      </c>
      <c r="O1339" s="27"/>
      <c r="P1339" s="28"/>
      <c r="Q1339" s="2" t="s">
        <v>37</v>
      </c>
      <c r="R1339" s="2"/>
      <c r="W1339" s="2"/>
      <c r="X1339" s="2"/>
      <c r="Y1339" s="3"/>
      <c r="Z1339" s="29" t="str">
        <f>IF(Table1[[#This Row],[DATE]]=0,"",$Z$4)</f>
        <v/>
      </c>
      <c r="AA1339" s="29" t="str">
        <f>IF(Table1[[#This Row],[DATE]]=0,"",$AA$4)</f>
        <v/>
      </c>
      <c r="AB1339" s="29" t="str">
        <f t="shared" si="40"/>
        <v/>
      </c>
      <c r="AC1339" s="61" t="str">
        <f>IFERROR(VLOOKUP(Table1[[#This Row],[Owner]],'[1]down list'!U:V,2,FALSE),"")</f>
        <v/>
      </c>
    </row>
    <row r="1340" spans="2:29" x14ac:dyDescent="0.25">
      <c r="B1340" s="23"/>
      <c r="C1340" s="24" t="str">
        <f>IF(Table1[[#This Row],[DATE]]=0,"",TEXT(Table1[[#This Row],[DATE]],"mmm"))</f>
        <v/>
      </c>
      <c r="D1340" s="25" t="str">
        <f>B1340&amp;"-"&amp;COUNTIF($B$6:$B1340,B1340)</f>
        <v>-0</v>
      </c>
      <c r="E1340" s="24" t="str">
        <f t="shared" si="41"/>
        <v/>
      </c>
      <c r="F1340" s="24" t="str">
        <f>IF(B1340=0,"",TEXT(Table1[[#This Row],[DATE]],"ddd"))</f>
        <v/>
      </c>
      <c r="G1340" s="2" t="s">
        <v>32</v>
      </c>
      <c r="H1340" s="2"/>
      <c r="I1340" s="26" t="str">
        <f>IFERROR(INDEX('[1]down list'!$AB$3:$AH$368,MATCH(Table1[[#This Row],[DATE]],'[1]down list'!$AB$3:$AB$368,0),MATCH(Table1[[#This Row],[Shift]],'[1]down list'!$AB$3:$AH$3,0)),"")</f>
        <v/>
      </c>
      <c r="J1340" s="3"/>
      <c r="K1340" s="2"/>
      <c r="M1340" s="24" t="s">
        <v>224</v>
      </c>
      <c r="N1340" s="26" t="str">
        <f>IFERROR(INDEX([1]!Table13[#Data],MATCH(Table1[[#This Row],[Tech.]],[1]!Table13[Func Location],0),2),"")</f>
        <v/>
      </c>
      <c r="O1340" s="27"/>
      <c r="P1340" s="28"/>
      <c r="Q1340" s="2" t="s">
        <v>37</v>
      </c>
      <c r="R1340" s="2"/>
      <c r="W1340" s="2"/>
      <c r="X1340" s="2"/>
      <c r="Y1340" s="3"/>
      <c r="Z1340" s="29" t="str">
        <f>IF(Table1[[#This Row],[DATE]]=0,"",$Z$4)</f>
        <v/>
      </c>
      <c r="AA1340" s="29" t="str">
        <f>IF(Table1[[#This Row],[DATE]]=0,"",$AA$4)</f>
        <v/>
      </c>
      <c r="AB1340" s="29" t="str">
        <f t="shared" si="40"/>
        <v/>
      </c>
      <c r="AC1340" s="61" t="str">
        <f>IFERROR(VLOOKUP(Table1[[#This Row],[Owner]],'[1]down list'!U:V,2,FALSE),"")</f>
        <v/>
      </c>
    </row>
    <row r="1341" spans="2:29" x14ac:dyDescent="0.25">
      <c r="B1341" s="23"/>
      <c r="C1341" s="24" t="str">
        <f>IF(Table1[[#This Row],[DATE]]=0,"",TEXT(Table1[[#This Row],[DATE]],"mmm"))</f>
        <v/>
      </c>
      <c r="D1341" s="25" t="str">
        <f>B1341&amp;"-"&amp;COUNTIF($B$6:$B1341,B1341)</f>
        <v>-0</v>
      </c>
      <c r="E1341" s="24" t="str">
        <f t="shared" si="41"/>
        <v/>
      </c>
      <c r="F1341" s="24" t="str">
        <f>IF(B1341=0,"",TEXT(Table1[[#This Row],[DATE]],"ddd"))</f>
        <v/>
      </c>
      <c r="G1341" s="2" t="s">
        <v>32</v>
      </c>
      <c r="H1341" s="2"/>
      <c r="I1341" s="26" t="str">
        <f>IFERROR(INDEX('[1]down list'!$AB$3:$AH$368,MATCH(Table1[[#This Row],[DATE]],'[1]down list'!$AB$3:$AB$368,0),MATCH(Table1[[#This Row],[Shift]],'[1]down list'!$AB$3:$AH$3,0)),"")</f>
        <v/>
      </c>
      <c r="J1341" s="3"/>
      <c r="K1341" s="2"/>
      <c r="M1341" s="24" t="s">
        <v>224</v>
      </c>
      <c r="N1341" s="26" t="str">
        <f>IFERROR(INDEX([1]!Table13[#Data],MATCH(Table1[[#This Row],[Tech.]],[1]!Table13[Func Location],0),2),"")</f>
        <v/>
      </c>
      <c r="O1341" s="27"/>
      <c r="P1341" s="28"/>
      <c r="Q1341" s="2" t="s">
        <v>37</v>
      </c>
      <c r="R1341" s="2"/>
      <c r="W1341" s="2"/>
      <c r="X1341" s="2"/>
      <c r="Y1341" s="3"/>
      <c r="Z1341" s="29" t="str">
        <f>IF(Table1[[#This Row],[DATE]]=0,"",$Z$4)</f>
        <v/>
      </c>
      <c r="AA1341" s="29" t="str">
        <f>IF(Table1[[#This Row],[DATE]]=0,"",$AA$4)</f>
        <v/>
      </c>
      <c r="AB1341" s="29" t="str">
        <f t="shared" si="40"/>
        <v/>
      </c>
      <c r="AC1341" s="61" t="str">
        <f>IFERROR(VLOOKUP(Table1[[#This Row],[Owner]],'[1]down list'!U:V,2,FALSE),"")</f>
        <v/>
      </c>
    </row>
    <row r="1342" spans="2:29" x14ac:dyDescent="0.25">
      <c r="B1342" s="23"/>
      <c r="C1342" s="24" t="str">
        <f>IF(Table1[[#This Row],[DATE]]=0,"",TEXT(Table1[[#This Row],[DATE]],"mmm"))</f>
        <v/>
      </c>
      <c r="D1342" s="25" t="str">
        <f>B1342&amp;"-"&amp;COUNTIF($B$6:$B1342,B1342)</f>
        <v>-0</v>
      </c>
      <c r="E1342" s="24" t="str">
        <f t="shared" si="41"/>
        <v/>
      </c>
      <c r="F1342" s="24" t="str">
        <f>IF(B1342=0,"",TEXT(Table1[[#This Row],[DATE]],"ddd"))</f>
        <v/>
      </c>
      <c r="G1342" s="2" t="s">
        <v>32</v>
      </c>
      <c r="H1342" s="2"/>
      <c r="I1342" s="26" t="str">
        <f>IFERROR(INDEX('[1]down list'!$AB$3:$AH$368,MATCH(Table1[[#This Row],[DATE]],'[1]down list'!$AB$3:$AB$368,0),MATCH(Table1[[#This Row],[Shift]],'[1]down list'!$AB$3:$AH$3,0)),"")</f>
        <v/>
      </c>
      <c r="J1342" s="3"/>
      <c r="K1342" s="2"/>
      <c r="M1342" s="24" t="s">
        <v>224</v>
      </c>
      <c r="N1342" s="26" t="str">
        <f>IFERROR(INDEX([1]!Table13[#Data],MATCH(Table1[[#This Row],[Tech.]],[1]!Table13[Func Location],0),2),"")</f>
        <v/>
      </c>
      <c r="O1342" s="27"/>
      <c r="P1342" s="28"/>
      <c r="Q1342" s="2" t="s">
        <v>37</v>
      </c>
      <c r="R1342" s="2"/>
      <c r="W1342" s="2"/>
      <c r="X1342" s="2"/>
      <c r="Y1342" s="3"/>
      <c r="Z1342" s="29" t="str">
        <f>IF(Table1[[#This Row],[DATE]]=0,"",$Z$4)</f>
        <v/>
      </c>
      <c r="AA1342" s="29" t="str">
        <f>IF(Table1[[#This Row],[DATE]]=0,"",$AA$4)</f>
        <v/>
      </c>
      <c r="AB1342" s="29" t="str">
        <f t="shared" si="40"/>
        <v/>
      </c>
      <c r="AC1342" s="61" t="str">
        <f>IFERROR(VLOOKUP(Table1[[#This Row],[Owner]],'[1]down list'!U:V,2,FALSE),"")</f>
        <v/>
      </c>
    </row>
    <row r="1343" spans="2:29" x14ac:dyDescent="0.25">
      <c r="B1343" s="23"/>
      <c r="C1343" s="24" t="str">
        <f>IF(Table1[[#This Row],[DATE]]=0,"",TEXT(Table1[[#This Row],[DATE]],"mmm"))</f>
        <v/>
      </c>
      <c r="D1343" s="25" t="str">
        <f>B1343&amp;"-"&amp;COUNTIF($B$6:$B1343,B1343)</f>
        <v>-0</v>
      </c>
      <c r="E1343" s="24" t="str">
        <f t="shared" si="41"/>
        <v/>
      </c>
      <c r="F1343" s="24" t="str">
        <f>IF(B1343=0,"",TEXT(Table1[[#This Row],[DATE]],"ddd"))</f>
        <v/>
      </c>
      <c r="G1343" s="2" t="s">
        <v>32</v>
      </c>
      <c r="H1343" s="2"/>
      <c r="I1343" s="26" t="str">
        <f>IFERROR(INDEX('[1]down list'!$AB$3:$AH$368,MATCH(Table1[[#This Row],[DATE]],'[1]down list'!$AB$3:$AB$368,0),MATCH(Table1[[#This Row],[Shift]],'[1]down list'!$AB$3:$AH$3,0)),"")</f>
        <v/>
      </c>
      <c r="J1343" s="3"/>
      <c r="K1343" s="2"/>
      <c r="M1343" s="24" t="s">
        <v>224</v>
      </c>
      <c r="N1343" s="26" t="str">
        <f>IFERROR(INDEX([1]!Table13[#Data],MATCH(Table1[[#This Row],[Tech.]],[1]!Table13[Func Location],0),2),"")</f>
        <v/>
      </c>
      <c r="O1343" s="27"/>
      <c r="P1343" s="28"/>
      <c r="Q1343" s="2" t="s">
        <v>37</v>
      </c>
      <c r="R1343" s="2"/>
      <c r="W1343" s="2"/>
      <c r="X1343" s="2"/>
      <c r="Y1343" s="3"/>
      <c r="Z1343" s="29" t="str">
        <f>IF(Table1[[#This Row],[DATE]]=0,"",$Z$4)</f>
        <v/>
      </c>
      <c r="AA1343" s="29" t="str">
        <f>IF(Table1[[#This Row],[DATE]]=0,"",$AA$4)</f>
        <v/>
      </c>
      <c r="AB1343" s="29" t="str">
        <f t="shared" si="40"/>
        <v/>
      </c>
      <c r="AC1343" s="61" t="str">
        <f>IFERROR(VLOOKUP(Table1[[#This Row],[Owner]],'[1]down list'!U:V,2,FALSE),"")</f>
        <v/>
      </c>
    </row>
    <row r="1344" spans="2:29" x14ac:dyDescent="0.25">
      <c r="B1344" s="23"/>
      <c r="C1344" s="24" t="str">
        <f>IF(Table1[[#This Row],[DATE]]=0,"",TEXT(Table1[[#This Row],[DATE]],"mmm"))</f>
        <v/>
      </c>
      <c r="D1344" s="25" t="str">
        <f>B1344&amp;"-"&amp;COUNTIF($B$6:$B1344,B1344)</f>
        <v>-0</v>
      </c>
      <c r="E1344" s="24" t="str">
        <f t="shared" si="41"/>
        <v/>
      </c>
      <c r="F1344" s="24" t="str">
        <f>IF(B1344=0,"",TEXT(Table1[[#This Row],[DATE]],"ddd"))</f>
        <v/>
      </c>
      <c r="G1344" s="2" t="s">
        <v>32</v>
      </c>
      <c r="H1344" s="2"/>
      <c r="I1344" s="26" t="str">
        <f>IFERROR(INDEX('[1]down list'!$AB$3:$AH$368,MATCH(Table1[[#This Row],[DATE]],'[1]down list'!$AB$3:$AB$368,0),MATCH(Table1[[#This Row],[Shift]],'[1]down list'!$AB$3:$AH$3,0)),"")</f>
        <v/>
      </c>
      <c r="J1344" s="3"/>
      <c r="K1344" s="2"/>
      <c r="M1344" s="24" t="s">
        <v>224</v>
      </c>
      <c r="N1344" s="26" t="str">
        <f>IFERROR(INDEX([1]!Table13[#Data],MATCH(Table1[[#This Row],[Tech.]],[1]!Table13[Func Location],0),2),"")</f>
        <v/>
      </c>
      <c r="O1344" s="27"/>
      <c r="P1344" s="28"/>
      <c r="Q1344" s="2" t="s">
        <v>37</v>
      </c>
      <c r="R1344" s="2"/>
      <c r="W1344" s="2"/>
      <c r="X1344" s="2"/>
      <c r="Y1344" s="3"/>
      <c r="Z1344" s="29" t="str">
        <f>IF(Table1[[#This Row],[DATE]]=0,"",$Z$4)</f>
        <v/>
      </c>
      <c r="AA1344" s="29" t="str">
        <f>IF(Table1[[#This Row],[DATE]]=0,"",$AA$4)</f>
        <v/>
      </c>
      <c r="AB1344" s="29" t="str">
        <f t="shared" ref="AB1344:AB1407" si="42">IF(B1344=0,"",YEAR(B1344))</f>
        <v/>
      </c>
      <c r="AC1344" s="61" t="str">
        <f>IFERROR(VLOOKUP(Table1[[#This Row],[Owner]],'[1]down list'!U:V,2,FALSE),"")</f>
        <v/>
      </c>
    </row>
    <row r="1345" spans="2:29" x14ac:dyDescent="0.25">
      <c r="B1345" s="23"/>
      <c r="C1345" s="24" t="str">
        <f>IF(Table1[[#This Row],[DATE]]=0,"",TEXT(Table1[[#This Row],[DATE]],"mmm"))</f>
        <v/>
      </c>
      <c r="D1345" s="25" t="str">
        <f>B1345&amp;"-"&amp;COUNTIF($B$6:$B1345,B1345)</f>
        <v>-0</v>
      </c>
      <c r="E1345" s="24" t="str">
        <f t="shared" si="41"/>
        <v/>
      </c>
      <c r="F1345" s="24" t="str">
        <f>IF(B1345=0,"",TEXT(Table1[[#This Row],[DATE]],"ddd"))</f>
        <v/>
      </c>
      <c r="G1345" s="2" t="s">
        <v>32</v>
      </c>
      <c r="H1345" s="2"/>
      <c r="I1345" s="26" t="str">
        <f>IFERROR(INDEX('[1]down list'!$AB$3:$AH$368,MATCH(Table1[[#This Row],[DATE]],'[1]down list'!$AB$3:$AB$368,0),MATCH(Table1[[#This Row],[Shift]],'[1]down list'!$AB$3:$AH$3,0)),"")</f>
        <v/>
      </c>
      <c r="J1345" s="3"/>
      <c r="K1345" s="2"/>
      <c r="M1345" s="24" t="s">
        <v>224</v>
      </c>
      <c r="N1345" s="26" t="str">
        <f>IFERROR(INDEX([1]!Table13[#Data],MATCH(Table1[[#This Row],[Tech.]],[1]!Table13[Func Location],0),2),"")</f>
        <v/>
      </c>
      <c r="O1345" s="27"/>
      <c r="P1345" s="28"/>
      <c r="Q1345" s="2" t="s">
        <v>37</v>
      </c>
      <c r="R1345" s="2"/>
      <c r="W1345" s="2"/>
      <c r="X1345" s="2"/>
      <c r="Y1345" s="3"/>
      <c r="Z1345" s="29" t="str">
        <f>IF(Table1[[#This Row],[DATE]]=0,"",$Z$4)</f>
        <v/>
      </c>
      <c r="AA1345" s="29" t="str">
        <f>IF(Table1[[#This Row],[DATE]]=0,"",$AA$4)</f>
        <v/>
      </c>
      <c r="AB1345" s="29" t="str">
        <f t="shared" si="42"/>
        <v/>
      </c>
      <c r="AC1345" s="61" t="str">
        <f>IFERROR(VLOOKUP(Table1[[#This Row],[Owner]],'[1]down list'!U:V,2,FALSE),"")</f>
        <v/>
      </c>
    </row>
    <row r="1346" spans="2:29" x14ac:dyDescent="0.25">
      <c r="B1346" s="23"/>
      <c r="C1346" s="24" t="str">
        <f>IF(Table1[[#This Row],[DATE]]=0,"",TEXT(Table1[[#This Row],[DATE]],"mmm"))</f>
        <v/>
      </c>
      <c r="D1346" s="25" t="str">
        <f>B1346&amp;"-"&amp;COUNTIF($B$6:$B1346,B1346)</f>
        <v>-0</v>
      </c>
      <c r="E1346" s="24" t="str">
        <f t="shared" si="41"/>
        <v/>
      </c>
      <c r="F1346" s="24" t="str">
        <f>IF(B1346=0,"",TEXT(Table1[[#This Row],[DATE]],"ddd"))</f>
        <v/>
      </c>
      <c r="G1346" s="2" t="s">
        <v>32</v>
      </c>
      <c r="H1346" s="2"/>
      <c r="I1346" s="26" t="str">
        <f>IFERROR(INDEX('[1]down list'!$AB$3:$AH$368,MATCH(Table1[[#This Row],[DATE]],'[1]down list'!$AB$3:$AB$368,0),MATCH(Table1[[#This Row],[Shift]],'[1]down list'!$AB$3:$AH$3,0)),"")</f>
        <v/>
      </c>
      <c r="J1346" s="3"/>
      <c r="K1346" s="2"/>
      <c r="M1346" s="24" t="s">
        <v>224</v>
      </c>
      <c r="N1346" s="26" t="str">
        <f>IFERROR(INDEX([1]!Table13[#Data],MATCH(Table1[[#This Row],[Tech.]],[1]!Table13[Func Location],0),2),"")</f>
        <v/>
      </c>
      <c r="O1346" s="27"/>
      <c r="P1346" s="28"/>
      <c r="Q1346" s="2" t="s">
        <v>37</v>
      </c>
      <c r="R1346" s="2"/>
      <c r="W1346" s="2"/>
      <c r="X1346" s="2"/>
      <c r="Y1346" s="3"/>
      <c r="Z1346" s="29" t="str">
        <f>IF(Table1[[#This Row],[DATE]]=0,"",$Z$4)</f>
        <v/>
      </c>
      <c r="AA1346" s="29" t="str">
        <f>IF(Table1[[#This Row],[DATE]]=0,"",$AA$4)</f>
        <v/>
      </c>
      <c r="AB1346" s="29" t="str">
        <f t="shared" si="42"/>
        <v/>
      </c>
      <c r="AC1346" s="61" t="str">
        <f>IFERROR(VLOOKUP(Table1[[#This Row],[Owner]],'[1]down list'!U:V,2,FALSE),"")</f>
        <v/>
      </c>
    </row>
    <row r="1347" spans="2:29" x14ac:dyDescent="0.25">
      <c r="B1347" s="23"/>
      <c r="C1347" s="24" t="str">
        <f>IF(Table1[[#This Row],[DATE]]=0,"",TEXT(Table1[[#This Row],[DATE]],"mmm"))</f>
        <v/>
      </c>
      <c r="D1347" s="25" t="str">
        <f>B1347&amp;"-"&amp;COUNTIF($B$6:$B1347,B1347)</f>
        <v>-0</v>
      </c>
      <c r="E1347" s="24" t="str">
        <f t="shared" si="41"/>
        <v/>
      </c>
      <c r="F1347" s="24" t="str">
        <f>IF(B1347=0,"",TEXT(Table1[[#This Row],[DATE]],"ddd"))</f>
        <v/>
      </c>
      <c r="G1347" s="2" t="s">
        <v>32</v>
      </c>
      <c r="H1347" s="2"/>
      <c r="I1347" s="26" t="str">
        <f>IFERROR(INDEX('[1]down list'!$AB$3:$AH$368,MATCH(Table1[[#This Row],[DATE]],'[1]down list'!$AB$3:$AB$368,0),MATCH(Table1[[#This Row],[Shift]],'[1]down list'!$AB$3:$AH$3,0)),"")</f>
        <v/>
      </c>
      <c r="J1347" s="3"/>
      <c r="K1347" s="2"/>
      <c r="M1347" s="24" t="s">
        <v>224</v>
      </c>
      <c r="N1347" s="26" t="str">
        <f>IFERROR(INDEX([1]!Table13[#Data],MATCH(Table1[[#This Row],[Tech.]],[1]!Table13[Func Location],0),2),"")</f>
        <v/>
      </c>
      <c r="O1347" s="27"/>
      <c r="P1347" s="28"/>
      <c r="Q1347" s="2" t="s">
        <v>37</v>
      </c>
      <c r="R1347" s="2"/>
      <c r="W1347" s="2"/>
      <c r="X1347" s="2"/>
      <c r="Y1347" s="3"/>
      <c r="Z1347" s="29" t="str">
        <f>IF(Table1[[#This Row],[DATE]]=0,"",$Z$4)</f>
        <v/>
      </c>
      <c r="AA1347" s="29" t="str">
        <f>IF(Table1[[#This Row],[DATE]]=0,"",$AA$4)</f>
        <v/>
      </c>
      <c r="AB1347" s="29" t="str">
        <f t="shared" si="42"/>
        <v/>
      </c>
      <c r="AC1347" s="61" t="str">
        <f>IFERROR(VLOOKUP(Table1[[#This Row],[Owner]],'[1]down list'!U:V,2,FALSE),"")</f>
        <v/>
      </c>
    </row>
    <row r="1348" spans="2:29" x14ac:dyDescent="0.25">
      <c r="B1348" s="23"/>
      <c r="C1348" s="24" t="str">
        <f>IF(Table1[[#This Row],[DATE]]=0,"",TEXT(Table1[[#This Row],[DATE]],"mmm"))</f>
        <v/>
      </c>
      <c r="D1348" s="25" t="str">
        <f>B1348&amp;"-"&amp;COUNTIF($B$6:$B1348,B1348)</f>
        <v>-0</v>
      </c>
      <c r="E1348" s="24" t="str">
        <f t="shared" si="41"/>
        <v/>
      </c>
      <c r="F1348" s="24" t="str">
        <f>IF(B1348=0,"",TEXT(Table1[[#This Row],[DATE]],"ddd"))</f>
        <v/>
      </c>
      <c r="G1348" s="2" t="s">
        <v>32</v>
      </c>
      <c r="H1348" s="2"/>
      <c r="I1348" s="26" t="str">
        <f>IFERROR(INDEX('[1]down list'!$AB$3:$AH$368,MATCH(Table1[[#This Row],[DATE]],'[1]down list'!$AB$3:$AB$368,0),MATCH(Table1[[#This Row],[Shift]],'[1]down list'!$AB$3:$AH$3,0)),"")</f>
        <v/>
      </c>
      <c r="J1348" s="3"/>
      <c r="K1348" s="2"/>
      <c r="M1348" s="24" t="s">
        <v>224</v>
      </c>
      <c r="N1348" s="26" t="str">
        <f>IFERROR(INDEX([1]!Table13[#Data],MATCH(Table1[[#This Row],[Tech.]],[1]!Table13[Func Location],0),2),"")</f>
        <v/>
      </c>
      <c r="O1348" s="27"/>
      <c r="P1348" s="28"/>
      <c r="Q1348" s="2" t="s">
        <v>37</v>
      </c>
      <c r="R1348" s="2"/>
      <c r="W1348" s="2"/>
      <c r="X1348" s="2"/>
      <c r="Y1348" s="3"/>
      <c r="Z1348" s="29" t="str">
        <f>IF(Table1[[#This Row],[DATE]]=0,"",$Z$4)</f>
        <v/>
      </c>
      <c r="AA1348" s="29" t="str">
        <f>IF(Table1[[#This Row],[DATE]]=0,"",$AA$4)</f>
        <v/>
      </c>
      <c r="AB1348" s="29" t="str">
        <f t="shared" si="42"/>
        <v/>
      </c>
      <c r="AC1348" s="61" t="str">
        <f>IFERROR(VLOOKUP(Table1[[#This Row],[Owner]],'[1]down list'!U:V,2,FALSE),"")</f>
        <v/>
      </c>
    </row>
    <row r="1349" spans="2:29" x14ac:dyDescent="0.25">
      <c r="B1349" s="23"/>
      <c r="C1349" s="24" t="str">
        <f>IF(Table1[[#This Row],[DATE]]=0,"",TEXT(Table1[[#This Row],[DATE]],"mmm"))</f>
        <v/>
      </c>
      <c r="D1349" s="25" t="str">
        <f>B1349&amp;"-"&amp;COUNTIF($B$6:$B1349,B1349)</f>
        <v>-0</v>
      </c>
      <c r="E1349" s="24" t="str">
        <f t="shared" si="41"/>
        <v/>
      </c>
      <c r="F1349" s="24" t="str">
        <f>IF(B1349=0,"",TEXT(Table1[[#This Row],[DATE]],"ddd"))</f>
        <v/>
      </c>
      <c r="G1349" s="2" t="s">
        <v>32</v>
      </c>
      <c r="H1349" s="2"/>
      <c r="I1349" s="26" t="str">
        <f>IFERROR(INDEX('[1]down list'!$AB$3:$AH$368,MATCH(Table1[[#This Row],[DATE]],'[1]down list'!$AB$3:$AB$368,0),MATCH(Table1[[#This Row],[Shift]],'[1]down list'!$AB$3:$AH$3,0)),"")</f>
        <v/>
      </c>
      <c r="J1349" s="3"/>
      <c r="K1349" s="2"/>
      <c r="M1349" s="24" t="s">
        <v>224</v>
      </c>
      <c r="N1349" s="26" t="str">
        <f>IFERROR(INDEX([1]!Table13[#Data],MATCH(Table1[[#This Row],[Tech.]],[1]!Table13[Func Location],0),2),"")</f>
        <v/>
      </c>
      <c r="O1349" s="27"/>
      <c r="P1349" s="28"/>
      <c r="Q1349" s="2" t="s">
        <v>37</v>
      </c>
      <c r="R1349" s="2"/>
      <c r="W1349" s="2"/>
      <c r="X1349" s="2"/>
      <c r="Y1349" s="3"/>
      <c r="Z1349" s="29" t="str">
        <f>IF(Table1[[#This Row],[DATE]]=0,"",$Z$4)</f>
        <v/>
      </c>
      <c r="AA1349" s="29" t="str">
        <f>IF(Table1[[#This Row],[DATE]]=0,"",$AA$4)</f>
        <v/>
      </c>
      <c r="AB1349" s="29" t="str">
        <f t="shared" si="42"/>
        <v/>
      </c>
      <c r="AC1349" s="61" t="str">
        <f>IFERROR(VLOOKUP(Table1[[#This Row],[Owner]],'[1]down list'!U:V,2,FALSE),"")</f>
        <v/>
      </c>
    </row>
    <row r="1350" spans="2:29" x14ac:dyDescent="0.25">
      <c r="B1350" s="23"/>
      <c r="C1350" s="24" t="str">
        <f>IF(Table1[[#This Row],[DATE]]=0,"",TEXT(Table1[[#This Row],[DATE]],"mmm"))</f>
        <v/>
      </c>
      <c r="D1350" s="25" t="str">
        <f>B1350&amp;"-"&amp;COUNTIF($B$6:$B1350,B1350)</f>
        <v>-0</v>
      </c>
      <c r="E1350" s="24" t="str">
        <f t="shared" ref="E1350:E1413" si="43">IF(B1350=0,"",WEEKNUM(B1350,21))</f>
        <v/>
      </c>
      <c r="F1350" s="24" t="str">
        <f>IF(B1350=0,"",TEXT(Table1[[#This Row],[DATE]],"ddd"))</f>
        <v/>
      </c>
      <c r="G1350" s="2" t="s">
        <v>32</v>
      </c>
      <c r="H1350" s="2"/>
      <c r="I1350" s="26" t="str">
        <f>IFERROR(INDEX('[1]down list'!$AB$3:$AH$368,MATCH(Table1[[#This Row],[DATE]],'[1]down list'!$AB$3:$AB$368,0),MATCH(Table1[[#This Row],[Shift]],'[1]down list'!$AB$3:$AH$3,0)),"")</f>
        <v/>
      </c>
      <c r="J1350" s="3"/>
      <c r="K1350" s="2"/>
      <c r="M1350" s="24" t="s">
        <v>224</v>
      </c>
      <c r="N1350" s="26" t="str">
        <f>IFERROR(INDEX([1]!Table13[#Data],MATCH(Table1[[#This Row],[Tech.]],[1]!Table13[Func Location],0),2),"")</f>
        <v/>
      </c>
      <c r="O1350" s="27"/>
      <c r="P1350" s="28"/>
      <c r="Q1350" s="2" t="s">
        <v>37</v>
      </c>
      <c r="R1350" s="2"/>
      <c r="W1350" s="2"/>
      <c r="X1350" s="2"/>
      <c r="Y1350" s="3"/>
      <c r="Z1350" s="29" t="str">
        <f>IF(Table1[[#This Row],[DATE]]=0,"",$Z$4)</f>
        <v/>
      </c>
      <c r="AA1350" s="29" t="str">
        <f>IF(Table1[[#This Row],[DATE]]=0,"",$AA$4)</f>
        <v/>
      </c>
      <c r="AB1350" s="29" t="str">
        <f t="shared" si="42"/>
        <v/>
      </c>
      <c r="AC1350" s="61" t="str">
        <f>IFERROR(VLOOKUP(Table1[[#This Row],[Owner]],'[1]down list'!U:V,2,FALSE),"")</f>
        <v/>
      </c>
    </row>
    <row r="1351" spans="2:29" x14ac:dyDescent="0.25">
      <c r="B1351" s="23"/>
      <c r="C1351" s="24" t="str">
        <f>IF(Table1[[#This Row],[DATE]]=0,"",TEXT(Table1[[#This Row],[DATE]],"mmm"))</f>
        <v/>
      </c>
      <c r="D1351" s="25" t="str">
        <f>B1351&amp;"-"&amp;COUNTIF($B$6:$B1351,B1351)</f>
        <v>-0</v>
      </c>
      <c r="E1351" s="24" t="str">
        <f t="shared" si="43"/>
        <v/>
      </c>
      <c r="F1351" s="24" t="str">
        <f>IF(B1351=0,"",TEXT(Table1[[#This Row],[DATE]],"ddd"))</f>
        <v/>
      </c>
      <c r="G1351" s="2" t="s">
        <v>32</v>
      </c>
      <c r="H1351" s="2"/>
      <c r="I1351" s="26" t="str">
        <f>IFERROR(INDEX('[1]down list'!$AB$3:$AH$368,MATCH(Table1[[#This Row],[DATE]],'[1]down list'!$AB$3:$AB$368,0),MATCH(Table1[[#This Row],[Shift]],'[1]down list'!$AB$3:$AH$3,0)),"")</f>
        <v/>
      </c>
      <c r="J1351" s="3"/>
      <c r="K1351" s="2"/>
      <c r="M1351" s="24" t="s">
        <v>224</v>
      </c>
      <c r="N1351" s="26" t="str">
        <f>IFERROR(INDEX([1]!Table13[#Data],MATCH(Table1[[#This Row],[Tech.]],[1]!Table13[Func Location],0),2),"")</f>
        <v/>
      </c>
      <c r="O1351" s="27"/>
      <c r="P1351" s="28"/>
      <c r="Q1351" s="2" t="s">
        <v>37</v>
      </c>
      <c r="R1351" s="2"/>
      <c r="W1351" s="2"/>
      <c r="X1351" s="2"/>
      <c r="Y1351" s="3"/>
      <c r="Z1351" s="29" t="str">
        <f>IF(Table1[[#This Row],[DATE]]=0,"",$Z$4)</f>
        <v/>
      </c>
      <c r="AA1351" s="29" t="str">
        <f>IF(Table1[[#This Row],[DATE]]=0,"",$AA$4)</f>
        <v/>
      </c>
      <c r="AB1351" s="29" t="str">
        <f t="shared" si="42"/>
        <v/>
      </c>
      <c r="AC1351" s="61" t="str">
        <f>IFERROR(VLOOKUP(Table1[[#This Row],[Owner]],'[1]down list'!U:V,2,FALSE),"")</f>
        <v/>
      </c>
    </row>
    <row r="1352" spans="2:29" x14ac:dyDescent="0.25">
      <c r="B1352" s="23"/>
      <c r="C1352" s="24" t="str">
        <f>IF(Table1[[#This Row],[DATE]]=0,"",TEXT(Table1[[#This Row],[DATE]],"mmm"))</f>
        <v/>
      </c>
      <c r="D1352" s="25" t="str">
        <f>B1352&amp;"-"&amp;COUNTIF($B$6:$B1352,B1352)</f>
        <v>-0</v>
      </c>
      <c r="E1352" s="24" t="str">
        <f t="shared" si="43"/>
        <v/>
      </c>
      <c r="F1352" s="24" t="str">
        <f>IF(B1352=0,"",TEXT(Table1[[#This Row],[DATE]],"ddd"))</f>
        <v/>
      </c>
      <c r="G1352" s="2" t="s">
        <v>32</v>
      </c>
      <c r="H1352" s="2"/>
      <c r="I1352" s="26" t="str">
        <f>IFERROR(INDEX('[1]down list'!$AB$3:$AH$368,MATCH(Table1[[#This Row],[DATE]],'[1]down list'!$AB$3:$AB$368,0),MATCH(Table1[[#This Row],[Shift]],'[1]down list'!$AB$3:$AH$3,0)),"")</f>
        <v/>
      </c>
      <c r="J1352" s="3"/>
      <c r="K1352" s="2"/>
      <c r="M1352" s="24" t="s">
        <v>224</v>
      </c>
      <c r="N1352" s="26" t="str">
        <f>IFERROR(INDEX([1]!Table13[#Data],MATCH(Table1[[#This Row],[Tech.]],[1]!Table13[Func Location],0),2),"")</f>
        <v/>
      </c>
      <c r="O1352" s="27"/>
      <c r="P1352" s="28"/>
      <c r="Q1352" s="2" t="s">
        <v>37</v>
      </c>
      <c r="R1352" s="2"/>
      <c r="W1352" s="2"/>
      <c r="X1352" s="2"/>
      <c r="Y1352" s="3"/>
      <c r="Z1352" s="29" t="str">
        <f>IF(Table1[[#This Row],[DATE]]=0,"",$Z$4)</f>
        <v/>
      </c>
      <c r="AA1352" s="29" t="str">
        <f>IF(Table1[[#This Row],[DATE]]=0,"",$AA$4)</f>
        <v/>
      </c>
      <c r="AB1352" s="29" t="str">
        <f t="shared" si="42"/>
        <v/>
      </c>
      <c r="AC1352" s="61" t="str">
        <f>IFERROR(VLOOKUP(Table1[[#This Row],[Owner]],'[1]down list'!U:V,2,FALSE),"")</f>
        <v/>
      </c>
    </row>
    <row r="1353" spans="2:29" x14ac:dyDescent="0.25">
      <c r="B1353" s="23"/>
      <c r="C1353" s="24" t="str">
        <f>IF(Table1[[#This Row],[DATE]]=0,"",TEXT(Table1[[#This Row],[DATE]],"mmm"))</f>
        <v/>
      </c>
      <c r="D1353" s="25" t="str">
        <f>B1353&amp;"-"&amp;COUNTIF($B$6:$B1353,B1353)</f>
        <v>-0</v>
      </c>
      <c r="E1353" s="24" t="str">
        <f t="shared" si="43"/>
        <v/>
      </c>
      <c r="F1353" s="24" t="str">
        <f>IF(B1353=0,"",TEXT(Table1[[#This Row],[DATE]],"ddd"))</f>
        <v/>
      </c>
      <c r="G1353" s="2" t="s">
        <v>32</v>
      </c>
      <c r="H1353" s="2"/>
      <c r="I1353" s="26" t="str">
        <f>IFERROR(INDEX('[1]down list'!$AB$3:$AH$368,MATCH(Table1[[#This Row],[DATE]],'[1]down list'!$AB$3:$AB$368,0),MATCH(Table1[[#This Row],[Shift]],'[1]down list'!$AB$3:$AH$3,0)),"")</f>
        <v/>
      </c>
      <c r="J1353" s="3"/>
      <c r="K1353" s="2"/>
      <c r="M1353" s="24" t="s">
        <v>224</v>
      </c>
      <c r="N1353" s="26" t="str">
        <f>IFERROR(INDEX([1]!Table13[#Data],MATCH(Table1[[#This Row],[Tech.]],[1]!Table13[Func Location],0),2),"")</f>
        <v/>
      </c>
      <c r="O1353" s="27"/>
      <c r="P1353" s="28"/>
      <c r="Q1353" s="2" t="s">
        <v>37</v>
      </c>
      <c r="R1353" s="2"/>
      <c r="W1353" s="2"/>
      <c r="X1353" s="2"/>
      <c r="Y1353" s="3"/>
      <c r="Z1353" s="29" t="str">
        <f>IF(Table1[[#This Row],[DATE]]=0,"",$Z$4)</f>
        <v/>
      </c>
      <c r="AA1353" s="29" t="str">
        <f>IF(Table1[[#This Row],[DATE]]=0,"",$AA$4)</f>
        <v/>
      </c>
      <c r="AB1353" s="29" t="str">
        <f t="shared" si="42"/>
        <v/>
      </c>
      <c r="AC1353" s="61" t="str">
        <f>IFERROR(VLOOKUP(Table1[[#This Row],[Owner]],'[1]down list'!U:V,2,FALSE),"")</f>
        <v/>
      </c>
    </row>
    <row r="1354" spans="2:29" x14ac:dyDescent="0.25">
      <c r="B1354" s="23"/>
      <c r="C1354" s="24" t="str">
        <f>IF(Table1[[#This Row],[DATE]]=0,"",TEXT(Table1[[#This Row],[DATE]],"mmm"))</f>
        <v/>
      </c>
      <c r="D1354" s="25" t="str">
        <f>B1354&amp;"-"&amp;COUNTIF($B$6:$B1354,B1354)</f>
        <v>-0</v>
      </c>
      <c r="E1354" s="24" t="str">
        <f t="shared" si="43"/>
        <v/>
      </c>
      <c r="F1354" s="24" t="str">
        <f>IF(B1354=0,"",TEXT(Table1[[#This Row],[DATE]],"ddd"))</f>
        <v/>
      </c>
      <c r="G1354" s="2" t="s">
        <v>32</v>
      </c>
      <c r="H1354" s="2"/>
      <c r="I1354" s="26" t="str">
        <f>IFERROR(INDEX('[1]down list'!$AB$3:$AH$368,MATCH(Table1[[#This Row],[DATE]],'[1]down list'!$AB$3:$AB$368,0),MATCH(Table1[[#This Row],[Shift]],'[1]down list'!$AB$3:$AH$3,0)),"")</f>
        <v/>
      </c>
      <c r="J1354" s="3"/>
      <c r="K1354" s="2"/>
      <c r="M1354" s="24" t="s">
        <v>224</v>
      </c>
      <c r="N1354" s="26" t="str">
        <f>IFERROR(INDEX([1]!Table13[#Data],MATCH(Table1[[#This Row],[Tech.]],[1]!Table13[Func Location],0),2),"")</f>
        <v/>
      </c>
      <c r="O1354" s="27"/>
      <c r="P1354" s="28"/>
      <c r="Q1354" s="2" t="s">
        <v>37</v>
      </c>
      <c r="R1354" s="2"/>
      <c r="W1354" s="2"/>
      <c r="X1354" s="2"/>
      <c r="Y1354" s="3"/>
      <c r="Z1354" s="29" t="str">
        <f>IF(Table1[[#This Row],[DATE]]=0,"",$Z$4)</f>
        <v/>
      </c>
      <c r="AA1354" s="29" t="str">
        <f>IF(Table1[[#This Row],[DATE]]=0,"",$AA$4)</f>
        <v/>
      </c>
      <c r="AB1354" s="29" t="str">
        <f t="shared" si="42"/>
        <v/>
      </c>
      <c r="AC1354" s="61" t="str">
        <f>IFERROR(VLOOKUP(Table1[[#This Row],[Owner]],'[1]down list'!U:V,2,FALSE),"")</f>
        <v/>
      </c>
    </row>
    <row r="1355" spans="2:29" x14ac:dyDescent="0.25">
      <c r="B1355" s="23"/>
      <c r="C1355" s="24" t="str">
        <f>IF(Table1[[#This Row],[DATE]]=0,"",TEXT(Table1[[#This Row],[DATE]],"mmm"))</f>
        <v/>
      </c>
      <c r="D1355" s="25" t="str">
        <f>B1355&amp;"-"&amp;COUNTIF($B$6:$B1355,B1355)</f>
        <v>-0</v>
      </c>
      <c r="E1355" s="24" t="str">
        <f t="shared" si="43"/>
        <v/>
      </c>
      <c r="F1355" s="24" t="str">
        <f>IF(B1355=0,"",TEXT(Table1[[#This Row],[DATE]],"ddd"))</f>
        <v/>
      </c>
      <c r="G1355" s="2" t="s">
        <v>32</v>
      </c>
      <c r="H1355" s="2"/>
      <c r="I1355" s="26" t="str">
        <f>IFERROR(INDEX('[1]down list'!$AB$3:$AH$368,MATCH(Table1[[#This Row],[DATE]],'[1]down list'!$AB$3:$AB$368,0),MATCH(Table1[[#This Row],[Shift]],'[1]down list'!$AB$3:$AH$3,0)),"")</f>
        <v/>
      </c>
      <c r="J1355" s="3"/>
      <c r="K1355" s="2"/>
      <c r="M1355" s="24" t="s">
        <v>224</v>
      </c>
      <c r="N1355" s="26" t="str">
        <f>IFERROR(INDEX([1]!Table13[#Data],MATCH(Table1[[#This Row],[Tech.]],[1]!Table13[Func Location],0),2),"")</f>
        <v/>
      </c>
      <c r="O1355" s="27"/>
      <c r="P1355" s="28"/>
      <c r="Q1355" s="2" t="s">
        <v>37</v>
      </c>
      <c r="R1355" s="2"/>
      <c r="W1355" s="2"/>
      <c r="X1355" s="2"/>
      <c r="Y1355" s="3"/>
      <c r="Z1355" s="29" t="str">
        <f>IF(Table1[[#This Row],[DATE]]=0,"",$Z$4)</f>
        <v/>
      </c>
      <c r="AA1355" s="29" t="str">
        <f>IF(Table1[[#This Row],[DATE]]=0,"",$AA$4)</f>
        <v/>
      </c>
      <c r="AB1355" s="29" t="str">
        <f t="shared" si="42"/>
        <v/>
      </c>
      <c r="AC1355" s="61" t="str">
        <f>IFERROR(VLOOKUP(Table1[[#This Row],[Owner]],'[1]down list'!U:V,2,FALSE),"")</f>
        <v/>
      </c>
    </row>
    <row r="1356" spans="2:29" x14ac:dyDescent="0.25">
      <c r="B1356" s="23"/>
      <c r="C1356" s="24" t="str">
        <f>IF(Table1[[#This Row],[DATE]]=0,"",TEXT(Table1[[#This Row],[DATE]],"mmm"))</f>
        <v/>
      </c>
      <c r="D1356" s="25" t="str">
        <f>B1356&amp;"-"&amp;COUNTIF($B$6:$B1356,B1356)</f>
        <v>-0</v>
      </c>
      <c r="E1356" s="24" t="str">
        <f t="shared" si="43"/>
        <v/>
      </c>
      <c r="F1356" s="24" t="str">
        <f>IF(B1356=0,"",TEXT(Table1[[#This Row],[DATE]],"ddd"))</f>
        <v/>
      </c>
      <c r="G1356" s="2" t="s">
        <v>32</v>
      </c>
      <c r="H1356" s="2"/>
      <c r="I1356" s="26" t="str">
        <f>IFERROR(INDEX('[1]down list'!$AB$3:$AH$368,MATCH(Table1[[#This Row],[DATE]],'[1]down list'!$AB$3:$AB$368,0),MATCH(Table1[[#This Row],[Shift]],'[1]down list'!$AB$3:$AH$3,0)),"")</f>
        <v/>
      </c>
      <c r="J1356" s="3"/>
      <c r="K1356" s="2"/>
      <c r="M1356" s="24" t="s">
        <v>224</v>
      </c>
      <c r="N1356" s="26" t="str">
        <f>IFERROR(INDEX([1]!Table13[#Data],MATCH(Table1[[#This Row],[Tech.]],[1]!Table13[Func Location],0),2),"")</f>
        <v/>
      </c>
      <c r="O1356" s="27"/>
      <c r="P1356" s="28"/>
      <c r="Q1356" s="2" t="s">
        <v>37</v>
      </c>
      <c r="R1356" s="2"/>
      <c r="W1356" s="2"/>
      <c r="X1356" s="2"/>
      <c r="Y1356" s="3"/>
      <c r="Z1356" s="29" t="str">
        <f>IF(Table1[[#This Row],[DATE]]=0,"",$Z$4)</f>
        <v/>
      </c>
      <c r="AA1356" s="29" t="str">
        <f>IF(Table1[[#This Row],[DATE]]=0,"",$AA$4)</f>
        <v/>
      </c>
      <c r="AB1356" s="29" t="str">
        <f t="shared" si="42"/>
        <v/>
      </c>
      <c r="AC1356" s="61" t="str">
        <f>IFERROR(VLOOKUP(Table1[[#This Row],[Owner]],'[1]down list'!U:V,2,FALSE),"")</f>
        <v/>
      </c>
    </row>
    <row r="1357" spans="2:29" x14ac:dyDescent="0.25">
      <c r="B1357" s="23"/>
      <c r="C1357" s="24" t="str">
        <f>IF(Table1[[#This Row],[DATE]]=0,"",TEXT(Table1[[#This Row],[DATE]],"mmm"))</f>
        <v/>
      </c>
      <c r="D1357" s="25" t="str">
        <f>B1357&amp;"-"&amp;COUNTIF($B$6:$B1357,B1357)</f>
        <v>-0</v>
      </c>
      <c r="E1357" s="24" t="str">
        <f t="shared" si="43"/>
        <v/>
      </c>
      <c r="F1357" s="24" t="str">
        <f>IF(B1357=0,"",TEXT(Table1[[#This Row],[DATE]],"ddd"))</f>
        <v/>
      </c>
      <c r="G1357" s="2" t="s">
        <v>32</v>
      </c>
      <c r="H1357" s="2"/>
      <c r="I1357" s="26" t="str">
        <f>IFERROR(INDEX('[1]down list'!$AB$3:$AH$368,MATCH(Table1[[#This Row],[DATE]],'[1]down list'!$AB$3:$AB$368,0),MATCH(Table1[[#This Row],[Shift]],'[1]down list'!$AB$3:$AH$3,0)),"")</f>
        <v/>
      </c>
      <c r="J1357" s="3"/>
      <c r="K1357" s="2"/>
      <c r="M1357" s="24" t="s">
        <v>224</v>
      </c>
      <c r="N1357" s="26" t="str">
        <f>IFERROR(INDEX([1]!Table13[#Data],MATCH(Table1[[#This Row],[Tech.]],[1]!Table13[Func Location],0),2),"")</f>
        <v/>
      </c>
      <c r="O1357" s="27"/>
      <c r="P1357" s="28"/>
      <c r="Q1357" s="2" t="s">
        <v>37</v>
      </c>
      <c r="R1357" s="2"/>
      <c r="W1357" s="2"/>
      <c r="X1357" s="2"/>
      <c r="Y1357" s="3"/>
      <c r="Z1357" s="29" t="str">
        <f>IF(Table1[[#This Row],[DATE]]=0,"",$Z$4)</f>
        <v/>
      </c>
      <c r="AA1357" s="29" t="str">
        <f>IF(Table1[[#This Row],[DATE]]=0,"",$AA$4)</f>
        <v/>
      </c>
      <c r="AB1357" s="29" t="str">
        <f t="shared" si="42"/>
        <v/>
      </c>
      <c r="AC1357" s="61" t="str">
        <f>IFERROR(VLOOKUP(Table1[[#This Row],[Owner]],'[1]down list'!U:V,2,FALSE),"")</f>
        <v/>
      </c>
    </row>
    <row r="1358" spans="2:29" x14ac:dyDescent="0.25">
      <c r="B1358" s="23"/>
      <c r="C1358" s="24" t="str">
        <f>IF(Table1[[#This Row],[DATE]]=0,"",TEXT(Table1[[#This Row],[DATE]],"mmm"))</f>
        <v/>
      </c>
      <c r="D1358" s="25" t="str">
        <f>B1358&amp;"-"&amp;COUNTIF($B$6:$B1358,B1358)</f>
        <v>-0</v>
      </c>
      <c r="E1358" s="24" t="str">
        <f t="shared" si="43"/>
        <v/>
      </c>
      <c r="F1358" s="24" t="str">
        <f>IF(B1358=0,"",TEXT(Table1[[#This Row],[DATE]],"ddd"))</f>
        <v/>
      </c>
      <c r="G1358" s="2" t="s">
        <v>32</v>
      </c>
      <c r="H1358" s="2"/>
      <c r="I1358" s="26" t="str">
        <f>IFERROR(INDEX('[1]down list'!$AB$3:$AH$368,MATCH(Table1[[#This Row],[DATE]],'[1]down list'!$AB$3:$AB$368,0),MATCH(Table1[[#This Row],[Shift]],'[1]down list'!$AB$3:$AH$3,0)),"")</f>
        <v/>
      </c>
      <c r="J1358" s="3"/>
      <c r="K1358" s="2"/>
      <c r="M1358" s="24" t="s">
        <v>224</v>
      </c>
      <c r="N1358" s="26" t="str">
        <f>IFERROR(INDEX([1]!Table13[#Data],MATCH(Table1[[#This Row],[Tech.]],[1]!Table13[Func Location],0),2),"")</f>
        <v/>
      </c>
      <c r="O1358" s="27"/>
      <c r="P1358" s="28"/>
      <c r="Q1358" s="2" t="s">
        <v>37</v>
      </c>
      <c r="R1358" s="2"/>
      <c r="W1358" s="2"/>
      <c r="X1358" s="2"/>
      <c r="Y1358" s="3"/>
      <c r="Z1358" s="29" t="str">
        <f>IF(Table1[[#This Row],[DATE]]=0,"",$Z$4)</f>
        <v/>
      </c>
      <c r="AA1358" s="29" t="str">
        <f>IF(Table1[[#This Row],[DATE]]=0,"",$AA$4)</f>
        <v/>
      </c>
      <c r="AB1358" s="29" t="str">
        <f t="shared" si="42"/>
        <v/>
      </c>
      <c r="AC1358" s="61" t="str">
        <f>IFERROR(VLOOKUP(Table1[[#This Row],[Owner]],'[1]down list'!U:V,2,FALSE),"")</f>
        <v/>
      </c>
    </row>
    <row r="1359" spans="2:29" x14ac:dyDescent="0.25">
      <c r="B1359" s="23"/>
      <c r="C1359" s="24" t="str">
        <f>IF(Table1[[#This Row],[DATE]]=0,"",TEXT(Table1[[#This Row],[DATE]],"mmm"))</f>
        <v/>
      </c>
      <c r="D1359" s="25" t="str">
        <f>B1359&amp;"-"&amp;COUNTIF($B$6:$B1359,B1359)</f>
        <v>-0</v>
      </c>
      <c r="E1359" s="24" t="str">
        <f t="shared" si="43"/>
        <v/>
      </c>
      <c r="F1359" s="24" t="str">
        <f>IF(B1359=0,"",TEXT(Table1[[#This Row],[DATE]],"ddd"))</f>
        <v/>
      </c>
      <c r="G1359" s="2" t="s">
        <v>32</v>
      </c>
      <c r="H1359" s="2"/>
      <c r="I1359" s="26" t="str">
        <f>IFERROR(INDEX('[1]down list'!$AB$3:$AH$368,MATCH(Table1[[#This Row],[DATE]],'[1]down list'!$AB$3:$AB$368,0),MATCH(Table1[[#This Row],[Shift]],'[1]down list'!$AB$3:$AH$3,0)),"")</f>
        <v/>
      </c>
      <c r="J1359" s="3"/>
      <c r="K1359" s="2"/>
      <c r="M1359" s="24" t="s">
        <v>224</v>
      </c>
      <c r="N1359" s="26" t="str">
        <f>IFERROR(INDEX([1]!Table13[#Data],MATCH(Table1[[#This Row],[Tech.]],[1]!Table13[Func Location],0),2),"")</f>
        <v/>
      </c>
      <c r="O1359" s="27"/>
      <c r="P1359" s="28"/>
      <c r="Q1359" s="2" t="s">
        <v>37</v>
      </c>
      <c r="R1359" s="2"/>
      <c r="W1359" s="2"/>
      <c r="X1359" s="2"/>
      <c r="Y1359" s="3"/>
      <c r="Z1359" s="29" t="str">
        <f>IF(Table1[[#This Row],[DATE]]=0,"",$Z$4)</f>
        <v/>
      </c>
      <c r="AA1359" s="29" t="str">
        <f>IF(Table1[[#This Row],[DATE]]=0,"",$AA$4)</f>
        <v/>
      </c>
      <c r="AB1359" s="29" t="str">
        <f t="shared" si="42"/>
        <v/>
      </c>
      <c r="AC1359" s="61" t="str">
        <f>IFERROR(VLOOKUP(Table1[[#This Row],[Owner]],'[1]down list'!U:V,2,FALSE),"")</f>
        <v/>
      </c>
    </row>
    <row r="1360" spans="2:29" x14ac:dyDescent="0.25">
      <c r="B1360" s="23"/>
      <c r="C1360" s="24" t="str">
        <f>IF(Table1[[#This Row],[DATE]]=0,"",TEXT(Table1[[#This Row],[DATE]],"mmm"))</f>
        <v/>
      </c>
      <c r="D1360" s="25" t="str">
        <f>B1360&amp;"-"&amp;COUNTIF($B$6:$B1360,B1360)</f>
        <v>-0</v>
      </c>
      <c r="E1360" s="24" t="str">
        <f t="shared" si="43"/>
        <v/>
      </c>
      <c r="F1360" s="24" t="str">
        <f>IF(B1360=0,"",TEXT(Table1[[#This Row],[DATE]],"ddd"))</f>
        <v/>
      </c>
      <c r="G1360" s="2" t="s">
        <v>32</v>
      </c>
      <c r="H1360" s="2"/>
      <c r="I1360" s="26" t="str">
        <f>IFERROR(INDEX('[1]down list'!$AB$3:$AH$368,MATCH(Table1[[#This Row],[DATE]],'[1]down list'!$AB$3:$AB$368,0),MATCH(Table1[[#This Row],[Shift]],'[1]down list'!$AB$3:$AH$3,0)),"")</f>
        <v/>
      </c>
      <c r="J1360" s="3"/>
      <c r="K1360" s="2"/>
      <c r="M1360" s="24" t="s">
        <v>224</v>
      </c>
      <c r="N1360" s="26" t="str">
        <f>IFERROR(INDEX([1]!Table13[#Data],MATCH(Table1[[#This Row],[Tech.]],[1]!Table13[Func Location],0),2),"")</f>
        <v/>
      </c>
      <c r="O1360" s="27"/>
      <c r="P1360" s="28"/>
      <c r="Q1360" s="2" t="s">
        <v>37</v>
      </c>
      <c r="R1360" s="2"/>
      <c r="W1360" s="2"/>
      <c r="X1360" s="2"/>
      <c r="Y1360" s="3"/>
      <c r="Z1360" s="29" t="str">
        <f>IF(Table1[[#This Row],[DATE]]=0,"",$Z$4)</f>
        <v/>
      </c>
      <c r="AA1360" s="29" t="str">
        <f>IF(Table1[[#This Row],[DATE]]=0,"",$AA$4)</f>
        <v/>
      </c>
      <c r="AB1360" s="29" t="str">
        <f t="shared" si="42"/>
        <v/>
      </c>
      <c r="AC1360" s="61" t="str">
        <f>IFERROR(VLOOKUP(Table1[[#This Row],[Owner]],'[1]down list'!U:V,2,FALSE),"")</f>
        <v/>
      </c>
    </row>
    <row r="1361" spans="2:29" x14ac:dyDescent="0.25">
      <c r="B1361" s="23"/>
      <c r="C1361" s="24" t="str">
        <f>IF(Table1[[#This Row],[DATE]]=0,"",TEXT(Table1[[#This Row],[DATE]],"mmm"))</f>
        <v/>
      </c>
      <c r="D1361" s="25" t="str">
        <f>B1361&amp;"-"&amp;COUNTIF($B$6:$B1361,B1361)</f>
        <v>-0</v>
      </c>
      <c r="E1361" s="24" t="str">
        <f t="shared" si="43"/>
        <v/>
      </c>
      <c r="F1361" s="24" t="str">
        <f>IF(B1361=0,"",TEXT(Table1[[#This Row],[DATE]],"ddd"))</f>
        <v/>
      </c>
      <c r="G1361" s="2" t="s">
        <v>32</v>
      </c>
      <c r="H1361" s="2"/>
      <c r="I1361" s="26" t="str">
        <f>IFERROR(INDEX('[1]down list'!$AB$3:$AH$368,MATCH(Table1[[#This Row],[DATE]],'[1]down list'!$AB$3:$AB$368,0),MATCH(Table1[[#This Row],[Shift]],'[1]down list'!$AB$3:$AH$3,0)),"")</f>
        <v/>
      </c>
      <c r="J1361" s="3"/>
      <c r="K1361" s="2"/>
      <c r="M1361" s="24" t="s">
        <v>224</v>
      </c>
      <c r="N1361" s="26" t="str">
        <f>IFERROR(INDEX([1]!Table13[#Data],MATCH(Table1[[#This Row],[Tech.]],[1]!Table13[Func Location],0),2),"")</f>
        <v/>
      </c>
      <c r="O1361" s="27"/>
      <c r="P1361" s="28"/>
      <c r="Q1361" s="2" t="s">
        <v>37</v>
      </c>
      <c r="R1361" s="2"/>
      <c r="W1361" s="2"/>
      <c r="X1361" s="2"/>
      <c r="Y1361" s="3"/>
      <c r="Z1361" s="29" t="str">
        <f>IF(Table1[[#This Row],[DATE]]=0,"",$Z$4)</f>
        <v/>
      </c>
      <c r="AA1361" s="29" t="str">
        <f>IF(Table1[[#This Row],[DATE]]=0,"",$AA$4)</f>
        <v/>
      </c>
      <c r="AB1361" s="29" t="str">
        <f t="shared" si="42"/>
        <v/>
      </c>
      <c r="AC1361" s="61" t="str">
        <f>IFERROR(VLOOKUP(Table1[[#This Row],[Owner]],'[1]down list'!U:V,2,FALSE),"")</f>
        <v/>
      </c>
    </row>
    <row r="1362" spans="2:29" x14ac:dyDescent="0.25">
      <c r="B1362" s="23"/>
      <c r="C1362" s="24" t="str">
        <f>IF(Table1[[#This Row],[DATE]]=0,"",TEXT(Table1[[#This Row],[DATE]],"mmm"))</f>
        <v/>
      </c>
      <c r="D1362" s="25" t="str">
        <f>B1362&amp;"-"&amp;COUNTIF($B$6:$B1362,B1362)</f>
        <v>-0</v>
      </c>
      <c r="E1362" s="24" t="str">
        <f t="shared" si="43"/>
        <v/>
      </c>
      <c r="F1362" s="24" t="str">
        <f>IF(B1362=0,"",TEXT(Table1[[#This Row],[DATE]],"ddd"))</f>
        <v/>
      </c>
      <c r="G1362" s="2" t="s">
        <v>32</v>
      </c>
      <c r="H1362" s="2"/>
      <c r="I1362" s="26" t="str">
        <f>IFERROR(INDEX('[1]down list'!$AB$3:$AH$368,MATCH(Table1[[#This Row],[DATE]],'[1]down list'!$AB$3:$AB$368,0),MATCH(Table1[[#This Row],[Shift]],'[1]down list'!$AB$3:$AH$3,0)),"")</f>
        <v/>
      </c>
      <c r="J1362" s="3"/>
      <c r="K1362" s="2"/>
      <c r="M1362" s="24" t="s">
        <v>224</v>
      </c>
      <c r="N1362" s="26" t="str">
        <f>IFERROR(INDEX([1]!Table13[#Data],MATCH(Table1[[#This Row],[Tech.]],[1]!Table13[Func Location],0),2),"")</f>
        <v/>
      </c>
      <c r="O1362" s="27"/>
      <c r="P1362" s="28"/>
      <c r="Q1362" s="2" t="s">
        <v>37</v>
      </c>
      <c r="R1362" s="2"/>
      <c r="W1362" s="2"/>
      <c r="X1362" s="2"/>
      <c r="Y1362" s="3"/>
      <c r="Z1362" s="29" t="str">
        <f>IF(Table1[[#This Row],[DATE]]=0,"",$Z$4)</f>
        <v/>
      </c>
      <c r="AA1362" s="29" t="str">
        <f>IF(Table1[[#This Row],[DATE]]=0,"",$AA$4)</f>
        <v/>
      </c>
      <c r="AB1362" s="29" t="str">
        <f t="shared" si="42"/>
        <v/>
      </c>
      <c r="AC1362" s="61" t="str">
        <f>IFERROR(VLOOKUP(Table1[[#This Row],[Owner]],'[1]down list'!U:V,2,FALSE),"")</f>
        <v/>
      </c>
    </row>
    <row r="1363" spans="2:29" x14ac:dyDescent="0.25">
      <c r="B1363" s="23"/>
      <c r="C1363" s="24" t="str">
        <f>IF(Table1[[#This Row],[DATE]]=0,"",TEXT(Table1[[#This Row],[DATE]],"mmm"))</f>
        <v/>
      </c>
      <c r="D1363" s="25" t="str">
        <f>B1363&amp;"-"&amp;COUNTIF($B$6:$B1363,B1363)</f>
        <v>-0</v>
      </c>
      <c r="E1363" s="24" t="str">
        <f t="shared" si="43"/>
        <v/>
      </c>
      <c r="F1363" s="24" t="str">
        <f>IF(B1363=0,"",TEXT(Table1[[#This Row],[DATE]],"ddd"))</f>
        <v/>
      </c>
      <c r="G1363" s="2" t="s">
        <v>32</v>
      </c>
      <c r="H1363" s="2"/>
      <c r="I1363" s="26" t="str">
        <f>IFERROR(INDEX('[1]down list'!$AB$3:$AH$368,MATCH(Table1[[#This Row],[DATE]],'[1]down list'!$AB$3:$AB$368,0),MATCH(Table1[[#This Row],[Shift]],'[1]down list'!$AB$3:$AH$3,0)),"")</f>
        <v/>
      </c>
      <c r="J1363" s="3"/>
      <c r="K1363" s="2"/>
      <c r="M1363" s="24" t="s">
        <v>224</v>
      </c>
      <c r="N1363" s="26" t="str">
        <f>IFERROR(INDEX([1]!Table13[#Data],MATCH(Table1[[#This Row],[Tech.]],[1]!Table13[Func Location],0),2),"")</f>
        <v/>
      </c>
      <c r="O1363" s="27"/>
      <c r="P1363" s="28"/>
      <c r="Q1363" s="2" t="s">
        <v>37</v>
      </c>
      <c r="R1363" s="2"/>
      <c r="W1363" s="2"/>
      <c r="X1363" s="2"/>
      <c r="Y1363" s="3"/>
      <c r="Z1363" s="29" t="str">
        <f>IF(Table1[[#This Row],[DATE]]=0,"",$Z$4)</f>
        <v/>
      </c>
      <c r="AA1363" s="29" t="str">
        <f>IF(Table1[[#This Row],[DATE]]=0,"",$AA$4)</f>
        <v/>
      </c>
      <c r="AB1363" s="29" t="str">
        <f t="shared" si="42"/>
        <v/>
      </c>
      <c r="AC1363" s="61" t="str">
        <f>IFERROR(VLOOKUP(Table1[[#This Row],[Owner]],'[1]down list'!U:V,2,FALSE),"")</f>
        <v/>
      </c>
    </row>
    <row r="1364" spans="2:29" x14ac:dyDescent="0.25">
      <c r="B1364" s="23"/>
      <c r="C1364" s="24" t="str">
        <f>IF(Table1[[#This Row],[DATE]]=0,"",TEXT(Table1[[#This Row],[DATE]],"mmm"))</f>
        <v/>
      </c>
      <c r="D1364" s="25" t="str">
        <f>B1364&amp;"-"&amp;COUNTIF($B$6:$B1364,B1364)</f>
        <v>-0</v>
      </c>
      <c r="E1364" s="24" t="str">
        <f t="shared" si="43"/>
        <v/>
      </c>
      <c r="F1364" s="24" t="str">
        <f>IF(B1364=0,"",TEXT(Table1[[#This Row],[DATE]],"ddd"))</f>
        <v/>
      </c>
      <c r="G1364" s="2" t="s">
        <v>32</v>
      </c>
      <c r="H1364" s="2"/>
      <c r="I1364" s="26" t="str">
        <f>IFERROR(INDEX('[1]down list'!$AB$3:$AH$368,MATCH(Table1[[#This Row],[DATE]],'[1]down list'!$AB$3:$AB$368,0),MATCH(Table1[[#This Row],[Shift]],'[1]down list'!$AB$3:$AH$3,0)),"")</f>
        <v/>
      </c>
      <c r="J1364" s="3"/>
      <c r="K1364" s="2"/>
      <c r="M1364" s="24" t="s">
        <v>224</v>
      </c>
      <c r="N1364" s="26" t="str">
        <f>IFERROR(INDEX([1]!Table13[#Data],MATCH(Table1[[#This Row],[Tech.]],[1]!Table13[Func Location],0),2),"")</f>
        <v/>
      </c>
      <c r="O1364" s="27"/>
      <c r="P1364" s="28"/>
      <c r="Q1364" s="2" t="s">
        <v>37</v>
      </c>
      <c r="R1364" s="2"/>
      <c r="W1364" s="2"/>
      <c r="X1364" s="2"/>
      <c r="Y1364" s="3"/>
      <c r="Z1364" s="29" t="str">
        <f>IF(Table1[[#This Row],[DATE]]=0,"",$Z$4)</f>
        <v/>
      </c>
      <c r="AA1364" s="29" t="str">
        <f>IF(Table1[[#This Row],[DATE]]=0,"",$AA$4)</f>
        <v/>
      </c>
      <c r="AB1364" s="29" t="str">
        <f t="shared" si="42"/>
        <v/>
      </c>
      <c r="AC1364" s="61" t="str">
        <f>IFERROR(VLOOKUP(Table1[[#This Row],[Owner]],'[1]down list'!U:V,2,FALSE),"")</f>
        <v/>
      </c>
    </row>
    <row r="1365" spans="2:29" x14ac:dyDescent="0.25">
      <c r="B1365" s="23"/>
      <c r="C1365" s="24" t="str">
        <f>IF(Table1[[#This Row],[DATE]]=0,"",TEXT(Table1[[#This Row],[DATE]],"mmm"))</f>
        <v/>
      </c>
      <c r="D1365" s="25" t="str">
        <f>B1365&amp;"-"&amp;COUNTIF($B$6:$B1365,B1365)</f>
        <v>-0</v>
      </c>
      <c r="E1365" s="24" t="str">
        <f t="shared" si="43"/>
        <v/>
      </c>
      <c r="F1365" s="24" t="str">
        <f>IF(B1365=0,"",TEXT(Table1[[#This Row],[DATE]],"ddd"))</f>
        <v/>
      </c>
      <c r="G1365" s="2" t="s">
        <v>32</v>
      </c>
      <c r="H1365" s="2"/>
      <c r="I1365" s="26" t="str">
        <f>IFERROR(INDEX('[1]down list'!$AB$3:$AH$368,MATCH(Table1[[#This Row],[DATE]],'[1]down list'!$AB$3:$AB$368,0),MATCH(Table1[[#This Row],[Shift]],'[1]down list'!$AB$3:$AH$3,0)),"")</f>
        <v/>
      </c>
      <c r="J1365" s="3"/>
      <c r="K1365" s="2"/>
      <c r="M1365" s="24" t="s">
        <v>224</v>
      </c>
      <c r="N1365" s="26" t="str">
        <f>IFERROR(INDEX([1]!Table13[#Data],MATCH(Table1[[#This Row],[Tech.]],[1]!Table13[Func Location],0),2),"")</f>
        <v/>
      </c>
      <c r="O1365" s="27"/>
      <c r="P1365" s="28"/>
      <c r="Q1365" s="2" t="s">
        <v>37</v>
      </c>
      <c r="R1365" s="2"/>
      <c r="W1365" s="2"/>
      <c r="X1365" s="2"/>
      <c r="Y1365" s="3"/>
      <c r="Z1365" s="29" t="str">
        <f>IF(Table1[[#This Row],[DATE]]=0,"",$Z$4)</f>
        <v/>
      </c>
      <c r="AA1365" s="29" t="str">
        <f>IF(Table1[[#This Row],[DATE]]=0,"",$AA$4)</f>
        <v/>
      </c>
      <c r="AB1365" s="29" t="str">
        <f t="shared" si="42"/>
        <v/>
      </c>
      <c r="AC1365" s="61" t="str">
        <f>IFERROR(VLOOKUP(Table1[[#This Row],[Owner]],'[1]down list'!U:V,2,FALSE),"")</f>
        <v/>
      </c>
    </row>
    <row r="1366" spans="2:29" x14ac:dyDescent="0.25">
      <c r="B1366" s="23"/>
      <c r="C1366" s="24" t="str">
        <f>IF(Table1[[#This Row],[DATE]]=0,"",TEXT(Table1[[#This Row],[DATE]],"mmm"))</f>
        <v/>
      </c>
      <c r="D1366" s="25" t="str">
        <f>B1366&amp;"-"&amp;COUNTIF($B$6:$B1366,B1366)</f>
        <v>-0</v>
      </c>
      <c r="E1366" s="24" t="str">
        <f t="shared" si="43"/>
        <v/>
      </c>
      <c r="F1366" s="24" t="str">
        <f>IF(B1366=0,"",TEXT(Table1[[#This Row],[DATE]],"ddd"))</f>
        <v/>
      </c>
      <c r="G1366" s="2" t="s">
        <v>32</v>
      </c>
      <c r="H1366" s="2"/>
      <c r="I1366" s="26" t="str">
        <f>IFERROR(INDEX('[1]down list'!$AB$3:$AH$368,MATCH(Table1[[#This Row],[DATE]],'[1]down list'!$AB$3:$AB$368,0),MATCH(Table1[[#This Row],[Shift]],'[1]down list'!$AB$3:$AH$3,0)),"")</f>
        <v/>
      </c>
      <c r="J1366" s="3"/>
      <c r="K1366" s="2"/>
      <c r="M1366" s="24" t="s">
        <v>224</v>
      </c>
      <c r="N1366" s="26" t="str">
        <f>IFERROR(INDEX([1]!Table13[#Data],MATCH(Table1[[#This Row],[Tech.]],[1]!Table13[Func Location],0),2),"")</f>
        <v/>
      </c>
      <c r="O1366" s="27"/>
      <c r="P1366" s="28"/>
      <c r="Q1366" s="2" t="s">
        <v>37</v>
      </c>
      <c r="R1366" s="2"/>
      <c r="W1366" s="2"/>
      <c r="X1366" s="2"/>
      <c r="Y1366" s="3"/>
      <c r="Z1366" s="29" t="str">
        <f>IF(Table1[[#This Row],[DATE]]=0,"",$Z$4)</f>
        <v/>
      </c>
      <c r="AA1366" s="29" t="str">
        <f>IF(Table1[[#This Row],[DATE]]=0,"",$AA$4)</f>
        <v/>
      </c>
      <c r="AB1366" s="29" t="str">
        <f t="shared" si="42"/>
        <v/>
      </c>
      <c r="AC1366" s="61" t="str">
        <f>IFERROR(VLOOKUP(Table1[[#This Row],[Owner]],'[1]down list'!U:V,2,FALSE),"")</f>
        <v/>
      </c>
    </row>
    <row r="1367" spans="2:29" x14ac:dyDescent="0.25">
      <c r="B1367" s="23"/>
      <c r="C1367" s="24" t="str">
        <f>IF(Table1[[#This Row],[DATE]]=0,"",TEXT(Table1[[#This Row],[DATE]],"mmm"))</f>
        <v/>
      </c>
      <c r="D1367" s="25" t="str">
        <f>B1367&amp;"-"&amp;COUNTIF($B$6:$B1367,B1367)</f>
        <v>-0</v>
      </c>
      <c r="E1367" s="24" t="str">
        <f t="shared" si="43"/>
        <v/>
      </c>
      <c r="F1367" s="24" t="str">
        <f>IF(B1367=0,"",TEXT(Table1[[#This Row],[DATE]],"ddd"))</f>
        <v/>
      </c>
      <c r="G1367" s="2" t="s">
        <v>32</v>
      </c>
      <c r="H1367" s="2"/>
      <c r="I1367" s="26" t="str">
        <f>IFERROR(INDEX('[1]down list'!$AB$3:$AH$368,MATCH(Table1[[#This Row],[DATE]],'[1]down list'!$AB$3:$AB$368,0),MATCH(Table1[[#This Row],[Shift]],'[1]down list'!$AB$3:$AH$3,0)),"")</f>
        <v/>
      </c>
      <c r="J1367" s="3"/>
      <c r="K1367" s="2"/>
      <c r="M1367" s="24" t="s">
        <v>224</v>
      </c>
      <c r="N1367" s="26" t="str">
        <f>IFERROR(INDEX([1]!Table13[#Data],MATCH(Table1[[#This Row],[Tech.]],[1]!Table13[Func Location],0),2),"")</f>
        <v/>
      </c>
      <c r="O1367" s="27"/>
      <c r="P1367" s="28"/>
      <c r="Q1367" s="2" t="s">
        <v>37</v>
      </c>
      <c r="R1367" s="2"/>
      <c r="W1367" s="2"/>
      <c r="X1367" s="2"/>
      <c r="Y1367" s="3"/>
      <c r="Z1367" s="29" t="str">
        <f>IF(Table1[[#This Row],[DATE]]=0,"",$Z$4)</f>
        <v/>
      </c>
      <c r="AA1367" s="29" t="str">
        <f>IF(Table1[[#This Row],[DATE]]=0,"",$AA$4)</f>
        <v/>
      </c>
      <c r="AB1367" s="29" t="str">
        <f t="shared" si="42"/>
        <v/>
      </c>
      <c r="AC1367" s="61" t="str">
        <f>IFERROR(VLOOKUP(Table1[[#This Row],[Owner]],'[1]down list'!U:V,2,FALSE),"")</f>
        <v/>
      </c>
    </row>
    <row r="1368" spans="2:29" x14ac:dyDescent="0.25">
      <c r="B1368" s="23"/>
      <c r="C1368" s="24" t="str">
        <f>IF(Table1[[#This Row],[DATE]]=0,"",TEXT(Table1[[#This Row],[DATE]],"mmm"))</f>
        <v/>
      </c>
      <c r="D1368" s="25" t="str">
        <f>B1368&amp;"-"&amp;COUNTIF($B$6:$B1368,B1368)</f>
        <v>-0</v>
      </c>
      <c r="E1368" s="24" t="str">
        <f t="shared" si="43"/>
        <v/>
      </c>
      <c r="F1368" s="24" t="str">
        <f>IF(B1368=0,"",TEXT(Table1[[#This Row],[DATE]],"ddd"))</f>
        <v/>
      </c>
      <c r="G1368" s="2" t="s">
        <v>32</v>
      </c>
      <c r="H1368" s="2"/>
      <c r="I1368" s="26" t="str">
        <f>IFERROR(INDEX('[1]down list'!$AB$3:$AH$368,MATCH(Table1[[#This Row],[DATE]],'[1]down list'!$AB$3:$AB$368,0),MATCH(Table1[[#This Row],[Shift]],'[1]down list'!$AB$3:$AH$3,0)),"")</f>
        <v/>
      </c>
      <c r="J1368" s="3"/>
      <c r="K1368" s="2"/>
      <c r="M1368" s="24" t="s">
        <v>224</v>
      </c>
      <c r="N1368" s="26" t="str">
        <f>IFERROR(INDEX([1]!Table13[#Data],MATCH(Table1[[#This Row],[Tech.]],[1]!Table13[Func Location],0),2),"")</f>
        <v/>
      </c>
      <c r="O1368" s="27"/>
      <c r="P1368" s="28"/>
      <c r="Q1368" s="2" t="s">
        <v>37</v>
      </c>
      <c r="R1368" s="2"/>
      <c r="W1368" s="2"/>
      <c r="X1368" s="2"/>
      <c r="Y1368" s="3"/>
      <c r="Z1368" s="29" t="str">
        <f>IF(Table1[[#This Row],[DATE]]=0,"",$Z$4)</f>
        <v/>
      </c>
      <c r="AA1368" s="29" t="str">
        <f>IF(Table1[[#This Row],[DATE]]=0,"",$AA$4)</f>
        <v/>
      </c>
      <c r="AB1368" s="29" t="str">
        <f t="shared" si="42"/>
        <v/>
      </c>
      <c r="AC1368" s="61" t="str">
        <f>IFERROR(VLOOKUP(Table1[[#This Row],[Owner]],'[1]down list'!U:V,2,FALSE),"")</f>
        <v/>
      </c>
    </row>
    <row r="1369" spans="2:29" x14ac:dyDescent="0.25">
      <c r="B1369" s="23"/>
      <c r="C1369" s="24" t="str">
        <f>IF(Table1[[#This Row],[DATE]]=0,"",TEXT(Table1[[#This Row],[DATE]],"mmm"))</f>
        <v/>
      </c>
      <c r="D1369" s="25" t="str">
        <f>B1369&amp;"-"&amp;COUNTIF($B$6:$B1369,B1369)</f>
        <v>-0</v>
      </c>
      <c r="E1369" s="24" t="str">
        <f t="shared" si="43"/>
        <v/>
      </c>
      <c r="F1369" s="24" t="str">
        <f>IF(B1369=0,"",TEXT(Table1[[#This Row],[DATE]],"ddd"))</f>
        <v/>
      </c>
      <c r="G1369" s="2" t="s">
        <v>32</v>
      </c>
      <c r="H1369" s="2"/>
      <c r="I1369" s="26" t="str">
        <f>IFERROR(INDEX('[1]down list'!$AB$3:$AH$368,MATCH(Table1[[#This Row],[DATE]],'[1]down list'!$AB$3:$AB$368,0),MATCH(Table1[[#This Row],[Shift]],'[1]down list'!$AB$3:$AH$3,0)),"")</f>
        <v/>
      </c>
      <c r="J1369" s="3"/>
      <c r="K1369" s="2"/>
      <c r="M1369" s="24" t="s">
        <v>224</v>
      </c>
      <c r="N1369" s="26" t="str">
        <f>IFERROR(INDEX([1]!Table13[#Data],MATCH(Table1[[#This Row],[Tech.]],[1]!Table13[Func Location],0),2),"")</f>
        <v/>
      </c>
      <c r="O1369" s="27"/>
      <c r="P1369" s="28"/>
      <c r="Q1369" s="2" t="s">
        <v>37</v>
      </c>
      <c r="R1369" s="2"/>
      <c r="W1369" s="2"/>
      <c r="X1369" s="2"/>
      <c r="Y1369" s="3"/>
      <c r="Z1369" s="29" t="str">
        <f>IF(Table1[[#This Row],[DATE]]=0,"",$Z$4)</f>
        <v/>
      </c>
      <c r="AA1369" s="29" t="str">
        <f>IF(Table1[[#This Row],[DATE]]=0,"",$AA$4)</f>
        <v/>
      </c>
      <c r="AB1369" s="29" t="str">
        <f t="shared" si="42"/>
        <v/>
      </c>
      <c r="AC1369" s="61" t="str">
        <f>IFERROR(VLOOKUP(Table1[[#This Row],[Owner]],'[1]down list'!U:V,2,FALSE),"")</f>
        <v/>
      </c>
    </row>
    <row r="1370" spans="2:29" x14ac:dyDescent="0.25">
      <c r="B1370" s="23"/>
      <c r="C1370" s="24" t="str">
        <f>IF(Table1[[#This Row],[DATE]]=0,"",TEXT(Table1[[#This Row],[DATE]],"mmm"))</f>
        <v/>
      </c>
      <c r="D1370" s="25" t="str">
        <f>B1370&amp;"-"&amp;COUNTIF($B$6:$B1370,B1370)</f>
        <v>-0</v>
      </c>
      <c r="E1370" s="24" t="str">
        <f t="shared" si="43"/>
        <v/>
      </c>
      <c r="F1370" s="24" t="str">
        <f>IF(B1370=0,"",TEXT(Table1[[#This Row],[DATE]],"ddd"))</f>
        <v/>
      </c>
      <c r="G1370" s="2" t="s">
        <v>32</v>
      </c>
      <c r="H1370" s="2"/>
      <c r="I1370" s="26" t="str">
        <f>IFERROR(INDEX('[1]down list'!$AB$3:$AH$368,MATCH(Table1[[#This Row],[DATE]],'[1]down list'!$AB$3:$AB$368,0),MATCH(Table1[[#This Row],[Shift]],'[1]down list'!$AB$3:$AH$3,0)),"")</f>
        <v/>
      </c>
      <c r="J1370" s="3"/>
      <c r="K1370" s="2"/>
      <c r="M1370" s="24" t="s">
        <v>224</v>
      </c>
      <c r="N1370" s="26" t="str">
        <f>IFERROR(INDEX([1]!Table13[#Data],MATCH(Table1[[#This Row],[Tech.]],[1]!Table13[Func Location],0),2),"")</f>
        <v/>
      </c>
      <c r="O1370" s="27"/>
      <c r="P1370" s="28"/>
      <c r="Q1370" s="2" t="s">
        <v>37</v>
      </c>
      <c r="R1370" s="2"/>
      <c r="W1370" s="2"/>
      <c r="X1370" s="2"/>
      <c r="Y1370" s="3"/>
      <c r="Z1370" s="29" t="str">
        <f>IF(Table1[[#This Row],[DATE]]=0,"",$Z$4)</f>
        <v/>
      </c>
      <c r="AA1370" s="29" t="str">
        <f>IF(Table1[[#This Row],[DATE]]=0,"",$AA$4)</f>
        <v/>
      </c>
      <c r="AB1370" s="29" t="str">
        <f t="shared" si="42"/>
        <v/>
      </c>
      <c r="AC1370" s="61" t="str">
        <f>IFERROR(VLOOKUP(Table1[[#This Row],[Owner]],'[1]down list'!U:V,2,FALSE),"")</f>
        <v/>
      </c>
    </row>
    <row r="1371" spans="2:29" x14ac:dyDescent="0.25">
      <c r="B1371" s="23"/>
      <c r="C1371" s="24" t="str">
        <f>IF(Table1[[#This Row],[DATE]]=0,"",TEXT(Table1[[#This Row],[DATE]],"mmm"))</f>
        <v/>
      </c>
      <c r="D1371" s="25" t="str">
        <f>B1371&amp;"-"&amp;COUNTIF($B$6:$B1371,B1371)</f>
        <v>-0</v>
      </c>
      <c r="E1371" s="24" t="str">
        <f t="shared" si="43"/>
        <v/>
      </c>
      <c r="F1371" s="24" t="str">
        <f>IF(B1371=0,"",TEXT(Table1[[#This Row],[DATE]],"ddd"))</f>
        <v/>
      </c>
      <c r="G1371" s="2" t="s">
        <v>32</v>
      </c>
      <c r="H1371" s="2"/>
      <c r="I1371" s="26" t="str">
        <f>IFERROR(INDEX('[1]down list'!$AB$3:$AH$368,MATCH(Table1[[#This Row],[DATE]],'[1]down list'!$AB$3:$AB$368,0),MATCH(Table1[[#This Row],[Shift]],'[1]down list'!$AB$3:$AH$3,0)),"")</f>
        <v/>
      </c>
      <c r="J1371" s="3"/>
      <c r="K1371" s="2"/>
      <c r="M1371" s="24" t="s">
        <v>224</v>
      </c>
      <c r="N1371" s="26" t="str">
        <f>IFERROR(INDEX([1]!Table13[#Data],MATCH(Table1[[#This Row],[Tech.]],[1]!Table13[Func Location],0),2),"")</f>
        <v/>
      </c>
      <c r="O1371" s="27"/>
      <c r="P1371" s="28"/>
      <c r="Q1371" s="2" t="s">
        <v>37</v>
      </c>
      <c r="R1371" s="2"/>
      <c r="W1371" s="2"/>
      <c r="X1371" s="2"/>
      <c r="Y1371" s="3"/>
      <c r="Z1371" s="29" t="str">
        <f>IF(Table1[[#This Row],[DATE]]=0,"",$Z$4)</f>
        <v/>
      </c>
      <c r="AA1371" s="29" t="str">
        <f>IF(Table1[[#This Row],[DATE]]=0,"",$AA$4)</f>
        <v/>
      </c>
      <c r="AB1371" s="29" t="str">
        <f t="shared" si="42"/>
        <v/>
      </c>
      <c r="AC1371" s="61" t="str">
        <f>IFERROR(VLOOKUP(Table1[[#This Row],[Owner]],'[1]down list'!U:V,2,FALSE),"")</f>
        <v/>
      </c>
    </row>
    <row r="1372" spans="2:29" x14ac:dyDescent="0.25">
      <c r="B1372" s="23"/>
      <c r="C1372" s="24" t="str">
        <f>IF(Table1[[#This Row],[DATE]]=0,"",TEXT(Table1[[#This Row],[DATE]],"mmm"))</f>
        <v/>
      </c>
      <c r="D1372" s="25" t="str">
        <f>B1372&amp;"-"&amp;COUNTIF($B$6:$B1372,B1372)</f>
        <v>-0</v>
      </c>
      <c r="E1372" s="24" t="str">
        <f t="shared" si="43"/>
        <v/>
      </c>
      <c r="F1372" s="24" t="str">
        <f>IF(B1372=0,"",TEXT(Table1[[#This Row],[DATE]],"ddd"))</f>
        <v/>
      </c>
      <c r="G1372" s="2" t="s">
        <v>32</v>
      </c>
      <c r="H1372" s="2"/>
      <c r="I1372" s="26" t="str">
        <f>IFERROR(INDEX('[1]down list'!$AB$3:$AH$368,MATCH(Table1[[#This Row],[DATE]],'[1]down list'!$AB$3:$AB$368,0),MATCH(Table1[[#This Row],[Shift]],'[1]down list'!$AB$3:$AH$3,0)),"")</f>
        <v/>
      </c>
      <c r="J1372" s="3"/>
      <c r="K1372" s="2"/>
      <c r="M1372" s="24" t="s">
        <v>224</v>
      </c>
      <c r="N1372" s="26" t="str">
        <f>IFERROR(INDEX([1]!Table13[#Data],MATCH(Table1[[#This Row],[Tech.]],[1]!Table13[Func Location],0),2),"")</f>
        <v/>
      </c>
      <c r="O1372" s="27"/>
      <c r="P1372" s="28"/>
      <c r="Q1372" s="2" t="s">
        <v>37</v>
      </c>
      <c r="R1372" s="2"/>
      <c r="W1372" s="2"/>
      <c r="X1372" s="2"/>
      <c r="Y1372" s="3"/>
      <c r="Z1372" s="29" t="str">
        <f>IF(Table1[[#This Row],[DATE]]=0,"",$Z$4)</f>
        <v/>
      </c>
      <c r="AA1372" s="29" t="str">
        <f>IF(Table1[[#This Row],[DATE]]=0,"",$AA$4)</f>
        <v/>
      </c>
      <c r="AB1372" s="29" t="str">
        <f t="shared" si="42"/>
        <v/>
      </c>
      <c r="AC1372" s="61" t="str">
        <f>IFERROR(VLOOKUP(Table1[[#This Row],[Owner]],'[1]down list'!U:V,2,FALSE),"")</f>
        <v/>
      </c>
    </row>
    <row r="1373" spans="2:29" x14ac:dyDescent="0.25">
      <c r="B1373" s="23"/>
      <c r="C1373" s="24" t="str">
        <f>IF(Table1[[#This Row],[DATE]]=0,"",TEXT(Table1[[#This Row],[DATE]],"mmm"))</f>
        <v/>
      </c>
      <c r="D1373" s="25" t="str">
        <f>B1373&amp;"-"&amp;COUNTIF($B$6:$B1373,B1373)</f>
        <v>-0</v>
      </c>
      <c r="E1373" s="24" t="str">
        <f t="shared" si="43"/>
        <v/>
      </c>
      <c r="F1373" s="24" t="str">
        <f>IF(B1373=0,"",TEXT(Table1[[#This Row],[DATE]],"ddd"))</f>
        <v/>
      </c>
      <c r="G1373" s="2" t="s">
        <v>32</v>
      </c>
      <c r="H1373" s="2"/>
      <c r="I1373" s="26" t="str">
        <f>IFERROR(INDEX('[1]down list'!$AB$3:$AH$368,MATCH(Table1[[#This Row],[DATE]],'[1]down list'!$AB$3:$AB$368,0),MATCH(Table1[[#This Row],[Shift]],'[1]down list'!$AB$3:$AH$3,0)),"")</f>
        <v/>
      </c>
      <c r="J1373" s="3"/>
      <c r="K1373" s="2"/>
      <c r="M1373" s="24" t="s">
        <v>224</v>
      </c>
      <c r="N1373" s="26" t="str">
        <f>IFERROR(INDEX([1]!Table13[#Data],MATCH(Table1[[#This Row],[Tech.]],[1]!Table13[Func Location],0),2),"")</f>
        <v/>
      </c>
      <c r="O1373" s="27"/>
      <c r="P1373" s="28"/>
      <c r="Q1373" s="2" t="s">
        <v>37</v>
      </c>
      <c r="R1373" s="2"/>
      <c r="W1373" s="2"/>
      <c r="X1373" s="2"/>
      <c r="Y1373" s="3"/>
      <c r="Z1373" s="29" t="str">
        <f>IF(Table1[[#This Row],[DATE]]=0,"",$Z$4)</f>
        <v/>
      </c>
      <c r="AA1373" s="29" t="str">
        <f>IF(Table1[[#This Row],[DATE]]=0,"",$AA$4)</f>
        <v/>
      </c>
      <c r="AB1373" s="29" t="str">
        <f t="shared" si="42"/>
        <v/>
      </c>
      <c r="AC1373" s="61" t="str">
        <f>IFERROR(VLOOKUP(Table1[[#This Row],[Owner]],'[1]down list'!U:V,2,FALSE),"")</f>
        <v/>
      </c>
    </row>
    <row r="1374" spans="2:29" x14ac:dyDescent="0.25">
      <c r="B1374" s="23"/>
      <c r="C1374" s="24" t="str">
        <f>IF(Table1[[#This Row],[DATE]]=0,"",TEXT(Table1[[#This Row],[DATE]],"mmm"))</f>
        <v/>
      </c>
      <c r="D1374" s="25" t="str">
        <f>B1374&amp;"-"&amp;COUNTIF($B$6:$B1374,B1374)</f>
        <v>-0</v>
      </c>
      <c r="E1374" s="24" t="str">
        <f t="shared" si="43"/>
        <v/>
      </c>
      <c r="F1374" s="24" t="str">
        <f>IF(B1374=0,"",TEXT(Table1[[#This Row],[DATE]],"ddd"))</f>
        <v/>
      </c>
      <c r="G1374" s="2" t="s">
        <v>32</v>
      </c>
      <c r="H1374" s="2"/>
      <c r="I1374" s="26" t="str">
        <f>IFERROR(INDEX('[1]down list'!$AB$3:$AH$368,MATCH(Table1[[#This Row],[DATE]],'[1]down list'!$AB$3:$AB$368,0),MATCH(Table1[[#This Row],[Shift]],'[1]down list'!$AB$3:$AH$3,0)),"")</f>
        <v/>
      </c>
      <c r="J1374" s="3"/>
      <c r="K1374" s="2"/>
      <c r="M1374" s="24" t="s">
        <v>224</v>
      </c>
      <c r="N1374" s="26" t="str">
        <f>IFERROR(INDEX([1]!Table13[#Data],MATCH(Table1[[#This Row],[Tech.]],[1]!Table13[Func Location],0),2),"")</f>
        <v/>
      </c>
      <c r="O1374" s="27"/>
      <c r="P1374" s="28"/>
      <c r="Q1374" s="2" t="s">
        <v>37</v>
      </c>
      <c r="R1374" s="2"/>
      <c r="W1374" s="2"/>
      <c r="X1374" s="2"/>
      <c r="Y1374" s="3"/>
      <c r="Z1374" s="29" t="str">
        <f>IF(Table1[[#This Row],[DATE]]=0,"",$Z$4)</f>
        <v/>
      </c>
      <c r="AA1374" s="29" t="str">
        <f>IF(Table1[[#This Row],[DATE]]=0,"",$AA$4)</f>
        <v/>
      </c>
      <c r="AB1374" s="29" t="str">
        <f t="shared" si="42"/>
        <v/>
      </c>
      <c r="AC1374" s="61" t="str">
        <f>IFERROR(VLOOKUP(Table1[[#This Row],[Owner]],'[1]down list'!U:V,2,FALSE),"")</f>
        <v/>
      </c>
    </row>
    <row r="1375" spans="2:29" x14ac:dyDescent="0.25">
      <c r="B1375" s="23"/>
      <c r="C1375" s="24" t="str">
        <f>IF(Table1[[#This Row],[DATE]]=0,"",TEXT(Table1[[#This Row],[DATE]],"mmm"))</f>
        <v/>
      </c>
      <c r="D1375" s="25" t="str">
        <f>B1375&amp;"-"&amp;COUNTIF($B$6:$B1375,B1375)</f>
        <v>-0</v>
      </c>
      <c r="E1375" s="24" t="str">
        <f t="shared" si="43"/>
        <v/>
      </c>
      <c r="F1375" s="24" t="str">
        <f>IF(B1375=0,"",TEXT(Table1[[#This Row],[DATE]],"ddd"))</f>
        <v/>
      </c>
      <c r="G1375" s="2" t="s">
        <v>32</v>
      </c>
      <c r="H1375" s="2"/>
      <c r="I1375" s="26" t="str">
        <f>IFERROR(INDEX('[1]down list'!$AB$3:$AH$368,MATCH(Table1[[#This Row],[DATE]],'[1]down list'!$AB$3:$AB$368,0),MATCH(Table1[[#This Row],[Shift]],'[1]down list'!$AB$3:$AH$3,0)),"")</f>
        <v/>
      </c>
      <c r="J1375" s="3"/>
      <c r="K1375" s="2"/>
      <c r="M1375" s="24" t="s">
        <v>224</v>
      </c>
      <c r="N1375" s="26" t="str">
        <f>IFERROR(INDEX([1]!Table13[#Data],MATCH(Table1[[#This Row],[Tech.]],[1]!Table13[Func Location],0),2),"")</f>
        <v/>
      </c>
      <c r="O1375" s="27"/>
      <c r="P1375" s="28"/>
      <c r="Q1375" s="2" t="s">
        <v>37</v>
      </c>
      <c r="R1375" s="2"/>
      <c r="W1375" s="2"/>
      <c r="X1375" s="2"/>
      <c r="Y1375" s="3"/>
      <c r="Z1375" s="29" t="str">
        <f>IF(Table1[[#This Row],[DATE]]=0,"",$Z$4)</f>
        <v/>
      </c>
      <c r="AA1375" s="29" t="str">
        <f>IF(Table1[[#This Row],[DATE]]=0,"",$AA$4)</f>
        <v/>
      </c>
      <c r="AB1375" s="29" t="str">
        <f t="shared" si="42"/>
        <v/>
      </c>
      <c r="AC1375" s="61" t="str">
        <f>IFERROR(VLOOKUP(Table1[[#This Row],[Owner]],'[1]down list'!U:V,2,FALSE),"")</f>
        <v/>
      </c>
    </row>
    <row r="1376" spans="2:29" x14ac:dyDescent="0.25">
      <c r="B1376" s="23"/>
      <c r="C1376" s="24" t="str">
        <f>IF(Table1[[#This Row],[DATE]]=0,"",TEXT(Table1[[#This Row],[DATE]],"mmm"))</f>
        <v/>
      </c>
      <c r="D1376" s="25" t="str">
        <f>B1376&amp;"-"&amp;COUNTIF($B$6:$B1376,B1376)</f>
        <v>-0</v>
      </c>
      <c r="E1376" s="24" t="str">
        <f t="shared" si="43"/>
        <v/>
      </c>
      <c r="F1376" s="24" t="str">
        <f>IF(B1376=0,"",TEXT(Table1[[#This Row],[DATE]],"ddd"))</f>
        <v/>
      </c>
      <c r="G1376" s="2" t="s">
        <v>32</v>
      </c>
      <c r="H1376" s="2"/>
      <c r="I1376" s="24" t="str">
        <f>IFERROR(INDEX('[1]down list'!$AB$3:$AH$368,MATCH(Table1[[#This Row],[DATE]],'[1]down list'!$AB$3:$AB$368,0),MATCH(Table1[[#This Row],[Shift]],'[1]down list'!$AB$3:$AH$3,0)),"")</f>
        <v/>
      </c>
      <c r="J1376" s="3"/>
      <c r="K1376" s="2"/>
      <c r="M1376" s="24" t="s">
        <v>224</v>
      </c>
      <c r="N1376" s="26" t="str">
        <f>IFERROR(INDEX([1]!Table13[#Data],MATCH(Table1[[#This Row],[Tech.]],[1]!Table13[Func Location],0),2),"")</f>
        <v/>
      </c>
      <c r="O1376" s="47"/>
      <c r="P1376" s="28"/>
      <c r="Q1376" s="2" t="s">
        <v>37</v>
      </c>
      <c r="R1376" s="2"/>
      <c r="W1376" s="2"/>
      <c r="X1376" s="2"/>
      <c r="Y1376" s="3"/>
      <c r="Z1376" s="29" t="str">
        <f>IF(Table1[[#This Row],[DATE]]=0,"",$Z$4)</f>
        <v/>
      </c>
      <c r="AA1376" s="29" t="str">
        <f>IF(Table1[[#This Row],[DATE]]=0,"",$AA$4)</f>
        <v/>
      </c>
      <c r="AB1376" s="29" t="str">
        <f t="shared" si="42"/>
        <v/>
      </c>
      <c r="AC1376" s="61" t="str">
        <f>IFERROR(VLOOKUP(Table1[[#This Row],[Owner]],'[1]down list'!U:V,2,FALSE),"")</f>
        <v/>
      </c>
    </row>
    <row r="1377" spans="2:29" x14ac:dyDescent="0.25">
      <c r="B1377" s="23"/>
      <c r="C1377" s="24" t="str">
        <f>IF(Table1[[#This Row],[DATE]]=0,"",TEXT(Table1[[#This Row],[DATE]],"mmm"))</f>
        <v/>
      </c>
      <c r="D1377" s="25" t="str">
        <f>B1377&amp;"-"&amp;COUNTIF($B$6:$B1377,B1377)</f>
        <v>-0</v>
      </c>
      <c r="E1377" s="24" t="str">
        <f t="shared" si="43"/>
        <v/>
      </c>
      <c r="F1377" s="24" t="str">
        <f>IF(B1377=0,"",TEXT(Table1[[#This Row],[DATE]],"ddd"))</f>
        <v/>
      </c>
      <c r="G1377" s="2" t="s">
        <v>32</v>
      </c>
      <c r="H1377" s="2"/>
      <c r="I1377" s="24" t="str">
        <f>IFERROR(INDEX('[1]down list'!$AB$3:$AH$368,MATCH(Table1[[#This Row],[DATE]],'[1]down list'!$AB$3:$AB$368,0),MATCH(Table1[[#This Row],[Shift]],'[1]down list'!$AB$3:$AH$3,0)),"")</f>
        <v/>
      </c>
      <c r="J1377" s="3"/>
      <c r="K1377" s="2"/>
      <c r="M1377" s="24" t="s">
        <v>224</v>
      </c>
      <c r="N1377" s="26" t="str">
        <f>IFERROR(INDEX([1]!Table13[#Data],MATCH(Table1[[#This Row],[Tech.]],[1]!Table13[Func Location],0),2),"")</f>
        <v/>
      </c>
      <c r="O1377" s="47"/>
      <c r="P1377" s="28"/>
      <c r="Q1377" s="2" t="s">
        <v>37</v>
      </c>
      <c r="R1377" s="2"/>
      <c r="W1377" s="2"/>
      <c r="X1377" s="2"/>
      <c r="Y1377" s="3"/>
      <c r="Z1377" s="29" t="str">
        <f>IF(Table1[[#This Row],[DATE]]=0,"",$Z$4)</f>
        <v/>
      </c>
      <c r="AA1377" s="29" t="str">
        <f>IF(Table1[[#This Row],[DATE]]=0,"",$AA$4)</f>
        <v/>
      </c>
      <c r="AB1377" s="29" t="str">
        <f t="shared" si="42"/>
        <v/>
      </c>
      <c r="AC1377" s="61" t="str">
        <f>IFERROR(VLOOKUP(Table1[[#This Row],[Owner]],'[1]down list'!U:V,2,FALSE),"")</f>
        <v/>
      </c>
    </row>
    <row r="1378" spans="2:29" x14ac:dyDescent="0.25">
      <c r="B1378" s="23"/>
      <c r="C1378" s="24" t="str">
        <f>IF(Table1[[#This Row],[DATE]]=0,"",TEXT(Table1[[#This Row],[DATE]],"mmm"))</f>
        <v/>
      </c>
      <c r="D1378" s="25" t="str">
        <f>B1378&amp;"-"&amp;COUNTIF($B$6:$B1378,B1378)</f>
        <v>-0</v>
      </c>
      <c r="E1378" s="24" t="str">
        <f t="shared" si="43"/>
        <v/>
      </c>
      <c r="F1378" s="24" t="str">
        <f>IF(B1378=0,"",TEXT(Table1[[#This Row],[DATE]],"ddd"))</f>
        <v/>
      </c>
      <c r="G1378" s="2" t="s">
        <v>32</v>
      </c>
      <c r="H1378" s="2"/>
      <c r="I1378" s="24" t="str">
        <f>IFERROR(INDEX('[1]down list'!$AB$3:$AH$368,MATCH(Table1[[#This Row],[DATE]],'[1]down list'!$AB$3:$AB$368,0),MATCH(Table1[[#This Row],[Shift]],'[1]down list'!$AB$3:$AH$3,0)),"")</f>
        <v/>
      </c>
      <c r="J1378" s="3"/>
      <c r="K1378" s="2"/>
      <c r="M1378" s="24" t="s">
        <v>224</v>
      </c>
      <c r="N1378" s="26" t="str">
        <f>IFERROR(INDEX([1]!Table13[#Data],MATCH(Table1[[#This Row],[Tech.]],[1]!Table13[Func Location],0),2),"")</f>
        <v/>
      </c>
      <c r="O1378" s="47"/>
      <c r="P1378" s="28"/>
      <c r="Q1378" s="2" t="s">
        <v>37</v>
      </c>
      <c r="R1378" s="2"/>
      <c r="W1378" s="2"/>
      <c r="X1378" s="2"/>
      <c r="Y1378" s="3"/>
      <c r="Z1378" s="29" t="str">
        <f>IF(Table1[[#This Row],[DATE]]=0,"",$Z$4)</f>
        <v/>
      </c>
      <c r="AA1378" s="29" t="str">
        <f>IF(Table1[[#This Row],[DATE]]=0,"",$AA$4)</f>
        <v/>
      </c>
      <c r="AB1378" s="29" t="str">
        <f t="shared" si="42"/>
        <v/>
      </c>
      <c r="AC1378" s="61" t="str">
        <f>IFERROR(VLOOKUP(Table1[[#This Row],[Owner]],'[1]down list'!U:V,2,FALSE),"")</f>
        <v/>
      </c>
    </row>
    <row r="1379" spans="2:29" x14ac:dyDescent="0.25">
      <c r="B1379" s="23"/>
      <c r="C1379" s="24" t="str">
        <f>IF(Table1[[#This Row],[DATE]]=0,"",TEXT(Table1[[#This Row],[DATE]],"mmm"))</f>
        <v/>
      </c>
      <c r="D1379" s="25" t="str">
        <f>B1379&amp;"-"&amp;COUNTIF($B$6:$B1379,B1379)</f>
        <v>-0</v>
      </c>
      <c r="E1379" s="24" t="str">
        <f t="shared" si="43"/>
        <v/>
      </c>
      <c r="F1379" s="24" t="str">
        <f>IF(B1379=0,"",TEXT(Table1[[#This Row],[DATE]],"ddd"))</f>
        <v/>
      </c>
      <c r="G1379" s="2" t="s">
        <v>32</v>
      </c>
      <c r="H1379" s="2"/>
      <c r="I1379" s="24" t="str">
        <f>IFERROR(INDEX('[1]down list'!$AB$3:$AH$368,MATCH(Table1[[#This Row],[DATE]],'[1]down list'!$AB$3:$AB$368,0),MATCH(Table1[[#This Row],[Shift]],'[1]down list'!$AB$3:$AH$3,0)),"")</f>
        <v/>
      </c>
      <c r="J1379" s="3"/>
      <c r="K1379" s="2"/>
      <c r="M1379" s="24" t="s">
        <v>224</v>
      </c>
      <c r="N1379" s="26" t="str">
        <f>IFERROR(INDEX([1]!Table13[#Data],MATCH(Table1[[#This Row],[Tech.]],[1]!Table13[Func Location],0),2),"")</f>
        <v/>
      </c>
      <c r="O1379" s="47"/>
      <c r="P1379" s="28"/>
      <c r="Q1379" s="2" t="s">
        <v>37</v>
      </c>
      <c r="R1379" s="2"/>
      <c r="W1379" s="2"/>
      <c r="X1379" s="2"/>
      <c r="Y1379" s="3"/>
      <c r="Z1379" s="29" t="str">
        <f>IF(Table1[[#This Row],[DATE]]=0,"",$Z$4)</f>
        <v/>
      </c>
      <c r="AA1379" s="29" t="str">
        <f>IF(Table1[[#This Row],[DATE]]=0,"",$AA$4)</f>
        <v/>
      </c>
      <c r="AB1379" s="29" t="str">
        <f t="shared" si="42"/>
        <v/>
      </c>
      <c r="AC1379" s="61" t="str">
        <f>IFERROR(VLOOKUP(Table1[[#This Row],[Owner]],'[1]down list'!U:V,2,FALSE),"")</f>
        <v/>
      </c>
    </row>
    <row r="1380" spans="2:29" x14ac:dyDescent="0.25">
      <c r="B1380" s="23"/>
      <c r="C1380" s="24" t="str">
        <f>IF(Table1[[#This Row],[DATE]]=0,"",TEXT(Table1[[#This Row],[DATE]],"mmm"))</f>
        <v/>
      </c>
      <c r="D1380" s="25" t="str">
        <f>B1380&amp;"-"&amp;COUNTIF($B$6:$B1380,B1380)</f>
        <v>-0</v>
      </c>
      <c r="E1380" s="24" t="str">
        <f t="shared" si="43"/>
        <v/>
      </c>
      <c r="F1380" s="24" t="str">
        <f>IF(B1380=0,"",TEXT(Table1[[#This Row],[DATE]],"ddd"))</f>
        <v/>
      </c>
      <c r="G1380" s="2" t="s">
        <v>32</v>
      </c>
      <c r="H1380" s="2"/>
      <c r="I1380" s="24" t="str">
        <f>IFERROR(INDEX('[1]down list'!$AB$3:$AH$368,MATCH(Table1[[#This Row],[DATE]],'[1]down list'!$AB$3:$AB$368,0),MATCH(Table1[[#This Row],[Shift]],'[1]down list'!$AB$3:$AH$3,0)),"")</f>
        <v/>
      </c>
      <c r="J1380" s="3"/>
      <c r="K1380" s="2"/>
      <c r="M1380" s="24" t="s">
        <v>224</v>
      </c>
      <c r="N1380" s="26" t="str">
        <f>IFERROR(INDEX([1]!Table13[#Data],MATCH(Table1[[#This Row],[Tech.]],[1]!Table13[Func Location],0),2),"")</f>
        <v/>
      </c>
      <c r="O1380" s="47"/>
      <c r="P1380" s="28"/>
      <c r="Q1380" s="2" t="s">
        <v>37</v>
      </c>
      <c r="R1380" s="2"/>
      <c r="W1380" s="2"/>
      <c r="X1380" s="2"/>
      <c r="Y1380" s="3"/>
      <c r="Z1380" s="29" t="str">
        <f>IF(Table1[[#This Row],[DATE]]=0,"",$Z$4)</f>
        <v/>
      </c>
      <c r="AA1380" s="29" t="str">
        <f>IF(Table1[[#This Row],[DATE]]=0,"",$AA$4)</f>
        <v/>
      </c>
      <c r="AB1380" s="29" t="str">
        <f t="shared" si="42"/>
        <v/>
      </c>
      <c r="AC1380" s="61" t="str">
        <f>IFERROR(VLOOKUP(Table1[[#This Row],[Owner]],'[1]down list'!U:V,2,FALSE),"")</f>
        <v/>
      </c>
    </row>
    <row r="1381" spans="2:29" x14ac:dyDescent="0.25">
      <c r="B1381" s="23"/>
      <c r="C1381" s="24" t="str">
        <f>IF(Table1[[#This Row],[DATE]]=0,"",TEXT(Table1[[#This Row],[DATE]],"mmm"))</f>
        <v/>
      </c>
      <c r="D1381" s="25" t="str">
        <f>B1381&amp;"-"&amp;COUNTIF($B$6:$B1381,B1381)</f>
        <v>-0</v>
      </c>
      <c r="E1381" s="24" t="str">
        <f t="shared" si="43"/>
        <v/>
      </c>
      <c r="F1381" s="24" t="str">
        <f>IF(B1381=0,"",TEXT(Table1[[#This Row],[DATE]],"ddd"))</f>
        <v/>
      </c>
      <c r="G1381" s="2" t="s">
        <v>32</v>
      </c>
      <c r="H1381" s="2"/>
      <c r="I1381" s="24" t="str">
        <f>IFERROR(INDEX('[1]down list'!$AB$3:$AH$368,MATCH(Table1[[#This Row],[DATE]],'[1]down list'!$AB$3:$AB$368,0),MATCH(Table1[[#This Row],[Shift]],'[1]down list'!$AB$3:$AH$3,0)),"")</f>
        <v/>
      </c>
      <c r="J1381" s="3"/>
      <c r="K1381" s="2"/>
      <c r="M1381" s="24" t="s">
        <v>224</v>
      </c>
      <c r="N1381" s="26" t="str">
        <f>IFERROR(INDEX([1]!Table13[#Data],MATCH(Table1[[#This Row],[Tech.]],[1]!Table13[Func Location],0),2),"")</f>
        <v/>
      </c>
      <c r="O1381" s="47"/>
      <c r="P1381" s="28"/>
      <c r="Q1381" s="2" t="s">
        <v>37</v>
      </c>
      <c r="R1381" s="2"/>
      <c r="W1381" s="2"/>
      <c r="X1381" s="2"/>
      <c r="Y1381" s="3"/>
      <c r="Z1381" s="29" t="str">
        <f>IF(Table1[[#This Row],[DATE]]=0,"",$Z$4)</f>
        <v/>
      </c>
      <c r="AA1381" s="29" t="str">
        <f>IF(Table1[[#This Row],[DATE]]=0,"",$AA$4)</f>
        <v/>
      </c>
      <c r="AB1381" s="29" t="str">
        <f t="shared" si="42"/>
        <v/>
      </c>
      <c r="AC1381" s="61" t="str">
        <f>IFERROR(VLOOKUP(Table1[[#This Row],[Owner]],'[1]down list'!U:V,2,FALSE),"")</f>
        <v/>
      </c>
    </row>
    <row r="1382" spans="2:29" x14ac:dyDescent="0.25">
      <c r="B1382" s="23"/>
      <c r="C1382" s="24" t="str">
        <f>IF(Table1[[#This Row],[DATE]]=0,"",TEXT(Table1[[#This Row],[DATE]],"mmm"))</f>
        <v/>
      </c>
      <c r="D1382" s="25" t="str">
        <f>B1382&amp;"-"&amp;COUNTIF($B$6:$B1382,B1382)</f>
        <v>-0</v>
      </c>
      <c r="E1382" s="24" t="str">
        <f t="shared" si="43"/>
        <v/>
      </c>
      <c r="F1382" s="24" t="str">
        <f>IF(B1382=0,"",TEXT(Table1[[#This Row],[DATE]],"ddd"))</f>
        <v/>
      </c>
      <c r="G1382" s="2" t="s">
        <v>32</v>
      </c>
      <c r="H1382" s="2"/>
      <c r="I1382" s="24" t="str">
        <f>IFERROR(INDEX('[1]down list'!$AB$3:$AH$368,MATCH(Table1[[#This Row],[DATE]],'[1]down list'!$AB$3:$AB$368,0),MATCH(Table1[[#This Row],[Shift]],'[1]down list'!$AB$3:$AH$3,0)),"")</f>
        <v/>
      </c>
      <c r="J1382" s="3"/>
      <c r="K1382" s="2"/>
      <c r="M1382" s="24" t="s">
        <v>224</v>
      </c>
      <c r="N1382" s="26" t="str">
        <f>IFERROR(INDEX([1]!Table13[#Data],MATCH(Table1[[#This Row],[Tech.]],[1]!Table13[Func Location],0),2),"")</f>
        <v/>
      </c>
      <c r="O1382" s="47"/>
      <c r="P1382" s="28"/>
      <c r="Q1382" s="2" t="s">
        <v>37</v>
      </c>
      <c r="R1382" s="2"/>
      <c r="W1382" s="2"/>
      <c r="X1382" s="2"/>
      <c r="Y1382" s="3"/>
      <c r="Z1382" s="29" t="str">
        <f>IF(Table1[[#This Row],[DATE]]=0,"",$Z$4)</f>
        <v/>
      </c>
      <c r="AA1382" s="29" t="str">
        <f>IF(Table1[[#This Row],[DATE]]=0,"",$AA$4)</f>
        <v/>
      </c>
      <c r="AB1382" s="29" t="str">
        <f t="shared" si="42"/>
        <v/>
      </c>
      <c r="AC1382" s="61" t="str">
        <f>IFERROR(VLOOKUP(Table1[[#This Row],[Owner]],'[1]down list'!U:V,2,FALSE),"")</f>
        <v/>
      </c>
    </row>
    <row r="1383" spans="2:29" x14ac:dyDescent="0.25">
      <c r="B1383" s="23"/>
      <c r="C1383" s="24" t="str">
        <f>IF(Table1[[#This Row],[DATE]]=0,"",TEXT(Table1[[#This Row],[DATE]],"mmm"))</f>
        <v/>
      </c>
      <c r="D1383" s="25" t="str">
        <f>B1383&amp;"-"&amp;COUNTIF($B$6:$B1383,B1383)</f>
        <v>-0</v>
      </c>
      <c r="E1383" s="24" t="str">
        <f t="shared" si="43"/>
        <v/>
      </c>
      <c r="F1383" s="24" t="str">
        <f>IF(B1383=0,"",TEXT(Table1[[#This Row],[DATE]],"ddd"))</f>
        <v/>
      </c>
      <c r="G1383" s="2" t="s">
        <v>32</v>
      </c>
      <c r="H1383" s="2"/>
      <c r="I1383" s="24" t="str">
        <f>IFERROR(INDEX('[1]down list'!$AB$3:$AH$368,MATCH(Table1[[#This Row],[DATE]],'[1]down list'!$AB$3:$AB$368,0),MATCH(Table1[[#This Row],[Shift]],'[1]down list'!$AB$3:$AH$3,0)),"")</f>
        <v/>
      </c>
      <c r="J1383" s="3"/>
      <c r="K1383" s="2"/>
      <c r="M1383" s="24" t="s">
        <v>224</v>
      </c>
      <c r="N1383" s="26" t="str">
        <f>IFERROR(INDEX([1]!Table13[#Data],MATCH(Table1[[#This Row],[Tech.]],[1]!Table13[Func Location],0),2),"")</f>
        <v/>
      </c>
      <c r="O1383" s="47"/>
      <c r="P1383" s="28"/>
      <c r="Q1383" s="2" t="s">
        <v>37</v>
      </c>
      <c r="R1383" s="2"/>
      <c r="W1383" s="2"/>
      <c r="X1383" s="2"/>
      <c r="Y1383" s="3"/>
      <c r="Z1383" s="29" t="str">
        <f>IF(Table1[[#This Row],[DATE]]=0,"",$Z$4)</f>
        <v/>
      </c>
      <c r="AA1383" s="29" t="str">
        <f>IF(Table1[[#This Row],[DATE]]=0,"",$AA$4)</f>
        <v/>
      </c>
      <c r="AB1383" s="29" t="str">
        <f t="shared" si="42"/>
        <v/>
      </c>
      <c r="AC1383" s="61" t="str">
        <f>IFERROR(VLOOKUP(Table1[[#This Row],[Owner]],'[1]down list'!U:V,2,FALSE),"")</f>
        <v/>
      </c>
    </row>
    <row r="1384" spans="2:29" x14ac:dyDescent="0.25">
      <c r="B1384" s="23"/>
      <c r="C1384" s="24" t="str">
        <f>IF(Table1[[#This Row],[DATE]]=0,"",TEXT(Table1[[#This Row],[DATE]],"mmm"))</f>
        <v/>
      </c>
      <c r="D1384" s="25" t="str">
        <f>B1384&amp;"-"&amp;COUNTIF($B$6:$B1384,B1384)</f>
        <v>-0</v>
      </c>
      <c r="E1384" s="24" t="str">
        <f t="shared" si="43"/>
        <v/>
      </c>
      <c r="F1384" s="24" t="str">
        <f>IF(B1384=0,"",TEXT(Table1[[#This Row],[DATE]],"ddd"))</f>
        <v/>
      </c>
      <c r="G1384" s="2" t="s">
        <v>32</v>
      </c>
      <c r="H1384" s="2"/>
      <c r="I1384" s="24" t="str">
        <f>IFERROR(INDEX('[1]down list'!$AB$3:$AH$368,MATCH(Table1[[#This Row],[DATE]],'[1]down list'!$AB$3:$AB$368,0),MATCH(Table1[[#This Row],[Shift]],'[1]down list'!$AB$3:$AH$3,0)),"")</f>
        <v/>
      </c>
      <c r="J1384" s="3"/>
      <c r="K1384" s="2"/>
      <c r="M1384" s="24" t="s">
        <v>224</v>
      </c>
      <c r="N1384" s="26" t="str">
        <f>IFERROR(INDEX([1]!Table13[#Data],MATCH(Table1[[#This Row],[Tech.]],[1]!Table13[Func Location],0),2),"")</f>
        <v/>
      </c>
      <c r="O1384" s="47"/>
      <c r="P1384" s="28"/>
      <c r="Q1384" s="2" t="s">
        <v>37</v>
      </c>
      <c r="R1384" s="2"/>
      <c r="W1384" s="2"/>
      <c r="X1384" s="2"/>
      <c r="Y1384" s="3"/>
      <c r="Z1384" s="29" t="str">
        <f>IF(Table1[[#This Row],[DATE]]=0,"",$Z$4)</f>
        <v/>
      </c>
      <c r="AA1384" s="29" t="str">
        <f>IF(Table1[[#This Row],[DATE]]=0,"",$AA$4)</f>
        <v/>
      </c>
      <c r="AB1384" s="29" t="str">
        <f t="shared" si="42"/>
        <v/>
      </c>
      <c r="AC1384" s="61" t="str">
        <f>IFERROR(VLOOKUP(Table1[[#This Row],[Owner]],'[1]down list'!U:V,2,FALSE),"")</f>
        <v/>
      </c>
    </row>
    <row r="1385" spans="2:29" x14ac:dyDescent="0.25">
      <c r="B1385" s="23"/>
      <c r="C1385" s="24" t="str">
        <f>IF(Table1[[#This Row],[DATE]]=0,"",TEXT(Table1[[#This Row],[DATE]],"mmm"))</f>
        <v/>
      </c>
      <c r="D1385" s="25" t="str">
        <f>B1385&amp;"-"&amp;COUNTIF($B$6:$B1385,B1385)</f>
        <v>-0</v>
      </c>
      <c r="E1385" s="24" t="str">
        <f t="shared" si="43"/>
        <v/>
      </c>
      <c r="F1385" s="24" t="str">
        <f>IF(B1385=0,"",TEXT(Table1[[#This Row],[DATE]],"ddd"))</f>
        <v/>
      </c>
      <c r="G1385" s="2" t="s">
        <v>32</v>
      </c>
      <c r="H1385" s="2"/>
      <c r="I1385" s="24" t="str">
        <f>IFERROR(INDEX('[1]down list'!$AB$3:$AH$368,MATCH(Table1[[#This Row],[DATE]],'[1]down list'!$AB$3:$AB$368,0),MATCH(Table1[[#This Row],[Shift]],'[1]down list'!$AB$3:$AH$3,0)),"")</f>
        <v/>
      </c>
      <c r="J1385" s="3"/>
      <c r="K1385" s="2"/>
      <c r="M1385" s="24" t="s">
        <v>224</v>
      </c>
      <c r="N1385" s="26" t="str">
        <f>IFERROR(INDEX([1]!Table13[#Data],MATCH(Table1[[#This Row],[Tech.]],[1]!Table13[Func Location],0),2),"")</f>
        <v/>
      </c>
      <c r="O1385" s="47"/>
      <c r="P1385" s="28"/>
      <c r="Q1385" s="2" t="s">
        <v>37</v>
      </c>
      <c r="R1385" s="2"/>
      <c r="W1385" s="2"/>
      <c r="X1385" s="2"/>
      <c r="Y1385" s="3"/>
      <c r="Z1385" s="29" t="str">
        <f>IF(Table1[[#This Row],[DATE]]=0,"",$Z$4)</f>
        <v/>
      </c>
      <c r="AA1385" s="29" t="str">
        <f>IF(Table1[[#This Row],[DATE]]=0,"",$AA$4)</f>
        <v/>
      </c>
      <c r="AB1385" s="29" t="str">
        <f t="shared" si="42"/>
        <v/>
      </c>
      <c r="AC1385" s="61" t="str">
        <f>IFERROR(VLOOKUP(Table1[[#This Row],[Owner]],'[1]down list'!U:V,2,FALSE),"")</f>
        <v/>
      </c>
    </row>
    <row r="1386" spans="2:29" x14ac:dyDescent="0.25">
      <c r="B1386" s="23"/>
      <c r="C1386" s="24" t="str">
        <f>IF(Table1[[#This Row],[DATE]]=0,"",TEXT(Table1[[#This Row],[DATE]],"mmm"))</f>
        <v/>
      </c>
      <c r="D1386" s="25" t="str">
        <f>B1386&amp;"-"&amp;COUNTIF($B$6:$B1386,B1386)</f>
        <v>-0</v>
      </c>
      <c r="E1386" s="24" t="str">
        <f t="shared" si="43"/>
        <v/>
      </c>
      <c r="F1386" s="24" t="str">
        <f>IF(B1386=0,"",TEXT(Table1[[#This Row],[DATE]],"ddd"))</f>
        <v/>
      </c>
      <c r="G1386" s="2" t="s">
        <v>32</v>
      </c>
      <c r="H1386" s="2"/>
      <c r="I1386" s="24" t="str">
        <f>IFERROR(INDEX('[1]down list'!$AB$3:$AH$368,MATCH(Table1[[#This Row],[DATE]],'[1]down list'!$AB$3:$AB$368,0),MATCH(Table1[[#This Row],[Shift]],'[1]down list'!$AB$3:$AH$3,0)),"")</f>
        <v/>
      </c>
      <c r="J1386" s="3"/>
      <c r="K1386" s="2"/>
      <c r="M1386" s="24" t="s">
        <v>224</v>
      </c>
      <c r="N1386" s="26" t="str">
        <f>IFERROR(INDEX([1]!Table13[#Data],MATCH(Table1[[#This Row],[Tech.]],[1]!Table13[Func Location],0),2),"")</f>
        <v/>
      </c>
      <c r="O1386" s="47"/>
      <c r="P1386" s="28"/>
      <c r="Q1386" s="2" t="s">
        <v>37</v>
      </c>
      <c r="R1386" s="2"/>
      <c r="W1386" s="2"/>
      <c r="X1386" s="2"/>
      <c r="Y1386" s="3"/>
      <c r="Z1386" s="29" t="str">
        <f>IF(Table1[[#This Row],[DATE]]=0,"",$Z$4)</f>
        <v/>
      </c>
      <c r="AA1386" s="29" t="str">
        <f>IF(Table1[[#This Row],[DATE]]=0,"",$AA$4)</f>
        <v/>
      </c>
      <c r="AB1386" s="29" t="str">
        <f t="shared" si="42"/>
        <v/>
      </c>
      <c r="AC1386" s="61" t="str">
        <f>IFERROR(VLOOKUP(Table1[[#This Row],[Owner]],'[1]down list'!U:V,2,FALSE),"")</f>
        <v/>
      </c>
    </row>
    <row r="1387" spans="2:29" x14ac:dyDescent="0.25">
      <c r="B1387" s="23"/>
      <c r="C1387" s="24" t="str">
        <f>IF(Table1[[#This Row],[DATE]]=0,"",TEXT(Table1[[#This Row],[DATE]],"mmm"))</f>
        <v/>
      </c>
      <c r="D1387" s="25" t="str">
        <f>B1387&amp;"-"&amp;COUNTIF($B$6:$B1387,B1387)</f>
        <v>-0</v>
      </c>
      <c r="E1387" s="24" t="str">
        <f t="shared" si="43"/>
        <v/>
      </c>
      <c r="F1387" s="24" t="str">
        <f>IF(B1387=0,"",TEXT(Table1[[#This Row],[DATE]],"ddd"))</f>
        <v/>
      </c>
      <c r="G1387" s="2" t="s">
        <v>32</v>
      </c>
      <c r="H1387" s="2"/>
      <c r="I1387" s="24" t="str">
        <f>IFERROR(INDEX('[1]down list'!$AB$3:$AH$368,MATCH(Table1[[#This Row],[DATE]],'[1]down list'!$AB$3:$AB$368,0),MATCH(Table1[[#This Row],[Shift]],'[1]down list'!$AB$3:$AH$3,0)),"")</f>
        <v/>
      </c>
      <c r="J1387" s="3"/>
      <c r="K1387" s="2"/>
      <c r="M1387" s="24" t="s">
        <v>224</v>
      </c>
      <c r="N1387" s="26" t="str">
        <f>IFERROR(INDEX([1]!Table13[#Data],MATCH(Table1[[#This Row],[Tech.]],[1]!Table13[Func Location],0),2),"")</f>
        <v/>
      </c>
      <c r="O1387" s="47"/>
      <c r="P1387" s="28"/>
      <c r="Q1387" s="2" t="s">
        <v>37</v>
      </c>
      <c r="R1387" s="2"/>
      <c r="W1387" s="2"/>
      <c r="X1387" s="2"/>
      <c r="Y1387" s="3"/>
      <c r="Z1387" s="29" t="str">
        <f>IF(Table1[[#This Row],[DATE]]=0,"",$Z$4)</f>
        <v/>
      </c>
      <c r="AA1387" s="29" t="str">
        <f>IF(Table1[[#This Row],[DATE]]=0,"",$AA$4)</f>
        <v/>
      </c>
      <c r="AB1387" s="29" t="str">
        <f t="shared" si="42"/>
        <v/>
      </c>
      <c r="AC1387" s="61" t="str">
        <f>IFERROR(VLOOKUP(Table1[[#This Row],[Owner]],'[1]down list'!U:V,2,FALSE),"")</f>
        <v/>
      </c>
    </row>
    <row r="1388" spans="2:29" x14ac:dyDescent="0.25">
      <c r="B1388" s="23"/>
      <c r="C1388" s="24" t="str">
        <f>IF(Table1[[#This Row],[DATE]]=0,"",TEXT(Table1[[#This Row],[DATE]],"mmm"))</f>
        <v/>
      </c>
      <c r="D1388" s="25" t="str">
        <f>B1388&amp;"-"&amp;COUNTIF($B$6:$B1388,B1388)</f>
        <v>-0</v>
      </c>
      <c r="E1388" s="24" t="str">
        <f t="shared" si="43"/>
        <v/>
      </c>
      <c r="F1388" s="24" t="str">
        <f>IF(B1388=0,"",TEXT(Table1[[#This Row],[DATE]],"ddd"))</f>
        <v/>
      </c>
      <c r="G1388" s="2" t="s">
        <v>32</v>
      </c>
      <c r="H1388" s="2"/>
      <c r="I1388" s="24" t="str">
        <f>IFERROR(INDEX('[1]down list'!$AB$3:$AH$368,MATCH(Table1[[#This Row],[DATE]],'[1]down list'!$AB$3:$AB$368,0),MATCH(Table1[[#This Row],[Shift]],'[1]down list'!$AB$3:$AH$3,0)),"")</f>
        <v/>
      </c>
      <c r="J1388" s="3"/>
      <c r="K1388" s="2"/>
      <c r="M1388" s="24" t="s">
        <v>224</v>
      </c>
      <c r="N1388" s="26" t="str">
        <f>IFERROR(INDEX([1]!Table13[#Data],MATCH(Table1[[#This Row],[Tech.]],[1]!Table13[Func Location],0),2),"")</f>
        <v/>
      </c>
      <c r="O1388" s="47"/>
      <c r="P1388" s="28"/>
      <c r="Q1388" s="2" t="s">
        <v>37</v>
      </c>
      <c r="R1388" s="2"/>
      <c r="W1388" s="2"/>
      <c r="X1388" s="2"/>
      <c r="Y1388" s="3"/>
      <c r="Z1388" s="29" t="str">
        <f>IF(Table1[[#This Row],[DATE]]=0,"",$Z$4)</f>
        <v/>
      </c>
      <c r="AA1388" s="29" t="str">
        <f>IF(Table1[[#This Row],[DATE]]=0,"",$AA$4)</f>
        <v/>
      </c>
      <c r="AB1388" s="29" t="str">
        <f t="shared" si="42"/>
        <v/>
      </c>
      <c r="AC1388" s="61" t="str">
        <f>IFERROR(VLOOKUP(Table1[[#This Row],[Owner]],'[1]down list'!U:V,2,FALSE),"")</f>
        <v/>
      </c>
    </row>
    <row r="1389" spans="2:29" x14ac:dyDescent="0.25">
      <c r="B1389" s="23"/>
      <c r="C1389" s="24" t="str">
        <f>IF(Table1[[#This Row],[DATE]]=0,"",TEXT(Table1[[#This Row],[DATE]],"mmm"))</f>
        <v/>
      </c>
      <c r="D1389" s="25" t="str">
        <f>B1389&amp;"-"&amp;COUNTIF($B$6:$B1389,B1389)</f>
        <v>-0</v>
      </c>
      <c r="E1389" s="24" t="str">
        <f t="shared" si="43"/>
        <v/>
      </c>
      <c r="F1389" s="24" t="str">
        <f>IF(B1389=0,"",TEXT(Table1[[#This Row],[DATE]],"ddd"))</f>
        <v/>
      </c>
      <c r="G1389" s="2" t="s">
        <v>32</v>
      </c>
      <c r="H1389" s="2"/>
      <c r="I1389" s="24" t="str">
        <f>IFERROR(INDEX('[1]down list'!$AB$3:$AH$368,MATCH(Table1[[#This Row],[DATE]],'[1]down list'!$AB$3:$AB$368,0),MATCH(Table1[[#This Row],[Shift]],'[1]down list'!$AB$3:$AH$3,0)),"")</f>
        <v/>
      </c>
      <c r="J1389" s="3"/>
      <c r="K1389" s="2"/>
      <c r="M1389" s="24" t="s">
        <v>224</v>
      </c>
      <c r="N1389" s="26" t="str">
        <f>IFERROR(INDEX([1]!Table13[#Data],MATCH(Table1[[#This Row],[Tech.]],[1]!Table13[Func Location],0),2),"")</f>
        <v/>
      </c>
      <c r="O1389" s="47"/>
      <c r="P1389" s="28"/>
      <c r="Q1389" s="2" t="s">
        <v>37</v>
      </c>
      <c r="R1389" s="2"/>
      <c r="W1389" s="2"/>
      <c r="X1389" s="2"/>
      <c r="Y1389" s="3"/>
      <c r="Z1389" s="29" t="str">
        <f>IF(Table1[[#This Row],[DATE]]=0,"",$Z$4)</f>
        <v/>
      </c>
      <c r="AA1389" s="29" t="str">
        <f>IF(Table1[[#This Row],[DATE]]=0,"",$AA$4)</f>
        <v/>
      </c>
      <c r="AB1389" s="29" t="str">
        <f t="shared" si="42"/>
        <v/>
      </c>
      <c r="AC1389" s="61" t="str">
        <f>IFERROR(VLOOKUP(Table1[[#This Row],[Owner]],'[1]down list'!U:V,2,FALSE),"")</f>
        <v/>
      </c>
    </row>
    <row r="1390" spans="2:29" x14ac:dyDescent="0.25">
      <c r="B1390" s="23"/>
      <c r="C1390" s="24" t="str">
        <f>IF(Table1[[#This Row],[DATE]]=0,"",TEXT(Table1[[#This Row],[DATE]],"mmm"))</f>
        <v/>
      </c>
      <c r="D1390" s="25" t="str">
        <f>B1390&amp;"-"&amp;COUNTIF($B$6:$B1390,B1390)</f>
        <v>-0</v>
      </c>
      <c r="E1390" s="24" t="str">
        <f t="shared" si="43"/>
        <v/>
      </c>
      <c r="F1390" s="24" t="str">
        <f>IF(B1390=0,"",TEXT(Table1[[#This Row],[DATE]],"ddd"))</f>
        <v/>
      </c>
      <c r="G1390" s="2" t="s">
        <v>32</v>
      </c>
      <c r="H1390" s="2"/>
      <c r="I1390" s="24" t="str">
        <f>IFERROR(INDEX('[1]down list'!$AB$3:$AH$368,MATCH(Table1[[#This Row],[DATE]],'[1]down list'!$AB$3:$AB$368,0),MATCH(Table1[[#This Row],[Shift]],'[1]down list'!$AB$3:$AH$3,0)),"")</f>
        <v/>
      </c>
      <c r="J1390" s="3"/>
      <c r="K1390" s="2"/>
      <c r="M1390" s="24" t="s">
        <v>224</v>
      </c>
      <c r="N1390" s="26" t="str">
        <f>IFERROR(INDEX([1]!Table13[#Data],MATCH(Table1[[#This Row],[Tech.]],[1]!Table13[Func Location],0),2),"")</f>
        <v/>
      </c>
      <c r="O1390" s="47"/>
      <c r="P1390" s="28"/>
      <c r="Q1390" s="2" t="s">
        <v>37</v>
      </c>
      <c r="R1390" s="2"/>
      <c r="W1390" s="2"/>
      <c r="X1390" s="2"/>
      <c r="Y1390" s="3"/>
      <c r="Z1390" s="29" t="str">
        <f>IF(Table1[[#This Row],[DATE]]=0,"",$Z$4)</f>
        <v/>
      </c>
      <c r="AA1390" s="29" t="str">
        <f>IF(Table1[[#This Row],[DATE]]=0,"",$AA$4)</f>
        <v/>
      </c>
      <c r="AB1390" s="29" t="str">
        <f t="shared" si="42"/>
        <v/>
      </c>
      <c r="AC1390" s="61" t="str">
        <f>IFERROR(VLOOKUP(Table1[[#This Row],[Owner]],'[1]down list'!U:V,2,FALSE),"")</f>
        <v/>
      </c>
    </row>
    <row r="1391" spans="2:29" x14ac:dyDescent="0.25">
      <c r="B1391" s="23"/>
      <c r="C1391" s="24" t="str">
        <f>IF(Table1[[#This Row],[DATE]]=0,"",TEXT(Table1[[#This Row],[DATE]],"mmm"))</f>
        <v/>
      </c>
      <c r="D1391" s="25" t="str">
        <f>B1391&amp;"-"&amp;COUNTIF($B$6:$B1391,B1391)</f>
        <v>-0</v>
      </c>
      <c r="E1391" s="24" t="str">
        <f t="shared" si="43"/>
        <v/>
      </c>
      <c r="F1391" s="24" t="str">
        <f>IF(B1391=0,"",TEXT(Table1[[#This Row],[DATE]],"ddd"))</f>
        <v/>
      </c>
      <c r="G1391" s="2" t="s">
        <v>32</v>
      </c>
      <c r="H1391" s="2"/>
      <c r="I1391" s="24" t="str">
        <f>IFERROR(INDEX('[1]down list'!$AB$3:$AH$368,MATCH(Table1[[#This Row],[DATE]],'[1]down list'!$AB$3:$AB$368,0),MATCH(Table1[[#This Row],[Shift]],'[1]down list'!$AB$3:$AH$3,0)),"")</f>
        <v/>
      </c>
      <c r="J1391" s="3"/>
      <c r="K1391" s="2"/>
      <c r="M1391" s="24" t="s">
        <v>224</v>
      </c>
      <c r="N1391" s="26" t="str">
        <f>IFERROR(INDEX([1]!Table13[#Data],MATCH(Table1[[#This Row],[Tech.]],[1]!Table13[Func Location],0),2),"")</f>
        <v/>
      </c>
      <c r="O1391" s="47"/>
      <c r="P1391" s="28"/>
      <c r="Q1391" s="2" t="s">
        <v>37</v>
      </c>
      <c r="R1391" s="2"/>
      <c r="W1391" s="2"/>
      <c r="X1391" s="2"/>
      <c r="Y1391" s="3"/>
      <c r="Z1391" s="29" t="str">
        <f>IF(Table1[[#This Row],[DATE]]=0,"",$Z$4)</f>
        <v/>
      </c>
      <c r="AA1391" s="29" t="str">
        <f>IF(Table1[[#This Row],[DATE]]=0,"",$AA$4)</f>
        <v/>
      </c>
      <c r="AB1391" s="29" t="str">
        <f t="shared" si="42"/>
        <v/>
      </c>
      <c r="AC1391" s="61" t="str">
        <f>IFERROR(VLOOKUP(Table1[[#This Row],[Owner]],'[1]down list'!U:V,2,FALSE),"")</f>
        <v/>
      </c>
    </row>
    <row r="1392" spans="2:29" x14ac:dyDescent="0.25">
      <c r="B1392" s="23"/>
      <c r="C1392" s="24" t="str">
        <f>IF(Table1[[#This Row],[DATE]]=0,"",TEXT(Table1[[#This Row],[DATE]],"mmm"))</f>
        <v/>
      </c>
      <c r="D1392" s="25" t="str">
        <f>B1392&amp;"-"&amp;COUNTIF($B$6:$B1392,B1392)</f>
        <v>-0</v>
      </c>
      <c r="E1392" s="24" t="str">
        <f t="shared" si="43"/>
        <v/>
      </c>
      <c r="F1392" s="24" t="str">
        <f>IF(B1392=0,"",TEXT(Table1[[#This Row],[DATE]],"ddd"))</f>
        <v/>
      </c>
      <c r="G1392" s="2" t="s">
        <v>32</v>
      </c>
      <c r="H1392" s="2"/>
      <c r="I1392" s="24" t="str">
        <f>IFERROR(INDEX('[1]down list'!$AB$3:$AH$368,MATCH(Table1[[#This Row],[DATE]],'[1]down list'!$AB$3:$AB$368,0),MATCH(Table1[[#This Row],[Shift]],'[1]down list'!$AB$3:$AH$3,0)),"")</f>
        <v/>
      </c>
      <c r="J1392" s="3"/>
      <c r="K1392" s="2"/>
      <c r="M1392" s="24" t="s">
        <v>224</v>
      </c>
      <c r="N1392" s="26" t="str">
        <f>IFERROR(INDEX([1]!Table13[#Data],MATCH(Table1[[#This Row],[Tech.]],[1]!Table13[Func Location],0),2),"")</f>
        <v/>
      </c>
      <c r="O1392" s="47"/>
      <c r="P1392" s="28"/>
      <c r="Q1392" s="2" t="s">
        <v>37</v>
      </c>
      <c r="R1392" s="2"/>
      <c r="W1392" s="2"/>
      <c r="X1392" s="2"/>
      <c r="Y1392" s="3"/>
      <c r="Z1392" s="29" t="str">
        <f>IF(Table1[[#This Row],[DATE]]=0,"",$Z$4)</f>
        <v/>
      </c>
      <c r="AA1392" s="29" t="str">
        <f>IF(Table1[[#This Row],[DATE]]=0,"",$AA$4)</f>
        <v/>
      </c>
      <c r="AB1392" s="29" t="str">
        <f t="shared" si="42"/>
        <v/>
      </c>
      <c r="AC1392" s="61" t="str">
        <f>IFERROR(VLOOKUP(Table1[[#This Row],[Owner]],'[1]down list'!U:V,2,FALSE),"")</f>
        <v/>
      </c>
    </row>
    <row r="1393" spans="2:29" x14ac:dyDescent="0.25">
      <c r="B1393" s="23"/>
      <c r="C1393" s="24" t="str">
        <f>IF(Table1[[#This Row],[DATE]]=0,"",TEXT(Table1[[#This Row],[DATE]],"mmm"))</f>
        <v/>
      </c>
      <c r="D1393" s="25" t="str">
        <f>B1393&amp;"-"&amp;COUNTIF($B$6:$B1393,B1393)</f>
        <v>-0</v>
      </c>
      <c r="E1393" s="24" t="str">
        <f t="shared" si="43"/>
        <v/>
      </c>
      <c r="F1393" s="24" t="str">
        <f>IF(B1393=0,"",TEXT(Table1[[#This Row],[DATE]],"ddd"))</f>
        <v/>
      </c>
      <c r="G1393" s="2" t="s">
        <v>32</v>
      </c>
      <c r="H1393" s="2"/>
      <c r="I1393" s="24" t="str">
        <f>IFERROR(INDEX('[1]down list'!$AB$3:$AH$368,MATCH(Table1[[#This Row],[DATE]],'[1]down list'!$AB$3:$AB$368,0),MATCH(Table1[[#This Row],[Shift]],'[1]down list'!$AB$3:$AH$3,0)),"")</f>
        <v/>
      </c>
      <c r="J1393" s="3"/>
      <c r="K1393" s="2"/>
      <c r="M1393" s="24" t="s">
        <v>224</v>
      </c>
      <c r="N1393" s="26" t="str">
        <f>IFERROR(INDEX([1]!Table13[#Data],MATCH(Table1[[#This Row],[Tech.]],[1]!Table13[Func Location],0),2),"")</f>
        <v/>
      </c>
      <c r="O1393" s="47"/>
      <c r="P1393" s="28"/>
      <c r="Q1393" s="2" t="s">
        <v>37</v>
      </c>
      <c r="R1393" s="2"/>
      <c r="W1393" s="2"/>
      <c r="X1393" s="2"/>
      <c r="Y1393" s="3"/>
      <c r="Z1393" s="29" t="str">
        <f>IF(Table1[[#This Row],[DATE]]=0,"",$Z$4)</f>
        <v/>
      </c>
      <c r="AA1393" s="29" t="str">
        <f>IF(Table1[[#This Row],[DATE]]=0,"",$AA$4)</f>
        <v/>
      </c>
      <c r="AB1393" s="29" t="str">
        <f t="shared" si="42"/>
        <v/>
      </c>
      <c r="AC1393" s="61" t="str">
        <f>IFERROR(VLOOKUP(Table1[[#This Row],[Owner]],'[1]down list'!U:V,2,FALSE),"")</f>
        <v/>
      </c>
    </row>
    <row r="1394" spans="2:29" x14ac:dyDescent="0.25">
      <c r="B1394" s="23"/>
      <c r="C1394" s="24" t="str">
        <f>IF(Table1[[#This Row],[DATE]]=0,"",TEXT(Table1[[#This Row],[DATE]],"mmm"))</f>
        <v/>
      </c>
      <c r="D1394" s="25" t="str">
        <f>B1394&amp;"-"&amp;COUNTIF($B$6:$B1394,B1394)</f>
        <v>-0</v>
      </c>
      <c r="E1394" s="24" t="str">
        <f t="shared" si="43"/>
        <v/>
      </c>
      <c r="F1394" s="24" t="str">
        <f>IF(B1394=0,"",TEXT(Table1[[#This Row],[DATE]],"ddd"))</f>
        <v/>
      </c>
      <c r="G1394" s="2" t="s">
        <v>32</v>
      </c>
      <c r="H1394" s="2"/>
      <c r="I1394" s="24" t="str">
        <f>IFERROR(INDEX('[1]down list'!$AB$3:$AH$368,MATCH(Table1[[#This Row],[DATE]],'[1]down list'!$AB$3:$AB$368,0),MATCH(Table1[[#This Row],[Shift]],'[1]down list'!$AB$3:$AH$3,0)),"")</f>
        <v/>
      </c>
      <c r="J1394" s="3"/>
      <c r="K1394" s="2"/>
      <c r="M1394" s="24" t="s">
        <v>224</v>
      </c>
      <c r="N1394" s="26" t="str">
        <f>IFERROR(INDEX([1]!Table13[#Data],MATCH(Table1[[#This Row],[Tech.]],[1]!Table13[Func Location],0),2),"")</f>
        <v/>
      </c>
      <c r="O1394" s="47"/>
      <c r="P1394" s="28"/>
      <c r="Q1394" s="2" t="s">
        <v>37</v>
      </c>
      <c r="R1394" s="2"/>
      <c r="W1394" s="2"/>
      <c r="X1394" s="2"/>
      <c r="Y1394" s="3"/>
      <c r="Z1394" s="29" t="str">
        <f>IF(Table1[[#This Row],[DATE]]=0,"",$Z$4)</f>
        <v/>
      </c>
      <c r="AA1394" s="29" t="str">
        <f>IF(Table1[[#This Row],[DATE]]=0,"",$AA$4)</f>
        <v/>
      </c>
      <c r="AB1394" s="29" t="str">
        <f t="shared" si="42"/>
        <v/>
      </c>
      <c r="AC1394" s="61" t="str">
        <f>IFERROR(VLOOKUP(Table1[[#This Row],[Owner]],'[1]down list'!U:V,2,FALSE),"")</f>
        <v/>
      </c>
    </row>
    <row r="1395" spans="2:29" x14ac:dyDescent="0.25">
      <c r="B1395" s="23"/>
      <c r="C1395" s="24" t="str">
        <f>IF(Table1[[#This Row],[DATE]]=0,"",TEXT(Table1[[#This Row],[DATE]],"mmm"))</f>
        <v/>
      </c>
      <c r="D1395" s="25" t="str">
        <f>B1395&amp;"-"&amp;COUNTIF($B$6:$B1395,B1395)</f>
        <v>-0</v>
      </c>
      <c r="E1395" s="24" t="str">
        <f t="shared" si="43"/>
        <v/>
      </c>
      <c r="F1395" s="24" t="str">
        <f>IF(B1395=0,"",TEXT(Table1[[#This Row],[DATE]],"ddd"))</f>
        <v/>
      </c>
      <c r="G1395" s="2" t="s">
        <v>32</v>
      </c>
      <c r="H1395" s="2"/>
      <c r="I1395" s="24" t="str">
        <f>IFERROR(INDEX('[1]down list'!$AB$3:$AH$368,MATCH(Table1[[#This Row],[DATE]],'[1]down list'!$AB$3:$AB$368,0),MATCH(Table1[[#This Row],[Shift]],'[1]down list'!$AB$3:$AH$3,0)),"")</f>
        <v/>
      </c>
      <c r="J1395" s="3"/>
      <c r="K1395" s="2"/>
      <c r="M1395" s="24" t="s">
        <v>224</v>
      </c>
      <c r="N1395" s="26" t="str">
        <f>IFERROR(INDEX([1]!Table13[#Data],MATCH(Table1[[#This Row],[Tech.]],[1]!Table13[Func Location],0),2),"")</f>
        <v/>
      </c>
      <c r="O1395" s="47"/>
      <c r="P1395" s="28"/>
      <c r="Q1395" s="2" t="s">
        <v>37</v>
      </c>
      <c r="R1395" s="2"/>
      <c r="W1395" s="2"/>
      <c r="X1395" s="2"/>
      <c r="Y1395" s="3"/>
      <c r="Z1395" s="29" t="str">
        <f>IF(Table1[[#This Row],[DATE]]=0,"",$Z$4)</f>
        <v/>
      </c>
      <c r="AA1395" s="29" t="str">
        <f>IF(Table1[[#This Row],[DATE]]=0,"",$AA$4)</f>
        <v/>
      </c>
      <c r="AB1395" s="29" t="str">
        <f t="shared" si="42"/>
        <v/>
      </c>
      <c r="AC1395" s="61" t="str">
        <f>IFERROR(VLOOKUP(Table1[[#This Row],[Owner]],'[1]down list'!U:V,2,FALSE),"")</f>
        <v/>
      </c>
    </row>
    <row r="1396" spans="2:29" x14ac:dyDescent="0.25">
      <c r="B1396" s="23"/>
      <c r="C1396" s="24" t="str">
        <f>IF(Table1[[#This Row],[DATE]]=0,"",TEXT(Table1[[#This Row],[DATE]],"mmm"))</f>
        <v/>
      </c>
      <c r="D1396" s="25" t="str">
        <f>B1396&amp;"-"&amp;COUNTIF($B$6:$B1396,B1396)</f>
        <v>-0</v>
      </c>
      <c r="E1396" s="24" t="str">
        <f t="shared" si="43"/>
        <v/>
      </c>
      <c r="F1396" s="24" t="str">
        <f>IF(B1396=0,"",TEXT(Table1[[#This Row],[DATE]],"ddd"))</f>
        <v/>
      </c>
      <c r="G1396" s="2" t="s">
        <v>32</v>
      </c>
      <c r="H1396" s="2"/>
      <c r="I1396" s="24" t="str">
        <f>IFERROR(INDEX('[1]down list'!$AB$3:$AH$368,MATCH(Table1[[#This Row],[DATE]],'[1]down list'!$AB$3:$AB$368,0),MATCH(Table1[[#This Row],[Shift]],'[1]down list'!$AB$3:$AH$3,0)),"")</f>
        <v/>
      </c>
      <c r="J1396" s="3"/>
      <c r="K1396" s="2"/>
      <c r="M1396" s="24" t="s">
        <v>224</v>
      </c>
      <c r="N1396" s="26" t="str">
        <f>IFERROR(INDEX([1]!Table13[#Data],MATCH(Table1[[#This Row],[Tech.]],[1]!Table13[Func Location],0),2),"")</f>
        <v/>
      </c>
      <c r="O1396" s="47"/>
      <c r="P1396" s="28"/>
      <c r="Q1396" s="2" t="s">
        <v>37</v>
      </c>
      <c r="R1396" s="2"/>
      <c r="W1396" s="2"/>
      <c r="X1396" s="2"/>
      <c r="Y1396" s="3"/>
      <c r="Z1396" s="29" t="str">
        <f>IF(Table1[[#This Row],[DATE]]=0,"",$Z$4)</f>
        <v/>
      </c>
      <c r="AA1396" s="29" t="str">
        <f>IF(Table1[[#This Row],[DATE]]=0,"",$AA$4)</f>
        <v/>
      </c>
      <c r="AB1396" s="29" t="str">
        <f t="shared" si="42"/>
        <v/>
      </c>
      <c r="AC1396" s="61" t="str">
        <f>IFERROR(VLOOKUP(Table1[[#This Row],[Owner]],'[1]down list'!U:V,2,FALSE),"")</f>
        <v/>
      </c>
    </row>
    <row r="1397" spans="2:29" x14ac:dyDescent="0.25">
      <c r="B1397" s="23"/>
      <c r="C1397" s="24" t="str">
        <f>IF(Table1[[#This Row],[DATE]]=0,"",TEXT(Table1[[#This Row],[DATE]],"mmm"))</f>
        <v/>
      </c>
      <c r="D1397" s="25" t="str">
        <f>B1397&amp;"-"&amp;COUNTIF($B$6:$B1397,B1397)</f>
        <v>-0</v>
      </c>
      <c r="E1397" s="24" t="str">
        <f t="shared" si="43"/>
        <v/>
      </c>
      <c r="F1397" s="24" t="str">
        <f>IF(B1397=0,"",TEXT(Table1[[#This Row],[DATE]],"ddd"))</f>
        <v/>
      </c>
      <c r="G1397" s="2" t="s">
        <v>32</v>
      </c>
      <c r="H1397" s="2"/>
      <c r="I1397" s="24" t="str">
        <f>IFERROR(INDEX('[1]down list'!$AB$3:$AH$368,MATCH(Table1[[#This Row],[DATE]],'[1]down list'!$AB$3:$AB$368,0),MATCH(Table1[[#This Row],[Shift]],'[1]down list'!$AB$3:$AH$3,0)),"")</f>
        <v/>
      </c>
      <c r="J1397" s="3"/>
      <c r="K1397" s="2"/>
      <c r="M1397" s="24" t="s">
        <v>224</v>
      </c>
      <c r="N1397" s="26" t="str">
        <f>IFERROR(INDEX([1]!Table13[#Data],MATCH(Table1[[#This Row],[Tech.]],[1]!Table13[Func Location],0),2),"")</f>
        <v/>
      </c>
      <c r="O1397" s="47"/>
      <c r="P1397" s="28"/>
      <c r="Q1397" s="2" t="s">
        <v>37</v>
      </c>
      <c r="R1397" s="2"/>
      <c r="W1397" s="2"/>
      <c r="X1397" s="2"/>
      <c r="Y1397" s="3"/>
      <c r="Z1397" s="29" t="str">
        <f>IF(Table1[[#This Row],[DATE]]=0,"",$Z$4)</f>
        <v/>
      </c>
      <c r="AA1397" s="29" t="str">
        <f>IF(Table1[[#This Row],[DATE]]=0,"",$AA$4)</f>
        <v/>
      </c>
      <c r="AB1397" s="29" t="str">
        <f t="shared" si="42"/>
        <v/>
      </c>
      <c r="AC1397" s="61" t="str">
        <f>IFERROR(VLOOKUP(Table1[[#This Row],[Owner]],'[1]down list'!U:V,2,FALSE),"")</f>
        <v/>
      </c>
    </row>
    <row r="1398" spans="2:29" x14ac:dyDescent="0.25">
      <c r="B1398" s="23"/>
      <c r="C1398" s="24" t="str">
        <f>IF(Table1[[#This Row],[DATE]]=0,"",TEXT(Table1[[#This Row],[DATE]],"mmm"))</f>
        <v/>
      </c>
      <c r="D1398" s="25" t="str">
        <f>B1398&amp;"-"&amp;COUNTIF($B$6:$B1398,B1398)</f>
        <v>-0</v>
      </c>
      <c r="E1398" s="24" t="str">
        <f t="shared" si="43"/>
        <v/>
      </c>
      <c r="F1398" s="24" t="str">
        <f>IF(B1398=0,"",TEXT(Table1[[#This Row],[DATE]],"ddd"))</f>
        <v/>
      </c>
      <c r="G1398" s="2" t="s">
        <v>32</v>
      </c>
      <c r="H1398" s="2"/>
      <c r="I1398" s="24" t="str">
        <f>IFERROR(INDEX('[1]down list'!$AB$3:$AH$368,MATCH(Table1[[#This Row],[DATE]],'[1]down list'!$AB$3:$AB$368,0),MATCH(Table1[[#This Row],[Shift]],'[1]down list'!$AB$3:$AH$3,0)),"")</f>
        <v/>
      </c>
      <c r="J1398" s="3"/>
      <c r="K1398" s="2"/>
      <c r="M1398" s="24" t="s">
        <v>224</v>
      </c>
      <c r="N1398" s="26" t="str">
        <f>IFERROR(INDEX([1]!Table13[#Data],MATCH(Table1[[#This Row],[Tech.]],[1]!Table13[Func Location],0),2),"")</f>
        <v/>
      </c>
      <c r="O1398" s="47"/>
      <c r="P1398" s="28"/>
      <c r="Q1398" s="2" t="s">
        <v>37</v>
      </c>
      <c r="R1398" s="2"/>
      <c r="W1398" s="2"/>
      <c r="X1398" s="2"/>
      <c r="Y1398" s="3"/>
      <c r="Z1398" s="29" t="str">
        <f>IF(Table1[[#This Row],[DATE]]=0,"",$Z$4)</f>
        <v/>
      </c>
      <c r="AA1398" s="29" t="str">
        <f>IF(Table1[[#This Row],[DATE]]=0,"",$AA$4)</f>
        <v/>
      </c>
      <c r="AB1398" s="29" t="str">
        <f t="shared" si="42"/>
        <v/>
      </c>
      <c r="AC1398" s="61" t="str">
        <f>IFERROR(VLOOKUP(Table1[[#This Row],[Owner]],'[1]down list'!U:V,2,FALSE),"")</f>
        <v/>
      </c>
    </row>
    <row r="1399" spans="2:29" x14ac:dyDescent="0.25">
      <c r="B1399" s="23"/>
      <c r="C1399" s="24" t="str">
        <f>IF(Table1[[#This Row],[DATE]]=0,"",TEXT(Table1[[#This Row],[DATE]],"mmm"))</f>
        <v/>
      </c>
      <c r="D1399" s="25" t="str">
        <f>B1399&amp;"-"&amp;COUNTIF($B$6:$B1399,B1399)</f>
        <v>-0</v>
      </c>
      <c r="E1399" s="24" t="str">
        <f t="shared" si="43"/>
        <v/>
      </c>
      <c r="F1399" s="24" t="str">
        <f>IF(B1399=0,"",TEXT(Table1[[#This Row],[DATE]],"ddd"))</f>
        <v/>
      </c>
      <c r="G1399" s="2" t="s">
        <v>32</v>
      </c>
      <c r="H1399" s="2"/>
      <c r="I1399" s="24" t="str">
        <f>IFERROR(INDEX('[1]down list'!$AB$3:$AH$368,MATCH(Table1[[#This Row],[DATE]],'[1]down list'!$AB$3:$AB$368,0),MATCH(Table1[[#This Row],[Shift]],'[1]down list'!$AB$3:$AH$3,0)),"")</f>
        <v/>
      </c>
      <c r="J1399" s="3"/>
      <c r="K1399" s="2"/>
      <c r="M1399" s="24" t="s">
        <v>224</v>
      </c>
      <c r="N1399" s="26" t="str">
        <f>IFERROR(INDEX([1]!Table13[#Data],MATCH(Table1[[#This Row],[Tech.]],[1]!Table13[Func Location],0),2),"")</f>
        <v/>
      </c>
      <c r="O1399" s="47"/>
      <c r="P1399" s="28"/>
      <c r="Q1399" s="2" t="s">
        <v>37</v>
      </c>
      <c r="R1399" s="2"/>
      <c r="W1399" s="2"/>
      <c r="X1399" s="2"/>
      <c r="Y1399" s="3"/>
      <c r="Z1399" s="29" t="str">
        <f>IF(Table1[[#This Row],[DATE]]=0,"",$Z$4)</f>
        <v/>
      </c>
      <c r="AA1399" s="29" t="str">
        <f>IF(Table1[[#This Row],[DATE]]=0,"",$AA$4)</f>
        <v/>
      </c>
      <c r="AB1399" s="29" t="str">
        <f t="shared" si="42"/>
        <v/>
      </c>
      <c r="AC1399" s="61" t="str">
        <f>IFERROR(VLOOKUP(Table1[[#This Row],[Owner]],'[1]down list'!U:V,2,FALSE),"")</f>
        <v/>
      </c>
    </row>
    <row r="1400" spans="2:29" x14ac:dyDescent="0.25">
      <c r="B1400" s="23"/>
      <c r="C1400" s="24" t="str">
        <f>IF(Table1[[#This Row],[DATE]]=0,"",TEXT(Table1[[#This Row],[DATE]],"mmm"))</f>
        <v/>
      </c>
      <c r="D1400" s="25" t="str">
        <f>B1400&amp;"-"&amp;COUNTIF($B$6:$B1400,B1400)</f>
        <v>-0</v>
      </c>
      <c r="E1400" s="24" t="str">
        <f t="shared" si="43"/>
        <v/>
      </c>
      <c r="F1400" s="24" t="str">
        <f>IF(B1400=0,"",TEXT(Table1[[#This Row],[DATE]],"ddd"))</f>
        <v/>
      </c>
      <c r="G1400" s="2" t="s">
        <v>32</v>
      </c>
      <c r="H1400" s="2"/>
      <c r="I1400" s="24" t="str">
        <f>IFERROR(INDEX('[1]down list'!$AB$3:$AH$368,MATCH(Table1[[#This Row],[DATE]],'[1]down list'!$AB$3:$AB$368,0),MATCH(Table1[[#This Row],[Shift]],'[1]down list'!$AB$3:$AH$3,0)),"")</f>
        <v/>
      </c>
      <c r="J1400" s="3"/>
      <c r="K1400" s="2"/>
      <c r="M1400" s="24" t="s">
        <v>224</v>
      </c>
      <c r="N1400" s="26" t="str">
        <f>IFERROR(INDEX([1]!Table13[#Data],MATCH(Table1[[#This Row],[Tech.]],[1]!Table13[Func Location],0),2),"")</f>
        <v/>
      </c>
      <c r="O1400" s="47"/>
      <c r="P1400" s="28"/>
      <c r="Q1400" s="2" t="s">
        <v>37</v>
      </c>
      <c r="R1400" s="2"/>
      <c r="W1400" s="2"/>
      <c r="X1400" s="2"/>
      <c r="Y1400" s="3"/>
      <c r="Z1400" s="29" t="str">
        <f>IF(Table1[[#This Row],[DATE]]=0,"",$Z$4)</f>
        <v/>
      </c>
      <c r="AA1400" s="29" t="str">
        <f>IF(Table1[[#This Row],[DATE]]=0,"",$AA$4)</f>
        <v/>
      </c>
      <c r="AB1400" s="29" t="str">
        <f t="shared" si="42"/>
        <v/>
      </c>
      <c r="AC1400" s="61" t="str">
        <f>IFERROR(VLOOKUP(Table1[[#This Row],[Owner]],'[1]down list'!U:V,2,FALSE),"")</f>
        <v/>
      </c>
    </row>
    <row r="1401" spans="2:29" x14ac:dyDescent="0.25">
      <c r="B1401" s="23"/>
      <c r="C1401" s="24" t="str">
        <f>IF(Table1[[#This Row],[DATE]]=0,"",TEXT(Table1[[#This Row],[DATE]],"mmm"))</f>
        <v/>
      </c>
      <c r="D1401" s="25" t="str">
        <f>B1401&amp;"-"&amp;COUNTIF($B$6:$B1401,B1401)</f>
        <v>-0</v>
      </c>
      <c r="E1401" s="24" t="str">
        <f t="shared" si="43"/>
        <v/>
      </c>
      <c r="F1401" s="24" t="str">
        <f>IF(B1401=0,"",TEXT(Table1[[#This Row],[DATE]],"ddd"))</f>
        <v/>
      </c>
      <c r="G1401" s="2" t="s">
        <v>32</v>
      </c>
      <c r="H1401" s="2"/>
      <c r="I1401" s="24" t="str">
        <f>IFERROR(INDEX('[1]down list'!$AB$3:$AH$368,MATCH(Table1[[#This Row],[DATE]],'[1]down list'!$AB$3:$AB$368,0),MATCH(Table1[[#This Row],[Shift]],'[1]down list'!$AB$3:$AH$3,0)),"")</f>
        <v/>
      </c>
      <c r="J1401" s="3"/>
      <c r="K1401" s="2"/>
      <c r="M1401" s="24" t="s">
        <v>224</v>
      </c>
      <c r="N1401" s="26" t="str">
        <f>IFERROR(INDEX([1]!Table13[#Data],MATCH(Table1[[#This Row],[Tech.]],[1]!Table13[Func Location],0),2),"")</f>
        <v/>
      </c>
      <c r="O1401" s="47"/>
      <c r="P1401" s="28"/>
      <c r="Q1401" s="2" t="s">
        <v>37</v>
      </c>
      <c r="R1401" s="2"/>
      <c r="W1401" s="2"/>
      <c r="X1401" s="2"/>
      <c r="Y1401" s="3"/>
      <c r="Z1401" s="29" t="str">
        <f>IF(Table1[[#This Row],[DATE]]=0,"",$Z$4)</f>
        <v/>
      </c>
      <c r="AA1401" s="29" t="str">
        <f>IF(Table1[[#This Row],[DATE]]=0,"",$AA$4)</f>
        <v/>
      </c>
      <c r="AB1401" s="29" t="str">
        <f t="shared" si="42"/>
        <v/>
      </c>
      <c r="AC1401" s="61" t="str">
        <f>IFERROR(VLOOKUP(Table1[[#This Row],[Owner]],'[1]down list'!U:V,2,FALSE),"")</f>
        <v/>
      </c>
    </row>
    <row r="1402" spans="2:29" x14ac:dyDescent="0.25">
      <c r="B1402" s="23"/>
      <c r="C1402" s="24" t="str">
        <f>IF(Table1[[#This Row],[DATE]]=0,"",TEXT(Table1[[#This Row],[DATE]],"mmm"))</f>
        <v/>
      </c>
      <c r="D1402" s="25" t="str">
        <f>B1402&amp;"-"&amp;COUNTIF($B$6:$B1402,B1402)</f>
        <v>-0</v>
      </c>
      <c r="E1402" s="24" t="str">
        <f t="shared" si="43"/>
        <v/>
      </c>
      <c r="F1402" s="24" t="str">
        <f>IF(B1402=0,"",TEXT(Table1[[#This Row],[DATE]],"ddd"))</f>
        <v/>
      </c>
      <c r="G1402" s="2" t="s">
        <v>32</v>
      </c>
      <c r="H1402" s="2"/>
      <c r="I1402" s="24" t="str">
        <f>IFERROR(INDEX('[1]down list'!$AB$3:$AH$368,MATCH(Table1[[#This Row],[DATE]],'[1]down list'!$AB$3:$AB$368,0),MATCH(Table1[[#This Row],[Shift]],'[1]down list'!$AB$3:$AH$3,0)),"")</f>
        <v/>
      </c>
      <c r="J1402" s="3"/>
      <c r="K1402" s="2"/>
      <c r="M1402" s="24" t="s">
        <v>224</v>
      </c>
      <c r="N1402" s="26" t="str">
        <f>IFERROR(INDEX([1]!Table13[#Data],MATCH(Table1[[#This Row],[Tech.]],[1]!Table13[Func Location],0),2),"")</f>
        <v/>
      </c>
      <c r="O1402" s="47"/>
      <c r="P1402" s="28"/>
      <c r="Q1402" s="2" t="s">
        <v>37</v>
      </c>
      <c r="R1402" s="2"/>
      <c r="W1402" s="2"/>
      <c r="X1402" s="2"/>
      <c r="Y1402" s="3"/>
      <c r="Z1402" s="29" t="str">
        <f>IF(Table1[[#This Row],[DATE]]=0,"",$Z$4)</f>
        <v/>
      </c>
      <c r="AA1402" s="29" t="str">
        <f>IF(Table1[[#This Row],[DATE]]=0,"",$AA$4)</f>
        <v/>
      </c>
      <c r="AB1402" s="29" t="str">
        <f t="shared" si="42"/>
        <v/>
      </c>
      <c r="AC1402" s="61" t="str">
        <f>IFERROR(VLOOKUP(Table1[[#This Row],[Owner]],'[1]down list'!U:V,2,FALSE),"")</f>
        <v/>
      </c>
    </row>
    <row r="1403" spans="2:29" x14ac:dyDescent="0.25">
      <c r="B1403" s="23"/>
      <c r="C1403" s="24" t="str">
        <f>IF(Table1[[#This Row],[DATE]]=0,"",TEXT(Table1[[#This Row],[DATE]],"mmm"))</f>
        <v/>
      </c>
      <c r="D1403" s="25" t="str">
        <f>B1403&amp;"-"&amp;COUNTIF($B$6:$B1403,B1403)</f>
        <v>-0</v>
      </c>
      <c r="E1403" s="24" t="str">
        <f t="shared" si="43"/>
        <v/>
      </c>
      <c r="F1403" s="24" t="str">
        <f>IF(B1403=0,"",TEXT(Table1[[#This Row],[DATE]],"ddd"))</f>
        <v/>
      </c>
      <c r="G1403" s="2" t="s">
        <v>32</v>
      </c>
      <c r="H1403" s="2"/>
      <c r="I1403" s="24" t="str">
        <f>IFERROR(INDEX('[1]down list'!$AB$3:$AH$368,MATCH(Table1[[#This Row],[DATE]],'[1]down list'!$AB$3:$AB$368,0),MATCH(Table1[[#This Row],[Shift]],'[1]down list'!$AB$3:$AH$3,0)),"")</f>
        <v/>
      </c>
      <c r="J1403" s="3"/>
      <c r="K1403" s="2"/>
      <c r="M1403" s="24" t="s">
        <v>224</v>
      </c>
      <c r="N1403" s="26" t="str">
        <f>IFERROR(INDEX([1]!Table13[#Data],MATCH(Table1[[#This Row],[Tech.]],[1]!Table13[Func Location],0),2),"")</f>
        <v/>
      </c>
      <c r="O1403" s="47"/>
      <c r="P1403" s="28"/>
      <c r="Q1403" s="2" t="s">
        <v>37</v>
      </c>
      <c r="R1403" s="2"/>
      <c r="W1403" s="2"/>
      <c r="X1403" s="2"/>
      <c r="Y1403" s="3"/>
      <c r="Z1403" s="29" t="str">
        <f>IF(Table1[[#This Row],[DATE]]=0,"",$Z$4)</f>
        <v/>
      </c>
      <c r="AA1403" s="29" t="str">
        <f>IF(Table1[[#This Row],[DATE]]=0,"",$AA$4)</f>
        <v/>
      </c>
      <c r="AB1403" s="29" t="str">
        <f t="shared" si="42"/>
        <v/>
      </c>
      <c r="AC1403" s="61" t="str">
        <f>IFERROR(VLOOKUP(Table1[[#This Row],[Owner]],'[1]down list'!U:V,2,FALSE),"")</f>
        <v/>
      </c>
    </row>
    <row r="1404" spans="2:29" x14ac:dyDescent="0.25">
      <c r="B1404" s="23"/>
      <c r="C1404" s="24" t="str">
        <f>IF(Table1[[#This Row],[DATE]]=0,"",TEXT(Table1[[#This Row],[DATE]],"mmm"))</f>
        <v/>
      </c>
      <c r="D1404" s="25" t="str">
        <f>B1404&amp;"-"&amp;COUNTIF($B$6:$B1404,B1404)</f>
        <v>-0</v>
      </c>
      <c r="E1404" s="24" t="str">
        <f t="shared" si="43"/>
        <v/>
      </c>
      <c r="F1404" s="24" t="str">
        <f>IF(B1404=0,"",TEXT(Table1[[#This Row],[DATE]],"ddd"))</f>
        <v/>
      </c>
      <c r="G1404" s="2" t="s">
        <v>32</v>
      </c>
      <c r="H1404" s="2"/>
      <c r="I1404" s="24" t="str">
        <f>IFERROR(INDEX('[1]down list'!$AB$3:$AH$368,MATCH(Table1[[#This Row],[DATE]],'[1]down list'!$AB$3:$AB$368,0),MATCH(Table1[[#This Row],[Shift]],'[1]down list'!$AB$3:$AH$3,0)),"")</f>
        <v/>
      </c>
      <c r="J1404" s="3"/>
      <c r="K1404" s="2"/>
      <c r="M1404" s="24" t="s">
        <v>224</v>
      </c>
      <c r="N1404" s="26" t="str">
        <f>IFERROR(INDEX([1]!Table13[#Data],MATCH(Table1[[#This Row],[Tech.]],[1]!Table13[Func Location],0),2),"")</f>
        <v/>
      </c>
      <c r="O1404" s="47"/>
      <c r="P1404" s="28"/>
      <c r="Q1404" s="2" t="s">
        <v>37</v>
      </c>
      <c r="R1404" s="2"/>
      <c r="W1404" s="2"/>
      <c r="X1404" s="2"/>
      <c r="Y1404" s="3"/>
      <c r="Z1404" s="29" t="str">
        <f>IF(Table1[[#This Row],[DATE]]=0,"",$Z$4)</f>
        <v/>
      </c>
      <c r="AA1404" s="29" t="str">
        <f>IF(Table1[[#This Row],[DATE]]=0,"",$AA$4)</f>
        <v/>
      </c>
      <c r="AB1404" s="29" t="str">
        <f t="shared" si="42"/>
        <v/>
      </c>
      <c r="AC1404" s="61" t="str">
        <f>IFERROR(VLOOKUP(Table1[[#This Row],[Owner]],'[1]down list'!U:V,2,FALSE),"")</f>
        <v/>
      </c>
    </row>
    <row r="1405" spans="2:29" x14ac:dyDescent="0.25">
      <c r="B1405" s="23"/>
      <c r="C1405" s="24" t="str">
        <f>IF(Table1[[#This Row],[DATE]]=0,"",TEXT(Table1[[#This Row],[DATE]],"mmm"))</f>
        <v/>
      </c>
      <c r="D1405" s="25" t="str">
        <f>B1405&amp;"-"&amp;COUNTIF($B$6:$B1405,B1405)</f>
        <v>-0</v>
      </c>
      <c r="E1405" s="24" t="str">
        <f t="shared" si="43"/>
        <v/>
      </c>
      <c r="F1405" s="24" t="str">
        <f>IF(B1405=0,"",TEXT(Table1[[#This Row],[DATE]],"ddd"))</f>
        <v/>
      </c>
      <c r="G1405" s="2" t="s">
        <v>32</v>
      </c>
      <c r="H1405" s="2"/>
      <c r="I1405" s="24" t="str">
        <f>IFERROR(INDEX('[1]down list'!$AB$3:$AH$368,MATCH(Table1[[#This Row],[DATE]],'[1]down list'!$AB$3:$AB$368,0),MATCH(Table1[[#This Row],[Shift]],'[1]down list'!$AB$3:$AH$3,0)),"")</f>
        <v/>
      </c>
      <c r="J1405" s="3"/>
      <c r="K1405" s="2"/>
      <c r="M1405" s="24" t="s">
        <v>224</v>
      </c>
      <c r="N1405" s="26" t="str">
        <f>IFERROR(INDEX([1]!Table13[#Data],MATCH(Table1[[#This Row],[Tech.]],[1]!Table13[Func Location],0),2),"")</f>
        <v/>
      </c>
      <c r="O1405" s="47"/>
      <c r="P1405" s="28"/>
      <c r="Q1405" s="2" t="s">
        <v>37</v>
      </c>
      <c r="R1405" s="2"/>
      <c r="W1405" s="2"/>
      <c r="X1405" s="2"/>
      <c r="Y1405" s="3"/>
      <c r="Z1405" s="29" t="str">
        <f>IF(Table1[[#This Row],[DATE]]=0,"",$Z$4)</f>
        <v/>
      </c>
      <c r="AA1405" s="29" t="str">
        <f>IF(Table1[[#This Row],[DATE]]=0,"",$AA$4)</f>
        <v/>
      </c>
      <c r="AB1405" s="29" t="str">
        <f t="shared" si="42"/>
        <v/>
      </c>
      <c r="AC1405" s="61" t="str">
        <f>IFERROR(VLOOKUP(Table1[[#This Row],[Owner]],'[1]down list'!U:V,2,FALSE),"")</f>
        <v/>
      </c>
    </row>
    <row r="1406" spans="2:29" x14ac:dyDescent="0.25">
      <c r="B1406" s="23"/>
      <c r="C1406" s="24" t="str">
        <f>IF(Table1[[#This Row],[DATE]]=0,"",TEXT(Table1[[#This Row],[DATE]],"mmm"))</f>
        <v/>
      </c>
      <c r="D1406" s="25" t="str">
        <f>B1406&amp;"-"&amp;COUNTIF($B$6:$B1406,B1406)</f>
        <v>-0</v>
      </c>
      <c r="E1406" s="24" t="str">
        <f t="shared" si="43"/>
        <v/>
      </c>
      <c r="F1406" s="24" t="str">
        <f>IF(B1406=0,"",TEXT(Table1[[#This Row],[DATE]],"ddd"))</f>
        <v/>
      </c>
      <c r="G1406" s="2" t="s">
        <v>32</v>
      </c>
      <c r="H1406" s="2"/>
      <c r="I1406" s="24" t="str">
        <f>IFERROR(INDEX('[1]down list'!$AB$3:$AH$368,MATCH(Table1[[#This Row],[DATE]],'[1]down list'!$AB$3:$AB$368,0),MATCH(Table1[[#This Row],[Shift]],'[1]down list'!$AB$3:$AH$3,0)),"")</f>
        <v/>
      </c>
      <c r="J1406" s="3"/>
      <c r="K1406" s="2"/>
      <c r="M1406" s="24" t="s">
        <v>224</v>
      </c>
      <c r="N1406" s="26" t="str">
        <f>IFERROR(INDEX([1]!Table13[#Data],MATCH(Table1[[#This Row],[Tech.]],[1]!Table13[Func Location],0),2),"")</f>
        <v/>
      </c>
      <c r="O1406" s="47"/>
      <c r="P1406" s="28"/>
      <c r="Q1406" s="2" t="s">
        <v>37</v>
      </c>
      <c r="R1406" s="2"/>
      <c r="W1406" s="2"/>
      <c r="X1406" s="2"/>
      <c r="Y1406" s="3"/>
      <c r="Z1406" s="29" t="str">
        <f>IF(Table1[[#This Row],[DATE]]=0,"",$Z$4)</f>
        <v/>
      </c>
      <c r="AA1406" s="29" t="str">
        <f>IF(Table1[[#This Row],[DATE]]=0,"",$AA$4)</f>
        <v/>
      </c>
      <c r="AB1406" s="29" t="str">
        <f t="shared" si="42"/>
        <v/>
      </c>
      <c r="AC1406" s="61" t="str">
        <f>IFERROR(VLOOKUP(Table1[[#This Row],[Owner]],'[1]down list'!U:V,2,FALSE),"")</f>
        <v/>
      </c>
    </row>
    <row r="1407" spans="2:29" x14ac:dyDescent="0.25">
      <c r="B1407" s="23"/>
      <c r="C1407" s="24" t="str">
        <f>IF(Table1[[#This Row],[DATE]]=0,"",TEXT(Table1[[#This Row],[DATE]],"mmm"))</f>
        <v/>
      </c>
      <c r="D1407" s="25" t="str">
        <f>B1407&amp;"-"&amp;COUNTIF($B$6:$B1407,B1407)</f>
        <v>-0</v>
      </c>
      <c r="E1407" s="24" t="str">
        <f t="shared" si="43"/>
        <v/>
      </c>
      <c r="F1407" s="24" t="str">
        <f>IF(B1407=0,"",TEXT(Table1[[#This Row],[DATE]],"ddd"))</f>
        <v/>
      </c>
      <c r="G1407" s="2" t="s">
        <v>32</v>
      </c>
      <c r="H1407" s="2"/>
      <c r="I1407" s="24" t="str">
        <f>IFERROR(INDEX('[1]down list'!$AB$3:$AH$368,MATCH(Table1[[#This Row],[DATE]],'[1]down list'!$AB$3:$AB$368,0),MATCH(Table1[[#This Row],[Shift]],'[1]down list'!$AB$3:$AH$3,0)),"")</f>
        <v/>
      </c>
      <c r="J1407" s="3"/>
      <c r="K1407" s="2"/>
      <c r="M1407" s="24" t="s">
        <v>224</v>
      </c>
      <c r="N1407" s="26" t="str">
        <f>IFERROR(INDEX([1]!Table13[#Data],MATCH(Table1[[#This Row],[Tech.]],[1]!Table13[Func Location],0),2),"")</f>
        <v/>
      </c>
      <c r="O1407" s="47"/>
      <c r="P1407" s="28"/>
      <c r="Q1407" s="2" t="s">
        <v>37</v>
      </c>
      <c r="R1407" s="2"/>
      <c r="W1407" s="2"/>
      <c r="X1407" s="2"/>
      <c r="Y1407" s="3"/>
      <c r="Z1407" s="29" t="str">
        <f>IF(Table1[[#This Row],[DATE]]=0,"",$Z$4)</f>
        <v/>
      </c>
      <c r="AA1407" s="29" t="str">
        <f>IF(Table1[[#This Row],[DATE]]=0,"",$AA$4)</f>
        <v/>
      </c>
      <c r="AB1407" s="29" t="str">
        <f t="shared" si="42"/>
        <v/>
      </c>
      <c r="AC1407" s="61" t="str">
        <f>IFERROR(VLOOKUP(Table1[[#This Row],[Owner]],'[1]down list'!U:V,2,FALSE),"")</f>
        <v/>
      </c>
    </row>
    <row r="1408" spans="2:29" x14ac:dyDescent="0.25">
      <c r="B1408" s="23"/>
      <c r="C1408" s="24" t="str">
        <f>IF(Table1[[#This Row],[DATE]]=0,"",TEXT(Table1[[#This Row],[DATE]],"mmm"))</f>
        <v/>
      </c>
      <c r="D1408" s="25" t="str">
        <f>B1408&amp;"-"&amp;COUNTIF($B$6:$B1408,B1408)</f>
        <v>-0</v>
      </c>
      <c r="E1408" s="24" t="str">
        <f t="shared" si="43"/>
        <v/>
      </c>
      <c r="F1408" s="24" t="str">
        <f>IF(B1408=0,"",TEXT(Table1[[#This Row],[DATE]],"ddd"))</f>
        <v/>
      </c>
      <c r="G1408" s="2" t="s">
        <v>32</v>
      </c>
      <c r="H1408" s="2"/>
      <c r="I1408" s="24" t="str">
        <f>IFERROR(INDEX('[1]down list'!$AB$3:$AH$368,MATCH(Table1[[#This Row],[DATE]],'[1]down list'!$AB$3:$AB$368,0),MATCH(Table1[[#This Row],[Shift]],'[1]down list'!$AB$3:$AH$3,0)),"")</f>
        <v/>
      </c>
      <c r="J1408" s="3"/>
      <c r="K1408" s="2"/>
      <c r="M1408" s="24" t="s">
        <v>224</v>
      </c>
      <c r="N1408" s="26" t="str">
        <f>IFERROR(INDEX([1]!Table13[#Data],MATCH(Table1[[#This Row],[Tech.]],[1]!Table13[Func Location],0),2),"")</f>
        <v/>
      </c>
      <c r="O1408" s="47"/>
      <c r="P1408" s="28"/>
      <c r="Q1408" s="2" t="s">
        <v>37</v>
      </c>
      <c r="R1408" s="2"/>
      <c r="W1408" s="2"/>
      <c r="X1408" s="2"/>
      <c r="Y1408" s="3"/>
      <c r="Z1408" s="29" t="str">
        <f>IF(Table1[[#This Row],[DATE]]=0,"",$Z$4)</f>
        <v/>
      </c>
      <c r="AA1408" s="29" t="str">
        <f>IF(Table1[[#This Row],[DATE]]=0,"",$AA$4)</f>
        <v/>
      </c>
      <c r="AB1408" s="29" t="str">
        <f t="shared" ref="AB1408:AB1471" si="44">IF(B1408=0,"",YEAR(B1408))</f>
        <v/>
      </c>
      <c r="AC1408" s="61" t="str">
        <f>IFERROR(VLOOKUP(Table1[[#This Row],[Owner]],'[1]down list'!U:V,2,FALSE),"")</f>
        <v/>
      </c>
    </row>
    <row r="1409" spans="2:29" x14ac:dyDescent="0.25">
      <c r="B1409" s="23"/>
      <c r="C1409" s="24" t="str">
        <f>IF(Table1[[#This Row],[DATE]]=0,"",TEXT(Table1[[#This Row],[DATE]],"mmm"))</f>
        <v/>
      </c>
      <c r="D1409" s="25" t="str">
        <f>B1409&amp;"-"&amp;COUNTIF($B$6:$B1409,B1409)</f>
        <v>-0</v>
      </c>
      <c r="E1409" s="24" t="str">
        <f t="shared" si="43"/>
        <v/>
      </c>
      <c r="F1409" s="24" t="str">
        <f>IF(B1409=0,"",TEXT(Table1[[#This Row],[DATE]],"ddd"))</f>
        <v/>
      </c>
      <c r="G1409" s="2" t="s">
        <v>32</v>
      </c>
      <c r="H1409" s="2"/>
      <c r="I1409" s="24" t="str">
        <f>IFERROR(INDEX('[1]down list'!$AB$3:$AH$368,MATCH(Table1[[#This Row],[DATE]],'[1]down list'!$AB$3:$AB$368,0),MATCH(Table1[[#This Row],[Shift]],'[1]down list'!$AB$3:$AH$3,0)),"")</f>
        <v/>
      </c>
      <c r="J1409" s="3"/>
      <c r="K1409" s="2"/>
      <c r="M1409" s="24" t="s">
        <v>224</v>
      </c>
      <c r="N1409" s="26" t="str">
        <f>IFERROR(INDEX([1]!Table13[#Data],MATCH(Table1[[#This Row],[Tech.]],[1]!Table13[Func Location],0),2),"")</f>
        <v/>
      </c>
      <c r="O1409" s="47"/>
      <c r="P1409" s="28"/>
      <c r="Q1409" s="2" t="s">
        <v>37</v>
      </c>
      <c r="R1409" s="2"/>
      <c r="W1409" s="2"/>
      <c r="X1409" s="2"/>
      <c r="Y1409" s="3"/>
      <c r="Z1409" s="29" t="str">
        <f>IF(Table1[[#This Row],[DATE]]=0,"",$Z$4)</f>
        <v/>
      </c>
      <c r="AA1409" s="29" t="str">
        <f>IF(Table1[[#This Row],[DATE]]=0,"",$AA$4)</f>
        <v/>
      </c>
      <c r="AB1409" s="29" t="str">
        <f t="shared" si="44"/>
        <v/>
      </c>
      <c r="AC1409" s="61" t="str">
        <f>IFERROR(VLOOKUP(Table1[[#This Row],[Owner]],'[1]down list'!U:V,2,FALSE),"")</f>
        <v/>
      </c>
    </row>
    <row r="1410" spans="2:29" x14ac:dyDescent="0.25">
      <c r="B1410" s="23"/>
      <c r="C1410" s="24" t="str">
        <f>IF(Table1[[#This Row],[DATE]]=0,"",TEXT(Table1[[#This Row],[DATE]],"mmm"))</f>
        <v/>
      </c>
      <c r="D1410" s="25" t="str">
        <f>B1410&amp;"-"&amp;COUNTIF($B$6:$B1410,B1410)</f>
        <v>-0</v>
      </c>
      <c r="E1410" s="24" t="str">
        <f t="shared" si="43"/>
        <v/>
      </c>
      <c r="F1410" s="24" t="str">
        <f>IF(B1410=0,"",TEXT(Table1[[#This Row],[DATE]],"ddd"))</f>
        <v/>
      </c>
      <c r="G1410" s="2" t="s">
        <v>32</v>
      </c>
      <c r="H1410" s="2"/>
      <c r="I1410" s="24" t="str">
        <f>IFERROR(INDEX('[1]down list'!$AB$3:$AH$368,MATCH(Table1[[#This Row],[DATE]],'[1]down list'!$AB$3:$AB$368,0),MATCH(Table1[[#This Row],[Shift]],'[1]down list'!$AB$3:$AH$3,0)),"")</f>
        <v/>
      </c>
      <c r="J1410" s="3"/>
      <c r="K1410" s="2"/>
      <c r="M1410" s="24" t="s">
        <v>224</v>
      </c>
      <c r="N1410" s="26" t="str">
        <f>IFERROR(INDEX([1]!Table13[#Data],MATCH(Table1[[#This Row],[Tech.]],[1]!Table13[Func Location],0),2),"")</f>
        <v/>
      </c>
      <c r="O1410" s="47"/>
      <c r="P1410" s="28"/>
      <c r="Q1410" s="2" t="s">
        <v>37</v>
      </c>
      <c r="R1410" s="2"/>
      <c r="W1410" s="2"/>
      <c r="X1410" s="2"/>
      <c r="Y1410" s="3"/>
      <c r="Z1410" s="29" t="str">
        <f>IF(Table1[[#This Row],[DATE]]=0,"",$Z$4)</f>
        <v/>
      </c>
      <c r="AA1410" s="29" t="str">
        <f>IF(Table1[[#This Row],[DATE]]=0,"",$AA$4)</f>
        <v/>
      </c>
      <c r="AB1410" s="29" t="str">
        <f t="shared" si="44"/>
        <v/>
      </c>
      <c r="AC1410" s="61" t="str">
        <f>IFERROR(VLOOKUP(Table1[[#This Row],[Owner]],'[1]down list'!U:V,2,FALSE),"")</f>
        <v/>
      </c>
    </row>
    <row r="1411" spans="2:29" x14ac:dyDescent="0.25">
      <c r="B1411" s="23"/>
      <c r="C1411" s="24" t="str">
        <f>IF(Table1[[#This Row],[DATE]]=0,"",TEXT(Table1[[#This Row],[DATE]],"mmm"))</f>
        <v/>
      </c>
      <c r="D1411" s="25" t="str">
        <f>B1411&amp;"-"&amp;COUNTIF($B$6:$B1411,B1411)</f>
        <v>-0</v>
      </c>
      <c r="E1411" s="24" t="str">
        <f t="shared" si="43"/>
        <v/>
      </c>
      <c r="F1411" s="24" t="str">
        <f>IF(B1411=0,"",TEXT(Table1[[#This Row],[DATE]],"ddd"))</f>
        <v/>
      </c>
      <c r="G1411" s="2" t="s">
        <v>32</v>
      </c>
      <c r="H1411" s="2"/>
      <c r="I1411" s="24" t="str">
        <f>IFERROR(INDEX('[1]down list'!$AB$3:$AH$368,MATCH(Table1[[#This Row],[DATE]],'[1]down list'!$AB$3:$AB$368,0),MATCH(Table1[[#This Row],[Shift]],'[1]down list'!$AB$3:$AH$3,0)),"")</f>
        <v/>
      </c>
      <c r="J1411" s="3"/>
      <c r="K1411" s="2"/>
      <c r="M1411" s="24" t="s">
        <v>224</v>
      </c>
      <c r="N1411" s="26" t="str">
        <f>IFERROR(INDEX([1]!Table13[#Data],MATCH(Table1[[#This Row],[Tech.]],[1]!Table13[Func Location],0),2),"")</f>
        <v/>
      </c>
      <c r="O1411" s="47"/>
      <c r="P1411" s="28"/>
      <c r="Q1411" s="2" t="s">
        <v>37</v>
      </c>
      <c r="R1411" s="2"/>
      <c r="W1411" s="2"/>
      <c r="X1411" s="2"/>
      <c r="Y1411" s="3"/>
      <c r="Z1411" s="29" t="str">
        <f>IF(Table1[[#This Row],[DATE]]=0,"",$Z$4)</f>
        <v/>
      </c>
      <c r="AA1411" s="29" t="str">
        <f>IF(Table1[[#This Row],[DATE]]=0,"",$AA$4)</f>
        <v/>
      </c>
      <c r="AB1411" s="29" t="str">
        <f t="shared" si="44"/>
        <v/>
      </c>
      <c r="AC1411" s="61" t="str">
        <f>IFERROR(VLOOKUP(Table1[[#This Row],[Owner]],'[1]down list'!U:V,2,FALSE),"")</f>
        <v/>
      </c>
    </row>
    <row r="1412" spans="2:29" x14ac:dyDescent="0.25">
      <c r="B1412" s="23"/>
      <c r="C1412" s="24" t="str">
        <f>IF(Table1[[#This Row],[DATE]]=0,"",TEXT(Table1[[#This Row],[DATE]],"mmm"))</f>
        <v/>
      </c>
      <c r="D1412" s="25" t="str">
        <f>B1412&amp;"-"&amp;COUNTIF($B$6:$B1412,B1412)</f>
        <v>-0</v>
      </c>
      <c r="E1412" s="24" t="str">
        <f t="shared" si="43"/>
        <v/>
      </c>
      <c r="F1412" s="24" t="str">
        <f>IF(B1412=0,"",TEXT(Table1[[#This Row],[DATE]],"ddd"))</f>
        <v/>
      </c>
      <c r="G1412" s="2" t="s">
        <v>32</v>
      </c>
      <c r="H1412" s="2"/>
      <c r="I1412" s="24" t="str">
        <f>IFERROR(INDEX('[1]down list'!$AB$3:$AH$368,MATCH(Table1[[#This Row],[DATE]],'[1]down list'!$AB$3:$AB$368,0),MATCH(Table1[[#This Row],[Shift]],'[1]down list'!$AB$3:$AH$3,0)),"")</f>
        <v/>
      </c>
      <c r="J1412" s="3"/>
      <c r="K1412" s="2"/>
      <c r="M1412" s="24" t="s">
        <v>224</v>
      </c>
      <c r="N1412" s="26" t="str">
        <f>IFERROR(INDEX([1]!Table13[#Data],MATCH(Table1[[#This Row],[Tech.]],[1]!Table13[Func Location],0),2),"")</f>
        <v/>
      </c>
      <c r="O1412" s="47"/>
      <c r="P1412" s="28"/>
      <c r="Q1412" s="2" t="s">
        <v>37</v>
      </c>
      <c r="R1412" s="2"/>
      <c r="W1412" s="2"/>
      <c r="X1412" s="2"/>
      <c r="Y1412" s="3"/>
      <c r="Z1412" s="29" t="str">
        <f>IF(Table1[[#This Row],[DATE]]=0,"",$Z$4)</f>
        <v/>
      </c>
      <c r="AA1412" s="29" t="str">
        <f>IF(Table1[[#This Row],[DATE]]=0,"",$AA$4)</f>
        <v/>
      </c>
      <c r="AB1412" s="29" t="str">
        <f t="shared" si="44"/>
        <v/>
      </c>
      <c r="AC1412" s="61" t="str">
        <f>IFERROR(VLOOKUP(Table1[[#This Row],[Owner]],'[1]down list'!U:V,2,FALSE),"")</f>
        <v/>
      </c>
    </row>
    <row r="1413" spans="2:29" x14ac:dyDescent="0.25">
      <c r="B1413" s="23"/>
      <c r="C1413" s="24" t="str">
        <f>IF(Table1[[#This Row],[DATE]]=0,"",TEXT(Table1[[#This Row],[DATE]],"mmm"))</f>
        <v/>
      </c>
      <c r="D1413" s="25" t="str">
        <f>B1413&amp;"-"&amp;COUNTIF($B$6:$B1413,B1413)</f>
        <v>-0</v>
      </c>
      <c r="E1413" s="24" t="str">
        <f t="shared" si="43"/>
        <v/>
      </c>
      <c r="F1413" s="24" t="str">
        <f>IF(B1413=0,"",TEXT(Table1[[#This Row],[DATE]],"ddd"))</f>
        <v/>
      </c>
      <c r="G1413" s="2" t="s">
        <v>32</v>
      </c>
      <c r="H1413" s="2"/>
      <c r="I1413" s="24" t="str">
        <f>IFERROR(INDEX('[1]down list'!$AB$3:$AH$368,MATCH(Table1[[#This Row],[DATE]],'[1]down list'!$AB$3:$AB$368,0),MATCH(Table1[[#This Row],[Shift]],'[1]down list'!$AB$3:$AH$3,0)),"")</f>
        <v/>
      </c>
      <c r="J1413" s="3"/>
      <c r="K1413" s="2"/>
      <c r="M1413" s="24" t="s">
        <v>224</v>
      </c>
      <c r="N1413" s="26" t="str">
        <f>IFERROR(INDEX([1]!Table13[#Data],MATCH(Table1[[#This Row],[Tech.]],[1]!Table13[Func Location],0),2),"")</f>
        <v/>
      </c>
      <c r="O1413" s="47"/>
      <c r="P1413" s="28"/>
      <c r="Q1413" s="2" t="s">
        <v>37</v>
      </c>
      <c r="R1413" s="2"/>
      <c r="W1413" s="2"/>
      <c r="X1413" s="2"/>
      <c r="Y1413" s="3"/>
      <c r="Z1413" s="29" t="str">
        <f>IF(Table1[[#This Row],[DATE]]=0,"",$Z$4)</f>
        <v/>
      </c>
      <c r="AA1413" s="29" t="str">
        <f>IF(Table1[[#This Row],[DATE]]=0,"",$AA$4)</f>
        <v/>
      </c>
      <c r="AB1413" s="29" t="str">
        <f t="shared" si="44"/>
        <v/>
      </c>
      <c r="AC1413" s="61" t="str">
        <f>IFERROR(VLOOKUP(Table1[[#This Row],[Owner]],'[1]down list'!U:V,2,FALSE),"")</f>
        <v/>
      </c>
    </row>
    <row r="1414" spans="2:29" x14ac:dyDescent="0.25">
      <c r="B1414" s="23"/>
      <c r="C1414" s="24" t="str">
        <f>IF(Table1[[#This Row],[DATE]]=0,"",TEXT(Table1[[#This Row],[DATE]],"mmm"))</f>
        <v/>
      </c>
      <c r="D1414" s="25" t="str">
        <f>B1414&amp;"-"&amp;COUNTIF($B$6:$B1414,B1414)</f>
        <v>-0</v>
      </c>
      <c r="E1414" s="24" t="str">
        <f t="shared" ref="E1414:E1477" si="45">IF(B1414=0,"",WEEKNUM(B1414,21))</f>
        <v/>
      </c>
      <c r="F1414" s="24" t="str">
        <f>IF(B1414=0,"",TEXT(Table1[[#This Row],[DATE]],"ddd"))</f>
        <v/>
      </c>
      <c r="G1414" s="2" t="s">
        <v>32</v>
      </c>
      <c r="H1414" s="2"/>
      <c r="I1414" s="24" t="str">
        <f>IFERROR(INDEX('[1]down list'!$AB$3:$AH$368,MATCH(Table1[[#This Row],[DATE]],'[1]down list'!$AB$3:$AB$368,0),MATCH(Table1[[#This Row],[Shift]],'[1]down list'!$AB$3:$AH$3,0)),"")</f>
        <v/>
      </c>
      <c r="J1414" s="3"/>
      <c r="K1414" s="2"/>
      <c r="M1414" s="24" t="s">
        <v>224</v>
      </c>
      <c r="N1414" s="26" t="str">
        <f>IFERROR(INDEX([1]!Table13[#Data],MATCH(Table1[[#This Row],[Tech.]],[1]!Table13[Func Location],0),2),"")</f>
        <v/>
      </c>
      <c r="O1414" s="47"/>
      <c r="P1414" s="28"/>
      <c r="Q1414" s="2" t="s">
        <v>37</v>
      </c>
      <c r="R1414" s="2"/>
      <c r="W1414" s="2"/>
      <c r="X1414" s="2"/>
      <c r="Y1414" s="3"/>
      <c r="Z1414" s="29" t="str">
        <f>IF(Table1[[#This Row],[DATE]]=0,"",$Z$4)</f>
        <v/>
      </c>
      <c r="AA1414" s="29" t="str">
        <f>IF(Table1[[#This Row],[DATE]]=0,"",$AA$4)</f>
        <v/>
      </c>
      <c r="AB1414" s="29" t="str">
        <f t="shared" si="44"/>
        <v/>
      </c>
      <c r="AC1414" s="61" t="str">
        <f>IFERROR(VLOOKUP(Table1[[#This Row],[Owner]],'[1]down list'!U:V,2,FALSE),"")</f>
        <v/>
      </c>
    </row>
    <row r="1415" spans="2:29" x14ac:dyDescent="0.25">
      <c r="B1415" s="23"/>
      <c r="C1415" s="24" t="str">
        <f>IF(Table1[[#This Row],[DATE]]=0,"",TEXT(Table1[[#This Row],[DATE]],"mmm"))</f>
        <v/>
      </c>
      <c r="D1415" s="25" t="str">
        <f>B1415&amp;"-"&amp;COUNTIF($B$6:$B1415,B1415)</f>
        <v>-0</v>
      </c>
      <c r="E1415" s="24" t="str">
        <f t="shared" si="45"/>
        <v/>
      </c>
      <c r="F1415" s="24" t="str">
        <f>IF(B1415=0,"",TEXT(Table1[[#This Row],[DATE]],"ddd"))</f>
        <v/>
      </c>
      <c r="G1415" s="2" t="s">
        <v>32</v>
      </c>
      <c r="H1415" s="2"/>
      <c r="I1415" s="24" t="str">
        <f>IFERROR(INDEX('[1]down list'!$AB$3:$AH$368,MATCH(Table1[[#This Row],[DATE]],'[1]down list'!$AB$3:$AB$368,0),MATCH(Table1[[#This Row],[Shift]],'[1]down list'!$AB$3:$AH$3,0)),"")</f>
        <v/>
      </c>
      <c r="J1415" s="3"/>
      <c r="K1415" s="2"/>
      <c r="M1415" s="24" t="s">
        <v>224</v>
      </c>
      <c r="N1415" s="26" t="str">
        <f>IFERROR(INDEX([1]!Table13[#Data],MATCH(Table1[[#This Row],[Tech.]],[1]!Table13[Func Location],0),2),"")</f>
        <v/>
      </c>
      <c r="O1415" s="47"/>
      <c r="P1415" s="28"/>
      <c r="Q1415" s="2" t="s">
        <v>37</v>
      </c>
      <c r="R1415" s="2"/>
      <c r="W1415" s="2"/>
      <c r="X1415" s="2"/>
      <c r="Y1415" s="3"/>
      <c r="Z1415" s="29" t="str">
        <f>IF(Table1[[#This Row],[DATE]]=0,"",$Z$4)</f>
        <v/>
      </c>
      <c r="AA1415" s="29" t="str">
        <f>IF(Table1[[#This Row],[DATE]]=0,"",$AA$4)</f>
        <v/>
      </c>
      <c r="AB1415" s="29" t="str">
        <f t="shared" si="44"/>
        <v/>
      </c>
      <c r="AC1415" s="61" t="str">
        <f>IFERROR(VLOOKUP(Table1[[#This Row],[Owner]],'[1]down list'!U:V,2,FALSE),"")</f>
        <v/>
      </c>
    </row>
    <row r="1416" spans="2:29" x14ac:dyDescent="0.25">
      <c r="B1416" s="23"/>
      <c r="C1416" s="24" t="str">
        <f>IF(Table1[[#This Row],[DATE]]=0,"",TEXT(Table1[[#This Row],[DATE]],"mmm"))</f>
        <v/>
      </c>
      <c r="D1416" s="25" t="str">
        <f>B1416&amp;"-"&amp;COUNTIF($B$6:$B1416,B1416)</f>
        <v>-0</v>
      </c>
      <c r="E1416" s="24" t="str">
        <f t="shared" si="45"/>
        <v/>
      </c>
      <c r="F1416" s="24" t="str">
        <f>IF(B1416=0,"",TEXT(Table1[[#This Row],[DATE]],"ddd"))</f>
        <v/>
      </c>
      <c r="G1416" s="2" t="s">
        <v>32</v>
      </c>
      <c r="H1416" s="2"/>
      <c r="I1416" s="24" t="str">
        <f>IFERROR(INDEX('[1]down list'!$AB$3:$AH$368,MATCH(Table1[[#This Row],[DATE]],'[1]down list'!$AB$3:$AB$368,0),MATCH(Table1[[#This Row],[Shift]],'[1]down list'!$AB$3:$AH$3,0)),"")</f>
        <v/>
      </c>
      <c r="J1416" s="3"/>
      <c r="K1416" s="2"/>
      <c r="M1416" s="24" t="s">
        <v>224</v>
      </c>
      <c r="N1416" s="26" t="str">
        <f>IFERROR(INDEX([1]!Table13[#Data],MATCH(Table1[[#This Row],[Tech.]],[1]!Table13[Func Location],0),2),"")</f>
        <v/>
      </c>
      <c r="O1416" s="47"/>
      <c r="P1416" s="28"/>
      <c r="Q1416" s="2" t="s">
        <v>37</v>
      </c>
      <c r="R1416" s="2"/>
      <c r="W1416" s="2"/>
      <c r="X1416" s="2"/>
      <c r="Y1416" s="3"/>
      <c r="Z1416" s="29" t="str">
        <f>IF(Table1[[#This Row],[DATE]]=0,"",$Z$4)</f>
        <v/>
      </c>
      <c r="AA1416" s="29" t="str">
        <f>IF(Table1[[#This Row],[DATE]]=0,"",$AA$4)</f>
        <v/>
      </c>
      <c r="AB1416" s="29" t="str">
        <f t="shared" si="44"/>
        <v/>
      </c>
      <c r="AC1416" s="61" t="str">
        <f>IFERROR(VLOOKUP(Table1[[#This Row],[Owner]],'[1]down list'!U:V,2,FALSE),"")</f>
        <v/>
      </c>
    </row>
    <row r="1417" spans="2:29" x14ac:dyDescent="0.25">
      <c r="B1417" s="23"/>
      <c r="C1417" s="24" t="str">
        <f>IF(Table1[[#This Row],[DATE]]=0,"",TEXT(Table1[[#This Row],[DATE]],"mmm"))</f>
        <v/>
      </c>
      <c r="D1417" s="25" t="str">
        <f>B1417&amp;"-"&amp;COUNTIF($B$6:$B1417,B1417)</f>
        <v>-0</v>
      </c>
      <c r="E1417" s="24" t="str">
        <f t="shared" si="45"/>
        <v/>
      </c>
      <c r="F1417" s="24" t="str">
        <f>IF(B1417=0,"",TEXT(Table1[[#This Row],[DATE]],"ddd"))</f>
        <v/>
      </c>
      <c r="G1417" s="2" t="s">
        <v>32</v>
      </c>
      <c r="H1417" s="2"/>
      <c r="I1417" s="24" t="str">
        <f>IFERROR(INDEX('[1]down list'!$AB$3:$AH$368,MATCH(Table1[[#This Row],[DATE]],'[1]down list'!$AB$3:$AB$368,0),MATCH(Table1[[#This Row],[Shift]],'[1]down list'!$AB$3:$AH$3,0)),"")</f>
        <v/>
      </c>
      <c r="J1417" s="3"/>
      <c r="K1417" s="2"/>
      <c r="M1417" s="24" t="s">
        <v>224</v>
      </c>
      <c r="N1417" s="26" t="str">
        <f>IFERROR(INDEX([1]!Table13[#Data],MATCH(Table1[[#This Row],[Tech.]],[1]!Table13[Func Location],0),2),"")</f>
        <v/>
      </c>
      <c r="O1417" s="47"/>
      <c r="P1417" s="28"/>
      <c r="Q1417" s="2" t="s">
        <v>37</v>
      </c>
      <c r="R1417" s="2"/>
      <c r="W1417" s="2"/>
      <c r="X1417" s="2"/>
      <c r="Y1417" s="3"/>
      <c r="Z1417" s="29" t="str">
        <f>IF(Table1[[#This Row],[DATE]]=0,"",$Z$4)</f>
        <v/>
      </c>
      <c r="AA1417" s="29" t="str">
        <f>IF(Table1[[#This Row],[DATE]]=0,"",$AA$4)</f>
        <v/>
      </c>
      <c r="AB1417" s="29" t="str">
        <f t="shared" si="44"/>
        <v/>
      </c>
      <c r="AC1417" s="61" t="str">
        <f>IFERROR(VLOOKUP(Table1[[#This Row],[Owner]],'[1]down list'!U:V,2,FALSE),"")</f>
        <v/>
      </c>
    </row>
    <row r="1418" spans="2:29" x14ac:dyDescent="0.25">
      <c r="B1418" s="23"/>
      <c r="C1418" s="24" t="str">
        <f>IF(Table1[[#This Row],[DATE]]=0,"",TEXT(Table1[[#This Row],[DATE]],"mmm"))</f>
        <v/>
      </c>
      <c r="D1418" s="25" t="str">
        <f>B1418&amp;"-"&amp;COUNTIF($B$6:$B1418,B1418)</f>
        <v>-0</v>
      </c>
      <c r="E1418" s="24" t="str">
        <f t="shared" si="45"/>
        <v/>
      </c>
      <c r="F1418" s="24" t="str">
        <f>IF(B1418=0,"",TEXT(Table1[[#This Row],[DATE]],"ddd"))</f>
        <v/>
      </c>
      <c r="G1418" s="2" t="s">
        <v>32</v>
      </c>
      <c r="H1418" s="2"/>
      <c r="I1418" s="24" t="str">
        <f>IFERROR(INDEX('[1]down list'!$AB$3:$AH$368,MATCH(Table1[[#This Row],[DATE]],'[1]down list'!$AB$3:$AB$368,0),MATCH(Table1[[#This Row],[Shift]],'[1]down list'!$AB$3:$AH$3,0)),"")</f>
        <v/>
      </c>
      <c r="J1418" s="3"/>
      <c r="K1418" s="2"/>
      <c r="M1418" s="24" t="s">
        <v>224</v>
      </c>
      <c r="N1418" s="26" t="str">
        <f>IFERROR(INDEX([1]!Table13[#Data],MATCH(Table1[[#This Row],[Tech.]],[1]!Table13[Func Location],0),2),"")</f>
        <v/>
      </c>
      <c r="O1418" s="47"/>
      <c r="P1418" s="28"/>
      <c r="Q1418" s="2" t="s">
        <v>37</v>
      </c>
      <c r="R1418" s="2"/>
      <c r="W1418" s="2"/>
      <c r="X1418" s="2"/>
      <c r="Y1418" s="3"/>
      <c r="Z1418" s="29" t="str">
        <f>IF(Table1[[#This Row],[DATE]]=0,"",$Z$4)</f>
        <v/>
      </c>
      <c r="AA1418" s="29" t="str">
        <f>IF(Table1[[#This Row],[DATE]]=0,"",$AA$4)</f>
        <v/>
      </c>
      <c r="AB1418" s="29" t="str">
        <f t="shared" si="44"/>
        <v/>
      </c>
      <c r="AC1418" s="61" t="str">
        <f>IFERROR(VLOOKUP(Table1[[#This Row],[Owner]],'[1]down list'!U:V,2,FALSE),"")</f>
        <v/>
      </c>
    </row>
    <row r="1419" spans="2:29" x14ac:dyDescent="0.25">
      <c r="B1419" s="23"/>
      <c r="C1419" s="24" t="str">
        <f>IF(Table1[[#This Row],[DATE]]=0,"",TEXT(Table1[[#This Row],[DATE]],"mmm"))</f>
        <v/>
      </c>
      <c r="D1419" s="25" t="str">
        <f>B1419&amp;"-"&amp;COUNTIF($B$6:$B1419,B1419)</f>
        <v>-0</v>
      </c>
      <c r="E1419" s="24" t="str">
        <f t="shared" si="45"/>
        <v/>
      </c>
      <c r="F1419" s="24" t="str">
        <f>IF(B1419=0,"",TEXT(Table1[[#This Row],[DATE]],"ddd"))</f>
        <v/>
      </c>
      <c r="G1419" s="2" t="s">
        <v>32</v>
      </c>
      <c r="H1419" s="2"/>
      <c r="I1419" s="24" t="str">
        <f>IFERROR(INDEX('[1]down list'!$AB$3:$AH$368,MATCH(Table1[[#This Row],[DATE]],'[1]down list'!$AB$3:$AB$368,0),MATCH(Table1[[#This Row],[Shift]],'[1]down list'!$AB$3:$AH$3,0)),"")</f>
        <v/>
      </c>
      <c r="J1419" s="3"/>
      <c r="K1419" s="2"/>
      <c r="M1419" s="24" t="s">
        <v>224</v>
      </c>
      <c r="N1419" s="26" t="str">
        <f>IFERROR(INDEX([1]!Table13[#Data],MATCH(Table1[[#This Row],[Tech.]],[1]!Table13[Func Location],0),2),"")</f>
        <v/>
      </c>
      <c r="O1419" s="47"/>
      <c r="P1419" s="28"/>
      <c r="Q1419" s="2" t="s">
        <v>37</v>
      </c>
      <c r="R1419" s="2"/>
      <c r="W1419" s="2"/>
      <c r="X1419" s="2"/>
      <c r="Y1419" s="3"/>
      <c r="Z1419" s="29" t="str">
        <f>IF(Table1[[#This Row],[DATE]]=0,"",$Z$4)</f>
        <v/>
      </c>
      <c r="AA1419" s="29" t="str">
        <f>IF(Table1[[#This Row],[DATE]]=0,"",$AA$4)</f>
        <v/>
      </c>
      <c r="AB1419" s="29" t="str">
        <f t="shared" si="44"/>
        <v/>
      </c>
      <c r="AC1419" s="61" t="str">
        <f>IFERROR(VLOOKUP(Table1[[#This Row],[Owner]],'[1]down list'!U:V,2,FALSE),"")</f>
        <v/>
      </c>
    </row>
    <row r="1420" spans="2:29" x14ac:dyDescent="0.25">
      <c r="B1420" s="23"/>
      <c r="C1420" s="24" t="str">
        <f>IF(Table1[[#This Row],[DATE]]=0,"",TEXT(Table1[[#This Row],[DATE]],"mmm"))</f>
        <v/>
      </c>
      <c r="D1420" s="25" t="str">
        <f>B1420&amp;"-"&amp;COUNTIF($B$6:$B1420,B1420)</f>
        <v>-0</v>
      </c>
      <c r="E1420" s="24" t="str">
        <f t="shared" si="45"/>
        <v/>
      </c>
      <c r="F1420" s="24" t="str">
        <f>IF(B1420=0,"",TEXT(Table1[[#This Row],[DATE]],"ddd"))</f>
        <v/>
      </c>
      <c r="G1420" s="2" t="s">
        <v>32</v>
      </c>
      <c r="H1420" s="2"/>
      <c r="I1420" s="24" t="str">
        <f>IFERROR(INDEX('[1]down list'!$AB$3:$AH$368,MATCH(Table1[[#This Row],[DATE]],'[1]down list'!$AB$3:$AB$368,0),MATCH(Table1[[#This Row],[Shift]],'[1]down list'!$AB$3:$AH$3,0)),"")</f>
        <v/>
      </c>
      <c r="J1420" s="3"/>
      <c r="K1420" s="2"/>
      <c r="M1420" s="24" t="s">
        <v>224</v>
      </c>
      <c r="N1420" s="26" t="str">
        <f>IFERROR(INDEX([1]!Table13[#Data],MATCH(Table1[[#This Row],[Tech.]],[1]!Table13[Func Location],0),2),"")</f>
        <v/>
      </c>
      <c r="O1420" s="47"/>
      <c r="P1420" s="28"/>
      <c r="Q1420" s="2" t="s">
        <v>37</v>
      </c>
      <c r="R1420" s="2"/>
      <c r="W1420" s="2"/>
      <c r="X1420" s="2"/>
      <c r="Y1420" s="3"/>
      <c r="Z1420" s="29" t="str">
        <f>IF(Table1[[#This Row],[DATE]]=0,"",$Z$4)</f>
        <v/>
      </c>
      <c r="AA1420" s="29" t="str">
        <f>IF(Table1[[#This Row],[DATE]]=0,"",$AA$4)</f>
        <v/>
      </c>
      <c r="AB1420" s="29" t="str">
        <f t="shared" si="44"/>
        <v/>
      </c>
      <c r="AC1420" s="61" t="str">
        <f>IFERROR(VLOOKUP(Table1[[#This Row],[Owner]],'[1]down list'!U:V,2,FALSE),"")</f>
        <v/>
      </c>
    </row>
    <row r="1421" spans="2:29" x14ac:dyDescent="0.25">
      <c r="B1421" s="23"/>
      <c r="C1421" s="24" t="str">
        <f>IF(Table1[[#This Row],[DATE]]=0,"",TEXT(Table1[[#This Row],[DATE]],"mmm"))</f>
        <v/>
      </c>
      <c r="D1421" s="25" t="str">
        <f>B1421&amp;"-"&amp;COUNTIF($B$6:$B1421,B1421)</f>
        <v>-0</v>
      </c>
      <c r="E1421" s="24" t="str">
        <f t="shared" si="45"/>
        <v/>
      </c>
      <c r="F1421" s="24" t="str">
        <f>IF(B1421=0,"",TEXT(Table1[[#This Row],[DATE]],"ddd"))</f>
        <v/>
      </c>
      <c r="G1421" s="2" t="s">
        <v>32</v>
      </c>
      <c r="H1421" s="2"/>
      <c r="I1421" s="24" t="str">
        <f>IFERROR(INDEX('[1]down list'!$AB$3:$AH$368,MATCH(Table1[[#This Row],[DATE]],'[1]down list'!$AB$3:$AB$368,0),MATCH(Table1[[#This Row],[Shift]],'[1]down list'!$AB$3:$AH$3,0)),"")</f>
        <v/>
      </c>
      <c r="J1421" s="3"/>
      <c r="K1421" s="2"/>
      <c r="M1421" s="24" t="s">
        <v>224</v>
      </c>
      <c r="N1421" s="26" t="str">
        <f>IFERROR(INDEX([1]!Table13[#Data],MATCH(Table1[[#This Row],[Tech.]],[1]!Table13[Func Location],0),2),"")</f>
        <v/>
      </c>
      <c r="O1421" s="47"/>
      <c r="P1421" s="28"/>
      <c r="Q1421" s="2" t="s">
        <v>37</v>
      </c>
      <c r="R1421" s="2"/>
      <c r="W1421" s="2"/>
      <c r="X1421" s="2"/>
      <c r="Y1421" s="3"/>
      <c r="Z1421" s="29" t="str">
        <f>IF(Table1[[#This Row],[DATE]]=0,"",$Z$4)</f>
        <v/>
      </c>
      <c r="AA1421" s="29" t="str">
        <f>IF(Table1[[#This Row],[DATE]]=0,"",$AA$4)</f>
        <v/>
      </c>
      <c r="AB1421" s="29" t="str">
        <f t="shared" si="44"/>
        <v/>
      </c>
      <c r="AC1421" s="61" t="str">
        <f>IFERROR(VLOOKUP(Table1[[#This Row],[Owner]],'[1]down list'!U:V,2,FALSE),"")</f>
        <v/>
      </c>
    </row>
    <row r="1422" spans="2:29" x14ac:dyDescent="0.25">
      <c r="B1422" s="23"/>
      <c r="C1422" s="24" t="str">
        <f>IF(Table1[[#This Row],[DATE]]=0,"",TEXT(Table1[[#This Row],[DATE]],"mmm"))</f>
        <v/>
      </c>
      <c r="D1422" s="25" t="str">
        <f>B1422&amp;"-"&amp;COUNTIF($B$6:$B1422,B1422)</f>
        <v>-0</v>
      </c>
      <c r="E1422" s="24" t="str">
        <f t="shared" si="45"/>
        <v/>
      </c>
      <c r="F1422" s="24" t="str">
        <f>IF(B1422=0,"",TEXT(Table1[[#This Row],[DATE]],"ddd"))</f>
        <v/>
      </c>
      <c r="G1422" s="2" t="s">
        <v>32</v>
      </c>
      <c r="H1422" s="2"/>
      <c r="I1422" s="24" t="str">
        <f>IFERROR(INDEX('[1]down list'!$AB$3:$AH$368,MATCH(Table1[[#This Row],[DATE]],'[1]down list'!$AB$3:$AB$368,0),MATCH(Table1[[#This Row],[Shift]],'[1]down list'!$AB$3:$AH$3,0)),"")</f>
        <v/>
      </c>
      <c r="J1422" s="3"/>
      <c r="K1422" s="2"/>
      <c r="M1422" s="24" t="s">
        <v>224</v>
      </c>
      <c r="N1422" s="26" t="str">
        <f>IFERROR(INDEX([1]!Table13[#Data],MATCH(Table1[[#This Row],[Tech.]],[1]!Table13[Func Location],0),2),"")</f>
        <v/>
      </c>
      <c r="O1422" s="47"/>
      <c r="P1422" s="28"/>
      <c r="Q1422" s="2" t="s">
        <v>37</v>
      </c>
      <c r="R1422" s="2"/>
      <c r="W1422" s="2"/>
      <c r="X1422" s="2"/>
      <c r="Y1422" s="3"/>
      <c r="Z1422" s="29" t="str">
        <f>IF(Table1[[#This Row],[DATE]]=0,"",$Z$4)</f>
        <v/>
      </c>
      <c r="AA1422" s="29" t="str">
        <f>IF(Table1[[#This Row],[DATE]]=0,"",$AA$4)</f>
        <v/>
      </c>
      <c r="AB1422" s="29" t="str">
        <f t="shared" si="44"/>
        <v/>
      </c>
      <c r="AC1422" s="61" t="str">
        <f>IFERROR(VLOOKUP(Table1[[#This Row],[Owner]],'[1]down list'!U:V,2,FALSE),"")</f>
        <v/>
      </c>
    </row>
    <row r="1423" spans="2:29" x14ac:dyDescent="0.25">
      <c r="B1423" s="23"/>
      <c r="C1423" s="24" t="str">
        <f>IF(Table1[[#This Row],[DATE]]=0,"",TEXT(Table1[[#This Row],[DATE]],"mmm"))</f>
        <v/>
      </c>
      <c r="D1423" s="25" t="str">
        <f>B1423&amp;"-"&amp;COUNTIF($B$6:$B1423,B1423)</f>
        <v>-0</v>
      </c>
      <c r="E1423" s="24" t="str">
        <f t="shared" si="45"/>
        <v/>
      </c>
      <c r="F1423" s="24" t="str">
        <f>IF(B1423=0,"",TEXT(Table1[[#This Row],[DATE]],"ddd"))</f>
        <v/>
      </c>
      <c r="G1423" s="2" t="s">
        <v>32</v>
      </c>
      <c r="H1423" s="2"/>
      <c r="I1423" s="24" t="str">
        <f>IFERROR(INDEX('[1]down list'!$AB$3:$AH$368,MATCH(Table1[[#This Row],[DATE]],'[1]down list'!$AB$3:$AB$368,0),MATCH(Table1[[#This Row],[Shift]],'[1]down list'!$AB$3:$AH$3,0)),"")</f>
        <v/>
      </c>
      <c r="J1423" s="3"/>
      <c r="K1423" s="2"/>
      <c r="M1423" s="24" t="s">
        <v>224</v>
      </c>
      <c r="N1423" s="26" t="str">
        <f>IFERROR(INDEX([1]!Table13[#Data],MATCH(Table1[[#This Row],[Tech.]],[1]!Table13[Func Location],0),2),"")</f>
        <v/>
      </c>
      <c r="O1423" s="47"/>
      <c r="P1423" s="28"/>
      <c r="Q1423" s="2" t="s">
        <v>37</v>
      </c>
      <c r="R1423" s="2"/>
      <c r="W1423" s="2"/>
      <c r="X1423" s="2"/>
      <c r="Y1423" s="3"/>
      <c r="Z1423" s="29" t="str">
        <f>IF(Table1[[#This Row],[DATE]]=0,"",$Z$4)</f>
        <v/>
      </c>
      <c r="AA1423" s="29" t="str">
        <f>IF(Table1[[#This Row],[DATE]]=0,"",$AA$4)</f>
        <v/>
      </c>
      <c r="AB1423" s="29" t="str">
        <f t="shared" si="44"/>
        <v/>
      </c>
      <c r="AC1423" s="61" t="str">
        <f>IFERROR(VLOOKUP(Table1[[#This Row],[Owner]],'[1]down list'!U:V,2,FALSE),"")</f>
        <v/>
      </c>
    </row>
    <row r="1424" spans="2:29" x14ac:dyDescent="0.25">
      <c r="B1424" s="23"/>
      <c r="C1424" s="24" t="str">
        <f>IF(Table1[[#This Row],[DATE]]=0,"",TEXT(Table1[[#This Row],[DATE]],"mmm"))</f>
        <v/>
      </c>
      <c r="D1424" s="25" t="str">
        <f>B1424&amp;"-"&amp;COUNTIF($B$6:$B1424,B1424)</f>
        <v>-0</v>
      </c>
      <c r="E1424" s="24" t="str">
        <f t="shared" si="45"/>
        <v/>
      </c>
      <c r="F1424" s="24" t="str">
        <f>IF(B1424=0,"",TEXT(Table1[[#This Row],[DATE]],"ddd"))</f>
        <v/>
      </c>
      <c r="G1424" s="2" t="s">
        <v>32</v>
      </c>
      <c r="H1424" s="2"/>
      <c r="I1424" s="24" t="str">
        <f>IFERROR(INDEX('[1]down list'!$AB$3:$AH$368,MATCH(Table1[[#This Row],[DATE]],'[1]down list'!$AB$3:$AB$368,0),MATCH(Table1[[#This Row],[Shift]],'[1]down list'!$AB$3:$AH$3,0)),"")</f>
        <v/>
      </c>
      <c r="J1424" s="3"/>
      <c r="K1424" s="2"/>
      <c r="M1424" s="24" t="s">
        <v>224</v>
      </c>
      <c r="N1424" s="26" t="str">
        <f>IFERROR(INDEX([1]!Table13[#Data],MATCH(Table1[[#This Row],[Tech.]],[1]!Table13[Func Location],0),2),"")</f>
        <v/>
      </c>
      <c r="O1424" s="47"/>
      <c r="P1424" s="28"/>
      <c r="Q1424" s="2" t="s">
        <v>37</v>
      </c>
      <c r="R1424" s="2"/>
      <c r="W1424" s="2"/>
      <c r="X1424" s="2"/>
      <c r="Y1424" s="3"/>
      <c r="Z1424" s="29" t="str">
        <f>IF(Table1[[#This Row],[DATE]]=0,"",$Z$4)</f>
        <v/>
      </c>
      <c r="AA1424" s="29" t="str">
        <f>IF(Table1[[#This Row],[DATE]]=0,"",$AA$4)</f>
        <v/>
      </c>
      <c r="AB1424" s="29" t="str">
        <f t="shared" si="44"/>
        <v/>
      </c>
      <c r="AC1424" s="61" t="str">
        <f>IFERROR(VLOOKUP(Table1[[#This Row],[Owner]],'[1]down list'!U:V,2,FALSE),"")</f>
        <v/>
      </c>
    </row>
    <row r="1425" spans="2:29" x14ac:dyDescent="0.25">
      <c r="B1425" s="23"/>
      <c r="C1425" s="24" t="str">
        <f>IF(Table1[[#This Row],[DATE]]=0,"",TEXT(Table1[[#This Row],[DATE]],"mmm"))</f>
        <v/>
      </c>
      <c r="D1425" s="25" t="str">
        <f>B1425&amp;"-"&amp;COUNTIF($B$6:$B1425,B1425)</f>
        <v>-0</v>
      </c>
      <c r="E1425" s="24" t="str">
        <f t="shared" si="45"/>
        <v/>
      </c>
      <c r="F1425" s="24" t="str">
        <f>IF(B1425=0,"",TEXT(Table1[[#This Row],[DATE]],"ddd"))</f>
        <v/>
      </c>
      <c r="G1425" s="2" t="s">
        <v>32</v>
      </c>
      <c r="H1425" s="2"/>
      <c r="I1425" s="24" t="str">
        <f>IFERROR(INDEX('[1]down list'!$AB$3:$AH$368,MATCH(Table1[[#This Row],[DATE]],'[1]down list'!$AB$3:$AB$368,0),MATCH(Table1[[#This Row],[Shift]],'[1]down list'!$AB$3:$AH$3,0)),"")</f>
        <v/>
      </c>
      <c r="J1425" s="3"/>
      <c r="K1425" s="2"/>
      <c r="M1425" s="24" t="s">
        <v>224</v>
      </c>
      <c r="N1425" s="26" t="str">
        <f>IFERROR(INDEX([1]!Table13[#Data],MATCH(Table1[[#This Row],[Tech.]],[1]!Table13[Func Location],0),2),"")</f>
        <v/>
      </c>
      <c r="O1425" s="47"/>
      <c r="P1425" s="28"/>
      <c r="Q1425" s="2" t="s">
        <v>37</v>
      </c>
      <c r="R1425" s="2"/>
      <c r="W1425" s="2"/>
      <c r="X1425" s="2"/>
      <c r="Y1425" s="3"/>
      <c r="Z1425" s="29" t="str">
        <f>IF(Table1[[#This Row],[DATE]]=0,"",$Z$4)</f>
        <v/>
      </c>
      <c r="AA1425" s="29" t="str">
        <f>IF(Table1[[#This Row],[DATE]]=0,"",$AA$4)</f>
        <v/>
      </c>
      <c r="AB1425" s="29" t="str">
        <f t="shared" si="44"/>
        <v/>
      </c>
      <c r="AC1425" s="61" t="str">
        <f>IFERROR(VLOOKUP(Table1[[#This Row],[Owner]],'[1]down list'!U:V,2,FALSE),"")</f>
        <v/>
      </c>
    </row>
    <row r="1426" spans="2:29" x14ac:dyDescent="0.25">
      <c r="B1426" s="23"/>
      <c r="C1426" s="24" t="str">
        <f>IF(Table1[[#This Row],[DATE]]=0,"",TEXT(Table1[[#This Row],[DATE]],"mmm"))</f>
        <v/>
      </c>
      <c r="D1426" s="25" t="str">
        <f>B1426&amp;"-"&amp;COUNTIF($B$6:$B1426,B1426)</f>
        <v>-0</v>
      </c>
      <c r="E1426" s="24" t="str">
        <f t="shared" si="45"/>
        <v/>
      </c>
      <c r="F1426" s="24" t="str">
        <f>IF(B1426=0,"",TEXT(Table1[[#This Row],[DATE]],"ddd"))</f>
        <v/>
      </c>
      <c r="G1426" s="2" t="s">
        <v>32</v>
      </c>
      <c r="H1426" s="2"/>
      <c r="I1426" s="24" t="str">
        <f>IFERROR(INDEX('[1]down list'!$AB$3:$AH$368,MATCH(Table1[[#This Row],[DATE]],'[1]down list'!$AB$3:$AB$368,0),MATCH(Table1[[#This Row],[Shift]],'[1]down list'!$AB$3:$AH$3,0)),"")</f>
        <v/>
      </c>
      <c r="J1426" s="3"/>
      <c r="K1426" s="2"/>
      <c r="M1426" s="24" t="s">
        <v>224</v>
      </c>
      <c r="N1426" s="26" t="str">
        <f>IFERROR(INDEX([1]!Table13[#Data],MATCH(Table1[[#This Row],[Tech.]],[1]!Table13[Func Location],0),2),"")</f>
        <v/>
      </c>
      <c r="O1426" s="47"/>
      <c r="P1426" s="28"/>
      <c r="Q1426" s="2" t="s">
        <v>37</v>
      </c>
      <c r="R1426" s="2"/>
      <c r="W1426" s="2"/>
      <c r="X1426" s="2"/>
      <c r="Y1426" s="3"/>
      <c r="Z1426" s="29" t="str">
        <f>IF(Table1[[#This Row],[DATE]]=0,"",$Z$4)</f>
        <v/>
      </c>
      <c r="AA1426" s="29" t="str">
        <f>IF(Table1[[#This Row],[DATE]]=0,"",$AA$4)</f>
        <v/>
      </c>
      <c r="AB1426" s="29" t="str">
        <f t="shared" si="44"/>
        <v/>
      </c>
      <c r="AC1426" s="61" t="str">
        <f>IFERROR(VLOOKUP(Table1[[#This Row],[Owner]],'[1]down list'!U:V,2,FALSE),"")</f>
        <v/>
      </c>
    </row>
    <row r="1427" spans="2:29" x14ac:dyDescent="0.25">
      <c r="B1427" s="23"/>
      <c r="C1427" s="24" t="str">
        <f>IF(Table1[[#This Row],[DATE]]=0,"",TEXT(Table1[[#This Row],[DATE]],"mmm"))</f>
        <v/>
      </c>
      <c r="D1427" s="25" t="str">
        <f>B1427&amp;"-"&amp;COUNTIF($B$6:$B1427,B1427)</f>
        <v>-0</v>
      </c>
      <c r="E1427" s="24" t="str">
        <f t="shared" si="45"/>
        <v/>
      </c>
      <c r="F1427" s="24" t="str">
        <f>IF(B1427=0,"",TEXT(Table1[[#This Row],[DATE]],"ddd"))</f>
        <v/>
      </c>
      <c r="G1427" s="2" t="s">
        <v>32</v>
      </c>
      <c r="H1427" s="2"/>
      <c r="I1427" s="24" t="str">
        <f>IFERROR(INDEX('[1]down list'!$AB$3:$AH$368,MATCH(Table1[[#This Row],[DATE]],'[1]down list'!$AB$3:$AB$368,0),MATCH(Table1[[#This Row],[Shift]],'[1]down list'!$AB$3:$AH$3,0)),"")</f>
        <v/>
      </c>
      <c r="J1427" s="3"/>
      <c r="K1427" s="2"/>
      <c r="M1427" s="24" t="s">
        <v>224</v>
      </c>
      <c r="N1427" s="26" t="str">
        <f>IFERROR(INDEX([1]!Table13[#Data],MATCH(Table1[[#This Row],[Tech.]],[1]!Table13[Func Location],0),2),"")</f>
        <v/>
      </c>
      <c r="O1427" s="47"/>
      <c r="P1427" s="28"/>
      <c r="Q1427" s="2" t="s">
        <v>37</v>
      </c>
      <c r="R1427" s="2"/>
      <c r="W1427" s="2"/>
      <c r="X1427" s="2"/>
      <c r="Y1427" s="3"/>
      <c r="Z1427" s="29" t="str">
        <f>IF(Table1[[#This Row],[DATE]]=0,"",$Z$4)</f>
        <v/>
      </c>
      <c r="AA1427" s="29" t="str">
        <f>IF(Table1[[#This Row],[DATE]]=0,"",$AA$4)</f>
        <v/>
      </c>
      <c r="AB1427" s="29" t="str">
        <f t="shared" si="44"/>
        <v/>
      </c>
      <c r="AC1427" s="61" t="str">
        <f>IFERROR(VLOOKUP(Table1[[#This Row],[Owner]],'[1]down list'!U:V,2,FALSE),"")</f>
        <v/>
      </c>
    </row>
    <row r="1428" spans="2:29" x14ac:dyDescent="0.25">
      <c r="B1428" s="23"/>
      <c r="C1428" s="24" t="str">
        <f>IF(Table1[[#This Row],[DATE]]=0,"",TEXT(Table1[[#This Row],[DATE]],"mmm"))</f>
        <v/>
      </c>
      <c r="D1428" s="25" t="str">
        <f>B1428&amp;"-"&amp;COUNTIF($B$6:$B1428,B1428)</f>
        <v>-0</v>
      </c>
      <c r="E1428" s="24" t="str">
        <f t="shared" si="45"/>
        <v/>
      </c>
      <c r="F1428" s="24" t="str">
        <f>IF(B1428=0,"",TEXT(Table1[[#This Row],[DATE]],"ddd"))</f>
        <v/>
      </c>
      <c r="G1428" s="2" t="s">
        <v>32</v>
      </c>
      <c r="H1428" s="2"/>
      <c r="I1428" s="24" t="str">
        <f>IFERROR(INDEX('[1]down list'!$AB$3:$AH$368,MATCH(Table1[[#This Row],[DATE]],'[1]down list'!$AB$3:$AB$368,0),MATCH(Table1[[#This Row],[Shift]],'[1]down list'!$AB$3:$AH$3,0)),"")</f>
        <v/>
      </c>
      <c r="J1428" s="3"/>
      <c r="K1428" s="2"/>
      <c r="M1428" s="24" t="s">
        <v>224</v>
      </c>
      <c r="N1428" s="26" t="str">
        <f>IFERROR(INDEX([1]!Table13[#Data],MATCH(Table1[[#This Row],[Tech.]],[1]!Table13[Func Location],0),2),"")</f>
        <v/>
      </c>
      <c r="O1428" s="47"/>
      <c r="P1428" s="28"/>
      <c r="Q1428" s="2" t="s">
        <v>37</v>
      </c>
      <c r="R1428" s="2"/>
      <c r="W1428" s="2"/>
      <c r="X1428" s="2"/>
      <c r="Y1428" s="3"/>
      <c r="Z1428" s="29" t="str">
        <f>IF(Table1[[#This Row],[DATE]]=0,"",$Z$4)</f>
        <v/>
      </c>
      <c r="AA1428" s="29" t="str">
        <f>IF(Table1[[#This Row],[DATE]]=0,"",$AA$4)</f>
        <v/>
      </c>
      <c r="AB1428" s="29" t="str">
        <f t="shared" si="44"/>
        <v/>
      </c>
      <c r="AC1428" s="61" t="str">
        <f>IFERROR(VLOOKUP(Table1[[#This Row],[Owner]],'[1]down list'!U:V,2,FALSE),"")</f>
        <v/>
      </c>
    </row>
    <row r="1429" spans="2:29" x14ac:dyDescent="0.25">
      <c r="B1429" s="23"/>
      <c r="C1429" s="24" t="str">
        <f>IF(Table1[[#This Row],[DATE]]=0,"",TEXT(Table1[[#This Row],[DATE]],"mmm"))</f>
        <v/>
      </c>
      <c r="D1429" s="25" t="str">
        <f>B1429&amp;"-"&amp;COUNTIF($B$6:$B1429,B1429)</f>
        <v>-0</v>
      </c>
      <c r="E1429" s="24" t="str">
        <f t="shared" si="45"/>
        <v/>
      </c>
      <c r="F1429" s="24" t="str">
        <f>IF(B1429=0,"",TEXT(Table1[[#This Row],[DATE]],"ddd"))</f>
        <v/>
      </c>
      <c r="G1429" s="2" t="s">
        <v>32</v>
      </c>
      <c r="H1429" s="2"/>
      <c r="I1429" s="24" t="str">
        <f>IFERROR(INDEX('[1]down list'!$AB$3:$AH$368,MATCH(Table1[[#This Row],[DATE]],'[1]down list'!$AB$3:$AB$368,0),MATCH(Table1[[#This Row],[Shift]],'[1]down list'!$AB$3:$AH$3,0)),"")</f>
        <v/>
      </c>
      <c r="J1429" s="3"/>
      <c r="K1429" s="2"/>
      <c r="M1429" s="24" t="s">
        <v>224</v>
      </c>
      <c r="N1429" s="26" t="str">
        <f>IFERROR(INDEX([1]!Table13[#Data],MATCH(Table1[[#This Row],[Tech.]],[1]!Table13[Func Location],0),2),"")</f>
        <v/>
      </c>
      <c r="O1429" s="47"/>
      <c r="P1429" s="28"/>
      <c r="Q1429" s="2" t="s">
        <v>37</v>
      </c>
      <c r="R1429" s="2"/>
      <c r="W1429" s="2"/>
      <c r="X1429" s="2"/>
      <c r="Y1429" s="3"/>
      <c r="Z1429" s="29" t="str">
        <f>IF(Table1[[#This Row],[DATE]]=0,"",$Z$4)</f>
        <v/>
      </c>
      <c r="AA1429" s="29" t="str">
        <f>IF(Table1[[#This Row],[DATE]]=0,"",$AA$4)</f>
        <v/>
      </c>
      <c r="AB1429" s="29" t="str">
        <f t="shared" si="44"/>
        <v/>
      </c>
      <c r="AC1429" s="61" t="str">
        <f>IFERROR(VLOOKUP(Table1[[#This Row],[Owner]],'[1]down list'!U:V,2,FALSE),"")</f>
        <v/>
      </c>
    </row>
    <row r="1430" spans="2:29" x14ac:dyDescent="0.25">
      <c r="B1430" s="23"/>
      <c r="C1430" s="24" t="str">
        <f>IF(Table1[[#This Row],[DATE]]=0,"",TEXT(Table1[[#This Row],[DATE]],"mmm"))</f>
        <v/>
      </c>
      <c r="D1430" s="25" t="str">
        <f>B1430&amp;"-"&amp;COUNTIF($B$6:$B1430,B1430)</f>
        <v>-0</v>
      </c>
      <c r="E1430" s="24" t="str">
        <f t="shared" si="45"/>
        <v/>
      </c>
      <c r="F1430" s="24" t="str">
        <f>IF(B1430=0,"",TEXT(Table1[[#This Row],[DATE]],"ddd"))</f>
        <v/>
      </c>
      <c r="G1430" s="2" t="s">
        <v>32</v>
      </c>
      <c r="H1430" s="2"/>
      <c r="I1430" s="24" t="str">
        <f>IFERROR(INDEX('[1]down list'!$AB$3:$AH$368,MATCH(Table1[[#This Row],[DATE]],'[1]down list'!$AB$3:$AB$368,0),MATCH(Table1[[#This Row],[Shift]],'[1]down list'!$AB$3:$AH$3,0)),"")</f>
        <v/>
      </c>
      <c r="J1430" s="3"/>
      <c r="K1430" s="2"/>
      <c r="M1430" s="24" t="s">
        <v>224</v>
      </c>
      <c r="N1430" s="26" t="str">
        <f>IFERROR(INDEX([1]!Table13[#Data],MATCH(Table1[[#This Row],[Tech.]],[1]!Table13[Func Location],0),2),"")</f>
        <v/>
      </c>
      <c r="O1430" s="47"/>
      <c r="P1430" s="28"/>
      <c r="Q1430" s="2" t="s">
        <v>37</v>
      </c>
      <c r="R1430" s="2"/>
      <c r="W1430" s="2"/>
      <c r="X1430" s="2"/>
      <c r="Y1430" s="3"/>
      <c r="Z1430" s="29" t="str">
        <f>IF(Table1[[#This Row],[DATE]]=0,"",$Z$4)</f>
        <v/>
      </c>
      <c r="AA1430" s="29" t="str">
        <f>IF(Table1[[#This Row],[DATE]]=0,"",$AA$4)</f>
        <v/>
      </c>
      <c r="AB1430" s="29" t="str">
        <f t="shared" si="44"/>
        <v/>
      </c>
      <c r="AC1430" s="61" t="str">
        <f>IFERROR(VLOOKUP(Table1[[#This Row],[Owner]],'[1]down list'!U:V,2,FALSE),"")</f>
        <v/>
      </c>
    </row>
    <row r="1431" spans="2:29" x14ac:dyDescent="0.25">
      <c r="B1431" s="23"/>
      <c r="C1431" s="24" t="str">
        <f>IF(Table1[[#This Row],[DATE]]=0,"",TEXT(Table1[[#This Row],[DATE]],"mmm"))</f>
        <v/>
      </c>
      <c r="D1431" s="25" t="str">
        <f>B1431&amp;"-"&amp;COUNTIF($B$6:$B1431,B1431)</f>
        <v>-0</v>
      </c>
      <c r="E1431" s="24" t="str">
        <f t="shared" si="45"/>
        <v/>
      </c>
      <c r="F1431" s="24" t="str">
        <f>IF(B1431=0,"",TEXT(Table1[[#This Row],[DATE]],"ddd"))</f>
        <v/>
      </c>
      <c r="G1431" s="2" t="s">
        <v>32</v>
      </c>
      <c r="H1431" s="2"/>
      <c r="I1431" s="24" t="str">
        <f>IFERROR(INDEX('[1]down list'!$AB$3:$AH$368,MATCH(Table1[[#This Row],[DATE]],'[1]down list'!$AB$3:$AB$368,0),MATCH(Table1[[#This Row],[Shift]],'[1]down list'!$AB$3:$AH$3,0)),"")</f>
        <v/>
      </c>
      <c r="J1431" s="3"/>
      <c r="K1431" s="2"/>
      <c r="M1431" s="24" t="s">
        <v>224</v>
      </c>
      <c r="N1431" s="26" t="str">
        <f>IFERROR(INDEX([1]!Table13[#Data],MATCH(Table1[[#This Row],[Tech.]],[1]!Table13[Func Location],0),2),"")</f>
        <v/>
      </c>
      <c r="O1431" s="47"/>
      <c r="P1431" s="28"/>
      <c r="Q1431" s="2" t="s">
        <v>37</v>
      </c>
      <c r="R1431" s="2"/>
      <c r="W1431" s="2"/>
      <c r="X1431" s="2"/>
      <c r="Y1431" s="3"/>
      <c r="Z1431" s="29" t="str">
        <f>IF(Table1[[#This Row],[DATE]]=0,"",$Z$4)</f>
        <v/>
      </c>
      <c r="AA1431" s="29" t="str">
        <f>IF(Table1[[#This Row],[DATE]]=0,"",$AA$4)</f>
        <v/>
      </c>
      <c r="AB1431" s="29" t="str">
        <f t="shared" si="44"/>
        <v/>
      </c>
      <c r="AC1431" s="61" t="str">
        <f>IFERROR(VLOOKUP(Table1[[#This Row],[Owner]],'[1]down list'!U:V,2,FALSE),"")</f>
        <v/>
      </c>
    </row>
    <row r="1432" spans="2:29" x14ac:dyDescent="0.25">
      <c r="B1432" s="23"/>
      <c r="C1432" s="24" t="str">
        <f>IF(Table1[[#This Row],[DATE]]=0,"",TEXT(Table1[[#This Row],[DATE]],"mmm"))</f>
        <v/>
      </c>
      <c r="D1432" s="25" t="str">
        <f>B1432&amp;"-"&amp;COUNTIF($B$6:$B1432,B1432)</f>
        <v>-0</v>
      </c>
      <c r="E1432" s="24" t="str">
        <f t="shared" si="45"/>
        <v/>
      </c>
      <c r="F1432" s="24" t="str">
        <f>IF(B1432=0,"",TEXT(Table1[[#This Row],[DATE]],"ddd"))</f>
        <v/>
      </c>
      <c r="G1432" s="2" t="s">
        <v>32</v>
      </c>
      <c r="H1432" s="2"/>
      <c r="I1432" s="24" t="str">
        <f>IFERROR(INDEX('[1]down list'!$AB$3:$AH$368,MATCH(Table1[[#This Row],[DATE]],'[1]down list'!$AB$3:$AB$368,0),MATCH(Table1[[#This Row],[Shift]],'[1]down list'!$AB$3:$AH$3,0)),"")</f>
        <v/>
      </c>
      <c r="J1432" s="3"/>
      <c r="K1432" s="2"/>
      <c r="M1432" s="24" t="s">
        <v>224</v>
      </c>
      <c r="N1432" s="26" t="str">
        <f>IFERROR(INDEX([1]!Table13[#Data],MATCH(Table1[[#This Row],[Tech.]],[1]!Table13[Func Location],0),2),"")</f>
        <v/>
      </c>
      <c r="O1432" s="47"/>
      <c r="P1432" s="28"/>
      <c r="Q1432" s="2" t="s">
        <v>37</v>
      </c>
      <c r="R1432" s="2"/>
      <c r="W1432" s="2"/>
      <c r="X1432" s="2"/>
      <c r="Y1432" s="3"/>
      <c r="Z1432" s="29" t="str">
        <f>IF(Table1[[#This Row],[DATE]]=0,"",$Z$4)</f>
        <v/>
      </c>
      <c r="AA1432" s="29" t="str">
        <f>IF(Table1[[#This Row],[DATE]]=0,"",$AA$4)</f>
        <v/>
      </c>
      <c r="AB1432" s="29" t="str">
        <f t="shared" si="44"/>
        <v/>
      </c>
      <c r="AC1432" s="61" t="str">
        <f>IFERROR(VLOOKUP(Table1[[#This Row],[Owner]],'[1]down list'!U:V,2,FALSE),"")</f>
        <v/>
      </c>
    </row>
    <row r="1433" spans="2:29" x14ac:dyDescent="0.25">
      <c r="B1433" s="23"/>
      <c r="C1433" s="24" t="str">
        <f>IF(Table1[[#This Row],[DATE]]=0,"",TEXT(Table1[[#This Row],[DATE]],"mmm"))</f>
        <v/>
      </c>
      <c r="D1433" s="25" t="str">
        <f>B1433&amp;"-"&amp;COUNTIF($B$6:$B1433,B1433)</f>
        <v>-0</v>
      </c>
      <c r="E1433" s="24" t="str">
        <f t="shared" si="45"/>
        <v/>
      </c>
      <c r="F1433" s="24" t="str">
        <f>IF(B1433=0,"",TEXT(Table1[[#This Row],[DATE]],"ddd"))</f>
        <v/>
      </c>
      <c r="G1433" s="2" t="s">
        <v>32</v>
      </c>
      <c r="H1433" s="2"/>
      <c r="I1433" s="24" t="str">
        <f>IFERROR(INDEX('[1]down list'!$AB$3:$AH$368,MATCH(Table1[[#This Row],[DATE]],'[1]down list'!$AB$3:$AB$368,0),MATCH(Table1[[#This Row],[Shift]],'[1]down list'!$AB$3:$AH$3,0)),"")</f>
        <v/>
      </c>
      <c r="J1433" s="3"/>
      <c r="K1433" s="2"/>
      <c r="M1433" s="24" t="s">
        <v>224</v>
      </c>
      <c r="N1433" s="26" t="str">
        <f>IFERROR(INDEX([1]!Table13[#Data],MATCH(Table1[[#This Row],[Tech.]],[1]!Table13[Func Location],0),2),"")</f>
        <v/>
      </c>
      <c r="O1433" s="47"/>
      <c r="P1433" s="28"/>
      <c r="Q1433" s="2" t="s">
        <v>37</v>
      </c>
      <c r="R1433" s="2"/>
      <c r="W1433" s="2"/>
      <c r="X1433" s="2"/>
      <c r="Y1433" s="3"/>
      <c r="Z1433" s="29" t="str">
        <f>IF(Table1[[#This Row],[DATE]]=0,"",$Z$4)</f>
        <v/>
      </c>
      <c r="AA1433" s="29" t="str">
        <f>IF(Table1[[#This Row],[DATE]]=0,"",$AA$4)</f>
        <v/>
      </c>
      <c r="AB1433" s="29" t="str">
        <f t="shared" si="44"/>
        <v/>
      </c>
      <c r="AC1433" s="61" t="str">
        <f>IFERROR(VLOOKUP(Table1[[#This Row],[Owner]],'[1]down list'!U:V,2,FALSE),"")</f>
        <v/>
      </c>
    </row>
    <row r="1434" spans="2:29" x14ac:dyDescent="0.25">
      <c r="B1434" s="23"/>
      <c r="C1434" s="24" t="str">
        <f>IF(Table1[[#This Row],[DATE]]=0,"",TEXT(Table1[[#This Row],[DATE]],"mmm"))</f>
        <v/>
      </c>
      <c r="D1434" s="25" t="str">
        <f>B1434&amp;"-"&amp;COUNTIF($B$6:$B1434,B1434)</f>
        <v>-0</v>
      </c>
      <c r="E1434" s="24" t="str">
        <f t="shared" si="45"/>
        <v/>
      </c>
      <c r="F1434" s="24" t="str">
        <f>IF(B1434=0,"",TEXT(Table1[[#This Row],[DATE]],"ddd"))</f>
        <v/>
      </c>
      <c r="G1434" s="2" t="s">
        <v>32</v>
      </c>
      <c r="H1434" s="2"/>
      <c r="I1434" s="24" t="str">
        <f>IFERROR(INDEX('[1]down list'!$AB$3:$AH$368,MATCH(Table1[[#This Row],[DATE]],'[1]down list'!$AB$3:$AB$368,0),MATCH(Table1[[#This Row],[Shift]],'[1]down list'!$AB$3:$AH$3,0)),"")</f>
        <v/>
      </c>
      <c r="J1434" s="3"/>
      <c r="K1434" s="2"/>
      <c r="M1434" s="24" t="s">
        <v>224</v>
      </c>
      <c r="N1434" s="26" t="str">
        <f>IFERROR(INDEX([1]!Table13[#Data],MATCH(Table1[[#This Row],[Tech.]],[1]!Table13[Func Location],0),2),"")</f>
        <v/>
      </c>
      <c r="O1434" s="47"/>
      <c r="P1434" s="28"/>
      <c r="Q1434" s="2" t="s">
        <v>37</v>
      </c>
      <c r="R1434" s="2"/>
      <c r="W1434" s="2"/>
      <c r="X1434" s="2"/>
      <c r="Y1434" s="3"/>
      <c r="Z1434" s="29" t="str">
        <f>IF(Table1[[#This Row],[DATE]]=0,"",$Z$4)</f>
        <v/>
      </c>
      <c r="AA1434" s="29" t="str">
        <f>IF(Table1[[#This Row],[DATE]]=0,"",$AA$4)</f>
        <v/>
      </c>
      <c r="AB1434" s="29" t="str">
        <f t="shared" si="44"/>
        <v/>
      </c>
      <c r="AC1434" s="61" t="str">
        <f>IFERROR(VLOOKUP(Table1[[#This Row],[Owner]],'[1]down list'!U:V,2,FALSE),"")</f>
        <v/>
      </c>
    </row>
    <row r="1435" spans="2:29" x14ac:dyDescent="0.25">
      <c r="B1435" s="23"/>
      <c r="C1435" s="24" t="str">
        <f>IF(Table1[[#This Row],[DATE]]=0,"",TEXT(Table1[[#This Row],[DATE]],"mmm"))</f>
        <v/>
      </c>
      <c r="D1435" s="25" t="str">
        <f>B1435&amp;"-"&amp;COUNTIF($B$6:$B1435,B1435)</f>
        <v>-0</v>
      </c>
      <c r="E1435" s="24" t="str">
        <f t="shared" si="45"/>
        <v/>
      </c>
      <c r="F1435" s="24" t="str">
        <f>IF(B1435=0,"",TEXT(Table1[[#This Row],[DATE]],"ddd"))</f>
        <v/>
      </c>
      <c r="G1435" s="2" t="s">
        <v>32</v>
      </c>
      <c r="H1435" s="2"/>
      <c r="I1435" s="24" t="str">
        <f>IFERROR(INDEX('[1]down list'!$AB$3:$AH$368,MATCH(Table1[[#This Row],[DATE]],'[1]down list'!$AB$3:$AB$368,0),MATCH(Table1[[#This Row],[Shift]],'[1]down list'!$AB$3:$AH$3,0)),"")</f>
        <v/>
      </c>
      <c r="J1435" s="3"/>
      <c r="K1435" s="2"/>
      <c r="M1435" s="24" t="s">
        <v>224</v>
      </c>
      <c r="N1435" s="26" t="str">
        <f>IFERROR(INDEX([1]!Table13[#Data],MATCH(Table1[[#This Row],[Tech.]],[1]!Table13[Func Location],0),2),"")</f>
        <v/>
      </c>
      <c r="O1435" s="47"/>
      <c r="P1435" s="28"/>
      <c r="Q1435" s="2" t="s">
        <v>37</v>
      </c>
      <c r="R1435" s="2"/>
      <c r="W1435" s="2"/>
      <c r="X1435" s="2"/>
      <c r="Y1435" s="3"/>
      <c r="Z1435" s="29" t="str">
        <f>IF(Table1[[#This Row],[DATE]]=0,"",$Z$4)</f>
        <v/>
      </c>
      <c r="AA1435" s="29" t="str">
        <f>IF(Table1[[#This Row],[DATE]]=0,"",$AA$4)</f>
        <v/>
      </c>
      <c r="AB1435" s="29" t="str">
        <f t="shared" si="44"/>
        <v/>
      </c>
      <c r="AC1435" s="61" t="str">
        <f>IFERROR(VLOOKUP(Table1[[#This Row],[Owner]],'[1]down list'!U:V,2,FALSE),"")</f>
        <v/>
      </c>
    </row>
    <row r="1436" spans="2:29" x14ac:dyDescent="0.25">
      <c r="B1436" s="23"/>
      <c r="C1436" s="24" t="str">
        <f>IF(Table1[[#This Row],[DATE]]=0,"",TEXT(Table1[[#This Row],[DATE]],"mmm"))</f>
        <v/>
      </c>
      <c r="D1436" s="25" t="str">
        <f>B1436&amp;"-"&amp;COUNTIF($B$6:$B1436,B1436)</f>
        <v>-0</v>
      </c>
      <c r="E1436" s="24" t="str">
        <f t="shared" si="45"/>
        <v/>
      </c>
      <c r="F1436" s="24" t="str">
        <f>IF(B1436=0,"",TEXT(Table1[[#This Row],[DATE]],"ddd"))</f>
        <v/>
      </c>
      <c r="G1436" s="2" t="s">
        <v>32</v>
      </c>
      <c r="H1436" s="2"/>
      <c r="I1436" s="24" t="str">
        <f>IFERROR(INDEX('[1]down list'!$AB$3:$AH$368,MATCH(Table1[[#This Row],[DATE]],'[1]down list'!$AB$3:$AB$368,0),MATCH(Table1[[#This Row],[Shift]],'[1]down list'!$AB$3:$AH$3,0)),"")</f>
        <v/>
      </c>
      <c r="J1436" s="3"/>
      <c r="K1436" s="2"/>
      <c r="M1436" s="24" t="s">
        <v>224</v>
      </c>
      <c r="N1436" s="26" t="str">
        <f>IFERROR(INDEX([1]!Table13[#Data],MATCH(Table1[[#This Row],[Tech.]],[1]!Table13[Func Location],0),2),"")</f>
        <v/>
      </c>
      <c r="O1436" s="47"/>
      <c r="P1436" s="28"/>
      <c r="Q1436" s="2" t="s">
        <v>37</v>
      </c>
      <c r="R1436" s="2"/>
      <c r="W1436" s="2"/>
      <c r="X1436" s="2"/>
      <c r="Y1436" s="3"/>
      <c r="Z1436" s="29" t="str">
        <f>IF(Table1[[#This Row],[DATE]]=0,"",$Z$4)</f>
        <v/>
      </c>
      <c r="AA1436" s="29" t="str">
        <f>IF(Table1[[#This Row],[DATE]]=0,"",$AA$4)</f>
        <v/>
      </c>
      <c r="AB1436" s="29" t="str">
        <f t="shared" si="44"/>
        <v/>
      </c>
      <c r="AC1436" s="61" t="str">
        <f>IFERROR(VLOOKUP(Table1[[#This Row],[Owner]],'[1]down list'!U:V,2,FALSE),"")</f>
        <v/>
      </c>
    </row>
    <row r="1437" spans="2:29" x14ac:dyDescent="0.25">
      <c r="B1437" s="23"/>
      <c r="C1437" s="24" t="str">
        <f>IF(Table1[[#This Row],[DATE]]=0,"",TEXT(Table1[[#This Row],[DATE]],"mmm"))</f>
        <v/>
      </c>
      <c r="D1437" s="25" t="str">
        <f>B1437&amp;"-"&amp;COUNTIF($B$6:$B1437,B1437)</f>
        <v>-0</v>
      </c>
      <c r="E1437" s="24" t="str">
        <f t="shared" si="45"/>
        <v/>
      </c>
      <c r="F1437" s="24" t="str">
        <f>IF(B1437=0,"",TEXT(Table1[[#This Row],[DATE]],"ddd"))</f>
        <v/>
      </c>
      <c r="G1437" s="2" t="s">
        <v>32</v>
      </c>
      <c r="H1437" s="2"/>
      <c r="I1437" s="24" t="str">
        <f>IFERROR(INDEX('[1]down list'!$AB$3:$AH$368,MATCH(Table1[[#This Row],[DATE]],'[1]down list'!$AB$3:$AB$368,0),MATCH(Table1[[#This Row],[Shift]],'[1]down list'!$AB$3:$AH$3,0)),"")</f>
        <v/>
      </c>
      <c r="J1437" s="3"/>
      <c r="K1437" s="2"/>
      <c r="M1437" s="24" t="s">
        <v>224</v>
      </c>
      <c r="N1437" s="26" t="str">
        <f>IFERROR(INDEX([1]!Table13[#Data],MATCH(Table1[[#This Row],[Tech.]],[1]!Table13[Func Location],0),2),"")</f>
        <v/>
      </c>
      <c r="O1437" s="47"/>
      <c r="P1437" s="28"/>
      <c r="Q1437" s="2" t="s">
        <v>37</v>
      </c>
      <c r="R1437" s="2"/>
      <c r="W1437" s="2"/>
      <c r="X1437" s="2"/>
      <c r="Y1437" s="3"/>
      <c r="Z1437" s="29" t="str">
        <f>IF(Table1[[#This Row],[DATE]]=0,"",$Z$4)</f>
        <v/>
      </c>
      <c r="AA1437" s="29" t="str">
        <f>IF(Table1[[#This Row],[DATE]]=0,"",$AA$4)</f>
        <v/>
      </c>
      <c r="AB1437" s="29" t="str">
        <f t="shared" si="44"/>
        <v/>
      </c>
      <c r="AC1437" s="61" t="str">
        <f>IFERROR(VLOOKUP(Table1[[#This Row],[Owner]],'[1]down list'!U:V,2,FALSE),"")</f>
        <v/>
      </c>
    </row>
    <row r="1438" spans="2:29" x14ac:dyDescent="0.25">
      <c r="B1438" s="23"/>
      <c r="C1438" s="24" t="str">
        <f>IF(Table1[[#This Row],[DATE]]=0,"",TEXT(Table1[[#This Row],[DATE]],"mmm"))</f>
        <v/>
      </c>
      <c r="D1438" s="25" t="str">
        <f>B1438&amp;"-"&amp;COUNTIF($B$6:$B1438,B1438)</f>
        <v>-0</v>
      </c>
      <c r="E1438" s="24" t="str">
        <f t="shared" si="45"/>
        <v/>
      </c>
      <c r="F1438" s="24" t="str">
        <f>IF(B1438=0,"",TEXT(Table1[[#This Row],[DATE]],"ddd"))</f>
        <v/>
      </c>
      <c r="G1438" s="2" t="s">
        <v>32</v>
      </c>
      <c r="H1438" s="2"/>
      <c r="I1438" s="24" t="str">
        <f>IFERROR(INDEX('[1]down list'!$AB$3:$AH$368,MATCH(Table1[[#This Row],[DATE]],'[1]down list'!$AB$3:$AB$368,0),MATCH(Table1[[#This Row],[Shift]],'[1]down list'!$AB$3:$AH$3,0)),"")</f>
        <v/>
      </c>
      <c r="J1438" s="3"/>
      <c r="K1438" s="2"/>
      <c r="M1438" s="24" t="s">
        <v>224</v>
      </c>
      <c r="N1438" s="26" t="str">
        <f>IFERROR(INDEX([1]!Table13[#Data],MATCH(Table1[[#This Row],[Tech.]],[1]!Table13[Func Location],0),2),"")</f>
        <v/>
      </c>
      <c r="O1438" s="47"/>
      <c r="P1438" s="28"/>
      <c r="Q1438" s="2" t="s">
        <v>37</v>
      </c>
      <c r="R1438" s="2"/>
      <c r="W1438" s="2"/>
      <c r="X1438" s="2"/>
      <c r="Y1438" s="3"/>
      <c r="Z1438" s="29" t="str">
        <f>IF(Table1[[#This Row],[DATE]]=0,"",$Z$4)</f>
        <v/>
      </c>
      <c r="AA1438" s="29" t="str">
        <f>IF(Table1[[#This Row],[DATE]]=0,"",$AA$4)</f>
        <v/>
      </c>
      <c r="AB1438" s="29" t="str">
        <f t="shared" si="44"/>
        <v/>
      </c>
      <c r="AC1438" s="61" t="str">
        <f>IFERROR(VLOOKUP(Table1[[#This Row],[Owner]],'[1]down list'!U:V,2,FALSE),"")</f>
        <v/>
      </c>
    </row>
    <row r="1439" spans="2:29" x14ac:dyDescent="0.25">
      <c r="B1439" s="23"/>
      <c r="C1439" s="24" t="str">
        <f>IF(Table1[[#This Row],[DATE]]=0,"",TEXT(Table1[[#This Row],[DATE]],"mmm"))</f>
        <v/>
      </c>
      <c r="D1439" s="25" t="str">
        <f>B1439&amp;"-"&amp;COUNTIF($B$6:$B1439,B1439)</f>
        <v>-0</v>
      </c>
      <c r="E1439" s="24" t="str">
        <f t="shared" si="45"/>
        <v/>
      </c>
      <c r="F1439" s="24" t="str">
        <f>IF(B1439=0,"",TEXT(Table1[[#This Row],[DATE]],"ddd"))</f>
        <v/>
      </c>
      <c r="G1439" s="2" t="s">
        <v>32</v>
      </c>
      <c r="H1439" s="2"/>
      <c r="I1439" s="24" t="str">
        <f>IFERROR(INDEX('[1]down list'!$AB$3:$AH$368,MATCH(Table1[[#This Row],[DATE]],'[1]down list'!$AB$3:$AB$368,0),MATCH(Table1[[#This Row],[Shift]],'[1]down list'!$AB$3:$AH$3,0)),"")</f>
        <v/>
      </c>
      <c r="J1439" s="3"/>
      <c r="K1439" s="2"/>
      <c r="M1439" s="24" t="s">
        <v>224</v>
      </c>
      <c r="N1439" s="26" t="str">
        <f>IFERROR(INDEX([1]!Table13[#Data],MATCH(Table1[[#This Row],[Tech.]],[1]!Table13[Func Location],0),2),"")</f>
        <v/>
      </c>
      <c r="O1439" s="47"/>
      <c r="P1439" s="28"/>
      <c r="Q1439" s="2" t="s">
        <v>37</v>
      </c>
      <c r="R1439" s="2"/>
      <c r="W1439" s="2"/>
      <c r="X1439" s="2"/>
      <c r="Y1439" s="3"/>
      <c r="Z1439" s="29" t="str">
        <f>IF(Table1[[#This Row],[DATE]]=0,"",$Z$4)</f>
        <v/>
      </c>
      <c r="AA1439" s="29" t="str">
        <f>IF(Table1[[#This Row],[DATE]]=0,"",$AA$4)</f>
        <v/>
      </c>
      <c r="AB1439" s="29" t="str">
        <f t="shared" si="44"/>
        <v/>
      </c>
      <c r="AC1439" s="61" t="str">
        <f>IFERROR(VLOOKUP(Table1[[#This Row],[Owner]],'[1]down list'!U:V,2,FALSE),"")</f>
        <v/>
      </c>
    </row>
    <row r="1440" spans="2:29" x14ac:dyDescent="0.25">
      <c r="B1440" s="23"/>
      <c r="C1440" s="24" t="str">
        <f>IF(Table1[[#This Row],[DATE]]=0,"",TEXT(Table1[[#This Row],[DATE]],"mmm"))</f>
        <v/>
      </c>
      <c r="D1440" s="25" t="str">
        <f>B1440&amp;"-"&amp;COUNTIF($B$6:$B1440,B1440)</f>
        <v>-0</v>
      </c>
      <c r="E1440" s="24" t="str">
        <f t="shared" si="45"/>
        <v/>
      </c>
      <c r="F1440" s="24" t="str">
        <f>IF(B1440=0,"",TEXT(Table1[[#This Row],[DATE]],"ddd"))</f>
        <v/>
      </c>
      <c r="G1440" s="2" t="s">
        <v>32</v>
      </c>
      <c r="H1440" s="2"/>
      <c r="I1440" s="24" t="str">
        <f>IFERROR(INDEX('[1]down list'!$AB$3:$AH$368,MATCH(Table1[[#This Row],[DATE]],'[1]down list'!$AB$3:$AB$368,0),MATCH(Table1[[#This Row],[Shift]],'[1]down list'!$AB$3:$AH$3,0)),"")</f>
        <v/>
      </c>
      <c r="J1440" s="3"/>
      <c r="K1440" s="2"/>
      <c r="M1440" s="24" t="s">
        <v>224</v>
      </c>
      <c r="N1440" s="26" t="str">
        <f>IFERROR(INDEX([1]!Table13[#Data],MATCH(Table1[[#This Row],[Tech.]],[1]!Table13[Func Location],0),2),"")</f>
        <v/>
      </c>
      <c r="O1440" s="47"/>
      <c r="P1440" s="28"/>
      <c r="Q1440" s="2" t="s">
        <v>37</v>
      </c>
      <c r="R1440" s="2"/>
      <c r="W1440" s="2"/>
      <c r="X1440" s="2"/>
      <c r="Y1440" s="3"/>
      <c r="Z1440" s="29" t="str">
        <f>IF(Table1[[#This Row],[DATE]]=0,"",$Z$4)</f>
        <v/>
      </c>
      <c r="AA1440" s="29" t="str">
        <f>IF(Table1[[#This Row],[DATE]]=0,"",$AA$4)</f>
        <v/>
      </c>
      <c r="AB1440" s="29" t="str">
        <f t="shared" si="44"/>
        <v/>
      </c>
      <c r="AC1440" s="61" t="str">
        <f>IFERROR(VLOOKUP(Table1[[#This Row],[Owner]],'[1]down list'!U:V,2,FALSE),"")</f>
        <v/>
      </c>
    </row>
    <row r="1441" spans="2:29" x14ac:dyDescent="0.25">
      <c r="B1441" s="23"/>
      <c r="C1441" s="24" t="str">
        <f>IF(Table1[[#This Row],[DATE]]=0,"",TEXT(Table1[[#This Row],[DATE]],"mmm"))</f>
        <v/>
      </c>
      <c r="D1441" s="25" t="str">
        <f>B1441&amp;"-"&amp;COUNTIF($B$6:$B1441,B1441)</f>
        <v>-0</v>
      </c>
      <c r="E1441" s="24" t="str">
        <f t="shared" si="45"/>
        <v/>
      </c>
      <c r="F1441" s="24" t="str">
        <f>IF(B1441=0,"",TEXT(Table1[[#This Row],[DATE]],"ddd"))</f>
        <v/>
      </c>
      <c r="G1441" s="2" t="s">
        <v>32</v>
      </c>
      <c r="H1441" s="2"/>
      <c r="I1441" s="24" t="str">
        <f>IFERROR(INDEX('[1]down list'!$AB$3:$AH$368,MATCH(Table1[[#This Row],[DATE]],'[1]down list'!$AB$3:$AB$368,0),MATCH(Table1[[#This Row],[Shift]],'[1]down list'!$AB$3:$AH$3,0)),"")</f>
        <v/>
      </c>
      <c r="J1441" s="3"/>
      <c r="K1441" s="2"/>
      <c r="M1441" s="24" t="s">
        <v>224</v>
      </c>
      <c r="N1441" s="26" t="str">
        <f>IFERROR(INDEX([1]!Table13[#Data],MATCH(Table1[[#This Row],[Tech.]],[1]!Table13[Func Location],0),2),"")</f>
        <v/>
      </c>
      <c r="O1441" s="47"/>
      <c r="P1441" s="28"/>
      <c r="Q1441" s="2" t="s">
        <v>37</v>
      </c>
      <c r="R1441" s="2"/>
      <c r="W1441" s="2"/>
      <c r="X1441" s="2"/>
      <c r="Y1441" s="3"/>
      <c r="Z1441" s="29" t="str">
        <f>IF(Table1[[#This Row],[DATE]]=0,"",$Z$4)</f>
        <v/>
      </c>
      <c r="AA1441" s="29" t="str">
        <f>IF(Table1[[#This Row],[DATE]]=0,"",$AA$4)</f>
        <v/>
      </c>
      <c r="AB1441" s="29" t="str">
        <f t="shared" si="44"/>
        <v/>
      </c>
      <c r="AC1441" s="61" t="str">
        <f>IFERROR(VLOOKUP(Table1[[#This Row],[Owner]],'[1]down list'!U:V,2,FALSE),"")</f>
        <v/>
      </c>
    </row>
    <row r="1442" spans="2:29" x14ac:dyDescent="0.25">
      <c r="B1442" s="23"/>
      <c r="C1442" s="24" t="str">
        <f>IF(Table1[[#This Row],[DATE]]=0,"",TEXT(Table1[[#This Row],[DATE]],"mmm"))</f>
        <v/>
      </c>
      <c r="D1442" s="25" t="str">
        <f>B1442&amp;"-"&amp;COUNTIF($B$6:$B1442,B1442)</f>
        <v>-0</v>
      </c>
      <c r="E1442" s="24" t="str">
        <f t="shared" si="45"/>
        <v/>
      </c>
      <c r="F1442" s="24" t="str">
        <f>IF(B1442=0,"",TEXT(Table1[[#This Row],[DATE]],"ddd"))</f>
        <v/>
      </c>
      <c r="G1442" s="2" t="s">
        <v>32</v>
      </c>
      <c r="H1442" s="2"/>
      <c r="I1442" s="24" t="str">
        <f>IFERROR(INDEX('[1]down list'!$AB$3:$AH$368,MATCH(Table1[[#This Row],[DATE]],'[1]down list'!$AB$3:$AB$368,0),MATCH(Table1[[#This Row],[Shift]],'[1]down list'!$AB$3:$AH$3,0)),"")</f>
        <v/>
      </c>
      <c r="J1442" s="3"/>
      <c r="K1442" s="2"/>
      <c r="M1442" s="24" t="s">
        <v>224</v>
      </c>
      <c r="N1442" s="26" t="str">
        <f>IFERROR(INDEX([1]!Table13[#Data],MATCH(Table1[[#This Row],[Tech.]],[1]!Table13[Func Location],0),2),"")</f>
        <v/>
      </c>
      <c r="O1442" s="47"/>
      <c r="P1442" s="28"/>
      <c r="Q1442" s="2" t="s">
        <v>37</v>
      </c>
      <c r="R1442" s="2"/>
      <c r="W1442" s="2"/>
      <c r="X1442" s="2"/>
      <c r="Y1442" s="3"/>
      <c r="Z1442" s="29" t="str">
        <f>IF(Table1[[#This Row],[DATE]]=0,"",$Z$4)</f>
        <v/>
      </c>
      <c r="AA1442" s="29" t="str">
        <f>IF(Table1[[#This Row],[DATE]]=0,"",$AA$4)</f>
        <v/>
      </c>
      <c r="AB1442" s="29" t="str">
        <f t="shared" si="44"/>
        <v/>
      </c>
      <c r="AC1442" s="61" t="str">
        <f>IFERROR(VLOOKUP(Table1[[#This Row],[Owner]],'[1]down list'!U:V,2,FALSE),"")</f>
        <v/>
      </c>
    </row>
    <row r="1443" spans="2:29" x14ac:dyDescent="0.25">
      <c r="B1443" s="23"/>
      <c r="C1443" s="24" t="str">
        <f>IF(Table1[[#This Row],[DATE]]=0,"",TEXT(Table1[[#This Row],[DATE]],"mmm"))</f>
        <v/>
      </c>
      <c r="D1443" s="25" t="str">
        <f>B1443&amp;"-"&amp;COUNTIF($B$6:$B1443,B1443)</f>
        <v>-0</v>
      </c>
      <c r="E1443" s="24" t="str">
        <f t="shared" si="45"/>
        <v/>
      </c>
      <c r="F1443" s="24" t="str">
        <f>IF(B1443=0,"",TEXT(Table1[[#This Row],[DATE]],"ddd"))</f>
        <v/>
      </c>
      <c r="G1443" s="2" t="s">
        <v>32</v>
      </c>
      <c r="H1443" s="2"/>
      <c r="I1443" s="24" t="str">
        <f>IFERROR(INDEX('[1]down list'!$AB$3:$AH$368,MATCH(Table1[[#This Row],[DATE]],'[1]down list'!$AB$3:$AB$368,0),MATCH(Table1[[#This Row],[Shift]],'[1]down list'!$AB$3:$AH$3,0)),"")</f>
        <v/>
      </c>
      <c r="J1443" s="3"/>
      <c r="K1443" s="2"/>
      <c r="M1443" s="24" t="s">
        <v>224</v>
      </c>
      <c r="N1443" s="26" t="str">
        <f>IFERROR(INDEX([1]!Table13[#Data],MATCH(Table1[[#This Row],[Tech.]],[1]!Table13[Func Location],0),2),"")</f>
        <v/>
      </c>
      <c r="O1443" s="47"/>
      <c r="P1443" s="28"/>
      <c r="Q1443" s="2" t="s">
        <v>37</v>
      </c>
      <c r="R1443" s="2"/>
      <c r="W1443" s="2"/>
      <c r="X1443" s="2"/>
      <c r="Y1443" s="3"/>
      <c r="Z1443" s="29" t="str">
        <f>IF(Table1[[#This Row],[DATE]]=0,"",$Z$4)</f>
        <v/>
      </c>
      <c r="AA1443" s="29" t="str">
        <f>IF(Table1[[#This Row],[DATE]]=0,"",$AA$4)</f>
        <v/>
      </c>
      <c r="AB1443" s="29" t="str">
        <f t="shared" si="44"/>
        <v/>
      </c>
      <c r="AC1443" s="61" t="str">
        <f>IFERROR(VLOOKUP(Table1[[#This Row],[Owner]],'[1]down list'!U:V,2,FALSE),"")</f>
        <v/>
      </c>
    </row>
    <row r="1444" spans="2:29" x14ac:dyDescent="0.25">
      <c r="B1444" s="23"/>
      <c r="C1444" s="24" t="str">
        <f>IF(Table1[[#This Row],[DATE]]=0,"",TEXT(Table1[[#This Row],[DATE]],"mmm"))</f>
        <v/>
      </c>
      <c r="D1444" s="25" t="str">
        <f>B1444&amp;"-"&amp;COUNTIF($B$6:$B1444,B1444)</f>
        <v>-0</v>
      </c>
      <c r="E1444" s="24" t="str">
        <f t="shared" si="45"/>
        <v/>
      </c>
      <c r="F1444" s="24" t="str">
        <f>IF(B1444=0,"",TEXT(Table1[[#This Row],[DATE]],"ddd"))</f>
        <v/>
      </c>
      <c r="G1444" s="2" t="s">
        <v>32</v>
      </c>
      <c r="H1444" s="2"/>
      <c r="I1444" s="24" t="str">
        <f>IFERROR(INDEX('[1]down list'!$AB$3:$AH$368,MATCH(Table1[[#This Row],[DATE]],'[1]down list'!$AB$3:$AB$368,0),MATCH(Table1[[#This Row],[Shift]],'[1]down list'!$AB$3:$AH$3,0)),"")</f>
        <v/>
      </c>
      <c r="J1444" s="3"/>
      <c r="K1444" s="2"/>
      <c r="M1444" s="24" t="s">
        <v>224</v>
      </c>
      <c r="N1444" s="26" t="str">
        <f>IFERROR(INDEX([1]!Table13[#Data],MATCH(Table1[[#This Row],[Tech.]],[1]!Table13[Func Location],0),2),"")</f>
        <v/>
      </c>
      <c r="O1444" s="47"/>
      <c r="P1444" s="28"/>
      <c r="Q1444" s="2" t="s">
        <v>37</v>
      </c>
      <c r="R1444" s="2"/>
      <c r="W1444" s="2"/>
      <c r="X1444" s="2"/>
      <c r="Y1444" s="3"/>
      <c r="Z1444" s="29" t="str">
        <f>IF(Table1[[#This Row],[DATE]]=0,"",$Z$4)</f>
        <v/>
      </c>
      <c r="AA1444" s="29" t="str">
        <f>IF(Table1[[#This Row],[DATE]]=0,"",$AA$4)</f>
        <v/>
      </c>
      <c r="AB1444" s="29" t="str">
        <f t="shared" si="44"/>
        <v/>
      </c>
      <c r="AC1444" s="61" t="str">
        <f>IFERROR(VLOOKUP(Table1[[#This Row],[Owner]],'[1]down list'!U:V,2,FALSE),"")</f>
        <v/>
      </c>
    </row>
    <row r="1445" spans="2:29" x14ac:dyDescent="0.25">
      <c r="B1445" s="23"/>
      <c r="C1445" s="24" t="str">
        <f>IF(Table1[[#This Row],[DATE]]=0,"",TEXT(Table1[[#This Row],[DATE]],"mmm"))</f>
        <v/>
      </c>
      <c r="D1445" s="25" t="str">
        <f>B1445&amp;"-"&amp;COUNTIF($B$6:$B1445,B1445)</f>
        <v>-0</v>
      </c>
      <c r="E1445" s="24" t="str">
        <f t="shared" si="45"/>
        <v/>
      </c>
      <c r="F1445" s="24" t="str">
        <f>IF(B1445=0,"",TEXT(Table1[[#This Row],[DATE]],"ddd"))</f>
        <v/>
      </c>
      <c r="G1445" s="2" t="s">
        <v>32</v>
      </c>
      <c r="H1445" s="2"/>
      <c r="I1445" s="24" t="str">
        <f>IFERROR(INDEX('[1]down list'!$AB$3:$AH$368,MATCH(Table1[[#This Row],[DATE]],'[1]down list'!$AB$3:$AB$368,0),MATCH(Table1[[#This Row],[Shift]],'[1]down list'!$AB$3:$AH$3,0)),"")</f>
        <v/>
      </c>
      <c r="J1445" s="3"/>
      <c r="K1445" s="2"/>
      <c r="M1445" s="24" t="s">
        <v>224</v>
      </c>
      <c r="N1445" s="26" t="str">
        <f>IFERROR(INDEX([1]!Table13[#Data],MATCH(Table1[[#This Row],[Tech.]],[1]!Table13[Func Location],0),2),"")</f>
        <v/>
      </c>
      <c r="O1445" s="47"/>
      <c r="P1445" s="28"/>
      <c r="Q1445" s="2" t="s">
        <v>37</v>
      </c>
      <c r="R1445" s="2"/>
      <c r="W1445" s="2"/>
      <c r="X1445" s="2"/>
      <c r="Y1445" s="3"/>
      <c r="Z1445" s="29" t="str">
        <f>IF(Table1[[#This Row],[DATE]]=0,"",$Z$4)</f>
        <v/>
      </c>
      <c r="AA1445" s="29" t="str">
        <f>IF(Table1[[#This Row],[DATE]]=0,"",$AA$4)</f>
        <v/>
      </c>
      <c r="AB1445" s="29" t="str">
        <f t="shared" si="44"/>
        <v/>
      </c>
      <c r="AC1445" s="61" t="str">
        <f>IFERROR(VLOOKUP(Table1[[#This Row],[Owner]],'[1]down list'!U:V,2,FALSE),"")</f>
        <v/>
      </c>
    </row>
    <row r="1446" spans="2:29" x14ac:dyDescent="0.25">
      <c r="B1446" s="23"/>
      <c r="C1446" s="24" t="str">
        <f>IF(Table1[[#This Row],[DATE]]=0,"",TEXT(Table1[[#This Row],[DATE]],"mmm"))</f>
        <v/>
      </c>
      <c r="D1446" s="25" t="str">
        <f>B1446&amp;"-"&amp;COUNTIF($B$6:$B1446,B1446)</f>
        <v>-0</v>
      </c>
      <c r="E1446" s="24" t="str">
        <f t="shared" si="45"/>
        <v/>
      </c>
      <c r="F1446" s="24" t="str">
        <f>IF(B1446=0,"",TEXT(Table1[[#This Row],[DATE]],"ddd"))</f>
        <v/>
      </c>
      <c r="G1446" s="2" t="s">
        <v>32</v>
      </c>
      <c r="H1446" s="2"/>
      <c r="I1446" s="24" t="str">
        <f>IFERROR(INDEX('[1]down list'!$AB$3:$AH$368,MATCH(Table1[[#This Row],[DATE]],'[1]down list'!$AB$3:$AB$368,0),MATCH(Table1[[#This Row],[Shift]],'[1]down list'!$AB$3:$AH$3,0)),"")</f>
        <v/>
      </c>
      <c r="J1446" s="3"/>
      <c r="K1446" s="2"/>
      <c r="M1446" s="24" t="s">
        <v>224</v>
      </c>
      <c r="N1446" s="26" t="str">
        <f>IFERROR(INDEX([1]!Table13[#Data],MATCH(Table1[[#This Row],[Tech.]],[1]!Table13[Func Location],0),2),"")</f>
        <v/>
      </c>
      <c r="O1446" s="47"/>
      <c r="P1446" s="28"/>
      <c r="Q1446" s="2" t="s">
        <v>37</v>
      </c>
      <c r="R1446" s="2"/>
      <c r="W1446" s="2"/>
      <c r="X1446" s="2"/>
      <c r="Y1446" s="3"/>
      <c r="Z1446" s="29" t="str">
        <f>IF(Table1[[#This Row],[DATE]]=0,"",$Z$4)</f>
        <v/>
      </c>
      <c r="AA1446" s="29" t="str">
        <f>IF(Table1[[#This Row],[DATE]]=0,"",$AA$4)</f>
        <v/>
      </c>
      <c r="AB1446" s="29" t="str">
        <f t="shared" si="44"/>
        <v/>
      </c>
      <c r="AC1446" s="61" t="str">
        <f>IFERROR(VLOOKUP(Table1[[#This Row],[Owner]],'[1]down list'!U:V,2,FALSE),"")</f>
        <v/>
      </c>
    </row>
    <row r="1447" spans="2:29" x14ac:dyDescent="0.25">
      <c r="B1447" s="23"/>
      <c r="C1447" s="24" t="str">
        <f>IF(Table1[[#This Row],[DATE]]=0,"",TEXT(Table1[[#This Row],[DATE]],"mmm"))</f>
        <v/>
      </c>
      <c r="D1447" s="25" t="str">
        <f>B1447&amp;"-"&amp;COUNTIF($B$6:$B1447,B1447)</f>
        <v>-0</v>
      </c>
      <c r="E1447" s="24" t="str">
        <f t="shared" si="45"/>
        <v/>
      </c>
      <c r="F1447" s="24" t="str">
        <f>IF(B1447=0,"",TEXT(Table1[[#This Row],[DATE]],"ddd"))</f>
        <v/>
      </c>
      <c r="G1447" s="2" t="s">
        <v>32</v>
      </c>
      <c r="H1447" s="2"/>
      <c r="I1447" s="24" t="str">
        <f>IFERROR(INDEX('[1]down list'!$AB$3:$AH$368,MATCH(Table1[[#This Row],[DATE]],'[1]down list'!$AB$3:$AB$368,0),MATCH(Table1[[#This Row],[Shift]],'[1]down list'!$AB$3:$AH$3,0)),"")</f>
        <v/>
      </c>
      <c r="J1447" s="3"/>
      <c r="K1447" s="2"/>
      <c r="M1447" s="24" t="s">
        <v>224</v>
      </c>
      <c r="N1447" s="26" t="str">
        <f>IFERROR(INDEX([1]!Table13[#Data],MATCH(Table1[[#This Row],[Tech.]],[1]!Table13[Func Location],0),2),"")</f>
        <v/>
      </c>
      <c r="O1447" s="47"/>
      <c r="P1447" s="28"/>
      <c r="Q1447" s="2" t="s">
        <v>37</v>
      </c>
      <c r="R1447" s="2"/>
      <c r="W1447" s="2"/>
      <c r="X1447" s="2"/>
      <c r="Y1447" s="3"/>
      <c r="Z1447" s="29" t="str">
        <f>IF(Table1[[#This Row],[DATE]]=0,"",$Z$4)</f>
        <v/>
      </c>
      <c r="AA1447" s="29" t="str">
        <f>IF(Table1[[#This Row],[DATE]]=0,"",$AA$4)</f>
        <v/>
      </c>
      <c r="AB1447" s="29" t="str">
        <f t="shared" si="44"/>
        <v/>
      </c>
      <c r="AC1447" s="61" t="str">
        <f>IFERROR(VLOOKUP(Table1[[#This Row],[Owner]],'[1]down list'!U:V,2,FALSE),"")</f>
        <v/>
      </c>
    </row>
    <row r="1448" spans="2:29" x14ac:dyDescent="0.25">
      <c r="B1448" s="23"/>
      <c r="C1448" s="24" t="str">
        <f>IF(Table1[[#This Row],[DATE]]=0,"",TEXT(Table1[[#This Row],[DATE]],"mmm"))</f>
        <v/>
      </c>
      <c r="D1448" s="25" t="str">
        <f>B1448&amp;"-"&amp;COUNTIF($B$6:$B1448,B1448)</f>
        <v>-0</v>
      </c>
      <c r="E1448" s="24" t="str">
        <f t="shared" si="45"/>
        <v/>
      </c>
      <c r="F1448" s="24" t="str">
        <f>IF(B1448=0,"",TEXT(Table1[[#This Row],[DATE]],"ddd"))</f>
        <v/>
      </c>
      <c r="G1448" s="2" t="s">
        <v>32</v>
      </c>
      <c r="H1448" s="2"/>
      <c r="I1448" s="24" t="str">
        <f>IFERROR(INDEX('[1]down list'!$AB$3:$AH$368,MATCH(Table1[[#This Row],[DATE]],'[1]down list'!$AB$3:$AB$368,0),MATCH(Table1[[#This Row],[Shift]],'[1]down list'!$AB$3:$AH$3,0)),"")</f>
        <v/>
      </c>
      <c r="J1448" s="3"/>
      <c r="K1448" s="2"/>
      <c r="M1448" s="24" t="s">
        <v>224</v>
      </c>
      <c r="N1448" s="26" t="str">
        <f>IFERROR(INDEX([1]!Table13[#Data],MATCH(Table1[[#This Row],[Tech.]],[1]!Table13[Func Location],0),2),"")</f>
        <v/>
      </c>
      <c r="O1448" s="47"/>
      <c r="P1448" s="28"/>
      <c r="Q1448" s="2" t="s">
        <v>37</v>
      </c>
      <c r="R1448" s="2"/>
      <c r="W1448" s="2"/>
      <c r="X1448" s="2"/>
      <c r="Y1448" s="3"/>
      <c r="Z1448" s="29" t="str">
        <f>IF(Table1[[#This Row],[DATE]]=0,"",$Z$4)</f>
        <v/>
      </c>
      <c r="AA1448" s="29" t="str">
        <f>IF(Table1[[#This Row],[DATE]]=0,"",$AA$4)</f>
        <v/>
      </c>
      <c r="AB1448" s="29" t="str">
        <f t="shared" si="44"/>
        <v/>
      </c>
      <c r="AC1448" s="61" t="str">
        <f>IFERROR(VLOOKUP(Table1[[#This Row],[Owner]],'[1]down list'!U:V,2,FALSE),"")</f>
        <v/>
      </c>
    </row>
    <row r="1449" spans="2:29" x14ac:dyDescent="0.25">
      <c r="B1449" s="23"/>
      <c r="C1449" s="24" t="str">
        <f>IF(Table1[[#This Row],[DATE]]=0,"",TEXT(Table1[[#This Row],[DATE]],"mmm"))</f>
        <v/>
      </c>
      <c r="D1449" s="25" t="str">
        <f>B1449&amp;"-"&amp;COUNTIF($B$6:$B1449,B1449)</f>
        <v>-0</v>
      </c>
      <c r="E1449" s="24" t="str">
        <f t="shared" si="45"/>
        <v/>
      </c>
      <c r="F1449" s="24" t="str">
        <f>IF(B1449=0,"",TEXT(Table1[[#This Row],[DATE]],"ddd"))</f>
        <v/>
      </c>
      <c r="G1449" s="2" t="s">
        <v>32</v>
      </c>
      <c r="H1449" s="2"/>
      <c r="I1449" s="24" t="str">
        <f>IFERROR(INDEX('[1]down list'!$AB$3:$AH$368,MATCH(Table1[[#This Row],[DATE]],'[1]down list'!$AB$3:$AB$368,0),MATCH(Table1[[#This Row],[Shift]],'[1]down list'!$AB$3:$AH$3,0)),"")</f>
        <v/>
      </c>
      <c r="J1449" s="3"/>
      <c r="K1449" s="2"/>
      <c r="M1449" s="24" t="s">
        <v>224</v>
      </c>
      <c r="N1449" s="26" t="str">
        <f>IFERROR(INDEX([1]!Table13[#Data],MATCH(Table1[[#This Row],[Tech.]],[1]!Table13[Func Location],0),2),"")</f>
        <v/>
      </c>
      <c r="O1449" s="47"/>
      <c r="P1449" s="28"/>
      <c r="Q1449" s="2" t="s">
        <v>37</v>
      </c>
      <c r="R1449" s="2"/>
      <c r="W1449" s="2"/>
      <c r="X1449" s="2"/>
      <c r="Y1449" s="3"/>
      <c r="Z1449" s="29" t="str">
        <f>IF(Table1[[#This Row],[DATE]]=0,"",$Z$4)</f>
        <v/>
      </c>
      <c r="AA1449" s="29" t="str">
        <f>IF(Table1[[#This Row],[DATE]]=0,"",$AA$4)</f>
        <v/>
      </c>
      <c r="AB1449" s="29" t="str">
        <f t="shared" si="44"/>
        <v/>
      </c>
      <c r="AC1449" s="61" t="str">
        <f>IFERROR(VLOOKUP(Table1[[#This Row],[Owner]],'[1]down list'!U:V,2,FALSE),"")</f>
        <v/>
      </c>
    </row>
    <row r="1450" spans="2:29" x14ac:dyDescent="0.25">
      <c r="B1450" s="23"/>
      <c r="C1450" s="24" t="str">
        <f>IF(Table1[[#This Row],[DATE]]=0,"",TEXT(Table1[[#This Row],[DATE]],"mmm"))</f>
        <v/>
      </c>
      <c r="D1450" s="25" t="str">
        <f>B1450&amp;"-"&amp;COUNTIF($B$6:$B1450,B1450)</f>
        <v>-0</v>
      </c>
      <c r="E1450" s="24" t="str">
        <f t="shared" si="45"/>
        <v/>
      </c>
      <c r="F1450" s="24" t="str">
        <f>IF(B1450=0,"",TEXT(Table1[[#This Row],[DATE]],"ddd"))</f>
        <v/>
      </c>
      <c r="G1450" s="2" t="s">
        <v>32</v>
      </c>
      <c r="H1450" s="2"/>
      <c r="I1450" s="24" t="str">
        <f>IFERROR(INDEX('[1]down list'!$AB$3:$AH$368,MATCH(Table1[[#This Row],[DATE]],'[1]down list'!$AB$3:$AB$368,0),MATCH(Table1[[#This Row],[Shift]],'[1]down list'!$AB$3:$AH$3,0)),"")</f>
        <v/>
      </c>
      <c r="J1450" s="3"/>
      <c r="K1450" s="2"/>
      <c r="M1450" s="24" t="s">
        <v>224</v>
      </c>
      <c r="N1450" s="26" t="str">
        <f>IFERROR(INDEX([1]!Table13[#Data],MATCH(Table1[[#This Row],[Tech.]],[1]!Table13[Func Location],0),2),"")</f>
        <v/>
      </c>
      <c r="O1450" s="47"/>
      <c r="P1450" s="28"/>
      <c r="Q1450" s="2" t="s">
        <v>37</v>
      </c>
      <c r="R1450" s="2"/>
      <c r="W1450" s="2"/>
      <c r="X1450" s="2"/>
      <c r="Y1450" s="3"/>
      <c r="Z1450" s="29" t="str">
        <f>IF(Table1[[#This Row],[DATE]]=0,"",$Z$4)</f>
        <v/>
      </c>
      <c r="AA1450" s="29" t="str">
        <f>IF(Table1[[#This Row],[DATE]]=0,"",$AA$4)</f>
        <v/>
      </c>
      <c r="AB1450" s="29" t="str">
        <f t="shared" si="44"/>
        <v/>
      </c>
      <c r="AC1450" s="61" t="str">
        <f>IFERROR(VLOOKUP(Table1[[#This Row],[Owner]],'[1]down list'!U:V,2,FALSE),"")</f>
        <v/>
      </c>
    </row>
    <row r="1451" spans="2:29" x14ac:dyDescent="0.25">
      <c r="B1451" s="23"/>
      <c r="C1451" s="24" t="str">
        <f>IF(Table1[[#This Row],[DATE]]=0,"",TEXT(Table1[[#This Row],[DATE]],"mmm"))</f>
        <v/>
      </c>
      <c r="D1451" s="25" t="str">
        <f>B1451&amp;"-"&amp;COUNTIF($B$6:$B1451,B1451)</f>
        <v>-0</v>
      </c>
      <c r="E1451" s="24" t="str">
        <f t="shared" si="45"/>
        <v/>
      </c>
      <c r="F1451" s="24" t="str">
        <f>IF(B1451=0,"",TEXT(Table1[[#This Row],[DATE]],"ddd"))</f>
        <v/>
      </c>
      <c r="G1451" s="2" t="s">
        <v>32</v>
      </c>
      <c r="H1451" s="2"/>
      <c r="I1451" s="24" t="str">
        <f>IFERROR(INDEX('[1]down list'!$AB$3:$AH$368,MATCH(Table1[[#This Row],[DATE]],'[1]down list'!$AB$3:$AB$368,0),MATCH(Table1[[#This Row],[Shift]],'[1]down list'!$AB$3:$AH$3,0)),"")</f>
        <v/>
      </c>
      <c r="J1451" s="3"/>
      <c r="K1451" s="2"/>
      <c r="M1451" s="24" t="s">
        <v>224</v>
      </c>
      <c r="N1451" s="26" t="str">
        <f>IFERROR(INDEX([1]!Table13[#Data],MATCH(Table1[[#This Row],[Tech.]],[1]!Table13[Func Location],0),2),"")</f>
        <v/>
      </c>
      <c r="O1451" s="47"/>
      <c r="P1451" s="28"/>
      <c r="Q1451" s="2" t="s">
        <v>37</v>
      </c>
      <c r="R1451" s="2"/>
      <c r="W1451" s="2"/>
      <c r="X1451" s="2"/>
      <c r="Y1451" s="3"/>
      <c r="Z1451" s="29" t="str">
        <f>IF(Table1[[#This Row],[DATE]]=0,"",$Z$4)</f>
        <v/>
      </c>
      <c r="AA1451" s="29" t="str">
        <f>IF(Table1[[#This Row],[DATE]]=0,"",$AA$4)</f>
        <v/>
      </c>
      <c r="AB1451" s="29" t="str">
        <f t="shared" si="44"/>
        <v/>
      </c>
      <c r="AC1451" s="61" t="str">
        <f>IFERROR(VLOOKUP(Table1[[#This Row],[Owner]],'[1]down list'!U:V,2,FALSE),"")</f>
        <v/>
      </c>
    </row>
    <row r="1452" spans="2:29" x14ac:dyDescent="0.25">
      <c r="B1452" s="23"/>
      <c r="C1452" s="24" t="str">
        <f>IF(Table1[[#This Row],[DATE]]=0,"",TEXT(Table1[[#This Row],[DATE]],"mmm"))</f>
        <v/>
      </c>
      <c r="D1452" s="25" t="str">
        <f>B1452&amp;"-"&amp;COUNTIF($B$6:$B1452,B1452)</f>
        <v>-0</v>
      </c>
      <c r="E1452" s="24" t="str">
        <f t="shared" si="45"/>
        <v/>
      </c>
      <c r="F1452" s="24" t="str">
        <f>IF(B1452=0,"",TEXT(Table1[[#This Row],[DATE]],"ddd"))</f>
        <v/>
      </c>
      <c r="G1452" s="2" t="s">
        <v>32</v>
      </c>
      <c r="H1452" s="2"/>
      <c r="I1452" s="24" t="str">
        <f>IFERROR(INDEX('[1]down list'!$AB$3:$AH$368,MATCH(Table1[[#This Row],[DATE]],'[1]down list'!$AB$3:$AB$368,0),MATCH(Table1[[#This Row],[Shift]],'[1]down list'!$AB$3:$AH$3,0)),"")</f>
        <v/>
      </c>
      <c r="J1452" s="3"/>
      <c r="K1452" s="2"/>
      <c r="M1452" s="24" t="s">
        <v>224</v>
      </c>
      <c r="N1452" s="26" t="str">
        <f>IFERROR(INDEX([1]!Table13[#Data],MATCH(Table1[[#This Row],[Tech.]],[1]!Table13[Func Location],0),2),"")</f>
        <v/>
      </c>
      <c r="O1452" s="47"/>
      <c r="P1452" s="28"/>
      <c r="Q1452" s="2" t="s">
        <v>37</v>
      </c>
      <c r="R1452" s="2"/>
      <c r="W1452" s="2"/>
      <c r="X1452" s="2"/>
      <c r="Y1452" s="3"/>
      <c r="Z1452" s="29" t="str">
        <f>IF(Table1[[#This Row],[DATE]]=0,"",$Z$4)</f>
        <v/>
      </c>
      <c r="AA1452" s="29" t="str">
        <f>IF(Table1[[#This Row],[DATE]]=0,"",$AA$4)</f>
        <v/>
      </c>
      <c r="AB1452" s="29" t="str">
        <f t="shared" si="44"/>
        <v/>
      </c>
      <c r="AC1452" s="61" t="str">
        <f>IFERROR(VLOOKUP(Table1[[#This Row],[Owner]],'[1]down list'!U:V,2,FALSE),"")</f>
        <v/>
      </c>
    </row>
    <row r="1453" spans="2:29" x14ac:dyDescent="0.25">
      <c r="B1453" s="23"/>
      <c r="C1453" s="24" t="str">
        <f>IF(Table1[[#This Row],[DATE]]=0,"",TEXT(Table1[[#This Row],[DATE]],"mmm"))</f>
        <v/>
      </c>
      <c r="D1453" s="25" t="str">
        <f>B1453&amp;"-"&amp;COUNTIF($B$6:$B1453,B1453)</f>
        <v>-0</v>
      </c>
      <c r="E1453" s="24" t="str">
        <f t="shared" si="45"/>
        <v/>
      </c>
      <c r="F1453" s="24" t="str">
        <f>IF(B1453=0,"",TEXT(Table1[[#This Row],[DATE]],"ddd"))</f>
        <v/>
      </c>
      <c r="G1453" s="2" t="s">
        <v>32</v>
      </c>
      <c r="H1453" s="2"/>
      <c r="I1453" s="24" t="str">
        <f>IFERROR(INDEX('[1]down list'!$AB$3:$AH$368,MATCH(Table1[[#This Row],[DATE]],'[1]down list'!$AB$3:$AB$368,0),MATCH(Table1[[#This Row],[Shift]],'[1]down list'!$AB$3:$AH$3,0)),"")</f>
        <v/>
      </c>
      <c r="J1453" s="3"/>
      <c r="K1453" s="2"/>
      <c r="M1453" s="24" t="s">
        <v>224</v>
      </c>
      <c r="N1453" s="26" t="str">
        <f>IFERROR(INDEX([1]!Table13[#Data],MATCH(Table1[[#This Row],[Tech.]],[1]!Table13[Func Location],0),2),"")</f>
        <v/>
      </c>
      <c r="O1453" s="47"/>
      <c r="P1453" s="28"/>
      <c r="Q1453" s="2" t="s">
        <v>37</v>
      </c>
      <c r="R1453" s="2"/>
      <c r="W1453" s="2"/>
      <c r="X1453" s="2"/>
      <c r="Y1453" s="3"/>
      <c r="Z1453" s="29" t="str">
        <f>IF(Table1[[#This Row],[DATE]]=0,"",$Z$4)</f>
        <v/>
      </c>
      <c r="AA1453" s="29" t="str">
        <f>IF(Table1[[#This Row],[DATE]]=0,"",$AA$4)</f>
        <v/>
      </c>
      <c r="AB1453" s="29" t="str">
        <f t="shared" si="44"/>
        <v/>
      </c>
      <c r="AC1453" s="61" t="str">
        <f>IFERROR(VLOOKUP(Table1[[#This Row],[Owner]],'[1]down list'!U:V,2,FALSE),"")</f>
        <v/>
      </c>
    </row>
    <row r="1454" spans="2:29" x14ac:dyDescent="0.25">
      <c r="B1454" s="23"/>
      <c r="C1454" s="24" t="str">
        <f>IF(Table1[[#This Row],[DATE]]=0,"",TEXT(Table1[[#This Row],[DATE]],"mmm"))</f>
        <v/>
      </c>
      <c r="D1454" s="25" t="str">
        <f>B1454&amp;"-"&amp;COUNTIF($B$6:$B1454,B1454)</f>
        <v>-0</v>
      </c>
      <c r="E1454" s="24" t="str">
        <f t="shared" si="45"/>
        <v/>
      </c>
      <c r="F1454" s="24" t="str">
        <f>IF(B1454=0,"",TEXT(Table1[[#This Row],[DATE]],"ddd"))</f>
        <v/>
      </c>
      <c r="G1454" s="2" t="s">
        <v>32</v>
      </c>
      <c r="H1454" s="2"/>
      <c r="I1454" s="24" t="str">
        <f>IFERROR(INDEX('[1]down list'!$AB$3:$AH$368,MATCH(Table1[[#This Row],[DATE]],'[1]down list'!$AB$3:$AB$368,0),MATCH(Table1[[#This Row],[Shift]],'[1]down list'!$AB$3:$AH$3,0)),"")</f>
        <v/>
      </c>
      <c r="J1454" s="3"/>
      <c r="K1454" s="2"/>
      <c r="M1454" s="24" t="s">
        <v>224</v>
      </c>
      <c r="N1454" s="26" t="str">
        <f>IFERROR(INDEX([1]!Table13[#Data],MATCH(Table1[[#This Row],[Tech.]],[1]!Table13[Func Location],0),2),"")</f>
        <v/>
      </c>
      <c r="O1454" s="47"/>
      <c r="P1454" s="28"/>
      <c r="Q1454" s="2" t="s">
        <v>37</v>
      </c>
      <c r="R1454" s="2"/>
      <c r="W1454" s="2"/>
      <c r="X1454" s="2"/>
      <c r="Y1454" s="3"/>
      <c r="Z1454" s="29" t="str">
        <f>IF(Table1[[#This Row],[DATE]]=0,"",$Z$4)</f>
        <v/>
      </c>
      <c r="AA1454" s="29" t="str">
        <f>IF(Table1[[#This Row],[DATE]]=0,"",$AA$4)</f>
        <v/>
      </c>
      <c r="AB1454" s="29" t="str">
        <f t="shared" si="44"/>
        <v/>
      </c>
      <c r="AC1454" s="61" t="str">
        <f>IFERROR(VLOOKUP(Table1[[#This Row],[Owner]],'[1]down list'!U:V,2,FALSE),"")</f>
        <v/>
      </c>
    </row>
    <row r="1455" spans="2:29" x14ac:dyDescent="0.25">
      <c r="B1455" s="23"/>
      <c r="C1455" s="24" t="str">
        <f>IF(Table1[[#This Row],[DATE]]=0,"",TEXT(Table1[[#This Row],[DATE]],"mmm"))</f>
        <v/>
      </c>
      <c r="D1455" s="25" t="str">
        <f>B1455&amp;"-"&amp;COUNTIF($B$6:$B1455,B1455)</f>
        <v>-0</v>
      </c>
      <c r="E1455" s="24" t="str">
        <f t="shared" si="45"/>
        <v/>
      </c>
      <c r="F1455" s="24" t="str">
        <f>IF(B1455=0,"",TEXT(Table1[[#This Row],[DATE]],"ddd"))</f>
        <v/>
      </c>
      <c r="G1455" s="2" t="s">
        <v>32</v>
      </c>
      <c r="H1455" s="2"/>
      <c r="I1455" s="24" t="str">
        <f>IFERROR(INDEX('[1]down list'!$AB$3:$AH$368,MATCH(Table1[[#This Row],[DATE]],'[1]down list'!$AB$3:$AB$368,0),MATCH(Table1[[#This Row],[Shift]],'[1]down list'!$AB$3:$AH$3,0)),"")</f>
        <v/>
      </c>
      <c r="J1455" s="3"/>
      <c r="K1455" s="2"/>
      <c r="M1455" s="24" t="s">
        <v>224</v>
      </c>
      <c r="N1455" s="26" t="str">
        <f>IFERROR(INDEX([1]!Table13[#Data],MATCH(Table1[[#This Row],[Tech.]],[1]!Table13[Func Location],0),2),"")</f>
        <v/>
      </c>
      <c r="O1455" s="47"/>
      <c r="P1455" s="28"/>
      <c r="Q1455" s="2" t="s">
        <v>37</v>
      </c>
      <c r="R1455" s="2"/>
      <c r="W1455" s="2"/>
      <c r="X1455" s="2"/>
      <c r="Y1455" s="3"/>
      <c r="Z1455" s="29" t="str">
        <f>IF(Table1[[#This Row],[DATE]]=0,"",$Z$4)</f>
        <v/>
      </c>
      <c r="AA1455" s="29" t="str">
        <f>IF(Table1[[#This Row],[DATE]]=0,"",$AA$4)</f>
        <v/>
      </c>
      <c r="AB1455" s="29" t="str">
        <f t="shared" si="44"/>
        <v/>
      </c>
      <c r="AC1455" s="61" t="str">
        <f>IFERROR(VLOOKUP(Table1[[#This Row],[Owner]],'[1]down list'!U:V,2,FALSE),"")</f>
        <v/>
      </c>
    </row>
    <row r="1456" spans="2:29" x14ac:dyDescent="0.25">
      <c r="B1456" s="23"/>
      <c r="C1456" s="24" t="str">
        <f>IF(Table1[[#This Row],[DATE]]=0,"",TEXT(Table1[[#This Row],[DATE]],"mmm"))</f>
        <v/>
      </c>
      <c r="D1456" s="25" t="str">
        <f>B1456&amp;"-"&amp;COUNTIF($B$6:$B1456,B1456)</f>
        <v>-0</v>
      </c>
      <c r="E1456" s="24" t="str">
        <f t="shared" si="45"/>
        <v/>
      </c>
      <c r="F1456" s="24" t="str">
        <f>IF(B1456=0,"",TEXT(Table1[[#This Row],[DATE]],"ddd"))</f>
        <v/>
      </c>
      <c r="G1456" s="2" t="s">
        <v>32</v>
      </c>
      <c r="H1456" s="2"/>
      <c r="I1456" s="24" t="str">
        <f>IFERROR(INDEX('[1]down list'!$AB$3:$AH$368,MATCH(Table1[[#This Row],[DATE]],'[1]down list'!$AB$3:$AB$368,0),MATCH(Table1[[#This Row],[Shift]],'[1]down list'!$AB$3:$AH$3,0)),"")</f>
        <v/>
      </c>
      <c r="J1456" s="3"/>
      <c r="K1456" s="2"/>
      <c r="M1456" s="24" t="s">
        <v>224</v>
      </c>
      <c r="N1456" s="26" t="str">
        <f>IFERROR(INDEX([1]!Table13[#Data],MATCH(Table1[[#This Row],[Tech.]],[1]!Table13[Func Location],0),2),"")</f>
        <v/>
      </c>
      <c r="O1456" s="47"/>
      <c r="P1456" s="28"/>
      <c r="Q1456" s="2" t="s">
        <v>37</v>
      </c>
      <c r="R1456" s="2"/>
      <c r="W1456" s="2"/>
      <c r="X1456" s="2"/>
      <c r="Y1456" s="3"/>
      <c r="Z1456" s="29" t="str">
        <f>IF(Table1[[#This Row],[DATE]]=0,"",$Z$4)</f>
        <v/>
      </c>
      <c r="AA1456" s="29" t="str">
        <f>IF(Table1[[#This Row],[DATE]]=0,"",$AA$4)</f>
        <v/>
      </c>
      <c r="AB1456" s="29" t="str">
        <f t="shared" si="44"/>
        <v/>
      </c>
      <c r="AC1456" s="61" t="str">
        <f>IFERROR(VLOOKUP(Table1[[#This Row],[Owner]],'[1]down list'!U:V,2,FALSE),"")</f>
        <v/>
      </c>
    </row>
    <row r="1457" spans="2:29" x14ac:dyDescent="0.25">
      <c r="B1457" s="23"/>
      <c r="C1457" s="24" t="str">
        <f>IF(Table1[[#This Row],[DATE]]=0,"",TEXT(Table1[[#This Row],[DATE]],"mmm"))</f>
        <v/>
      </c>
      <c r="D1457" s="25" t="str">
        <f>B1457&amp;"-"&amp;COUNTIF($B$6:$B1457,B1457)</f>
        <v>-0</v>
      </c>
      <c r="E1457" s="24" t="str">
        <f t="shared" si="45"/>
        <v/>
      </c>
      <c r="F1457" s="24" t="str">
        <f>IF(B1457=0,"",TEXT(Table1[[#This Row],[DATE]],"ddd"))</f>
        <v/>
      </c>
      <c r="G1457" s="2" t="s">
        <v>32</v>
      </c>
      <c r="H1457" s="2"/>
      <c r="I1457" s="24" t="str">
        <f>IFERROR(INDEX('[1]down list'!$AB$3:$AH$368,MATCH(Table1[[#This Row],[DATE]],'[1]down list'!$AB$3:$AB$368,0),MATCH(Table1[[#This Row],[Shift]],'[1]down list'!$AB$3:$AH$3,0)),"")</f>
        <v/>
      </c>
      <c r="J1457" s="3"/>
      <c r="K1457" s="2"/>
      <c r="M1457" s="24" t="s">
        <v>224</v>
      </c>
      <c r="N1457" s="26" t="str">
        <f>IFERROR(INDEX([1]!Table13[#Data],MATCH(Table1[[#This Row],[Tech.]],[1]!Table13[Func Location],0),2),"")</f>
        <v/>
      </c>
      <c r="O1457" s="47"/>
      <c r="P1457" s="28"/>
      <c r="Q1457" s="2" t="s">
        <v>37</v>
      </c>
      <c r="R1457" s="2"/>
      <c r="W1457" s="2"/>
      <c r="X1457" s="2"/>
      <c r="Y1457" s="3"/>
      <c r="Z1457" s="29" t="str">
        <f>IF(Table1[[#This Row],[DATE]]=0,"",$Z$4)</f>
        <v/>
      </c>
      <c r="AA1457" s="29" t="str">
        <f>IF(Table1[[#This Row],[DATE]]=0,"",$AA$4)</f>
        <v/>
      </c>
      <c r="AB1457" s="29" t="str">
        <f t="shared" si="44"/>
        <v/>
      </c>
      <c r="AC1457" s="61" t="str">
        <f>IFERROR(VLOOKUP(Table1[[#This Row],[Owner]],'[1]down list'!U:V,2,FALSE),"")</f>
        <v/>
      </c>
    </row>
    <row r="1458" spans="2:29" x14ac:dyDescent="0.25">
      <c r="B1458" s="23"/>
      <c r="C1458" s="24" t="str">
        <f>IF(Table1[[#This Row],[DATE]]=0,"",TEXT(Table1[[#This Row],[DATE]],"mmm"))</f>
        <v/>
      </c>
      <c r="D1458" s="25" t="str">
        <f>B1458&amp;"-"&amp;COUNTIF($B$6:$B1458,B1458)</f>
        <v>-0</v>
      </c>
      <c r="E1458" s="24" t="str">
        <f t="shared" si="45"/>
        <v/>
      </c>
      <c r="F1458" s="24" t="str">
        <f>IF(B1458=0,"",TEXT(Table1[[#This Row],[DATE]],"ddd"))</f>
        <v/>
      </c>
      <c r="G1458" s="2" t="s">
        <v>32</v>
      </c>
      <c r="H1458" s="2"/>
      <c r="I1458" s="24" t="str">
        <f>IFERROR(INDEX('[1]down list'!$AB$3:$AH$368,MATCH(Table1[[#This Row],[DATE]],'[1]down list'!$AB$3:$AB$368,0),MATCH(Table1[[#This Row],[Shift]],'[1]down list'!$AB$3:$AH$3,0)),"")</f>
        <v/>
      </c>
      <c r="J1458" s="3"/>
      <c r="K1458" s="2"/>
      <c r="M1458" s="24" t="s">
        <v>224</v>
      </c>
      <c r="N1458" s="26" t="str">
        <f>IFERROR(INDEX([1]!Table13[#Data],MATCH(Table1[[#This Row],[Tech.]],[1]!Table13[Func Location],0),2),"")</f>
        <v/>
      </c>
      <c r="O1458" s="47"/>
      <c r="P1458" s="28"/>
      <c r="Q1458" s="2" t="s">
        <v>37</v>
      </c>
      <c r="R1458" s="2"/>
      <c r="W1458" s="2"/>
      <c r="X1458" s="2"/>
      <c r="Y1458" s="3"/>
      <c r="Z1458" s="29" t="str">
        <f>IF(Table1[[#This Row],[DATE]]=0,"",$Z$4)</f>
        <v/>
      </c>
      <c r="AA1458" s="29" t="str">
        <f>IF(Table1[[#This Row],[DATE]]=0,"",$AA$4)</f>
        <v/>
      </c>
      <c r="AB1458" s="29" t="str">
        <f t="shared" si="44"/>
        <v/>
      </c>
      <c r="AC1458" s="61" t="str">
        <f>IFERROR(VLOOKUP(Table1[[#This Row],[Owner]],'[1]down list'!U:V,2,FALSE),"")</f>
        <v/>
      </c>
    </row>
    <row r="1459" spans="2:29" x14ac:dyDescent="0.25">
      <c r="B1459" s="23"/>
      <c r="C1459" s="24" t="str">
        <f>IF(Table1[[#This Row],[DATE]]=0,"",TEXT(Table1[[#This Row],[DATE]],"mmm"))</f>
        <v/>
      </c>
      <c r="D1459" s="25" t="str">
        <f>B1459&amp;"-"&amp;COUNTIF($B$6:$B1459,B1459)</f>
        <v>-0</v>
      </c>
      <c r="E1459" s="24" t="str">
        <f t="shared" si="45"/>
        <v/>
      </c>
      <c r="F1459" s="24" t="str">
        <f>IF(B1459=0,"",TEXT(Table1[[#This Row],[DATE]],"ddd"))</f>
        <v/>
      </c>
      <c r="G1459" s="2" t="s">
        <v>32</v>
      </c>
      <c r="H1459" s="2"/>
      <c r="I1459" s="24" t="str">
        <f>IFERROR(INDEX('[1]down list'!$AB$3:$AH$368,MATCH(Table1[[#This Row],[DATE]],'[1]down list'!$AB$3:$AB$368,0),MATCH(Table1[[#This Row],[Shift]],'[1]down list'!$AB$3:$AH$3,0)),"")</f>
        <v/>
      </c>
      <c r="J1459" s="3"/>
      <c r="K1459" s="2"/>
      <c r="M1459" s="24" t="s">
        <v>224</v>
      </c>
      <c r="N1459" s="26" t="str">
        <f>IFERROR(INDEX([1]!Table13[#Data],MATCH(Table1[[#This Row],[Tech.]],[1]!Table13[Func Location],0),2),"")</f>
        <v/>
      </c>
      <c r="O1459" s="47"/>
      <c r="P1459" s="28"/>
      <c r="Q1459" s="2" t="s">
        <v>37</v>
      </c>
      <c r="R1459" s="2"/>
      <c r="W1459" s="2"/>
      <c r="X1459" s="2"/>
      <c r="Y1459" s="3"/>
      <c r="Z1459" s="29" t="str">
        <f>IF(Table1[[#This Row],[DATE]]=0,"",$Z$4)</f>
        <v/>
      </c>
      <c r="AA1459" s="29" t="str">
        <f>IF(Table1[[#This Row],[DATE]]=0,"",$AA$4)</f>
        <v/>
      </c>
      <c r="AB1459" s="29" t="str">
        <f t="shared" si="44"/>
        <v/>
      </c>
      <c r="AC1459" s="61" t="str">
        <f>IFERROR(VLOOKUP(Table1[[#This Row],[Owner]],'[1]down list'!U:V,2,FALSE),"")</f>
        <v/>
      </c>
    </row>
    <row r="1460" spans="2:29" x14ac:dyDescent="0.25">
      <c r="B1460" s="23"/>
      <c r="C1460" s="24" t="str">
        <f>IF(Table1[[#This Row],[DATE]]=0,"",TEXT(Table1[[#This Row],[DATE]],"mmm"))</f>
        <v/>
      </c>
      <c r="D1460" s="25" t="str">
        <f>B1460&amp;"-"&amp;COUNTIF($B$6:$B1460,B1460)</f>
        <v>-0</v>
      </c>
      <c r="E1460" s="24" t="str">
        <f t="shared" si="45"/>
        <v/>
      </c>
      <c r="F1460" s="24" t="str">
        <f>IF(B1460=0,"",TEXT(Table1[[#This Row],[DATE]],"ddd"))</f>
        <v/>
      </c>
      <c r="G1460" s="2" t="s">
        <v>32</v>
      </c>
      <c r="H1460" s="2"/>
      <c r="I1460" s="24" t="str">
        <f>IFERROR(INDEX('[1]down list'!$AB$3:$AH$368,MATCH(Table1[[#This Row],[DATE]],'[1]down list'!$AB$3:$AB$368,0),MATCH(Table1[[#This Row],[Shift]],'[1]down list'!$AB$3:$AH$3,0)),"")</f>
        <v/>
      </c>
      <c r="J1460" s="3"/>
      <c r="K1460" s="2"/>
      <c r="M1460" s="24" t="s">
        <v>224</v>
      </c>
      <c r="N1460" s="26" t="str">
        <f>IFERROR(INDEX([1]!Table13[#Data],MATCH(Table1[[#This Row],[Tech.]],[1]!Table13[Func Location],0),2),"")</f>
        <v/>
      </c>
      <c r="O1460" s="47"/>
      <c r="P1460" s="28"/>
      <c r="Q1460" s="2" t="s">
        <v>37</v>
      </c>
      <c r="R1460" s="2"/>
      <c r="W1460" s="2"/>
      <c r="X1460" s="2"/>
      <c r="Y1460" s="3"/>
      <c r="Z1460" s="29" t="str">
        <f>IF(Table1[[#This Row],[DATE]]=0,"",$Z$4)</f>
        <v/>
      </c>
      <c r="AA1460" s="29" t="str">
        <f>IF(Table1[[#This Row],[DATE]]=0,"",$AA$4)</f>
        <v/>
      </c>
      <c r="AB1460" s="29" t="str">
        <f t="shared" si="44"/>
        <v/>
      </c>
      <c r="AC1460" s="61" t="str">
        <f>IFERROR(VLOOKUP(Table1[[#This Row],[Owner]],'[1]down list'!U:V,2,FALSE),"")</f>
        <v/>
      </c>
    </row>
    <row r="1461" spans="2:29" x14ac:dyDescent="0.25">
      <c r="B1461" s="23"/>
      <c r="C1461" s="24" t="str">
        <f>IF(Table1[[#This Row],[DATE]]=0,"",TEXT(Table1[[#This Row],[DATE]],"mmm"))</f>
        <v/>
      </c>
      <c r="D1461" s="25" t="str">
        <f>B1461&amp;"-"&amp;COUNTIF($B$6:$B1461,B1461)</f>
        <v>-0</v>
      </c>
      <c r="E1461" s="24" t="str">
        <f t="shared" si="45"/>
        <v/>
      </c>
      <c r="F1461" s="24" t="str">
        <f>IF(B1461=0,"",TEXT(Table1[[#This Row],[DATE]],"ddd"))</f>
        <v/>
      </c>
      <c r="G1461" s="2" t="s">
        <v>32</v>
      </c>
      <c r="H1461" s="2"/>
      <c r="I1461" s="24" t="str">
        <f>IFERROR(INDEX('[1]down list'!$AB$3:$AH$368,MATCH(Table1[[#This Row],[DATE]],'[1]down list'!$AB$3:$AB$368,0),MATCH(Table1[[#This Row],[Shift]],'[1]down list'!$AB$3:$AH$3,0)),"")</f>
        <v/>
      </c>
      <c r="J1461" s="3"/>
      <c r="K1461" s="2"/>
      <c r="M1461" s="24" t="s">
        <v>224</v>
      </c>
      <c r="N1461" s="26" t="str">
        <f>IFERROR(INDEX([1]!Table13[#Data],MATCH(Table1[[#This Row],[Tech.]],[1]!Table13[Func Location],0),2),"")</f>
        <v/>
      </c>
      <c r="O1461" s="47"/>
      <c r="P1461" s="28"/>
      <c r="Q1461" s="2" t="s">
        <v>37</v>
      </c>
      <c r="R1461" s="2"/>
      <c r="W1461" s="2"/>
      <c r="X1461" s="2"/>
      <c r="Y1461" s="3"/>
      <c r="Z1461" s="29" t="str">
        <f>IF(Table1[[#This Row],[DATE]]=0,"",$Z$4)</f>
        <v/>
      </c>
      <c r="AA1461" s="29" t="str">
        <f>IF(Table1[[#This Row],[DATE]]=0,"",$AA$4)</f>
        <v/>
      </c>
      <c r="AB1461" s="29" t="str">
        <f t="shared" si="44"/>
        <v/>
      </c>
      <c r="AC1461" s="61" t="str">
        <f>IFERROR(VLOOKUP(Table1[[#This Row],[Owner]],'[1]down list'!U:V,2,FALSE),"")</f>
        <v/>
      </c>
    </row>
    <row r="1462" spans="2:29" x14ac:dyDescent="0.25">
      <c r="B1462" s="23"/>
      <c r="C1462" s="24" t="str">
        <f>IF(Table1[[#This Row],[DATE]]=0,"",TEXT(Table1[[#This Row],[DATE]],"mmm"))</f>
        <v/>
      </c>
      <c r="D1462" s="25" t="str">
        <f>B1462&amp;"-"&amp;COUNTIF($B$6:$B1462,B1462)</f>
        <v>-0</v>
      </c>
      <c r="E1462" s="24" t="str">
        <f t="shared" si="45"/>
        <v/>
      </c>
      <c r="F1462" s="24" t="str">
        <f>IF(B1462=0,"",TEXT(Table1[[#This Row],[DATE]],"ddd"))</f>
        <v/>
      </c>
      <c r="G1462" s="2" t="s">
        <v>32</v>
      </c>
      <c r="H1462" s="2"/>
      <c r="I1462" s="24" t="str">
        <f>IFERROR(INDEX('[1]down list'!$AB$3:$AH$368,MATCH(Table1[[#This Row],[DATE]],'[1]down list'!$AB$3:$AB$368,0),MATCH(Table1[[#This Row],[Shift]],'[1]down list'!$AB$3:$AH$3,0)),"")</f>
        <v/>
      </c>
      <c r="J1462" s="3"/>
      <c r="K1462" s="2"/>
      <c r="M1462" s="24" t="s">
        <v>224</v>
      </c>
      <c r="N1462" s="26" t="str">
        <f>IFERROR(INDEX([1]!Table13[#Data],MATCH(Table1[[#This Row],[Tech.]],[1]!Table13[Func Location],0),2),"")</f>
        <v/>
      </c>
      <c r="O1462" s="47"/>
      <c r="P1462" s="28"/>
      <c r="Q1462" s="2" t="s">
        <v>37</v>
      </c>
      <c r="R1462" s="2"/>
      <c r="W1462" s="2"/>
      <c r="X1462" s="2"/>
      <c r="Y1462" s="3"/>
      <c r="Z1462" s="29" t="str">
        <f>IF(Table1[[#This Row],[DATE]]=0,"",$Z$4)</f>
        <v/>
      </c>
      <c r="AA1462" s="29" t="str">
        <f>IF(Table1[[#This Row],[DATE]]=0,"",$AA$4)</f>
        <v/>
      </c>
      <c r="AB1462" s="29" t="str">
        <f t="shared" si="44"/>
        <v/>
      </c>
      <c r="AC1462" s="61" t="str">
        <f>IFERROR(VLOOKUP(Table1[[#This Row],[Owner]],'[1]down list'!U:V,2,FALSE),"")</f>
        <v/>
      </c>
    </row>
    <row r="1463" spans="2:29" x14ac:dyDescent="0.25">
      <c r="B1463" s="23"/>
      <c r="C1463" s="24" t="str">
        <f>IF(Table1[[#This Row],[DATE]]=0,"",TEXT(Table1[[#This Row],[DATE]],"mmm"))</f>
        <v/>
      </c>
      <c r="D1463" s="25" t="str">
        <f>B1463&amp;"-"&amp;COUNTIF($B$6:$B1463,B1463)</f>
        <v>-0</v>
      </c>
      <c r="E1463" s="24" t="str">
        <f t="shared" si="45"/>
        <v/>
      </c>
      <c r="F1463" s="24" t="str">
        <f>IF(B1463=0,"",TEXT(Table1[[#This Row],[DATE]],"ddd"))</f>
        <v/>
      </c>
      <c r="G1463" s="2" t="s">
        <v>32</v>
      </c>
      <c r="H1463" s="2"/>
      <c r="I1463" s="24" t="str">
        <f>IFERROR(INDEX('[1]down list'!$AB$3:$AH$368,MATCH(Table1[[#This Row],[DATE]],'[1]down list'!$AB$3:$AB$368,0),MATCH(Table1[[#This Row],[Shift]],'[1]down list'!$AB$3:$AH$3,0)),"")</f>
        <v/>
      </c>
      <c r="J1463" s="3"/>
      <c r="K1463" s="2"/>
      <c r="M1463" s="24" t="s">
        <v>224</v>
      </c>
      <c r="N1463" s="26" t="str">
        <f>IFERROR(INDEX([1]!Table13[#Data],MATCH(Table1[[#This Row],[Tech.]],[1]!Table13[Func Location],0),2),"")</f>
        <v/>
      </c>
      <c r="O1463" s="47"/>
      <c r="P1463" s="28"/>
      <c r="Q1463" s="2" t="s">
        <v>37</v>
      </c>
      <c r="R1463" s="2"/>
      <c r="W1463" s="2"/>
      <c r="X1463" s="2"/>
      <c r="Y1463" s="3"/>
      <c r="Z1463" s="29" t="str">
        <f>IF(Table1[[#This Row],[DATE]]=0,"",$Z$4)</f>
        <v/>
      </c>
      <c r="AA1463" s="29" t="str">
        <f>IF(Table1[[#This Row],[DATE]]=0,"",$AA$4)</f>
        <v/>
      </c>
      <c r="AB1463" s="29" t="str">
        <f t="shared" si="44"/>
        <v/>
      </c>
      <c r="AC1463" s="61" t="str">
        <f>IFERROR(VLOOKUP(Table1[[#This Row],[Owner]],'[1]down list'!U:V,2,FALSE),"")</f>
        <v/>
      </c>
    </row>
    <row r="1464" spans="2:29" x14ac:dyDescent="0.25">
      <c r="B1464" s="23"/>
      <c r="C1464" s="24" t="str">
        <f>IF(Table1[[#This Row],[DATE]]=0,"",TEXT(Table1[[#This Row],[DATE]],"mmm"))</f>
        <v/>
      </c>
      <c r="D1464" s="25" t="str">
        <f>B1464&amp;"-"&amp;COUNTIF($B$6:$B1464,B1464)</f>
        <v>-0</v>
      </c>
      <c r="E1464" s="24" t="str">
        <f t="shared" si="45"/>
        <v/>
      </c>
      <c r="F1464" s="24" t="str">
        <f>IF(B1464=0,"",TEXT(Table1[[#This Row],[DATE]],"ddd"))</f>
        <v/>
      </c>
      <c r="G1464" s="2" t="s">
        <v>32</v>
      </c>
      <c r="H1464" s="2"/>
      <c r="I1464" s="24" t="str">
        <f>IFERROR(INDEX('[1]down list'!$AB$3:$AH$368,MATCH(Table1[[#This Row],[DATE]],'[1]down list'!$AB$3:$AB$368,0),MATCH(Table1[[#This Row],[Shift]],'[1]down list'!$AB$3:$AH$3,0)),"")</f>
        <v/>
      </c>
      <c r="J1464" s="3"/>
      <c r="K1464" s="2"/>
      <c r="M1464" s="24" t="s">
        <v>224</v>
      </c>
      <c r="N1464" s="26" t="str">
        <f>IFERROR(INDEX([1]!Table13[#Data],MATCH(Table1[[#This Row],[Tech.]],[1]!Table13[Func Location],0),2),"")</f>
        <v/>
      </c>
      <c r="O1464" s="47"/>
      <c r="P1464" s="28"/>
      <c r="Q1464" s="2" t="s">
        <v>37</v>
      </c>
      <c r="R1464" s="2"/>
      <c r="W1464" s="2"/>
      <c r="X1464" s="2"/>
      <c r="Y1464" s="3"/>
      <c r="Z1464" s="29" t="str">
        <f>IF(Table1[[#This Row],[DATE]]=0,"",$Z$4)</f>
        <v/>
      </c>
      <c r="AA1464" s="29" t="str">
        <f>IF(Table1[[#This Row],[DATE]]=0,"",$AA$4)</f>
        <v/>
      </c>
      <c r="AB1464" s="29" t="str">
        <f t="shared" si="44"/>
        <v/>
      </c>
      <c r="AC1464" s="61" t="str">
        <f>IFERROR(VLOOKUP(Table1[[#This Row],[Owner]],'[1]down list'!U:V,2,FALSE),"")</f>
        <v/>
      </c>
    </row>
    <row r="1465" spans="2:29" x14ac:dyDescent="0.25">
      <c r="B1465" s="23"/>
      <c r="C1465" s="24" t="str">
        <f>IF(Table1[[#This Row],[DATE]]=0,"",TEXT(Table1[[#This Row],[DATE]],"mmm"))</f>
        <v/>
      </c>
      <c r="D1465" s="25" t="str">
        <f>B1465&amp;"-"&amp;COUNTIF($B$6:$B1465,B1465)</f>
        <v>-0</v>
      </c>
      <c r="E1465" s="24" t="str">
        <f t="shared" si="45"/>
        <v/>
      </c>
      <c r="F1465" s="24" t="str">
        <f>IF(B1465=0,"",TEXT(Table1[[#This Row],[DATE]],"ddd"))</f>
        <v/>
      </c>
      <c r="G1465" s="2" t="s">
        <v>32</v>
      </c>
      <c r="H1465" s="2"/>
      <c r="I1465" s="24" t="str">
        <f>IFERROR(INDEX('[1]down list'!$AB$3:$AH$368,MATCH(Table1[[#This Row],[DATE]],'[1]down list'!$AB$3:$AB$368,0),MATCH(Table1[[#This Row],[Shift]],'[1]down list'!$AB$3:$AH$3,0)),"")</f>
        <v/>
      </c>
      <c r="J1465" s="3"/>
      <c r="K1465" s="2"/>
      <c r="M1465" s="24" t="s">
        <v>224</v>
      </c>
      <c r="N1465" s="26" t="str">
        <f>IFERROR(INDEX([1]!Table13[#Data],MATCH(Table1[[#This Row],[Tech.]],[1]!Table13[Func Location],0),2),"")</f>
        <v/>
      </c>
      <c r="O1465" s="47"/>
      <c r="P1465" s="28"/>
      <c r="Q1465" s="2" t="s">
        <v>37</v>
      </c>
      <c r="R1465" s="2"/>
      <c r="W1465" s="2"/>
      <c r="X1465" s="2"/>
      <c r="Y1465" s="3"/>
      <c r="Z1465" s="29" t="str">
        <f>IF(Table1[[#This Row],[DATE]]=0,"",$Z$4)</f>
        <v/>
      </c>
      <c r="AA1465" s="29" t="str">
        <f>IF(Table1[[#This Row],[DATE]]=0,"",$AA$4)</f>
        <v/>
      </c>
      <c r="AB1465" s="29" t="str">
        <f t="shared" si="44"/>
        <v/>
      </c>
      <c r="AC1465" s="61" t="str">
        <f>IFERROR(VLOOKUP(Table1[[#This Row],[Owner]],'[1]down list'!U:V,2,FALSE),"")</f>
        <v/>
      </c>
    </row>
    <row r="1466" spans="2:29" x14ac:dyDescent="0.25">
      <c r="B1466" s="23"/>
      <c r="C1466" s="24" t="str">
        <f>IF(Table1[[#This Row],[DATE]]=0,"",TEXT(Table1[[#This Row],[DATE]],"mmm"))</f>
        <v/>
      </c>
      <c r="D1466" s="25" t="str">
        <f>B1466&amp;"-"&amp;COUNTIF($B$6:$B1466,B1466)</f>
        <v>-0</v>
      </c>
      <c r="E1466" s="24" t="str">
        <f t="shared" si="45"/>
        <v/>
      </c>
      <c r="F1466" s="24" t="str">
        <f>IF(B1466=0,"",TEXT(Table1[[#This Row],[DATE]],"ddd"))</f>
        <v/>
      </c>
      <c r="G1466" s="2" t="s">
        <v>32</v>
      </c>
      <c r="H1466" s="2"/>
      <c r="I1466" s="24" t="str">
        <f>IFERROR(INDEX('[1]down list'!$AB$3:$AH$368,MATCH(Table1[[#This Row],[DATE]],'[1]down list'!$AB$3:$AB$368,0),MATCH(Table1[[#This Row],[Shift]],'[1]down list'!$AB$3:$AH$3,0)),"")</f>
        <v/>
      </c>
      <c r="J1466" s="3"/>
      <c r="K1466" s="2"/>
      <c r="M1466" s="24" t="s">
        <v>224</v>
      </c>
      <c r="N1466" s="26" t="str">
        <f>IFERROR(INDEX([1]!Table13[#Data],MATCH(Table1[[#This Row],[Tech.]],[1]!Table13[Func Location],0),2),"")</f>
        <v/>
      </c>
      <c r="O1466" s="47"/>
      <c r="P1466" s="28"/>
      <c r="Q1466" s="2" t="s">
        <v>37</v>
      </c>
      <c r="R1466" s="2"/>
      <c r="W1466" s="2"/>
      <c r="X1466" s="2"/>
      <c r="Y1466" s="3"/>
      <c r="Z1466" s="29" t="str">
        <f>IF(Table1[[#This Row],[DATE]]=0,"",$Z$4)</f>
        <v/>
      </c>
      <c r="AA1466" s="29" t="str">
        <f>IF(Table1[[#This Row],[DATE]]=0,"",$AA$4)</f>
        <v/>
      </c>
      <c r="AB1466" s="29" t="str">
        <f t="shared" si="44"/>
        <v/>
      </c>
      <c r="AC1466" s="61" t="str">
        <f>IFERROR(VLOOKUP(Table1[[#This Row],[Owner]],'[1]down list'!U:V,2,FALSE),"")</f>
        <v/>
      </c>
    </row>
    <row r="1467" spans="2:29" x14ac:dyDescent="0.25">
      <c r="B1467" s="23"/>
      <c r="C1467" s="24" t="str">
        <f>IF(Table1[[#This Row],[DATE]]=0,"",TEXT(Table1[[#This Row],[DATE]],"mmm"))</f>
        <v/>
      </c>
      <c r="D1467" s="25" t="str">
        <f>B1467&amp;"-"&amp;COUNTIF($B$6:$B1467,B1467)</f>
        <v>-0</v>
      </c>
      <c r="E1467" s="24" t="str">
        <f t="shared" si="45"/>
        <v/>
      </c>
      <c r="F1467" s="24" t="str">
        <f>IF(B1467=0,"",TEXT(Table1[[#This Row],[DATE]],"ddd"))</f>
        <v/>
      </c>
      <c r="G1467" s="2" t="s">
        <v>32</v>
      </c>
      <c r="H1467" s="2"/>
      <c r="I1467" s="24" t="str">
        <f>IFERROR(INDEX('[1]down list'!$AB$3:$AH$368,MATCH(Table1[[#This Row],[DATE]],'[1]down list'!$AB$3:$AB$368,0),MATCH(Table1[[#This Row],[Shift]],'[1]down list'!$AB$3:$AH$3,0)),"")</f>
        <v/>
      </c>
      <c r="J1467" s="3"/>
      <c r="K1467" s="2"/>
      <c r="M1467" s="24" t="s">
        <v>224</v>
      </c>
      <c r="N1467" s="26" t="str">
        <f>IFERROR(INDEX([1]!Table13[#Data],MATCH(Table1[[#This Row],[Tech.]],[1]!Table13[Func Location],0),2),"")</f>
        <v/>
      </c>
      <c r="O1467" s="47"/>
      <c r="P1467" s="28"/>
      <c r="Q1467" s="2" t="s">
        <v>37</v>
      </c>
      <c r="R1467" s="2"/>
      <c r="W1467" s="2"/>
      <c r="X1467" s="2"/>
      <c r="Y1467" s="3"/>
      <c r="Z1467" s="29" t="str">
        <f>IF(Table1[[#This Row],[DATE]]=0,"",$Z$4)</f>
        <v/>
      </c>
      <c r="AA1467" s="29" t="str">
        <f>IF(Table1[[#This Row],[DATE]]=0,"",$AA$4)</f>
        <v/>
      </c>
      <c r="AB1467" s="29" t="str">
        <f t="shared" si="44"/>
        <v/>
      </c>
      <c r="AC1467" s="61" t="str">
        <f>IFERROR(VLOOKUP(Table1[[#This Row],[Owner]],'[1]down list'!U:V,2,FALSE),"")</f>
        <v/>
      </c>
    </row>
    <row r="1468" spans="2:29" x14ac:dyDescent="0.25">
      <c r="B1468" s="23"/>
      <c r="C1468" s="24" t="str">
        <f>IF(Table1[[#This Row],[DATE]]=0,"",TEXT(Table1[[#This Row],[DATE]],"mmm"))</f>
        <v/>
      </c>
      <c r="D1468" s="25" t="str">
        <f>B1468&amp;"-"&amp;COUNTIF($B$6:$B1468,B1468)</f>
        <v>-0</v>
      </c>
      <c r="E1468" s="24" t="str">
        <f t="shared" si="45"/>
        <v/>
      </c>
      <c r="F1468" s="24" t="str">
        <f>IF(B1468=0,"",TEXT(Table1[[#This Row],[DATE]],"ddd"))</f>
        <v/>
      </c>
      <c r="G1468" s="2" t="s">
        <v>32</v>
      </c>
      <c r="H1468" s="2"/>
      <c r="I1468" s="24" t="str">
        <f>IFERROR(INDEX('[1]down list'!$AB$3:$AH$368,MATCH(Table1[[#This Row],[DATE]],'[1]down list'!$AB$3:$AB$368,0),MATCH(Table1[[#This Row],[Shift]],'[1]down list'!$AB$3:$AH$3,0)),"")</f>
        <v/>
      </c>
      <c r="J1468" s="3"/>
      <c r="K1468" s="2"/>
      <c r="M1468" s="24" t="s">
        <v>224</v>
      </c>
      <c r="N1468" s="26" t="str">
        <f>IFERROR(INDEX([1]!Table13[#Data],MATCH(Table1[[#This Row],[Tech.]],[1]!Table13[Func Location],0),2),"")</f>
        <v/>
      </c>
      <c r="O1468" s="47"/>
      <c r="P1468" s="28"/>
      <c r="Q1468" s="2" t="s">
        <v>37</v>
      </c>
      <c r="R1468" s="2"/>
      <c r="W1468" s="2"/>
      <c r="X1468" s="2"/>
      <c r="Y1468" s="3"/>
      <c r="Z1468" s="29" t="str">
        <f>IF(Table1[[#This Row],[DATE]]=0,"",$Z$4)</f>
        <v/>
      </c>
      <c r="AA1468" s="29" t="str">
        <f>IF(Table1[[#This Row],[DATE]]=0,"",$AA$4)</f>
        <v/>
      </c>
      <c r="AB1468" s="29" t="str">
        <f t="shared" si="44"/>
        <v/>
      </c>
      <c r="AC1468" s="61" t="str">
        <f>IFERROR(VLOOKUP(Table1[[#This Row],[Owner]],'[1]down list'!U:V,2,FALSE),"")</f>
        <v/>
      </c>
    </row>
    <row r="1469" spans="2:29" x14ac:dyDescent="0.25">
      <c r="B1469" s="23"/>
      <c r="C1469" s="24" t="str">
        <f>IF(Table1[[#This Row],[DATE]]=0,"",TEXT(Table1[[#This Row],[DATE]],"mmm"))</f>
        <v/>
      </c>
      <c r="D1469" s="25" t="str">
        <f>B1469&amp;"-"&amp;COUNTIF($B$6:$B1469,B1469)</f>
        <v>-0</v>
      </c>
      <c r="E1469" s="24" t="str">
        <f t="shared" si="45"/>
        <v/>
      </c>
      <c r="F1469" s="24" t="str">
        <f>IF(B1469=0,"",TEXT(Table1[[#This Row],[DATE]],"ddd"))</f>
        <v/>
      </c>
      <c r="G1469" s="2" t="s">
        <v>32</v>
      </c>
      <c r="H1469" s="2"/>
      <c r="I1469" s="24" t="str">
        <f>IFERROR(INDEX('[1]down list'!$AB$3:$AH$368,MATCH(Table1[[#This Row],[DATE]],'[1]down list'!$AB$3:$AB$368,0),MATCH(Table1[[#This Row],[Shift]],'[1]down list'!$AB$3:$AH$3,0)),"")</f>
        <v/>
      </c>
      <c r="J1469" s="3"/>
      <c r="K1469" s="2"/>
      <c r="M1469" s="24" t="s">
        <v>224</v>
      </c>
      <c r="N1469" s="26" t="str">
        <f>IFERROR(INDEX([1]!Table13[#Data],MATCH(Table1[[#This Row],[Tech.]],[1]!Table13[Func Location],0),2),"")</f>
        <v/>
      </c>
      <c r="O1469" s="47"/>
      <c r="P1469" s="28"/>
      <c r="Q1469" s="2" t="s">
        <v>37</v>
      </c>
      <c r="R1469" s="2"/>
      <c r="W1469" s="2"/>
      <c r="X1469" s="2"/>
      <c r="Y1469" s="3"/>
      <c r="Z1469" s="29" t="str">
        <f>IF(Table1[[#This Row],[DATE]]=0,"",$Z$4)</f>
        <v/>
      </c>
      <c r="AA1469" s="29" t="str">
        <f>IF(Table1[[#This Row],[DATE]]=0,"",$AA$4)</f>
        <v/>
      </c>
      <c r="AB1469" s="29" t="str">
        <f t="shared" si="44"/>
        <v/>
      </c>
      <c r="AC1469" s="61" t="str">
        <f>IFERROR(VLOOKUP(Table1[[#This Row],[Owner]],'[1]down list'!U:V,2,FALSE),"")</f>
        <v/>
      </c>
    </row>
    <row r="1470" spans="2:29" x14ac:dyDescent="0.25">
      <c r="B1470" s="23"/>
      <c r="C1470" s="24" t="str">
        <f>IF(Table1[[#This Row],[DATE]]=0,"",TEXT(Table1[[#This Row],[DATE]],"mmm"))</f>
        <v/>
      </c>
      <c r="D1470" s="25" t="str">
        <f>B1470&amp;"-"&amp;COUNTIF($B$6:$B1470,B1470)</f>
        <v>-0</v>
      </c>
      <c r="E1470" s="24" t="str">
        <f t="shared" si="45"/>
        <v/>
      </c>
      <c r="F1470" s="24" t="str">
        <f>IF(B1470=0,"",TEXT(Table1[[#This Row],[DATE]],"ddd"))</f>
        <v/>
      </c>
      <c r="G1470" s="2" t="s">
        <v>32</v>
      </c>
      <c r="H1470" s="2"/>
      <c r="I1470" s="24" t="str">
        <f>IFERROR(INDEX('[1]down list'!$AB$3:$AH$368,MATCH(Table1[[#This Row],[DATE]],'[1]down list'!$AB$3:$AB$368,0),MATCH(Table1[[#This Row],[Shift]],'[1]down list'!$AB$3:$AH$3,0)),"")</f>
        <v/>
      </c>
      <c r="J1470" s="3"/>
      <c r="K1470" s="2"/>
      <c r="M1470" s="24" t="s">
        <v>224</v>
      </c>
      <c r="N1470" s="26" t="str">
        <f>IFERROR(INDEX([1]!Table13[#Data],MATCH(Table1[[#This Row],[Tech.]],[1]!Table13[Func Location],0),2),"")</f>
        <v/>
      </c>
      <c r="O1470" s="47"/>
      <c r="P1470" s="28"/>
      <c r="Q1470" s="2" t="s">
        <v>37</v>
      </c>
      <c r="R1470" s="2"/>
      <c r="W1470" s="2"/>
      <c r="X1470" s="2"/>
      <c r="Y1470" s="3"/>
      <c r="Z1470" s="29" t="str">
        <f>IF(Table1[[#This Row],[DATE]]=0,"",$Z$4)</f>
        <v/>
      </c>
      <c r="AA1470" s="29" t="str">
        <f>IF(Table1[[#This Row],[DATE]]=0,"",$AA$4)</f>
        <v/>
      </c>
      <c r="AB1470" s="29" t="str">
        <f t="shared" si="44"/>
        <v/>
      </c>
      <c r="AC1470" s="61" t="str">
        <f>IFERROR(VLOOKUP(Table1[[#This Row],[Owner]],'[1]down list'!U:V,2,FALSE),"")</f>
        <v/>
      </c>
    </row>
    <row r="1471" spans="2:29" x14ac:dyDescent="0.25">
      <c r="B1471" s="23"/>
      <c r="C1471" s="24" t="str">
        <f>IF(Table1[[#This Row],[DATE]]=0,"",TEXT(Table1[[#This Row],[DATE]],"mmm"))</f>
        <v/>
      </c>
      <c r="D1471" s="25" t="str">
        <f>B1471&amp;"-"&amp;COUNTIF($B$6:$B1471,B1471)</f>
        <v>-0</v>
      </c>
      <c r="E1471" s="24" t="str">
        <f t="shared" si="45"/>
        <v/>
      </c>
      <c r="F1471" s="24" t="str">
        <f>IF(B1471=0,"",TEXT(Table1[[#This Row],[DATE]],"ddd"))</f>
        <v/>
      </c>
      <c r="G1471" s="2" t="s">
        <v>32</v>
      </c>
      <c r="H1471" s="2"/>
      <c r="I1471" s="24" t="str">
        <f>IFERROR(INDEX('[1]down list'!$AB$3:$AH$368,MATCH(Table1[[#This Row],[DATE]],'[1]down list'!$AB$3:$AB$368,0),MATCH(Table1[[#This Row],[Shift]],'[1]down list'!$AB$3:$AH$3,0)),"")</f>
        <v/>
      </c>
      <c r="J1471" s="3"/>
      <c r="K1471" s="2"/>
      <c r="M1471" s="24" t="s">
        <v>224</v>
      </c>
      <c r="N1471" s="26" t="str">
        <f>IFERROR(INDEX([1]!Table13[#Data],MATCH(Table1[[#This Row],[Tech.]],[1]!Table13[Func Location],0),2),"")</f>
        <v/>
      </c>
      <c r="O1471" s="47"/>
      <c r="P1471" s="28"/>
      <c r="Q1471" s="2" t="s">
        <v>37</v>
      </c>
      <c r="R1471" s="2"/>
      <c r="W1471" s="2"/>
      <c r="X1471" s="2"/>
      <c r="Y1471" s="3"/>
      <c r="Z1471" s="29" t="str">
        <f>IF(Table1[[#This Row],[DATE]]=0,"",$Z$4)</f>
        <v/>
      </c>
      <c r="AA1471" s="29" t="str">
        <f>IF(Table1[[#This Row],[DATE]]=0,"",$AA$4)</f>
        <v/>
      </c>
      <c r="AB1471" s="29" t="str">
        <f t="shared" si="44"/>
        <v/>
      </c>
      <c r="AC1471" s="61" t="str">
        <f>IFERROR(VLOOKUP(Table1[[#This Row],[Owner]],'[1]down list'!U:V,2,FALSE),"")</f>
        <v/>
      </c>
    </row>
    <row r="1472" spans="2:29" x14ac:dyDescent="0.25">
      <c r="B1472" s="23"/>
      <c r="C1472" s="24" t="str">
        <f>IF(Table1[[#This Row],[DATE]]=0,"",TEXT(Table1[[#This Row],[DATE]],"mmm"))</f>
        <v/>
      </c>
      <c r="D1472" s="25" t="str">
        <f>B1472&amp;"-"&amp;COUNTIF($B$6:$B1472,B1472)</f>
        <v>-0</v>
      </c>
      <c r="E1472" s="24" t="str">
        <f t="shared" si="45"/>
        <v/>
      </c>
      <c r="F1472" s="24" t="str">
        <f>IF(B1472=0,"",TEXT(Table1[[#This Row],[DATE]],"ddd"))</f>
        <v/>
      </c>
      <c r="G1472" s="2" t="s">
        <v>32</v>
      </c>
      <c r="H1472" s="2"/>
      <c r="I1472" s="24" t="str">
        <f>IFERROR(INDEX('[1]down list'!$AB$3:$AH$368,MATCH(Table1[[#This Row],[DATE]],'[1]down list'!$AB$3:$AB$368,0),MATCH(Table1[[#This Row],[Shift]],'[1]down list'!$AB$3:$AH$3,0)),"")</f>
        <v/>
      </c>
      <c r="J1472" s="3"/>
      <c r="K1472" s="2"/>
      <c r="M1472" s="24" t="s">
        <v>224</v>
      </c>
      <c r="N1472" s="26" t="str">
        <f>IFERROR(INDEX([1]!Table13[#Data],MATCH(Table1[[#This Row],[Tech.]],[1]!Table13[Func Location],0),2),"")</f>
        <v/>
      </c>
      <c r="O1472" s="47"/>
      <c r="P1472" s="28"/>
      <c r="Q1472" s="2" t="s">
        <v>37</v>
      </c>
      <c r="R1472" s="2"/>
      <c r="W1472" s="2"/>
      <c r="X1472" s="2"/>
      <c r="Y1472" s="3"/>
      <c r="Z1472" s="29" t="str">
        <f>IF(Table1[[#This Row],[DATE]]=0,"",$Z$4)</f>
        <v/>
      </c>
      <c r="AA1472" s="29" t="str">
        <f>IF(Table1[[#This Row],[DATE]]=0,"",$AA$4)</f>
        <v/>
      </c>
      <c r="AB1472" s="29" t="str">
        <f t="shared" ref="AB1472:AB1535" si="46">IF(B1472=0,"",YEAR(B1472))</f>
        <v/>
      </c>
      <c r="AC1472" s="61" t="str">
        <f>IFERROR(VLOOKUP(Table1[[#This Row],[Owner]],'[1]down list'!U:V,2,FALSE),"")</f>
        <v/>
      </c>
    </row>
    <row r="1473" spans="2:29" x14ac:dyDescent="0.25">
      <c r="B1473" s="23"/>
      <c r="C1473" s="24" t="str">
        <f>IF(Table1[[#This Row],[DATE]]=0,"",TEXT(Table1[[#This Row],[DATE]],"mmm"))</f>
        <v/>
      </c>
      <c r="D1473" s="25" t="str">
        <f>B1473&amp;"-"&amp;COUNTIF($B$6:$B1473,B1473)</f>
        <v>-0</v>
      </c>
      <c r="E1473" s="24" t="str">
        <f t="shared" si="45"/>
        <v/>
      </c>
      <c r="F1473" s="24" t="str">
        <f>IF(B1473=0,"",TEXT(Table1[[#This Row],[DATE]],"ddd"))</f>
        <v/>
      </c>
      <c r="G1473" s="2" t="s">
        <v>32</v>
      </c>
      <c r="H1473" s="2"/>
      <c r="I1473" s="24" t="str">
        <f>IFERROR(INDEX('[1]down list'!$AB$3:$AH$368,MATCH(Table1[[#This Row],[DATE]],'[1]down list'!$AB$3:$AB$368,0),MATCH(Table1[[#This Row],[Shift]],'[1]down list'!$AB$3:$AH$3,0)),"")</f>
        <v/>
      </c>
      <c r="J1473" s="3"/>
      <c r="K1473" s="2"/>
      <c r="M1473" s="24" t="s">
        <v>224</v>
      </c>
      <c r="N1473" s="26" t="str">
        <f>IFERROR(INDEX([1]!Table13[#Data],MATCH(Table1[[#This Row],[Tech.]],[1]!Table13[Func Location],0),2),"")</f>
        <v/>
      </c>
      <c r="O1473" s="47"/>
      <c r="P1473" s="28"/>
      <c r="Q1473" s="2" t="s">
        <v>37</v>
      </c>
      <c r="R1473" s="2"/>
      <c r="W1473" s="2"/>
      <c r="X1473" s="2"/>
      <c r="Y1473" s="3"/>
      <c r="Z1473" s="29" t="str">
        <f>IF(Table1[[#This Row],[DATE]]=0,"",$Z$4)</f>
        <v/>
      </c>
      <c r="AA1473" s="29" t="str">
        <f>IF(Table1[[#This Row],[DATE]]=0,"",$AA$4)</f>
        <v/>
      </c>
      <c r="AB1473" s="29" t="str">
        <f t="shared" si="46"/>
        <v/>
      </c>
      <c r="AC1473" s="61" t="str">
        <f>IFERROR(VLOOKUP(Table1[[#This Row],[Owner]],'[1]down list'!U:V,2,FALSE),"")</f>
        <v/>
      </c>
    </row>
    <row r="1474" spans="2:29" x14ac:dyDescent="0.25">
      <c r="B1474" s="23"/>
      <c r="C1474" s="24" t="str">
        <f>IF(Table1[[#This Row],[DATE]]=0,"",TEXT(Table1[[#This Row],[DATE]],"mmm"))</f>
        <v/>
      </c>
      <c r="D1474" s="25" t="str">
        <f>B1474&amp;"-"&amp;COUNTIF($B$6:$B1474,B1474)</f>
        <v>-0</v>
      </c>
      <c r="E1474" s="24" t="str">
        <f t="shared" si="45"/>
        <v/>
      </c>
      <c r="F1474" s="24" t="str">
        <f>IF(B1474=0,"",TEXT(Table1[[#This Row],[DATE]],"ddd"))</f>
        <v/>
      </c>
      <c r="G1474" s="2" t="s">
        <v>32</v>
      </c>
      <c r="H1474" s="2"/>
      <c r="I1474" s="24" t="str">
        <f>IFERROR(INDEX('[1]down list'!$AB$3:$AH$368,MATCH(Table1[[#This Row],[DATE]],'[1]down list'!$AB$3:$AB$368,0),MATCH(Table1[[#This Row],[Shift]],'[1]down list'!$AB$3:$AH$3,0)),"")</f>
        <v/>
      </c>
      <c r="J1474" s="3"/>
      <c r="K1474" s="2"/>
      <c r="M1474" s="24" t="s">
        <v>224</v>
      </c>
      <c r="N1474" s="26" t="str">
        <f>IFERROR(INDEX([1]!Table13[#Data],MATCH(Table1[[#This Row],[Tech.]],[1]!Table13[Func Location],0),2),"")</f>
        <v/>
      </c>
      <c r="O1474" s="47"/>
      <c r="P1474" s="28"/>
      <c r="Q1474" s="2" t="s">
        <v>37</v>
      </c>
      <c r="R1474" s="2"/>
      <c r="W1474" s="2"/>
      <c r="X1474" s="2"/>
      <c r="Y1474" s="3"/>
      <c r="Z1474" s="29" t="str">
        <f>IF(Table1[[#This Row],[DATE]]=0,"",$Z$4)</f>
        <v/>
      </c>
      <c r="AA1474" s="29" t="str">
        <f>IF(Table1[[#This Row],[DATE]]=0,"",$AA$4)</f>
        <v/>
      </c>
      <c r="AB1474" s="29" t="str">
        <f t="shared" si="46"/>
        <v/>
      </c>
      <c r="AC1474" s="61" t="str">
        <f>IFERROR(VLOOKUP(Table1[[#This Row],[Owner]],'[1]down list'!U:V,2,FALSE),"")</f>
        <v/>
      </c>
    </row>
    <row r="1475" spans="2:29" x14ac:dyDescent="0.25">
      <c r="B1475" s="23"/>
      <c r="C1475" s="24" t="str">
        <f>IF(Table1[[#This Row],[DATE]]=0,"",TEXT(Table1[[#This Row],[DATE]],"mmm"))</f>
        <v/>
      </c>
      <c r="D1475" s="25" t="str">
        <f>B1475&amp;"-"&amp;COUNTIF($B$6:$B1475,B1475)</f>
        <v>-0</v>
      </c>
      <c r="E1475" s="24" t="str">
        <f t="shared" si="45"/>
        <v/>
      </c>
      <c r="F1475" s="24" t="str">
        <f>IF(B1475=0,"",TEXT(Table1[[#This Row],[DATE]],"ddd"))</f>
        <v/>
      </c>
      <c r="G1475" s="2" t="s">
        <v>32</v>
      </c>
      <c r="H1475" s="2"/>
      <c r="I1475" s="24" t="str">
        <f>IFERROR(INDEX('[1]down list'!$AB$3:$AH$368,MATCH(Table1[[#This Row],[DATE]],'[1]down list'!$AB$3:$AB$368,0),MATCH(Table1[[#This Row],[Shift]],'[1]down list'!$AB$3:$AH$3,0)),"")</f>
        <v/>
      </c>
      <c r="J1475" s="3"/>
      <c r="K1475" s="2"/>
      <c r="M1475" s="24" t="s">
        <v>224</v>
      </c>
      <c r="N1475" s="26" t="str">
        <f>IFERROR(INDEX([1]!Table13[#Data],MATCH(Table1[[#This Row],[Tech.]],[1]!Table13[Func Location],0),2),"")</f>
        <v/>
      </c>
      <c r="O1475" s="47"/>
      <c r="P1475" s="28"/>
      <c r="Q1475" s="2" t="s">
        <v>37</v>
      </c>
      <c r="R1475" s="2"/>
      <c r="W1475" s="2"/>
      <c r="X1475" s="2"/>
      <c r="Y1475" s="3"/>
      <c r="Z1475" s="29" t="str">
        <f>IF(Table1[[#This Row],[DATE]]=0,"",$Z$4)</f>
        <v/>
      </c>
      <c r="AA1475" s="29" t="str">
        <f>IF(Table1[[#This Row],[DATE]]=0,"",$AA$4)</f>
        <v/>
      </c>
      <c r="AB1475" s="29" t="str">
        <f t="shared" si="46"/>
        <v/>
      </c>
      <c r="AC1475" s="61" t="str">
        <f>IFERROR(VLOOKUP(Table1[[#This Row],[Owner]],'[1]down list'!U:V,2,FALSE),"")</f>
        <v/>
      </c>
    </row>
    <row r="1476" spans="2:29" x14ac:dyDescent="0.25">
      <c r="B1476" s="23"/>
      <c r="C1476" s="24" t="str">
        <f>IF(Table1[[#This Row],[DATE]]=0,"",TEXT(Table1[[#This Row],[DATE]],"mmm"))</f>
        <v/>
      </c>
      <c r="D1476" s="25" t="str">
        <f>B1476&amp;"-"&amp;COUNTIF($B$6:$B1476,B1476)</f>
        <v>-0</v>
      </c>
      <c r="E1476" s="24" t="str">
        <f t="shared" si="45"/>
        <v/>
      </c>
      <c r="F1476" s="24" t="str">
        <f>IF(B1476=0,"",TEXT(Table1[[#This Row],[DATE]],"ddd"))</f>
        <v/>
      </c>
      <c r="G1476" s="2" t="s">
        <v>32</v>
      </c>
      <c r="H1476" s="2"/>
      <c r="I1476" s="24" t="str">
        <f>IFERROR(INDEX('[1]down list'!$AB$3:$AH$368,MATCH(Table1[[#This Row],[DATE]],'[1]down list'!$AB$3:$AB$368,0),MATCH(Table1[[#This Row],[Shift]],'[1]down list'!$AB$3:$AH$3,0)),"")</f>
        <v/>
      </c>
      <c r="J1476" s="3"/>
      <c r="K1476" s="2"/>
      <c r="M1476" s="24" t="s">
        <v>224</v>
      </c>
      <c r="N1476" s="26" t="str">
        <f>IFERROR(INDEX([1]!Table13[#Data],MATCH(Table1[[#This Row],[Tech.]],[1]!Table13[Func Location],0),2),"")</f>
        <v/>
      </c>
      <c r="O1476" s="47"/>
      <c r="P1476" s="28"/>
      <c r="Q1476" s="2" t="s">
        <v>37</v>
      </c>
      <c r="R1476" s="2"/>
      <c r="W1476" s="2"/>
      <c r="X1476" s="2"/>
      <c r="Y1476" s="3"/>
      <c r="Z1476" s="29" t="str">
        <f>IF(Table1[[#This Row],[DATE]]=0,"",$Z$4)</f>
        <v/>
      </c>
      <c r="AA1476" s="29" t="str">
        <f>IF(Table1[[#This Row],[DATE]]=0,"",$AA$4)</f>
        <v/>
      </c>
      <c r="AB1476" s="29" t="str">
        <f t="shared" si="46"/>
        <v/>
      </c>
      <c r="AC1476" s="61" t="str">
        <f>IFERROR(VLOOKUP(Table1[[#This Row],[Owner]],'[1]down list'!U:V,2,FALSE),"")</f>
        <v/>
      </c>
    </row>
    <row r="1477" spans="2:29" x14ac:dyDescent="0.25">
      <c r="B1477" s="23"/>
      <c r="C1477" s="24" t="str">
        <f>IF(Table1[[#This Row],[DATE]]=0,"",TEXT(Table1[[#This Row],[DATE]],"mmm"))</f>
        <v/>
      </c>
      <c r="D1477" s="25" t="str">
        <f>B1477&amp;"-"&amp;COUNTIF($B$6:$B1477,B1477)</f>
        <v>-0</v>
      </c>
      <c r="E1477" s="24" t="str">
        <f t="shared" si="45"/>
        <v/>
      </c>
      <c r="F1477" s="24" t="str">
        <f>IF(B1477=0,"",TEXT(Table1[[#This Row],[DATE]],"ddd"))</f>
        <v/>
      </c>
      <c r="G1477" s="2" t="s">
        <v>32</v>
      </c>
      <c r="H1477" s="2"/>
      <c r="I1477" s="24" t="str">
        <f>IFERROR(INDEX('[1]down list'!$AB$3:$AH$368,MATCH(Table1[[#This Row],[DATE]],'[1]down list'!$AB$3:$AB$368,0),MATCH(Table1[[#This Row],[Shift]],'[1]down list'!$AB$3:$AH$3,0)),"")</f>
        <v/>
      </c>
      <c r="J1477" s="3"/>
      <c r="K1477" s="2"/>
      <c r="M1477" s="24" t="s">
        <v>224</v>
      </c>
      <c r="N1477" s="26" t="str">
        <f>IFERROR(INDEX([1]!Table13[#Data],MATCH(Table1[[#This Row],[Tech.]],[1]!Table13[Func Location],0),2),"")</f>
        <v/>
      </c>
      <c r="O1477" s="47"/>
      <c r="P1477" s="28"/>
      <c r="Q1477" s="2" t="s">
        <v>37</v>
      </c>
      <c r="R1477" s="2"/>
      <c r="W1477" s="2"/>
      <c r="X1477" s="2"/>
      <c r="Y1477" s="3"/>
      <c r="Z1477" s="29" t="str">
        <f>IF(Table1[[#This Row],[DATE]]=0,"",$Z$4)</f>
        <v/>
      </c>
      <c r="AA1477" s="29" t="str">
        <f>IF(Table1[[#This Row],[DATE]]=0,"",$AA$4)</f>
        <v/>
      </c>
      <c r="AB1477" s="29" t="str">
        <f t="shared" si="46"/>
        <v/>
      </c>
      <c r="AC1477" s="61" t="str">
        <f>IFERROR(VLOOKUP(Table1[[#This Row],[Owner]],'[1]down list'!U:V,2,FALSE),"")</f>
        <v/>
      </c>
    </row>
    <row r="1478" spans="2:29" x14ac:dyDescent="0.25">
      <c r="B1478" s="23"/>
      <c r="C1478" s="24" t="str">
        <f>IF(Table1[[#This Row],[DATE]]=0,"",TEXT(Table1[[#This Row],[DATE]],"mmm"))</f>
        <v/>
      </c>
      <c r="D1478" s="25" t="str">
        <f>B1478&amp;"-"&amp;COUNTIF($B$6:$B1478,B1478)</f>
        <v>-0</v>
      </c>
      <c r="E1478" s="24" t="str">
        <f t="shared" ref="E1478:E1541" si="47">IF(B1478=0,"",WEEKNUM(B1478,21))</f>
        <v/>
      </c>
      <c r="F1478" s="24" t="str">
        <f>IF(B1478=0,"",TEXT(Table1[[#This Row],[DATE]],"ddd"))</f>
        <v/>
      </c>
      <c r="G1478" s="2" t="s">
        <v>32</v>
      </c>
      <c r="H1478" s="2"/>
      <c r="I1478" s="24" t="str">
        <f>IFERROR(INDEX('[1]down list'!$AB$3:$AH$368,MATCH(Table1[[#This Row],[DATE]],'[1]down list'!$AB$3:$AB$368,0),MATCH(Table1[[#This Row],[Shift]],'[1]down list'!$AB$3:$AH$3,0)),"")</f>
        <v/>
      </c>
      <c r="J1478" s="3"/>
      <c r="K1478" s="2"/>
      <c r="M1478" s="24" t="s">
        <v>224</v>
      </c>
      <c r="N1478" s="26" t="str">
        <f>IFERROR(INDEX([1]!Table13[#Data],MATCH(Table1[[#This Row],[Tech.]],[1]!Table13[Func Location],0),2),"")</f>
        <v/>
      </c>
      <c r="O1478" s="47"/>
      <c r="P1478" s="28"/>
      <c r="Q1478" s="2" t="s">
        <v>37</v>
      </c>
      <c r="R1478" s="2"/>
      <c r="W1478" s="2"/>
      <c r="X1478" s="2"/>
      <c r="Y1478" s="3"/>
      <c r="Z1478" s="29" t="str">
        <f>IF(Table1[[#This Row],[DATE]]=0,"",$Z$4)</f>
        <v/>
      </c>
      <c r="AA1478" s="29" t="str">
        <f>IF(Table1[[#This Row],[DATE]]=0,"",$AA$4)</f>
        <v/>
      </c>
      <c r="AB1478" s="29" t="str">
        <f t="shared" si="46"/>
        <v/>
      </c>
      <c r="AC1478" s="61" t="str">
        <f>IFERROR(VLOOKUP(Table1[[#This Row],[Owner]],'[1]down list'!U:V,2,FALSE),"")</f>
        <v/>
      </c>
    </row>
    <row r="1479" spans="2:29" x14ac:dyDescent="0.25">
      <c r="B1479" s="23"/>
      <c r="C1479" s="24" t="str">
        <f>IF(Table1[[#This Row],[DATE]]=0,"",TEXT(Table1[[#This Row],[DATE]],"mmm"))</f>
        <v/>
      </c>
      <c r="D1479" s="25" t="str">
        <f>B1479&amp;"-"&amp;COUNTIF($B$6:$B1479,B1479)</f>
        <v>-0</v>
      </c>
      <c r="E1479" s="24" t="str">
        <f t="shared" si="47"/>
        <v/>
      </c>
      <c r="F1479" s="24" t="str">
        <f>IF(B1479=0,"",TEXT(Table1[[#This Row],[DATE]],"ddd"))</f>
        <v/>
      </c>
      <c r="G1479" s="2" t="s">
        <v>32</v>
      </c>
      <c r="H1479" s="2"/>
      <c r="I1479" s="24" t="str">
        <f>IFERROR(INDEX('[1]down list'!$AB$3:$AH$368,MATCH(Table1[[#This Row],[DATE]],'[1]down list'!$AB$3:$AB$368,0),MATCH(Table1[[#This Row],[Shift]],'[1]down list'!$AB$3:$AH$3,0)),"")</f>
        <v/>
      </c>
      <c r="J1479" s="3"/>
      <c r="K1479" s="2"/>
      <c r="M1479" s="24" t="s">
        <v>224</v>
      </c>
      <c r="N1479" s="26" t="str">
        <f>IFERROR(INDEX([1]!Table13[#Data],MATCH(Table1[[#This Row],[Tech.]],[1]!Table13[Func Location],0),2),"")</f>
        <v/>
      </c>
      <c r="O1479" s="47"/>
      <c r="P1479" s="28"/>
      <c r="Q1479" s="2" t="s">
        <v>37</v>
      </c>
      <c r="R1479" s="2"/>
      <c r="W1479" s="2"/>
      <c r="X1479" s="2"/>
      <c r="Y1479" s="3"/>
      <c r="Z1479" s="29" t="str">
        <f>IF(Table1[[#This Row],[DATE]]=0,"",$Z$4)</f>
        <v/>
      </c>
      <c r="AA1479" s="29" t="str">
        <f>IF(Table1[[#This Row],[DATE]]=0,"",$AA$4)</f>
        <v/>
      </c>
      <c r="AB1479" s="29" t="str">
        <f t="shared" si="46"/>
        <v/>
      </c>
      <c r="AC1479" s="61" t="str">
        <f>IFERROR(VLOOKUP(Table1[[#This Row],[Owner]],'[1]down list'!U:V,2,FALSE),"")</f>
        <v/>
      </c>
    </row>
    <row r="1480" spans="2:29" x14ac:dyDescent="0.25">
      <c r="B1480" s="23"/>
      <c r="C1480" s="24" t="str">
        <f>IF(Table1[[#This Row],[DATE]]=0,"",TEXT(Table1[[#This Row],[DATE]],"mmm"))</f>
        <v/>
      </c>
      <c r="D1480" s="25" t="str">
        <f>B1480&amp;"-"&amp;COUNTIF($B$6:$B1480,B1480)</f>
        <v>-0</v>
      </c>
      <c r="E1480" s="24" t="str">
        <f t="shared" si="47"/>
        <v/>
      </c>
      <c r="F1480" s="24" t="str">
        <f>IF(B1480=0,"",TEXT(Table1[[#This Row],[DATE]],"ddd"))</f>
        <v/>
      </c>
      <c r="G1480" s="2" t="s">
        <v>32</v>
      </c>
      <c r="H1480" s="2"/>
      <c r="I1480" s="24" t="str">
        <f>IFERROR(INDEX('[1]down list'!$AB$3:$AH$368,MATCH(Table1[[#This Row],[DATE]],'[1]down list'!$AB$3:$AB$368,0),MATCH(Table1[[#This Row],[Shift]],'[1]down list'!$AB$3:$AH$3,0)),"")</f>
        <v/>
      </c>
      <c r="J1480" s="3"/>
      <c r="K1480" s="2"/>
      <c r="M1480" s="24" t="s">
        <v>224</v>
      </c>
      <c r="N1480" s="26" t="str">
        <f>IFERROR(INDEX([1]!Table13[#Data],MATCH(Table1[[#This Row],[Tech.]],[1]!Table13[Func Location],0),2),"")</f>
        <v/>
      </c>
      <c r="O1480" s="47"/>
      <c r="P1480" s="28"/>
      <c r="Q1480" s="2" t="s">
        <v>37</v>
      </c>
      <c r="R1480" s="2"/>
      <c r="W1480" s="2"/>
      <c r="X1480" s="2"/>
      <c r="Y1480" s="3"/>
      <c r="Z1480" s="29" t="str">
        <f>IF(Table1[[#This Row],[DATE]]=0,"",$Z$4)</f>
        <v/>
      </c>
      <c r="AA1480" s="29" t="str">
        <f>IF(Table1[[#This Row],[DATE]]=0,"",$AA$4)</f>
        <v/>
      </c>
      <c r="AB1480" s="29" t="str">
        <f t="shared" si="46"/>
        <v/>
      </c>
      <c r="AC1480" s="61" t="str">
        <f>IFERROR(VLOOKUP(Table1[[#This Row],[Owner]],'[1]down list'!U:V,2,FALSE),"")</f>
        <v/>
      </c>
    </row>
    <row r="1481" spans="2:29" x14ac:dyDescent="0.25">
      <c r="B1481" s="23"/>
      <c r="C1481" s="24" t="str">
        <f>IF(Table1[[#This Row],[DATE]]=0,"",TEXT(Table1[[#This Row],[DATE]],"mmm"))</f>
        <v/>
      </c>
      <c r="D1481" s="25" t="str">
        <f>B1481&amp;"-"&amp;COUNTIF($B$6:$B1481,B1481)</f>
        <v>-0</v>
      </c>
      <c r="E1481" s="24" t="str">
        <f t="shared" si="47"/>
        <v/>
      </c>
      <c r="F1481" s="24" t="str">
        <f>IF(B1481=0,"",TEXT(Table1[[#This Row],[DATE]],"ddd"))</f>
        <v/>
      </c>
      <c r="G1481" s="2" t="s">
        <v>32</v>
      </c>
      <c r="H1481" s="2"/>
      <c r="I1481" s="24" t="str">
        <f>IFERROR(INDEX('[1]down list'!$AB$3:$AH$368,MATCH(Table1[[#This Row],[DATE]],'[1]down list'!$AB$3:$AB$368,0),MATCH(Table1[[#This Row],[Shift]],'[1]down list'!$AB$3:$AH$3,0)),"")</f>
        <v/>
      </c>
      <c r="J1481" s="3"/>
      <c r="K1481" s="2"/>
      <c r="M1481" s="24" t="s">
        <v>224</v>
      </c>
      <c r="N1481" s="26" t="str">
        <f>IFERROR(INDEX([1]!Table13[#Data],MATCH(Table1[[#This Row],[Tech.]],[1]!Table13[Func Location],0),2),"")</f>
        <v/>
      </c>
      <c r="O1481" s="47"/>
      <c r="P1481" s="28"/>
      <c r="Q1481" s="2" t="s">
        <v>37</v>
      </c>
      <c r="R1481" s="2"/>
      <c r="W1481" s="2"/>
      <c r="X1481" s="2"/>
      <c r="Y1481" s="3"/>
      <c r="Z1481" s="29" t="str">
        <f>IF(Table1[[#This Row],[DATE]]=0,"",$Z$4)</f>
        <v/>
      </c>
      <c r="AA1481" s="29" t="str">
        <f>IF(Table1[[#This Row],[DATE]]=0,"",$AA$4)</f>
        <v/>
      </c>
      <c r="AB1481" s="29" t="str">
        <f t="shared" si="46"/>
        <v/>
      </c>
      <c r="AC1481" s="61" t="str">
        <f>IFERROR(VLOOKUP(Table1[[#This Row],[Owner]],'[1]down list'!U:V,2,FALSE),"")</f>
        <v/>
      </c>
    </row>
    <row r="1482" spans="2:29" x14ac:dyDescent="0.25">
      <c r="B1482" s="23"/>
      <c r="C1482" s="24" t="str">
        <f>IF(Table1[[#This Row],[DATE]]=0,"",TEXT(Table1[[#This Row],[DATE]],"mmm"))</f>
        <v/>
      </c>
      <c r="D1482" s="25" t="str">
        <f>B1482&amp;"-"&amp;COUNTIF($B$6:$B1482,B1482)</f>
        <v>-0</v>
      </c>
      <c r="E1482" s="24" t="str">
        <f t="shared" si="47"/>
        <v/>
      </c>
      <c r="F1482" s="24" t="str">
        <f>IF(B1482=0,"",TEXT(Table1[[#This Row],[DATE]],"ddd"))</f>
        <v/>
      </c>
      <c r="G1482" s="2" t="s">
        <v>32</v>
      </c>
      <c r="H1482" s="2"/>
      <c r="I1482" s="24" t="str">
        <f>IFERROR(INDEX('[1]down list'!$AB$3:$AH$368,MATCH(Table1[[#This Row],[DATE]],'[1]down list'!$AB$3:$AB$368,0),MATCH(Table1[[#This Row],[Shift]],'[1]down list'!$AB$3:$AH$3,0)),"")</f>
        <v/>
      </c>
      <c r="J1482" s="3"/>
      <c r="K1482" s="2"/>
      <c r="M1482" s="24" t="s">
        <v>224</v>
      </c>
      <c r="N1482" s="26" t="str">
        <f>IFERROR(INDEX([1]!Table13[#Data],MATCH(Table1[[#This Row],[Tech.]],[1]!Table13[Func Location],0),2),"")</f>
        <v/>
      </c>
      <c r="O1482" s="47"/>
      <c r="P1482" s="28"/>
      <c r="Q1482" s="2" t="s">
        <v>37</v>
      </c>
      <c r="R1482" s="2"/>
      <c r="W1482" s="2"/>
      <c r="X1482" s="2"/>
      <c r="Y1482" s="3"/>
      <c r="Z1482" s="29" t="str">
        <f>IF(Table1[[#This Row],[DATE]]=0,"",$Z$4)</f>
        <v/>
      </c>
      <c r="AA1482" s="29" t="str">
        <f>IF(Table1[[#This Row],[DATE]]=0,"",$AA$4)</f>
        <v/>
      </c>
      <c r="AB1482" s="29" t="str">
        <f t="shared" si="46"/>
        <v/>
      </c>
      <c r="AC1482" s="61" t="str">
        <f>IFERROR(VLOOKUP(Table1[[#This Row],[Owner]],'[1]down list'!U:V,2,FALSE),"")</f>
        <v/>
      </c>
    </row>
    <row r="1483" spans="2:29" x14ac:dyDescent="0.25">
      <c r="B1483" s="23"/>
      <c r="C1483" s="24" t="str">
        <f>IF(Table1[[#This Row],[DATE]]=0,"",TEXT(Table1[[#This Row],[DATE]],"mmm"))</f>
        <v/>
      </c>
      <c r="D1483" s="25" t="str">
        <f>B1483&amp;"-"&amp;COUNTIF($B$6:$B1483,B1483)</f>
        <v>-0</v>
      </c>
      <c r="E1483" s="24" t="str">
        <f t="shared" si="47"/>
        <v/>
      </c>
      <c r="F1483" s="24" t="str">
        <f>IF(B1483=0,"",TEXT(Table1[[#This Row],[DATE]],"ddd"))</f>
        <v/>
      </c>
      <c r="G1483" s="2" t="s">
        <v>32</v>
      </c>
      <c r="H1483" s="2"/>
      <c r="I1483" s="24" t="str">
        <f>IFERROR(INDEX('[1]down list'!$AB$3:$AH$368,MATCH(Table1[[#This Row],[DATE]],'[1]down list'!$AB$3:$AB$368,0),MATCH(Table1[[#This Row],[Shift]],'[1]down list'!$AB$3:$AH$3,0)),"")</f>
        <v/>
      </c>
      <c r="J1483" s="3"/>
      <c r="K1483" s="2"/>
      <c r="M1483" s="24" t="s">
        <v>224</v>
      </c>
      <c r="N1483" s="26" t="str">
        <f>IFERROR(INDEX([1]!Table13[#Data],MATCH(Table1[[#This Row],[Tech.]],[1]!Table13[Func Location],0),2),"")</f>
        <v/>
      </c>
      <c r="O1483" s="47"/>
      <c r="P1483" s="28"/>
      <c r="Q1483" s="2" t="s">
        <v>37</v>
      </c>
      <c r="R1483" s="2"/>
      <c r="W1483" s="2"/>
      <c r="X1483" s="2"/>
      <c r="Y1483" s="3"/>
      <c r="Z1483" s="29" t="str">
        <f>IF(Table1[[#This Row],[DATE]]=0,"",$Z$4)</f>
        <v/>
      </c>
      <c r="AA1483" s="29" t="str">
        <f>IF(Table1[[#This Row],[DATE]]=0,"",$AA$4)</f>
        <v/>
      </c>
      <c r="AB1483" s="29" t="str">
        <f t="shared" si="46"/>
        <v/>
      </c>
      <c r="AC1483" s="61" t="str">
        <f>IFERROR(VLOOKUP(Table1[[#This Row],[Owner]],'[1]down list'!U:V,2,FALSE),"")</f>
        <v/>
      </c>
    </row>
    <row r="1484" spans="2:29" x14ac:dyDescent="0.25">
      <c r="B1484" s="23"/>
      <c r="C1484" s="24" t="str">
        <f>IF(Table1[[#This Row],[DATE]]=0,"",TEXT(Table1[[#This Row],[DATE]],"mmm"))</f>
        <v/>
      </c>
      <c r="D1484" s="25" t="str">
        <f>B1484&amp;"-"&amp;COUNTIF($B$6:$B1484,B1484)</f>
        <v>-0</v>
      </c>
      <c r="E1484" s="24" t="str">
        <f t="shared" si="47"/>
        <v/>
      </c>
      <c r="F1484" s="24" t="str">
        <f>IF(B1484=0,"",TEXT(Table1[[#This Row],[DATE]],"ddd"))</f>
        <v/>
      </c>
      <c r="G1484" s="2" t="s">
        <v>32</v>
      </c>
      <c r="H1484" s="2"/>
      <c r="I1484" s="24" t="str">
        <f>IFERROR(INDEX('[1]down list'!$AB$3:$AH$368,MATCH(Table1[[#This Row],[DATE]],'[1]down list'!$AB$3:$AB$368,0),MATCH(Table1[[#This Row],[Shift]],'[1]down list'!$AB$3:$AH$3,0)),"")</f>
        <v/>
      </c>
      <c r="J1484" s="3"/>
      <c r="K1484" s="2"/>
      <c r="M1484" s="24" t="s">
        <v>224</v>
      </c>
      <c r="N1484" s="26" t="str">
        <f>IFERROR(INDEX([1]!Table13[#Data],MATCH(Table1[[#This Row],[Tech.]],[1]!Table13[Func Location],0),2),"")</f>
        <v/>
      </c>
      <c r="O1484" s="47"/>
      <c r="P1484" s="28"/>
      <c r="Q1484" s="2" t="s">
        <v>37</v>
      </c>
      <c r="R1484" s="2"/>
      <c r="W1484" s="2"/>
      <c r="X1484" s="2"/>
      <c r="Y1484" s="3"/>
      <c r="Z1484" s="29" t="str">
        <f>IF(Table1[[#This Row],[DATE]]=0,"",$Z$4)</f>
        <v/>
      </c>
      <c r="AA1484" s="29" t="str">
        <f>IF(Table1[[#This Row],[DATE]]=0,"",$AA$4)</f>
        <v/>
      </c>
      <c r="AB1484" s="29" t="str">
        <f t="shared" si="46"/>
        <v/>
      </c>
      <c r="AC1484" s="61" t="str">
        <f>IFERROR(VLOOKUP(Table1[[#This Row],[Owner]],'[1]down list'!U:V,2,FALSE),"")</f>
        <v/>
      </c>
    </row>
    <row r="1485" spans="2:29" x14ac:dyDescent="0.25">
      <c r="B1485" s="23"/>
      <c r="C1485" s="24" t="str">
        <f>IF(Table1[[#This Row],[DATE]]=0,"",TEXT(Table1[[#This Row],[DATE]],"mmm"))</f>
        <v/>
      </c>
      <c r="D1485" s="25" t="str">
        <f>B1485&amp;"-"&amp;COUNTIF($B$6:$B1485,B1485)</f>
        <v>-0</v>
      </c>
      <c r="E1485" s="24" t="str">
        <f t="shared" si="47"/>
        <v/>
      </c>
      <c r="F1485" s="24" t="str">
        <f>IF(B1485=0,"",TEXT(Table1[[#This Row],[DATE]],"ddd"))</f>
        <v/>
      </c>
      <c r="G1485" s="2" t="s">
        <v>32</v>
      </c>
      <c r="H1485" s="2"/>
      <c r="I1485" s="24" t="str">
        <f>IFERROR(INDEX('[1]down list'!$AB$3:$AH$368,MATCH(Table1[[#This Row],[DATE]],'[1]down list'!$AB$3:$AB$368,0),MATCH(Table1[[#This Row],[Shift]],'[1]down list'!$AB$3:$AH$3,0)),"")</f>
        <v/>
      </c>
      <c r="J1485" s="3"/>
      <c r="K1485" s="2"/>
      <c r="M1485" s="24" t="s">
        <v>224</v>
      </c>
      <c r="N1485" s="26" t="str">
        <f>IFERROR(INDEX([1]!Table13[#Data],MATCH(Table1[[#This Row],[Tech.]],[1]!Table13[Func Location],0),2),"")</f>
        <v/>
      </c>
      <c r="O1485" s="47"/>
      <c r="P1485" s="28"/>
      <c r="Q1485" s="2" t="s">
        <v>37</v>
      </c>
      <c r="R1485" s="2"/>
      <c r="W1485" s="2"/>
      <c r="X1485" s="2"/>
      <c r="Y1485" s="3"/>
      <c r="Z1485" s="29" t="str">
        <f>IF(Table1[[#This Row],[DATE]]=0,"",$Z$4)</f>
        <v/>
      </c>
      <c r="AA1485" s="29" t="str">
        <f>IF(Table1[[#This Row],[DATE]]=0,"",$AA$4)</f>
        <v/>
      </c>
      <c r="AB1485" s="29" t="str">
        <f t="shared" si="46"/>
        <v/>
      </c>
      <c r="AC1485" s="61" t="str">
        <f>IFERROR(VLOOKUP(Table1[[#This Row],[Owner]],'[1]down list'!U:V,2,FALSE),"")</f>
        <v/>
      </c>
    </row>
    <row r="1486" spans="2:29" x14ac:dyDescent="0.25">
      <c r="B1486" s="23"/>
      <c r="C1486" s="24" t="str">
        <f>IF(Table1[[#This Row],[DATE]]=0,"",TEXT(Table1[[#This Row],[DATE]],"mmm"))</f>
        <v/>
      </c>
      <c r="D1486" s="25" t="str">
        <f>B1486&amp;"-"&amp;COUNTIF($B$6:$B1486,B1486)</f>
        <v>-0</v>
      </c>
      <c r="E1486" s="24" t="str">
        <f t="shared" si="47"/>
        <v/>
      </c>
      <c r="F1486" s="24" t="str">
        <f>IF(B1486=0,"",TEXT(Table1[[#This Row],[DATE]],"ddd"))</f>
        <v/>
      </c>
      <c r="G1486" s="2" t="s">
        <v>32</v>
      </c>
      <c r="H1486" s="2"/>
      <c r="I1486" s="24" t="str">
        <f>IFERROR(INDEX('[1]down list'!$AB$3:$AH$368,MATCH(Table1[[#This Row],[DATE]],'[1]down list'!$AB$3:$AB$368,0),MATCH(Table1[[#This Row],[Shift]],'[1]down list'!$AB$3:$AH$3,0)),"")</f>
        <v/>
      </c>
      <c r="J1486" s="3"/>
      <c r="K1486" s="2"/>
      <c r="M1486" s="24" t="s">
        <v>224</v>
      </c>
      <c r="N1486" s="26" t="str">
        <f>IFERROR(INDEX([1]!Table13[#Data],MATCH(Table1[[#This Row],[Tech.]],[1]!Table13[Func Location],0),2),"")</f>
        <v/>
      </c>
      <c r="O1486" s="47"/>
      <c r="P1486" s="28"/>
      <c r="Q1486" s="2" t="s">
        <v>37</v>
      </c>
      <c r="R1486" s="2"/>
      <c r="W1486" s="2"/>
      <c r="X1486" s="2"/>
      <c r="Y1486" s="3"/>
      <c r="Z1486" s="29" t="str">
        <f>IF(Table1[[#This Row],[DATE]]=0,"",$Z$4)</f>
        <v/>
      </c>
      <c r="AA1486" s="29" t="str">
        <f>IF(Table1[[#This Row],[DATE]]=0,"",$AA$4)</f>
        <v/>
      </c>
      <c r="AB1486" s="29" t="str">
        <f t="shared" si="46"/>
        <v/>
      </c>
      <c r="AC1486" s="61" t="str">
        <f>IFERROR(VLOOKUP(Table1[[#This Row],[Owner]],'[1]down list'!U:V,2,FALSE),"")</f>
        <v/>
      </c>
    </row>
    <row r="1487" spans="2:29" x14ac:dyDescent="0.25">
      <c r="B1487" s="23"/>
      <c r="C1487" s="24" t="str">
        <f>IF(Table1[[#This Row],[DATE]]=0,"",TEXT(Table1[[#This Row],[DATE]],"mmm"))</f>
        <v/>
      </c>
      <c r="D1487" s="25" t="str">
        <f>B1487&amp;"-"&amp;COUNTIF($B$6:$B1487,B1487)</f>
        <v>-0</v>
      </c>
      <c r="E1487" s="24" t="str">
        <f t="shared" si="47"/>
        <v/>
      </c>
      <c r="F1487" s="24" t="str">
        <f>IF(B1487=0,"",TEXT(Table1[[#This Row],[DATE]],"ddd"))</f>
        <v/>
      </c>
      <c r="G1487" s="2" t="s">
        <v>32</v>
      </c>
      <c r="H1487" s="2"/>
      <c r="I1487" s="24" t="str">
        <f>IFERROR(INDEX('[1]down list'!$AB$3:$AH$368,MATCH(Table1[[#This Row],[DATE]],'[1]down list'!$AB$3:$AB$368,0),MATCH(Table1[[#This Row],[Shift]],'[1]down list'!$AB$3:$AH$3,0)),"")</f>
        <v/>
      </c>
      <c r="J1487" s="3"/>
      <c r="K1487" s="2"/>
      <c r="M1487" s="24" t="s">
        <v>224</v>
      </c>
      <c r="N1487" s="26" t="str">
        <f>IFERROR(INDEX([1]!Table13[#Data],MATCH(Table1[[#This Row],[Tech.]],[1]!Table13[Func Location],0),2),"")</f>
        <v/>
      </c>
      <c r="O1487" s="47"/>
      <c r="P1487" s="28"/>
      <c r="Q1487" s="2" t="s">
        <v>37</v>
      </c>
      <c r="R1487" s="2"/>
      <c r="W1487" s="2"/>
      <c r="X1487" s="2"/>
      <c r="Y1487" s="3"/>
      <c r="Z1487" s="29" t="str">
        <f>IF(Table1[[#This Row],[DATE]]=0,"",$Z$4)</f>
        <v/>
      </c>
      <c r="AA1487" s="29" t="str">
        <f>IF(Table1[[#This Row],[DATE]]=0,"",$AA$4)</f>
        <v/>
      </c>
      <c r="AB1487" s="29" t="str">
        <f t="shared" si="46"/>
        <v/>
      </c>
      <c r="AC1487" s="61" t="str">
        <f>IFERROR(VLOOKUP(Table1[[#This Row],[Owner]],'[1]down list'!U:V,2,FALSE),"")</f>
        <v/>
      </c>
    </row>
    <row r="1488" spans="2:29" x14ac:dyDescent="0.25">
      <c r="B1488" s="23"/>
      <c r="C1488" s="24" t="str">
        <f>IF(Table1[[#This Row],[DATE]]=0,"",TEXT(Table1[[#This Row],[DATE]],"mmm"))</f>
        <v/>
      </c>
      <c r="D1488" s="25" t="str">
        <f>B1488&amp;"-"&amp;COUNTIF($B$6:$B1488,B1488)</f>
        <v>-0</v>
      </c>
      <c r="E1488" s="24" t="str">
        <f t="shared" si="47"/>
        <v/>
      </c>
      <c r="F1488" s="24" t="str">
        <f>IF(B1488=0,"",TEXT(Table1[[#This Row],[DATE]],"ddd"))</f>
        <v/>
      </c>
      <c r="G1488" s="2" t="s">
        <v>32</v>
      </c>
      <c r="H1488" s="2"/>
      <c r="I1488" s="24" t="str">
        <f>IFERROR(INDEX('[1]down list'!$AB$3:$AH$368,MATCH(Table1[[#This Row],[DATE]],'[1]down list'!$AB$3:$AB$368,0),MATCH(Table1[[#This Row],[Shift]],'[1]down list'!$AB$3:$AH$3,0)),"")</f>
        <v/>
      </c>
      <c r="J1488" s="3"/>
      <c r="K1488" s="2"/>
      <c r="M1488" s="24" t="s">
        <v>224</v>
      </c>
      <c r="N1488" s="26" t="str">
        <f>IFERROR(INDEX([1]!Table13[#Data],MATCH(Table1[[#This Row],[Tech.]],[1]!Table13[Func Location],0),2),"")</f>
        <v/>
      </c>
      <c r="O1488" s="47"/>
      <c r="P1488" s="28"/>
      <c r="Q1488" s="2" t="s">
        <v>37</v>
      </c>
      <c r="R1488" s="2"/>
      <c r="W1488" s="2"/>
      <c r="X1488" s="2"/>
      <c r="Y1488" s="3"/>
      <c r="Z1488" s="29" t="str">
        <f>IF(Table1[[#This Row],[DATE]]=0,"",$Z$4)</f>
        <v/>
      </c>
      <c r="AA1488" s="29" t="str">
        <f>IF(Table1[[#This Row],[DATE]]=0,"",$AA$4)</f>
        <v/>
      </c>
      <c r="AB1488" s="29" t="str">
        <f t="shared" si="46"/>
        <v/>
      </c>
      <c r="AC1488" s="61" t="str">
        <f>IFERROR(VLOOKUP(Table1[[#This Row],[Owner]],'[1]down list'!U:V,2,FALSE),"")</f>
        <v/>
      </c>
    </row>
    <row r="1489" spans="2:29" x14ac:dyDescent="0.25">
      <c r="B1489" s="23"/>
      <c r="C1489" s="24" t="str">
        <f>IF(Table1[[#This Row],[DATE]]=0,"",TEXT(Table1[[#This Row],[DATE]],"mmm"))</f>
        <v/>
      </c>
      <c r="D1489" s="25" t="str">
        <f>B1489&amp;"-"&amp;COUNTIF($B$6:$B1489,B1489)</f>
        <v>-0</v>
      </c>
      <c r="E1489" s="24" t="str">
        <f t="shared" si="47"/>
        <v/>
      </c>
      <c r="F1489" s="24" t="str">
        <f>IF(B1489=0,"",TEXT(Table1[[#This Row],[DATE]],"ddd"))</f>
        <v/>
      </c>
      <c r="G1489" s="2" t="s">
        <v>32</v>
      </c>
      <c r="H1489" s="2"/>
      <c r="I1489" s="24" t="str">
        <f>IFERROR(INDEX('[1]down list'!$AB$3:$AH$368,MATCH(Table1[[#This Row],[DATE]],'[1]down list'!$AB$3:$AB$368,0),MATCH(Table1[[#This Row],[Shift]],'[1]down list'!$AB$3:$AH$3,0)),"")</f>
        <v/>
      </c>
      <c r="J1489" s="3"/>
      <c r="K1489" s="2"/>
      <c r="M1489" s="24" t="s">
        <v>224</v>
      </c>
      <c r="N1489" s="26" t="str">
        <f>IFERROR(INDEX([1]!Table13[#Data],MATCH(Table1[[#This Row],[Tech.]],[1]!Table13[Func Location],0),2),"")</f>
        <v/>
      </c>
      <c r="O1489" s="47"/>
      <c r="P1489" s="28"/>
      <c r="Q1489" s="2" t="s">
        <v>37</v>
      </c>
      <c r="R1489" s="2"/>
      <c r="W1489" s="2"/>
      <c r="X1489" s="2"/>
      <c r="Y1489" s="3"/>
      <c r="Z1489" s="29" t="str">
        <f>IF(Table1[[#This Row],[DATE]]=0,"",$Z$4)</f>
        <v/>
      </c>
      <c r="AA1489" s="29" t="str">
        <f>IF(Table1[[#This Row],[DATE]]=0,"",$AA$4)</f>
        <v/>
      </c>
      <c r="AB1489" s="29" t="str">
        <f t="shared" si="46"/>
        <v/>
      </c>
      <c r="AC1489" s="61" t="str">
        <f>IFERROR(VLOOKUP(Table1[[#This Row],[Owner]],'[1]down list'!U:V,2,FALSE),"")</f>
        <v/>
      </c>
    </row>
    <row r="1490" spans="2:29" x14ac:dyDescent="0.25">
      <c r="B1490" s="23"/>
      <c r="C1490" s="24" t="str">
        <f>IF(Table1[[#This Row],[DATE]]=0,"",TEXT(Table1[[#This Row],[DATE]],"mmm"))</f>
        <v/>
      </c>
      <c r="D1490" s="25" t="str">
        <f>B1490&amp;"-"&amp;COUNTIF($B$6:$B1490,B1490)</f>
        <v>-0</v>
      </c>
      <c r="E1490" s="24" t="str">
        <f t="shared" si="47"/>
        <v/>
      </c>
      <c r="F1490" s="24" t="str">
        <f>IF(B1490=0,"",TEXT(Table1[[#This Row],[DATE]],"ddd"))</f>
        <v/>
      </c>
      <c r="G1490" s="2" t="s">
        <v>32</v>
      </c>
      <c r="H1490" s="2"/>
      <c r="I1490" s="24" t="str">
        <f>IFERROR(INDEX('[1]down list'!$AB$3:$AH$368,MATCH(Table1[[#This Row],[DATE]],'[1]down list'!$AB$3:$AB$368,0),MATCH(Table1[[#This Row],[Shift]],'[1]down list'!$AB$3:$AH$3,0)),"")</f>
        <v/>
      </c>
      <c r="J1490" s="3"/>
      <c r="K1490" s="2"/>
      <c r="M1490" s="24" t="s">
        <v>224</v>
      </c>
      <c r="N1490" s="26" t="str">
        <f>IFERROR(INDEX([1]!Table13[#Data],MATCH(Table1[[#This Row],[Tech.]],[1]!Table13[Func Location],0),2),"")</f>
        <v/>
      </c>
      <c r="O1490" s="47"/>
      <c r="P1490" s="28"/>
      <c r="Q1490" s="2" t="s">
        <v>37</v>
      </c>
      <c r="R1490" s="2"/>
      <c r="W1490" s="2"/>
      <c r="X1490" s="2"/>
      <c r="Y1490" s="3"/>
      <c r="Z1490" s="29" t="str">
        <f>IF(Table1[[#This Row],[DATE]]=0,"",$Z$4)</f>
        <v/>
      </c>
      <c r="AA1490" s="29" t="str">
        <f>IF(Table1[[#This Row],[DATE]]=0,"",$AA$4)</f>
        <v/>
      </c>
      <c r="AB1490" s="29" t="str">
        <f t="shared" si="46"/>
        <v/>
      </c>
      <c r="AC1490" s="61" t="str">
        <f>IFERROR(VLOOKUP(Table1[[#This Row],[Owner]],'[1]down list'!U:V,2,FALSE),"")</f>
        <v/>
      </c>
    </row>
    <row r="1491" spans="2:29" x14ac:dyDescent="0.25">
      <c r="B1491" s="23"/>
      <c r="C1491" s="24" t="str">
        <f>IF(Table1[[#This Row],[DATE]]=0,"",TEXT(Table1[[#This Row],[DATE]],"mmm"))</f>
        <v/>
      </c>
      <c r="D1491" s="25" t="str">
        <f>B1491&amp;"-"&amp;COUNTIF($B$6:$B1491,B1491)</f>
        <v>-0</v>
      </c>
      <c r="E1491" s="24" t="str">
        <f t="shared" si="47"/>
        <v/>
      </c>
      <c r="F1491" s="24" t="str">
        <f>IF(B1491=0,"",TEXT(Table1[[#This Row],[DATE]],"ddd"))</f>
        <v/>
      </c>
      <c r="G1491" s="2" t="s">
        <v>32</v>
      </c>
      <c r="H1491" s="2"/>
      <c r="I1491" s="24" t="str">
        <f>IFERROR(INDEX('[1]down list'!$AB$3:$AH$368,MATCH(Table1[[#This Row],[DATE]],'[1]down list'!$AB$3:$AB$368,0),MATCH(Table1[[#This Row],[Shift]],'[1]down list'!$AB$3:$AH$3,0)),"")</f>
        <v/>
      </c>
      <c r="J1491" s="3"/>
      <c r="K1491" s="2"/>
      <c r="M1491" s="24" t="s">
        <v>224</v>
      </c>
      <c r="N1491" s="26" t="str">
        <f>IFERROR(INDEX([1]!Table13[#Data],MATCH(Table1[[#This Row],[Tech.]],[1]!Table13[Func Location],0),2),"")</f>
        <v/>
      </c>
      <c r="O1491" s="47"/>
      <c r="P1491" s="28"/>
      <c r="Q1491" s="2" t="s">
        <v>37</v>
      </c>
      <c r="R1491" s="2"/>
      <c r="W1491" s="2"/>
      <c r="X1491" s="2"/>
      <c r="Y1491" s="3"/>
      <c r="Z1491" s="29" t="str">
        <f>IF(Table1[[#This Row],[DATE]]=0,"",$Z$4)</f>
        <v/>
      </c>
      <c r="AA1491" s="29" t="str">
        <f>IF(Table1[[#This Row],[DATE]]=0,"",$AA$4)</f>
        <v/>
      </c>
      <c r="AB1491" s="29" t="str">
        <f t="shared" si="46"/>
        <v/>
      </c>
      <c r="AC1491" s="61" t="str">
        <f>IFERROR(VLOOKUP(Table1[[#This Row],[Owner]],'[1]down list'!U:V,2,FALSE),"")</f>
        <v/>
      </c>
    </row>
    <row r="1492" spans="2:29" x14ac:dyDescent="0.25">
      <c r="B1492" s="23"/>
      <c r="C1492" s="24" t="str">
        <f>IF(Table1[[#This Row],[DATE]]=0,"",TEXT(Table1[[#This Row],[DATE]],"mmm"))</f>
        <v/>
      </c>
      <c r="D1492" s="25" t="str">
        <f>B1492&amp;"-"&amp;COUNTIF($B$6:$B1492,B1492)</f>
        <v>-0</v>
      </c>
      <c r="E1492" s="24" t="str">
        <f t="shared" si="47"/>
        <v/>
      </c>
      <c r="F1492" s="24" t="str">
        <f>IF(B1492=0,"",TEXT(Table1[[#This Row],[DATE]],"ddd"))</f>
        <v/>
      </c>
      <c r="G1492" s="2" t="s">
        <v>32</v>
      </c>
      <c r="H1492" s="2"/>
      <c r="I1492" s="24" t="str">
        <f>IFERROR(INDEX('[1]down list'!$AB$3:$AH$368,MATCH(Table1[[#This Row],[DATE]],'[1]down list'!$AB$3:$AB$368,0),MATCH(Table1[[#This Row],[Shift]],'[1]down list'!$AB$3:$AH$3,0)),"")</f>
        <v/>
      </c>
      <c r="J1492" s="3"/>
      <c r="K1492" s="2"/>
      <c r="M1492" s="24" t="s">
        <v>224</v>
      </c>
      <c r="N1492" s="26" t="str">
        <f>IFERROR(INDEX([1]!Table13[#Data],MATCH(Table1[[#This Row],[Tech.]],[1]!Table13[Func Location],0),2),"")</f>
        <v/>
      </c>
      <c r="O1492" s="47"/>
      <c r="P1492" s="28"/>
      <c r="Q1492" s="2" t="s">
        <v>37</v>
      </c>
      <c r="R1492" s="2"/>
      <c r="W1492" s="2"/>
      <c r="X1492" s="2"/>
      <c r="Y1492" s="3"/>
      <c r="Z1492" s="29" t="str">
        <f>IF(Table1[[#This Row],[DATE]]=0,"",$Z$4)</f>
        <v/>
      </c>
      <c r="AA1492" s="29" t="str">
        <f>IF(Table1[[#This Row],[DATE]]=0,"",$AA$4)</f>
        <v/>
      </c>
      <c r="AB1492" s="29" t="str">
        <f t="shared" si="46"/>
        <v/>
      </c>
      <c r="AC1492" s="61" t="str">
        <f>IFERROR(VLOOKUP(Table1[[#This Row],[Owner]],'[1]down list'!U:V,2,FALSE),"")</f>
        <v/>
      </c>
    </row>
    <row r="1493" spans="2:29" x14ac:dyDescent="0.25">
      <c r="B1493" s="23"/>
      <c r="C1493" s="24" t="str">
        <f>IF(Table1[[#This Row],[DATE]]=0,"",TEXT(Table1[[#This Row],[DATE]],"mmm"))</f>
        <v/>
      </c>
      <c r="D1493" s="25" t="str">
        <f>B1493&amp;"-"&amp;COUNTIF($B$6:$B1493,B1493)</f>
        <v>-0</v>
      </c>
      <c r="E1493" s="24" t="str">
        <f t="shared" si="47"/>
        <v/>
      </c>
      <c r="F1493" s="24" t="str">
        <f>IF(B1493=0,"",TEXT(Table1[[#This Row],[DATE]],"ddd"))</f>
        <v/>
      </c>
      <c r="G1493" s="2" t="s">
        <v>32</v>
      </c>
      <c r="H1493" s="2"/>
      <c r="I1493" s="24" t="str">
        <f>IFERROR(INDEX('[1]down list'!$AB$3:$AH$368,MATCH(Table1[[#This Row],[DATE]],'[1]down list'!$AB$3:$AB$368,0),MATCH(Table1[[#This Row],[Shift]],'[1]down list'!$AB$3:$AH$3,0)),"")</f>
        <v/>
      </c>
      <c r="J1493" s="3"/>
      <c r="K1493" s="2"/>
      <c r="M1493" s="24" t="s">
        <v>224</v>
      </c>
      <c r="N1493" s="26" t="str">
        <f>IFERROR(INDEX([1]!Table13[#Data],MATCH(Table1[[#This Row],[Tech.]],[1]!Table13[Func Location],0),2),"")</f>
        <v/>
      </c>
      <c r="O1493" s="47"/>
      <c r="P1493" s="28"/>
      <c r="Q1493" s="2" t="s">
        <v>37</v>
      </c>
      <c r="R1493" s="2"/>
      <c r="W1493" s="2"/>
      <c r="X1493" s="2"/>
      <c r="Y1493" s="3"/>
      <c r="Z1493" s="29" t="str">
        <f>IF(Table1[[#This Row],[DATE]]=0,"",$Z$4)</f>
        <v/>
      </c>
      <c r="AA1493" s="29" t="str">
        <f>IF(Table1[[#This Row],[DATE]]=0,"",$AA$4)</f>
        <v/>
      </c>
      <c r="AB1493" s="29" t="str">
        <f t="shared" si="46"/>
        <v/>
      </c>
      <c r="AC1493" s="61" t="str">
        <f>IFERROR(VLOOKUP(Table1[[#This Row],[Owner]],'[1]down list'!U:V,2,FALSE),"")</f>
        <v/>
      </c>
    </row>
    <row r="1494" spans="2:29" x14ac:dyDescent="0.25">
      <c r="B1494" s="23"/>
      <c r="C1494" s="24" t="str">
        <f>IF(Table1[[#This Row],[DATE]]=0,"",TEXT(Table1[[#This Row],[DATE]],"mmm"))</f>
        <v/>
      </c>
      <c r="D1494" s="25" t="str">
        <f>B1494&amp;"-"&amp;COUNTIF($B$6:$B1494,B1494)</f>
        <v>-0</v>
      </c>
      <c r="E1494" s="24" t="str">
        <f t="shared" si="47"/>
        <v/>
      </c>
      <c r="F1494" s="24" t="str">
        <f>IF(B1494=0,"",TEXT(Table1[[#This Row],[DATE]],"ddd"))</f>
        <v/>
      </c>
      <c r="G1494" s="2" t="s">
        <v>32</v>
      </c>
      <c r="H1494" s="2"/>
      <c r="I1494" s="24" t="str">
        <f>IFERROR(INDEX('[1]down list'!$AB$3:$AH$368,MATCH(Table1[[#This Row],[DATE]],'[1]down list'!$AB$3:$AB$368,0),MATCH(Table1[[#This Row],[Shift]],'[1]down list'!$AB$3:$AH$3,0)),"")</f>
        <v/>
      </c>
      <c r="J1494" s="3"/>
      <c r="K1494" s="2"/>
      <c r="M1494" s="24" t="s">
        <v>224</v>
      </c>
      <c r="N1494" s="26" t="str">
        <f>IFERROR(INDEX([1]!Table13[#Data],MATCH(Table1[[#This Row],[Tech.]],[1]!Table13[Func Location],0),2),"")</f>
        <v/>
      </c>
      <c r="O1494" s="47"/>
      <c r="P1494" s="28"/>
      <c r="Q1494" s="2" t="s">
        <v>37</v>
      </c>
      <c r="R1494" s="2"/>
      <c r="W1494" s="2"/>
      <c r="X1494" s="2"/>
      <c r="Y1494" s="3"/>
      <c r="Z1494" s="29" t="str">
        <f>IF(Table1[[#This Row],[DATE]]=0,"",$Z$4)</f>
        <v/>
      </c>
      <c r="AA1494" s="29" t="str">
        <f>IF(Table1[[#This Row],[DATE]]=0,"",$AA$4)</f>
        <v/>
      </c>
      <c r="AB1494" s="29" t="str">
        <f t="shared" si="46"/>
        <v/>
      </c>
      <c r="AC1494" s="61" t="str">
        <f>IFERROR(VLOOKUP(Table1[[#This Row],[Owner]],'[1]down list'!U:V,2,FALSE),"")</f>
        <v/>
      </c>
    </row>
    <row r="1495" spans="2:29" x14ac:dyDescent="0.25">
      <c r="B1495" s="23"/>
      <c r="C1495" s="24" t="str">
        <f>IF(Table1[[#This Row],[DATE]]=0,"",TEXT(Table1[[#This Row],[DATE]],"mmm"))</f>
        <v/>
      </c>
      <c r="D1495" s="25" t="str">
        <f>B1495&amp;"-"&amp;COUNTIF($B$6:$B1495,B1495)</f>
        <v>-0</v>
      </c>
      <c r="E1495" s="24" t="str">
        <f t="shared" si="47"/>
        <v/>
      </c>
      <c r="F1495" s="24" t="str">
        <f>IF(B1495=0,"",TEXT(Table1[[#This Row],[DATE]],"ddd"))</f>
        <v/>
      </c>
      <c r="G1495" s="2" t="s">
        <v>32</v>
      </c>
      <c r="H1495" s="2"/>
      <c r="I1495" s="24" t="str">
        <f>IFERROR(INDEX('[1]down list'!$AB$3:$AH$368,MATCH(Table1[[#This Row],[DATE]],'[1]down list'!$AB$3:$AB$368,0),MATCH(Table1[[#This Row],[Shift]],'[1]down list'!$AB$3:$AH$3,0)),"")</f>
        <v/>
      </c>
      <c r="J1495" s="3"/>
      <c r="K1495" s="2"/>
      <c r="M1495" s="24" t="s">
        <v>224</v>
      </c>
      <c r="N1495" s="26" t="str">
        <f>IFERROR(INDEX([1]!Table13[#Data],MATCH(Table1[[#This Row],[Tech.]],[1]!Table13[Func Location],0),2),"")</f>
        <v/>
      </c>
      <c r="O1495" s="47"/>
      <c r="P1495" s="28"/>
      <c r="Q1495" s="2" t="s">
        <v>37</v>
      </c>
      <c r="R1495" s="2"/>
      <c r="W1495" s="2"/>
      <c r="X1495" s="2"/>
      <c r="Y1495" s="3"/>
      <c r="Z1495" s="29" t="str">
        <f>IF(Table1[[#This Row],[DATE]]=0,"",$Z$4)</f>
        <v/>
      </c>
      <c r="AA1495" s="29" t="str">
        <f>IF(Table1[[#This Row],[DATE]]=0,"",$AA$4)</f>
        <v/>
      </c>
      <c r="AB1495" s="29" t="str">
        <f t="shared" si="46"/>
        <v/>
      </c>
      <c r="AC1495" s="61" t="str">
        <f>IFERROR(VLOOKUP(Table1[[#This Row],[Owner]],'[1]down list'!U:V,2,FALSE),"")</f>
        <v/>
      </c>
    </row>
    <row r="1496" spans="2:29" x14ac:dyDescent="0.25">
      <c r="B1496" s="23"/>
      <c r="C1496" s="24" t="str">
        <f>IF(Table1[[#This Row],[DATE]]=0,"",TEXT(Table1[[#This Row],[DATE]],"mmm"))</f>
        <v/>
      </c>
      <c r="D1496" s="25" t="str">
        <f>B1496&amp;"-"&amp;COUNTIF($B$6:$B1496,B1496)</f>
        <v>-0</v>
      </c>
      <c r="E1496" s="24" t="str">
        <f t="shared" si="47"/>
        <v/>
      </c>
      <c r="F1496" s="24" t="str">
        <f>IF(B1496=0,"",TEXT(Table1[[#This Row],[DATE]],"ddd"))</f>
        <v/>
      </c>
      <c r="G1496" s="2" t="s">
        <v>32</v>
      </c>
      <c r="H1496" s="2"/>
      <c r="I1496" s="24" t="str">
        <f>IFERROR(INDEX('[1]down list'!$AB$3:$AH$368,MATCH(Table1[[#This Row],[DATE]],'[1]down list'!$AB$3:$AB$368,0),MATCH(Table1[[#This Row],[Shift]],'[1]down list'!$AB$3:$AH$3,0)),"")</f>
        <v/>
      </c>
      <c r="J1496" s="3"/>
      <c r="K1496" s="2"/>
      <c r="M1496" s="24" t="s">
        <v>224</v>
      </c>
      <c r="N1496" s="26" t="str">
        <f>IFERROR(INDEX([1]!Table13[#Data],MATCH(Table1[[#This Row],[Tech.]],[1]!Table13[Func Location],0),2),"")</f>
        <v/>
      </c>
      <c r="O1496" s="47"/>
      <c r="P1496" s="28"/>
      <c r="Q1496" s="2" t="s">
        <v>37</v>
      </c>
      <c r="R1496" s="2"/>
      <c r="W1496" s="2"/>
      <c r="X1496" s="2"/>
      <c r="Y1496" s="3"/>
      <c r="Z1496" s="29" t="str">
        <f>IF(Table1[[#This Row],[DATE]]=0,"",$Z$4)</f>
        <v/>
      </c>
      <c r="AA1496" s="29" t="str">
        <f>IF(Table1[[#This Row],[DATE]]=0,"",$AA$4)</f>
        <v/>
      </c>
      <c r="AB1496" s="29" t="str">
        <f t="shared" si="46"/>
        <v/>
      </c>
      <c r="AC1496" s="61" t="str">
        <f>IFERROR(VLOOKUP(Table1[[#This Row],[Owner]],'[1]down list'!U:V,2,FALSE),"")</f>
        <v/>
      </c>
    </row>
    <row r="1497" spans="2:29" x14ac:dyDescent="0.25">
      <c r="B1497" s="23"/>
      <c r="C1497" s="24" t="str">
        <f>IF(Table1[[#This Row],[DATE]]=0,"",TEXT(Table1[[#This Row],[DATE]],"mmm"))</f>
        <v/>
      </c>
      <c r="D1497" s="25" t="str">
        <f>B1497&amp;"-"&amp;COUNTIF($B$6:$B1497,B1497)</f>
        <v>-0</v>
      </c>
      <c r="E1497" s="24" t="str">
        <f t="shared" si="47"/>
        <v/>
      </c>
      <c r="F1497" s="24" t="str">
        <f>IF(B1497=0,"",TEXT(Table1[[#This Row],[DATE]],"ddd"))</f>
        <v/>
      </c>
      <c r="G1497" s="2" t="s">
        <v>32</v>
      </c>
      <c r="H1497" s="2"/>
      <c r="I1497" s="24" t="str">
        <f>IFERROR(INDEX('[1]down list'!$AB$3:$AH$368,MATCH(Table1[[#This Row],[DATE]],'[1]down list'!$AB$3:$AB$368,0),MATCH(Table1[[#This Row],[Shift]],'[1]down list'!$AB$3:$AH$3,0)),"")</f>
        <v/>
      </c>
      <c r="J1497" s="3"/>
      <c r="K1497" s="2"/>
      <c r="M1497" s="24" t="s">
        <v>224</v>
      </c>
      <c r="N1497" s="26" t="str">
        <f>IFERROR(INDEX([1]!Table13[#Data],MATCH(Table1[[#This Row],[Tech.]],[1]!Table13[Func Location],0),2),"")</f>
        <v/>
      </c>
      <c r="O1497" s="47"/>
      <c r="P1497" s="28"/>
      <c r="Q1497" s="2" t="s">
        <v>37</v>
      </c>
      <c r="R1497" s="2"/>
      <c r="W1497" s="2"/>
      <c r="X1497" s="2"/>
      <c r="Y1497" s="3"/>
      <c r="Z1497" s="29" t="str">
        <f>IF(Table1[[#This Row],[DATE]]=0,"",$Z$4)</f>
        <v/>
      </c>
      <c r="AA1497" s="29" t="str">
        <f>IF(Table1[[#This Row],[DATE]]=0,"",$AA$4)</f>
        <v/>
      </c>
      <c r="AB1497" s="29" t="str">
        <f t="shared" si="46"/>
        <v/>
      </c>
      <c r="AC1497" s="61" t="str">
        <f>IFERROR(VLOOKUP(Table1[[#This Row],[Owner]],'[1]down list'!U:V,2,FALSE),"")</f>
        <v/>
      </c>
    </row>
    <row r="1498" spans="2:29" x14ac:dyDescent="0.25">
      <c r="B1498" s="23"/>
      <c r="C1498" s="24" t="str">
        <f>IF(Table1[[#This Row],[DATE]]=0,"",TEXT(Table1[[#This Row],[DATE]],"mmm"))</f>
        <v/>
      </c>
      <c r="D1498" s="25" t="str">
        <f>B1498&amp;"-"&amp;COUNTIF($B$6:$B1498,B1498)</f>
        <v>-0</v>
      </c>
      <c r="E1498" s="24" t="str">
        <f t="shared" si="47"/>
        <v/>
      </c>
      <c r="F1498" s="24" t="str">
        <f>IF(B1498=0,"",TEXT(Table1[[#This Row],[DATE]],"ddd"))</f>
        <v/>
      </c>
      <c r="G1498" s="2" t="s">
        <v>32</v>
      </c>
      <c r="H1498" s="2"/>
      <c r="I1498" s="24" t="str">
        <f>IFERROR(INDEX('[1]down list'!$AB$3:$AH$368,MATCH(Table1[[#This Row],[DATE]],'[1]down list'!$AB$3:$AB$368,0),MATCH(Table1[[#This Row],[Shift]],'[1]down list'!$AB$3:$AH$3,0)),"")</f>
        <v/>
      </c>
      <c r="J1498" s="3"/>
      <c r="K1498" s="2"/>
      <c r="M1498" s="24" t="s">
        <v>224</v>
      </c>
      <c r="N1498" s="26" t="str">
        <f>IFERROR(INDEX([1]!Table13[#Data],MATCH(Table1[[#This Row],[Tech.]],[1]!Table13[Func Location],0),2),"")</f>
        <v/>
      </c>
      <c r="O1498" s="47"/>
      <c r="P1498" s="28"/>
      <c r="Q1498" s="2" t="s">
        <v>37</v>
      </c>
      <c r="R1498" s="2"/>
      <c r="W1498" s="2"/>
      <c r="X1498" s="2"/>
      <c r="Y1498" s="3"/>
      <c r="Z1498" s="29" t="str">
        <f>IF(Table1[[#This Row],[DATE]]=0,"",$Z$4)</f>
        <v/>
      </c>
      <c r="AA1498" s="29" t="str">
        <f>IF(Table1[[#This Row],[DATE]]=0,"",$AA$4)</f>
        <v/>
      </c>
      <c r="AB1498" s="29" t="str">
        <f t="shared" si="46"/>
        <v/>
      </c>
      <c r="AC1498" s="61" t="str">
        <f>IFERROR(VLOOKUP(Table1[[#This Row],[Owner]],'[1]down list'!U:V,2,FALSE),"")</f>
        <v/>
      </c>
    </row>
    <row r="1499" spans="2:29" x14ac:dyDescent="0.25">
      <c r="B1499" s="23"/>
      <c r="C1499" s="24" t="str">
        <f>IF(Table1[[#This Row],[DATE]]=0,"",TEXT(Table1[[#This Row],[DATE]],"mmm"))</f>
        <v/>
      </c>
      <c r="D1499" s="25" t="str">
        <f>B1499&amp;"-"&amp;COUNTIF($B$6:$B1499,B1499)</f>
        <v>-0</v>
      </c>
      <c r="E1499" s="24" t="str">
        <f t="shared" si="47"/>
        <v/>
      </c>
      <c r="F1499" s="24" t="str">
        <f>IF(B1499=0,"",TEXT(Table1[[#This Row],[DATE]],"ddd"))</f>
        <v/>
      </c>
      <c r="G1499" s="2" t="s">
        <v>32</v>
      </c>
      <c r="H1499" s="2"/>
      <c r="I1499" s="24" t="str">
        <f>IFERROR(INDEX('[1]down list'!$AB$3:$AH$368,MATCH(Table1[[#This Row],[DATE]],'[1]down list'!$AB$3:$AB$368,0),MATCH(Table1[[#This Row],[Shift]],'[1]down list'!$AB$3:$AH$3,0)),"")</f>
        <v/>
      </c>
      <c r="J1499" s="3"/>
      <c r="K1499" s="2"/>
      <c r="M1499" s="24" t="s">
        <v>224</v>
      </c>
      <c r="N1499" s="26" t="str">
        <f>IFERROR(INDEX([1]!Table13[#Data],MATCH(Table1[[#This Row],[Tech.]],[1]!Table13[Func Location],0),2),"")</f>
        <v/>
      </c>
      <c r="O1499" s="47"/>
      <c r="P1499" s="28"/>
      <c r="Q1499" s="2" t="s">
        <v>37</v>
      </c>
      <c r="R1499" s="2"/>
      <c r="W1499" s="2"/>
      <c r="X1499" s="2"/>
      <c r="Y1499" s="3"/>
      <c r="Z1499" s="29" t="str">
        <f>IF(Table1[[#This Row],[DATE]]=0,"",$Z$4)</f>
        <v/>
      </c>
      <c r="AA1499" s="29" t="str">
        <f>IF(Table1[[#This Row],[DATE]]=0,"",$AA$4)</f>
        <v/>
      </c>
      <c r="AB1499" s="29" t="str">
        <f t="shared" si="46"/>
        <v/>
      </c>
      <c r="AC1499" s="61" t="str">
        <f>IFERROR(VLOOKUP(Table1[[#This Row],[Owner]],'[1]down list'!U:V,2,FALSE),"")</f>
        <v/>
      </c>
    </row>
    <row r="1500" spans="2:29" x14ac:dyDescent="0.25">
      <c r="B1500" s="23"/>
      <c r="C1500" s="24" t="str">
        <f>IF(Table1[[#This Row],[DATE]]=0,"",TEXT(Table1[[#This Row],[DATE]],"mmm"))</f>
        <v/>
      </c>
      <c r="D1500" s="25" t="str">
        <f>B1500&amp;"-"&amp;COUNTIF($B$6:$B1500,B1500)</f>
        <v>-0</v>
      </c>
      <c r="E1500" s="24" t="str">
        <f t="shared" si="47"/>
        <v/>
      </c>
      <c r="F1500" s="24" t="str">
        <f>IF(B1500=0,"",TEXT(Table1[[#This Row],[DATE]],"ddd"))</f>
        <v/>
      </c>
      <c r="G1500" s="2" t="s">
        <v>32</v>
      </c>
      <c r="H1500" s="2"/>
      <c r="I1500" s="24" t="str">
        <f>IFERROR(INDEX('[1]down list'!$AB$3:$AH$368,MATCH(Table1[[#This Row],[DATE]],'[1]down list'!$AB$3:$AB$368,0),MATCH(Table1[[#This Row],[Shift]],'[1]down list'!$AB$3:$AH$3,0)),"")</f>
        <v/>
      </c>
      <c r="J1500" s="3"/>
      <c r="K1500" s="2"/>
      <c r="M1500" s="24" t="s">
        <v>224</v>
      </c>
      <c r="N1500" s="26" t="str">
        <f>IFERROR(INDEX([1]!Table13[#Data],MATCH(Table1[[#This Row],[Tech.]],[1]!Table13[Func Location],0),2),"")</f>
        <v/>
      </c>
      <c r="O1500" s="47"/>
      <c r="P1500" s="28"/>
      <c r="Q1500" s="2" t="s">
        <v>37</v>
      </c>
      <c r="R1500" s="2"/>
      <c r="W1500" s="2"/>
      <c r="X1500" s="2"/>
      <c r="Y1500" s="3"/>
      <c r="Z1500" s="29" t="str">
        <f>IF(Table1[[#This Row],[DATE]]=0,"",$Z$4)</f>
        <v/>
      </c>
      <c r="AA1500" s="29" t="str">
        <f>IF(Table1[[#This Row],[DATE]]=0,"",$AA$4)</f>
        <v/>
      </c>
      <c r="AB1500" s="29" t="str">
        <f t="shared" si="46"/>
        <v/>
      </c>
      <c r="AC1500" s="61" t="str">
        <f>IFERROR(VLOOKUP(Table1[[#This Row],[Owner]],'[1]down list'!U:V,2,FALSE),"")</f>
        <v/>
      </c>
    </row>
    <row r="1501" spans="2:29" x14ac:dyDescent="0.25">
      <c r="B1501" s="23"/>
      <c r="C1501" s="24" t="str">
        <f>IF(Table1[[#This Row],[DATE]]=0,"",TEXT(Table1[[#This Row],[DATE]],"mmm"))</f>
        <v/>
      </c>
      <c r="D1501" s="25" t="str">
        <f>B1501&amp;"-"&amp;COUNTIF($B$6:$B1501,B1501)</f>
        <v>-0</v>
      </c>
      <c r="E1501" s="24" t="str">
        <f t="shared" si="47"/>
        <v/>
      </c>
      <c r="F1501" s="24" t="str">
        <f>IF(B1501=0,"",TEXT(Table1[[#This Row],[DATE]],"ddd"))</f>
        <v/>
      </c>
      <c r="G1501" s="2" t="s">
        <v>32</v>
      </c>
      <c r="H1501" s="2"/>
      <c r="I1501" s="24" t="str">
        <f>IFERROR(INDEX('[1]down list'!$AB$3:$AH$368,MATCH(Table1[[#This Row],[DATE]],'[1]down list'!$AB$3:$AB$368,0),MATCH(Table1[[#This Row],[Shift]],'[1]down list'!$AB$3:$AH$3,0)),"")</f>
        <v/>
      </c>
      <c r="J1501" s="3"/>
      <c r="K1501" s="2"/>
      <c r="M1501" s="24" t="s">
        <v>224</v>
      </c>
      <c r="N1501" s="26" t="str">
        <f>IFERROR(INDEX([1]!Table13[#Data],MATCH(Table1[[#This Row],[Tech.]],[1]!Table13[Func Location],0),2),"")</f>
        <v/>
      </c>
      <c r="O1501" s="47"/>
      <c r="P1501" s="28"/>
      <c r="Q1501" s="2" t="s">
        <v>37</v>
      </c>
      <c r="R1501" s="2"/>
      <c r="W1501" s="2"/>
      <c r="X1501" s="2"/>
      <c r="Y1501" s="3"/>
      <c r="Z1501" s="29" t="str">
        <f>IF(Table1[[#This Row],[DATE]]=0,"",$Z$4)</f>
        <v/>
      </c>
      <c r="AA1501" s="29" t="str">
        <f>IF(Table1[[#This Row],[DATE]]=0,"",$AA$4)</f>
        <v/>
      </c>
      <c r="AB1501" s="29" t="str">
        <f t="shared" si="46"/>
        <v/>
      </c>
      <c r="AC1501" s="61" t="str">
        <f>IFERROR(VLOOKUP(Table1[[#This Row],[Owner]],'[1]down list'!U:V,2,FALSE),"")</f>
        <v/>
      </c>
    </row>
    <row r="1502" spans="2:29" x14ac:dyDescent="0.25">
      <c r="B1502" s="23"/>
      <c r="C1502" s="24" t="str">
        <f>IF(Table1[[#This Row],[DATE]]=0,"",TEXT(Table1[[#This Row],[DATE]],"mmm"))</f>
        <v/>
      </c>
      <c r="D1502" s="25" t="str">
        <f>B1502&amp;"-"&amp;COUNTIF($B$6:$B1502,B1502)</f>
        <v>-0</v>
      </c>
      <c r="E1502" s="24" t="str">
        <f t="shared" si="47"/>
        <v/>
      </c>
      <c r="F1502" s="24" t="str">
        <f>IF(B1502=0,"",TEXT(Table1[[#This Row],[DATE]],"ddd"))</f>
        <v/>
      </c>
      <c r="G1502" s="2" t="s">
        <v>32</v>
      </c>
      <c r="H1502" s="2"/>
      <c r="I1502" s="24" t="str">
        <f>IFERROR(INDEX('[1]down list'!$AB$3:$AH$368,MATCH(Table1[[#This Row],[DATE]],'[1]down list'!$AB$3:$AB$368,0),MATCH(Table1[[#This Row],[Shift]],'[1]down list'!$AB$3:$AH$3,0)),"")</f>
        <v/>
      </c>
      <c r="J1502" s="3"/>
      <c r="K1502" s="2"/>
      <c r="M1502" s="24" t="s">
        <v>224</v>
      </c>
      <c r="N1502" s="26" t="str">
        <f>IFERROR(INDEX([1]!Table13[#Data],MATCH(Table1[[#This Row],[Tech.]],[1]!Table13[Func Location],0),2),"")</f>
        <v/>
      </c>
      <c r="O1502" s="47"/>
      <c r="P1502" s="28"/>
      <c r="Q1502" s="2" t="s">
        <v>37</v>
      </c>
      <c r="R1502" s="2"/>
      <c r="W1502" s="2"/>
      <c r="X1502" s="2"/>
      <c r="Y1502" s="3"/>
      <c r="Z1502" s="29" t="str">
        <f>IF(Table1[[#This Row],[DATE]]=0,"",$Z$4)</f>
        <v/>
      </c>
      <c r="AA1502" s="29" t="str">
        <f>IF(Table1[[#This Row],[DATE]]=0,"",$AA$4)</f>
        <v/>
      </c>
      <c r="AB1502" s="29" t="str">
        <f t="shared" si="46"/>
        <v/>
      </c>
      <c r="AC1502" s="61" t="str">
        <f>IFERROR(VLOOKUP(Table1[[#This Row],[Owner]],'[1]down list'!U:V,2,FALSE),"")</f>
        <v/>
      </c>
    </row>
    <row r="1503" spans="2:29" x14ac:dyDescent="0.25">
      <c r="B1503" s="23"/>
      <c r="C1503" s="24" t="str">
        <f>IF(Table1[[#This Row],[DATE]]=0,"",TEXT(Table1[[#This Row],[DATE]],"mmm"))</f>
        <v/>
      </c>
      <c r="D1503" s="25" t="str">
        <f>B1503&amp;"-"&amp;COUNTIF($B$6:$B1503,B1503)</f>
        <v>-0</v>
      </c>
      <c r="E1503" s="24" t="str">
        <f t="shared" si="47"/>
        <v/>
      </c>
      <c r="F1503" s="24" t="str">
        <f>IF(B1503=0,"",TEXT(Table1[[#This Row],[DATE]],"ddd"))</f>
        <v/>
      </c>
      <c r="G1503" s="2" t="s">
        <v>32</v>
      </c>
      <c r="H1503" s="2"/>
      <c r="I1503" s="24" t="str">
        <f>IFERROR(INDEX('[1]down list'!$AB$3:$AH$368,MATCH(Table1[[#This Row],[DATE]],'[1]down list'!$AB$3:$AB$368,0),MATCH(Table1[[#This Row],[Shift]],'[1]down list'!$AB$3:$AH$3,0)),"")</f>
        <v/>
      </c>
      <c r="J1503" s="3"/>
      <c r="K1503" s="2"/>
      <c r="M1503" s="24" t="s">
        <v>224</v>
      </c>
      <c r="N1503" s="26" t="str">
        <f>IFERROR(INDEX([1]!Table13[#Data],MATCH(Table1[[#This Row],[Tech.]],[1]!Table13[Func Location],0),2),"")</f>
        <v/>
      </c>
      <c r="O1503" s="47"/>
      <c r="P1503" s="28"/>
      <c r="Q1503" s="2" t="s">
        <v>37</v>
      </c>
      <c r="R1503" s="2"/>
      <c r="W1503" s="2"/>
      <c r="X1503" s="2"/>
      <c r="Y1503" s="3"/>
      <c r="Z1503" s="29" t="str">
        <f>IF(Table1[[#This Row],[DATE]]=0,"",$Z$4)</f>
        <v/>
      </c>
      <c r="AA1503" s="29" t="str">
        <f>IF(Table1[[#This Row],[DATE]]=0,"",$AA$4)</f>
        <v/>
      </c>
      <c r="AB1503" s="29" t="str">
        <f t="shared" si="46"/>
        <v/>
      </c>
      <c r="AC1503" s="61" t="str">
        <f>IFERROR(VLOOKUP(Table1[[#This Row],[Owner]],'[1]down list'!U:V,2,FALSE),"")</f>
        <v/>
      </c>
    </row>
    <row r="1504" spans="2:29" x14ac:dyDescent="0.25">
      <c r="B1504" s="23"/>
      <c r="C1504" s="24" t="str">
        <f>IF(Table1[[#This Row],[DATE]]=0,"",TEXT(Table1[[#This Row],[DATE]],"mmm"))</f>
        <v/>
      </c>
      <c r="D1504" s="25" t="str">
        <f>B1504&amp;"-"&amp;COUNTIF($B$6:$B1504,B1504)</f>
        <v>-0</v>
      </c>
      <c r="E1504" s="24" t="str">
        <f t="shared" si="47"/>
        <v/>
      </c>
      <c r="F1504" s="24" t="str">
        <f>IF(B1504=0,"",TEXT(Table1[[#This Row],[DATE]],"ddd"))</f>
        <v/>
      </c>
      <c r="G1504" s="2" t="s">
        <v>32</v>
      </c>
      <c r="H1504" s="2"/>
      <c r="I1504" s="24" t="str">
        <f>IFERROR(INDEX('[1]down list'!$AB$3:$AH$368,MATCH(Table1[[#This Row],[DATE]],'[1]down list'!$AB$3:$AB$368,0),MATCH(Table1[[#This Row],[Shift]],'[1]down list'!$AB$3:$AH$3,0)),"")</f>
        <v/>
      </c>
      <c r="J1504" s="3"/>
      <c r="K1504" s="2"/>
      <c r="M1504" s="24" t="s">
        <v>224</v>
      </c>
      <c r="N1504" s="26" t="str">
        <f>IFERROR(INDEX([1]!Table13[#Data],MATCH(Table1[[#This Row],[Tech.]],[1]!Table13[Func Location],0),2),"")</f>
        <v/>
      </c>
      <c r="O1504" s="47"/>
      <c r="P1504" s="28"/>
      <c r="Q1504" s="2" t="s">
        <v>37</v>
      </c>
      <c r="R1504" s="2"/>
      <c r="W1504" s="2"/>
      <c r="X1504" s="2"/>
      <c r="Y1504" s="3"/>
      <c r="Z1504" s="29" t="str">
        <f>IF(Table1[[#This Row],[DATE]]=0,"",$Z$4)</f>
        <v/>
      </c>
      <c r="AA1504" s="29" t="str">
        <f>IF(Table1[[#This Row],[DATE]]=0,"",$AA$4)</f>
        <v/>
      </c>
      <c r="AB1504" s="29" t="str">
        <f t="shared" si="46"/>
        <v/>
      </c>
      <c r="AC1504" s="61" t="str">
        <f>IFERROR(VLOOKUP(Table1[[#This Row],[Owner]],'[1]down list'!U:V,2,FALSE),"")</f>
        <v/>
      </c>
    </row>
    <row r="1505" spans="2:29" x14ac:dyDescent="0.25">
      <c r="B1505" s="23"/>
      <c r="C1505" s="24" t="str">
        <f>IF(Table1[[#This Row],[DATE]]=0,"",TEXT(Table1[[#This Row],[DATE]],"mmm"))</f>
        <v/>
      </c>
      <c r="D1505" s="25" t="str">
        <f>B1505&amp;"-"&amp;COUNTIF($B$6:$B1505,B1505)</f>
        <v>-0</v>
      </c>
      <c r="E1505" s="24" t="str">
        <f t="shared" si="47"/>
        <v/>
      </c>
      <c r="F1505" s="24" t="str">
        <f>IF(B1505=0,"",TEXT(Table1[[#This Row],[DATE]],"ddd"))</f>
        <v/>
      </c>
      <c r="G1505" s="2" t="s">
        <v>32</v>
      </c>
      <c r="H1505" s="2"/>
      <c r="I1505" s="24" t="str">
        <f>IFERROR(INDEX('[1]down list'!$AB$3:$AH$368,MATCH(Table1[[#This Row],[DATE]],'[1]down list'!$AB$3:$AB$368,0),MATCH(Table1[[#This Row],[Shift]],'[1]down list'!$AB$3:$AH$3,0)),"")</f>
        <v/>
      </c>
      <c r="J1505" s="3"/>
      <c r="K1505" s="2"/>
      <c r="M1505" s="24" t="s">
        <v>224</v>
      </c>
      <c r="N1505" s="26" t="str">
        <f>IFERROR(INDEX([1]!Table13[#Data],MATCH(Table1[[#This Row],[Tech.]],[1]!Table13[Func Location],0),2),"")</f>
        <v/>
      </c>
      <c r="O1505" s="47"/>
      <c r="P1505" s="28"/>
      <c r="Q1505" s="2" t="s">
        <v>37</v>
      </c>
      <c r="R1505" s="2"/>
      <c r="W1505" s="2"/>
      <c r="X1505" s="2"/>
      <c r="Y1505" s="3"/>
      <c r="Z1505" s="29" t="str">
        <f>IF(Table1[[#This Row],[DATE]]=0,"",$Z$4)</f>
        <v/>
      </c>
      <c r="AA1505" s="29" t="str">
        <f>IF(Table1[[#This Row],[DATE]]=0,"",$AA$4)</f>
        <v/>
      </c>
      <c r="AB1505" s="29" t="str">
        <f t="shared" si="46"/>
        <v/>
      </c>
      <c r="AC1505" s="61" t="str">
        <f>IFERROR(VLOOKUP(Table1[[#This Row],[Owner]],'[1]down list'!U:V,2,FALSE),"")</f>
        <v/>
      </c>
    </row>
    <row r="1506" spans="2:29" x14ac:dyDescent="0.25">
      <c r="B1506" s="23"/>
      <c r="C1506" s="24" t="str">
        <f>IF(Table1[[#This Row],[DATE]]=0,"",TEXT(Table1[[#This Row],[DATE]],"mmm"))</f>
        <v/>
      </c>
      <c r="D1506" s="25" t="str">
        <f>B1506&amp;"-"&amp;COUNTIF($B$6:$B1506,B1506)</f>
        <v>-0</v>
      </c>
      <c r="E1506" s="24" t="str">
        <f t="shared" si="47"/>
        <v/>
      </c>
      <c r="F1506" s="24" t="str">
        <f>IF(B1506=0,"",TEXT(Table1[[#This Row],[DATE]],"ddd"))</f>
        <v/>
      </c>
      <c r="G1506" s="2" t="s">
        <v>32</v>
      </c>
      <c r="H1506" s="2"/>
      <c r="I1506" s="24" t="str">
        <f>IFERROR(INDEX('[1]down list'!$AB$3:$AH$368,MATCH(Table1[[#This Row],[DATE]],'[1]down list'!$AB$3:$AB$368,0),MATCH(Table1[[#This Row],[Shift]],'[1]down list'!$AB$3:$AH$3,0)),"")</f>
        <v/>
      </c>
      <c r="J1506" s="3"/>
      <c r="K1506" s="2"/>
      <c r="M1506" s="24" t="s">
        <v>224</v>
      </c>
      <c r="N1506" s="26" t="str">
        <f>IFERROR(INDEX([1]!Table13[#Data],MATCH(Table1[[#This Row],[Tech.]],[1]!Table13[Func Location],0),2),"")</f>
        <v/>
      </c>
      <c r="O1506" s="47"/>
      <c r="P1506" s="28"/>
      <c r="Q1506" s="2" t="s">
        <v>37</v>
      </c>
      <c r="R1506" s="2"/>
      <c r="W1506" s="2"/>
      <c r="X1506" s="2"/>
      <c r="Y1506" s="3"/>
      <c r="Z1506" s="29" t="str">
        <f>IF(Table1[[#This Row],[DATE]]=0,"",$Z$4)</f>
        <v/>
      </c>
      <c r="AA1506" s="29" t="str">
        <f>IF(Table1[[#This Row],[DATE]]=0,"",$AA$4)</f>
        <v/>
      </c>
      <c r="AB1506" s="29" t="str">
        <f t="shared" si="46"/>
        <v/>
      </c>
      <c r="AC1506" s="61" t="str">
        <f>IFERROR(VLOOKUP(Table1[[#This Row],[Owner]],'[1]down list'!U:V,2,FALSE),"")</f>
        <v/>
      </c>
    </row>
    <row r="1507" spans="2:29" x14ac:dyDescent="0.25">
      <c r="B1507" s="23"/>
      <c r="C1507" s="24" t="str">
        <f>IF(Table1[[#This Row],[DATE]]=0,"",TEXT(Table1[[#This Row],[DATE]],"mmm"))</f>
        <v/>
      </c>
      <c r="D1507" s="25" t="str">
        <f>B1507&amp;"-"&amp;COUNTIF($B$6:$B1507,B1507)</f>
        <v>-0</v>
      </c>
      <c r="E1507" s="24" t="str">
        <f t="shared" si="47"/>
        <v/>
      </c>
      <c r="F1507" s="24" t="str">
        <f>IF(B1507=0,"",TEXT(Table1[[#This Row],[DATE]],"ddd"))</f>
        <v/>
      </c>
      <c r="G1507" s="2" t="s">
        <v>32</v>
      </c>
      <c r="H1507" s="2"/>
      <c r="I1507" s="24" t="str">
        <f>IFERROR(INDEX('[1]down list'!$AB$3:$AH$368,MATCH(Table1[[#This Row],[DATE]],'[1]down list'!$AB$3:$AB$368,0),MATCH(Table1[[#This Row],[Shift]],'[1]down list'!$AB$3:$AH$3,0)),"")</f>
        <v/>
      </c>
      <c r="J1507" s="3"/>
      <c r="K1507" s="2"/>
      <c r="M1507" s="24" t="s">
        <v>224</v>
      </c>
      <c r="N1507" s="26" t="str">
        <f>IFERROR(INDEX([1]!Table13[#Data],MATCH(Table1[[#This Row],[Tech.]],[1]!Table13[Func Location],0),2),"")</f>
        <v/>
      </c>
      <c r="O1507" s="47"/>
      <c r="P1507" s="28"/>
      <c r="Q1507" s="2" t="s">
        <v>37</v>
      </c>
      <c r="R1507" s="2"/>
      <c r="W1507" s="2"/>
      <c r="X1507" s="2"/>
      <c r="Y1507" s="3"/>
      <c r="Z1507" s="29" t="str">
        <f>IF(Table1[[#This Row],[DATE]]=0,"",$Z$4)</f>
        <v/>
      </c>
      <c r="AA1507" s="29" t="str">
        <f>IF(Table1[[#This Row],[DATE]]=0,"",$AA$4)</f>
        <v/>
      </c>
      <c r="AB1507" s="29" t="str">
        <f t="shared" si="46"/>
        <v/>
      </c>
      <c r="AC1507" s="61" t="str">
        <f>IFERROR(VLOOKUP(Table1[[#This Row],[Owner]],'[1]down list'!U:V,2,FALSE),"")</f>
        <v/>
      </c>
    </row>
    <row r="1508" spans="2:29" x14ac:dyDescent="0.25">
      <c r="B1508" s="23"/>
      <c r="C1508" s="24" t="str">
        <f>IF(Table1[[#This Row],[DATE]]=0,"",TEXT(Table1[[#This Row],[DATE]],"mmm"))</f>
        <v/>
      </c>
      <c r="D1508" s="25" t="str">
        <f>B1508&amp;"-"&amp;COUNTIF($B$6:$B1508,B1508)</f>
        <v>-0</v>
      </c>
      <c r="E1508" s="24" t="str">
        <f t="shared" si="47"/>
        <v/>
      </c>
      <c r="F1508" s="24" t="str">
        <f>IF(B1508=0,"",TEXT(Table1[[#This Row],[DATE]],"ddd"))</f>
        <v/>
      </c>
      <c r="G1508" s="2" t="s">
        <v>32</v>
      </c>
      <c r="H1508" s="2"/>
      <c r="I1508" s="24" t="str">
        <f>IFERROR(INDEX('[1]down list'!$AB$3:$AH$368,MATCH(Table1[[#This Row],[DATE]],'[1]down list'!$AB$3:$AB$368,0),MATCH(Table1[[#This Row],[Shift]],'[1]down list'!$AB$3:$AH$3,0)),"")</f>
        <v/>
      </c>
      <c r="J1508" s="3"/>
      <c r="K1508" s="2"/>
      <c r="M1508" s="24" t="s">
        <v>224</v>
      </c>
      <c r="N1508" s="26" t="str">
        <f>IFERROR(INDEX([1]!Table13[#Data],MATCH(Table1[[#This Row],[Tech.]],[1]!Table13[Func Location],0),2),"")</f>
        <v/>
      </c>
      <c r="O1508" s="47"/>
      <c r="P1508" s="28"/>
      <c r="Q1508" s="2" t="s">
        <v>37</v>
      </c>
      <c r="R1508" s="2"/>
      <c r="W1508" s="2"/>
      <c r="X1508" s="2"/>
      <c r="Y1508" s="3"/>
      <c r="Z1508" s="29" t="str">
        <f>IF(Table1[[#This Row],[DATE]]=0,"",$Z$4)</f>
        <v/>
      </c>
      <c r="AA1508" s="29" t="str">
        <f>IF(Table1[[#This Row],[DATE]]=0,"",$AA$4)</f>
        <v/>
      </c>
      <c r="AB1508" s="29" t="str">
        <f t="shared" si="46"/>
        <v/>
      </c>
      <c r="AC1508" s="61" t="str">
        <f>IFERROR(VLOOKUP(Table1[[#This Row],[Owner]],'[1]down list'!U:V,2,FALSE),"")</f>
        <v/>
      </c>
    </row>
    <row r="1509" spans="2:29" x14ac:dyDescent="0.25">
      <c r="B1509" s="23"/>
      <c r="C1509" s="24" t="str">
        <f>IF(Table1[[#This Row],[DATE]]=0,"",TEXT(Table1[[#This Row],[DATE]],"mmm"))</f>
        <v/>
      </c>
      <c r="D1509" s="25" t="str">
        <f>B1509&amp;"-"&amp;COUNTIF($B$6:$B1509,B1509)</f>
        <v>-0</v>
      </c>
      <c r="E1509" s="24" t="str">
        <f t="shared" si="47"/>
        <v/>
      </c>
      <c r="F1509" s="24" t="str">
        <f>IF(B1509=0,"",TEXT(Table1[[#This Row],[DATE]],"ddd"))</f>
        <v/>
      </c>
      <c r="G1509" s="2" t="s">
        <v>32</v>
      </c>
      <c r="H1509" s="2"/>
      <c r="I1509" s="24" t="str">
        <f>IFERROR(INDEX('[1]down list'!$AB$3:$AH$368,MATCH(Table1[[#This Row],[DATE]],'[1]down list'!$AB$3:$AB$368,0),MATCH(Table1[[#This Row],[Shift]],'[1]down list'!$AB$3:$AH$3,0)),"")</f>
        <v/>
      </c>
      <c r="J1509" s="3"/>
      <c r="K1509" s="2"/>
      <c r="M1509" s="24" t="s">
        <v>224</v>
      </c>
      <c r="N1509" s="26" t="str">
        <f>IFERROR(INDEX([1]!Table13[#Data],MATCH(Table1[[#This Row],[Tech.]],[1]!Table13[Func Location],0),2),"")</f>
        <v/>
      </c>
      <c r="O1509" s="47"/>
      <c r="P1509" s="28"/>
      <c r="Q1509" s="2" t="s">
        <v>37</v>
      </c>
      <c r="R1509" s="2"/>
      <c r="W1509" s="2"/>
      <c r="X1509" s="2"/>
      <c r="Y1509" s="3"/>
      <c r="Z1509" s="29" t="str">
        <f>IF(Table1[[#This Row],[DATE]]=0,"",$Z$4)</f>
        <v/>
      </c>
      <c r="AA1509" s="29" t="str">
        <f>IF(Table1[[#This Row],[DATE]]=0,"",$AA$4)</f>
        <v/>
      </c>
      <c r="AB1509" s="29" t="str">
        <f t="shared" si="46"/>
        <v/>
      </c>
      <c r="AC1509" s="61" t="str">
        <f>IFERROR(VLOOKUP(Table1[[#This Row],[Owner]],'[1]down list'!U:V,2,FALSE),"")</f>
        <v/>
      </c>
    </row>
    <row r="1510" spans="2:29" x14ac:dyDescent="0.25">
      <c r="B1510" s="23"/>
      <c r="C1510" s="24" t="str">
        <f>IF(Table1[[#This Row],[DATE]]=0,"",TEXT(Table1[[#This Row],[DATE]],"mmm"))</f>
        <v/>
      </c>
      <c r="D1510" s="25" t="str">
        <f>B1510&amp;"-"&amp;COUNTIF($B$6:$B1510,B1510)</f>
        <v>-0</v>
      </c>
      <c r="E1510" s="24" t="str">
        <f t="shared" si="47"/>
        <v/>
      </c>
      <c r="F1510" s="24" t="str">
        <f>IF(B1510=0,"",TEXT(Table1[[#This Row],[DATE]],"ddd"))</f>
        <v/>
      </c>
      <c r="G1510" s="2" t="s">
        <v>32</v>
      </c>
      <c r="H1510" s="2"/>
      <c r="I1510" s="24" t="str">
        <f>IFERROR(INDEX('[1]down list'!$AB$3:$AH$368,MATCH(Table1[[#This Row],[DATE]],'[1]down list'!$AB$3:$AB$368,0),MATCH(Table1[[#This Row],[Shift]],'[1]down list'!$AB$3:$AH$3,0)),"")</f>
        <v/>
      </c>
      <c r="J1510" s="3"/>
      <c r="K1510" s="2"/>
      <c r="M1510" s="24" t="s">
        <v>224</v>
      </c>
      <c r="N1510" s="26" t="str">
        <f>IFERROR(INDEX([1]!Table13[#Data],MATCH(Table1[[#This Row],[Tech.]],[1]!Table13[Func Location],0),2),"")</f>
        <v/>
      </c>
      <c r="O1510" s="47"/>
      <c r="P1510" s="28"/>
      <c r="Q1510" s="2" t="s">
        <v>37</v>
      </c>
      <c r="R1510" s="2"/>
      <c r="W1510" s="2"/>
      <c r="X1510" s="2"/>
      <c r="Y1510" s="3"/>
      <c r="Z1510" s="29" t="str">
        <f>IF(Table1[[#This Row],[DATE]]=0,"",$Z$4)</f>
        <v/>
      </c>
      <c r="AA1510" s="29" t="str">
        <f>IF(Table1[[#This Row],[DATE]]=0,"",$AA$4)</f>
        <v/>
      </c>
      <c r="AB1510" s="29" t="str">
        <f t="shared" si="46"/>
        <v/>
      </c>
      <c r="AC1510" s="61" t="str">
        <f>IFERROR(VLOOKUP(Table1[[#This Row],[Owner]],'[1]down list'!U:V,2,FALSE),"")</f>
        <v/>
      </c>
    </row>
    <row r="1511" spans="2:29" x14ac:dyDescent="0.25">
      <c r="B1511" s="23"/>
      <c r="C1511" s="24" t="str">
        <f>IF(Table1[[#This Row],[DATE]]=0,"",TEXT(Table1[[#This Row],[DATE]],"mmm"))</f>
        <v/>
      </c>
      <c r="D1511" s="25" t="str">
        <f>B1511&amp;"-"&amp;COUNTIF($B$6:$B1511,B1511)</f>
        <v>-0</v>
      </c>
      <c r="E1511" s="24" t="str">
        <f t="shared" si="47"/>
        <v/>
      </c>
      <c r="F1511" s="24" t="str">
        <f>IF(B1511=0,"",TEXT(Table1[[#This Row],[DATE]],"ddd"))</f>
        <v/>
      </c>
      <c r="G1511" s="2" t="s">
        <v>32</v>
      </c>
      <c r="H1511" s="2"/>
      <c r="I1511" s="24" t="str">
        <f>IFERROR(INDEX('[1]down list'!$AB$3:$AH$368,MATCH(Table1[[#This Row],[DATE]],'[1]down list'!$AB$3:$AB$368,0),MATCH(Table1[[#This Row],[Shift]],'[1]down list'!$AB$3:$AH$3,0)),"")</f>
        <v/>
      </c>
      <c r="J1511" s="3"/>
      <c r="K1511" s="2"/>
      <c r="M1511" s="24" t="s">
        <v>224</v>
      </c>
      <c r="N1511" s="26" t="str">
        <f>IFERROR(INDEX([1]!Table13[#Data],MATCH(Table1[[#This Row],[Tech.]],[1]!Table13[Func Location],0),2),"")</f>
        <v/>
      </c>
      <c r="O1511" s="47"/>
      <c r="P1511" s="28"/>
      <c r="Q1511" s="2" t="s">
        <v>37</v>
      </c>
      <c r="R1511" s="2"/>
      <c r="W1511" s="2"/>
      <c r="X1511" s="2"/>
      <c r="Y1511" s="3"/>
      <c r="Z1511" s="29" t="str">
        <f>IF(Table1[[#This Row],[DATE]]=0,"",$Z$4)</f>
        <v/>
      </c>
      <c r="AA1511" s="29" t="str">
        <f>IF(Table1[[#This Row],[DATE]]=0,"",$AA$4)</f>
        <v/>
      </c>
      <c r="AB1511" s="29" t="str">
        <f t="shared" si="46"/>
        <v/>
      </c>
      <c r="AC1511" s="61" t="str">
        <f>IFERROR(VLOOKUP(Table1[[#This Row],[Owner]],'[1]down list'!U:V,2,FALSE),"")</f>
        <v/>
      </c>
    </row>
    <row r="1512" spans="2:29" x14ac:dyDescent="0.25">
      <c r="B1512" s="23"/>
      <c r="C1512" s="24" t="str">
        <f>IF(Table1[[#This Row],[DATE]]=0,"",TEXT(Table1[[#This Row],[DATE]],"mmm"))</f>
        <v/>
      </c>
      <c r="D1512" s="25" t="str">
        <f>B1512&amp;"-"&amp;COUNTIF($B$6:$B1512,B1512)</f>
        <v>-0</v>
      </c>
      <c r="E1512" s="24" t="str">
        <f t="shared" si="47"/>
        <v/>
      </c>
      <c r="F1512" s="24" t="str">
        <f>IF(B1512=0,"",TEXT(Table1[[#This Row],[DATE]],"ddd"))</f>
        <v/>
      </c>
      <c r="G1512" s="2" t="s">
        <v>32</v>
      </c>
      <c r="H1512" s="2"/>
      <c r="I1512" s="24" t="str">
        <f>IFERROR(INDEX('[1]down list'!$AB$3:$AH$368,MATCH(Table1[[#This Row],[DATE]],'[1]down list'!$AB$3:$AB$368,0),MATCH(Table1[[#This Row],[Shift]],'[1]down list'!$AB$3:$AH$3,0)),"")</f>
        <v/>
      </c>
      <c r="J1512" s="3"/>
      <c r="K1512" s="2"/>
      <c r="M1512" s="24" t="s">
        <v>224</v>
      </c>
      <c r="N1512" s="26" t="str">
        <f>IFERROR(INDEX([1]!Table13[#Data],MATCH(Table1[[#This Row],[Tech.]],[1]!Table13[Func Location],0),2),"")</f>
        <v/>
      </c>
      <c r="O1512" s="47"/>
      <c r="P1512" s="28"/>
      <c r="Q1512" s="2" t="s">
        <v>37</v>
      </c>
      <c r="R1512" s="2"/>
      <c r="W1512" s="2"/>
      <c r="X1512" s="2"/>
      <c r="Y1512" s="3"/>
      <c r="Z1512" s="29" t="str">
        <f>IF(Table1[[#This Row],[DATE]]=0,"",$Z$4)</f>
        <v/>
      </c>
      <c r="AA1512" s="29" t="str">
        <f>IF(Table1[[#This Row],[DATE]]=0,"",$AA$4)</f>
        <v/>
      </c>
      <c r="AB1512" s="29" t="str">
        <f t="shared" si="46"/>
        <v/>
      </c>
      <c r="AC1512" s="61" t="str">
        <f>IFERROR(VLOOKUP(Table1[[#This Row],[Owner]],'[1]down list'!U:V,2,FALSE),"")</f>
        <v/>
      </c>
    </row>
    <row r="1513" spans="2:29" x14ac:dyDescent="0.25">
      <c r="B1513" s="23"/>
      <c r="C1513" s="24" t="str">
        <f>IF(Table1[[#This Row],[DATE]]=0,"",TEXT(Table1[[#This Row],[DATE]],"mmm"))</f>
        <v/>
      </c>
      <c r="D1513" s="25" t="str">
        <f>B1513&amp;"-"&amp;COUNTIF($B$6:$B1513,B1513)</f>
        <v>-0</v>
      </c>
      <c r="E1513" s="24" t="str">
        <f t="shared" si="47"/>
        <v/>
      </c>
      <c r="F1513" s="24" t="str">
        <f>IF(B1513=0,"",TEXT(Table1[[#This Row],[DATE]],"ddd"))</f>
        <v/>
      </c>
      <c r="G1513" s="2" t="s">
        <v>32</v>
      </c>
      <c r="H1513" s="2"/>
      <c r="I1513" s="24" t="str">
        <f>IFERROR(INDEX('[1]down list'!$AB$3:$AH$368,MATCH(Table1[[#This Row],[DATE]],'[1]down list'!$AB$3:$AB$368,0),MATCH(Table1[[#This Row],[Shift]],'[1]down list'!$AB$3:$AH$3,0)),"")</f>
        <v/>
      </c>
      <c r="J1513" s="3"/>
      <c r="K1513" s="2"/>
      <c r="M1513" s="24" t="s">
        <v>224</v>
      </c>
      <c r="N1513" s="26" t="str">
        <f>IFERROR(INDEX([1]!Table13[#Data],MATCH(Table1[[#This Row],[Tech.]],[1]!Table13[Func Location],0),2),"")</f>
        <v/>
      </c>
      <c r="O1513" s="47"/>
      <c r="P1513" s="28"/>
      <c r="Q1513" s="2" t="s">
        <v>37</v>
      </c>
      <c r="R1513" s="2"/>
      <c r="W1513" s="2"/>
      <c r="X1513" s="2"/>
      <c r="Y1513" s="3"/>
      <c r="Z1513" s="29" t="str">
        <f>IF(Table1[[#This Row],[DATE]]=0,"",$Z$4)</f>
        <v/>
      </c>
      <c r="AA1513" s="29" t="str">
        <f>IF(Table1[[#This Row],[DATE]]=0,"",$AA$4)</f>
        <v/>
      </c>
      <c r="AB1513" s="29" t="str">
        <f t="shared" si="46"/>
        <v/>
      </c>
      <c r="AC1513" s="61" t="str">
        <f>IFERROR(VLOOKUP(Table1[[#This Row],[Owner]],'[1]down list'!U:V,2,FALSE),"")</f>
        <v/>
      </c>
    </row>
    <row r="1514" spans="2:29" x14ac:dyDescent="0.25">
      <c r="B1514" s="23"/>
      <c r="C1514" s="24" t="str">
        <f>IF(Table1[[#This Row],[DATE]]=0,"",TEXT(Table1[[#This Row],[DATE]],"mmm"))</f>
        <v/>
      </c>
      <c r="D1514" s="25" t="str">
        <f>B1514&amp;"-"&amp;COUNTIF($B$6:$B1514,B1514)</f>
        <v>-0</v>
      </c>
      <c r="E1514" s="24" t="str">
        <f t="shared" si="47"/>
        <v/>
      </c>
      <c r="F1514" s="24" t="str">
        <f>IF(B1514=0,"",TEXT(Table1[[#This Row],[DATE]],"ddd"))</f>
        <v/>
      </c>
      <c r="G1514" s="2" t="s">
        <v>32</v>
      </c>
      <c r="H1514" s="2"/>
      <c r="I1514" s="24" t="str">
        <f>IFERROR(INDEX('[1]down list'!$AB$3:$AH$368,MATCH(Table1[[#This Row],[DATE]],'[1]down list'!$AB$3:$AB$368,0),MATCH(Table1[[#This Row],[Shift]],'[1]down list'!$AB$3:$AH$3,0)),"")</f>
        <v/>
      </c>
      <c r="J1514" s="3"/>
      <c r="K1514" s="2"/>
      <c r="M1514" s="24" t="s">
        <v>224</v>
      </c>
      <c r="N1514" s="26" t="str">
        <f>IFERROR(INDEX([1]!Table13[#Data],MATCH(Table1[[#This Row],[Tech.]],[1]!Table13[Func Location],0),2),"")</f>
        <v/>
      </c>
      <c r="O1514" s="47"/>
      <c r="P1514" s="28"/>
      <c r="Q1514" s="2" t="s">
        <v>37</v>
      </c>
      <c r="R1514" s="2"/>
      <c r="W1514" s="2"/>
      <c r="X1514" s="2"/>
      <c r="Y1514" s="3"/>
      <c r="Z1514" s="29" t="str">
        <f>IF(Table1[[#This Row],[DATE]]=0,"",$Z$4)</f>
        <v/>
      </c>
      <c r="AA1514" s="29" t="str">
        <f>IF(Table1[[#This Row],[DATE]]=0,"",$AA$4)</f>
        <v/>
      </c>
      <c r="AB1514" s="29" t="str">
        <f t="shared" si="46"/>
        <v/>
      </c>
      <c r="AC1514" s="61" t="str">
        <f>IFERROR(VLOOKUP(Table1[[#This Row],[Owner]],'[1]down list'!U:V,2,FALSE),"")</f>
        <v/>
      </c>
    </row>
    <row r="1515" spans="2:29" x14ac:dyDescent="0.25">
      <c r="B1515" s="23"/>
      <c r="C1515" s="24" t="str">
        <f>IF(Table1[[#This Row],[DATE]]=0,"",TEXT(Table1[[#This Row],[DATE]],"mmm"))</f>
        <v/>
      </c>
      <c r="D1515" s="25" t="str">
        <f>B1515&amp;"-"&amp;COUNTIF($B$6:$B1515,B1515)</f>
        <v>-0</v>
      </c>
      <c r="E1515" s="24" t="str">
        <f t="shared" si="47"/>
        <v/>
      </c>
      <c r="F1515" s="24" t="str">
        <f>IF(B1515=0,"",TEXT(Table1[[#This Row],[DATE]],"ddd"))</f>
        <v/>
      </c>
      <c r="G1515" s="2" t="s">
        <v>32</v>
      </c>
      <c r="H1515" s="2"/>
      <c r="I1515" s="24" t="str">
        <f>IFERROR(INDEX('[1]down list'!$AB$3:$AH$368,MATCH(Table1[[#This Row],[DATE]],'[1]down list'!$AB$3:$AB$368,0),MATCH(Table1[[#This Row],[Shift]],'[1]down list'!$AB$3:$AH$3,0)),"")</f>
        <v/>
      </c>
      <c r="J1515" s="3"/>
      <c r="K1515" s="2"/>
      <c r="M1515" s="24" t="s">
        <v>224</v>
      </c>
      <c r="N1515" s="26" t="str">
        <f>IFERROR(INDEX([1]!Table13[#Data],MATCH(Table1[[#This Row],[Tech.]],[1]!Table13[Func Location],0),2),"")</f>
        <v/>
      </c>
      <c r="O1515" s="47"/>
      <c r="P1515" s="28"/>
      <c r="Q1515" s="2" t="s">
        <v>37</v>
      </c>
      <c r="R1515" s="2"/>
      <c r="W1515" s="2"/>
      <c r="X1515" s="2"/>
      <c r="Y1515" s="3"/>
      <c r="Z1515" s="29" t="str">
        <f>IF(Table1[[#This Row],[DATE]]=0,"",$Z$4)</f>
        <v/>
      </c>
      <c r="AA1515" s="29" t="str">
        <f>IF(Table1[[#This Row],[DATE]]=0,"",$AA$4)</f>
        <v/>
      </c>
      <c r="AB1515" s="29" t="str">
        <f t="shared" si="46"/>
        <v/>
      </c>
      <c r="AC1515" s="61" t="str">
        <f>IFERROR(VLOOKUP(Table1[[#This Row],[Owner]],'[1]down list'!U:V,2,FALSE),"")</f>
        <v/>
      </c>
    </row>
    <row r="1516" spans="2:29" x14ac:dyDescent="0.25">
      <c r="B1516" s="23"/>
      <c r="C1516" s="24" t="str">
        <f>IF(Table1[[#This Row],[DATE]]=0,"",TEXT(Table1[[#This Row],[DATE]],"mmm"))</f>
        <v/>
      </c>
      <c r="D1516" s="25" t="str">
        <f>B1516&amp;"-"&amp;COUNTIF($B$6:$B1516,B1516)</f>
        <v>-0</v>
      </c>
      <c r="E1516" s="24" t="str">
        <f t="shared" si="47"/>
        <v/>
      </c>
      <c r="F1516" s="24" t="str">
        <f>IF(B1516=0,"",TEXT(Table1[[#This Row],[DATE]],"ddd"))</f>
        <v/>
      </c>
      <c r="G1516" s="2" t="s">
        <v>32</v>
      </c>
      <c r="H1516" s="2"/>
      <c r="I1516" s="24" t="str">
        <f>IFERROR(INDEX('[1]down list'!$AB$3:$AH$368,MATCH(Table1[[#This Row],[DATE]],'[1]down list'!$AB$3:$AB$368,0),MATCH(Table1[[#This Row],[Shift]],'[1]down list'!$AB$3:$AH$3,0)),"")</f>
        <v/>
      </c>
      <c r="J1516" s="3"/>
      <c r="K1516" s="2"/>
      <c r="M1516" s="24" t="s">
        <v>224</v>
      </c>
      <c r="N1516" s="26" t="str">
        <f>IFERROR(INDEX([1]!Table13[#Data],MATCH(Table1[[#This Row],[Tech.]],[1]!Table13[Func Location],0),2),"")</f>
        <v/>
      </c>
      <c r="O1516" s="47"/>
      <c r="P1516" s="28"/>
      <c r="Q1516" s="2" t="s">
        <v>37</v>
      </c>
      <c r="R1516" s="2"/>
      <c r="W1516" s="2"/>
      <c r="X1516" s="2"/>
      <c r="Y1516" s="3"/>
      <c r="Z1516" s="29" t="str">
        <f>IF(Table1[[#This Row],[DATE]]=0,"",$Z$4)</f>
        <v/>
      </c>
      <c r="AA1516" s="29" t="str">
        <f>IF(Table1[[#This Row],[DATE]]=0,"",$AA$4)</f>
        <v/>
      </c>
      <c r="AB1516" s="29" t="str">
        <f t="shared" si="46"/>
        <v/>
      </c>
      <c r="AC1516" s="61" t="str">
        <f>IFERROR(VLOOKUP(Table1[[#This Row],[Owner]],'[1]down list'!U:V,2,FALSE),"")</f>
        <v/>
      </c>
    </row>
    <row r="1517" spans="2:29" x14ac:dyDescent="0.25">
      <c r="B1517" s="23"/>
      <c r="C1517" s="24" t="str">
        <f>IF(Table1[[#This Row],[DATE]]=0,"",TEXT(Table1[[#This Row],[DATE]],"mmm"))</f>
        <v/>
      </c>
      <c r="D1517" s="25" t="str">
        <f>B1517&amp;"-"&amp;COUNTIF($B$6:$B1517,B1517)</f>
        <v>-0</v>
      </c>
      <c r="E1517" s="24" t="str">
        <f t="shared" si="47"/>
        <v/>
      </c>
      <c r="F1517" s="24" t="str">
        <f>IF(B1517=0,"",TEXT(Table1[[#This Row],[DATE]],"ddd"))</f>
        <v/>
      </c>
      <c r="G1517" s="2" t="s">
        <v>32</v>
      </c>
      <c r="H1517" s="2"/>
      <c r="I1517" s="24" t="str">
        <f>IFERROR(INDEX('[1]down list'!$AB$3:$AH$368,MATCH(Table1[[#This Row],[DATE]],'[1]down list'!$AB$3:$AB$368,0),MATCH(Table1[[#This Row],[Shift]],'[1]down list'!$AB$3:$AH$3,0)),"")</f>
        <v/>
      </c>
      <c r="J1517" s="3"/>
      <c r="K1517" s="2"/>
      <c r="M1517" s="24" t="s">
        <v>224</v>
      </c>
      <c r="N1517" s="26" t="str">
        <f>IFERROR(INDEX([1]!Table13[#Data],MATCH(Table1[[#This Row],[Tech.]],[1]!Table13[Func Location],0),2),"")</f>
        <v/>
      </c>
      <c r="O1517" s="47"/>
      <c r="P1517" s="28"/>
      <c r="Q1517" s="2" t="s">
        <v>37</v>
      </c>
      <c r="R1517" s="2"/>
      <c r="W1517" s="2"/>
      <c r="X1517" s="2"/>
      <c r="Y1517" s="3"/>
      <c r="Z1517" s="29" t="str">
        <f>IF(Table1[[#This Row],[DATE]]=0,"",$Z$4)</f>
        <v/>
      </c>
      <c r="AA1517" s="29" t="str">
        <f>IF(Table1[[#This Row],[DATE]]=0,"",$AA$4)</f>
        <v/>
      </c>
      <c r="AB1517" s="29" t="str">
        <f t="shared" si="46"/>
        <v/>
      </c>
      <c r="AC1517" s="61" t="str">
        <f>IFERROR(VLOOKUP(Table1[[#This Row],[Owner]],'[1]down list'!U:V,2,FALSE),"")</f>
        <v/>
      </c>
    </row>
    <row r="1518" spans="2:29" x14ac:dyDescent="0.25">
      <c r="B1518" s="23"/>
      <c r="C1518" s="24" t="str">
        <f>IF(Table1[[#This Row],[DATE]]=0,"",TEXT(Table1[[#This Row],[DATE]],"mmm"))</f>
        <v/>
      </c>
      <c r="D1518" s="25" t="str">
        <f>B1518&amp;"-"&amp;COUNTIF($B$6:$B1518,B1518)</f>
        <v>-0</v>
      </c>
      <c r="E1518" s="24" t="str">
        <f t="shared" si="47"/>
        <v/>
      </c>
      <c r="F1518" s="24" t="str">
        <f>IF(B1518=0,"",TEXT(Table1[[#This Row],[DATE]],"ddd"))</f>
        <v/>
      </c>
      <c r="G1518" s="2" t="s">
        <v>32</v>
      </c>
      <c r="H1518" s="2"/>
      <c r="I1518" s="24" t="str">
        <f>IFERROR(INDEX('[1]down list'!$AB$3:$AH$368,MATCH(Table1[[#This Row],[DATE]],'[1]down list'!$AB$3:$AB$368,0),MATCH(Table1[[#This Row],[Shift]],'[1]down list'!$AB$3:$AH$3,0)),"")</f>
        <v/>
      </c>
      <c r="J1518" s="3"/>
      <c r="K1518" s="2"/>
      <c r="M1518" s="24" t="s">
        <v>224</v>
      </c>
      <c r="N1518" s="26" t="str">
        <f>IFERROR(INDEX([1]!Table13[#Data],MATCH(Table1[[#This Row],[Tech.]],[1]!Table13[Func Location],0),2),"")</f>
        <v/>
      </c>
      <c r="O1518" s="47"/>
      <c r="P1518" s="28"/>
      <c r="Q1518" s="2" t="s">
        <v>37</v>
      </c>
      <c r="R1518" s="2"/>
      <c r="W1518" s="2"/>
      <c r="X1518" s="2"/>
      <c r="Y1518" s="3"/>
      <c r="Z1518" s="29" t="str">
        <f>IF(Table1[[#This Row],[DATE]]=0,"",$Z$4)</f>
        <v/>
      </c>
      <c r="AA1518" s="29" t="str">
        <f>IF(Table1[[#This Row],[DATE]]=0,"",$AA$4)</f>
        <v/>
      </c>
      <c r="AB1518" s="29" t="str">
        <f t="shared" si="46"/>
        <v/>
      </c>
      <c r="AC1518" s="61" t="str">
        <f>IFERROR(VLOOKUP(Table1[[#This Row],[Owner]],'[1]down list'!U:V,2,FALSE),"")</f>
        <v/>
      </c>
    </row>
    <row r="1519" spans="2:29" x14ac:dyDescent="0.25">
      <c r="B1519" s="23"/>
      <c r="C1519" s="24" t="str">
        <f>IF(Table1[[#This Row],[DATE]]=0,"",TEXT(Table1[[#This Row],[DATE]],"mmm"))</f>
        <v/>
      </c>
      <c r="D1519" s="25" t="str">
        <f>B1519&amp;"-"&amp;COUNTIF($B$6:$B1519,B1519)</f>
        <v>-0</v>
      </c>
      <c r="E1519" s="24" t="str">
        <f t="shared" si="47"/>
        <v/>
      </c>
      <c r="F1519" s="24" t="str">
        <f>IF(B1519=0,"",TEXT(Table1[[#This Row],[DATE]],"ddd"))</f>
        <v/>
      </c>
      <c r="G1519" s="2" t="s">
        <v>32</v>
      </c>
      <c r="H1519" s="2"/>
      <c r="I1519" s="24" t="str">
        <f>IFERROR(INDEX('[1]down list'!$AB$3:$AH$368,MATCH(Table1[[#This Row],[DATE]],'[1]down list'!$AB$3:$AB$368,0),MATCH(Table1[[#This Row],[Shift]],'[1]down list'!$AB$3:$AH$3,0)),"")</f>
        <v/>
      </c>
      <c r="J1519" s="3"/>
      <c r="K1519" s="2"/>
      <c r="M1519" s="24" t="s">
        <v>224</v>
      </c>
      <c r="N1519" s="26" t="str">
        <f>IFERROR(INDEX([1]!Table13[#Data],MATCH(Table1[[#This Row],[Tech.]],[1]!Table13[Func Location],0),2),"")</f>
        <v/>
      </c>
      <c r="O1519" s="47"/>
      <c r="P1519" s="28"/>
      <c r="Q1519" s="2" t="s">
        <v>37</v>
      </c>
      <c r="R1519" s="2"/>
      <c r="W1519" s="2"/>
      <c r="X1519" s="2"/>
      <c r="Y1519" s="3"/>
      <c r="Z1519" s="29" t="str">
        <f>IF(Table1[[#This Row],[DATE]]=0,"",$Z$4)</f>
        <v/>
      </c>
      <c r="AA1519" s="29" t="str">
        <f>IF(Table1[[#This Row],[DATE]]=0,"",$AA$4)</f>
        <v/>
      </c>
      <c r="AB1519" s="29" t="str">
        <f t="shared" si="46"/>
        <v/>
      </c>
      <c r="AC1519" s="61" t="str">
        <f>IFERROR(VLOOKUP(Table1[[#This Row],[Owner]],'[1]down list'!U:V,2,FALSE),"")</f>
        <v/>
      </c>
    </row>
    <row r="1520" spans="2:29" x14ac:dyDescent="0.25">
      <c r="B1520" s="23"/>
      <c r="C1520" s="24" t="str">
        <f>IF(Table1[[#This Row],[DATE]]=0,"",TEXT(Table1[[#This Row],[DATE]],"mmm"))</f>
        <v/>
      </c>
      <c r="D1520" s="25" t="str">
        <f>B1520&amp;"-"&amp;COUNTIF($B$6:$B1520,B1520)</f>
        <v>-0</v>
      </c>
      <c r="E1520" s="24" t="str">
        <f t="shared" si="47"/>
        <v/>
      </c>
      <c r="F1520" s="24" t="str">
        <f>IF(B1520=0,"",TEXT(Table1[[#This Row],[DATE]],"ddd"))</f>
        <v/>
      </c>
      <c r="G1520" s="2" t="s">
        <v>32</v>
      </c>
      <c r="H1520" s="2"/>
      <c r="I1520" s="24" t="str">
        <f>IFERROR(INDEX('[1]down list'!$AB$3:$AH$368,MATCH(Table1[[#This Row],[DATE]],'[1]down list'!$AB$3:$AB$368,0),MATCH(Table1[[#This Row],[Shift]],'[1]down list'!$AB$3:$AH$3,0)),"")</f>
        <v/>
      </c>
      <c r="J1520" s="3"/>
      <c r="K1520" s="2"/>
      <c r="M1520" s="24" t="s">
        <v>224</v>
      </c>
      <c r="N1520" s="26" t="str">
        <f>IFERROR(INDEX([1]!Table13[#Data],MATCH(Table1[[#This Row],[Tech.]],[1]!Table13[Func Location],0),2),"")</f>
        <v/>
      </c>
      <c r="O1520" s="47"/>
      <c r="P1520" s="28"/>
      <c r="Q1520" s="2" t="s">
        <v>37</v>
      </c>
      <c r="R1520" s="2"/>
      <c r="W1520" s="2"/>
      <c r="X1520" s="2"/>
      <c r="Y1520" s="3"/>
      <c r="Z1520" s="29" t="str">
        <f>IF(Table1[[#This Row],[DATE]]=0,"",$Z$4)</f>
        <v/>
      </c>
      <c r="AA1520" s="29" t="str">
        <f>IF(Table1[[#This Row],[DATE]]=0,"",$AA$4)</f>
        <v/>
      </c>
      <c r="AB1520" s="29" t="str">
        <f t="shared" si="46"/>
        <v/>
      </c>
      <c r="AC1520" s="61" t="str">
        <f>IFERROR(VLOOKUP(Table1[[#This Row],[Owner]],'[1]down list'!U:V,2,FALSE),"")</f>
        <v/>
      </c>
    </row>
    <row r="1521" spans="2:29" x14ac:dyDescent="0.25">
      <c r="B1521" s="23"/>
      <c r="C1521" s="24" t="str">
        <f>IF(Table1[[#This Row],[DATE]]=0,"",TEXT(Table1[[#This Row],[DATE]],"mmm"))</f>
        <v/>
      </c>
      <c r="D1521" s="25" t="str">
        <f>B1521&amp;"-"&amp;COUNTIF($B$6:$B1521,B1521)</f>
        <v>-0</v>
      </c>
      <c r="E1521" s="24" t="str">
        <f t="shared" si="47"/>
        <v/>
      </c>
      <c r="F1521" s="24" t="str">
        <f>IF(B1521=0,"",TEXT(Table1[[#This Row],[DATE]],"ddd"))</f>
        <v/>
      </c>
      <c r="G1521" s="2" t="s">
        <v>32</v>
      </c>
      <c r="H1521" s="2"/>
      <c r="I1521" s="24" t="str">
        <f>IFERROR(INDEX('[1]down list'!$AB$3:$AH$368,MATCH(Table1[[#This Row],[DATE]],'[1]down list'!$AB$3:$AB$368,0),MATCH(Table1[[#This Row],[Shift]],'[1]down list'!$AB$3:$AH$3,0)),"")</f>
        <v/>
      </c>
      <c r="J1521" s="3"/>
      <c r="K1521" s="2"/>
      <c r="M1521" s="24" t="s">
        <v>224</v>
      </c>
      <c r="N1521" s="26" t="str">
        <f>IFERROR(INDEX([1]!Table13[#Data],MATCH(Table1[[#This Row],[Tech.]],[1]!Table13[Func Location],0),2),"")</f>
        <v/>
      </c>
      <c r="O1521" s="47"/>
      <c r="P1521" s="28"/>
      <c r="Q1521" s="2" t="s">
        <v>37</v>
      </c>
      <c r="R1521" s="2"/>
      <c r="W1521" s="2"/>
      <c r="X1521" s="2"/>
      <c r="Y1521" s="3"/>
      <c r="Z1521" s="29" t="str">
        <f>IF(Table1[[#This Row],[DATE]]=0,"",$Z$4)</f>
        <v/>
      </c>
      <c r="AA1521" s="29" t="str">
        <f>IF(Table1[[#This Row],[DATE]]=0,"",$AA$4)</f>
        <v/>
      </c>
      <c r="AB1521" s="29" t="str">
        <f t="shared" si="46"/>
        <v/>
      </c>
      <c r="AC1521" s="61" t="str">
        <f>IFERROR(VLOOKUP(Table1[[#This Row],[Owner]],'[1]down list'!U:V,2,FALSE),"")</f>
        <v/>
      </c>
    </row>
    <row r="1522" spans="2:29" x14ac:dyDescent="0.25">
      <c r="B1522" s="23"/>
      <c r="C1522" s="24" t="str">
        <f>IF(Table1[[#This Row],[DATE]]=0,"",TEXT(Table1[[#This Row],[DATE]],"mmm"))</f>
        <v/>
      </c>
      <c r="D1522" s="25" t="str">
        <f>B1522&amp;"-"&amp;COUNTIF($B$6:$B1522,B1522)</f>
        <v>-0</v>
      </c>
      <c r="E1522" s="24" t="str">
        <f t="shared" si="47"/>
        <v/>
      </c>
      <c r="F1522" s="24" t="str">
        <f>IF(B1522=0,"",TEXT(Table1[[#This Row],[DATE]],"ddd"))</f>
        <v/>
      </c>
      <c r="G1522" s="2" t="s">
        <v>32</v>
      </c>
      <c r="H1522" s="2"/>
      <c r="I1522" s="24" t="str">
        <f>IFERROR(INDEX('[1]down list'!$AB$3:$AH$368,MATCH(Table1[[#This Row],[DATE]],'[1]down list'!$AB$3:$AB$368,0),MATCH(Table1[[#This Row],[Shift]],'[1]down list'!$AB$3:$AH$3,0)),"")</f>
        <v/>
      </c>
      <c r="J1522" s="3"/>
      <c r="K1522" s="2"/>
      <c r="M1522" s="24" t="s">
        <v>224</v>
      </c>
      <c r="N1522" s="26" t="str">
        <f>IFERROR(INDEX([1]!Table13[#Data],MATCH(Table1[[#This Row],[Tech.]],[1]!Table13[Func Location],0),2),"")</f>
        <v/>
      </c>
      <c r="O1522" s="47"/>
      <c r="P1522" s="28"/>
      <c r="Q1522" s="2" t="s">
        <v>37</v>
      </c>
      <c r="R1522" s="2"/>
      <c r="W1522" s="2"/>
      <c r="X1522" s="2"/>
      <c r="Y1522" s="3"/>
      <c r="Z1522" s="29" t="str">
        <f>IF(Table1[[#This Row],[DATE]]=0,"",$Z$4)</f>
        <v/>
      </c>
      <c r="AA1522" s="29" t="str">
        <f>IF(Table1[[#This Row],[DATE]]=0,"",$AA$4)</f>
        <v/>
      </c>
      <c r="AB1522" s="29" t="str">
        <f t="shared" si="46"/>
        <v/>
      </c>
      <c r="AC1522" s="61" t="str">
        <f>IFERROR(VLOOKUP(Table1[[#This Row],[Owner]],'[1]down list'!U:V,2,FALSE),"")</f>
        <v/>
      </c>
    </row>
    <row r="1523" spans="2:29" x14ac:dyDescent="0.25">
      <c r="B1523" s="23"/>
      <c r="C1523" s="24" t="str">
        <f>IF(Table1[[#This Row],[DATE]]=0,"",TEXT(Table1[[#This Row],[DATE]],"mmm"))</f>
        <v/>
      </c>
      <c r="D1523" s="25" t="str">
        <f>B1523&amp;"-"&amp;COUNTIF($B$6:$B1523,B1523)</f>
        <v>-0</v>
      </c>
      <c r="E1523" s="24" t="str">
        <f t="shared" si="47"/>
        <v/>
      </c>
      <c r="F1523" s="24" t="str">
        <f>IF(B1523=0,"",TEXT(Table1[[#This Row],[DATE]],"ddd"))</f>
        <v/>
      </c>
      <c r="G1523" s="2" t="s">
        <v>32</v>
      </c>
      <c r="H1523" s="2"/>
      <c r="I1523" s="24" t="str">
        <f>IFERROR(INDEX('[1]down list'!$AB$3:$AH$368,MATCH(Table1[[#This Row],[DATE]],'[1]down list'!$AB$3:$AB$368,0),MATCH(Table1[[#This Row],[Shift]],'[1]down list'!$AB$3:$AH$3,0)),"")</f>
        <v/>
      </c>
      <c r="J1523" s="3"/>
      <c r="K1523" s="2"/>
      <c r="M1523" s="24" t="s">
        <v>224</v>
      </c>
      <c r="N1523" s="26" t="str">
        <f>IFERROR(INDEX([1]!Table13[#Data],MATCH(Table1[[#This Row],[Tech.]],[1]!Table13[Func Location],0),2),"")</f>
        <v/>
      </c>
      <c r="O1523" s="47"/>
      <c r="P1523" s="28"/>
      <c r="Q1523" s="2" t="s">
        <v>37</v>
      </c>
      <c r="R1523" s="2"/>
      <c r="W1523" s="2"/>
      <c r="X1523" s="2"/>
      <c r="Y1523" s="3"/>
      <c r="Z1523" s="29" t="str">
        <f>IF(Table1[[#This Row],[DATE]]=0,"",$Z$4)</f>
        <v/>
      </c>
      <c r="AA1523" s="29" t="str">
        <f>IF(Table1[[#This Row],[DATE]]=0,"",$AA$4)</f>
        <v/>
      </c>
      <c r="AB1523" s="29" t="str">
        <f t="shared" si="46"/>
        <v/>
      </c>
      <c r="AC1523" s="61" t="str">
        <f>IFERROR(VLOOKUP(Table1[[#This Row],[Owner]],'[1]down list'!U:V,2,FALSE),"")</f>
        <v/>
      </c>
    </row>
    <row r="1524" spans="2:29" x14ac:dyDescent="0.25">
      <c r="B1524" s="23"/>
      <c r="C1524" s="24" t="str">
        <f>IF(Table1[[#This Row],[DATE]]=0,"",TEXT(Table1[[#This Row],[DATE]],"mmm"))</f>
        <v/>
      </c>
      <c r="D1524" s="25" t="str">
        <f>B1524&amp;"-"&amp;COUNTIF($B$6:$B1524,B1524)</f>
        <v>-0</v>
      </c>
      <c r="E1524" s="24" t="str">
        <f t="shared" si="47"/>
        <v/>
      </c>
      <c r="F1524" s="24" t="str">
        <f>IF(B1524=0,"",TEXT(Table1[[#This Row],[DATE]],"ddd"))</f>
        <v/>
      </c>
      <c r="G1524" s="2" t="s">
        <v>32</v>
      </c>
      <c r="H1524" s="2"/>
      <c r="I1524" s="24" t="str">
        <f>IFERROR(INDEX('[1]down list'!$AB$3:$AH$368,MATCH(Table1[[#This Row],[DATE]],'[1]down list'!$AB$3:$AB$368,0),MATCH(Table1[[#This Row],[Shift]],'[1]down list'!$AB$3:$AH$3,0)),"")</f>
        <v/>
      </c>
      <c r="J1524" s="3"/>
      <c r="K1524" s="2"/>
      <c r="M1524" s="24" t="s">
        <v>224</v>
      </c>
      <c r="N1524" s="26" t="str">
        <f>IFERROR(INDEX([1]!Table13[#Data],MATCH(Table1[[#This Row],[Tech.]],[1]!Table13[Func Location],0),2),"")</f>
        <v/>
      </c>
      <c r="O1524" s="47"/>
      <c r="P1524" s="28"/>
      <c r="Q1524" s="2" t="s">
        <v>37</v>
      </c>
      <c r="R1524" s="2"/>
      <c r="W1524" s="2"/>
      <c r="X1524" s="2"/>
      <c r="Y1524" s="3"/>
      <c r="Z1524" s="29" t="str">
        <f>IF(Table1[[#This Row],[DATE]]=0,"",$Z$4)</f>
        <v/>
      </c>
      <c r="AA1524" s="29" t="str">
        <f>IF(Table1[[#This Row],[DATE]]=0,"",$AA$4)</f>
        <v/>
      </c>
      <c r="AB1524" s="29" t="str">
        <f t="shared" si="46"/>
        <v/>
      </c>
      <c r="AC1524" s="61" t="str">
        <f>IFERROR(VLOOKUP(Table1[[#This Row],[Owner]],'[1]down list'!U:V,2,FALSE),"")</f>
        <v/>
      </c>
    </row>
    <row r="1525" spans="2:29" x14ac:dyDescent="0.25">
      <c r="B1525" s="23"/>
      <c r="C1525" s="24" t="str">
        <f>IF(Table1[[#This Row],[DATE]]=0,"",TEXT(Table1[[#This Row],[DATE]],"mmm"))</f>
        <v/>
      </c>
      <c r="D1525" s="25" t="str">
        <f>B1525&amp;"-"&amp;COUNTIF($B$6:$B1525,B1525)</f>
        <v>-0</v>
      </c>
      <c r="E1525" s="24" t="str">
        <f t="shared" si="47"/>
        <v/>
      </c>
      <c r="F1525" s="24" t="str">
        <f>IF(B1525=0,"",TEXT(Table1[[#This Row],[DATE]],"ddd"))</f>
        <v/>
      </c>
      <c r="G1525" s="2" t="s">
        <v>32</v>
      </c>
      <c r="H1525" s="2"/>
      <c r="I1525" s="24" t="str">
        <f>IFERROR(INDEX('[1]down list'!$AB$3:$AH$368,MATCH(Table1[[#This Row],[DATE]],'[1]down list'!$AB$3:$AB$368,0),MATCH(Table1[[#This Row],[Shift]],'[1]down list'!$AB$3:$AH$3,0)),"")</f>
        <v/>
      </c>
      <c r="J1525" s="3"/>
      <c r="K1525" s="2"/>
      <c r="M1525" s="24" t="s">
        <v>224</v>
      </c>
      <c r="N1525" s="26" t="str">
        <f>IFERROR(INDEX([1]!Table13[#Data],MATCH(Table1[[#This Row],[Tech.]],[1]!Table13[Func Location],0),2),"")</f>
        <v/>
      </c>
      <c r="O1525" s="47"/>
      <c r="P1525" s="28"/>
      <c r="Q1525" s="2" t="s">
        <v>37</v>
      </c>
      <c r="R1525" s="2"/>
      <c r="W1525" s="2"/>
      <c r="X1525" s="2"/>
      <c r="Y1525" s="3"/>
      <c r="Z1525" s="29" t="str">
        <f>IF(Table1[[#This Row],[DATE]]=0,"",$Z$4)</f>
        <v/>
      </c>
      <c r="AA1525" s="29" t="str">
        <f>IF(Table1[[#This Row],[DATE]]=0,"",$AA$4)</f>
        <v/>
      </c>
      <c r="AB1525" s="29" t="str">
        <f t="shared" si="46"/>
        <v/>
      </c>
      <c r="AC1525" s="61" t="str">
        <f>IFERROR(VLOOKUP(Table1[[#This Row],[Owner]],'[1]down list'!U:V,2,FALSE),"")</f>
        <v/>
      </c>
    </row>
    <row r="1526" spans="2:29" x14ac:dyDescent="0.25">
      <c r="B1526" s="23"/>
      <c r="C1526" s="24" t="str">
        <f>IF(Table1[[#This Row],[DATE]]=0,"",TEXT(Table1[[#This Row],[DATE]],"mmm"))</f>
        <v/>
      </c>
      <c r="D1526" s="25" t="str">
        <f>B1526&amp;"-"&amp;COUNTIF($B$6:$B1526,B1526)</f>
        <v>-0</v>
      </c>
      <c r="E1526" s="24" t="str">
        <f t="shared" si="47"/>
        <v/>
      </c>
      <c r="F1526" s="24" t="str">
        <f>IF(B1526=0,"",TEXT(Table1[[#This Row],[DATE]],"ddd"))</f>
        <v/>
      </c>
      <c r="G1526" s="2" t="s">
        <v>32</v>
      </c>
      <c r="H1526" s="2"/>
      <c r="I1526" s="24" t="str">
        <f>IFERROR(INDEX('[1]down list'!$AB$3:$AH$368,MATCH(Table1[[#This Row],[DATE]],'[1]down list'!$AB$3:$AB$368,0),MATCH(Table1[[#This Row],[Shift]],'[1]down list'!$AB$3:$AH$3,0)),"")</f>
        <v/>
      </c>
      <c r="J1526" s="3"/>
      <c r="K1526" s="2"/>
      <c r="M1526" s="24" t="s">
        <v>224</v>
      </c>
      <c r="N1526" s="26" t="str">
        <f>IFERROR(INDEX([1]!Table13[#Data],MATCH(Table1[[#This Row],[Tech.]],[1]!Table13[Func Location],0),2),"")</f>
        <v/>
      </c>
      <c r="O1526" s="47"/>
      <c r="P1526" s="28"/>
      <c r="Q1526" s="2" t="s">
        <v>37</v>
      </c>
      <c r="R1526" s="2"/>
      <c r="W1526" s="2"/>
      <c r="X1526" s="2"/>
      <c r="Y1526" s="3"/>
      <c r="Z1526" s="29" t="str">
        <f>IF(Table1[[#This Row],[DATE]]=0,"",$Z$4)</f>
        <v/>
      </c>
      <c r="AA1526" s="29" t="str">
        <f>IF(Table1[[#This Row],[DATE]]=0,"",$AA$4)</f>
        <v/>
      </c>
      <c r="AB1526" s="29" t="str">
        <f t="shared" si="46"/>
        <v/>
      </c>
      <c r="AC1526" s="61" t="str">
        <f>IFERROR(VLOOKUP(Table1[[#This Row],[Owner]],'[1]down list'!U:V,2,FALSE),"")</f>
        <v/>
      </c>
    </row>
    <row r="1527" spans="2:29" x14ac:dyDescent="0.25">
      <c r="B1527" s="23"/>
      <c r="C1527" s="24" t="str">
        <f>IF(Table1[[#This Row],[DATE]]=0,"",TEXT(Table1[[#This Row],[DATE]],"mmm"))</f>
        <v/>
      </c>
      <c r="D1527" s="25" t="str">
        <f>B1527&amp;"-"&amp;COUNTIF($B$6:$B1527,B1527)</f>
        <v>-0</v>
      </c>
      <c r="E1527" s="24" t="str">
        <f t="shared" si="47"/>
        <v/>
      </c>
      <c r="F1527" s="24" t="str">
        <f>IF(B1527=0,"",TEXT(Table1[[#This Row],[DATE]],"ddd"))</f>
        <v/>
      </c>
      <c r="G1527" s="2" t="s">
        <v>32</v>
      </c>
      <c r="H1527" s="2"/>
      <c r="I1527" s="24" t="str">
        <f>IFERROR(INDEX('[1]down list'!$AB$3:$AH$368,MATCH(Table1[[#This Row],[DATE]],'[1]down list'!$AB$3:$AB$368,0),MATCH(Table1[[#This Row],[Shift]],'[1]down list'!$AB$3:$AH$3,0)),"")</f>
        <v/>
      </c>
      <c r="J1527" s="3"/>
      <c r="K1527" s="2"/>
      <c r="M1527" s="24" t="s">
        <v>224</v>
      </c>
      <c r="N1527" s="26" t="str">
        <f>IFERROR(INDEX([1]!Table13[#Data],MATCH(Table1[[#This Row],[Tech.]],[1]!Table13[Func Location],0),2),"")</f>
        <v/>
      </c>
      <c r="O1527" s="47"/>
      <c r="P1527" s="28"/>
      <c r="Q1527" s="2" t="s">
        <v>37</v>
      </c>
      <c r="R1527" s="2"/>
      <c r="W1527" s="2"/>
      <c r="X1527" s="2"/>
      <c r="Y1527" s="3"/>
      <c r="Z1527" s="29" t="str">
        <f>IF(Table1[[#This Row],[DATE]]=0,"",$Z$4)</f>
        <v/>
      </c>
      <c r="AA1527" s="29" t="str">
        <f>IF(Table1[[#This Row],[DATE]]=0,"",$AA$4)</f>
        <v/>
      </c>
      <c r="AB1527" s="29" t="str">
        <f t="shared" si="46"/>
        <v/>
      </c>
      <c r="AC1527" s="61" t="str">
        <f>IFERROR(VLOOKUP(Table1[[#This Row],[Owner]],'[1]down list'!U:V,2,FALSE),"")</f>
        <v/>
      </c>
    </row>
    <row r="1528" spans="2:29" x14ac:dyDescent="0.25">
      <c r="B1528" s="23"/>
      <c r="C1528" s="24" t="str">
        <f>IF(Table1[[#This Row],[DATE]]=0,"",TEXT(Table1[[#This Row],[DATE]],"mmm"))</f>
        <v/>
      </c>
      <c r="D1528" s="25" t="str">
        <f>B1528&amp;"-"&amp;COUNTIF($B$6:$B1528,B1528)</f>
        <v>-0</v>
      </c>
      <c r="E1528" s="24" t="str">
        <f t="shared" si="47"/>
        <v/>
      </c>
      <c r="F1528" s="24" t="str">
        <f>IF(B1528=0,"",TEXT(Table1[[#This Row],[DATE]],"ddd"))</f>
        <v/>
      </c>
      <c r="G1528" s="2" t="s">
        <v>32</v>
      </c>
      <c r="H1528" s="2"/>
      <c r="I1528" s="24" t="str">
        <f>IFERROR(INDEX('[1]down list'!$AB$3:$AH$368,MATCH(Table1[[#This Row],[DATE]],'[1]down list'!$AB$3:$AB$368,0),MATCH(Table1[[#This Row],[Shift]],'[1]down list'!$AB$3:$AH$3,0)),"")</f>
        <v/>
      </c>
      <c r="J1528" s="3"/>
      <c r="K1528" s="2"/>
      <c r="M1528" s="24" t="s">
        <v>224</v>
      </c>
      <c r="N1528" s="26" t="str">
        <f>IFERROR(INDEX([1]!Table13[#Data],MATCH(Table1[[#This Row],[Tech.]],[1]!Table13[Func Location],0),2),"")</f>
        <v/>
      </c>
      <c r="O1528" s="47"/>
      <c r="P1528" s="28"/>
      <c r="Q1528" s="2" t="s">
        <v>37</v>
      </c>
      <c r="R1528" s="2"/>
      <c r="W1528" s="2"/>
      <c r="X1528" s="2"/>
      <c r="Y1528" s="3"/>
      <c r="Z1528" s="29" t="str">
        <f>IF(Table1[[#This Row],[DATE]]=0,"",$Z$4)</f>
        <v/>
      </c>
      <c r="AA1528" s="29" t="str">
        <f>IF(Table1[[#This Row],[DATE]]=0,"",$AA$4)</f>
        <v/>
      </c>
      <c r="AB1528" s="29" t="str">
        <f t="shared" si="46"/>
        <v/>
      </c>
      <c r="AC1528" s="61" t="str">
        <f>IFERROR(VLOOKUP(Table1[[#This Row],[Owner]],'[1]down list'!U:V,2,FALSE),"")</f>
        <v/>
      </c>
    </row>
    <row r="1529" spans="2:29" x14ac:dyDescent="0.25">
      <c r="B1529" s="23"/>
      <c r="C1529" s="24" t="str">
        <f>IF(Table1[[#This Row],[DATE]]=0,"",TEXT(Table1[[#This Row],[DATE]],"mmm"))</f>
        <v/>
      </c>
      <c r="D1529" s="25" t="str">
        <f>B1529&amp;"-"&amp;COUNTIF($B$6:$B1529,B1529)</f>
        <v>-0</v>
      </c>
      <c r="E1529" s="24" t="str">
        <f t="shared" si="47"/>
        <v/>
      </c>
      <c r="F1529" s="24" t="str">
        <f>IF(B1529=0,"",TEXT(Table1[[#This Row],[DATE]],"ddd"))</f>
        <v/>
      </c>
      <c r="G1529" s="2" t="s">
        <v>32</v>
      </c>
      <c r="H1529" s="2"/>
      <c r="I1529" s="24" t="str">
        <f>IFERROR(INDEX('[1]down list'!$AB$3:$AH$368,MATCH(Table1[[#This Row],[DATE]],'[1]down list'!$AB$3:$AB$368,0),MATCH(Table1[[#This Row],[Shift]],'[1]down list'!$AB$3:$AH$3,0)),"")</f>
        <v/>
      </c>
      <c r="J1529" s="3"/>
      <c r="K1529" s="2"/>
      <c r="M1529" s="24" t="s">
        <v>224</v>
      </c>
      <c r="N1529" s="26" t="str">
        <f>IFERROR(INDEX([1]!Table13[#Data],MATCH(Table1[[#This Row],[Tech.]],[1]!Table13[Func Location],0),2),"")</f>
        <v/>
      </c>
      <c r="O1529" s="47"/>
      <c r="P1529" s="28"/>
      <c r="Q1529" s="2" t="s">
        <v>37</v>
      </c>
      <c r="R1529" s="2"/>
      <c r="W1529" s="2"/>
      <c r="X1529" s="2"/>
      <c r="Y1529" s="3"/>
      <c r="Z1529" s="29" t="str">
        <f>IF(Table1[[#This Row],[DATE]]=0,"",$Z$4)</f>
        <v/>
      </c>
      <c r="AA1529" s="29" t="str">
        <f>IF(Table1[[#This Row],[DATE]]=0,"",$AA$4)</f>
        <v/>
      </c>
      <c r="AB1529" s="29" t="str">
        <f t="shared" si="46"/>
        <v/>
      </c>
      <c r="AC1529" s="61" t="str">
        <f>IFERROR(VLOOKUP(Table1[[#This Row],[Owner]],'[1]down list'!U:V,2,FALSE),"")</f>
        <v/>
      </c>
    </row>
    <row r="1530" spans="2:29" x14ac:dyDescent="0.25">
      <c r="B1530" s="23"/>
      <c r="C1530" s="24" t="str">
        <f>IF(Table1[[#This Row],[DATE]]=0,"",TEXT(Table1[[#This Row],[DATE]],"mmm"))</f>
        <v/>
      </c>
      <c r="D1530" s="25" t="str">
        <f>B1530&amp;"-"&amp;COUNTIF($B$6:$B1530,B1530)</f>
        <v>-0</v>
      </c>
      <c r="E1530" s="24" t="str">
        <f t="shared" si="47"/>
        <v/>
      </c>
      <c r="F1530" s="24" t="str">
        <f>IF(B1530=0,"",TEXT(Table1[[#This Row],[DATE]],"ddd"))</f>
        <v/>
      </c>
      <c r="G1530" s="2" t="s">
        <v>32</v>
      </c>
      <c r="H1530" s="2"/>
      <c r="I1530" s="24" t="str">
        <f>IFERROR(INDEX('[1]down list'!$AB$3:$AH$368,MATCH(Table1[[#This Row],[DATE]],'[1]down list'!$AB$3:$AB$368,0),MATCH(Table1[[#This Row],[Shift]],'[1]down list'!$AB$3:$AH$3,0)),"")</f>
        <v/>
      </c>
      <c r="J1530" s="3"/>
      <c r="K1530" s="2"/>
      <c r="M1530" s="24" t="s">
        <v>224</v>
      </c>
      <c r="N1530" s="26" t="str">
        <f>IFERROR(INDEX([1]!Table13[#Data],MATCH(Table1[[#This Row],[Tech.]],[1]!Table13[Func Location],0),2),"")</f>
        <v/>
      </c>
      <c r="O1530" s="47"/>
      <c r="P1530" s="28"/>
      <c r="Q1530" s="2" t="s">
        <v>37</v>
      </c>
      <c r="R1530" s="2"/>
      <c r="W1530" s="2"/>
      <c r="X1530" s="2"/>
      <c r="Y1530" s="3"/>
      <c r="Z1530" s="29" t="str">
        <f>IF(Table1[[#This Row],[DATE]]=0,"",$Z$4)</f>
        <v/>
      </c>
      <c r="AA1530" s="29" t="str">
        <f>IF(Table1[[#This Row],[DATE]]=0,"",$AA$4)</f>
        <v/>
      </c>
      <c r="AB1530" s="29" t="str">
        <f t="shared" si="46"/>
        <v/>
      </c>
      <c r="AC1530" s="61" t="str">
        <f>IFERROR(VLOOKUP(Table1[[#This Row],[Owner]],'[1]down list'!U:V,2,FALSE),"")</f>
        <v/>
      </c>
    </row>
    <row r="1531" spans="2:29" x14ac:dyDescent="0.25">
      <c r="B1531" s="23"/>
      <c r="C1531" s="24" t="str">
        <f>IF(Table1[[#This Row],[DATE]]=0,"",TEXT(Table1[[#This Row],[DATE]],"mmm"))</f>
        <v/>
      </c>
      <c r="D1531" s="25" t="str">
        <f>B1531&amp;"-"&amp;COUNTIF($B$6:$B1531,B1531)</f>
        <v>-0</v>
      </c>
      <c r="E1531" s="24" t="str">
        <f t="shared" si="47"/>
        <v/>
      </c>
      <c r="F1531" s="24" t="str">
        <f>IF(B1531=0,"",TEXT(Table1[[#This Row],[DATE]],"ddd"))</f>
        <v/>
      </c>
      <c r="G1531" s="2" t="s">
        <v>32</v>
      </c>
      <c r="H1531" s="2"/>
      <c r="I1531" s="24" t="str">
        <f>IFERROR(INDEX('[1]down list'!$AB$3:$AH$368,MATCH(Table1[[#This Row],[DATE]],'[1]down list'!$AB$3:$AB$368,0),MATCH(Table1[[#This Row],[Shift]],'[1]down list'!$AB$3:$AH$3,0)),"")</f>
        <v/>
      </c>
      <c r="J1531" s="3"/>
      <c r="K1531" s="2"/>
      <c r="M1531" s="24" t="s">
        <v>224</v>
      </c>
      <c r="N1531" s="26" t="str">
        <f>IFERROR(INDEX([1]!Table13[#Data],MATCH(Table1[[#This Row],[Tech.]],[1]!Table13[Func Location],0),2),"")</f>
        <v/>
      </c>
      <c r="O1531" s="47"/>
      <c r="P1531" s="28"/>
      <c r="Q1531" s="2" t="s">
        <v>37</v>
      </c>
      <c r="R1531" s="2"/>
      <c r="W1531" s="2"/>
      <c r="X1531" s="2"/>
      <c r="Y1531" s="3"/>
      <c r="Z1531" s="29" t="str">
        <f>IF(Table1[[#This Row],[DATE]]=0,"",$Z$4)</f>
        <v/>
      </c>
      <c r="AA1531" s="29" t="str">
        <f>IF(Table1[[#This Row],[DATE]]=0,"",$AA$4)</f>
        <v/>
      </c>
      <c r="AB1531" s="29" t="str">
        <f t="shared" si="46"/>
        <v/>
      </c>
      <c r="AC1531" s="61" t="str">
        <f>IFERROR(VLOOKUP(Table1[[#This Row],[Owner]],'[1]down list'!U:V,2,FALSE),"")</f>
        <v/>
      </c>
    </row>
    <row r="1532" spans="2:29" x14ac:dyDescent="0.25">
      <c r="B1532" s="23"/>
      <c r="C1532" s="24" t="str">
        <f>IF(Table1[[#This Row],[DATE]]=0,"",TEXT(Table1[[#This Row],[DATE]],"mmm"))</f>
        <v/>
      </c>
      <c r="D1532" s="25" t="str">
        <f>B1532&amp;"-"&amp;COUNTIF($B$6:$B1532,B1532)</f>
        <v>-0</v>
      </c>
      <c r="E1532" s="24" t="str">
        <f t="shared" si="47"/>
        <v/>
      </c>
      <c r="F1532" s="24" t="str">
        <f>IF(B1532=0,"",TEXT(Table1[[#This Row],[DATE]],"ddd"))</f>
        <v/>
      </c>
      <c r="G1532" s="2" t="s">
        <v>32</v>
      </c>
      <c r="H1532" s="2"/>
      <c r="I1532" s="24" t="str">
        <f>IFERROR(INDEX('[1]down list'!$AB$3:$AH$368,MATCH(Table1[[#This Row],[DATE]],'[1]down list'!$AB$3:$AB$368,0),MATCH(Table1[[#This Row],[Shift]],'[1]down list'!$AB$3:$AH$3,0)),"")</f>
        <v/>
      </c>
      <c r="J1532" s="3"/>
      <c r="K1532" s="2"/>
      <c r="M1532" s="24" t="s">
        <v>224</v>
      </c>
      <c r="N1532" s="26" t="str">
        <f>IFERROR(INDEX([1]!Table13[#Data],MATCH(Table1[[#This Row],[Tech.]],[1]!Table13[Func Location],0),2),"")</f>
        <v/>
      </c>
      <c r="O1532" s="47"/>
      <c r="P1532" s="28"/>
      <c r="Q1532" s="2" t="s">
        <v>37</v>
      </c>
      <c r="R1532" s="2"/>
      <c r="W1532" s="2"/>
      <c r="X1532" s="2"/>
      <c r="Y1532" s="3"/>
      <c r="Z1532" s="29" t="str">
        <f>IF(Table1[[#This Row],[DATE]]=0,"",$Z$4)</f>
        <v/>
      </c>
      <c r="AA1532" s="29" t="str">
        <f>IF(Table1[[#This Row],[DATE]]=0,"",$AA$4)</f>
        <v/>
      </c>
      <c r="AB1532" s="29" t="str">
        <f t="shared" si="46"/>
        <v/>
      </c>
      <c r="AC1532" s="61" t="str">
        <f>IFERROR(VLOOKUP(Table1[[#This Row],[Owner]],'[1]down list'!U:V,2,FALSE),"")</f>
        <v/>
      </c>
    </row>
    <row r="1533" spans="2:29" x14ac:dyDescent="0.25">
      <c r="B1533" s="23"/>
      <c r="C1533" s="24" t="str">
        <f>IF(Table1[[#This Row],[DATE]]=0,"",TEXT(Table1[[#This Row],[DATE]],"mmm"))</f>
        <v/>
      </c>
      <c r="D1533" s="25" t="str">
        <f>B1533&amp;"-"&amp;COUNTIF($B$6:$B1533,B1533)</f>
        <v>-0</v>
      </c>
      <c r="E1533" s="24" t="str">
        <f t="shared" si="47"/>
        <v/>
      </c>
      <c r="F1533" s="24" t="str">
        <f>IF(B1533=0,"",TEXT(Table1[[#This Row],[DATE]],"ddd"))</f>
        <v/>
      </c>
      <c r="G1533" s="2" t="s">
        <v>32</v>
      </c>
      <c r="H1533" s="2"/>
      <c r="I1533" s="24" t="str">
        <f>IFERROR(INDEX('[1]down list'!$AB$3:$AH$368,MATCH(Table1[[#This Row],[DATE]],'[1]down list'!$AB$3:$AB$368,0),MATCH(Table1[[#This Row],[Shift]],'[1]down list'!$AB$3:$AH$3,0)),"")</f>
        <v/>
      </c>
      <c r="J1533" s="3"/>
      <c r="K1533" s="2"/>
      <c r="M1533" s="24" t="s">
        <v>224</v>
      </c>
      <c r="N1533" s="26" t="str">
        <f>IFERROR(INDEX([1]!Table13[#Data],MATCH(Table1[[#This Row],[Tech.]],[1]!Table13[Func Location],0),2),"")</f>
        <v/>
      </c>
      <c r="O1533" s="47"/>
      <c r="P1533" s="28"/>
      <c r="Q1533" s="2" t="s">
        <v>37</v>
      </c>
      <c r="R1533" s="2"/>
      <c r="W1533" s="2"/>
      <c r="X1533" s="2"/>
      <c r="Y1533" s="3"/>
      <c r="Z1533" s="29" t="str">
        <f>IF(Table1[[#This Row],[DATE]]=0,"",$Z$4)</f>
        <v/>
      </c>
      <c r="AA1533" s="29" t="str">
        <f>IF(Table1[[#This Row],[DATE]]=0,"",$AA$4)</f>
        <v/>
      </c>
      <c r="AB1533" s="29" t="str">
        <f t="shared" si="46"/>
        <v/>
      </c>
      <c r="AC1533" s="61" t="str">
        <f>IFERROR(VLOOKUP(Table1[[#This Row],[Owner]],'[1]down list'!U:V,2,FALSE),"")</f>
        <v/>
      </c>
    </row>
    <row r="1534" spans="2:29" x14ac:dyDescent="0.25">
      <c r="B1534" s="23"/>
      <c r="C1534" s="24" t="str">
        <f>IF(Table1[[#This Row],[DATE]]=0,"",TEXT(Table1[[#This Row],[DATE]],"mmm"))</f>
        <v/>
      </c>
      <c r="D1534" s="25" t="str">
        <f>B1534&amp;"-"&amp;COUNTIF($B$6:$B1534,B1534)</f>
        <v>-0</v>
      </c>
      <c r="E1534" s="24" t="str">
        <f t="shared" si="47"/>
        <v/>
      </c>
      <c r="F1534" s="24" t="str">
        <f>IF(B1534=0,"",TEXT(Table1[[#This Row],[DATE]],"ddd"))</f>
        <v/>
      </c>
      <c r="G1534" s="2" t="s">
        <v>32</v>
      </c>
      <c r="H1534" s="2"/>
      <c r="I1534" s="24" t="str">
        <f>IFERROR(INDEX('[1]down list'!$AB$3:$AH$368,MATCH(Table1[[#This Row],[DATE]],'[1]down list'!$AB$3:$AB$368,0),MATCH(Table1[[#This Row],[Shift]],'[1]down list'!$AB$3:$AH$3,0)),"")</f>
        <v/>
      </c>
      <c r="J1534" s="3"/>
      <c r="K1534" s="2"/>
      <c r="M1534" s="24" t="s">
        <v>224</v>
      </c>
      <c r="N1534" s="26" t="str">
        <f>IFERROR(INDEX([1]!Table13[#Data],MATCH(Table1[[#This Row],[Tech.]],[1]!Table13[Func Location],0),2),"")</f>
        <v/>
      </c>
      <c r="O1534" s="47"/>
      <c r="P1534" s="28"/>
      <c r="Q1534" s="2" t="s">
        <v>37</v>
      </c>
      <c r="R1534" s="2"/>
      <c r="W1534" s="2"/>
      <c r="X1534" s="2"/>
      <c r="Y1534" s="3"/>
      <c r="Z1534" s="29" t="str">
        <f>IF(Table1[[#This Row],[DATE]]=0,"",$Z$4)</f>
        <v/>
      </c>
      <c r="AA1534" s="29" t="str">
        <f>IF(Table1[[#This Row],[DATE]]=0,"",$AA$4)</f>
        <v/>
      </c>
      <c r="AB1534" s="29" t="str">
        <f t="shared" si="46"/>
        <v/>
      </c>
      <c r="AC1534" s="61" t="str">
        <f>IFERROR(VLOOKUP(Table1[[#This Row],[Owner]],'[1]down list'!U:V,2,FALSE),"")</f>
        <v/>
      </c>
    </row>
    <row r="1535" spans="2:29" x14ac:dyDescent="0.25">
      <c r="B1535" s="23"/>
      <c r="C1535" s="24" t="str">
        <f>IF(Table1[[#This Row],[DATE]]=0,"",TEXT(Table1[[#This Row],[DATE]],"mmm"))</f>
        <v/>
      </c>
      <c r="D1535" s="25" t="str">
        <f>B1535&amp;"-"&amp;COUNTIF($B$6:$B1535,B1535)</f>
        <v>-0</v>
      </c>
      <c r="E1535" s="24" t="str">
        <f t="shared" si="47"/>
        <v/>
      </c>
      <c r="F1535" s="24" t="str">
        <f>IF(B1535=0,"",TEXT(Table1[[#This Row],[DATE]],"ddd"))</f>
        <v/>
      </c>
      <c r="G1535" s="2" t="s">
        <v>32</v>
      </c>
      <c r="H1535" s="2"/>
      <c r="I1535" s="24" t="str">
        <f>IFERROR(INDEX('[1]down list'!$AB$3:$AH$368,MATCH(Table1[[#This Row],[DATE]],'[1]down list'!$AB$3:$AB$368,0),MATCH(Table1[[#This Row],[Shift]],'[1]down list'!$AB$3:$AH$3,0)),"")</f>
        <v/>
      </c>
      <c r="J1535" s="3"/>
      <c r="K1535" s="2"/>
      <c r="M1535" s="24" t="s">
        <v>224</v>
      </c>
      <c r="N1535" s="26" t="str">
        <f>IFERROR(INDEX([1]!Table13[#Data],MATCH(Table1[[#This Row],[Tech.]],[1]!Table13[Func Location],0),2),"")</f>
        <v/>
      </c>
      <c r="O1535" s="47"/>
      <c r="P1535" s="28"/>
      <c r="Q1535" s="2" t="s">
        <v>37</v>
      </c>
      <c r="R1535" s="2"/>
      <c r="W1535" s="2"/>
      <c r="X1535" s="2"/>
      <c r="Y1535" s="3"/>
      <c r="Z1535" s="29" t="str">
        <f>IF(Table1[[#This Row],[DATE]]=0,"",$Z$4)</f>
        <v/>
      </c>
      <c r="AA1535" s="29" t="str">
        <f>IF(Table1[[#This Row],[DATE]]=0,"",$AA$4)</f>
        <v/>
      </c>
      <c r="AB1535" s="29" t="str">
        <f t="shared" si="46"/>
        <v/>
      </c>
      <c r="AC1535" s="61" t="str">
        <f>IFERROR(VLOOKUP(Table1[[#This Row],[Owner]],'[1]down list'!U:V,2,FALSE),"")</f>
        <v/>
      </c>
    </row>
    <row r="1536" spans="2:29" x14ac:dyDescent="0.25">
      <c r="B1536" s="23"/>
      <c r="C1536" s="24" t="str">
        <f>IF(Table1[[#This Row],[DATE]]=0,"",TEXT(Table1[[#This Row],[DATE]],"mmm"))</f>
        <v/>
      </c>
      <c r="D1536" s="25" t="str">
        <f>B1536&amp;"-"&amp;COUNTIF($B$6:$B1536,B1536)</f>
        <v>-0</v>
      </c>
      <c r="E1536" s="24" t="str">
        <f t="shared" si="47"/>
        <v/>
      </c>
      <c r="F1536" s="24" t="str">
        <f>IF(B1536=0,"",TEXT(Table1[[#This Row],[DATE]],"ddd"))</f>
        <v/>
      </c>
      <c r="G1536" s="2" t="s">
        <v>32</v>
      </c>
      <c r="H1536" s="2"/>
      <c r="I1536" s="24" t="str">
        <f>IFERROR(INDEX('[1]down list'!$AB$3:$AH$368,MATCH(Table1[[#This Row],[DATE]],'[1]down list'!$AB$3:$AB$368,0),MATCH(Table1[[#This Row],[Shift]],'[1]down list'!$AB$3:$AH$3,0)),"")</f>
        <v/>
      </c>
      <c r="J1536" s="3"/>
      <c r="K1536" s="2"/>
      <c r="M1536" s="24" t="s">
        <v>224</v>
      </c>
      <c r="N1536" s="26" t="str">
        <f>IFERROR(INDEX([1]!Table13[#Data],MATCH(Table1[[#This Row],[Tech.]],[1]!Table13[Func Location],0),2),"")</f>
        <v/>
      </c>
      <c r="O1536" s="47"/>
      <c r="P1536" s="28"/>
      <c r="Q1536" s="2" t="s">
        <v>37</v>
      </c>
      <c r="R1536" s="2"/>
      <c r="W1536" s="2"/>
      <c r="X1536" s="2"/>
      <c r="Y1536" s="3"/>
      <c r="Z1536" s="29" t="str">
        <f>IF(Table1[[#This Row],[DATE]]=0,"",$Z$4)</f>
        <v/>
      </c>
      <c r="AA1536" s="29" t="str">
        <f>IF(Table1[[#This Row],[DATE]]=0,"",$AA$4)</f>
        <v/>
      </c>
      <c r="AB1536" s="29" t="str">
        <f t="shared" ref="AB1536:AB1599" si="48">IF(B1536=0,"",YEAR(B1536))</f>
        <v/>
      </c>
      <c r="AC1536" s="61" t="str">
        <f>IFERROR(VLOOKUP(Table1[[#This Row],[Owner]],'[1]down list'!U:V,2,FALSE),"")</f>
        <v/>
      </c>
    </row>
    <row r="1537" spans="2:29" x14ac:dyDescent="0.25">
      <c r="B1537" s="23"/>
      <c r="C1537" s="24" t="str">
        <f>IF(Table1[[#This Row],[DATE]]=0,"",TEXT(Table1[[#This Row],[DATE]],"mmm"))</f>
        <v/>
      </c>
      <c r="D1537" s="25" t="str">
        <f>B1537&amp;"-"&amp;COUNTIF($B$6:$B1537,B1537)</f>
        <v>-0</v>
      </c>
      <c r="E1537" s="24" t="str">
        <f t="shared" si="47"/>
        <v/>
      </c>
      <c r="F1537" s="24" t="str">
        <f>IF(B1537=0,"",TEXT(Table1[[#This Row],[DATE]],"ddd"))</f>
        <v/>
      </c>
      <c r="G1537" s="2" t="s">
        <v>32</v>
      </c>
      <c r="H1537" s="2"/>
      <c r="I1537" s="24" t="str">
        <f>IFERROR(INDEX('[1]down list'!$AB$3:$AH$368,MATCH(Table1[[#This Row],[DATE]],'[1]down list'!$AB$3:$AB$368,0),MATCH(Table1[[#This Row],[Shift]],'[1]down list'!$AB$3:$AH$3,0)),"")</f>
        <v/>
      </c>
      <c r="J1537" s="3"/>
      <c r="K1537" s="2"/>
      <c r="M1537" s="24" t="s">
        <v>224</v>
      </c>
      <c r="N1537" s="26" t="str">
        <f>IFERROR(INDEX([1]!Table13[#Data],MATCH(Table1[[#This Row],[Tech.]],[1]!Table13[Func Location],0),2),"")</f>
        <v/>
      </c>
      <c r="O1537" s="47"/>
      <c r="P1537" s="28"/>
      <c r="Q1537" s="2" t="s">
        <v>37</v>
      </c>
      <c r="R1537" s="2"/>
      <c r="W1537" s="2"/>
      <c r="X1537" s="2"/>
      <c r="Y1537" s="3"/>
      <c r="Z1537" s="29" t="str">
        <f>IF(Table1[[#This Row],[DATE]]=0,"",$Z$4)</f>
        <v/>
      </c>
      <c r="AA1537" s="29" t="str">
        <f>IF(Table1[[#This Row],[DATE]]=0,"",$AA$4)</f>
        <v/>
      </c>
      <c r="AB1537" s="29" t="str">
        <f t="shared" si="48"/>
        <v/>
      </c>
      <c r="AC1537" s="61" t="str">
        <f>IFERROR(VLOOKUP(Table1[[#This Row],[Owner]],'[1]down list'!U:V,2,FALSE),"")</f>
        <v/>
      </c>
    </row>
    <row r="1538" spans="2:29" x14ac:dyDescent="0.25">
      <c r="B1538" s="23"/>
      <c r="C1538" s="24" t="str">
        <f>IF(Table1[[#This Row],[DATE]]=0,"",TEXT(Table1[[#This Row],[DATE]],"mmm"))</f>
        <v/>
      </c>
      <c r="D1538" s="25" t="str">
        <f>B1538&amp;"-"&amp;COUNTIF($B$6:$B1538,B1538)</f>
        <v>-0</v>
      </c>
      <c r="E1538" s="24" t="str">
        <f t="shared" si="47"/>
        <v/>
      </c>
      <c r="F1538" s="24" t="str">
        <f>IF(B1538=0,"",TEXT(Table1[[#This Row],[DATE]],"ddd"))</f>
        <v/>
      </c>
      <c r="G1538" s="2" t="s">
        <v>32</v>
      </c>
      <c r="H1538" s="2"/>
      <c r="I1538" s="24" t="str">
        <f>IFERROR(INDEX('[1]down list'!$AB$3:$AH$368,MATCH(Table1[[#This Row],[DATE]],'[1]down list'!$AB$3:$AB$368,0),MATCH(Table1[[#This Row],[Shift]],'[1]down list'!$AB$3:$AH$3,0)),"")</f>
        <v/>
      </c>
      <c r="J1538" s="3"/>
      <c r="K1538" s="2"/>
      <c r="M1538" s="24" t="s">
        <v>224</v>
      </c>
      <c r="N1538" s="26" t="str">
        <f>IFERROR(INDEX([1]!Table13[#Data],MATCH(Table1[[#This Row],[Tech.]],[1]!Table13[Func Location],0),2),"")</f>
        <v/>
      </c>
      <c r="O1538" s="47"/>
      <c r="P1538" s="28"/>
      <c r="Q1538" s="2" t="s">
        <v>37</v>
      </c>
      <c r="R1538" s="2"/>
      <c r="W1538" s="2"/>
      <c r="X1538" s="2"/>
      <c r="Y1538" s="3"/>
      <c r="Z1538" s="29" t="str">
        <f>IF(Table1[[#This Row],[DATE]]=0,"",$Z$4)</f>
        <v/>
      </c>
      <c r="AA1538" s="29" t="str">
        <f>IF(Table1[[#This Row],[DATE]]=0,"",$AA$4)</f>
        <v/>
      </c>
      <c r="AB1538" s="29" t="str">
        <f t="shared" si="48"/>
        <v/>
      </c>
      <c r="AC1538" s="61" t="str">
        <f>IFERROR(VLOOKUP(Table1[[#This Row],[Owner]],'[1]down list'!U:V,2,FALSE),"")</f>
        <v/>
      </c>
    </row>
    <row r="1539" spans="2:29" x14ac:dyDescent="0.25">
      <c r="B1539" s="23"/>
      <c r="C1539" s="24" t="str">
        <f>IF(Table1[[#This Row],[DATE]]=0,"",TEXT(Table1[[#This Row],[DATE]],"mmm"))</f>
        <v/>
      </c>
      <c r="D1539" s="25" t="str">
        <f>B1539&amp;"-"&amp;COUNTIF($B$6:$B1539,B1539)</f>
        <v>-0</v>
      </c>
      <c r="E1539" s="24" t="str">
        <f t="shared" si="47"/>
        <v/>
      </c>
      <c r="F1539" s="24" t="str">
        <f>IF(B1539=0,"",TEXT(Table1[[#This Row],[DATE]],"ddd"))</f>
        <v/>
      </c>
      <c r="G1539" s="2" t="s">
        <v>32</v>
      </c>
      <c r="H1539" s="2"/>
      <c r="I1539" s="24" t="str">
        <f>IFERROR(INDEX('[1]down list'!$AB$3:$AH$368,MATCH(Table1[[#This Row],[DATE]],'[1]down list'!$AB$3:$AB$368,0),MATCH(Table1[[#This Row],[Shift]],'[1]down list'!$AB$3:$AH$3,0)),"")</f>
        <v/>
      </c>
      <c r="J1539" s="3"/>
      <c r="K1539" s="2"/>
      <c r="M1539" s="24" t="s">
        <v>224</v>
      </c>
      <c r="N1539" s="26" t="str">
        <f>IFERROR(INDEX([1]!Table13[#Data],MATCH(Table1[[#This Row],[Tech.]],[1]!Table13[Func Location],0),2),"")</f>
        <v/>
      </c>
      <c r="O1539" s="47"/>
      <c r="P1539" s="28"/>
      <c r="Q1539" s="2" t="s">
        <v>37</v>
      </c>
      <c r="R1539" s="2"/>
      <c r="W1539" s="2"/>
      <c r="X1539" s="2"/>
      <c r="Y1539" s="3"/>
      <c r="Z1539" s="29" t="str">
        <f>IF(Table1[[#This Row],[DATE]]=0,"",$Z$4)</f>
        <v/>
      </c>
      <c r="AA1539" s="29" t="str">
        <f>IF(Table1[[#This Row],[DATE]]=0,"",$AA$4)</f>
        <v/>
      </c>
      <c r="AB1539" s="29" t="str">
        <f t="shared" si="48"/>
        <v/>
      </c>
      <c r="AC1539" s="61" t="str">
        <f>IFERROR(VLOOKUP(Table1[[#This Row],[Owner]],'[1]down list'!U:V,2,FALSE),"")</f>
        <v/>
      </c>
    </row>
    <row r="1540" spans="2:29" x14ac:dyDescent="0.25">
      <c r="B1540" s="23"/>
      <c r="C1540" s="24" t="str">
        <f>IF(Table1[[#This Row],[DATE]]=0,"",TEXT(Table1[[#This Row],[DATE]],"mmm"))</f>
        <v/>
      </c>
      <c r="D1540" s="25" t="str">
        <f>B1540&amp;"-"&amp;COUNTIF($B$6:$B1540,B1540)</f>
        <v>-0</v>
      </c>
      <c r="E1540" s="24" t="str">
        <f t="shared" si="47"/>
        <v/>
      </c>
      <c r="F1540" s="24" t="str">
        <f>IF(B1540=0,"",TEXT(Table1[[#This Row],[DATE]],"ddd"))</f>
        <v/>
      </c>
      <c r="G1540" s="2" t="s">
        <v>32</v>
      </c>
      <c r="H1540" s="2"/>
      <c r="I1540" s="24" t="str">
        <f>IFERROR(INDEX('[1]down list'!$AB$3:$AH$368,MATCH(Table1[[#This Row],[DATE]],'[1]down list'!$AB$3:$AB$368,0),MATCH(Table1[[#This Row],[Shift]],'[1]down list'!$AB$3:$AH$3,0)),"")</f>
        <v/>
      </c>
      <c r="J1540" s="3"/>
      <c r="K1540" s="2"/>
      <c r="M1540" s="24" t="s">
        <v>224</v>
      </c>
      <c r="N1540" s="26" t="str">
        <f>IFERROR(INDEX([1]!Table13[#Data],MATCH(Table1[[#This Row],[Tech.]],[1]!Table13[Func Location],0),2),"")</f>
        <v/>
      </c>
      <c r="O1540" s="47"/>
      <c r="P1540" s="28"/>
      <c r="Q1540" s="2" t="s">
        <v>37</v>
      </c>
      <c r="R1540" s="2"/>
      <c r="W1540" s="2"/>
      <c r="X1540" s="2"/>
      <c r="Y1540" s="3"/>
      <c r="Z1540" s="29" t="str">
        <f>IF(Table1[[#This Row],[DATE]]=0,"",$Z$4)</f>
        <v/>
      </c>
      <c r="AA1540" s="29" t="str">
        <f>IF(Table1[[#This Row],[DATE]]=0,"",$AA$4)</f>
        <v/>
      </c>
      <c r="AB1540" s="29" t="str">
        <f t="shared" si="48"/>
        <v/>
      </c>
      <c r="AC1540" s="61" t="str">
        <f>IFERROR(VLOOKUP(Table1[[#This Row],[Owner]],'[1]down list'!U:V,2,FALSE),"")</f>
        <v/>
      </c>
    </row>
    <row r="1541" spans="2:29" x14ac:dyDescent="0.25">
      <c r="B1541" s="23"/>
      <c r="C1541" s="24" t="str">
        <f>IF(Table1[[#This Row],[DATE]]=0,"",TEXT(Table1[[#This Row],[DATE]],"mmm"))</f>
        <v/>
      </c>
      <c r="D1541" s="25" t="str">
        <f>B1541&amp;"-"&amp;COUNTIF($B$6:$B1541,B1541)</f>
        <v>-0</v>
      </c>
      <c r="E1541" s="24" t="str">
        <f t="shared" si="47"/>
        <v/>
      </c>
      <c r="F1541" s="24" t="str">
        <f>IF(B1541=0,"",TEXT(Table1[[#This Row],[DATE]],"ddd"))</f>
        <v/>
      </c>
      <c r="G1541" s="2" t="s">
        <v>32</v>
      </c>
      <c r="H1541" s="2"/>
      <c r="I1541" s="24" t="str">
        <f>IFERROR(INDEX('[1]down list'!$AB$3:$AH$368,MATCH(Table1[[#This Row],[DATE]],'[1]down list'!$AB$3:$AB$368,0),MATCH(Table1[[#This Row],[Shift]],'[1]down list'!$AB$3:$AH$3,0)),"")</f>
        <v/>
      </c>
      <c r="J1541" s="3"/>
      <c r="K1541" s="2"/>
      <c r="M1541" s="24" t="s">
        <v>224</v>
      </c>
      <c r="N1541" s="26" t="str">
        <f>IFERROR(INDEX([1]!Table13[#Data],MATCH(Table1[[#This Row],[Tech.]],[1]!Table13[Func Location],0),2),"")</f>
        <v/>
      </c>
      <c r="O1541" s="47"/>
      <c r="P1541" s="28"/>
      <c r="Q1541" s="2" t="s">
        <v>37</v>
      </c>
      <c r="R1541" s="2"/>
      <c r="W1541" s="2"/>
      <c r="X1541" s="2"/>
      <c r="Y1541" s="3"/>
      <c r="Z1541" s="29" t="str">
        <f>IF(Table1[[#This Row],[DATE]]=0,"",$Z$4)</f>
        <v/>
      </c>
      <c r="AA1541" s="29" t="str">
        <f>IF(Table1[[#This Row],[DATE]]=0,"",$AA$4)</f>
        <v/>
      </c>
      <c r="AB1541" s="29" t="str">
        <f t="shared" si="48"/>
        <v/>
      </c>
      <c r="AC1541" s="61" t="str">
        <f>IFERROR(VLOOKUP(Table1[[#This Row],[Owner]],'[1]down list'!U:V,2,FALSE),"")</f>
        <v/>
      </c>
    </row>
    <row r="1542" spans="2:29" x14ac:dyDescent="0.25">
      <c r="B1542" s="23"/>
      <c r="C1542" s="24" t="str">
        <f>IF(Table1[[#This Row],[DATE]]=0,"",TEXT(Table1[[#This Row],[DATE]],"mmm"))</f>
        <v/>
      </c>
      <c r="D1542" s="25" t="str">
        <f>B1542&amp;"-"&amp;COUNTIF($B$6:$B1542,B1542)</f>
        <v>-0</v>
      </c>
      <c r="E1542" s="24" t="str">
        <f t="shared" ref="E1542:E1605" si="49">IF(B1542=0,"",WEEKNUM(B1542,21))</f>
        <v/>
      </c>
      <c r="F1542" s="24" t="str">
        <f>IF(B1542=0,"",TEXT(Table1[[#This Row],[DATE]],"ddd"))</f>
        <v/>
      </c>
      <c r="G1542" s="2" t="s">
        <v>32</v>
      </c>
      <c r="H1542" s="2"/>
      <c r="I1542" s="24" t="str">
        <f>IFERROR(INDEX('[1]down list'!$AB$3:$AH$368,MATCH(Table1[[#This Row],[DATE]],'[1]down list'!$AB$3:$AB$368,0),MATCH(Table1[[#This Row],[Shift]],'[1]down list'!$AB$3:$AH$3,0)),"")</f>
        <v/>
      </c>
      <c r="J1542" s="3"/>
      <c r="K1542" s="2"/>
      <c r="M1542" s="24" t="s">
        <v>224</v>
      </c>
      <c r="N1542" s="26" t="str">
        <f>IFERROR(INDEX([1]!Table13[#Data],MATCH(Table1[[#This Row],[Tech.]],[1]!Table13[Func Location],0),2),"")</f>
        <v/>
      </c>
      <c r="O1542" s="47"/>
      <c r="P1542" s="28"/>
      <c r="Q1542" s="2" t="s">
        <v>37</v>
      </c>
      <c r="R1542" s="2"/>
      <c r="W1542" s="2"/>
      <c r="X1542" s="2"/>
      <c r="Y1542" s="3"/>
      <c r="Z1542" s="29" t="str">
        <f>IF(Table1[[#This Row],[DATE]]=0,"",$Z$4)</f>
        <v/>
      </c>
      <c r="AA1542" s="29" t="str">
        <f>IF(Table1[[#This Row],[DATE]]=0,"",$AA$4)</f>
        <v/>
      </c>
      <c r="AB1542" s="29" t="str">
        <f t="shared" si="48"/>
        <v/>
      </c>
      <c r="AC1542" s="61" t="str">
        <f>IFERROR(VLOOKUP(Table1[[#This Row],[Owner]],'[1]down list'!U:V,2,FALSE),"")</f>
        <v/>
      </c>
    </row>
    <row r="1543" spans="2:29" x14ac:dyDescent="0.25">
      <c r="B1543" s="23"/>
      <c r="C1543" s="24" t="str">
        <f>IF(Table1[[#This Row],[DATE]]=0,"",TEXT(Table1[[#This Row],[DATE]],"mmm"))</f>
        <v/>
      </c>
      <c r="D1543" s="25" t="str">
        <f>B1543&amp;"-"&amp;COUNTIF($B$6:$B1543,B1543)</f>
        <v>-0</v>
      </c>
      <c r="E1543" s="24" t="str">
        <f t="shared" si="49"/>
        <v/>
      </c>
      <c r="F1543" s="24" t="str">
        <f>IF(B1543=0,"",TEXT(Table1[[#This Row],[DATE]],"ddd"))</f>
        <v/>
      </c>
      <c r="G1543" s="2" t="s">
        <v>32</v>
      </c>
      <c r="H1543" s="2"/>
      <c r="I1543" s="24" t="str">
        <f>IFERROR(INDEX('[1]down list'!$AB$3:$AH$368,MATCH(Table1[[#This Row],[DATE]],'[1]down list'!$AB$3:$AB$368,0),MATCH(Table1[[#This Row],[Shift]],'[1]down list'!$AB$3:$AH$3,0)),"")</f>
        <v/>
      </c>
      <c r="J1543" s="3"/>
      <c r="K1543" s="2"/>
      <c r="M1543" s="24" t="s">
        <v>224</v>
      </c>
      <c r="N1543" s="26" t="str">
        <f>IFERROR(INDEX([1]!Table13[#Data],MATCH(Table1[[#This Row],[Tech.]],[1]!Table13[Func Location],0),2),"")</f>
        <v/>
      </c>
      <c r="O1543" s="47"/>
      <c r="P1543" s="28"/>
      <c r="Q1543" s="2" t="s">
        <v>37</v>
      </c>
      <c r="R1543" s="2"/>
      <c r="W1543" s="2"/>
      <c r="X1543" s="2"/>
      <c r="Y1543" s="3"/>
      <c r="Z1543" s="29" t="str">
        <f>IF(Table1[[#This Row],[DATE]]=0,"",$Z$4)</f>
        <v/>
      </c>
      <c r="AA1543" s="29" t="str">
        <f>IF(Table1[[#This Row],[DATE]]=0,"",$AA$4)</f>
        <v/>
      </c>
      <c r="AB1543" s="29" t="str">
        <f t="shared" si="48"/>
        <v/>
      </c>
      <c r="AC1543" s="61" t="str">
        <f>IFERROR(VLOOKUP(Table1[[#This Row],[Owner]],'[1]down list'!U:V,2,FALSE),"")</f>
        <v/>
      </c>
    </row>
    <row r="1544" spans="2:29" x14ac:dyDescent="0.25">
      <c r="B1544" s="23"/>
      <c r="C1544" s="24" t="str">
        <f>IF(Table1[[#This Row],[DATE]]=0,"",TEXT(Table1[[#This Row],[DATE]],"mmm"))</f>
        <v/>
      </c>
      <c r="D1544" s="25" t="str">
        <f>B1544&amp;"-"&amp;COUNTIF($B$6:$B1544,B1544)</f>
        <v>-0</v>
      </c>
      <c r="E1544" s="24" t="str">
        <f t="shared" si="49"/>
        <v/>
      </c>
      <c r="F1544" s="24" t="str">
        <f>IF(B1544=0,"",TEXT(Table1[[#This Row],[DATE]],"ddd"))</f>
        <v/>
      </c>
      <c r="G1544" s="2" t="s">
        <v>32</v>
      </c>
      <c r="H1544" s="2"/>
      <c r="I1544" s="24" t="str">
        <f>IFERROR(INDEX('[1]down list'!$AB$3:$AH$368,MATCH(Table1[[#This Row],[DATE]],'[1]down list'!$AB$3:$AB$368,0),MATCH(Table1[[#This Row],[Shift]],'[1]down list'!$AB$3:$AH$3,0)),"")</f>
        <v/>
      </c>
      <c r="J1544" s="3"/>
      <c r="K1544" s="2"/>
      <c r="M1544" s="24" t="s">
        <v>224</v>
      </c>
      <c r="N1544" s="26" t="str">
        <f>IFERROR(INDEX([1]!Table13[#Data],MATCH(Table1[[#This Row],[Tech.]],[1]!Table13[Func Location],0),2),"")</f>
        <v/>
      </c>
      <c r="O1544" s="47"/>
      <c r="P1544" s="28"/>
      <c r="Q1544" s="2" t="s">
        <v>37</v>
      </c>
      <c r="R1544" s="2"/>
      <c r="W1544" s="2"/>
      <c r="X1544" s="2"/>
      <c r="Y1544" s="3"/>
      <c r="Z1544" s="29" t="str">
        <f>IF(Table1[[#This Row],[DATE]]=0,"",$Z$4)</f>
        <v/>
      </c>
      <c r="AA1544" s="29" t="str">
        <f>IF(Table1[[#This Row],[DATE]]=0,"",$AA$4)</f>
        <v/>
      </c>
      <c r="AB1544" s="29" t="str">
        <f t="shared" si="48"/>
        <v/>
      </c>
      <c r="AC1544" s="61" t="str">
        <f>IFERROR(VLOOKUP(Table1[[#This Row],[Owner]],'[1]down list'!U:V,2,FALSE),"")</f>
        <v/>
      </c>
    </row>
    <row r="1545" spans="2:29" x14ac:dyDescent="0.25">
      <c r="B1545" s="23"/>
      <c r="C1545" s="24" t="str">
        <f>IF(Table1[[#This Row],[DATE]]=0,"",TEXT(Table1[[#This Row],[DATE]],"mmm"))</f>
        <v/>
      </c>
      <c r="D1545" s="25" t="str">
        <f>B1545&amp;"-"&amp;COUNTIF($B$6:$B1545,B1545)</f>
        <v>-0</v>
      </c>
      <c r="E1545" s="24" t="str">
        <f t="shared" si="49"/>
        <v/>
      </c>
      <c r="F1545" s="24" t="str">
        <f>IF(B1545=0,"",TEXT(Table1[[#This Row],[DATE]],"ddd"))</f>
        <v/>
      </c>
      <c r="G1545" s="2" t="s">
        <v>32</v>
      </c>
      <c r="H1545" s="2"/>
      <c r="I1545" s="24" t="str">
        <f>IFERROR(INDEX('[1]down list'!$AB$3:$AH$368,MATCH(Table1[[#This Row],[DATE]],'[1]down list'!$AB$3:$AB$368,0),MATCH(Table1[[#This Row],[Shift]],'[1]down list'!$AB$3:$AH$3,0)),"")</f>
        <v/>
      </c>
      <c r="J1545" s="3"/>
      <c r="K1545" s="2"/>
      <c r="M1545" s="24" t="s">
        <v>224</v>
      </c>
      <c r="N1545" s="26" t="str">
        <f>IFERROR(INDEX([1]!Table13[#Data],MATCH(Table1[[#This Row],[Tech.]],[1]!Table13[Func Location],0),2),"")</f>
        <v/>
      </c>
      <c r="O1545" s="47"/>
      <c r="P1545" s="28"/>
      <c r="Q1545" s="2" t="s">
        <v>37</v>
      </c>
      <c r="R1545" s="2"/>
      <c r="W1545" s="2"/>
      <c r="X1545" s="2"/>
      <c r="Y1545" s="3"/>
      <c r="Z1545" s="29" t="str">
        <f>IF(Table1[[#This Row],[DATE]]=0,"",$Z$4)</f>
        <v/>
      </c>
      <c r="AA1545" s="29" t="str">
        <f>IF(Table1[[#This Row],[DATE]]=0,"",$AA$4)</f>
        <v/>
      </c>
      <c r="AB1545" s="29" t="str">
        <f t="shared" si="48"/>
        <v/>
      </c>
      <c r="AC1545" s="61" t="str">
        <f>IFERROR(VLOOKUP(Table1[[#This Row],[Owner]],'[1]down list'!U:V,2,FALSE),"")</f>
        <v/>
      </c>
    </row>
    <row r="1546" spans="2:29" x14ac:dyDescent="0.25">
      <c r="B1546" s="23"/>
      <c r="C1546" s="24" t="str">
        <f>IF(Table1[[#This Row],[DATE]]=0,"",TEXT(Table1[[#This Row],[DATE]],"mmm"))</f>
        <v/>
      </c>
      <c r="D1546" s="25" t="str">
        <f>B1546&amp;"-"&amp;COUNTIF($B$6:$B1546,B1546)</f>
        <v>-0</v>
      </c>
      <c r="E1546" s="24" t="str">
        <f t="shared" si="49"/>
        <v/>
      </c>
      <c r="F1546" s="24" t="str">
        <f>IF(B1546=0,"",TEXT(Table1[[#This Row],[DATE]],"ddd"))</f>
        <v/>
      </c>
      <c r="G1546" s="2" t="s">
        <v>32</v>
      </c>
      <c r="H1546" s="2"/>
      <c r="I1546" s="24" t="str">
        <f>IFERROR(INDEX('[1]down list'!$AB$3:$AH$368,MATCH(Table1[[#This Row],[DATE]],'[1]down list'!$AB$3:$AB$368,0),MATCH(Table1[[#This Row],[Shift]],'[1]down list'!$AB$3:$AH$3,0)),"")</f>
        <v/>
      </c>
      <c r="J1546" s="3"/>
      <c r="K1546" s="2"/>
      <c r="M1546" s="24" t="s">
        <v>224</v>
      </c>
      <c r="N1546" s="26" t="str">
        <f>IFERROR(INDEX([1]!Table13[#Data],MATCH(Table1[[#This Row],[Tech.]],[1]!Table13[Func Location],0),2),"")</f>
        <v/>
      </c>
      <c r="O1546" s="47"/>
      <c r="P1546" s="28"/>
      <c r="Q1546" s="2" t="s">
        <v>37</v>
      </c>
      <c r="R1546" s="2"/>
      <c r="W1546" s="2"/>
      <c r="X1546" s="2"/>
      <c r="Y1546" s="3"/>
      <c r="Z1546" s="29" t="str">
        <f>IF(Table1[[#This Row],[DATE]]=0,"",$Z$4)</f>
        <v/>
      </c>
      <c r="AA1546" s="29" t="str">
        <f>IF(Table1[[#This Row],[DATE]]=0,"",$AA$4)</f>
        <v/>
      </c>
      <c r="AB1546" s="29" t="str">
        <f t="shared" si="48"/>
        <v/>
      </c>
      <c r="AC1546" s="61" t="str">
        <f>IFERROR(VLOOKUP(Table1[[#This Row],[Owner]],'[1]down list'!U:V,2,FALSE),"")</f>
        <v/>
      </c>
    </row>
    <row r="1547" spans="2:29" x14ac:dyDescent="0.25">
      <c r="B1547" s="23"/>
      <c r="C1547" s="24" t="str">
        <f>IF(Table1[[#This Row],[DATE]]=0,"",TEXT(Table1[[#This Row],[DATE]],"mmm"))</f>
        <v/>
      </c>
      <c r="D1547" s="25" t="str">
        <f>B1547&amp;"-"&amp;COUNTIF($B$6:$B1547,B1547)</f>
        <v>-0</v>
      </c>
      <c r="E1547" s="24" t="str">
        <f t="shared" si="49"/>
        <v/>
      </c>
      <c r="F1547" s="24" t="str">
        <f>IF(B1547=0,"",TEXT(Table1[[#This Row],[DATE]],"ddd"))</f>
        <v/>
      </c>
      <c r="G1547" s="2" t="s">
        <v>32</v>
      </c>
      <c r="H1547" s="2"/>
      <c r="I1547" s="24" t="str">
        <f>IFERROR(INDEX('[1]down list'!$AB$3:$AH$368,MATCH(Table1[[#This Row],[DATE]],'[1]down list'!$AB$3:$AB$368,0),MATCH(Table1[[#This Row],[Shift]],'[1]down list'!$AB$3:$AH$3,0)),"")</f>
        <v/>
      </c>
      <c r="J1547" s="3"/>
      <c r="K1547" s="2"/>
      <c r="M1547" s="24" t="s">
        <v>224</v>
      </c>
      <c r="N1547" s="26" t="str">
        <f>IFERROR(INDEX([1]!Table13[#Data],MATCH(Table1[[#This Row],[Tech.]],[1]!Table13[Func Location],0),2),"")</f>
        <v/>
      </c>
      <c r="O1547" s="47"/>
      <c r="P1547" s="28"/>
      <c r="Q1547" s="2" t="s">
        <v>37</v>
      </c>
      <c r="R1547" s="2"/>
      <c r="W1547" s="2"/>
      <c r="X1547" s="2"/>
      <c r="Y1547" s="3"/>
      <c r="Z1547" s="29" t="str">
        <f>IF(Table1[[#This Row],[DATE]]=0,"",$Z$4)</f>
        <v/>
      </c>
      <c r="AA1547" s="29" t="str">
        <f>IF(Table1[[#This Row],[DATE]]=0,"",$AA$4)</f>
        <v/>
      </c>
      <c r="AB1547" s="29" t="str">
        <f t="shared" si="48"/>
        <v/>
      </c>
      <c r="AC1547" s="61" t="str">
        <f>IFERROR(VLOOKUP(Table1[[#This Row],[Owner]],'[1]down list'!U:V,2,FALSE),"")</f>
        <v/>
      </c>
    </row>
    <row r="1548" spans="2:29" x14ac:dyDescent="0.25">
      <c r="B1548" s="23"/>
      <c r="C1548" s="24" t="str">
        <f>IF(Table1[[#This Row],[DATE]]=0,"",TEXT(Table1[[#This Row],[DATE]],"mmm"))</f>
        <v/>
      </c>
      <c r="D1548" s="25" t="str">
        <f>B1548&amp;"-"&amp;COUNTIF($B$6:$B1548,B1548)</f>
        <v>-0</v>
      </c>
      <c r="E1548" s="24" t="str">
        <f t="shared" si="49"/>
        <v/>
      </c>
      <c r="F1548" s="24" t="str">
        <f>IF(B1548=0,"",TEXT(Table1[[#This Row],[DATE]],"ddd"))</f>
        <v/>
      </c>
      <c r="G1548" s="2" t="s">
        <v>32</v>
      </c>
      <c r="H1548" s="2"/>
      <c r="I1548" s="24" t="str">
        <f>IFERROR(INDEX('[1]down list'!$AB$3:$AH$368,MATCH(Table1[[#This Row],[DATE]],'[1]down list'!$AB$3:$AB$368,0),MATCH(Table1[[#This Row],[Shift]],'[1]down list'!$AB$3:$AH$3,0)),"")</f>
        <v/>
      </c>
      <c r="J1548" s="3"/>
      <c r="K1548" s="2"/>
      <c r="M1548" s="24" t="s">
        <v>224</v>
      </c>
      <c r="N1548" s="26" t="str">
        <f>IFERROR(INDEX([1]!Table13[#Data],MATCH(Table1[[#This Row],[Tech.]],[1]!Table13[Func Location],0),2),"")</f>
        <v/>
      </c>
      <c r="O1548" s="47"/>
      <c r="P1548" s="28"/>
      <c r="Q1548" s="2" t="s">
        <v>37</v>
      </c>
      <c r="R1548" s="2"/>
      <c r="W1548" s="2"/>
      <c r="X1548" s="2"/>
      <c r="Y1548" s="3"/>
      <c r="Z1548" s="29" t="str">
        <f>IF(Table1[[#This Row],[DATE]]=0,"",$Z$4)</f>
        <v/>
      </c>
      <c r="AA1548" s="29" t="str">
        <f>IF(Table1[[#This Row],[DATE]]=0,"",$AA$4)</f>
        <v/>
      </c>
      <c r="AB1548" s="29" t="str">
        <f t="shared" si="48"/>
        <v/>
      </c>
      <c r="AC1548" s="61" t="str">
        <f>IFERROR(VLOOKUP(Table1[[#This Row],[Owner]],'[1]down list'!U:V,2,FALSE),"")</f>
        <v/>
      </c>
    </row>
    <row r="1549" spans="2:29" x14ac:dyDescent="0.25">
      <c r="B1549" s="23"/>
      <c r="C1549" s="24" t="str">
        <f>IF(Table1[[#This Row],[DATE]]=0,"",TEXT(Table1[[#This Row],[DATE]],"mmm"))</f>
        <v/>
      </c>
      <c r="D1549" s="25" t="str">
        <f>B1549&amp;"-"&amp;COUNTIF($B$6:$B1549,B1549)</f>
        <v>-0</v>
      </c>
      <c r="E1549" s="24" t="str">
        <f t="shared" si="49"/>
        <v/>
      </c>
      <c r="F1549" s="24" t="str">
        <f>IF(B1549=0,"",TEXT(Table1[[#This Row],[DATE]],"ddd"))</f>
        <v/>
      </c>
      <c r="G1549" s="2" t="s">
        <v>32</v>
      </c>
      <c r="H1549" s="2"/>
      <c r="I1549" s="24" t="str">
        <f>IFERROR(INDEX('[1]down list'!$AB$3:$AH$368,MATCH(Table1[[#This Row],[DATE]],'[1]down list'!$AB$3:$AB$368,0),MATCH(Table1[[#This Row],[Shift]],'[1]down list'!$AB$3:$AH$3,0)),"")</f>
        <v/>
      </c>
      <c r="J1549" s="3"/>
      <c r="K1549" s="2"/>
      <c r="M1549" s="24" t="s">
        <v>224</v>
      </c>
      <c r="N1549" s="26" t="str">
        <f>IFERROR(INDEX([1]!Table13[#Data],MATCH(Table1[[#This Row],[Tech.]],[1]!Table13[Func Location],0),2),"")</f>
        <v/>
      </c>
      <c r="O1549" s="47"/>
      <c r="P1549" s="28"/>
      <c r="Q1549" s="2" t="s">
        <v>37</v>
      </c>
      <c r="R1549" s="2"/>
      <c r="W1549" s="2"/>
      <c r="X1549" s="2"/>
      <c r="Y1549" s="3"/>
      <c r="Z1549" s="29" t="str">
        <f>IF(Table1[[#This Row],[DATE]]=0,"",$Z$4)</f>
        <v/>
      </c>
      <c r="AA1549" s="29" t="str">
        <f>IF(Table1[[#This Row],[DATE]]=0,"",$AA$4)</f>
        <v/>
      </c>
      <c r="AB1549" s="29" t="str">
        <f t="shared" si="48"/>
        <v/>
      </c>
      <c r="AC1549" s="61" t="str">
        <f>IFERROR(VLOOKUP(Table1[[#This Row],[Owner]],'[1]down list'!U:V,2,FALSE),"")</f>
        <v/>
      </c>
    </row>
    <row r="1550" spans="2:29" x14ac:dyDescent="0.25">
      <c r="B1550" s="23"/>
      <c r="C1550" s="24" t="str">
        <f>IF(Table1[[#This Row],[DATE]]=0,"",TEXT(Table1[[#This Row],[DATE]],"mmm"))</f>
        <v/>
      </c>
      <c r="D1550" s="25" t="str">
        <f>B1550&amp;"-"&amp;COUNTIF($B$6:$B1550,B1550)</f>
        <v>-0</v>
      </c>
      <c r="E1550" s="24" t="str">
        <f t="shared" si="49"/>
        <v/>
      </c>
      <c r="F1550" s="24" t="str">
        <f>IF(B1550=0,"",TEXT(Table1[[#This Row],[DATE]],"ddd"))</f>
        <v/>
      </c>
      <c r="G1550" s="2" t="s">
        <v>32</v>
      </c>
      <c r="H1550" s="2"/>
      <c r="I1550" s="24" t="str">
        <f>IFERROR(INDEX('[1]down list'!$AB$3:$AH$368,MATCH(Table1[[#This Row],[DATE]],'[1]down list'!$AB$3:$AB$368,0),MATCH(Table1[[#This Row],[Shift]],'[1]down list'!$AB$3:$AH$3,0)),"")</f>
        <v/>
      </c>
      <c r="J1550" s="3"/>
      <c r="K1550" s="2"/>
      <c r="M1550" s="24" t="s">
        <v>224</v>
      </c>
      <c r="N1550" s="26" t="str">
        <f>IFERROR(INDEX([1]!Table13[#Data],MATCH(Table1[[#This Row],[Tech.]],[1]!Table13[Func Location],0),2),"")</f>
        <v/>
      </c>
      <c r="O1550" s="47"/>
      <c r="P1550" s="28"/>
      <c r="Q1550" s="2" t="s">
        <v>37</v>
      </c>
      <c r="R1550" s="2"/>
      <c r="W1550" s="2"/>
      <c r="X1550" s="2"/>
      <c r="Y1550" s="3"/>
      <c r="Z1550" s="29" t="str">
        <f>IF(Table1[[#This Row],[DATE]]=0,"",$Z$4)</f>
        <v/>
      </c>
      <c r="AA1550" s="29" t="str">
        <f>IF(Table1[[#This Row],[DATE]]=0,"",$AA$4)</f>
        <v/>
      </c>
      <c r="AB1550" s="29" t="str">
        <f t="shared" si="48"/>
        <v/>
      </c>
      <c r="AC1550" s="61" t="str">
        <f>IFERROR(VLOOKUP(Table1[[#This Row],[Owner]],'[1]down list'!U:V,2,FALSE),"")</f>
        <v/>
      </c>
    </row>
    <row r="1551" spans="2:29" x14ac:dyDescent="0.25">
      <c r="B1551" s="23"/>
      <c r="C1551" s="24" t="str">
        <f>IF(Table1[[#This Row],[DATE]]=0,"",TEXT(Table1[[#This Row],[DATE]],"mmm"))</f>
        <v/>
      </c>
      <c r="D1551" s="25" t="str">
        <f>B1551&amp;"-"&amp;COUNTIF($B$6:$B1551,B1551)</f>
        <v>-0</v>
      </c>
      <c r="E1551" s="24" t="str">
        <f t="shared" si="49"/>
        <v/>
      </c>
      <c r="F1551" s="24" t="str">
        <f>IF(B1551=0,"",TEXT(Table1[[#This Row],[DATE]],"ddd"))</f>
        <v/>
      </c>
      <c r="G1551" s="2" t="s">
        <v>32</v>
      </c>
      <c r="H1551" s="2"/>
      <c r="I1551" s="24" t="str">
        <f>IFERROR(INDEX('[1]down list'!$AB$3:$AH$368,MATCH(Table1[[#This Row],[DATE]],'[1]down list'!$AB$3:$AB$368,0),MATCH(Table1[[#This Row],[Shift]],'[1]down list'!$AB$3:$AH$3,0)),"")</f>
        <v/>
      </c>
      <c r="J1551" s="3"/>
      <c r="K1551" s="2"/>
      <c r="M1551" s="24" t="s">
        <v>224</v>
      </c>
      <c r="N1551" s="26" t="str">
        <f>IFERROR(INDEX([1]!Table13[#Data],MATCH(Table1[[#This Row],[Tech.]],[1]!Table13[Func Location],0),2),"")</f>
        <v/>
      </c>
      <c r="O1551" s="47"/>
      <c r="P1551" s="28"/>
      <c r="Q1551" s="2" t="s">
        <v>37</v>
      </c>
      <c r="R1551" s="2"/>
      <c r="W1551" s="2"/>
      <c r="X1551" s="2"/>
      <c r="Y1551" s="3"/>
      <c r="Z1551" s="29" t="str">
        <f>IF(Table1[[#This Row],[DATE]]=0,"",$Z$4)</f>
        <v/>
      </c>
      <c r="AA1551" s="29" t="str">
        <f>IF(Table1[[#This Row],[DATE]]=0,"",$AA$4)</f>
        <v/>
      </c>
      <c r="AB1551" s="29" t="str">
        <f t="shared" si="48"/>
        <v/>
      </c>
      <c r="AC1551" s="61" t="str">
        <f>IFERROR(VLOOKUP(Table1[[#This Row],[Owner]],'[1]down list'!U:V,2,FALSE),"")</f>
        <v/>
      </c>
    </row>
    <row r="1552" spans="2:29" x14ac:dyDescent="0.25">
      <c r="B1552" s="23"/>
      <c r="C1552" s="24" t="str">
        <f>IF(Table1[[#This Row],[DATE]]=0,"",TEXT(Table1[[#This Row],[DATE]],"mmm"))</f>
        <v/>
      </c>
      <c r="D1552" s="25" t="str">
        <f>B1552&amp;"-"&amp;COUNTIF($B$6:$B1552,B1552)</f>
        <v>-0</v>
      </c>
      <c r="E1552" s="24" t="str">
        <f t="shared" si="49"/>
        <v/>
      </c>
      <c r="F1552" s="24" t="str">
        <f>IF(B1552=0,"",TEXT(Table1[[#This Row],[DATE]],"ddd"))</f>
        <v/>
      </c>
      <c r="G1552" s="2" t="s">
        <v>32</v>
      </c>
      <c r="H1552" s="2"/>
      <c r="I1552" s="24" t="str">
        <f>IFERROR(INDEX('[1]down list'!$AB$3:$AH$368,MATCH(Table1[[#This Row],[DATE]],'[1]down list'!$AB$3:$AB$368,0),MATCH(Table1[[#This Row],[Shift]],'[1]down list'!$AB$3:$AH$3,0)),"")</f>
        <v/>
      </c>
      <c r="J1552" s="3"/>
      <c r="K1552" s="2"/>
      <c r="M1552" s="24" t="s">
        <v>224</v>
      </c>
      <c r="N1552" s="26" t="str">
        <f>IFERROR(INDEX([1]!Table13[#Data],MATCH(Table1[[#This Row],[Tech.]],[1]!Table13[Func Location],0),2),"")</f>
        <v/>
      </c>
      <c r="O1552" s="47"/>
      <c r="P1552" s="28"/>
      <c r="Q1552" s="2" t="s">
        <v>37</v>
      </c>
      <c r="R1552" s="2"/>
      <c r="W1552" s="2"/>
      <c r="X1552" s="2"/>
      <c r="Y1552" s="3"/>
      <c r="Z1552" s="29" t="str">
        <f>IF(Table1[[#This Row],[DATE]]=0,"",$Z$4)</f>
        <v/>
      </c>
      <c r="AA1552" s="29" t="str">
        <f>IF(Table1[[#This Row],[DATE]]=0,"",$AA$4)</f>
        <v/>
      </c>
      <c r="AB1552" s="29" t="str">
        <f t="shared" si="48"/>
        <v/>
      </c>
      <c r="AC1552" s="61" t="str">
        <f>IFERROR(VLOOKUP(Table1[[#This Row],[Owner]],'[1]down list'!U:V,2,FALSE),"")</f>
        <v/>
      </c>
    </row>
    <row r="1553" spans="2:29" x14ac:dyDescent="0.25">
      <c r="B1553" s="23"/>
      <c r="C1553" s="24" t="str">
        <f>IF(Table1[[#This Row],[DATE]]=0,"",TEXT(Table1[[#This Row],[DATE]],"mmm"))</f>
        <v/>
      </c>
      <c r="D1553" s="25" t="str">
        <f>B1553&amp;"-"&amp;COUNTIF($B$6:$B1553,B1553)</f>
        <v>-0</v>
      </c>
      <c r="E1553" s="24" t="str">
        <f t="shared" si="49"/>
        <v/>
      </c>
      <c r="F1553" s="24" t="str">
        <f>IF(B1553=0,"",TEXT(Table1[[#This Row],[DATE]],"ddd"))</f>
        <v/>
      </c>
      <c r="G1553" s="2" t="s">
        <v>32</v>
      </c>
      <c r="H1553" s="2"/>
      <c r="I1553" s="24" t="str">
        <f>IFERROR(INDEX('[1]down list'!$AB$3:$AH$368,MATCH(Table1[[#This Row],[DATE]],'[1]down list'!$AB$3:$AB$368,0),MATCH(Table1[[#This Row],[Shift]],'[1]down list'!$AB$3:$AH$3,0)),"")</f>
        <v/>
      </c>
      <c r="J1553" s="3"/>
      <c r="K1553" s="2"/>
      <c r="M1553" s="24" t="s">
        <v>224</v>
      </c>
      <c r="N1553" s="26" t="str">
        <f>IFERROR(INDEX([1]!Table13[#Data],MATCH(Table1[[#This Row],[Tech.]],[1]!Table13[Func Location],0),2),"")</f>
        <v/>
      </c>
      <c r="O1553" s="47"/>
      <c r="P1553" s="28"/>
      <c r="Q1553" s="2" t="s">
        <v>37</v>
      </c>
      <c r="R1553" s="2"/>
      <c r="W1553" s="2"/>
      <c r="X1553" s="2"/>
      <c r="Y1553" s="3"/>
      <c r="Z1553" s="29" t="str">
        <f>IF(Table1[[#This Row],[DATE]]=0,"",$Z$4)</f>
        <v/>
      </c>
      <c r="AA1553" s="29" t="str">
        <f>IF(Table1[[#This Row],[DATE]]=0,"",$AA$4)</f>
        <v/>
      </c>
      <c r="AB1553" s="29" t="str">
        <f t="shared" si="48"/>
        <v/>
      </c>
      <c r="AC1553" s="61" t="str">
        <f>IFERROR(VLOOKUP(Table1[[#This Row],[Owner]],'[1]down list'!U:V,2,FALSE),"")</f>
        <v/>
      </c>
    </row>
    <row r="1554" spans="2:29" x14ac:dyDescent="0.25">
      <c r="B1554" s="23"/>
      <c r="C1554" s="24" t="str">
        <f>IF(Table1[[#This Row],[DATE]]=0,"",TEXT(Table1[[#This Row],[DATE]],"mmm"))</f>
        <v/>
      </c>
      <c r="D1554" s="25" t="str">
        <f>B1554&amp;"-"&amp;COUNTIF($B$6:$B1554,B1554)</f>
        <v>-0</v>
      </c>
      <c r="E1554" s="24" t="str">
        <f t="shared" si="49"/>
        <v/>
      </c>
      <c r="F1554" s="24" t="str">
        <f>IF(B1554=0,"",TEXT(Table1[[#This Row],[DATE]],"ddd"))</f>
        <v/>
      </c>
      <c r="G1554" s="2" t="s">
        <v>32</v>
      </c>
      <c r="H1554" s="2"/>
      <c r="I1554" s="24" t="str">
        <f>IFERROR(INDEX('[1]down list'!$AB$3:$AH$368,MATCH(Table1[[#This Row],[DATE]],'[1]down list'!$AB$3:$AB$368,0),MATCH(Table1[[#This Row],[Shift]],'[1]down list'!$AB$3:$AH$3,0)),"")</f>
        <v/>
      </c>
      <c r="J1554" s="3"/>
      <c r="K1554" s="2"/>
      <c r="M1554" s="24" t="s">
        <v>224</v>
      </c>
      <c r="N1554" s="26" t="str">
        <f>IFERROR(INDEX([1]!Table13[#Data],MATCH(Table1[[#This Row],[Tech.]],[1]!Table13[Func Location],0),2),"")</f>
        <v/>
      </c>
      <c r="O1554" s="47"/>
      <c r="P1554" s="28"/>
      <c r="Q1554" s="2" t="s">
        <v>37</v>
      </c>
      <c r="R1554" s="2"/>
      <c r="W1554" s="2"/>
      <c r="X1554" s="2"/>
      <c r="Y1554" s="3"/>
      <c r="Z1554" s="29" t="str">
        <f>IF(Table1[[#This Row],[DATE]]=0,"",$Z$4)</f>
        <v/>
      </c>
      <c r="AA1554" s="29" t="str">
        <f>IF(Table1[[#This Row],[DATE]]=0,"",$AA$4)</f>
        <v/>
      </c>
      <c r="AB1554" s="29" t="str">
        <f t="shared" si="48"/>
        <v/>
      </c>
      <c r="AC1554" s="61" t="str">
        <f>IFERROR(VLOOKUP(Table1[[#This Row],[Owner]],'[1]down list'!U:V,2,FALSE),"")</f>
        <v/>
      </c>
    </row>
    <row r="1555" spans="2:29" x14ac:dyDescent="0.25">
      <c r="B1555" s="23"/>
      <c r="C1555" s="24" t="str">
        <f>IF(Table1[[#This Row],[DATE]]=0,"",TEXT(Table1[[#This Row],[DATE]],"mmm"))</f>
        <v/>
      </c>
      <c r="D1555" s="25" t="str">
        <f>B1555&amp;"-"&amp;COUNTIF($B$6:$B1555,B1555)</f>
        <v>-0</v>
      </c>
      <c r="E1555" s="24" t="str">
        <f t="shared" si="49"/>
        <v/>
      </c>
      <c r="F1555" s="24" t="str">
        <f>IF(B1555=0,"",TEXT(Table1[[#This Row],[DATE]],"ddd"))</f>
        <v/>
      </c>
      <c r="G1555" s="2" t="s">
        <v>32</v>
      </c>
      <c r="H1555" s="2"/>
      <c r="I1555" s="24" t="str">
        <f>IFERROR(INDEX('[1]down list'!$AB$3:$AH$368,MATCH(Table1[[#This Row],[DATE]],'[1]down list'!$AB$3:$AB$368,0),MATCH(Table1[[#This Row],[Shift]],'[1]down list'!$AB$3:$AH$3,0)),"")</f>
        <v/>
      </c>
      <c r="J1555" s="3"/>
      <c r="K1555" s="2"/>
      <c r="M1555" s="24" t="s">
        <v>224</v>
      </c>
      <c r="N1555" s="26" t="str">
        <f>IFERROR(INDEX([1]!Table13[#Data],MATCH(Table1[[#This Row],[Tech.]],[1]!Table13[Func Location],0),2),"")</f>
        <v/>
      </c>
      <c r="O1555" s="47"/>
      <c r="P1555" s="28"/>
      <c r="Q1555" s="2" t="s">
        <v>37</v>
      </c>
      <c r="R1555" s="2"/>
      <c r="W1555" s="2"/>
      <c r="X1555" s="2"/>
      <c r="Y1555" s="3"/>
      <c r="Z1555" s="29" t="str">
        <f>IF(Table1[[#This Row],[DATE]]=0,"",$Z$4)</f>
        <v/>
      </c>
      <c r="AA1555" s="29" t="str">
        <f>IF(Table1[[#This Row],[DATE]]=0,"",$AA$4)</f>
        <v/>
      </c>
      <c r="AB1555" s="29" t="str">
        <f t="shared" si="48"/>
        <v/>
      </c>
      <c r="AC1555" s="61" t="str">
        <f>IFERROR(VLOOKUP(Table1[[#This Row],[Owner]],'[1]down list'!U:V,2,FALSE),"")</f>
        <v/>
      </c>
    </row>
    <row r="1556" spans="2:29" x14ac:dyDescent="0.25">
      <c r="B1556" s="23"/>
      <c r="C1556" s="24" t="str">
        <f>IF(Table1[[#This Row],[DATE]]=0,"",TEXT(Table1[[#This Row],[DATE]],"mmm"))</f>
        <v/>
      </c>
      <c r="D1556" s="25" t="str">
        <f>B1556&amp;"-"&amp;COUNTIF($B$6:$B1556,B1556)</f>
        <v>-0</v>
      </c>
      <c r="E1556" s="24" t="str">
        <f t="shared" si="49"/>
        <v/>
      </c>
      <c r="F1556" s="24" t="str">
        <f>IF(B1556=0,"",TEXT(Table1[[#This Row],[DATE]],"ddd"))</f>
        <v/>
      </c>
      <c r="G1556" s="2" t="s">
        <v>32</v>
      </c>
      <c r="H1556" s="2"/>
      <c r="I1556" s="24" t="str">
        <f>IFERROR(INDEX('[1]down list'!$AB$3:$AH$368,MATCH(Table1[[#This Row],[DATE]],'[1]down list'!$AB$3:$AB$368,0),MATCH(Table1[[#This Row],[Shift]],'[1]down list'!$AB$3:$AH$3,0)),"")</f>
        <v/>
      </c>
      <c r="J1556" s="3"/>
      <c r="K1556" s="2"/>
      <c r="M1556" s="24" t="s">
        <v>224</v>
      </c>
      <c r="N1556" s="26" t="str">
        <f>IFERROR(INDEX([1]!Table13[#Data],MATCH(Table1[[#This Row],[Tech.]],[1]!Table13[Func Location],0),2),"")</f>
        <v/>
      </c>
      <c r="O1556" s="47"/>
      <c r="P1556" s="28"/>
      <c r="Q1556" s="2" t="s">
        <v>37</v>
      </c>
      <c r="R1556" s="2"/>
      <c r="W1556" s="2"/>
      <c r="X1556" s="2"/>
      <c r="Y1556" s="3"/>
      <c r="Z1556" s="29" t="str">
        <f>IF(Table1[[#This Row],[DATE]]=0,"",$Z$4)</f>
        <v/>
      </c>
      <c r="AA1556" s="29" t="str">
        <f>IF(Table1[[#This Row],[DATE]]=0,"",$AA$4)</f>
        <v/>
      </c>
      <c r="AB1556" s="29" t="str">
        <f t="shared" si="48"/>
        <v/>
      </c>
      <c r="AC1556" s="61" t="str">
        <f>IFERROR(VLOOKUP(Table1[[#This Row],[Owner]],'[1]down list'!U:V,2,FALSE),"")</f>
        <v/>
      </c>
    </row>
    <row r="1557" spans="2:29" x14ac:dyDescent="0.25">
      <c r="B1557" s="23"/>
      <c r="C1557" s="24" t="str">
        <f>IF(Table1[[#This Row],[DATE]]=0,"",TEXT(Table1[[#This Row],[DATE]],"mmm"))</f>
        <v/>
      </c>
      <c r="D1557" s="25" t="str">
        <f>B1557&amp;"-"&amp;COUNTIF($B$6:$B1557,B1557)</f>
        <v>-0</v>
      </c>
      <c r="E1557" s="24" t="str">
        <f t="shared" si="49"/>
        <v/>
      </c>
      <c r="F1557" s="24" t="str">
        <f>IF(B1557=0,"",TEXT(Table1[[#This Row],[DATE]],"ddd"))</f>
        <v/>
      </c>
      <c r="G1557" s="2" t="s">
        <v>32</v>
      </c>
      <c r="H1557" s="2"/>
      <c r="I1557" s="24" t="str">
        <f>IFERROR(INDEX('[1]down list'!$AB$3:$AH$368,MATCH(Table1[[#This Row],[DATE]],'[1]down list'!$AB$3:$AB$368,0),MATCH(Table1[[#This Row],[Shift]],'[1]down list'!$AB$3:$AH$3,0)),"")</f>
        <v/>
      </c>
      <c r="J1557" s="3"/>
      <c r="K1557" s="2"/>
      <c r="M1557" s="24" t="s">
        <v>224</v>
      </c>
      <c r="N1557" s="26" t="str">
        <f>IFERROR(INDEX([1]!Table13[#Data],MATCH(Table1[[#This Row],[Tech.]],[1]!Table13[Func Location],0),2),"")</f>
        <v/>
      </c>
      <c r="O1557" s="47"/>
      <c r="P1557" s="28"/>
      <c r="Q1557" s="2" t="s">
        <v>37</v>
      </c>
      <c r="R1557" s="2"/>
      <c r="W1557" s="2"/>
      <c r="X1557" s="2"/>
      <c r="Y1557" s="3"/>
      <c r="Z1557" s="29" t="str">
        <f>IF(Table1[[#This Row],[DATE]]=0,"",$Z$4)</f>
        <v/>
      </c>
      <c r="AA1557" s="29" t="str">
        <f>IF(Table1[[#This Row],[DATE]]=0,"",$AA$4)</f>
        <v/>
      </c>
      <c r="AB1557" s="29" t="str">
        <f t="shared" si="48"/>
        <v/>
      </c>
      <c r="AC1557" s="61" t="str">
        <f>IFERROR(VLOOKUP(Table1[[#This Row],[Owner]],'[1]down list'!U:V,2,FALSE),"")</f>
        <v/>
      </c>
    </row>
    <row r="1558" spans="2:29" x14ac:dyDescent="0.25">
      <c r="B1558" s="23"/>
      <c r="C1558" s="24" t="str">
        <f>IF(Table1[[#This Row],[DATE]]=0,"",TEXT(Table1[[#This Row],[DATE]],"mmm"))</f>
        <v/>
      </c>
      <c r="D1558" s="25" t="str">
        <f>B1558&amp;"-"&amp;COUNTIF($B$6:$B1558,B1558)</f>
        <v>-0</v>
      </c>
      <c r="E1558" s="24" t="str">
        <f t="shared" si="49"/>
        <v/>
      </c>
      <c r="F1558" s="24" t="str">
        <f>IF(B1558=0,"",TEXT(Table1[[#This Row],[DATE]],"ddd"))</f>
        <v/>
      </c>
      <c r="G1558" s="2" t="s">
        <v>32</v>
      </c>
      <c r="H1558" s="2"/>
      <c r="I1558" s="24" t="str">
        <f>IFERROR(INDEX('[1]down list'!$AB$3:$AH$368,MATCH(Table1[[#This Row],[DATE]],'[1]down list'!$AB$3:$AB$368,0),MATCH(Table1[[#This Row],[Shift]],'[1]down list'!$AB$3:$AH$3,0)),"")</f>
        <v/>
      </c>
      <c r="J1558" s="3"/>
      <c r="K1558" s="2"/>
      <c r="M1558" s="24" t="s">
        <v>224</v>
      </c>
      <c r="N1558" s="26" t="str">
        <f>IFERROR(INDEX([1]!Table13[#Data],MATCH(Table1[[#This Row],[Tech.]],[1]!Table13[Func Location],0),2),"")</f>
        <v/>
      </c>
      <c r="O1558" s="47"/>
      <c r="P1558" s="28"/>
      <c r="Q1558" s="2" t="s">
        <v>37</v>
      </c>
      <c r="R1558" s="2"/>
      <c r="W1558" s="2"/>
      <c r="X1558" s="2"/>
      <c r="Y1558" s="3"/>
      <c r="Z1558" s="29" t="str">
        <f>IF(Table1[[#This Row],[DATE]]=0,"",$Z$4)</f>
        <v/>
      </c>
      <c r="AA1558" s="29" t="str">
        <f>IF(Table1[[#This Row],[DATE]]=0,"",$AA$4)</f>
        <v/>
      </c>
      <c r="AB1558" s="29" t="str">
        <f t="shared" si="48"/>
        <v/>
      </c>
      <c r="AC1558" s="61" t="str">
        <f>IFERROR(VLOOKUP(Table1[[#This Row],[Owner]],'[1]down list'!U:V,2,FALSE),"")</f>
        <v/>
      </c>
    </row>
    <row r="1559" spans="2:29" x14ac:dyDescent="0.25">
      <c r="B1559" s="23"/>
      <c r="C1559" s="24" t="str">
        <f>IF(Table1[[#This Row],[DATE]]=0,"",TEXT(Table1[[#This Row],[DATE]],"mmm"))</f>
        <v/>
      </c>
      <c r="D1559" s="25" t="str">
        <f>B1559&amp;"-"&amp;COUNTIF($B$6:$B1559,B1559)</f>
        <v>-0</v>
      </c>
      <c r="E1559" s="24" t="str">
        <f t="shared" si="49"/>
        <v/>
      </c>
      <c r="F1559" s="24" t="str">
        <f>IF(B1559=0,"",TEXT(Table1[[#This Row],[DATE]],"ddd"))</f>
        <v/>
      </c>
      <c r="G1559" s="2" t="s">
        <v>32</v>
      </c>
      <c r="H1559" s="2"/>
      <c r="I1559" s="24" t="str">
        <f>IFERROR(INDEX('[1]down list'!$AB$3:$AH$368,MATCH(Table1[[#This Row],[DATE]],'[1]down list'!$AB$3:$AB$368,0),MATCH(Table1[[#This Row],[Shift]],'[1]down list'!$AB$3:$AH$3,0)),"")</f>
        <v/>
      </c>
      <c r="J1559" s="3"/>
      <c r="K1559" s="2"/>
      <c r="M1559" s="24" t="s">
        <v>224</v>
      </c>
      <c r="N1559" s="26" t="str">
        <f>IFERROR(INDEX([1]!Table13[#Data],MATCH(Table1[[#This Row],[Tech.]],[1]!Table13[Func Location],0),2),"")</f>
        <v/>
      </c>
      <c r="O1559" s="47"/>
      <c r="P1559" s="28"/>
      <c r="Q1559" s="2" t="s">
        <v>37</v>
      </c>
      <c r="R1559" s="2"/>
      <c r="W1559" s="2"/>
      <c r="X1559" s="2"/>
      <c r="Y1559" s="3"/>
      <c r="Z1559" s="29" t="str">
        <f>IF(Table1[[#This Row],[DATE]]=0,"",$Z$4)</f>
        <v/>
      </c>
      <c r="AA1559" s="29" t="str">
        <f>IF(Table1[[#This Row],[DATE]]=0,"",$AA$4)</f>
        <v/>
      </c>
      <c r="AB1559" s="29" t="str">
        <f t="shared" si="48"/>
        <v/>
      </c>
      <c r="AC1559" s="61" t="str">
        <f>IFERROR(VLOOKUP(Table1[[#This Row],[Owner]],'[1]down list'!U:V,2,FALSE),"")</f>
        <v/>
      </c>
    </row>
    <row r="1560" spans="2:29" x14ac:dyDescent="0.25">
      <c r="B1560" s="23"/>
      <c r="C1560" s="24" t="str">
        <f>IF(Table1[[#This Row],[DATE]]=0,"",TEXT(Table1[[#This Row],[DATE]],"mmm"))</f>
        <v/>
      </c>
      <c r="D1560" s="25" t="str">
        <f>B1560&amp;"-"&amp;COUNTIF($B$6:$B1560,B1560)</f>
        <v>-0</v>
      </c>
      <c r="E1560" s="24" t="str">
        <f t="shared" si="49"/>
        <v/>
      </c>
      <c r="F1560" s="24" t="str">
        <f>IF(B1560=0,"",TEXT(Table1[[#This Row],[DATE]],"ddd"))</f>
        <v/>
      </c>
      <c r="G1560" s="2" t="s">
        <v>32</v>
      </c>
      <c r="H1560" s="2"/>
      <c r="I1560" s="24" t="str">
        <f>IFERROR(INDEX('[1]down list'!$AB$3:$AH$368,MATCH(Table1[[#This Row],[DATE]],'[1]down list'!$AB$3:$AB$368,0),MATCH(Table1[[#This Row],[Shift]],'[1]down list'!$AB$3:$AH$3,0)),"")</f>
        <v/>
      </c>
      <c r="J1560" s="3"/>
      <c r="K1560" s="2"/>
      <c r="M1560" s="24" t="s">
        <v>224</v>
      </c>
      <c r="N1560" s="26" t="str">
        <f>IFERROR(INDEX([1]!Table13[#Data],MATCH(Table1[[#This Row],[Tech.]],[1]!Table13[Func Location],0),2),"")</f>
        <v/>
      </c>
      <c r="O1560" s="47"/>
      <c r="P1560" s="28"/>
      <c r="Q1560" s="2" t="s">
        <v>37</v>
      </c>
      <c r="R1560" s="2"/>
      <c r="W1560" s="2"/>
      <c r="X1560" s="2"/>
      <c r="Y1560" s="3"/>
      <c r="Z1560" s="29" t="str">
        <f>IF(Table1[[#This Row],[DATE]]=0,"",$Z$4)</f>
        <v/>
      </c>
      <c r="AA1560" s="29" t="str">
        <f>IF(Table1[[#This Row],[DATE]]=0,"",$AA$4)</f>
        <v/>
      </c>
      <c r="AB1560" s="29" t="str">
        <f t="shared" si="48"/>
        <v/>
      </c>
      <c r="AC1560" s="61" t="str">
        <f>IFERROR(VLOOKUP(Table1[[#This Row],[Owner]],'[1]down list'!U:V,2,FALSE),"")</f>
        <v/>
      </c>
    </row>
    <row r="1561" spans="2:29" x14ac:dyDescent="0.25">
      <c r="B1561" s="23"/>
      <c r="C1561" s="24" t="str">
        <f>IF(Table1[[#This Row],[DATE]]=0,"",TEXT(Table1[[#This Row],[DATE]],"mmm"))</f>
        <v/>
      </c>
      <c r="D1561" s="25" t="str">
        <f>B1561&amp;"-"&amp;COUNTIF($B$6:$B1561,B1561)</f>
        <v>-0</v>
      </c>
      <c r="E1561" s="24" t="str">
        <f t="shared" si="49"/>
        <v/>
      </c>
      <c r="F1561" s="24" t="str">
        <f>IF(B1561=0,"",TEXT(Table1[[#This Row],[DATE]],"ddd"))</f>
        <v/>
      </c>
      <c r="G1561" s="2" t="s">
        <v>32</v>
      </c>
      <c r="H1561" s="2"/>
      <c r="I1561" s="24" t="str">
        <f>IFERROR(INDEX('[1]down list'!$AB$3:$AH$368,MATCH(Table1[[#This Row],[DATE]],'[1]down list'!$AB$3:$AB$368,0),MATCH(Table1[[#This Row],[Shift]],'[1]down list'!$AB$3:$AH$3,0)),"")</f>
        <v/>
      </c>
      <c r="J1561" s="3"/>
      <c r="K1561" s="2"/>
      <c r="M1561" s="24" t="s">
        <v>224</v>
      </c>
      <c r="N1561" s="26" t="str">
        <f>IFERROR(INDEX([1]!Table13[#Data],MATCH(Table1[[#This Row],[Tech.]],[1]!Table13[Func Location],0),2),"")</f>
        <v/>
      </c>
      <c r="O1561" s="47"/>
      <c r="P1561" s="28"/>
      <c r="Q1561" s="2" t="s">
        <v>37</v>
      </c>
      <c r="R1561" s="2"/>
      <c r="W1561" s="2"/>
      <c r="X1561" s="2"/>
      <c r="Y1561" s="3"/>
      <c r="Z1561" s="29" t="str">
        <f>IF(Table1[[#This Row],[DATE]]=0,"",$Z$4)</f>
        <v/>
      </c>
      <c r="AA1561" s="29" t="str">
        <f>IF(Table1[[#This Row],[DATE]]=0,"",$AA$4)</f>
        <v/>
      </c>
      <c r="AB1561" s="29" t="str">
        <f t="shared" si="48"/>
        <v/>
      </c>
      <c r="AC1561" s="61" t="str">
        <f>IFERROR(VLOOKUP(Table1[[#This Row],[Owner]],'[1]down list'!U:V,2,FALSE),"")</f>
        <v/>
      </c>
    </row>
    <row r="1562" spans="2:29" x14ac:dyDescent="0.25">
      <c r="B1562" s="23"/>
      <c r="C1562" s="24" t="str">
        <f>IF(Table1[[#This Row],[DATE]]=0,"",TEXT(Table1[[#This Row],[DATE]],"mmm"))</f>
        <v/>
      </c>
      <c r="D1562" s="25" t="str">
        <f>B1562&amp;"-"&amp;COUNTIF($B$6:$B1562,B1562)</f>
        <v>-0</v>
      </c>
      <c r="E1562" s="24" t="str">
        <f t="shared" si="49"/>
        <v/>
      </c>
      <c r="F1562" s="24" t="str">
        <f>IF(B1562=0,"",TEXT(Table1[[#This Row],[DATE]],"ddd"))</f>
        <v/>
      </c>
      <c r="G1562" s="2" t="s">
        <v>32</v>
      </c>
      <c r="H1562" s="2"/>
      <c r="I1562" s="24" t="str">
        <f>IFERROR(INDEX('[1]down list'!$AB$3:$AH$368,MATCH(Table1[[#This Row],[DATE]],'[1]down list'!$AB$3:$AB$368,0),MATCH(Table1[[#This Row],[Shift]],'[1]down list'!$AB$3:$AH$3,0)),"")</f>
        <v/>
      </c>
      <c r="J1562" s="3"/>
      <c r="K1562" s="2"/>
      <c r="M1562" s="24" t="s">
        <v>224</v>
      </c>
      <c r="N1562" s="26" t="str">
        <f>IFERROR(INDEX([1]!Table13[#Data],MATCH(Table1[[#This Row],[Tech.]],[1]!Table13[Func Location],0),2),"")</f>
        <v/>
      </c>
      <c r="O1562" s="47"/>
      <c r="P1562" s="28"/>
      <c r="Q1562" s="2" t="s">
        <v>37</v>
      </c>
      <c r="R1562" s="2"/>
      <c r="W1562" s="2"/>
      <c r="X1562" s="2"/>
      <c r="Y1562" s="3"/>
      <c r="Z1562" s="29" t="str">
        <f>IF(Table1[[#This Row],[DATE]]=0,"",$Z$4)</f>
        <v/>
      </c>
      <c r="AA1562" s="29" t="str">
        <f>IF(Table1[[#This Row],[DATE]]=0,"",$AA$4)</f>
        <v/>
      </c>
      <c r="AB1562" s="29" t="str">
        <f t="shared" si="48"/>
        <v/>
      </c>
      <c r="AC1562" s="61" t="str">
        <f>IFERROR(VLOOKUP(Table1[[#This Row],[Owner]],'[1]down list'!U:V,2,FALSE),"")</f>
        <v/>
      </c>
    </row>
    <row r="1563" spans="2:29" x14ac:dyDescent="0.25">
      <c r="B1563" s="23"/>
      <c r="C1563" s="24" t="str">
        <f>IF(Table1[[#This Row],[DATE]]=0,"",TEXT(Table1[[#This Row],[DATE]],"mmm"))</f>
        <v/>
      </c>
      <c r="D1563" s="25" t="str">
        <f>B1563&amp;"-"&amp;COUNTIF($B$6:$B1563,B1563)</f>
        <v>-0</v>
      </c>
      <c r="E1563" s="24" t="str">
        <f t="shared" si="49"/>
        <v/>
      </c>
      <c r="F1563" s="24" t="str">
        <f>IF(B1563=0,"",TEXT(Table1[[#This Row],[DATE]],"ddd"))</f>
        <v/>
      </c>
      <c r="G1563" s="2" t="s">
        <v>32</v>
      </c>
      <c r="H1563" s="2"/>
      <c r="I1563" s="24" t="str">
        <f>IFERROR(INDEX('[1]down list'!$AB$3:$AH$368,MATCH(Table1[[#This Row],[DATE]],'[1]down list'!$AB$3:$AB$368,0),MATCH(Table1[[#This Row],[Shift]],'[1]down list'!$AB$3:$AH$3,0)),"")</f>
        <v/>
      </c>
      <c r="J1563" s="3"/>
      <c r="K1563" s="2"/>
      <c r="M1563" s="24" t="s">
        <v>224</v>
      </c>
      <c r="N1563" s="26" t="str">
        <f>IFERROR(INDEX([1]!Table13[#Data],MATCH(Table1[[#This Row],[Tech.]],[1]!Table13[Func Location],0),2),"")</f>
        <v/>
      </c>
      <c r="O1563" s="47"/>
      <c r="P1563" s="28"/>
      <c r="Q1563" s="2" t="s">
        <v>37</v>
      </c>
      <c r="R1563" s="2"/>
      <c r="W1563" s="2"/>
      <c r="X1563" s="2"/>
      <c r="Y1563" s="3"/>
      <c r="Z1563" s="29" t="str">
        <f>IF(Table1[[#This Row],[DATE]]=0,"",$Z$4)</f>
        <v/>
      </c>
      <c r="AA1563" s="29" t="str">
        <f>IF(Table1[[#This Row],[DATE]]=0,"",$AA$4)</f>
        <v/>
      </c>
      <c r="AB1563" s="29" t="str">
        <f t="shared" si="48"/>
        <v/>
      </c>
      <c r="AC1563" s="61" t="str">
        <f>IFERROR(VLOOKUP(Table1[[#This Row],[Owner]],'[1]down list'!U:V,2,FALSE),"")</f>
        <v/>
      </c>
    </row>
    <row r="1564" spans="2:29" x14ac:dyDescent="0.25">
      <c r="B1564" s="23"/>
      <c r="C1564" s="24" t="str">
        <f>IF(Table1[[#This Row],[DATE]]=0,"",TEXT(Table1[[#This Row],[DATE]],"mmm"))</f>
        <v/>
      </c>
      <c r="D1564" s="25" t="str">
        <f>B1564&amp;"-"&amp;COUNTIF($B$6:$B1564,B1564)</f>
        <v>-0</v>
      </c>
      <c r="E1564" s="24" t="str">
        <f t="shared" si="49"/>
        <v/>
      </c>
      <c r="F1564" s="24" t="str">
        <f>IF(B1564=0,"",TEXT(Table1[[#This Row],[DATE]],"ddd"))</f>
        <v/>
      </c>
      <c r="G1564" s="2" t="s">
        <v>32</v>
      </c>
      <c r="H1564" s="2"/>
      <c r="I1564" s="24" t="str">
        <f>IFERROR(INDEX('[1]down list'!$AB$3:$AH$368,MATCH(Table1[[#This Row],[DATE]],'[1]down list'!$AB$3:$AB$368,0),MATCH(Table1[[#This Row],[Shift]],'[1]down list'!$AB$3:$AH$3,0)),"")</f>
        <v/>
      </c>
      <c r="J1564" s="3"/>
      <c r="K1564" s="2"/>
      <c r="M1564" s="24" t="s">
        <v>224</v>
      </c>
      <c r="N1564" s="26" t="str">
        <f>IFERROR(INDEX([1]!Table13[#Data],MATCH(Table1[[#This Row],[Tech.]],[1]!Table13[Func Location],0),2),"")</f>
        <v/>
      </c>
      <c r="O1564" s="47"/>
      <c r="P1564" s="28"/>
      <c r="Q1564" s="2" t="s">
        <v>37</v>
      </c>
      <c r="R1564" s="2"/>
      <c r="W1564" s="2"/>
      <c r="X1564" s="2"/>
      <c r="Y1564" s="3"/>
      <c r="Z1564" s="29" t="str">
        <f>IF(Table1[[#This Row],[DATE]]=0,"",$Z$4)</f>
        <v/>
      </c>
      <c r="AA1564" s="29" t="str">
        <f>IF(Table1[[#This Row],[DATE]]=0,"",$AA$4)</f>
        <v/>
      </c>
      <c r="AB1564" s="29" t="str">
        <f t="shared" si="48"/>
        <v/>
      </c>
      <c r="AC1564" s="61" t="str">
        <f>IFERROR(VLOOKUP(Table1[[#This Row],[Owner]],'[1]down list'!U:V,2,FALSE),"")</f>
        <v/>
      </c>
    </row>
    <row r="1565" spans="2:29" x14ac:dyDescent="0.25">
      <c r="B1565" s="23"/>
      <c r="C1565" s="24" t="str">
        <f>IF(Table1[[#This Row],[DATE]]=0,"",TEXT(Table1[[#This Row],[DATE]],"mmm"))</f>
        <v/>
      </c>
      <c r="D1565" s="25" t="str">
        <f>B1565&amp;"-"&amp;COUNTIF($B$6:$B1565,B1565)</f>
        <v>-0</v>
      </c>
      <c r="E1565" s="24" t="str">
        <f t="shared" si="49"/>
        <v/>
      </c>
      <c r="F1565" s="24" t="str">
        <f>IF(B1565=0,"",TEXT(Table1[[#This Row],[DATE]],"ddd"))</f>
        <v/>
      </c>
      <c r="G1565" s="2" t="s">
        <v>32</v>
      </c>
      <c r="H1565" s="2"/>
      <c r="I1565" s="24" t="str">
        <f>IFERROR(INDEX('[1]down list'!$AB$3:$AH$368,MATCH(Table1[[#This Row],[DATE]],'[1]down list'!$AB$3:$AB$368,0),MATCH(Table1[[#This Row],[Shift]],'[1]down list'!$AB$3:$AH$3,0)),"")</f>
        <v/>
      </c>
      <c r="J1565" s="3"/>
      <c r="K1565" s="2"/>
      <c r="M1565" s="24" t="s">
        <v>224</v>
      </c>
      <c r="N1565" s="26" t="str">
        <f>IFERROR(INDEX([1]!Table13[#Data],MATCH(Table1[[#This Row],[Tech.]],[1]!Table13[Func Location],0),2),"")</f>
        <v/>
      </c>
      <c r="O1565" s="47"/>
      <c r="P1565" s="28"/>
      <c r="Q1565" s="2" t="s">
        <v>37</v>
      </c>
      <c r="R1565" s="2"/>
      <c r="W1565" s="2"/>
      <c r="X1565" s="2"/>
      <c r="Y1565" s="3"/>
      <c r="Z1565" s="29" t="str">
        <f>IF(Table1[[#This Row],[DATE]]=0,"",$Z$4)</f>
        <v/>
      </c>
      <c r="AA1565" s="29" t="str">
        <f>IF(Table1[[#This Row],[DATE]]=0,"",$AA$4)</f>
        <v/>
      </c>
      <c r="AB1565" s="29" t="str">
        <f t="shared" si="48"/>
        <v/>
      </c>
      <c r="AC1565" s="61" t="str">
        <f>IFERROR(VLOOKUP(Table1[[#This Row],[Owner]],'[1]down list'!U:V,2,FALSE),"")</f>
        <v/>
      </c>
    </row>
    <row r="1566" spans="2:29" x14ac:dyDescent="0.25">
      <c r="B1566" s="23"/>
      <c r="C1566" s="24" t="str">
        <f>IF(Table1[[#This Row],[DATE]]=0,"",TEXT(Table1[[#This Row],[DATE]],"mmm"))</f>
        <v/>
      </c>
      <c r="D1566" s="25" t="str">
        <f>B1566&amp;"-"&amp;COUNTIF($B$6:$B1566,B1566)</f>
        <v>-0</v>
      </c>
      <c r="E1566" s="24" t="str">
        <f t="shared" si="49"/>
        <v/>
      </c>
      <c r="F1566" s="24" t="str">
        <f>IF(B1566=0,"",TEXT(Table1[[#This Row],[DATE]],"ddd"))</f>
        <v/>
      </c>
      <c r="G1566" s="2" t="s">
        <v>32</v>
      </c>
      <c r="H1566" s="2"/>
      <c r="I1566" s="24" t="str">
        <f>IFERROR(INDEX('[1]down list'!$AB$3:$AH$368,MATCH(Table1[[#This Row],[DATE]],'[1]down list'!$AB$3:$AB$368,0),MATCH(Table1[[#This Row],[Shift]],'[1]down list'!$AB$3:$AH$3,0)),"")</f>
        <v/>
      </c>
      <c r="J1566" s="3"/>
      <c r="K1566" s="2"/>
      <c r="M1566" s="24" t="s">
        <v>224</v>
      </c>
      <c r="N1566" s="26" t="str">
        <f>IFERROR(INDEX([1]!Table13[#Data],MATCH(Table1[[#This Row],[Tech.]],[1]!Table13[Func Location],0),2),"")</f>
        <v/>
      </c>
      <c r="O1566" s="47"/>
      <c r="P1566" s="28"/>
      <c r="Q1566" s="2" t="s">
        <v>37</v>
      </c>
      <c r="R1566" s="2"/>
      <c r="W1566" s="2"/>
      <c r="X1566" s="2"/>
      <c r="Y1566" s="3"/>
      <c r="Z1566" s="29" t="str">
        <f>IF(Table1[[#This Row],[DATE]]=0,"",$Z$4)</f>
        <v/>
      </c>
      <c r="AA1566" s="29" t="str">
        <f>IF(Table1[[#This Row],[DATE]]=0,"",$AA$4)</f>
        <v/>
      </c>
      <c r="AB1566" s="29" t="str">
        <f t="shared" si="48"/>
        <v/>
      </c>
      <c r="AC1566" s="61" t="str">
        <f>IFERROR(VLOOKUP(Table1[[#This Row],[Owner]],'[1]down list'!U:V,2,FALSE),"")</f>
        <v/>
      </c>
    </row>
    <row r="1567" spans="2:29" x14ac:dyDescent="0.25">
      <c r="B1567" s="23"/>
      <c r="C1567" s="24" t="str">
        <f>IF(Table1[[#This Row],[DATE]]=0,"",TEXT(Table1[[#This Row],[DATE]],"mmm"))</f>
        <v/>
      </c>
      <c r="D1567" s="25" t="str">
        <f>B1567&amp;"-"&amp;COUNTIF($B$6:$B1567,B1567)</f>
        <v>-0</v>
      </c>
      <c r="E1567" s="24" t="str">
        <f t="shared" si="49"/>
        <v/>
      </c>
      <c r="F1567" s="24" t="str">
        <f>IF(B1567=0,"",TEXT(Table1[[#This Row],[DATE]],"ddd"))</f>
        <v/>
      </c>
      <c r="G1567" s="2" t="s">
        <v>32</v>
      </c>
      <c r="H1567" s="2"/>
      <c r="I1567" s="24" t="str">
        <f>IFERROR(INDEX('[1]down list'!$AB$3:$AH$368,MATCH(Table1[[#This Row],[DATE]],'[1]down list'!$AB$3:$AB$368,0),MATCH(Table1[[#This Row],[Shift]],'[1]down list'!$AB$3:$AH$3,0)),"")</f>
        <v/>
      </c>
      <c r="J1567" s="3"/>
      <c r="K1567" s="2"/>
      <c r="M1567" s="24" t="s">
        <v>224</v>
      </c>
      <c r="N1567" s="26" t="str">
        <f>IFERROR(INDEX([1]!Table13[#Data],MATCH(Table1[[#This Row],[Tech.]],[1]!Table13[Func Location],0),2),"")</f>
        <v/>
      </c>
      <c r="O1567" s="47"/>
      <c r="P1567" s="28"/>
      <c r="Q1567" s="2" t="s">
        <v>37</v>
      </c>
      <c r="R1567" s="2"/>
      <c r="W1567" s="2"/>
      <c r="X1567" s="2"/>
      <c r="Y1567" s="3"/>
      <c r="Z1567" s="29" t="str">
        <f>IF(Table1[[#This Row],[DATE]]=0,"",$Z$4)</f>
        <v/>
      </c>
      <c r="AA1567" s="29" t="str">
        <f>IF(Table1[[#This Row],[DATE]]=0,"",$AA$4)</f>
        <v/>
      </c>
      <c r="AB1567" s="29" t="str">
        <f t="shared" si="48"/>
        <v/>
      </c>
      <c r="AC1567" s="61" t="str">
        <f>IFERROR(VLOOKUP(Table1[[#This Row],[Owner]],'[1]down list'!U:V,2,FALSE),"")</f>
        <v/>
      </c>
    </row>
    <row r="1568" spans="2:29" x14ac:dyDescent="0.25">
      <c r="B1568" s="23"/>
      <c r="C1568" s="24" t="str">
        <f>IF(Table1[[#This Row],[DATE]]=0,"",TEXT(Table1[[#This Row],[DATE]],"mmm"))</f>
        <v/>
      </c>
      <c r="D1568" s="25" t="str">
        <f>B1568&amp;"-"&amp;COUNTIF($B$6:$B1568,B1568)</f>
        <v>-0</v>
      </c>
      <c r="E1568" s="24" t="str">
        <f t="shared" si="49"/>
        <v/>
      </c>
      <c r="F1568" s="24" t="str">
        <f>IF(B1568=0,"",TEXT(Table1[[#This Row],[DATE]],"ddd"))</f>
        <v/>
      </c>
      <c r="G1568" s="2" t="s">
        <v>32</v>
      </c>
      <c r="H1568" s="2"/>
      <c r="I1568" s="24" t="str">
        <f>IFERROR(INDEX('[1]down list'!$AB$3:$AH$368,MATCH(Table1[[#This Row],[DATE]],'[1]down list'!$AB$3:$AB$368,0),MATCH(Table1[[#This Row],[Shift]],'[1]down list'!$AB$3:$AH$3,0)),"")</f>
        <v/>
      </c>
      <c r="J1568" s="3"/>
      <c r="K1568" s="2"/>
      <c r="M1568" s="24" t="s">
        <v>224</v>
      </c>
      <c r="N1568" s="26" t="str">
        <f>IFERROR(INDEX([1]!Table13[#Data],MATCH(Table1[[#This Row],[Tech.]],[1]!Table13[Func Location],0),2),"")</f>
        <v/>
      </c>
      <c r="O1568" s="47"/>
      <c r="P1568" s="28"/>
      <c r="Q1568" s="2" t="s">
        <v>37</v>
      </c>
      <c r="R1568" s="2"/>
      <c r="W1568" s="2"/>
      <c r="X1568" s="2"/>
      <c r="Y1568" s="3"/>
      <c r="Z1568" s="29" t="str">
        <f>IF(Table1[[#This Row],[DATE]]=0,"",$Z$4)</f>
        <v/>
      </c>
      <c r="AA1568" s="29" t="str">
        <f>IF(Table1[[#This Row],[DATE]]=0,"",$AA$4)</f>
        <v/>
      </c>
      <c r="AB1568" s="29" t="str">
        <f t="shared" si="48"/>
        <v/>
      </c>
      <c r="AC1568" s="61" t="str">
        <f>IFERROR(VLOOKUP(Table1[[#This Row],[Owner]],'[1]down list'!U:V,2,FALSE),"")</f>
        <v/>
      </c>
    </row>
    <row r="1569" spans="2:29" x14ac:dyDescent="0.25">
      <c r="B1569" s="23"/>
      <c r="C1569" s="24" t="str">
        <f>IF(Table1[[#This Row],[DATE]]=0,"",TEXT(Table1[[#This Row],[DATE]],"mmm"))</f>
        <v/>
      </c>
      <c r="D1569" s="25" t="str">
        <f>B1569&amp;"-"&amp;COUNTIF($B$6:$B1569,B1569)</f>
        <v>-0</v>
      </c>
      <c r="E1569" s="24" t="str">
        <f t="shared" si="49"/>
        <v/>
      </c>
      <c r="F1569" s="24" t="str">
        <f>IF(B1569=0,"",TEXT(Table1[[#This Row],[DATE]],"ddd"))</f>
        <v/>
      </c>
      <c r="G1569" s="2" t="s">
        <v>32</v>
      </c>
      <c r="H1569" s="2"/>
      <c r="I1569" s="24" t="str">
        <f>IFERROR(INDEX('[1]down list'!$AB$3:$AH$368,MATCH(Table1[[#This Row],[DATE]],'[1]down list'!$AB$3:$AB$368,0),MATCH(Table1[[#This Row],[Shift]],'[1]down list'!$AB$3:$AH$3,0)),"")</f>
        <v/>
      </c>
      <c r="J1569" s="3"/>
      <c r="K1569" s="2"/>
      <c r="M1569" s="24" t="s">
        <v>224</v>
      </c>
      <c r="N1569" s="26" t="str">
        <f>IFERROR(INDEX([1]!Table13[#Data],MATCH(Table1[[#This Row],[Tech.]],[1]!Table13[Func Location],0),2),"")</f>
        <v/>
      </c>
      <c r="O1569" s="47"/>
      <c r="P1569" s="28"/>
      <c r="Q1569" s="2" t="s">
        <v>37</v>
      </c>
      <c r="R1569" s="2"/>
      <c r="W1569" s="2"/>
      <c r="X1569" s="2"/>
      <c r="Y1569" s="3"/>
      <c r="Z1569" s="29" t="str">
        <f>IF(Table1[[#This Row],[DATE]]=0,"",$Z$4)</f>
        <v/>
      </c>
      <c r="AA1569" s="29" t="str">
        <f>IF(Table1[[#This Row],[DATE]]=0,"",$AA$4)</f>
        <v/>
      </c>
      <c r="AB1569" s="29" t="str">
        <f t="shared" si="48"/>
        <v/>
      </c>
      <c r="AC1569" s="61" t="str">
        <f>IFERROR(VLOOKUP(Table1[[#This Row],[Owner]],'[1]down list'!U:V,2,FALSE),"")</f>
        <v/>
      </c>
    </row>
    <row r="1570" spans="2:29" x14ac:dyDescent="0.25">
      <c r="B1570" s="23"/>
      <c r="C1570" s="24" t="str">
        <f>IF(Table1[[#This Row],[DATE]]=0,"",TEXT(Table1[[#This Row],[DATE]],"mmm"))</f>
        <v/>
      </c>
      <c r="D1570" s="25" t="str">
        <f>B1570&amp;"-"&amp;COUNTIF($B$6:$B1570,B1570)</f>
        <v>-0</v>
      </c>
      <c r="E1570" s="24" t="str">
        <f t="shared" si="49"/>
        <v/>
      </c>
      <c r="F1570" s="24" t="str">
        <f>IF(B1570=0,"",TEXT(Table1[[#This Row],[DATE]],"ddd"))</f>
        <v/>
      </c>
      <c r="G1570" s="2" t="s">
        <v>32</v>
      </c>
      <c r="H1570" s="2"/>
      <c r="I1570" s="24" t="str">
        <f>IFERROR(INDEX('[1]down list'!$AB$3:$AH$368,MATCH(Table1[[#This Row],[DATE]],'[1]down list'!$AB$3:$AB$368,0),MATCH(Table1[[#This Row],[Shift]],'[1]down list'!$AB$3:$AH$3,0)),"")</f>
        <v/>
      </c>
      <c r="J1570" s="3"/>
      <c r="K1570" s="2"/>
      <c r="M1570" s="24" t="s">
        <v>224</v>
      </c>
      <c r="N1570" s="26" t="str">
        <f>IFERROR(INDEX([1]!Table13[#Data],MATCH(Table1[[#This Row],[Tech.]],[1]!Table13[Func Location],0),2),"")</f>
        <v/>
      </c>
      <c r="O1570" s="47"/>
      <c r="P1570" s="28"/>
      <c r="Q1570" s="2" t="s">
        <v>37</v>
      </c>
      <c r="R1570" s="2"/>
      <c r="W1570" s="2"/>
      <c r="X1570" s="2"/>
      <c r="Y1570" s="3"/>
      <c r="Z1570" s="29" t="str">
        <f>IF(Table1[[#This Row],[DATE]]=0,"",$Z$4)</f>
        <v/>
      </c>
      <c r="AA1570" s="29" t="str">
        <f>IF(Table1[[#This Row],[DATE]]=0,"",$AA$4)</f>
        <v/>
      </c>
      <c r="AB1570" s="29" t="str">
        <f t="shared" si="48"/>
        <v/>
      </c>
      <c r="AC1570" s="61" t="str">
        <f>IFERROR(VLOOKUP(Table1[[#This Row],[Owner]],'[1]down list'!U:V,2,FALSE),"")</f>
        <v/>
      </c>
    </row>
    <row r="1571" spans="2:29" x14ac:dyDescent="0.25">
      <c r="B1571" s="23"/>
      <c r="C1571" s="24" t="str">
        <f>IF(Table1[[#This Row],[DATE]]=0,"",TEXT(Table1[[#This Row],[DATE]],"mmm"))</f>
        <v/>
      </c>
      <c r="D1571" s="25" t="str">
        <f>B1571&amp;"-"&amp;COUNTIF($B$6:$B1571,B1571)</f>
        <v>-0</v>
      </c>
      <c r="E1571" s="24" t="str">
        <f t="shared" si="49"/>
        <v/>
      </c>
      <c r="F1571" s="24" t="str">
        <f>IF(B1571=0,"",TEXT(Table1[[#This Row],[DATE]],"ddd"))</f>
        <v/>
      </c>
      <c r="G1571" s="2" t="s">
        <v>32</v>
      </c>
      <c r="H1571" s="2"/>
      <c r="I1571" s="24" t="str">
        <f>IFERROR(INDEX('[1]down list'!$AB$3:$AH$368,MATCH(Table1[[#This Row],[DATE]],'[1]down list'!$AB$3:$AB$368,0),MATCH(Table1[[#This Row],[Shift]],'[1]down list'!$AB$3:$AH$3,0)),"")</f>
        <v/>
      </c>
      <c r="J1571" s="3"/>
      <c r="K1571" s="2"/>
      <c r="M1571" s="24" t="s">
        <v>224</v>
      </c>
      <c r="N1571" s="26" t="str">
        <f>IFERROR(INDEX([1]!Table13[#Data],MATCH(Table1[[#This Row],[Tech.]],[1]!Table13[Func Location],0),2),"")</f>
        <v/>
      </c>
      <c r="O1571" s="47"/>
      <c r="P1571" s="28"/>
      <c r="Q1571" s="2" t="s">
        <v>37</v>
      </c>
      <c r="R1571" s="2"/>
      <c r="W1571" s="2"/>
      <c r="X1571" s="2"/>
      <c r="Y1571" s="3"/>
      <c r="Z1571" s="29" t="str">
        <f>IF(Table1[[#This Row],[DATE]]=0,"",$Z$4)</f>
        <v/>
      </c>
      <c r="AA1571" s="29" t="str">
        <f>IF(Table1[[#This Row],[DATE]]=0,"",$AA$4)</f>
        <v/>
      </c>
      <c r="AB1571" s="29" t="str">
        <f t="shared" si="48"/>
        <v/>
      </c>
      <c r="AC1571" s="61" t="str">
        <f>IFERROR(VLOOKUP(Table1[[#This Row],[Owner]],'[1]down list'!U:V,2,FALSE),"")</f>
        <v/>
      </c>
    </row>
    <row r="1572" spans="2:29" x14ac:dyDescent="0.25">
      <c r="B1572" s="23"/>
      <c r="C1572" s="24" t="str">
        <f>IF(Table1[[#This Row],[DATE]]=0,"",TEXT(Table1[[#This Row],[DATE]],"mmm"))</f>
        <v/>
      </c>
      <c r="D1572" s="25" t="str">
        <f>B1572&amp;"-"&amp;COUNTIF($B$6:$B1572,B1572)</f>
        <v>-0</v>
      </c>
      <c r="E1572" s="24" t="str">
        <f t="shared" si="49"/>
        <v/>
      </c>
      <c r="F1572" s="24" t="str">
        <f>IF(B1572=0,"",TEXT(Table1[[#This Row],[DATE]],"ddd"))</f>
        <v/>
      </c>
      <c r="G1572" s="2" t="s">
        <v>32</v>
      </c>
      <c r="H1572" s="2"/>
      <c r="I1572" s="24" t="str">
        <f>IFERROR(INDEX('[1]down list'!$AB$3:$AH$368,MATCH(Table1[[#This Row],[DATE]],'[1]down list'!$AB$3:$AB$368,0),MATCH(Table1[[#This Row],[Shift]],'[1]down list'!$AB$3:$AH$3,0)),"")</f>
        <v/>
      </c>
      <c r="J1572" s="3"/>
      <c r="K1572" s="2"/>
      <c r="M1572" s="24" t="s">
        <v>224</v>
      </c>
      <c r="N1572" s="26" t="str">
        <f>IFERROR(INDEX([1]!Table13[#Data],MATCH(Table1[[#This Row],[Tech.]],[1]!Table13[Func Location],0),2),"")</f>
        <v/>
      </c>
      <c r="O1572" s="47"/>
      <c r="P1572" s="28"/>
      <c r="Q1572" s="2" t="s">
        <v>37</v>
      </c>
      <c r="R1572" s="2"/>
      <c r="W1572" s="2"/>
      <c r="X1572" s="2"/>
      <c r="Y1572" s="3"/>
      <c r="Z1572" s="29" t="str">
        <f>IF(Table1[[#This Row],[DATE]]=0,"",$Z$4)</f>
        <v/>
      </c>
      <c r="AA1572" s="29" t="str">
        <f>IF(Table1[[#This Row],[DATE]]=0,"",$AA$4)</f>
        <v/>
      </c>
      <c r="AB1572" s="29" t="str">
        <f t="shared" si="48"/>
        <v/>
      </c>
      <c r="AC1572" s="61" t="str">
        <f>IFERROR(VLOOKUP(Table1[[#This Row],[Owner]],'[1]down list'!U:V,2,FALSE),"")</f>
        <v/>
      </c>
    </row>
    <row r="1573" spans="2:29" x14ac:dyDescent="0.25">
      <c r="B1573" s="23"/>
      <c r="C1573" s="24" t="str">
        <f>IF(Table1[[#This Row],[DATE]]=0,"",TEXT(Table1[[#This Row],[DATE]],"mmm"))</f>
        <v/>
      </c>
      <c r="D1573" s="25" t="str">
        <f>B1573&amp;"-"&amp;COUNTIF($B$6:$B1573,B1573)</f>
        <v>-0</v>
      </c>
      <c r="E1573" s="24" t="str">
        <f t="shared" si="49"/>
        <v/>
      </c>
      <c r="F1573" s="24" t="str">
        <f>IF(B1573=0,"",TEXT(Table1[[#This Row],[DATE]],"ddd"))</f>
        <v/>
      </c>
      <c r="G1573" s="2" t="s">
        <v>32</v>
      </c>
      <c r="H1573" s="2"/>
      <c r="I1573" s="24" t="str">
        <f>IFERROR(INDEX('[1]down list'!$AB$3:$AH$368,MATCH(Table1[[#This Row],[DATE]],'[1]down list'!$AB$3:$AB$368,0),MATCH(Table1[[#This Row],[Shift]],'[1]down list'!$AB$3:$AH$3,0)),"")</f>
        <v/>
      </c>
      <c r="J1573" s="3"/>
      <c r="K1573" s="2"/>
      <c r="M1573" s="24" t="s">
        <v>224</v>
      </c>
      <c r="N1573" s="26" t="str">
        <f>IFERROR(INDEX([1]!Table13[#Data],MATCH(Table1[[#This Row],[Tech.]],[1]!Table13[Func Location],0),2),"")</f>
        <v/>
      </c>
      <c r="O1573" s="47"/>
      <c r="P1573" s="28"/>
      <c r="Q1573" s="2" t="s">
        <v>37</v>
      </c>
      <c r="R1573" s="2"/>
      <c r="W1573" s="2"/>
      <c r="X1573" s="2"/>
      <c r="Y1573" s="3"/>
      <c r="Z1573" s="29" t="str">
        <f>IF(Table1[[#This Row],[DATE]]=0,"",$Z$4)</f>
        <v/>
      </c>
      <c r="AA1573" s="29" t="str">
        <f>IF(Table1[[#This Row],[DATE]]=0,"",$AA$4)</f>
        <v/>
      </c>
      <c r="AB1573" s="29" t="str">
        <f t="shared" si="48"/>
        <v/>
      </c>
      <c r="AC1573" s="61" t="str">
        <f>IFERROR(VLOOKUP(Table1[[#This Row],[Owner]],'[1]down list'!U:V,2,FALSE),"")</f>
        <v/>
      </c>
    </row>
    <row r="1574" spans="2:29" x14ac:dyDescent="0.25">
      <c r="B1574" s="23"/>
      <c r="C1574" s="24" t="str">
        <f>IF(Table1[[#This Row],[DATE]]=0,"",TEXT(Table1[[#This Row],[DATE]],"mmm"))</f>
        <v/>
      </c>
      <c r="D1574" s="25" t="str">
        <f>B1574&amp;"-"&amp;COUNTIF($B$6:$B1574,B1574)</f>
        <v>-0</v>
      </c>
      <c r="E1574" s="24" t="str">
        <f t="shared" si="49"/>
        <v/>
      </c>
      <c r="F1574" s="24" t="str">
        <f>IF(B1574=0,"",TEXT(Table1[[#This Row],[DATE]],"ddd"))</f>
        <v/>
      </c>
      <c r="G1574" s="2" t="s">
        <v>32</v>
      </c>
      <c r="H1574" s="2"/>
      <c r="I1574" s="24" t="str">
        <f>IFERROR(INDEX('[1]down list'!$AB$3:$AH$368,MATCH(Table1[[#This Row],[DATE]],'[1]down list'!$AB$3:$AB$368,0),MATCH(Table1[[#This Row],[Shift]],'[1]down list'!$AB$3:$AH$3,0)),"")</f>
        <v/>
      </c>
      <c r="J1574" s="3"/>
      <c r="K1574" s="2"/>
      <c r="M1574" s="24" t="s">
        <v>224</v>
      </c>
      <c r="N1574" s="26" t="str">
        <f>IFERROR(INDEX([1]!Table13[#Data],MATCH(Table1[[#This Row],[Tech.]],[1]!Table13[Func Location],0),2),"")</f>
        <v/>
      </c>
      <c r="O1574" s="47"/>
      <c r="P1574" s="28"/>
      <c r="Q1574" s="2" t="s">
        <v>37</v>
      </c>
      <c r="R1574" s="2"/>
      <c r="W1574" s="2"/>
      <c r="X1574" s="2"/>
      <c r="Y1574" s="3"/>
      <c r="Z1574" s="29" t="str">
        <f>IF(Table1[[#This Row],[DATE]]=0,"",$Z$4)</f>
        <v/>
      </c>
      <c r="AA1574" s="29" t="str">
        <f>IF(Table1[[#This Row],[DATE]]=0,"",$AA$4)</f>
        <v/>
      </c>
      <c r="AB1574" s="29" t="str">
        <f t="shared" si="48"/>
        <v/>
      </c>
      <c r="AC1574" s="61" t="str">
        <f>IFERROR(VLOOKUP(Table1[[#This Row],[Owner]],'[1]down list'!U:V,2,FALSE),"")</f>
        <v/>
      </c>
    </row>
    <row r="1575" spans="2:29" x14ac:dyDescent="0.25">
      <c r="B1575" s="23"/>
      <c r="C1575" s="24" t="str">
        <f>IF(Table1[[#This Row],[DATE]]=0,"",TEXT(Table1[[#This Row],[DATE]],"mmm"))</f>
        <v/>
      </c>
      <c r="D1575" s="25" t="str">
        <f>B1575&amp;"-"&amp;COUNTIF($B$6:$B1575,B1575)</f>
        <v>-0</v>
      </c>
      <c r="E1575" s="24" t="str">
        <f t="shared" si="49"/>
        <v/>
      </c>
      <c r="F1575" s="24" t="str">
        <f>IF(B1575=0,"",TEXT(Table1[[#This Row],[DATE]],"ddd"))</f>
        <v/>
      </c>
      <c r="G1575" s="2" t="s">
        <v>32</v>
      </c>
      <c r="H1575" s="2"/>
      <c r="I1575" s="24" t="str">
        <f>IFERROR(INDEX('[1]down list'!$AB$3:$AH$368,MATCH(Table1[[#This Row],[DATE]],'[1]down list'!$AB$3:$AB$368,0),MATCH(Table1[[#This Row],[Shift]],'[1]down list'!$AB$3:$AH$3,0)),"")</f>
        <v/>
      </c>
      <c r="J1575" s="3"/>
      <c r="K1575" s="2"/>
      <c r="M1575" s="24" t="s">
        <v>224</v>
      </c>
      <c r="N1575" s="26" t="str">
        <f>IFERROR(INDEX([1]!Table13[#Data],MATCH(Table1[[#This Row],[Tech.]],[1]!Table13[Func Location],0),2),"")</f>
        <v/>
      </c>
      <c r="O1575" s="47"/>
      <c r="P1575" s="28"/>
      <c r="Q1575" s="2" t="s">
        <v>37</v>
      </c>
      <c r="R1575" s="2"/>
      <c r="W1575" s="2"/>
      <c r="X1575" s="2"/>
      <c r="Y1575" s="3"/>
      <c r="Z1575" s="29" t="str">
        <f>IF(Table1[[#This Row],[DATE]]=0,"",$Z$4)</f>
        <v/>
      </c>
      <c r="AA1575" s="29" t="str">
        <f>IF(Table1[[#This Row],[DATE]]=0,"",$AA$4)</f>
        <v/>
      </c>
      <c r="AB1575" s="29" t="str">
        <f t="shared" si="48"/>
        <v/>
      </c>
      <c r="AC1575" s="61" t="str">
        <f>IFERROR(VLOOKUP(Table1[[#This Row],[Owner]],'[1]down list'!U:V,2,FALSE),"")</f>
        <v/>
      </c>
    </row>
    <row r="1576" spans="2:29" x14ac:dyDescent="0.25">
      <c r="B1576" s="23"/>
      <c r="C1576" s="24" t="str">
        <f>IF(Table1[[#This Row],[DATE]]=0,"",TEXT(Table1[[#This Row],[DATE]],"mmm"))</f>
        <v/>
      </c>
      <c r="D1576" s="25" t="str">
        <f>B1576&amp;"-"&amp;COUNTIF($B$6:$B1576,B1576)</f>
        <v>-0</v>
      </c>
      <c r="E1576" s="24" t="str">
        <f t="shared" si="49"/>
        <v/>
      </c>
      <c r="F1576" s="24" t="str">
        <f>IF(B1576=0,"",TEXT(Table1[[#This Row],[DATE]],"ddd"))</f>
        <v/>
      </c>
      <c r="G1576" s="2" t="s">
        <v>32</v>
      </c>
      <c r="H1576" s="2"/>
      <c r="I1576" s="24" t="str">
        <f>IFERROR(INDEX('[1]down list'!$AB$3:$AH$368,MATCH(Table1[[#This Row],[DATE]],'[1]down list'!$AB$3:$AB$368,0),MATCH(Table1[[#This Row],[Shift]],'[1]down list'!$AB$3:$AH$3,0)),"")</f>
        <v/>
      </c>
      <c r="J1576" s="3"/>
      <c r="K1576" s="2"/>
      <c r="M1576" s="24" t="s">
        <v>224</v>
      </c>
      <c r="N1576" s="26" t="str">
        <f>IFERROR(INDEX([1]!Table13[#Data],MATCH(Table1[[#This Row],[Tech.]],[1]!Table13[Func Location],0),2),"")</f>
        <v/>
      </c>
      <c r="O1576" s="47"/>
      <c r="P1576" s="28"/>
      <c r="Q1576" s="2" t="s">
        <v>37</v>
      </c>
      <c r="R1576" s="2"/>
      <c r="W1576" s="2"/>
      <c r="X1576" s="2"/>
      <c r="Y1576" s="3"/>
      <c r="Z1576" s="29" t="str">
        <f>IF(Table1[[#This Row],[DATE]]=0,"",$Z$4)</f>
        <v/>
      </c>
      <c r="AA1576" s="29" t="str">
        <f>IF(Table1[[#This Row],[DATE]]=0,"",$AA$4)</f>
        <v/>
      </c>
      <c r="AB1576" s="29" t="str">
        <f t="shared" si="48"/>
        <v/>
      </c>
      <c r="AC1576" s="61" t="str">
        <f>IFERROR(VLOOKUP(Table1[[#This Row],[Owner]],'[1]down list'!U:V,2,FALSE),"")</f>
        <v/>
      </c>
    </row>
    <row r="1577" spans="2:29" x14ac:dyDescent="0.25">
      <c r="B1577" s="23"/>
      <c r="C1577" s="24" t="str">
        <f>IF(Table1[[#This Row],[DATE]]=0,"",TEXT(Table1[[#This Row],[DATE]],"mmm"))</f>
        <v/>
      </c>
      <c r="D1577" s="25" t="str">
        <f>B1577&amp;"-"&amp;COUNTIF($B$6:$B1577,B1577)</f>
        <v>-0</v>
      </c>
      <c r="E1577" s="24" t="str">
        <f t="shared" si="49"/>
        <v/>
      </c>
      <c r="F1577" s="24" t="str">
        <f>IF(B1577=0,"",TEXT(Table1[[#This Row],[DATE]],"ddd"))</f>
        <v/>
      </c>
      <c r="G1577" s="2" t="s">
        <v>32</v>
      </c>
      <c r="H1577" s="2"/>
      <c r="I1577" s="24" t="str">
        <f>IFERROR(INDEX('[1]down list'!$AB$3:$AH$368,MATCH(Table1[[#This Row],[DATE]],'[1]down list'!$AB$3:$AB$368,0),MATCH(Table1[[#This Row],[Shift]],'[1]down list'!$AB$3:$AH$3,0)),"")</f>
        <v/>
      </c>
      <c r="J1577" s="3"/>
      <c r="K1577" s="2"/>
      <c r="M1577" s="24" t="s">
        <v>224</v>
      </c>
      <c r="N1577" s="26" t="str">
        <f>IFERROR(INDEX([1]!Table13[#Data],MATCH(Table1[[#This Row],[Tech.]],[1]!Table13[Func Location],0),2),"")</f>
        <v/>
      </c>
      <c r="O1577" s="47"/>
      <c r="P1577" s="28"/>
      <c r="Q1577" s="2" t="s">
        <v>37</v>
      </c>
      <c r="R1577" s="2"/>
      <c r="W1577" s="2"/>
      <c r="X1577" s="2"/>
      <c r="Y1577" s="3"/>
      <c r="Z1577" s="29" t="str">
        <f>IF(Table1[[#This Row],[DATE]]=0,"",$Z$4)</f>
        <v/>
      </c>
      <c r="AA1577" s="29" t="str">
        <f>IF(Table1[[#This Row],[DATE]]=0,"",$AA$4)</f>
        <v/>
      </c>
      <c r="AB1577" s="29" t="str">
        <f t="shared" si="48"/>
        <v/>
      </c>
      <c r="AC1577" s="61" t="str">
        <f>IFERROR(VLOOKUP(Table1[[#This Row],[Owner]],'[1]down list'!U:V,2,FALSE),"")</f>
        <v/>
      </c>
    </row>
    <row r="1578" spans="2:29" x14ac:dyDescent="0.25">
      <c r="B1578" s="23"/>
      <c r="C1578" s="24" t="str">
        <f>IF(Table1[[#This Row],[DATE]]=0,"",TEXT(Table1[[#This Row],[DATE]],"mmm"))</f>
        <v/>
      </c>
      <c r="D1578" s="25" t="str">
        <f>B1578&amp;"-"&amp;COUNTIF($B$6:$B1578,B1578)</f>
        <v>-0</v>
      </c>
      <c r="E1578" s="24" t="str">
        <f t="shared" si="49"/>
        <v/>
      </c>
      <c r="F1578" s="24" t="str">
        <f>IF(B1578=0,"",TEXT(Table1[[#This Row],[DATE]],"ddd"))</f>
        <v/>
      </c>
      <c r="G1578" s="2" t="s">
        <v>32</v>
      </c>
      <c r="H1578" s="2"/>
      <c r="I1578" s="24" t="str">
        <f>IFERROR(INDEX('[1]down list'!$AB$3:$AH$368,MATCH(Table1[[#This Row],[DATE]],'[1]down list'!$AB$3:$AB$368,0),MATCH(Table1[[#This Row],[Shift]],'[1]down list'!$AB$3:$AH$3,0)),"")</f>
        <v/>
      </c>
      <c r="J1578" s="3"/>
      <c r="K1578" s="2"/>
      <c r="M1578" s="24" t="s">
        <v>224</v>
      </c>
      <c r="N1578" s="26" t="str">
        <f>IFERROR(INDEX([1]!Table13[#Data],MATCH(Table1[[#This Row],[Tech.]],[1]!Table13[Func Location],0),2),"")</f>
        <v/>
      </c>
      <c r="O1578" s="47"/>
      <c r="P1578" s="28"/>
      <c r="Q1578" s="2" t="s">
        <v>37</v>
      </c>
      <c r="R1578" s="2"/>
      <c r="W1578" s="2"/>
      <c r="X1578" s="2"/>
      <c r="Y1578" s="3"/>
      <c r="Z1578" s="29" t="str">
        <f>IF(Table1[[#This Row],[DATE]]=0,"",$Z$4)</f>
        <v/>
      </c>
      <c r="AA1578" s="29" t="str">
        <f>IF(Table1[[#This Row],[DATE]]=0,"",$AA$4)</f>
        <v/>
      </c>
      <c r="AB1578" s="29" t="str">
        <f t="shared" si="48"/>
        <v/>
      </c>
      <c r="AC1578" s="61" t="str">
        <f>IFERROR(VLOOKUP(Table1[[#This Row],[Owner]],'[1]down list'!U:V,2,FALSE),"")</f>
        <v/>
      </c>
    </row>
    <row r="1579" spans="2:29" x14ac:dyDescent="0.25">
      <c r="B1579" s="23"/>
      <c r="C1579" s="24" t="str">
        <f>IF(Table1[[#This Row],[DATE]]=0,"",TEXT(Table1[[#This Row],[DATE]],"mmm"))</f>
        <v/>
      </c>
      <c r="D1579" s="25" t="str">
        <f>B1579&amp;"-"&amp;COUNTIF($B$6:$B1579,B1579)</f>
        <v>-0</v>
      </c>
      <c r="E1579" s="24" t="str">
        <f t="shared" si="49"/>
        <v/>
      </c>
      <c r="F1579" s="24" t="str">
        <f>IF(B1579=0,"",TEXT(Table1[[#This Row],[DATE]],"ddd"))</f>
        <v/>
      </c>
      <c r="G1579" s="2" t="s">
        <v>32</v>
      </c>
      <c r="H1579" s="2"/>
      <c r="I1579" s="24" t="str">
        <f>IFERROR(INDEX('[1]down list'!$AB$3:$AH$368,MATCH(Table1[[#This Row],[DATE]],'[1]down list'!$AB$3:$AB$368,0),MATCH(Table1[[#This Row],[Shift]],'[1]down list'!$AB$3:$AH$3,0)),"")</f>
        <v/>
      </c>
      <c r="J1579" s="3"/>
      <c r="K1579" s="2"/>
      <c r="M1579" s="24" t="s">
        <v>224</v>
      </c>
      <c r="N1579" s="26" t="str">
        <f>IFERROR(INDEX([1]!Table13[#Data],MATCH(Table1[[#This Row],[Tech.]],[1]!Table13[Func Location],0),2),"")</f>
        <v/>
      </c>
      <c r="O1579" s="47"/>
      <c r="P1579" s="28"/>
      <c r="Q1579" s="2" t="s">
        <v>37</v>
      </c>
      <c r="R1579" s="2"/>
      <c r="W1579" s="2"/>
      <c r="X1579" s="2"/>
      <c r="Y1579" s="3"/>
      <c r="Z1579" s="29" t="str">
        <f>IF(Table1[[#This Row],[DATE]]=0,"",$Z$4)</f>
        <v/>
      </c>
      <c r="AA1579" s="29" t="str">
        <f>IF(Table1[[#This Row],[DATE]]=0,"",$AA$4)</f>
        <v/>
      </c>
      <c r="AB1579" s="29" t="str">
        <f t="shared" si="48"/>
        <v/>
      </c>
      <c r="AC1579" s="61" t="str">
        <f>IFERROR(VLOOKUP(Table1[[#This Row],[Owner]],'[1]down list'!U:V,2,FALSE),"")</f>
        <v/>
      </c>
    </row>
    <row r="1580" spans="2:29" x14ac:dyDescent="0.25">
      <c r="B1580" s="23"/>
      <c r="C1580" s="24" t="str">
        <f>IF(Table1[[#This Row],[DATE]]=0,"",TEXT(Table1[[#This Row],[DATE]],"mmm"))</f>
        <v/>
      </c>
      <c r="D1580" s="25" t="str">
        <f>B1580&amp;"-"&amp;COUNTIF($B$6:$B1580,B1580)</f>
        <v>-0</v>
      </c>
      <c r="E1580" s="24" t="str">
        <f t="shared" si="49"/>
        <v/>
      </c>
      <c r="F1580" s="24" t="str">
        <f>IF(B1580=0,"",TEXT(Table1[[#This Row],[DATE]],"ddd"))</f>
        <v/>
      </c>
      <c r="G1580" s="2" t="s">
        <v>32</v>
      </c>
      <c r="H1580" s="2"/>
      <c r="I1580" s="24" t="str">
        <f>IFERROR(INDEX('[1]down list'!$AB$3:$AH$368,MATCH(Table1[[#This Row],[DATE]],'[1]down list'!$AB$3:$AB$368,0),MATCH(Table1[[#This Row],[Shift]],'[1]down list'!$AB$3:$AH$3,0)),"")</f>
        <v/>
      </c>
      <c r="J1580" s="3"/>
      <c r="K1580" s="2"/>
      <c r="M1580" s="24" t="s">
        <v>224</v>
      </c>
      <c r="N1580" s="26" t="str">
        <f>IFERROR(INDEX([1]!Table13[#Data],MATCH(Table1[[#This Row],[Tech.]],[1]!Table13[Func Location],0),2),"")</f>
        <v/>
      </c>
      <c r="O1580" s="47"/>
      <c r="P1580" s="28"/>
      <c r="Q1580" s="2" t="s">
        <v>37</v>
      </c>
      <c r="R1580" s="2"/>
      <c r="W1580" s="2"/>
      <c r="X1580" s="2"/>
      <c r="Y1580" s="3"/>
      <c r="Z1580" s="29" t="str">
        <f>IF(Table1[[#This Row],[DATE]]=0,"",$Z$4)</f>
        <v/>
      </c>
      <c r="AA1580" s="29" t="str">
        <f>IF(Table1[[#This Row],[DATE]]=0,"",$AA$4)</f>
        <v/>
      </c>
      <c r="AB1580" s="29" t="str">
        <f t="shared" si="48"/>
        <v/>
      </c>
      <c r="AC1580" s="61" t="str">
        <f>IFERROR(VLOOKUP(Table1[[#This Row],[Owner]],'[1]down list'!U:V,2,FALSE),"")</f>
        <v/>
      </c>
    </row>
    <row r="1581" spans="2:29" x14ac:dyDescent="0.25">
      <c r="B1581" s="23"/>
      <c r="C1581" s="24" t="str">
        <f>IF(Table1[[#This Row],[DATE]]=0,"",TEXT(Table1[[#This Row],[DATE]],"mmm"))</f>
        <v/>
      </c>
      <c r="D1581" s="25" t="str">
        <f>B1581&amp;"-"&amp;COUNTIF($B$6:$B1581,B1581)</f>
        <v>-0</v>
      </c>
      <c r="E1581" s="24" t="str">
        <f t="shared" si="49"/>
        <v/>
      </c>
      <c r="F1581" s="24" t="str">
        <f>IF(B1581=0,"",TEXT(Table1[[#This Row],[DATE]],"ddd"))</f>
        <v/>
      </c>
      <c r="G1581" s="2" t="s">
        <v>32</v>
      </c>
      <c r="H1581" s="2"/>
      <c r="I1581" s="24" t="str">
        <f>IFERROR(INDEX('[1]down list'!$AB$3:$AH$368,MATCH(Table1[[#This Row],[DATE]],'[1]down list'!$AB$3:$AB$368,0),MATCH(Table1[[#This Row],[Shift]],'[1]down list'!$AB$3:$AH$3,0)),"")</f>
        <v/>
      </c>
      <c r="J1581" s="3"/>
      <c r="K1581" s="2"/>
      <c r="M1581" s="24" t="s">
        <v>224</v>
      </c>
      <c r="N1581" s="26" t="str">
        <f>IFERROR(INDEX([1]!Table13[#Data],MATCH(Table1[[#This Row],[Tech.]],[1]!Table13[Func Location],0),2),"")</f>
        <v/>
      </c>
      <c r="O1581" s="47"/>
      <c r="P1581" s="28"/>
      <c r="Q1581" s="2" t="s">
        <v>37</v>
      </c>
      <c r="R1581" s="2"/>
      <c r="W1581" s="2"/>
      <c r="X1581" s="2"/>
      <c r="Y1581" s="3"/>
      <c r="Z1581" s="29" t="str">
        <f>IF(Table1[[#This Row],[DATE]]=0,"",$Z$4)</f>
        <v/>
      </c>
      <c r="AA1581" s="29" t="str">
        <f>IF(Table1[[#This Row],[DATE]]=0,"",$AA$4)</f>
        <v/>
      </c>
      <c r="AB1581" s="29" t="str">
        <f t="shared" si="48"/>
        <v/>
      </c>
      <c r="AC1581" s="61" t="str">
        <f>IFERROR(VLOOKUP(Table1[[#This Row],[Owner]],'[1]down list'!U:V,2,FALSE),"")</f>
        <v/>
      </c>
    </row>
    <row r="1582" spans="2:29" x14ac:dyDescent="0.25">
      <c r="B1582" s="23"/>
      <c r="C1582" s="24" t="str">
        <f>IF(Table1[[#This Row],[DATE]]=0,"",TEXT(Table1[[#This Row],[DATE]],"mmm"))</f>
        <v/>
      </c>
      <c r="D1582" s="25" t="str">
        <f>B1582&amp;"-"&amp;COUNTIF($B$6:$B1582,B1582)</f>
        <v>-0</v>
      </c>
      <c r="E1582" s="24" t="str">
        <f t="shared" si="49"/>
        <v/>
      </c>
      <c r="F1582" s="24" t="str">
        <f>IF(B1582=0,"",TEXT(Table1[[#This Row],[DATE]],"ddd"))</f>
        <v/>
      </c>
      <c r="G1582" s="2" t="s">
        <v>32</v>
      </c>
      <c r="H1582" s="2"/>
      <c r="I1582" s="24" t="str">
        <f>IFERROR(INDEX('[1]down list'!$AB$3:$AH$368,MATCH(Table1[[#This Row],[DATE]],'[1]down list'!$AB$3:$AB$368,0),MATCH(Table1[[#This Row],[Shift]],'[1]down list'!$AB$3:$AH$3,0)),"")</f>
        <v/>
      </c>
      <c r="J1582" s="3"/>
      <c r="K1582" s="2"/>
      <c r="M1582" s="24" t="s">
        <v>224</v>
      </c>
      <c r="N1582" s="26" t="str">
        <f>IFERROR(INDEX([1]!Table13[#Data],MATCH(Table1[[#This Row],[Tech.]],[1]!Table13[Func Location],0),2),"")</f>
        <v/>
      </c>
      <c r="O1582" s="47"/>
      <c r="P1582" s="28"/>
      <c r="Q1582" s="2" t="s">
        <v>37</v>
      </c>
      <c r="R1582" s="2"/>
      <c r="W1582" s="2"/>
      <c r="X1582" s="2"/>
      <c r="Y1582" s="3"/>
      <c r="Z1582" s="29" t="str">
        <f>IF(Table1[[#This Row],[DATE]]=0,"",$Z$4)</f>
        <v/>
      </c>
      <c r="AA1582" s="29" t="str">
        <f>IF(Table1[[#This Row],[DATE]]=0,"",$AA$4)</f>
        <v/>
      </c>
      <c r="AB1582" s="29" t="str">
        <f t="shared" si="48"/>
        <v/>
      </c>
      <c r="AC1582" s="61" t="str">
        <f>IFERROR(VLOOKUP(Table1[[#This Row],[Owner]],'[1]down list'!U:V,2,FALSE),"")</f>
        <v/>
      </c>
    </row>
    <row r="1583" spans="2:29" x14ac:dyDescent="0.25">
      <c r="B1583" s="23"/>
      <c r="C1583" s="24" t="str">
        <f>IF(Table1[[#This Row],[DATE]]=0,"",TEXT(Table1[[#This Row],[DATE]],"mmm"))</f>
        <v/>
      </c>
      <c r="D1583" s="25" t="str">
        <f>B1583&amp;"-"&amp;COUNTIF($B$6:$B1583,B1583)</f>
        <v>-0</v>
      </c>
      <c r="E1583" s="24" t="str">
        <f t="shared" si="49"/>
        <v/>
      </c>
      <c r="F1583" s="24" t="str">
        <f>IF(B1583=0,"",TEXT(Table1[[#This Row],[DATE]],"ddd"))</f>
        <v/>
      </c>
      <c r="G1583" s="2" t="s">
        <v>32</v>
      </c>
      <c r="H1583" s="2"/>
      <c r="I1583" s="24" t="str">
        <f>IFERROR(INDEX('[1]down list'!$AB$3:$AH$368,MATCH(Table1[[#This Row],[DATE]],'[1]down list'!$AB$3:$AB$368,0),MATCH(Table1[[#This Row],[Shift]],'[1]down list'!$AB$3:$AH$3,0)),"")</f>
        <v/>
      </c>
      <c r="J1583" s="3"/>
      <c r="K1583" s="2"/>
      <c r="M1583" s="24" t="s">
        <v>224</v>
      </c>
      <c r="N1583" s="26" t="str">
        <f>IFERROR(INDEX([1]!Table13[#Data],MATCH(Table1[[#This Row],[Tech.]],[1]!Table13[Func Location],0),2),"")</f>
        <v/>
      </c>
      <c r="O1583" s="47"/>
      <c r="P1583" s="28"/>
      <c r="Q1583" s="2" t="s">
        <v>37</v>
      </c>
      <c r="R1583" s="2"/>
      <c r="W1583" s="2"/>
      <c r="X1583" s="2"/>
      <c r="Y1583" s="3"/>
      <c r="Z1583" s="29" t="str">
        <f>IF(Table1[[#This Row],[DATE]]=0,"",$Z$4)</f>
        <v/>
      </c>
      <c r="AA1583" s="29" t="str">
        <f>IF(Table1[[#This Row],[DATE]]=0,"",$AA$4)</f>
        <v/>
      </c>
      <c r="AB1583" s="29" t="str">
        <f t="shared" si="48"/>
        <v/>
      </c>
      <c r="AC1583" s="61" t="str">
        <f>IFERROR(VLOOKUP(Table1[[#This Row],[Owner]],'[1]down list'!U:V,2,FALSE),"")</f>
        <v/>
      </c>
    </row>
    <row r="1584" spans="2:29" x14ac:dyDescent="0.25">
      <c r="B1584" s="23"/>
      <c r="C1584" s="24" t="str">
        <f>IF(Table1[[#This Row],[DATE]]=0,"",TEXT(Table1[[#This Row],[DATE]],"mmm"))</f>
        <v/>
      </c>
      <c r="D1584" s="25" t="str">
        <f>B1584&amp;"-"&amp;COUNTIF($B$6:$B1584,B1584)</f>
        <v>-0</v>
      </c>
      <c r="E1584" s="24" t="str">
        <f t="shared" si="49"/>
        <v/>
      </c>
      <c r="F1584" s="24" t="str">
        <f>IF(B1584=0,"",TEXT(Table1[[#This Row],[DATE]],"ddd"))</f>
        <v/>
      </c>
      <c r="G1584" s="2" t="s">
        <v>32</v>
      </c>
      <c r="H1584" s="2"/>
      <c r="I1584" s="24" t="str">
        <f>IFERROR(INDEX('[1]down list'!$AB$3:$AH$368,MATCH(Table1[[#This Row],[DATE]],'[1]down list'!$AB$3:$AB$368,0),MATCH(Table1[[#This Row],[Shift]],'[1]down list'!$AB$3:$AH$3,0)),"")</f>
        <v/>
      </c>
      <c r="J1584" s="3"/>
      <c r="K1584" s="2"/>
      <c r="M1584" s="24" t="s">
        <v>224</v>
      </c>
      <c r="N1584" s="26" t="str">
        <f>IFERROR(INDEX([1]!Table13[#Data],MATCH(Table1[[#This Row],[Tech.]],[1]!Table13[Func Location],0),2),"")</f>
        <v/>
      </c>
      <c r="O1584" s="47"/>
      <c r="P1584" s="28"/>
      <c r="Q1584" s="2" t="s">
        <v>37</v>
      </c>
      <c r="R1584" s="2"/>
      <c r="W1584" s="2"/>
      <c r="X1584" s="2"/>
      <c r="Y1584" s="3"/>
      <c r="Z1584" s="29" t="str">
        <f>IF(Table1[[#This Row],[DATE]]=0,"",$Z$4)</f>
        <v/>
      </c>
      <c r="AA1584" s="29" t="str">
        <f>IF(Table1[[#This Row],[DATE]]=0,"",$AA$4)</f>
        <v/>
      </c>
      <c r="AB1584" s="29" t="str">
        <f t="shared" si="48"/>
        <v/>
      </c>
      <c r="AC1584" s="61" t="str">
        <f>IFERROR(VLOOKUP(Table1[[#This Row],[Owner]],'[1]down list'!U:V,2,FALSE),"")</f>
        <v/>
      </c>
    </row>
    <row r="1585" spans="2:29" x14ac:dyDescent="0.25">
      <c r="B1585" s="23"/>
      <c r="C1585" s="24" t="str">
        <f>IF(Table1[[#This Row],[DATE]]=0,"",TEXT(Table1[[#This Row],[DATE]],"mmm"))</f>
        <v/>
      </c>
      <c r="D1585" s="25" t="str">
        <f>B1585&amp;"-"&amp;COUNTIF($B$6:$B1585,B1585)</f>
        <v>-0</v>
      </c>
      <c r="E1585" s="24" t="str">
        <f t="shared" si="49"/>
        <v/>
      </c>
      <c r="F1585" s="24" t="str">
        <f>IF(B1585=0,"",TEXT(Table1[[#This Row],[DATE]],"ddd"))</f>
        <v/>
      </c>
      <c r="G1585" s="2" t="s">
        <v>32</v>
      </c>
      <c r="H1585" s="2"/>
      <c r="I1585" s="24" t="str">
        <f>IFERROR(INDEX('[1]down list'!$AB$3:$AH$368,MATCH(Table1[[#This Row],[DATE]],'[1]down list'!$AB$3:$AB$368,0),MATCH(Table1[[#This Row],[Shift]],'[1]down list'!$AB$3:$AH$3,0)),"")</f>
        <v/>
      </c>
      <c r="J1585" s="3"/>
      <c r="K1585" s="2"/>
      <c r="M1585" s="24" t="s">
        <v>224</v>
      </c>
      <c r="N1585" s="26" t="str">
        <f>IFERROR(INDEX([1]!Table13[#Data],MATCH(Table1[[#This Row],[Tech.]],[1]!Table13[Func Location],0),2),"")</f>
        <v/>
      </c>
      <c r="O1585" s="47"/>
      <c r="P1585" s="28"/>
      <c r="Q1585" s="2" t="s">
        <v>37</v>
      </c>
      <c r="R1585" s="2"/>
      <c r="W1585" s="2"/>
      <c r="X1585" s="2"/>
      <c r="Y1585" s="3"/>
      <c r="Z1585" s="29" t="str">
        <f>IF(Table1[[#This Row],[DATE]]=0,"",$Z$4)</f>
        <v/>
      </c>
      <c r="AA1585" s="29" t="str">
        <f>IF(Table1[[#This Row],[DATE]]=0,"",$AA$4)</f>
        <v/>
      </c>
      <c r="AB1585" s="29" t="str">
        <f t="shared" si="48"/>
        <v/>
      </c>
      <c r="AC1585" s="61" t="str">
        <f>IFERROR(VLOOKUP(Table1[[#This Row],[Owner]],'[1]down list'!U:V,2,FALSE),"")</f>
        <v/>
      </c>
    </row>
    <row r="1586" spans="2:29" x14ac:dyDescent="0.25">
      <c r="B1586" s="23"/>
      <c r="C1586" s="24" t="str">
        <f>IF(Table1[[#This Row],[DATE]]=0,"",TEXT(Table1[[#This Row],[DATE]],"mmm"))</f>
        <v/>
      </c>
      <c r="D1586" s="25" t="str">
        <f>B1586&amp;"-"&amp;COUNTIF($B$6:$B1586,B1586)</f>
        <v>-0</v>
      </c>
      <c r="E1586" s="24" t="str">
        <f t="shared" si="49"/>
        <v/>
      </c>
      <c r="F1586" s="24" t="str">
        <f>IF(B1586=0,"",TEXT(Table1[[#This Row],[DATE]],"ddd"))</f>
        <v/>
      </c>
      <c r="G1586" s="2" t="s">
        <v>32</v>
      </c>
      <c r="H1586" s="2"/>
      <c r="I1586" s="24" t="str">
        <f>IFERROR(INDEX('[1]down list'!$AB$3:$AH$368,MATCH(Table1[[#This Row],[DATE]],'[1]down list'!$AB$3:$AB$368,0),MATCH(Table1[[#This Row],[Shift]],'[1]down list'!$AB$3:$AH$3,0)),"")</f>
        <v/>
      </c>
      <c r="J1586" s="3"/>
      <c r="K1586" s="2"/>
      <c r="M1586" s="24" t="s">
        <v>224</v>
      </c>
      <c r="N1586" s="26" t="str">
        <f>IFERROR(INDEX([1]!Table13[#Data],MATCH(Table1[[#This Row],[Tech.]],[1]!Table13[Func Location],0),2),"")</f>
        <v/>
      </c>
      <c r="O1586" s="47"/>
      <c r="P1586" s="28"/>
      <c r="Q1586" s="2" t="s">
        <v>37</v>
      </c>
      <c r="R1586" s="2"/>
      <c r="W1586" s="2"/>
      <c r="X1586" s="2"/>
      <c r="Y1586" s="3"/>
      <c r="Z1586" s="29" t="str">
        <f>IF(Table1[[#This Row],[DATE]]=0,"",$Z$4)</f>
        <v/>
      </c>
      <c r="AA1586" s="29" t="str">
        <f>IF(Table1[[#This Row],[DATE]]=0,"",$AA$4)</f>
        <v/>
      </c>
      <c r="AB1586" s="29" t="str">
        <f t="shared" si="48"/>
        <v/>
      </c>
      <c r="AC1586" s="61" t="str">
        <f>IFERROR(VLOOKUP(Table1[[#This Row],[Owner]],'[1]down list'!U:V,2,FALSE),"")</f>
        <v/>
      </c>
    </row>
    <row r="1587" spans="2:29" x14ac:dyDescent="0.25">
      <c r="B1587" s="23"/>
      <c r="C1587" s="24" t="str">
        <f>IF(Table1[[#This Row],[DATE]]=0,"",TEXT(Table1[[#This Row],[DATE]],"mmm"))</f>
        <v/>
      </c>
      <c r="D1587" s="25" t="str">
        <f>B1587&amp;"-"&amp;COUNTIF($B$6:$B1587,B1587)</f>
        <v>-0</v>
      </c>
      <c r="E1587" s="24" t="str">
        <f t="shared" si="49"/>
        <v/>
      </c>
      <c r="F1587" s="24" t="str">
        <f>IF(B1587=0,"",TEXT(Table1[[#This Row],[DATE]],"ddd"))</f>
        <v/>
      </c>
      <c r="G1587" s="2" t="s">
        <v>32</v>
      </c>
      <c r="H1587" s="2"/>
      <c r="I1587" s="24" t="str">
        <f>IFERROR(INDEX('[1]down list'!$AB$3:$AH$368,MATCH(Table1[[#This Row],[DATE]],'[1]down list'!$AB$3:$AB$368,0),MATCH(Table1[[#This Row],[Shift]],'[1]down list'!$AB$3:$AH$3,0)),"")</f>
        <v/>
      </c>
      <c r="J1587" s="3"/>
      <c r="K1587" s="2"/>
      <c r="M1587" s="24" t="s">
        <v>224</v>
      </c>
      <c r="N1587" s="26" t="str">
        <f>IFERROR(INDEX([1]!Table13[#Data],MATCH(Table1[[#This Row],[Tech.]],[1]!Table13[Func Location],0),2),"")</f>
        <v/>
      </c>
      <c r="O1587" s="47"/>
      <c r="P1587" s="28"/>
      <c r="Q1587" s="2" t="s">
        <v>37</v>
      </c>
      <c r="R1587" s="2"/>
      <c r="W1587" s="2"/>
      <c r="X1587" s="2"/>
      <c r="Y1587" s="3"/>
      <c r="Z1587" s="29" t="str">
        <f>IF(Table1[[#This Row],[DATE]]=0,"",$Z$4)</f>
        <v/>
      </c>
      <c r="AA1587" s="29" t="str">
        <f>IF(Table1[[#This Row],[DATE]]=0,"",$AA$4)</f>
        <v/>
      </c>
      <c r="AB1587" s="29" t="str">
        <f t="shared" si="48"/>
        <v/>
      </c>
      <c r="AC1587" s="61" t="str">
        <f>IFERROR(VLOOKUP(Table1[[#This Row],[Owner]],'[1]down list'!U:V,2,FALSE),"")</f>
        <v/>
      </c>
    </row>
    <row r="1588" spans="2:29" x14ac:dyDescent="0.25">
      <c r="B1588" s="23"/>
      <c r="C1588" s="24" t="str">
        <f>IF(Table1[[#This Row],[DATE]]=0,"",TEXT(Table1[[#This Row],[DATE]],"mmm"))</f>
        <v/>
      </c>
      <c r="D1588" s="25" t="str">
        <f>B1588&amp;"-"&amp;COUNTIF($B$6:$B1588,B1588)</f>
        <v>-0</v>
      </c>
      <c r="E1588" s="24" t="str">
        <f t="shared" si="49"/>
        <v/>
      </c>
      <c r="F1588" s="24" t="str">
        <f>IF(B1588=0,"",TEXT(Table1[[#This Row],[DATE]],"ddd"))</f>
        <v/>
      </c>
      <c r="G1588" s="2" t="s">
        <v>32</v>
      </c>
      <c r="H1588" s="2"/>
      <c r="I1588" s="24" t="str">
        <f>IFERROR(INDEX('[1]down list'!$AB$3:$AH$368,MATCH(Table1[[#This Row],[DATE]],'[1]down list'!$AB$3:$AB$368,0),MATCH(Table1[[#This Row],[Shift]],'[1]down list'!$AB$3:$AH$3,0)),"")</f>
        <v/>
      </c>
      <c r="J1588" s="3"/>
      <c r="K1588" s="2"/>
      <c r="M1588" s="24" t="s">
        <v>224</v>
      </c>
      <c r="N1588" s="26" t="str">
        <f>IFERROR(INDEX([1]!Table13[#Data],MATCH(Table1[[#This Row],[Tech.]],[1]!Table13[Func Location],0),2),"")</f>
        <v/>
      </c>
      <c r="O1588" s="47"/>
      <c r="P1588" s="28"/>
      <c r="Q1588" s="2" t="s">
        <v>37</v>
      </c>
      <c r="R1588" s="2"/>
      <c r="W1588" s="2"/>
      <c r="X1588" s="2"/>
      <c r="Y1588" s="3"/>
      <c r="Z1588" s="29" t="str">
        <f>IF(Table1[[#This Row],[DATE]]=0,"",$Z$4)</f>
        <v/>
      </c>
      <c r="AA1588" s="29" t="str">
        <f>IF(Table1[[#This Row],[DATE]]=0,"",$AA$4)</f>
        <v/>
      </c>
      <c r="AB1588" s="29" t="str">
        <f t="shared" si="48"/>
        <v/>
      </c>
      <c r="AC1588" s="61" t="str">
        <f>IFERROR(VLOOKUP(Table1[[#This Row],[Owner]],'[1]down list'!U:V,2,FALSE),"")</f>
        <v/>
      </c>
    </row>
    <row r="1589" spans="2:29" x14ac:dyDescent="0.25">
      <c r="B1589" s="23"/>
      <c r="C1589" s="24" t="str">
        <f>IF(Table1[[#This Row],[DATE]]=0,"",TEXT(Table1[[#This Row],[DATE]],"mmm"))</f>
        <v/>
      </c>
      <c r="D1589" s="25" t="str">
        <f>B1589&amp;"-"&amp;COUNTIF($B$6:$B1589,B1589)</f>
        <v>-0</v>
      </c>
      <c r="E1589" s="24" t="str">
        <f t="shared" si="49"/>
        <v/>
      </c>
      <c r="F1589" s="24" t="str">
        <f>IF(B1589=0,"",TEXT(Table1[[#This Row],[DATE]],"ddd"))</f>
        <v/>
      </c>
      <c r="G1589" s="2" t="s">
        <v>32</v>
      </c>
      <c r="H1589" s="2"/>
      <c r="I1589" s="24" t="str">
        <f>IFERROR(INDEX('[1]down list'!$AB$3:$AH$368,MATCH(Table1[[#This Row],[DATE]],'[1]down list'!$AB$3:$AB$368,0),MATCH(Table1[[#This Row],[Shift]],'[1]down list'!$AB$3:$AH$3,0)),"")</f>
        <v/>
      </c>
      <c r="J1589" s="3"/>
      <c r="K1589" s="2"/>
      <c r="M1589" s="24" t="s">
        <v>224</v>
      </c>
      <c r="N1589" s="26" t="str">
        <f>IFERROR(INDEX([1]!Table13[#Data],MATCH(Table1[[#This Row],[Tech.]],[1]!Table13[Func Location],0),2),"")</f>
        <v/>
      </c>
      <c r="O1589" s="47"/>
      <c r="P1589" s="28"/>
      <c r="Q1589" s="2" t="s">
        <v>37</v>
      </c>
      <c r="R1589" s="2"/>
      <c r="W1589" s="2"/>
      <c r="X1589" s="2"/>
      <c r="Y1589" s="3"/>
      <c r="Z1589" s="29" t="str">
        <f>IF(Table1[[#This Row],[DATE]]=0,"",$Z$4)</f>
        <v/>
      </c>
      <c r="AA1589" s="29" t="str">
        <f>IF(Table1[[#This Row],[DATE]]=0,"",$AA$4)</f>
        <v/>
      </c>
      <c r="AB1589" s="29" t="str">
        <f t="shared" si="48"/>
        <v/>
      </c>
      <c r="AC1589" s="61" t="str">
        <f>IFERROR(VLOOKUP(Table1[[#This Row],[Owner]],'[1]down list'!U:V,2,FALSE),"")</f>
        <v/>
      </c>
    </row>
    <row r="1590" spans="2:29" x14ac:dyDescent="0.25">
      <c r="B1590" s="23"/>
      <c r="C1590" s="24" t="str">
        <f>IF(Table1[[#This Row],[DATE]]=0,"",TEXT(Table1[[#This Row],[DATE]],"mmm"))</f>
        <v/>
      </c>
      <c r="D1590" s="25" t="str">
        <f>B1590&amp;"-"&amp;COUNTIF($B$6:$B1590,B1590)</f>
        <v>-0</v>
      </c>
      <c r="E1590" s="24" t="str">
        <f t="shared" si="49"/>
        <v/>
      </c>
      <c r="F1590" s="24" t="str">
        <f>IF(B1590=0,"",TEXT(Table1[[#This Row],[DATE]],"ddd"))</f>
        <v/>
      </c>
      <c r="G1590" s="2" t="s">
        <v>32</v>
      </c>
      <c r="H1590" s="2"/>
      <c r="I1590" s="24" t="str">
        <f>IFERROR(INDEX('[1]down list'!$AB$3:$AH$368,MATCH(Table1[[#This Row],[DATE]],'[1]down list'!$AB$3:$AB$368,0),MATCH(Table1[[#This Row],[Shift]],'[1]down list'!$AB$3:$AH$3,0)),"")</f>
        <v/>
      </c>
      <c r="J1590" s="3"/>
      <c r="K1590" s="2"/>
      <c r="M1590" s="24" t="s">
        <v>224</v>
      </c>
      <c r="N1590" s="26" t="str">
        <f>IFERROR(INDEX([1]!Table13[#Data],MATCH(Table1[[#This Row],[Tech.]],[1]!Table13[Func Location],0),2),"")</f>
        <v/>
      </c>
      <c r="O1590" s="47"/>
      <c r="P1590" s="28"/>
      <c r="Q1590" s="2" t="s">
        <v>37</v>
      </c>
      <c r="R1590" s="2"/>
      <c r="W1590" s="2"/>
      <c r="X1590" s="2"/>
      <c r="Y1590" s="3"/>
      <c r="Z1590" s="29" t="str">
        <f>IF(Table1[[#This Row],[DATE]]=0,"",$Z$4)</f>
        <v/>
      </c>
      <c r="AA1590" s="29" t="str">
        <f>IF(Table1[[#This Row],[DATE]]=0,"",$AA$4)</f>
        <v/>
      </c>
      <c r="AB1590" s="29" t="str">
        <f t="shared" si="48"/>
        <v/>
      </c>
      <c r="AC1590" s="61" t="str">
        <f>IFERROR(VLOOKUP(Table1[[#This Row],[Owner]],'[1]down list'!U:V,2,FALSE),"")</f>
        <v/>
      </c>
    </row>
    <row r="1591" spans="2:29" x14ac:dyDescent="0.25">
      <c r="B1591" s="23"/>
      <c r="C1591" s="24" t="str">
        <f>IF(Table1[[#This Row],[DATE]]=0,"",TEXT(Table1[[#This Row],[DATE]],"mmm"))</f>
        <v/>
      </c>
      <c r="D1591" s="25" t="str">
        <f>B1591&amp;"-"&amp;COUNTIF($B$6:$B1591,B1591)</f>
        <v>-0</v>
      </c>
      <c r="E1591" s="24" t="str">
        <f t="shared" si="49"/>
        <v/>
      </c>
      <c r="F1591" s="24" t="str">
        <f>IF(B1591=0,"",TEXT(Table1[[#This Row],[DATE]],"ddd"))</f>
        <v/>
      </c>
      <c r="G1591" s="2" t="s">
        <v>32</v>
      </c>
      <c r="H1591" s="2"/>
      <c r="I1591" s="24" t="str">
        <f>IFERROR(INDEX('[1]down list'!$AB$3:$AH$368,MATCH(Table1[[#This Row],[DATE]],'[1]down list'!$AB$3:$AB$368,0),MATCH(Table1[[#This Row],[Shift]],'[1]down list'!$AB$3:$AH$3,0)),"")</f>
        <v/>
      </c>
      <c r="J1591" s="3"/>
      <c r="K1591" s="2"/>
      <c r="M1591" s="24" t="s">
        <v>224</v>
      </c>
      <c r="N1591" s="26" t="str">
        <f>IFERROR(INDEX([1]!Table13[#Data],MATCH(Table1[[#This Row],[Tech.]],[1]!Table13[Func Location],0),2),"")</f>
        <v/>
      </c>
      <c r="O1591" s="47"/>
      <c r="P1591" s="28"/>
      <c r="Q1591" s="2" t="s">
        <v>37</v>
      </c>
      <c r="R1591" s="2"/>
      <c r="W1591" s="2"/>
      <c r="X1591" s="2"/>
      <c r="Y1591" s="3"/>
      <c r="Z1591" s="29" t="str">
        <f>IF(Table1[[#This Row],[DATE]]=0,"",$Z$4)</f>
        <v/>
      </c>
      <c r="AA1591" s="29" t="str">
        <f>IF(Table1[[#This Row],[DATE]]=0,"",$AA$4)</f>
        <v/>
      </c>
      <c r="AB1591" s="29" t="str">
        <f t="shared" si="48"/>
        <v/>
      </c>
      <c r="AC1591" s="61" t="str">
        <f>IFERROR(VLOOKUP(Table1[[#This Row],[Owner]],'[1]down list'!U:V,2,FALSE),"")</f>
        <v/>
      </c>
    </row>
    <row r="1592" spans="2:29" x14ac:dyDescent="0.25">
      <c r="B1592" s="23"/>
      <c r="C1592" s="24" t="str">
        <f>IF(Table1[[#This Row],[DATE]]=0,"",TEXT(Table1[[#This Row],[DATE]],"mmm"))</f>
        <v/>
      </c>
      <c r="D1592" s="25" t="str">
        <f>B1592&amp;"-"&amp;COUNTIF($B$6:$B1592,B1592)</f>
        <v>-0</v>
      </c>
      <c r="E1592" s="24" t="str">
        <f t="shared" si="49"/>
        <v/>
      </c>
      <c r="F1592" s="24" t="str">
        <f>IF(B1592=0,"",TEXT(Table1[[#This Row],[DATE]],"ddd"))</f>
        <v/>
      </c>
      <c r="G1592" s="2" t="s">
        <v>32</v>
      </c>
      <c r="H1592" s="2"/>
      <c r="I1592" s="24" t="str">
        <f>IFERROR(INDEX('[1]down list'!$AB$3:$AH$368,MATCH(Table1[[#This Row],[DATE]],'[1]down list'!$AB$3:$AB$368,0),MATCH(Table1[[#This Row],[Shift]],'[1]down list'!$AB$3:$AH$3,0)),"")</f>
        <v/>
      </c>
      <c r="J1592" s="3"/>
      <c r="K1592" s="2"/>
      <c r="M1592" s="24" t="s">
        <v>224</v>
      </c>
      <c r="N1592" s="26" t="str">
        <f>IFERROR(INDEX([1]!Table13[#Data],MATCH(Table1[[#This Row],[Tech.]],[1]!Table13[Func Location],0),2),"")</f>
        <v/>
      </c>
      <c r="O1592" s="47"/>
      <c r="P1592" s="28"/>
      <c r="Q1592" s="2" t="s">
        <v>37</v>
      </c>
      <c r="R1592" s="2"/>
      <c r="W1592" s="2"/>
      <c r="X1592" s="2"/>
      <c r="Y1592" s="3"/>
      <c r="Z1592" s="29" t="str">
        <f>IF(Table1[[#This Row],[DATE]]=0,"",$Z$4)</f>
        <v/>
      </c>
      <c r="AA1592" s="29" t="str">
        <f>IF(Table1[[#This Row],[DATE]]=0,"",$AA$4)</f>
        <v/>
      </c>
      <c r="AB1592" s="29" t="str">
        <f t="shared" si="48"/>
        <v/>
      </c>
      <c r="AC1592" s="61" t="str">
        <f>IFERROR(VLOOKUP(Table1[[#This Row],[Owner]],'[1]down list'!U:V,2,FALSE),"")</f>
        <v/>
      </c>
    </row>
    <row r="1593" spans="2:29" x14ac:dyDescent="0.25">
      <c r="B1593" s="23"/>
      <c r="C1593" s="24" t="str">
        <f>IF(Table1[[#This Row],[DATE]]=0,"",TEXT(Table1[[#This Row],[DATE]],"mmm"))</f>
        <v/>
      </c>
      <c r="D1593" s="25" t="str">
        <f>B1593&amp;"-"&amp;COUNTIF($B$6:$B1593,B1593)</f>
        <v>-0</v>
      </c>
      <c r="E1593" s="24" t="str">
        <f t="shared" si="49"/>
        <v/>
      </c>
      <c r="F1593" s="24" t="str">
        <f>IF(B1593=0,"",TEXT(Table1[[#This Row],[DATE]],"ddd"))</f>
        <v/>
      </c>
      <c r="G1593" s="2" t="s">
        <v>32</v>
      </c>
      <c r="H1593" s="2"/>
      <c r="I1593" s="24" t="str">
        <f>IFERROR(INDEX('[1]down list'!$AB$3:$AH$368,MATCH(Table1[[#This Row],[DATE]],'[1]down list'!$AB$3:$AB$368,0),MATCH(Table1[[#This Row],[Shift]],'[1]down list'!$AB$3:$AH$3,0)),"")</f>
        <v/>
      </c>
      <c r="J1593" s="3"/>
      <c r="K1593" s="2"/>
      <c r="M1593" s="24" t="s">
        <v>224</v>
      </c>
      <c r="N1593" s="26" t="str">
        <f>IFERROR(INDEX([1]!Table13[#Data],MATCH(Table1[[#This Row],[Tech.]],[1]!Table13[Func Location],0),2),"")</f>
        <v/>
      </c>
      <c r="O1593" s="47"/>
      <c r="P1593" s="28"/>
      <c r="Q1593" s="2" t="s">
        <v>37</v>
      </c>
      <c r="R1593" s="2"/>
      <c r="W1593" s="2"/>
      <c r="X1593" s="2"/>
      <c r="Y1593" s="3"/>
      <c r="Z1593" s="29" t="str">
        <f>IF(Table1[[#This Row],[DATE]]=0,"",$Z$4)</f>
        <v/>
      </c>
      <c r="AA1593" s="29" t="str">
        <f>IF(Table1[[#This Row],[DATE]]=0,"",$AA$4)</f>
        <v/>
      </c>
      <c r="AB1593" s="29" t="str">
        <f t="shared" si="48"/>
        <v/>
      </c>
      <c r="AC1593" s="61" t="str">
        <f>IFERROR(VLOOKUP(Table1[[#This Row],[Owner]],'[1]down list'!U:V,2,FALSE),"")</f>
        <v/>
      </c>
    </row>
    <row r="1594" spans="2:29" x14ac:dyDescent="0.25">
      <c r="B1594" s="23"/>
      <c r="C1594" s="24" t="str">
        <f>IF(Table1[[#This Row],[DATE]]=0,"",TEXT(Table1[[#This Row],[DATE]],"mmm"))</f>
        <v/>
      </c>
      <c r="D1594" s="25" t="str">
        <f>B1594&amp;"-"&amp;COUNTIF($B$6:$B1594,B1594)</f>
        <v>-0</v>
      </c>
      <c r="E1594" s="24" t="str">
        <f t="shared" si="49"/>
        <v/>
      </c>
      <c r="F1594" s="24" t="str">
        <f>IF(B1594=0,"",TEXT(Table1[[#This Row],[DATE]],"ddd"))</f>
        <v/>
      </c>
      <c r="G1594" s="2" t="s">
        <v>32</v>
      </c>
      <c r="H1594" s="2"/>
      <c r="I1594" s="24" t="str">
        <f>IFERROR(INDEX('[1]down list'!$AB$3:$AH$368,MATCH(Table1[[#This Row],[DATE]],'[1]down list'!$AB$3:$AB$368,0),MATCH(Table1[[#This Row],[Shift]],'[1]down list'!$AB$3:$AH$3,0)),"")</f>
        <v/>
      </c>
      <c r="J1594" s="3"/>
      <c r="K1594" s="2"/>
      <c r="M1594" s="24" t="s">
        <v>224</v>
      </c>
      <c r="N1594" s="26" t="str">
        <f>IFERROR(INDEX([1]!Table13[#Data],MATCH(Table1[[#This Row],[Tech.]],[1]!Table13[Func Location],0),2),"")</f>
        <v/>
      </c>
      <c r="O1594" s="47"/>
      <c r="P1594" s="28"/>
      <c r="Q1594" s="2" t="s">
        <v>37</v>
      </c>
      <c r="R1594" s="2"/>
      <c r="W1594" s="2"/>
      <c r="X1594" s="2"/>
      <c r="Y1594" s="3"/>
      <c r="Z1594" s="29" t="str">
        <f>IF(Table1[[#This Row],[DATE]]=0,"",$Z$4)</f>
        <v/>
      </c>
      <c r="AA1594" s="29" t="str">
        <f>IF(Table1[[#This Row],[DATE]]=0,"",$AA$4)</f>
        <v/>
      </c>
      <c r="AB1594" s="29" t="str">
        <f t="shared" si="48"/>
        <v/>
      </c>
      <c r="AC1594" s="61" t="str">
        <f>IFERROR(VLOOKUP(Table1[[#This Row],[Owner]],'[1]down list'!U:V,2,FALSE),"")</f>
        <v/>
      </c>
    </row>
    <row r="1595" spans="2:29" x14ac:dyDescent="0.25">
      <c r="B1595" s="23"/>
      <c r="C1595" s="24" t="str">
        <f>IF(Table1[[#This Row],[DATE]]=0,"",TEXT(Table1[[#This Row],[DATE]],"mmm"))</f>
        <v/>
      </c>
      <c r="D1595" s="25" t="str">
        <f>B1595&amp;"-"&amp;COUNTIF($B$6:$B1595,B1595)</f>
        <v>-0</v>
      </c>
      <c r="E1595" s="24" t="str">
        <f t="shared" si="49"/>
        <v/>
      </c>
      <c r="F1595" s="24" t="str">
        <f>IF(B1595=0,"",TEXT(Table1[[#This Row],[DATE]],"ddd"))</f>
        <v/>
      </c>
      <c r="G1595" s="2" t="s">
        <v>32</v>
      </c>
      <c r="H1595" s="2"/>
      <c r="I1595" s="24" t="str">
        <f>IFERROR(INDEX('[1]down list'!$AB$3:$AH$368,MATCH(Table1[[#This Row],[DATE]],'[1]down list'!$AB$3:$AB$368,0),MATCH(Table1[[#This Row],[Shift]],'[1]down list'!$AB$3:$AH$3,0)),"")</f>
        <v/>
      </c>
      <c r="J1595" s="3"/>
      <c r="K1595" s="2"/>
      <c r="M1595" s="24" t="s">
        <v>224</v>
      </c>
      <c r="N1595" s="26" t="str">
        <f>IFERROR(INDEX([1]!Table13[#Data],MATCH(Table1[[#This Row],[Tech.]],[1]!Table13[Func Location],0),2),"")</f>
        <v/>
      </c>
      <c r="O1595" s="47"/>
      <c r="P1595" s="28"/>
      <c r="Q1595" s="2" t="s">
        <v>37</v>
      </c>
      <c r="R1595" s="2"/>
      <c r="W1595" s="2"/>
      <c r="X1595" s="2"/>
      <c r="Y1595" s="3"/>
      <c r="Z1595" s="29" t="str">
        <f>IF(Table1[[#This Row],[DATE]]=0,"",$Z$4)</f>
        <v/>
      </c>
      <c r="AA1595" s="29" t="str">
        <f>IF(Table1[[#This Row],[DATE]]=0,"",$AA$4)</f>
        <v/>
      </c>
      <c r="AB1595" s="29" t="str">
        <f t="shared" si="48"/>
        <v/>
      </c>
      <c r="AC1595" s="61" t="str">
        <f>IFERROR(VLOOKUP(Table1[[#This Row],[Owner]],'[1]down list'!U:V,2,FALSE),"")</f>
        <v/>
      </c>
    </row>
    <row r="1596" spans="2:29" x14ac:dyDescent="0.25">
      <c r="B1596" s="23"/>
      <c r="C1596" s="24" t="str">
        <f>IF(Table1[[#This Row],[DATE]]=0,"",TEXT(Table1[[#This Row],[DATE]],"mmm"))</f>
        <v/>
      </c>
      <c r="D1596" s="25" t="str">
        <f>B1596&amp;"-"&amp;COUNTIF($B$6:$B1596,B1596)</f>
        <v>-0</v>
      </c>
      <c r="E1596" s="24" t="str">
        <f t="shared" si="49"/>
        <v/>
      </c>
      <c r="F1596" s="24" t="str">
        <f>IF(B1596=0,"",TEXT(Table1[[#This Row],[DATE]],"ddd"))</f>
        <v/>
      </c>
      <c r="G1596" s="2" t="s">
        <v>32</v>
      </c>
      <c r="H1596" s="2"/>
      <c r="I1596" s="24" t="str">
        <f>IFERROR(INDEX('[1]down list'!$AB$3:$AH$368,MATCH(Table1[[#This Row],[DATE]],'[1]down list'!$AB$3:$AB$368,0),MATCH(Table1[[#This Row],[Shift]],'[1]down list'!$AB$3:$AH$3,0)),"")</f>
        <v/>
      </c>
      <c r="J1596" s="3"/>
      <c r="K1596" s="2"/>
      <c r="M1596" s="24" t="s">
        <v>224</v>
      </c>
      <c r="N1596" s="26" t="str">
        <f>IFERROR(INDEX([1]!Table13[#Data],MATCH(Table1[[#This Row],[Tech.]],[1]!Table13[Func Location],0),2),"")</f>
        <v/>
      </c>
      <c r="O1596" s="47"/>
      <c r="P1596" s="28"/>
      <c r="Q1596" s="2" t="s">
        <v>37</v>
      </c>
      <c r="R1596" s="2"/>
      <c r="W1596" s="2"/>
      <c r="X1596" s="2"/>
      <c r="Y1596" s="3"/>
      <c r="Z1596" s="29" t="str">
        <f>IF(Table1[[#This Row],[DATE]]=0,"",$Z$4)</f>
        <v/>
      </c>
      <c r="AA1596" s="29" t="str">
        <f>IF(Table1[[#This Row],[DATE]]=0,"",$AA$4)</f>
        <v/>
      </c>
      <c r="AB1596" s="29" t="str">
        <f t="shared" si="48"/>
        <v/>
      </c>
      <c r="AC1596" s="61" t="str">
        <f>IFERROR(VLOOKUP(Table1[[#This Row],[Owner]],'[1]down list'!U:V,2,FALSE),"")</f>
        <v/>
      </c>
    </row>
    <row r="1597" spans="2:29" x14ac:dyDescent="0.25">
      <c r="B1597" s="23"/>
      <c r="C1597" s="24" t="str">
        <f>IF(Table1[[#This Row],[DATE]]=0,"",TEXT(Table1[[#This Row],[DATE]],"mmm"))</f>
        <v/>
      </c>
      <c r="D1597" s="25" t="str">
        <f>B1597&amp;"-"&amp;COUNTIF($B$6:$B1597,B1597)</f>
        <v>-0</v>
      </c>
      <c r="E1597" s="24" t="str">
        <f t="shared" si="49"/>
        <v/>
      </c>
      <c r="F1597" s="24" t="str">
        <f>IF(B1597=0,"",TEXT(Table1[[#This Row],[DATE]],"ddd"))</f>
        <v/>
      </c>
      <c r="G1597" s="2" t="s">
        <v>32</v>
      </c>
      <c r="H1597" s="2"/>
      <c r="I1597" s="24" t="str">
        <f>IFERROR(INDEX('[1]down list'!$AB$3:$AH$368,MATCH(Table1[[#This Row],[DATE]],'[1]down list'!$AB$3:$AB$368,0),MATCH(Table1[[#This Row],[Shift]],'[1]down list'!$AB$3:$AH$3,0)),"")</f>
        <v/>
      </c>
      <c r="J1597" s="3"/>
      <c r="K1597" s="2"/>
      <c r="M1597" s="24" t="s">
        <v>224</v>
      </c>
      <c r="N1597" s="26" t="str">
        <f>IFERROR(INDEX([1]!Table13[#Data],MATCH(Table1[[#This Row],[Tech.]],[1]!Table13[Func Location],0),2),"")</f>
        <v/>
      </c>
      <c r="O1597" s="47"/>
      <c r="P1597" s="28"/>
      <c r="Q1597" s="2" t="s">
        <v>37</v>
      </c>
      <c r="R1597" s="2"/>
      <c r="W1597" s="2"/>
      <c r="X1597" s="2"/>
      <c r="Y1597" s="3"/>
      <c r="Z1597" s="29" t="str">
        <f>IF(Table1[[#This Row],[DATE]]=0,"",$Z$4)</f>
        <v/>
      </c>
      <c r="AA1597" s="29" t="str">
        <f>IF(Table1[[#This Row],[DATE]]=0,"",$AA$4)</f>
        <v/>
      </c>
      <c r="AB1597" s="29" t="str">
        <f t="shared" si="48"/>
        <v/>
      </c>
      <c r="AC1597" s="61" t="str">
        <f>IFERROR(VLOOKUP(Table1[[#This Row],[Owner]],'[1]down list'!U:V,2,FALSE),"")</f>
        <v/>
      </c>
    </row>
    <row r="1598" spans="2:29" x14ac:dyDescent="0.25">
      <c r="B1598" s="23"/>
      <c r="C1598" s="24" t="str">
        <f>IF(Table1[[#This Row],[DATE]]=0,"",TEXT(Table1[[#This Row],[DATE]],"mmm"))</f>
        <v/>
      </c>
      <c r="D1598" s="25" t="str">
        <f>B1598&amp;"-"&amp;COUNTIF($B$6:$B1598,B1598)</f>
        <v>-0</v>
      </c>
      <c r="E1598" s="24" t="str">
        <f t="shared" si="49"/>
        <v/>
      </c>
      <c r="F1598" s="24" t="str">
        <f>IF(B1598=0,"",TEXT(Table1[[#This Row],[DATE]],"ddd"))</f>
        <v/>
      </c>
      <c r="G1598" s="2" t="s">
        <v>32</v>
      </c>
      <c r="H1598" s="2"/>
      <c r="I1598" s="24" t="str">
        <f>IFERROR(INDEX('[1]down list'!$AB$3:$AH$368,MATCH(Table1[[#This Row],[DATE]],'[1]down list'!$AB$3:$AB$368,0),MATCH(Table1[[#This Row],[Shift]],'[1]down list'!$AB$3:$AH$3,0)),"")</f>
        <v/>
      </c>
      <c r="J1598" s="3"/>
      <c r="K1598" s="2"/>
      <c r="M1598" s="24" t="s">
        <v>224</v>
      </c>
      <c r="N1598" s="26" t="str">
        <f>IFERROR(INDEX([1]!Table13[#Data],MATCH(Table1[[#This Row],[Tech.]],[1]!Table13[Func Location],0),2),"")</f>
        <v/>
      </c>
      <c r="O1598" s="47"/>
      <c r="P1598" s="28"/>
      <c r="Q1598" s="2" t="s">
        <v>37</v>
      </c>
      <c r="R1598" s="2"/>
      <c r="W1598" s="2"/>
      <c r="X1598" s="2"/>
      <c r="Y1598" s="3"/>
      <c r="Z1598" s="29" t="str">
        <f>IF(Table1[[#This Row],[DATE]]=0,"",$Z$4)</f>
        <v/>
      </c>
      <c r="AA1598" s="29" t="str">
        <f>IF(Table1[[#This Row],[DATE]]=0,"",$AA$4)</f>
        <v/>
      </c>
      <c r="AB1598" s="29" t="str">
        <f t="shared" si="48"/>
        <v/>
      </c>
      <c r="AC1598" s="61" t="str">
        <f>IFERROR(VLOOKUP(Table1[[#This Row],[Owner]],'[1]down list'!U:V,2,FALSE),"")</f>
        <v/>
      </c>
    </row>
    <row r="1599" spans="2:29" x14ac:dyDescent="0.25">
      <c r="B1599" s="23"/>
      <c r="C1599" s="24" t="str">
        <f>IF(Table1[[#This Row],[DATE]]=0,"",TEXT(Table1[[#This Row],[DATE]],"mmm"))</f>
        <v/>
      </c>
      <c r="D1599" s="25" t="str">
        <f>B1599&amp;"-"&amp;COUNTIF($B$6:$B1599,B1599)</f>
        <v>-0</v>
      </c>
      <c r="E1599" s="24" t="str">
        <f t="shared" si="49"/>
        <v/>
      </c>
      <c r="F1599" s="24" t="str">
        <f>IF(B1599=0,"",TEXT(Table1[[#This Row],[DATE]],"ddd"))</f>
        <v/>
      </c>
      <c r="G1599" s="2" t="s">
        <v>32</v>
      </c>
      <c r="H1599" s="2"/>
      <c r="I1599" s="24" t="str">
        <f>IFERROR(INDEX('[1]down list'!$AB$3:$AH$368,MATCH(Table1[[#This Row],[DATE]],'[1]down list'!$AB$3:$AB$368,0),MATCH(Table1[[#This Row],[Shift]],'[1]down list'!$AB$3:$AH$3,0)),"")</f>
        <v/>
      </c>
      <c r="J1599" s="3"/>
      <c r="K1599" s="2"/>
      <c r="M1599" s="24" t="s">
        <v>224</v>
      </c>
      <c r="N1599" s="26" t="str">
        <f>IFERROR(INDEX([1]!Table13[#Data],MATCH(Table1[[#This Row],[Tech.]],[1]!Table13[Func Location],0),2),"")</f>
        <v/>
      </c>
      <c r="O1599" s="47"/>
      <c r="P1599" s="28"/>
      <c r="Q1599" s="2" t="s">
        <v>37</v>
      </c>
      <c r="R1599" s="2"/>
      <c r="W1599" s="2"/>
      <c r="X1599" s="2"/>
      <c r="Y1599" s="3"/>
      <c r="Z1599" s="29" t="str">
        <f>IF(Table1[[#This Row],[DATE]]=0,"",$Z$4)</f>
        <v/>
      </c>
      <c r="AA1599" s="29" t="str">
        <f>IF(Table1[[#This Row],[DATE]]=0,"",$AA$4)</f>
        <v/>
      </c>
      <c r="AB1599" s="29" t="str">
        <f t="shared" si="48"/>
        <v/>
      </c>
      <c r="AC1599" s="61" t="str">
        <f>IFERROR(VLOOKUP(Table1[[#This Row],[Owner]],'[1]down list'!U:V,2,FALSE),"")</f>
        <v/>
      </c>
    </row>
    <row r="1600" spans="2:29" x14ac:dyDescent="0.25">
      <c r="B1600" s="23"/>
      <c r="C1600" s="24" t="str">
        <f>IF(Table1[[#This Row],[DATE]]=0,"",TEXT(Table1[[#This Row],[DATE]],"mmm"))</f>
        <v/>
      </c>
      <c r="D1600" s="25" t="str">
        <f>B1600&amp;"-"&amp;COUNTIF($B$6:$B1600,B1600)</f>
        <v>-0</v>
      </c>
      <c r="E1600" s="24" t="str">
        <f t="shared" si="49"/>
        <v/>
      </c>
      <c r="F1600" s="24" t="str">
        <f>IF(B1600=0,"",TEXT(Table1[[#This Row],[DATE]],"ddd"))</f>
        <v/>
      </c>
      <c r="G1600" s="2" t="s">
        <v>32</v>
      </c>
      <c r="H1600" s="2"/>
      <c r="I1600" s="24" t="str">
        <f>IFERROR(INDEX('[1]down list'!$AB$3:$AH$368,MATCH(Table1[[#This Row],[DATE]],'[1]down list'!$AB$3:$AB$368,0),MATCH(Table1[[#This Row],[Shift]],'[1]down list'!$AB$3:$AH$3,0)),"")</f>
        <v/>
      </c>
      <c r="J1600" s="3"/>
      <c r="K1600" s="2"/>
      <c r="M1600" s="24" t="s">
        <v>224</v>
      </c>
      <c r="N1600" s="26" t="str">
        <f>IFERROR(INDEX([1]!Table13[#Data],MATCH(Table1[[#This Row],[Tech.]],[1]!Table13[Func Location],0),2),"")</f>
        <v/>
      </c>
      <c r="O1600" s="47"/>
      <c r="P1600" s="28"/>
      <c r="Q1600" s="2" t="s">
        <v>37</v>
      </c>
      <c r="R1600" s="2"/>
      <c r="W1600" s="2"/>
      <c r="X1600" s="2"/>
      <c r="Y1600" s="3"/>
      <c r="Z1600" s="29" t="str">
        <f>IF(Table1[[#This Row],[DATE]]=0,"",$Z$4)</f>
        <v/>
      </c>
      <c r="AA1600" s="29" t="str">
        <f>IF(Table1[[#This Row],[DATE]]=0,"",$AA$4)</f>
        <v/>
      </c>
      <c r="AB1600" s="29" t="str">
        <f t="shared" ref="AB1600:AB1663" si="50">IF(B1600=0,"",YEAR(B1600))</f>
        <v/>
      </c>
      <c r="AC1600" s="61" t="str">
        <f>IFERROR(VLOOKUP(Table1[[#This Row],[Owner]],'[1]down list'!U:V,2,FALSE),"")</f>
        <v/>
      </c>
    </row>
    <row r="1601" spans="2:29" x14ac:dyDescent="0.25">
      <c r="B1601" s="23"/>
      <c r="C1601" s="24" t="str">
        <f>IF(Table1[[#This Row],[DATE]]=0,"",TEXT(Table1[[#This Row],[DATE]],"mmm"))</f>
        <v/>
      </c>
      <c r="D1601" s="25" t="str">
        <f>B1601&amp;"-"&amp;COUNTIF($B$6:$B1601,B1601)</f>
        <v>-0</v>
      </c>
      <c r="E1601" s="24" t="str">
        <f t="shared" si="49"/>
        <v/>
      </c>
      <c r="F1601" s="24" t="str">
        <f>IF(B1601=0,"",TEXT(Table1[[#This Row],[DATE]],"ddd"))</f>
        <v/>
      </c>
      <c r="G1601" s="2" t="s">
        <v>32</v>
      </c>
      <c r="H1601" s="2"/>
      <c r="I1601" s="24" t="str">
        <f>IFERROR(INDEX('[1]down list'!$AB$3:$AH$368,MATCH(Table1[[#This Row],[DATE]],'[1]down list'!$AB$3:$AB$368,0),MATCH(Table1[[#This Row],[Shift]],'[1]down list'!$AB$3:$AH$3,0)),"")</f>
        <v/>
      </c>
      <c r="J1601" s="3"/>
      <c r="K1601" s="2"/>
      <c r="M1601" s="24" t="s">
        <v>224</v>
      </c>
      <c r="N1601" s="26" t="str">
        <f>IFERROR(INDEX([1]!Table13[#Data],MATCH(Table1[[#This Row],[Tech.]],[1]!Table13[Func Location],0),2),"")</f>
        <v/>
      </c>
      <c r="O1601" s="47"/>
      <c r="P1601" s="28"/>
      <c r="Q1601" s="2" t="s">
        <v>37</v>
      </c>
      <c r="R1601" s="2"/>
      <c r="W1601" s="2"/>
      <c r="X1601" s="2"/>
      <c r="Y1601" s="3"/>
      <c r="Z1601" s="29" t="str">
        <f>IF(Table1[[#This Row],[DATE]]=0,"",$Z$4)</f>
        <v/>
      </c>
      <c r="AA1601" s="29" t="str">
        <f>IF(Table1[[#This Row],[DATE]]=0,"",$AA$4)</f>
        <v/>
      </c>
      <c r="AB1601" s="29" t="str">
        <f t="shared" si="50"/>
        <v/>
      </c>
      <c r="AC1601" s="61" t="str">
        <f>IFERROR(VLOOKUP(Table1[[#This Row],[Owner]],'[1]down list'!U:V,2,FALSE),"")</f>
        <v/>
      </c>
    </row>
    <row r="1602" spans="2:29" x14ac:dyDescent="0.25">
      <c r="B1602" s="23"/>
      <c r="C1602" s="24" t="str">
        <f>IF(Table1[[#This Row],[DATE]]=0,"",TEXT(Table1[[#This Row],[DATE]],"mmm"))</f>
        <v/>
      </c>
      <c r="D1602" s="25" t="str">
        <f>B1602&amp;"-"&amp;COUNTIF($B$6:$B1602,B1602)</f>
        <v>-0</v>
      </c>
      <c r="E1602" s="24" t="str">
        <f t="shared" si="49"/>
        <v/>
      </c>
      <c r="F1602" s="24" t="str">
        <f>IF(B1602=0,"",TEXT(Table1[[#This Row],[DATE]],"ddd"))</f>
        <v/>
      </c>
      <c r="G1602" s="2" t="s">
        <v>32</v>
      </c>
      <c r="H1602" s="2"/>
      <c r="I1602" s="24" t="str">
        <f>IFERROR(INDEX('[1]down list'!$AB$3:$AH$368,MATCH(Table1[[#This Row],[DATE]],'[1]down list'!$AB$3:$AB$368,0),MATCH(Table1[[#This Row],[Shift]],'[1]down list'!$AB$3:$AH$3,0)),"")</f>
        <v/>
      </c>
      <c r="J1602" s="3"/>
      <c r="K1602" s="2"/>
      <c r="M1602" s="24" t="s">
        <v>224</v>
      </c>
      <c r="N1602" s="26" t="str">
        <f>IFERROR(INDEX([1]!Table13[#Data],MATCH(Table1[[#This Row],[Tech.]],[1]!Table13[Func Location],0),2),"")</f>
        <v/>
      </c>
      <c r="O1602" s="47"/>
      <c r="P1602" s="28"/>
      <c r="Q1602" s="2" t="s">
        <v>37</v>
      </c>
      <c r="R1602" s="2"/>
      <c r="W1602" s="2"/>
      <c r="X1602" s="2"/>
      <c r="Y1602" s="3"/>
      <c r="Z1602" s="29" t="str">
        <f>IF(Table1[[#This Row],[DATE]]=0,"",$Z$4)</f>
        <v/>
      </c>
      <c r="AA1602" s="29" t="str">
        <f>IF(Table1[[#This Row],[DATE]]=0,"",$AA$4)</f>
        <v/>
      </c>
      <c r="AB1602" s="29" t="str">
        <f t="shared" si="50"/>
        <v/>
      </c>
      <c r="AC1602" s="61" t="str">
        <f>IFERROR(VLOOKUP(Table1[[#This Row],[Owner]],'[1]down list'!U:V,2,FALSE),"")</f>
        <v/>
      </c>
    </row>
    <row r="1603" spans="2:29" x14ac:dyDescent="0.25">
      <c r="B1603" s="23"/>
      <c r="C1603" s="24" t="str">
        <f>IF(Table1[[#This Row],[DATE]]=0,"",TEXT(Table1[[#This Row],[DATE]],"mmm"))</f>
        <v/>
      </c>
      <c r="D1603" s="25" t="str">
        <f>B1603&amp;"-"&amp;COUNTIF($B$6:$B1603,B1603)</f>
        <v>-0</v>
      </c>
      <c r="E1603" s="24" t="str">
        <f t="shared" si="49"/>
        <v/>
      </c>
      <c r="F1603" s="24" t="str">
        <f>IF(B1603=0,"",TEXT(Table1[[#This Row],[DATE]],"ddd"))</f>
        <v/>
      </c>
      <c r="G1603" s="2" t="s">
        <v>32</v>
      </c>
      <c r="H1603" s="2"/>
      <c r="I1603" s="24" t="str">
        <f>IFERROR(INDEX('[1]down list'!$AB$3:$AH$368,MATCH(Table1[[#This Row],[DATE]],'[1]down list'!$AB$3:$AB$368,0),MATCH(Table1[[#This Row],[Shift]],'[1]down list'!$AB$3:$AH$3,0)),"")</f>
        <v/>
      </c>
      <c r="J1603" s="3"/>
      <c r="K1603" s="2"/>
      <c r="M1603" s="24" t="s">
        <v>224</v>
      </c>
      <c r="N1603" s="26" t="str">
        <f>IFERROR(INDEX([1]!Table13[#Data],MATCH(Table1[[#This Row],[Tech.]],[1]!Table13[Func Location],0),2),"")</f>
        <v/>
      </c>
      <c r="O1603" s="47"/>
      <c r="P1603" s="28"/>
      <c r="Q1603" s="2" t="s">
        <v>37</v>
      </c>
      <c r="R1603" s="2"/>
      <c r="W1603" s="2"/>
      <c r="X1603" s="2"/>
      <c r="Y1603" s="3"/>
      <c r="Z1603" s="29" t="str">
        <f>IF(Table1[[#This Row],[DATE]]=0,"",$Z$4)</f>
        <v/>
      </c>
      <c r="AA1603" s="29" t="str">
        <f>IF(Table1[[#This Row],[DATE]]=0,"",$AA$4)</f>
        <v/>
      </c>
      <c r="AB1603" s="29" t="str">
        <f t="shared" si="50"/>
        <v/>
      </c>
      <c r="AC1603" s="61" t="str">
        <f>IFERROR(VLOOKUP(Table1[[#This Row],[Owner]],'[1]down list'!U:V,2,FALSE),"")</f>
        <v/>
      </c>
    </row>
    <row r="1604" spans="2:29" x14ac:dyDescent="0.25">
      <c r="B1604" s="23"/>
      <c r="C1604" s="24" t="str">
        <f>IF(Table1[[#This Row],[DATE]]=0,"",TEXT(Table1[[#This Row],[DATE]],"mmm"))</f>
        <v/>
      </c>
      <c r="D1604" s="25" t="str">
        <f>B1604&amp;"-"&amp;COUNTIF($B$6:$B1604,B1604)</f>
        <v>-0</v>
      </c>
      <c r="E1604" s="24" t="str">
        <f t="shared" si="49"/>
        <v/>
      </c>
      <c r="F1604" s="24" t="str">
        <f>IF(B1604=0,"",TEXT(Table1[[#This Row],[DATE]],"ddd"))</f>
        <v/>
      </c>
      <c r="G1604" s="2" t="s">
        <v>32</v>
      </c>
      <c r="H1604" s="2"/>
      <c r="I1604" s="24" t="str">
        <f>IFERROR(INDEX('[1]down list'!$AB$3:$AH$368,MATCH(Table1[[#This Row],[DATE]],'[1]down list'!$AB$3:$AB$368,0),MATCH(Table1[[#This Row],[Shift]],'[1]down list'!$AB$3:$AH$3,0)),"")</f>
        <v/>
      </c>
      <c r="J1604" s="3"/>
      <c r="K1604" s="2"/>
      <c r="M1604" s="24" t="s">
        <v>224</v>
      </c>
      <c r="N1604" s="26" t="str">
        <f>IFERROR(INDEX([1]!Table13[#Data],MATCH(Table1[[#This Row],[Tech.]],[1]!Table13[Func Location],0),2),"")</f>
        <v/>
      </c>
      <c r="O1604" s="47"/>
      <c r="P1604" s="28"/>
      <c r="Q1604" s="2" t="s">
        <v>37</v>
      </c>
      <c r="R1604" s="2"/>
      <c r="W1604" s="2"/>
      <c r="X1604" s="2"/>
      <c r="Y1604" s="3"/>
      <c r="Z1604" s="29" t="str">
        <f>IF(Table1[[#This Row],[DATE]]=0,"",$Z$4)</f>
        <v/>
      </c>
      <c r="AA1604" s="29" t="str">
        <f>IF(Table1[[#This Row],[DATE]]=0,"",$AA$4)</f>
        <v/>
      </c>
      <c r="AB1604" s="29" t="str">
        <f t="shared" si="50"/>
        <v/>
      </c>
      <c r="AC1604" s="61" t="str">
        <f>IFERROR(VLOOKUP(Table1[[#This Row],[Owner]],'[1]down list'!U:V,2,FALSE),"")</f>
        <v/>
      </c>
    </row>
    <row r="1605" spans="2:29" x14ac:dyDescent="0.25">
      <c r="B1605" s="23"/>
      <c r="C1605" s="24" t="str">
        <f>IF(Table1[[#This Row],[DATE]]=0,"",TEXT(Table1[[#This Row],[DATE]],"mmm"))</f>
        <v/>
      </c>
      <c r="D1605" s="25" t="str">
        <f>B1605&amp;"-"&amp;COUNTIF($B$6:$B1605,B1605)</f>
        <v>-0</v>
      </c>
      <c r="E1605" s="24" t="str">
        <f t="shared" si="49"/>
        <v/>
      </c>
      <c r="F1605" s="24" t="str">
        <f>IF(B1605=0,"",TEXT(Table1[[#This Row],[DATE]],"ddd"))</f>
        <v/>
      </c>
      <c r="G1605" s="2" t="s">
        <v>32</v>
      </c>
      <c r="H1605" s="2"/>
      <c r="I1605" s="24" t="str">
        <f>IFERROR(INDEX('[1]down list'!$AB$3:$AH$368,MATCH(Table1[[#This Row],[DATE]],'[1]down list'!$AB$3:$AB$368,0),MATCH(Table1[[#This Row],[Shift]],'[1]down list'!$AB$3:$AH$3,0)),"")</f>
        <v/>
      </c>
      <c r="J1605" s="3"/>
      <c r="K1605" s="2"/>
      <c r="M1605" s="24" t="s">
        <v>224</v>
      </c>
      <c r="N1605" s="26" t="str">
        <f>IFERROR(INDEX([1]!Table13[#Data],MATCH(Table1[[#This Row],[Tech.]],[1]!Table13[Func Location],0),2),"")</f>
        <v/>
      </c>
      <c r="O1605" s="47"/>
      <c r="P1605" s="28"/>
      <c r="Q1605" s="2" t="s">
        <v>37</v>
      </c>
      <c r="R1605" s="2"/>
      <c r="W1605" s="2"/>
      <c r="X1605" s="2"/>
      <c r="Y1605" s="3"/>
      <c r="Z1605" s="29" t="str">
        <f>IF(Table1[[#This Row],[DATE]]=0,"",$Z$4)</f>
        <v/>
      </c>
      <c r="AA1605" s="29" t="str">
        <f>IF(Table1[[#This Row],[DATE]]=0,"",$AA$4)</f>
        <v/>
      </c>
      <c r="AB1605" s="29" t="str">
        <f t="shared" si="50"/>
        <v/>
      </c>
      <c r="AC1605" s="61" t="str">
        <f>IFERROR(VLOOKUP(Table1[[#This Row],[Owner]],'[1]down list'!U:V,2,FALSE),"")</f>
        <v/>
      </c>
    </row>
    <row r="1606" spans="2:29" x14ac:dyDescent="0.25">
      <c r="B1606" s="23"/>
      <c r="C1606" s="24" t="str">
        <f>IF(Table1[[#This Row],[DATE]]=0,"",TEXT(Table1[[#This Row],[DATE]],"mmm"))</f>
        <v/>
      </c>
      <c r="D1606" s="25" t="str">
        <f>B1606&amp;"-"&amp;COUNTIF($B$6:$B1606,B1606)</f>
        <v>-0</v>
      </c>
      <c r="E1606" s="24" t="str">
        <f t="shared" ref="E1606:E1669" si="51">IF(B1606=0,"",WEEKNUM(B1606,21))</f>
        <v/>
      </c>
      <c r="F1606" s="24" t="str">
        <f>IF(B1606=0,"",TEXT(Table1[[#This Row],[DATE]],"ddd"))</f>
        <v/>
      </c>
      <c r="G1606" s="2" t="s">
        <v>32</v>
      </c>
      <c r="H1606" s="2"/>
      <c r="I1606" s="24" t="str">
        <f>IFERROR(INDEX('[1]down list'!$AB$3:$AH$368,MATCH(Table1[[#This Row],[DATE]],'[1]down list'!$AB$3:$AB$368,0),MATCH(Table1[[#This Row],[Shift]],'[1]down list'!$AB$3:$AH$3,0)),"")</f>
        <v/>
      </c>
      <c r="J1606" s="3"/>
      <c r="K1606" s="2"/>
      <c r="M1606" s="24" t="s">
        <v>224</v>
      </c>
      <c r="N1606" s="26" t="str">
        <f>IFERROR(INDEX([1]!Table13[#Data],MATCH(Table1[[#This Row],[Tech.]],[1]!Table13[Func Location],0),2),"")</f>
        <v/>
      </c>
      <c r="O1606" s="47"/>
      <c r="P1606" s="28"/>
      <c r="Q1606" s="2" t="s">
        <v>37</v>
      </c>
      <c r="R1606" s="2"/>
      <c r="W1606" s="2"/>
      <c r="X1606" s="2"/>
      <c r="Y1606" s="3"/>
      <c r="Z1606" s="29" t="str">
        <f>IF(Table1[[#This Row],[DATE]]=0,"",$Z$4)</f>
        <v/>
      </c>
      <c r="AA1606" s="29" t="str">
        <f>IF(Table1[[#This Row],[DATE]]=0,"",$AA$4)</f>
        <v/>
      </c>
      <c r="AB1606" s="29" t="str">
        <f t="shared" si="50"/>
        <v/>
      </c>
      <c r="AC1606" s="61" t="str">
        <f>IFERROR(VLOOKUP(Table1[[#This Row],[Owner]],'[1]down list'!U:V,2,FALSE),"")</f>
        <v/>
      </c>
    </row>
    <row r="1607" spans="2:29" x14ac:dyDescent="0.25">
      <c r="B1607" s="23"/>
      <c r="C1607" s="24" t="str">
        <f>IF(Table1[[#This Row],[DATE]]=0,"",TEXT(Table1[[#This Row],[DATE]],"mmm"))</f>
        <v/>
      </c>
      <c r="D1607" s="25" t="str">
        <f>B1607&amp;"-"&amp;COUNTIF($B$6:$B1607,B1607)</f>
        <v>-0</v>
      </c>
      <c r="E1607" s="24" t="str">
        <f t="shared" si="51"/>
        <v/>
      </c>
      <c r="F1607" s="24" t="str">
        <f>IF(B1607=0,"",TEXT(Table1[[#This Row],[DATE]],"ddd"))</f>
        <v/>
      </c>
      <c r="G1607" s="2" t="s">
        <v>32</v>
      </c>
      <c r="H1607" s="2"/>
      <c r="I1607" s="24" t="str">
        <f>IFERROR(INDEX('[1]down list'!$AB$3:$AH$368,MATCH(Table1[[#This Row],[DATE]],'[1]down list'!$AB$3:$AB$368,0),MATCH(Table1[[#This Row],[Shift]],'[1]down list'!$AB$3:$AH$3,0)),"")</f>
        <v/>
      </c>
      <c r="J1607" s="3"/>
      <c r="K1607" s="2"/>
      <c r="M1607" s="24" t="s">
        <v>224</v>
      </c>
      <c r="N1607" s="26" t="str">
        <f>IFERROR(INDEX([1]!Table13[#Data],MATCH(Table1[[#This Row],[Tech.]],[1]!Table13[Func Location],0),2),"")</f>
        <v/>
      </c>
      <c r="O1607" s="47"/>
      <c r="P1607" s="28"/>
      <c r="Q1607" s="2" t="s">
        <v>37</v>
      </c>
      <c r="R1607" s="2"/>
      <c r="W1607" s="2"/>
      <c r="X1607" s="2"/>
      <c r="Y1607" s="3"/>
      <c r="Z1607" s="29" t="str">
        <f>IF(Table1[[#This Row],[DATE]]=0,"",$Z$4)</f>
        <v/>
      </c>
      <c r="AA1607" s="29" t="str">
        <f>IF(Table1[[#This Row],[DATE]]=0,"",$AA$4)</f>
        <v/>
      </c>
      <c r="AB1607" s="29" t="str">
        <f t="shared" si="50"/>
        <v/>
      </c>
      <c r="AC1607" s="61" t="str">
        <f>IFERROR(VLOOKUP(Table1[[#This Row],[Owner]],'[1]down list'!U:V,2,FALSE),"")</f>
        <v/>
      </c>
    </row>
    <row r="1608" spans="2:29" x14ac:dyDescent="0.25">
      <c r="B1608" s="23"/>
      <c r="C1608" s="24" t="str">
        <f>IF(Table1[[#This Row],[DATE]]=0,"",TEXT(Table1[[#This Row],[DATE]],"mmm"))</f>
        <v/>
      </c>
      <c r="D1608" s="25" t="str">
        <f>B1608&amp;"-"&amp;COUNTIF($B$6:$B1608,B1608)</f>
        <v>-0</v>
      </c>
      <c r="E1608" s="24" t="str">
        <f t="shared" si="51"/>
        <v/>
      </c>
      <c r="F1608" s="24" t="str">
        <f>IF(B1608=0,"",TEXT(Table1[[#This Row],[DATE]],"ddd"))</f>
        <v/>
      </c>
      <c r="G1608" s="2" t="s">
        <v>32</v>
      </c>
      <c r="H1608" s="2"/>
      <c r="I1608" s="24" t="str">
        <f>IFERROR(INDEX('[1]down list'!$AB$3:$AH$368,MATCH(Table1[[#This Row],[DATE]],'[1]down list'!$AB$3:$AB$368,0),MATCH(Table1[[#This Row],[Shift]],'[1]down list'!$AB$3:$AH$3,0)),"")</f>
        <v/>
      </c>
      <c r="J1608" s="3"/>
      <c r="K1608" s="2"/>
      <c r="M1608" s="24" t="s">
        <v>224</v>
      </c>
      <c r="N1608" s="26" t="str">
        <f>IFERROR(INDEX([1]!Table13[#Data],MATCH(Table1[[#This Row],[Tech.]],[1]!Table13[Func Location],0),2),"")</f>
        <v/>
      </c>
      <c r="O1608" s="47"/>
      <c r="P1608" s="28"/>
      <c r="Q1608" s="2" t="s">
        <v>37</v>
      </c>
      <c r="R1608" s="2"/>
      <c r="W1608" s="2"/>
      <c r="X1608" s="2"/>
      <c r="Y1608" s="3"/>
      <c r="Z1608" s="29" t="str">
        <f>IF(Table1[[#This Row],[DATE]]=0,"",$Z$4)</f>
        <v/>
      </c>
      <c r="AA1608" s="29" t="str">
        <f>IF(Table1[[#This Row],[DATE]]=0,"",$AA$4)</f>
        <v/>
      </c>
      <c r="AB1608" s="29" t="str">
        <f t="shared" si="50"/>
        <v/>
      </c>
      <c r="AC1608" s="61" t="str">
        <f>IFERROR(VLOOKUP(Table1[[#This Row],[Owner]],'[1]down list'!U:V,2,FALSE),"")</f>
        <v/>
      </c>
    </row>
    <row r="1609" spans="2:29" x14ac:dyDescent="0.25">
      <c r="B1609" s="23"/>
      <c r="C1609" s="24" t="str">
        <f>IF(Table1[[#This Row],[DATE]]=0,"",TEXT(Table1[[#This Row],[DATE]],"mmm"))</f>
        <v/>
      </c>
      <c r="D1609" s="25" t="str">
        <f>B1609&amp;"-"&amp;COUNTIF($B$6:$B1609,B1609)</f>
        <v>-0</v>
      </c>
      <c r="E1609" s="24" t="str">
        <f t="shared" si="51"/>
        <v/>
      </c>
      <c r="F1609" s="24" t="str">
        <f>IF(B1609=0,"",TEXT(Table1[[#This Row],[DATE]],"ddd"))</f>
        <v/>
      </c>
      <c r="G1609" s="2" t="s">
        <v>32</v>
      </c>
      <c r="H1609" s="2"/>
      <c r="I1609" s="24" t="str">
        <f>IFERROR(INDEX('[1]down list'!$AB$3:$AH$368,MATCH(Table1[[#This Row],[DATE]],'[1]down list'!$AB$3:$AB$368,0),MATCH(Table1[[#This Row],[Shift]],'[1]down list'!$AB$3:$AH$3,0)),"")</f>
        <v/>
      </c>
      <c r="J1609" s="3"/>
      <c r="K1609" s="2"/>
      <c r="M1609" s="24" t="s">
        <v>224</v>
      </c>
      <c r="N1609" s="26" t="str">
        <f>IFERROR(INDEX([1]!Table13[#Data],MATCH(Table1[[#This Row],[Tech.]],[1]!Table13[Func Location],0),2),"")</f>
        <v/>
      </c>
      <c r="O1609" s="47"/>
      <c r="P1609" s="28"/>
      <c r="Q1609" s="2" t="s">
        <v>37</v>
      </c>
      <c r="R1609" s="2"/>
      <c r="W1609" s="2"/>
      <c r="X1609" s="2"/>
      <c r="Y1609" s="3"/>
      <c r="Z1609" s="29" t="str">
        <f>IF(Table1[[#This Row],[DATE]]=0,"",$Z$4)</f>
        <v/>
      </c>
      <c r="AA1609" s="29" t="str">
        <f>IF(Table1[[#This Row],[DATE]]=0,"",$AA$4)</f>
        <v/>
      </c>
      <c r="AB1609" s="29" t="str">
        <f t="shared" si="50"/>
        <v/>
      </c>
      <c r="AC1609" s="61" t="str">
        <f>IFERROR(VLOOKUP(Table1[[#This Row],[Owner]],'[1]down list'!U:V,2,FALSE),"")</f>
        <v/>
      </c>
    </row>
    <row r="1610" spans="2:29" x14ac:dyDescent="0.25">
      <c r="B1610" s="23"/>
      <c r="C1610" s="24" t="str">
        <f>IF(Table1[[#This Row],[DATE]]=0,"",TEXT(Table1[[#This Row],[DATE]],"mmm"))</f>
        <v/>
      </c>
      <c r="D1610" s="25" t="str">
        <f>B1610&amp;"-"&amp;COUNTIF($B$6:$B1610,B1610)</f>
        <v>-0</v>
      </c>
      <c r="E1610" s="24" t="str">
        <f t="shared" si="51"/>
        <v/>
      </c>
      <c r="F1610" s="24" t="str">
        <f>IF(B1610=0,"",TEXT(Table1[[#This Row],[DATE]],"ddd"))</f>
        <v/>
      </c>
      <c r="G1610" s="2" t="s">
        <v>32</v>
      </c>
      <c r="H1610" s="2"/>
      <c r="I1610" s="24" t="str">
        <f>IFERROR(INDEX('[1]down list'!$AB$3:$AH$368,MATCH(Table1[[#This Row],[DATE]],'[1]down list'!$AB$3:$AB$368,0),MATCH(Table1[[#This Row],[Shift]],'[1]down list'!$AB$3:$AH$3,0)),"")</f>
        <v/>
      </c>
      <c r="J1610" s="3"/>
      <c r="K1610" s="2"/>
      <c r="M1610" s="24" t="s">
        <v>224</v>
      </c>
      <c r="N1610" s="26" t="str">
        <f>IFERROR(INDEX([1]!Table13[#Data],MATCH(Table1[[#This Row],[Tech.]],[1]!Table13[Func Location],0),2),"")</f>
        <v/>
      </c>
      <c r="O1610" s="47"/>
      <c r="P1610" s="28"/>
      <c r="Q1610" s="2" t="s">
        <v>37</v>
      </c>
      <c r="R1610" s="2"/>
      <c r="W1610" s="2"/>
      <c r="X1610" s="2"/>
      <c r="Y1610" s="3"/>
      <c r="Z1610" s="29" t="str">
        <f>IF(Table1[[#This Row],[DATE]]=0,"",$Z$4)</f>
        <v/>
      </c>
      <c r="AA1610" s="29" t="str">
        <f>IF(Table1[[#This Row],[DATE]]=0,"",$AA$4)</f>
        <v/>
      </c>
      <c r="AB1610" s="29" t="str">
        <f t="shared" si="50"/>
        <v/>
      </c>
      <c r="AC1610" s="61" t="str">
        <f>IFERROR(VLOOKUP(Table1[[#This Row],[Owner]],'[1]down list'!U:V,2,FALSE),"")</f>
        <v/>
      </c>
    </row>
    <row r="1611" spans="2:29" x14ac:dyDescent="0.25">
      <c r="B1611" s="23"/>
      <c r="C1611" s="24" t="str">
        <f>IF(Table1[[#This Row],[DATE]]=0,"",TEXT(Table1[[#This Row],[DATE]],"mmm"))</f>
        <v/>
      </c>
      <c r="D1611" s="25" t="str">
        <f>B1611&amp;"-"&amp;COUNTIF($B$6:$B1611,B1611)</f>
        <v>-0</v>
      </c>
      <c r="E1611" s="24" t="str">
        <f t="shared" si="51"/>
        <v/>
      </c>
      <c r="F1611" s="24" t="str">
        <f>IF(B1611=0,"",TEXT(Table1[[#This Row],[DATE]],"ddd"))</f>
        <v/>
      </c>
      <c r="G1611" s="2" t="s">
        <v>32</v>
      </c>
      <c r="H1611" s="2"/>
      <c r="I1611" s="24" t="str">
        <f>IFERROR(INDEX('[1]down list'!$AB$3:$AH$368,MATCH(Table1[[#This Row],[DATE]],'[1]down list'!$AB$3:$AB$368,0),MATCH(Table1[[#This Row],[Shift]],'[1]down list'!$AB$3:$AH$3,0)),"")</f>
        <v/>
      </c>
      <c r="J1611" s="3"/>
      <c r="K1611" s="2"/>
      <c r="M1611" s="24" t="s">
        <v>224</v>
      </c>
      <c r="N1611" s="26" t="str">
        <f>IFERROR(INDEX([1]!Table13[#Data],MATCH(Table1[[#This Row],[Tech.]],[1]!Table13[Func Location],0),2),"")</f>
        <v/>
      </c>
      <c r="O1611" s="47"/>
      <c r="P1611" s="28"/>
      <c r="Q1611" s="2" t="s">
        <v>37</v>
      </c>
      <c r="R1611" s="2"/>
      <c r="W1611" s="2"/>
      <c r="X1611" s="2"/>
      <c r="Y1611" s="3"/>
      <c r="Z1611" s="29" t="str">
        <f>IF(Table1[[#This Row],[DATE]]=0,"",$Z$4)</f>
        <v/>
      </c>
      <c r="AA1611" s="29" t="str">
        <f>IF(Table1[[#This Row],[DATE]]=0,"",$AA$4)</f>
        <v/>
      </c>
      <c r="AB1611" s="29" t="str">
        <f t="shared" si="50"/>
        <v/>
      </c>
      <c r="AC1611" s="61" t="str">
        <f>IFERROR(VLOOKUP(Table1[[#This Row],[Owner]],'[1]down list'!U:V,2,FALSE),"")</f>
        <v/>
      </c>
    </row>
    <row r="1612" spans="2:29" x14ac:dyDescent="0.25">
      <c r="B1612" s="23"/>
      <c r="C1612" s="24" t="str">
        <f>IF(Table1[[#This Row],[DATE]]=0,"",TEXT(Table1[[#This Row],[DATE]],"mmm"))</f>
        <v/>
      </c>
      <c r="D1612" s="25" t="str">
        <f>B1612&amp;"-"&amp;COUNTIF($B$6:$B1612,B1612)</f>
        <v>-0</v>
      </c>
      <c r="E1612" s="24" t="str">
        <f t="shared" si="51"/>
        <v/>
      </c>
      <c r="F1612" s="24" t="str">
        <f>IF(B1612=0,"",TEXT(Table1[[#This Row],[DATE]],"ddd"))</f>
        <v/>
      </c>
      <c r="G1612" s="2" t="s">
        <v>32</v>
      </c>
      <c r="H1612" s="2"/>
      <c r="I1612" s="24" t="str">
        <f>IFERROR(INDEX('[1]down list'!$AB$3:$AH$368,MATCH(Table1[[#This Row],[DATE]],'[1]down list'!$AB$3:$AB$368,0),MATCH(Table1[[#This Row],[Shift]],'[1]down list'!$AB$3:$AH$3,0)),"")</f>
        <v/>
      </c>
      <c r="J1612" s="3"/>
      <c r="K1612" s="2"/>
      <c r="M1612" s="24" t="s">
        <v>224</v>
      </c>
      <c r="N1612" s="26" t="str">
        <f>IFERROR(INDEX([1]!Table13[#Data],MATCH(Table1[[#This Row],[Tech.]],[1]!Table13[Func Location],0),2),"")</f>
        <v/>
      </c>
      <c r="O1612" s="47"/>
      <c r="P1612" s="28"/>
      <c r="Q1612" s="2" t="s">
        <v>37</v>
      </c>
      <c r="R1612" s="2"/>
      <c r="W1612" s="2"/>
      <c r="X1612" s="2"/>
      <c r="Y1612" s="3"/>
      <c r="Z1612" s="29" t="str">
        <f>IF(Table1[[#This Row],[DATE]]=0,"",$Z$4)</f>
        <v/>
      </c>
      <c r="AA1612" s="29" t="str">
        <f>IF(Table1[[#This Row],[DATE]]=0,"",$AA$4)</f>
        <v/>
      </c>
      <c r="AB1612" s="29" t="str">
        <f t="shared" si="50"/>
        <v/>
      </c>
      <c r="AC1612" s="61" t="str">
        <f>IFERROR(VLOOKUP(Table1[[#This Row],[Owner]],'[1]down list'!U:V,2,FALSE),"")</f>
        <v/>
      </c>
    </row>
    <row r="1613" spans="2:29" x14ac:dyDescent="0.25">
      <c r="B1613" s="23"/>
      <c r="C1613" s="24" t="str">
        <f>IF(Table1[[#This Row],[DATE]]=0,"",TEXT(Table1[[#This Row],[DATE]],"mmm"))</f>
        <v/>
      </c>
      <c r="D1613" s="25" t="str">
        <f>B1613&amp;"-"&amp;COUNTIF($B$6:$B1613,B1613)</f>
        <v>-0</v>
      </c>
      <c r="E1613" s="24" t="str">
        <f t="shared" si="51"/>
        <v/>
      </c>
      <c r="F1613" s="24" t="str">
        <f>IF(B1613=0,"",TEXT(Table1[[#This Row],[DATE]],"ddd"))</f>
        <v/>
      </c>
      <c r="G1613" s="2" t="s">
        <v>32</v>
      </c>
      <c r="H1613" s="2"/>
      <c r="I1613" s="24" t="str">
        <f>IFERROR(INDEX('[1]down list'!$AB$3:$AH$368,MATCH(Table1[[#This Row],[DATE]],'[1]down list'!$AB$3:$AB$368,0),MATCH(Table1[[#This Row],[Shift]],'[1]down list'!$AB$3:$AH$3,0)),"")</f>
        <v/>
      </c>
      <c r="J1613" s="3"/>
      <c r="K1613" s="2"/>
      <c r="M1613" s="24" t="s">
        <v>224</v>
      </c>
      <c r="N1613" s="26" t="str">
        <f>IFERROR(INDEX([1]!Table13[#Data],MATCH(Table1[[#This Row],[Tech.]],[1]!Table13[Func Location],0),2),"")</f>
        <v/>
      </c>
      <c r="O1613" s="47"/>
      <c r="P1613" s="28"/>
      <c r="Q1613" s="2" t="s">
        <v>37</v>
      </c>
      <c r="R1613" s="2"/>
      <c r="W1613" s="2"/>
      <c r="X1613" s="2"/>
      <c r="Y1613" s="3"/>
      <c r="Z1613" s="29" t="str">
        <f>IF(Table1[[#This Row],[DATE]]=0,"",$Z$4)</f>
        <v/>
      </c>
      <c r="AA1613" s="29" t="str">
        <f>IF(Table1[[#This Row],[DATE]]=0,"",$AA$4)</f>
        <v/>
      </c>
      <c r="AB1613" s="29" t="str">
        <f t="shared" si="50"/>
        <v/>
      </c>
      <c r="AC1613" s="61" t="str">
        <f>IFERROR(VLOOKUP(Table1[[#This Row],[Owner]],'[1]down list'!U:V,2,FALSE),"")</f>
        <v/>
      </c>
    </row>
    <row r="1614" spans="2:29" x14ac:dyDescent="0.25">
      <c r="B1614" s="23"/>
      <c r="C1614" s="24" t="str">
        <f>IF(Table1[[#This Row],[DATE]]=0,"",TEXT(Table1[[#This Row],[DATE]],"mmm"))</f>
        <v/>
      </c>
      <c r="D1614" s="25" t="str">
        <f>B1614&amp;"-"&amp;COUNTIF($B$6:$B1614,B1614)</f>
        <v>-0</v>
      </c>
      <c r="E1614" s="24" t="str">
        <f t="shared" si="51"/>
        <v/>
      </c>
      <c r="F1614" s="24" t="str">
        <f>IF(B1614=0,"",TEXT(Table1[[#This Row],[DATE]],"ddd"))</f>
        <v/>
      </c>
      <c r="G1614" s="2" t="s">
        <v>32</v>
      </c>
      <c r="H1614" s="2"/>
      <c r="I1614" s="24" t="str">
        <f>IFERROR(INDEX('[1]down list'!$AB$3:$AH$368,MATCH(Table1[[#This Row],[DATE]],'[1]down list'!$AB$3:$AB$368,0),MATCH(Table1[[#This Row],[Shift]],'[1]down list'!$AB$3:$AH$3,0)),"")</f>
        <v/>
      </c>
      <c r="J1614" s="3"/>
      <c r="K1614" s="2"/>
      <c r="M1614" s="24" t="s">
        <v>224</v>
      </c>
      <c r="N1614" s="26" t="str">
        <f>IFERROR(INDEX([1]!Table13[#Data],MATCH(Table1[[#This Row],[Tech.]],[1]!Table13[Func Location],0),2),"")</f>
        <v/>
      </c>
      <c r="O1614" s="47"/>
      <c r="P1614" s="28"/>
      <c r="Q1614" s="2" t="s">
        <v>37</v>
      </c>
      <c r="R1614" s="2"/>
      <c r="W1614" s="2"/>
      <c r="X1614" s="2"/>
      <c r="Y1614" s="3"/>
      <c r="Z1614" s="29" t="str">
        <f>IF(Table1[[#This Row],[DATE]]=0,"",$Z$4)</f>
        <v/>
      </c>
      <c r="AA1614" s="29" t="str">
        <f>IF(Table1[[#This Row],[DATE]]=0,"",$AA$4)</f>
        <v/>
      </c>
      <c r="AB1614" s="29" t="str">
        <f t="shared" si="50"/>
        <v/>
      </c>
      <c r="AC1614" s="61" t="str">
        <f>IFERROR(VLOOKUP(Table1[[#This Row],[Owner]],'[1]down list'!U:V,2,FALSE),"")</f>
        <v/>
      </c>
    </row>
    <row r="1615" spans="2:29" x14ac:dyDescent="0.25">
      <c r="B1615" s="23"/>
      <c r="C1615" s="24" t="str">
        <f>IF(Table1[[#This Row],[DATE]]=0,"",TEXT(Table1[[#This Row],[DATE]],"mmm"))</f>
        <v/>
      </c>
      <c r="D1615" s="25" t="str">
        <f>B1615&amp;"-"&amp;COUNTIF($B$6:$B1615,B1615)</f>
        <v>-0</v>
      </c>
      <c r="E1615" s="24" t="str">
        <f t="shared" si="51"/>
        <v/>
      </c>
      <c r="F1615" s="24" t="str">
        <f>IF(B1615=0,"",TEXT(Table1[[#This Row],[DATE]],"ddd"))</f>
        <v/>
      </c>
      <c r="G1615" s="2" t="s">
        <v>32</v>
      </c>
      <c r="H1615" s="2"/>
      <c r="I1615" s="24" t="str">
        <f>IFERROR(INDEX('[1]down list'!$AB$3:$AH$368,MATCH(Table1[[#This Row],[DATE]],'[1]down list'!$AB$3:$AB$368,0),MATCH(Table1[[#This Row],[Shift]],'[1]down list'!$AB$3:$AH$3,0)),"")</f>
        <v/>
      </c>
      <c r="J1615" s="3"/>
      <c r="K1615" s="2"/>
      <c r="M1615" s="24" t="s">
        <v>224</v>
      </c>
      <c r="N1615" s="26" t="str">
        <f>IFERROR(INDEX([1]!Table13[#Data],MATCH(Table1[[#This Row],[Tech.]],[1]!Table13[Func Location],0),2),"")</f>
        <v/>
      </c>
      <c r="O1615" s="47"/>
      <c r="P1615" s="28"/>
      <c r="Q1615" s="2" t="s">
        <v>37</v>
      </c>
      <c r="R1615" s="2"/>
      <c r="W1615" s="2"/>
      <c r="X1615" s="2"/>
      <c r="Y1615" s="3"/>
      <c r="Z1615" s="29" t="str">
        <f>IF(Table1[[#This Row],[DATE]]=0,"",$Z$4)</f>
        <v/>
      </c>
      <c r="AA1615" s="29" t="str">
        <f>IF(Table1[[#This Row],[DATE]]=0,"",$AA$4)</f>
        <v/>
      </c>
      <c r="AB1615" s="29" t="str">
        <f t="shared" si="50"/>
        <v/>
      </c>
      <c r="AC1615" s="61" t="str">
        <f>IFERROR(VLOOKUP(Table1[[#This Row],[Owner]],'[1]down list'!U:V,2,FALSE),"")</f>
        <v/>
      </c>
    </row>
    <row r="1616" spans="2:29" x14ac:dyDescent="0.25">
      <c r="B1616" s="23"/>
      <c r="C1616" s="24" t="str">
        <f>IF(Table1[[#This Row],[DATE]]=0,"",TEXT(Table1[[#This Row],[DATE]],"mmm"))</f>
        <v/>
      </c>
      <c r="D1616" s="25" t="str">
        <f>B1616&amp;"-"&amp;COUNTIF($B$6:$B1616,B1616)</f>
        <v>-0</v>
      </c>
      <c r="E1616" s="24" t="str">
        <f t="shared" si="51"/>
        <v/>
      </c>
      <c r="F1616" s="24" t="str">
        <f>IF(B1616=0,"",TEXT(Table1[[#This Row],[DATE]],"ddd"))</f>
        <v/>
      </c>
      <c r="G1616" s="2" t="s">
        <v>32</v>
      </c>
      <c r="H1616" s="2"/>
      <c r="I1616" s="24" t="str">
        <f>IFERROR(INDEX('[1]down list'!$AB$3:$AH$368,MATCH(Table1[[#This Row],[DATE]],'[1]down list'!$AB$3:$AB$368,0),MATCH(Table1[[#This Row],[Shift]],'[1]down list'!$AB$3:$AH$3,0)),"")</f>
        <v/>
      </c>
      <c r="J1616" s="3"/>
      <c r="K1616" s="2"/>
      <c r="M1616" s="24" t="s">
        <v>224</v>
      </c>
      <c r="N1616" s="26" t="str">
        <f>IFERROR(INDEX([1]!Table13[#Data],MATCH(Table1[[#This Row],[Tech.]],[1]!Table13[Func Location],0),2),"")</f>
        <v/>
      </c>
      <c r="O1616" s="47"/>
      <c r="P1616" s="28"/>
      <c r="Q1616" s="2" t="s">
        <v>37</v>
      </c>
      <c r="R1616" s="2"/>
      <c r="W1616" s="2"/>
      <c r="X1616" s="2"/>
      <c r="Y1616" s="3"/>
      <c r="Z1616" s="29" t="str">
        <f>IF(Table1[[#This Row],[DATE]]=0,"",$Z$4)</f>
        <v/>
      </c>
      <c r="AA1616" s="29" t="str">
        <f>IF(Table1[[#This Row],[DATE]]=0,"",$AA$4)</f>
        <v/>
      </c>
      <c r="AB1616" s="29" t="str">
        <f t="shared" si="50"/>
        <v/>
      </c>
      <c r="AC1616" s="61" t="str">
        <f>IFERROR(VLOOKUP(Table1[[#This Row],[Owner]],'[1]down list'!U:V,2,FALSE),"")</f>
        <v/>
      </c>
    </row>
    <row r="1617" spans="2:29" x14ac:dyDescent="0.25">
      <c r="B1617" s="23"/>
      <c r="C1617" s="24" t="str">
        <f>IF(Table1[[#This Row],[DATE]]=0,"",TEXT(Table1[[#This Row],[DATE]],"mmm"))</f>
        <v/>
      </c>
      <c r="D1617" s="25" t="str">
        <f>B1617&amp;"-"&amp;COUNTIF($B$6:$B1617,B1617)</f>
        <v>-0</v>
      </c>
      <c r="E1617" s="24" t="str">
        <f t="shared" si="51"/>
        <v/>
      </c>
      <c r="F1617" s="24" t="str">
        <f>IF(B1617=0,"",TEXT(Table1[[#This Row],[DATE]],"ddd"))</f>
        <v/>
      </c>
      <c r="G1617" s="2" t="s">
        <v>32</v>
      </c>
      <c r="H1617" s="2"/>
      <c r="I1617" s="24" t="str">
        <f>IFERROR(INDEX('[1]down list'!$AB$3:$AH$368,MATCH(Table1[[#This Row],[DATE]],'[1]down list'!$AB$3:$AB$368,0),MATCH(Table1[[#This Row],[Shift]],'[1]down list'!$AB$3:$AH$3,0)),"")</f>
        <v/>
      </c>
      <c r="J1617" s="3"/>
      <c r="K1617" s="2"/>
      <c r="M1617" s="24" t="s">
        <v>224</v>
      </c>
      <c r="N1617" s="26" t="str">
        <f>IFERROR(INDEX([1]!Table13[#Data],MATCH(Table1[[#This Row],[Tech.]],[1]!Table13[Func Location],0),2),"")</f>
        <v/>
      </c>
      <c r="O1617" s="47"/>
      <c r="P1617" s="28"/>
      <c r="Q1617" s="2" t="s">
        <v>37</v>
      </c>
      <c r="R1617" s="2"/>
      <c r="W1617" s="2"/>
      <c r="X1617" s="2"/>
      <c r="Y1617" s="3"/>
      <c r="Z1617" s="29" t="str">
        <f>IF(Table1[[#This Row],[DATE]]=0,"",$Z$4)</f>
        <v/>
      </c>
      <c r="AA1617" s="29" t="str">
        <f>IF(Table1[[#This Row],[DATE]]=0,"",$AA$4)</f>
        <v/>
      </c>
      <c r="AB1617" s="29" t="str">
        <f t="shared" si="50"/>
        <v/>
      </c>
      <c r="AC1617" s="61" t="str">
        <f>IFERROR(VLOOKUP(Table1[[#This Row],[Owner]],'[1]down list'!U:V,2,FALSE),"")</f>
        <v/>
      </c>
    </row>
    <row r="1618" spans="2:29" x14ac:dyDescent="0.25">
      <c r="B1618" s="23"/>
      <c r="C1618" s="24" t="str">
        <f>IF(Table1[[#This Row],[DATE]]=0,"",TEXT(Table1[[#This Row],[DATE]],"mmm"))</f>
        <v/>
      </c>
      <c r="D1618" s="25" t="str">
        <f>B1618&amp;"-"&amp;COUNTIF($B$6:$B1618,B1618)</f>
        <v>-0</v>
      </c>
      <c r="E1618" s="24" t="str">
        <f t="shared" si="51"/>
        <v/>
      </c>
      <c r="F1618" s="24" t="str">
        <f>IF(B1618=0,"",TEXT(Table1[[#This Row],[DATE]],"ddd"))</f>
        <v/>
      </c>
      <c r="G1618" s="2" t="s">
        <v>32</v>
      </c>
      <c r="H1618" s="2"/>
      <c r="I1618" s="24" t="str">
        <f>IFERROR(INDEX('[1]down list'!$AB$3:$AH$368,MATCH(Table1[[#This Row],[DATE]],'[1]down list'!$AB$3:$AB$368,0),MATCH(Table1[[#This Row],[Shift]],'[1]down list'!$AB$3:$AH$3,0)),"")</f>
        <v/>
      </c>
      <c r="J1618" s="3"/>
      <c r="K1618" s="2"/>
      <c r="M1618" s="24" t="s">
        <v>224</v>
      </c>
      <c r="N1618" s="26" t="str">
        <f>IFERROR(INDEX([1]!Table13[#Data],MATCH(Table1[[#This Row],[Tech.]],[1]!Table13[Func Location],0),2),"")</f>
        <v/>
      </c>
      <c r="O1618" s="47"/>
      <c r="P1618" s="28"/>
      <c r="Q1618" s="2" t="s">
        <v>37</v>
      </c>
      <c r="R1618" s="2"/>
      <c r="W1618" s="2"/>
      <c r="X1618" s="2"/>
      <c r="Y1618" s="3"/>
      <c r="Z1618" s="29" t="str">
        <f>IF(Table1[[#This Row],[DATE]]=0,"",$Z$4)</f>
        <v/>
      </c>
      <c r="AA1618" s="29" t="str">
        <f>IF(Table1[[#This Row],[DATE]]=0,"",$AA$4)</f>
        <v/>
      </c>
      <c r="AB1618" s="29" t="str">
        <f t="shared" si="50"/>
        <v/>
      </c>
      <c r="AC1618" s="61" t="str">
        <f>IFERROR(VLOOKUP(Table1[[#This Row],[Owner]],'[1]down list'!U:V,2,FALSE),"")</f>
        <v/>
      </c>
    </row>
    <row r="1619" spans="2:29" x14ac:dyDescent="0.25">
      <c r="B1619" s="23"/>
      <c r="C1619" s="24" t="str">
        <f>IF(Table1[[#This Row],[DATE]]=0,"",TEXT(Table1[[#This Row],[DATE]],"mmm"))</f>
        <v/>
      </c>
      <c r="D1619" s="25" t="str">
        <f>B1619&amp;"-"&amp;COUNTIF($B$6:$B1619,B1619)</f>
        <v>-0</v>
      </c>
      <c r="E1619" s="24" t="str">
        <f t="shared" si="51"/>
        <v/>
      </c>
      <c r="F1619" s="24" t="str">
        <f>IF(B1619=0,"",TEXT(Table1[[#This Row],[DATE]],"ddd"))</f>
        <v/>
      </c>
      <c r="G1619" s="2" t="s">
        <v>32</v>
      </c>
      <c r="H1619" s="2"/>
      <c r="I1619" s="24" t="str">
        <f>IFERROR(INDEX('[1]down list'!$AB$3:$AH$368,MATCH(Table1[[#This Row],[DATE]],'[1]down list'!$AB$3:$AB$368,0),MATCH(Table1[[#This Row],[Shift]],'[1]down list'!$AB$3:$AH$3,0)),"")</f>
        <v/>
      </c>
      <c r="J1619" s="3"/>
      <c r="K1619" s="2"/>
      <c r="M1619" s="24" t="s">
        <v>224</v>
      </c>
      <c r="N1619" s="26" t="str">
        <f>IFERROR(INDEX([1]!Table13[#Data],MATCH(Table1[[#This Row],[Tech.]],[1]!Table13[Func Location],0),2),"")</f>
        <v/>
      </c>
      <c r="O1619" s="47"/>
      <c r="P1619" s="28"/>
      <c r="Q1619" s="2" t="s">
        <v>37</v>
      </c>
      <c r="R1619" s="2"/>
      <c r="W1619" s="2"/>
      <c r="X1619" s="2"/>
      <c r="Y1619" s="3"/>
      <c r="Z1619" s="29" t="str">
        <f>IF(Table1[[#This Row],[DATE]]=0,"",$Z$4)</f>
        <v/>
      </c>
      <c r="AA1619" s="29" t="str">
        <f>IF(Table1[[#This Row],[DATE]]=0,"",$AA$4)</f>
        <v/>
      </c>
      <c r="AB1619" s="29" t="str">
        <f t="shared" si="50"/>
        <v/>
      </c>
      <c r="AC1619" s="61" t="str">
        <f>IFERROR(VLOOKUP(Table1[[#This Row],[Owner]],'[1]down list'!U:V,2,FALSE),"")</f>
        <v/>
      </c>
    </row>
    <row r="1620" spans="2:29" x14ac:dyDescent="0.25">
      <c r="B1620" s="23"/>
      <c r="C1620" s="24" t="str">
        <f>IF(Table1[[#This Row],[DATE]]=0,"",TEXT(Table1[[#This Row],[DATE]],"mmm"))</f>
        <v/>
      </c>
      <c r="D1620" s="25" t="str">
        <f>B1620&amp;"-"&amp;COUNTIF($B$6:$B1620,B1620)</f>
        <v>-0</v>
      </c>
      <c r="E1620" s="24" t="str">
        <f t="shared" si="51"/>
        <v/>
      </c>
      <c r="F1620" s="24" t="str">
        <f>IF(B1620=0,"",TEXT(Table1[[#This Row],[DATE]],"ddd"))</f>
        <v/>
      </c>
      <c r="G1620" s="2" t="s">
        <v>32</v>
      </c>
      <c r="H1620" s="2"/>
      <c r="I1620" s="24" t="str">
        <f>IFERROR(INDEX('[1]down list'!$AB$3:$AH$368,MATCH(Table1[[#This Row],[DATE]],'[1]down list'!$AB$3:$AB$368,0),MATCH(Table1[[#This Row],[Shift]],'[1]down list'!$AB$3:$AH$3,0)),"")</f>
        <v/>
      </c>
      <c r="J1620" s="3"/>
      <c r="K1620" s="2"/>
      <c r="M1620" s="24" t="s">
        <v>224</v>
      </c>
      <c r="N1620" s="26" t="str">
        <f>IFERROR(INDEX([1]!Table13[#Data],MATCH(Table1[[#This Row],[Tech.]],[1]!Table13[Func Location],0),2),"")</f>
        <v/>
      </c>
      <c r="O1620" s="47"/>
      <c r="P1620" s="28"/>
      <c r="Q1620" s="2" t="s">
        <v>37</v>
      </c>
      <c r="R1620" s="2"/>
      <c r="W1620" s="2"/>
      <c r="X1620" s="2"/>
      <c r="Y1620" s="3"/>
      <c r="Z1620" s="29" t="str">
        <f>IF(Table1[[#This Row],[DATE]]=0,"",$Z$4)</f>
        <v/>
      </c>
      <c r="AA1620" s="29" t="str">
        <f>IF(Table1[[#This Row],[DATE]]=0,"",$AA$4)</f>
        <v/>
      </c>
      <c r="AB1620" s="29" t="str">
        <f t="shared" si="50"/>
        <v/>
      </c>
      <c r="AC1620" s="61" t="str">
        <f>IFERROR(VLOOKUP(Table1[[#This Row],[Owner]],'[1]down list'!U:V,2,FALSE),"")</f>
        <v/>
      </c>
    </row>
    <row r="1621" spans="2:29" x14ac:dyDescent="0.25">
      <c r="B1621" s="23"/>
      <c r="C1621" s="24" t="str">
        <f>IF(Table1[[#This Row],[DATE]]=0,"",TEXT(Table1[[#This Row],[DATE]],"mmm"))</f>
        <v/>
      </c>
      <c r="D1621" s="25" t="str">
        <f>B1621&amp;"-"&amp;COUNTIF($B$6:$B1621,B1621)</f>
        <v>-0</v>
      </c>
      <c r="E1621" s="24" t="str">
        <f t="shared" si="51"/>
        <v/>
      </c>
      <c r="F1621" s="24" t="str">
        <f>IF(B1621=0,"",TEXT(Table1[[#This Row],[DATE]],"ddd"))</f>
        <v/>
      </c>
      <c r="G1621" s="2" t="s">
        <v>32</v>
      </c>
      <c r="H1621" s="2"/>
      <c r="I1621" s="24" t="str">
        <f>IFERROR(INDEX('[1]down list'!$AB$3:$AH$368,MATCH(Table1[[#This Row],[DATE]],'[1]down list'!$AB$3:$AB$368,0),MATCH(Table1[[#This Row],[Shift]],'[1]down list'!$AB$3:$AH$3,0)),"")</f>
        <v/>
      </c>
      <c r="J1621" s="3"/>
      <c r="K1621" s="2"/>
      <c r="M1621" s="24" t="s">
        <v>224</v>
      </c>
      <c r="N1621" s="26" t="str">
        <f>IFERROR(INDEX([1]!Table13[#Data],MATCH(Table1[[#This Row],[Tech.]],[1]!Table13[Func Location],0),2),"")</f>
        <v/>
      </c>
      <c r="O1621" s="47"/>
      <c r="P1621" s="28"/>
      <c r="Q1621" s="2" t="s">
        <v>37</v>
      </c>
      <c r="R1621" s="2"/>
      <c r="W1621" s="2"/>
      <c r="X1621" s="2"/>
      <c r="Y1621" s="3"/>
      <c r="Z1621" s="29" t="str">
        <f>IF(Table1[[#This Row],[DATE]]=0,"",$Z$4)</f>
        <v/>
      </c>
      <c r="AA1621" s="29" t="str">
        <f>IF(Table1[[#This Row],[DATE]]=0,"",$AA$4)</f>
        <v/>
      </c>
      <c r="AB1621" s="29" t="str">
        <f t="shared" si="50"/>
        <v/>
      </c>
      <c r="AC1621" s="61" t="str">
        <f>IFERROR(VLOOKUP(Table1[[#This Row],[Owner]],'[1]down list'!U:V,2,FALSE),"")</f>
        <v/>
      </c>
    </row>
    <row r="1622" spans="2:29" x14ac:dyDescent="0.25">
      <c r="B1622" s="23"/>
      <c r="C1622" s="24" t="str">
        <f>IF(Table1[[#This Row],[DATE]]=0,"",TEXT(Table1[[#This Row],[DATE]],"mmm"))</f>
        <v/>
      </c>
      <c r="D1622" s="25" t="str">
        <f>B1622&amp;"-"&amp;COUNTIF($B$6:$B1622,B1622)</f>
        <v>-0</v>
      </c>
      <c r="E1622" s="24" t="str">
        <f t="shared" si="51"/>
        <v/>
      </c>
      <c r="F1622" s="24" t="str">
        <f>IF(B1622=0,"",TEXT(Table1[[#This Row],[DATE]],"ddd"))</f>
        <v/>
      </c>
      <c r="G1622" s="2" t="s">
        <v>32</v>
      </c>
      <c r="H1622" s="2"/>
      <c r="I1622" s="24" t="str">
        <f>IFERROR(INDEX('[1]down list'!$AB$3:$AH$368,MATCH(Table1[[#This Row],[DATE]],'[1]down list'!$AB$3:$AB$368,0),MATCH(Table1[[#This Row],[Shift]],'[1]down list'!$AB$3:$AH$3,0)),"")</f>
        <v/>
      </c>
      <c r="J1622" s="3"/>
      <c r="K1622" s="2"/>
      <c r="M1622" s="24" t="s">
        <v>224</v>
      </c>
      <c r="N1622" s="26" t="str">
        <f>IFERROR(INDEX([1]!Table13[#Data],MATCH(Table1[[#This Row],[Tech.]],[1]!Table13[Func Location],0),2),"")</f>
        <v/>
      </c>
      <c r="O1622" s="47"/>
      <c r="P1622" s="28"/>
      <c r="Q1622" s="2" t="s">
        <v>37</v>
      </c>
      <c r="R1622" s="2"/>
      <c r="W1622" s="2"/>
      <c r="X1622" s="2"/>
      <c r="Y1622" s="3"/>
      <c r="Z1622" s="29" t="str">
        <f>IF(Table1[[#This Row],[DATE]]=0,"",$Z$4)</f>
        <v/>
      </c>
      <c r="AA1622" s="29" t="str">
        <f>IF(Table1[[#This Row],[DATE]]=0,"",$AA$4)</f>
        <v/>
      </c>
      <c r="AB1622" s="29" t="str">
        <f t="shared" si="50"/>
        <v/>
      </c>
      <c r="AC1622" s="61" t="str">
        <f>IFERROR(VLOOKUP(Table1[[#This Row],[Owner]],'[1]down list'!U:V,2,FALSE),"")</f>
        <v/>
      </c>
    </row>
    <row r="1623" spans="2:29" x14ac:dyDescent="0.25">
      <c r="B1623" s="23"/>
      <c r="C1623" s="24" t="str">
        <f>IF(Table1[[#This Row],[DATE]]=0,"",TEXT(Table1[[#This Row],[DATE]],"mmm"))</f>
        <v/>
      </c>
      <c r="D1623" s="25" t="str">
        <f>B1623&amp;"-"&amp;COUNTIF($B$6:$B1623,B1623)</f>
        <v>-0</v>
      </c>
      <c r="E1623" s="24" t="str">
        <f t="shared" si="51"/>
        <v/>
      </c>
      <c r="F1623" s="24" t="str">
        <f>IF(B1623=0,"",TEXT(Table1[[#This Row],[DATE]],"ddd"))</f>
        <v/>
      </c>
      <c r="G1623" s="2" t="s">
        <v>32</v>
      </c>
      <c r="H1623" s="2"/>
      <c r="I1623" s="24" t="str">
        <f>IFERROR(INDEX('[1]down list'!$AB$3:$AH$368,MATCH(Table1[[#This Row],[DATE]],'[1]down list'!$AB$3:$AB$368,0),MATCH(Table1[[#This Row],[Shift]],'[1]down list'!$AB$3:$AH$3,0)),"")</f>
        <v/>
      </c>
      <c r="J1623" s="3"/>
      <c r="K1623" s="2"/>
      <c r="M1623" s="24" t="s">
        <v>224</v>
      </c>
      <c r="N1623" s="26" t="str">
        <f>IFERROR(INDEX([1]!Table13[#Data],MATCH(Table1[[#This Row],[Tech.]],[1]!Table13[Func Location],0),2),"")</f>
        <v/>
      </c>
      <c r="O1623" s="47"/>
      <c r="P1623" s="28"/>
      <c r="Q1623" s="2" t="s">
        <v>37</v>
      </c>
      <c r="R1623" s="2"/>
      <c r="W1623" s="2"/>
      <c r="X1623" s="2"/>
      <c r="Y1623" s="3"/>
      <c r="Z1623" s="29" t="str">
        <f>IF(Table1[[#This Row],[DATE]]=0,"",$Z$4)</f>
        <v/>
      </c>
      <c r="AA1623" s="29" t="str">
        <f>IF(Table1[[#This Row],[DATE]]=0,"",$AA$4)</f>
        <v/>
      </c>
      <c r="AB1623" s="29" t="str">
        <f t="shared" si="50"/>
        <v/>
      </c>
      <c r="AC1623" s="61" t="str">
        <f>IFERROR(VLOOKUP(Table1[[#This Row],[Owner]],'[1]down list'!U:V,2,FALSE),"")</f>
        <v/>
      </c>
    </row>
    <row r="1624" spans="2:29" x14ac:dyDescent="0.25">
      <c r="B1624" s="23"/>
      <c r="C1624" s="24" t="str">
        <f>IF(Table1[[#This Row],[DATE]]=0,"",TEXT(Table1[[#This Row],[DATE]],"mmm"))</f>
        <v/>
      </c>
      <c r="D1624" s="25" t="str">
        <f>B1624&amp;"-"&amp;COUNTIF($B$6:$B1624,B1624)</f>
        <v>-0</v>
      </c>
      <c r="E1624" s="24" t="str">
        <f t="shared" si="51"/>
        <v/>
      </c>
      <c r="F1624" s="24" t="str">
        <f>IF(B1624=0,"",TEXT(Table1[[#This Row],[DATE]],"ddd"))</f>
        <v/>
      </c>
      <c r="G1624" s="2" t="s">
        <v>32</v>
      </c>
      <c r="H1624" s="2"/>
      <c r="I1624" s="24" t="str">
        <f>IFERROR(INDEX('[1]down list'!$AB$3:$AH$368,MATCH(Table1[[#This Row],[DATE]],'[1]down list'!$AB$3:$AB$368,0),MATCH(Table1[[#This Row],[Shift]],'[1]down list'!$AB$3:$AH$3,0)),"")</f>
        <v/>
      </c>
      <c r="J1624" s="3"/>
      <c r="K1624" s="2"/>
      <c r="M1624" s="24" t="s">
        <v>224</v>
      </c>
      <c r="N1624" s="26" t="str">
        <f>IFERROR(INDEX([1]!Table13[#Data],MATCH(Table1[[#This Row],[Tech.]],[1]!Table13[Func Location],0),2),"")</f>
        <v/>
      </c>
      <c r="O1624" s="47"/>
      <c r="P1624" s="28"/>
      <c r="Q1624" s="2" t="s">
        <v>37</v>
      </c>
      <c r="R1624" s="2"/>
      <c r="W1624" s="2"/>
      <c r="X1624" s="2"/>
      <c r="Y1624" s="3"/>
      <c r="Z1624" s="29" t="str">
        <f>IF(Table1[[#This Row],[DATE]]=0,"",$Z$4)</f>
        <v/>
      </c>
      <c r="AA1624" s="29" t="str">
        <f>IF(Table1[[#This Row],[DATE]]=0,"",$AA$4)</f>
        <v/>
      </c>
      <c r="AB1624" s="29" t="str">
        <f t="shared" si="50"/>
        <v/>
      </c>
      <c r="AC1624" s="61" t="str">
        <f>IFERROR(VLOOKUP(Table1[[#This Row],[Owner]],'[1]down list'!U:V,2,FALSE),"")</f>
        <v/>
      </c>
    </row>
    <row r="1625" spans="2:29" x14ac:dyDescent="0.25">
      <c r="B1625" s="23"/>
      <c r="C1625" s="24" t="str">
        <f>IF(Table1[[#This Row],[DATE]]=0,"",TEXT(Table1[[#This Row],[DATE]],"mmm"))</f>
        <v/>
      </c>
      <c r="D1625" s="25" t="str">
        <f>B1625&amp;"-"&amp;COUNTIF($B$6:$B1625,B1625)</f>
        <v>-0</v>
      </c>
      <c r="E1625" s="24" t="str">
        <f t="shared" si="51"/>
        <v/>
      </c>
      <c r="F1625" s="24" t="str">
        <f>IF(B1625=0,"",TEXT(Table1[[#This Row],[DATE]],"ddd"))</f>
        <v/>
      </c>
      <c r="G1625" s="2" t="s">
        <v>32</v>
      </c>
      <c r="H1625" s="2"/>
      <c r="I1625" s="24" t="str">
        <f>IFERROR(INDEX('[1]down list'!$AB$3:$AH$368,MATCH(Table1[[#This Row],[DATE]],'[1]down list'!$AB$3:$AB$368,0),MATCH(Table1[[#This Row],[Shift]],'[1]down list'!$AB$3:$AH$3,0)),"")</f>
        <v/>
      </c>
      <c r="J1625" s="3"/>
      <c r="K1625" s="2"/>
      <c r="M1625" s="24" t="s">
        <v>224</v>
      </c>
      <c r="N1625" s="26" t="str">
        <f>IFERROR(INDEX([1]!Table13[#Data],MATCH(Table1[[#This Row],[Tech.]],[1]!Table13[Func Location],0),2),"")</f>
        <v/>
      </c>
      <c r="O1625" s="47"/>
      <c r="P1625" s="28"/>
      <c r="Q1625" s="2" t="s">
        <v>37</v>
      </c>
      <c r="R1625" s="2"/>
      <c r="W1625" s="2"/>
      <c r="X1625" s="2"/>
      <c r="Y1625" s="3"/>
      <c r="Z1625" s="29" t="str">
        <f>IF(Table1[[#This Row],[DATE]]=0,"",$Z$4)</f>
        <v/>
      </c>
      <c r="AA1625" s="29" t="str">
        <f>IF(Table1[[#This Row],[DATE]]=0,"",$AA$4)</f>
        <v/>
      </c>
      <c r="AB1625" s="29" t="str">
        <f t="shared" si="50"/>
        <v/>
      </c>
      <c r="AC1625" s="61" t="str">
        <f>IFERROR(VLOOKUP(Table1[[#This Row],[Owner]],'[1]down list'!U:V,2,FALSE),"")</f>
        <v/>
      </c>
    </row>
    <row r="1626" spans="2:29" x14ac:dyDescent="0.25">
      <c r="B1626" s="23"/>
      <c r="C1626" s="24" t="str">
        <f>IF(Table1[[#This Row],[DATE]]=0,"",TEXT(Table1[[#This Row],[DATE]],"mmm"))</f>
        <v/>
      </c>
      <c r="D1626" s="25" t="str">
        <f>B1626&amp;"-"&amp;COUNTIF($B$6:$B1626,B1626)</f>
        <v>-0</v>
      </c>
      <c r="E1626" s="24" t="str">
        <f t="shared" si="51"/>
        <v/>
      </c>
      <c r="F1626" s="24" t="str">
        <f>IF(B1626=0,"",TEXT(Table1[[#This Row],[DATE]],"ddd"))</f>
        <v/>
      </c>
      <c r="G1626" s="2" t="s">
        <v>32</v>
      </c>
      <c r="H1626" s="2"/>
      <c r="I1626" s="24" t="str">
        <f>IFERROR(INDEX('[1]down list'!$AB$3:$AH$368,MATCH(Table1[[#This Row],[DATE]],'[1]down list'!$AB$3:$AB$368,0),MATCH(Table1[[#This Row],[Shift]],'[1]down list'!$AB$3:$AH$3,0)),"")</f>
        <v/>
      </c>
      <c r="J1626" s="3"/>
      <c r="K1626" s="2"/>
      <c r="M1626" s="24" t="s">
        <v>224</v>
      </c>
      <c r="N1626" s="26" t="str">
        <f>IFERROR(INDEX([1]!Table13[#Data],MATCH(Table1[[#This Row],[Tech.]],[1]!Table13[Func Location],0),2),"")</f>
        <v/>
      </c>
      <c r="O1626" s="47"/>
      <c r="P1626" s="28"/>
      <c r="Q1626" s="2" t="s">
        <v>37</v>
      </c>
      <c r="R1626" s="2"/>
      <c r="W1626" s="2"/>
      <c r="X1626" s="2"/>
      <c r="Y1626" s="3"/>
      <c r="Z1626" s="29" t="str">
        <f>IF(Table1[[#This Row],[DATE]]=0,"",$Z$4)</f>
        <v/>
      </c>
      <c r="AA1626" s="29" t="str">
        <f>IF(Table1[[#This Row],[DATE]]=0,"",$AA$4)</f>
        <v/>
      </c>
      <c r="AB1626" s="29" t="str">
        <f t="shared" si="50"/>
        <v/>
      </c>
      <c r="AC1626" s="61" t="str">
        <f>IFERROR(VLOOKUP(Table1[[#This Row],[Owner]],'[1]down list'!U:V,2,FALSE),"")</f>
        <v/>
      </c>
    </row>
    <row r="1627" spans="2:29" x14ac:dyDescent="0.25">
      <c r="B1627" s="23"/>
      <c r="C1627" s="24" t="str">
        <f>IF(Table1[[#This Row],[DATE]]=0,"",TEXT(Table1[[#This Row],[DATE]],"mmm"))</f>
        <v/>
      </c>
      <c r="D1627" s="25" t="str">
        <f>B1627&amp;"-"&amp;COUNTIF($B$6:$B1627,B1627)</f>
        <v>-0</v>
      </c>
      <c r="E1627" s="24" t="str">
        <f t="shared" si="51"/>
        <v/>
      </c>
      <c r="F1627" s="24" t="str">
        <f>IF(B1627=0,"",TEXT(Table1[[#This Row],[DATE]],"ddd"))</f>
        <v/>
      </c>
      <c r="G1627" s="2" t="s">
        <v>32</v>
      </c>
      <c r="H1627" s="2"/>
      <c r="I1627" s="24" t="str">
        <f>IFERROR(INDEX('[1]down list'!$AB$3:$AH$368,MATCH(Table1[[#This Row],[DATE]],'[1]down list'!$AB$3:$AB$368,0),MATCH(Table1[[#This Row],[Shift]],'[1]down list'!$AB$3:$AH$3,0)),"")</f>
        <v/>
      </c>
      <c r="J1627" s="3"/>
      <c r="K1627" s="2"/>
      <c r="M1627" s="24" t="s">
        <v>224</v>
      </c>
      <c r="N1627" s="26" t="str">
        <f>IFERROR(INDEX([1]!Table13[#Data],MATCH(Table1[[#This Row],[Tech.]],[1]!Table13[Func Location],0),2),"")</f>
        <v/>
      </c>
      <c r="O1627" s="47"/>
      <c r="P1627" s="28"/>
      <c r="Q1627" s="2" t="s">
        <v>37</v>
      </c>
      <c r="R1627" s="2"/>
      <c r="W1627" s="2"/>
      <c r="X1627" s="2"/>
      <c r="Y1627" s="3"/>
      <c r="Z1627" s="29" t="str">
        <f>IF(Table1[[#This Row],[DATE]]=0,"",$Z$4)</f>
        <v/>
      </c>
      <c r="AA1627" s="29" t="str">
        <f>IF(Table1[[#This Row],[DATE]]=0,"",$AA$4)</f>
        <v/>
      </c>
      <c r="AB1627" s="29" t="str">
        <f t="shared" si="50"/>
        <v/>
      </c>
      <c r="AC1627" s="61" t="str">
        <f>IFERROR(VLOOKUP(Table1[[#This Row],[Owner]],'[1]down list'!U:V,2,FALSE),"")</f>
        <v/>
      </c>
    </row>
    <row r="1628" spans="2:29" x14ac:dyDescent="0.25">
      <c r="B1628" s="23"/>
      <c r="C1628" s="24" t="str">
        <f>IF(Table1[[#This Row],[DATE]]=0,"",TEXT(Table1[[#This Row],[DATE]],"mmm"))</f>
        <v/>
      </c>
      <c r="D1628" s="25" t="str">
        <f>B1628&amp;"-"&amp;COUNTIF($B$6:$B1628,B1628)</f>
        <v>-0</v>
      </c>
      <c r="E1628" s="24" t="str">
        <f t="shared" si="51"/>
        <v/>
      </c>
      <c r="F1628" s="24" t="str">
        <f>IF(B1628=0,"",TEXT(Table1[[#This Row],[DATE]],"ddd"))</f>
        <v/>
      </c>
      <c r="G1628" s="2" t="s">
        <v>32</v>
      </c>
      <c r="H1628" s="2"/>
      <c r="I1628" s="24" t="str">
        <f>IFERROR(INDEX('[1]down list'!$AB$3:$AH$368,MATCH(Table1[[#This Row],[DATE]],'[1]down list'!$AB$3:$AB$368,0),MATCH(Table1[[#This Row],[Shift]],'[1]down list'!$AB$3:$AH$3,0)),"")</f>
        <v/>
      </c>
      <c r="J1628" s="3"/>
      <c r="K1628" s="2"/>
      <c r="M1628" s="24" t="s">
        <v>224</v>
      </c>
      <c r="N1628" s="26" t="str">
        <f>IFERROR(INDEX([1]!Table13[#Data],MATCH(Table1[[#This Row],[Tech.]],[1]!Table13[Func Location],0),2),"")</f>
        <v/>
      </c>
      <c r="O1628" s="47"/>
      <c r="P1628" s="28"/>
      <c r="Q1628" s="2" t="s">
        <v>37</v>
      </c>
      <c r="R1628" s="2"/>
      <c r="W1628" s="2"/>
      <c r="X1628" s="2"/>
      <c r="Y1628" s="3"/>
      <c r="Z1628" s="29" t="str">
        <f>IF(Table1[[#This Row],[DATE]]=0,"",$Z$4)</f>
        <v/>
      </c>
      <c r="AA1628" s="29" t="str">
        <f>IF(Table1[[#This Row],[DATE]]=0,"",$AA$4)</f>
        <v/>
      </c>
      <c r="AB1628" s="29" t="str">
        <f t="shared" si="50"/>
        <v/>
      </c>
      <c r="AC1628" s="61" t="str">
        <f>IFERROR(VLOOKUP(Table1[[#This Row],[Owner]],'[1]down list'!U:V,2,FALSE),"")</f>
        <v/>
      </c>
    </row>
    <row r="1629" spans="2:29" x14ac:dyDescent="0.25">
      <c r="B1629" s="23"/>
      <c r="C1629" s="24" t="str">
        <f>IF(Table1[[#This Row],[DATE]]=0,"",TEXT(Table1[[#This Row],[DATE]],"mmm"))</f>
        <v/>
      </c>
      <c r="D1629" s="25" t="str">
        <f>B1629&amp;"-"&amp;COUNTIF($B$6:$B1629,B1629)</f>
        <v>-0</v>
      </c>
      <c r="E1629" s="24" t="str">
        <f t="shared" si="51"/>
        <v/>
      </c>
      <c r="F1629" s="24" t="str">
        <f>IF(B1629=0,"",TEXT(Table1[[#This Row],[DATE]],"ddd"))</f>
        <v/>
      </c>
      <c r="G1629" s="2" t="s">
        <v>32</v>
      </c>
      <c r="H1629" s="2"/>
      <c r="I1629" s="24" t="str">
        <f>IFERROR(INDEX('[1]down list'!$AB$3:$AH$368,MATCH(Table1[[#This Row],[DATE]],'[1]down list'!$AB$3:$AB$368,0),MATCH(Table1[[#This Row],[Shift]],'[1]down list'!$AB$3:$AH$3,0)),"")</f>
        <v/>
      </c>
      <c r="J1629" s="3"/>
      <c r="K1629" s="2"/>
      <c r="M1629" s="24" t="s">
        <v>224</v>
      </c>
      <c r="N1629" s="26" t="str">
        <f>IFERROR(INDEX([1]!Table13[#Data],MATCH(Table1[[#This Row],[Tech.]],[1]!Table13[Func Location],0),2),"")</f>
        <v/>
      </c>
      <c r="O1629" s="47"/>
      <c r="P1629" s="28"/>
      <c r="Q1629" s="2" t="s">
        <v>37</v>
      </c>
      <c r="R1629" s="2"/>
      <c r="W1629" s="2"/>
      <c r="X1629" s="2"/>
      <c r="Y1629" s="3"/>
      <c r="Z1629" s="29" t="str">
        <f>IF(Table1[[#This Row],[DATE]]=0,"",$Z$4)</f>
        <v/>
      </c>
      <c r="AA1629" s="29" t="str">
        <f>IF(Table1[[#This Row],[DATE]]=0,"",$AA$4)</f>
        <v/>
      </c>
      <c r="AB1629" s="29" t="str">
        <f t="shared" si="50"/>
        <v/>
      </c>
      <c r="AC1629" s="61" t="str">
        <f>IFERROR(VLOOKUP(Table1[[#This Row],[Owner]],'[1]down list'!U:V,2,FALSE),"")</f>
        <v/>
      </c>
    </row>
    <row r="1630" spans="2:29" x14ac:dyDescent="0.25">
      <c r="B1630" s="23"/>
      <c r="C1630" s="24" t="str">
        <f>IF(Table1[[#This Row],[DATE]]=0,"",TEXT(Table1[[#This Row],[DATE]],"mmm"))</f>
        <v/>
      </c>
      <c r="D1630" s="25" t="str">
        <f>B1630&amp;"-"&amp;COUNTIF($B$6:$B1630,B1630)</f>
        <v>-0</v>
      </c>
      <c r="E1630" s="24" t="str">
        <f t="shared" si="51"/>
        <v/>
      </c>
      <c r="F1630" s="24" t="str">
        <f>IF(B1630=0,"",TEXT(Table1[[#This Row],[DATE]],"ddd"))</f>
        <v/>
      </c>
      <c r="G1630" s="2" t="s">
        <v>32</v>
      </c>
      <c r="H1630" s="2"/>
      <c r="I1630" s="24" t="str">
        <f>IFERROR(INDEX('[1]down list'!$AB$3:$AH$368,MATCH(Table1[[#This Row],[DATE]],'[1]down list'!$AB$3:$AB$368,0),MATCH(Table1[[#This Row],[Shift]],'[1]down list'!$AB$3:$AH$3,0)),"")</f>
        <v/>
      </c>
      <c r="J1630" s="3"/>
      <c r="K1630" s="2"/>
      <c r="M1630" s="24" t="s">
        <v>224</v>
      </c>
      <c r="N1630" s="26" t="str">
        <f>IFERROR(INDEX([1]!Table13[#Data],MATCH(Table1[[#This Row],[Tech.]],[1]!Table13[Func Location],0),2),"")</f>
        <v/>
      </c>
      <c r="O1630" s="47"/>
      <c r="P1630" s="28"/>
      <c r="Q1630" s="2" t="s">
        <v>37</v>
      </c>
      <c r="R1630" s="2"/>
      <c r="W1630" s="2"/>
      <c r="X1630" s="2"/>
      <c r="Y1630" s="3"/>
      <c r="Z1630" s="29" t="str">
        <f>IF(Table1[[#This Row],[DATE]]=0,"",$Z$4)</f>
        <v/>
      </c>
      <c r="AA1630" s="29" t="str">
        <f>IF(Table1[[#This Row],[DATE]]=0,"",$AA$4)</f>
        <v/>
      </c>
      <c r="AB1630" s="29" t="str">
        <f t="shared" si="50"/>
        <v/>
      </c>
      <c r="AC1630" s="61" t="str">
        <f>IFERROR(VLOOKUP(Table1[[#This Row],[Owner]],'[1]down list'!U:V,2,FALSE),"")</f>
        <v/>
      </c>
    </row>
    <row r="1631" spans="2:29" x14ac:dyDescent="0.25">
      <c r="B1631" s="23"/>
      <c r="C1631" s="24" t="str">
        <f>IF(Table1[[#This Row],[DATE]]=0,"",TEXT(Table1[[#This Row],[DATE]],"mmm"))</f>
        <v/>
      </c>
      <c r="D1631" s="25" t="str">
        <f>B1631&amp;"-"&amp;COUNTIF($B$6:$B1631,B1631)</f>
        <v>-0</v>
      </c>
      <c r="E1631" s="24" t="str">
        <f t="shared" si="51"/>
        <v/>
      </c>
      <c r="F1631" s="24" t="str">
        <f>IF(B1631=0,"",TEXT(Table1[[#This Row],[DATE]],"ddd"))</f>
        <v/>
      </c>
      <c r="G1631" s="2" t="s">
        <v>32</v>
      </c>
      <c r="H1631" s="2"/>
      <c r="I1631" s="24" t="str">
        <f>IFERROR(INDEX('[1]down list'!$AB$3:$AH$368,MATCH(Table1[[#This Row],[DATE]],'[1]down list'!$AB$3:$AB$368,0),MATCH(Table1[[#This Row],[Shift]],'[1]down list'!$AB$3:$AH$3,0)),"")</f>
        <v/>
      </c>
      <c r="J1631" s="3"/>
      <c r="K1631" s="2"/>
      <c r="M1631" s="24" t="s">
        <v>224</v>
      </c>
      <c r="N1631" s="26" t="str">
        <f>IFERROR(INDEX([1]!Table13[#Data],MATCH(Table1[[#This Row],[Tech.]],[1]!Table13[Func Location],0),2),"")</f>
        <v/>
      </c>
      <c r="O1631" s="47"/>
      <c r="P1631" s="28"/>
      <c r="Q1631" s="2" t="s">
        <v>37</v>
      </c>
      <c r="R1631" s="2"/>
      <c r="W1631" s="2"/>
      <c r="X1631" s="2"/>
      <c r="Y1631" s="3"/>
      <c r="Z1631" s="29" t="str">
        <f>IF(Table1[[#This Row],[DATE]]=0,"",$Z$4)</f>
        <v/>
      </c>
      <c r="AA1631" s="29" t="str">
        <f>IF(Table1[[#This Row],[DATE]]=0,"",$AA$4)</f>
        <v/>
      </c>
      <c r="AB1631" s="29" t="str">
        <f t="shared" si="50"/>
        <v/>
      </c>
      <c r="AC1631" s="61" t="str">
        <f>IFERROR(VLOOKUP(Table1[[#This Row],[Owner]],'[1]down list'!U:V,2,FALSE),"")</f>
        <v/>
      </c>
    </row>
    <row r="1632" spans="2:29" x14ac:dyDescent="0.25">
      <c r="B1632" s="23"/>
      <c r="C1632" s="24" t="str">
        <f>IF(Table1[[#This Row],[DATE]]=0,"",TEXT(Table1[[#This Row],[DATE]],"mmm"))</f>
        <v/>
      </c>
      <c r="D1632" s="25" t="str">
        <f>B1632&amp;"-"&amp;COUNTIF($B$6:$B1632,B1632)</f>
        <v>-0</v>
      </c>
      <c r="E1632" s="24" t="str">
        <f t="shared" si="51"/>
        <v/>
      </c>
      <c r="F1632" s="24" t="str">
        <f>IF(B1632=0,"",TEXT(Table1[[#This Row],[DATE]],"ddd"))</f>
        <v/>
      </c>
      <c r="G1632" s="2" t="s">
        <v>32</v>
      </c>
      <c r="H1632" s="2"/>
      <c r="I1632" s="24" t="str">
        <f>IFERROR(INDEX('[1]down list'!$AB$3:$AH$368,MATCH(Table1[[#This Row],[DATE]],'[1]down list'!$AB$3:$AB$368,0),MATCH(Table1[[#This Row],[Shift]],'[1]down list'!$AB$3:$AH$3,0)),"")</f>
        <v/>
      </c>
      <c r="J1632" s="3"/>
      <c r="K1632" s="2"/>
      <c r="M1632" s="24" t="s">
        <v>224</v>
      </c>
      <c r="N1632" s="26" t="str">
        <f>IFERROR(INDEX([1]!Table13[#Data],MATCH(Table1[[#This Row],[Tech.]],[1]!Table13[Func Location],0),2),"")</f>
        <v/>
      </c>
      <c r="O1632" s="47"/>
      <c r="P1632" s="28"/>
      <c r="Q1632" s="2" t="s">
        <v>37</v>
      </c>
      <c r="R1632" s="2"/>
      <c r="W1632" s="2"/>
      <c r="X1632" s="2"/>
      <c r="Y1632" s="3"/>
      <c r="Z1632" s="29" t="str">
        <f>IF(Table1[[#This Row],[DATE]]=0,"",$Z$4)</f>
        <v/>
      </c>
      <c r="AA1632" s="29" t="str">
        <f>IF(Table1[[#This Row],[DATE]]=0,"",$AA$4)</f>
        <v/>
      </c>
      <c r="AB1632" s="29" t="str">
        <f t="shared" si="50"/>
        <v/>
      </c>
      <c r="AC1632" s="61" t="str">
        <f>IFERROR(VLOOKUP(Table1[[#This Row],[Owner]],'[1]down list'!U:V,2,FALSE),"")</f>
        <v/>
      </c>
    </row>
    <row r="1633" spans="2:29" x14ac:dyDescent="0.25">
      <c r="B1633" s="23"/>
      <c r="C1633" s="24" t="str">
        <f>IF(Table1[[#This Row],[DATE]]=0,"",TEXT(Table1[[#This Row],[DATE]],"mmm"))</f>
        <v/>
      </c>
      <c r="D1633" s="25" t="str">
        <f>B1633&amp;"-"&amp;COUNTIF($B$6:$B1633,B1633)</f>
        <v>-0</v>
      </c>
      <c r="E1633" s="24" t="str">
        <f t="shared" si="51"/>
        <v/>
      </c>
      <c r="F1633" s="24" t="str">
        <f>IF(B1633=0,"",TEXT(Table1[[#This Row],[DATE]],"ddd"))</f>
        <v/>
      </c>
      <c r="G1633" s="2" t="s">
        <v>32</v>
      </c>
      <c r="H1633" s="2"/>
      <c r="I1633" s="24" t="str">
        <f>IFERROR(INDEX('[1]down list'!$AB$3:$AH$368,MATCH(Table1[[#This Row],[DATE]],'[1]down list'!$AB$3:$AB$368,0),MATCH(Table1[[#This Row],[Shift]],'[1]down list'!$AB$3:$AH$3,0)),"")</f>
        <v/>
      </c>
      <c r="J1633" s="3"/>
      <c r="K1633" s="2"/>
      <c r="M1633" s="24" t="s">
        <v>224</v>
      </c>
      <c r="N1633" s="26" t="str">
        <f>IFERROR(INDEX([1]!Table13[#Data],MATCH(Table1[[#This Row],[Tech.]],[1]!Table13[Func Location],0),2),"")</f>
        <v/>
      </c>
      <c r="O1633" s="47"/>
      <c r="P1633" s="28"/>
      <c r="Q1633" s="2" t="s">
        <v>37</v>
      </c>
      <c r="R1633" s="2"/>
      <c r="W1633" s="2"/>
      <c r="X1633" s="2"/>
      <c r="Y1633" s="3"/>
      <c r="Z1633" s="29" t="str">
        <f>IF(Table1[[#This Row],[DATE]]=0,"",$Z$4)</f>
        <v/>
      </c>
      <c r="AA1633" s="29" t="str">
        <f>IF(Table1[[#This Row],[DATE]]=0,"",$AA$4)</f>
        <v/>
      </c>
      <c r="AB1633" s="29" t="str">
        <f t="shared" si="50"/>
        <v/>
      </c>
      <c r="AC1633" s="61" t="str">
        <f>IFERROR(VLOOKUP(Table1[[#This Row],[Owner]],'[1]down list'!U:V,2,FALSE),"")</f>
        <v/>
      </c>
    </row>
    <row r="1634" spans="2:29" x14ac:dyDescent="0.25">
      <c r="B1634" s="23"/>
      <c r="C1634" s="24" t="str">
        <f>IF(Table1[[#This Row],[DATE]]=0,"",TEXT(Table1[[#This Row],[DATE]],"mmm"))</f>
        <v/>
      </c>
      <c r="D1634" s="25" t="str">
        <f>B1634&amp;"-"&amp;COUNTIF($B$6:$B1634,B1634)</f>
        <v>-0</v>
      </c>
      <c r="E1634" s="24" t="str">
        <f t="shared" si="51"/>
        <v/>
      </c>
      <c r="F1634" s="24" t="str">
        <f>IF(B1634=0,"",TEXT(Table1[[#This Row],[DATE]],"ddd"))</f>
        <v/>
      </c>
      <c r="G1634" s="2" t="s">
        <v>32</v>
      </c>
      <c r="H1634" s="2"/>
      <c r="I1634" s="24" t="str">
        <f>IFERROR(INDEX('[1]down list'!$AB$3:$AH$368,MATCH(Table1[[#This Row],[DATE]],'[1]down list'!$AB$3:$AB$368,0),MATCH(Table1[[#This Row],[Shift]],'[1]down list'!$AB$3:$AH$3,0)),"")</f>
        <v/>
      </c>
      <c r="J1634" s="3"/>
      <c r="K1634" s="2"/>
      <c r="M1634" s="24" t="s">
        <v>224</v>
      </c>
      <c r="N1634" s="26" t="str">
        <f>IFERROR(INDEX([1]!Table13[#Data],MATCH(Table1[[#This Row],[Tech.]],[1]!Table13[Func Location],0),2),"")</f>
        <v/>
      </c>
      <c r="O1634" s="47"/>
      <c r="P1634" s="28"/>
      <c r="Q1634" s="2" t="s">
        <v>37</v>
      </c>
      <c r="R1634" s="2"/>
      <c r="W1634" s="2"/>
      <c r="X1634" s="2"/>
      <c r="Y1634" s="3"/>
      <c r="Z1634" s="29" t="str">
        <f>IF(Table1[[#This Row],[DATE]]=0,"",$Z$4)</f>
        <v/>
      </c>
      <c r="AA1634" s="29" t="str">
        <f>IF(Table1[[#This Row],[DATE]]=0,"",$AA$4)</f>
        <v/>
      </c>
      <c r="AB1634" s="29" t="str">
        <f t="shared" si="50"/>
        <v/>
      </c>
      <c r="AC1634" s="61" t="str">
        <f>IFERROR(VLOOKUP(Table1[[#This Row],[Owner]],'[1]down list'!U:V,2,FALSE),"")</f>
        <v/>
      </c>
    </row>
    <row r="1635" spans="2:29" x14ac:dyDescent="0.25">
      <c r="B1635" s="23"/>
      <c r="C1635" s="24" t="str">
        <f>IF(Table1[[#This Row],[DATE]]=0,"",TEXT(Table1[[#This Row],[DATE]],"mmm"))</f>
        <v/>
      </c>
      <c r="D1635" s="25" t="str">
        <f>B1635&amp;"-"&amp;COUNTIF($B$6:$B1635,B1635)</f>
        <v>-0</v>
      </c>
      <c r="E1635" s="24" t="str">
        <f t="shared" si="51"/>
        <v/>
      </c>
      <c r="F1635" s="24" t="str">
        <f>IF(B1635=0,"",TEXT(Table1[[#This Row],[DATE]],"ddd"))</f>
        <v/>
      </c>
      <c r="G1635" s="2" t="s">
        <v>32</v>
      </c>
      <c r="H1635" s="2"/>
      <c r="I1635" s="24" t="str">
        <f>IFERROR(INDEX('[1]down list'!$AB$3:$AH$368,MATCH(Table1[[#This Row],[DATE]],'[1]down list'!$AB$3:$AB$368,0),MATCH(Table1[[#This Row],[Shift]],'[1]down list'!$AB$3:$AH$3,0)),"")</f>
        <v/>
      </c>
      <c r="J1635" s="3"/>
      <c r="K1635" s="2"/>
      <c r="M1635" s="24" t="s">
        <v>224</v>
      </c>
      <c r="N1635" s="26" t="str">
        <f>IFERROR(INDEX([1]!Table13[#Data],MATCH(Table1[[#This Row],[Tech.]],[1]!Table13[Func Location],0),2),"")</f>
        <v/>
      </c>
      <c r="O1635" s="47"/>
      <c r="P1635" s="28"/>
      <c r="Q1635" s="2" t="s">
        <v>37</v>
      </c>
      <c r="R1635" s="2"/>
      <c r="W1635" s="2"/>
      <c r="X1635" s="2"/>
      <c r="Y1635" s="3"/>
      <c r="Z1635" s="29" t="str">
        <f>IF(Table1[[#This Row],[DATE]]=0,"",$Z$4)</f>
        <v/>
      </c>
      <c r="AA1635" s="29" t="str">
        <f>IF(Table1[[#This Row],[DATE]]=0,"",$AA$4)</f>
        <v/>
      </c>
      <c r="AB1635" s="29" t="str">
        <f t="shared" si="50"/>
        <v/>
      </c>
      <c r="AC1635" s="61" t="str">
        <f>IFERROR(VLOOKUP(Table1[[#This Row],[Owner]],'[1]down list'!U:V,2,FALSE),"")</f>
        <v/>
      </c>
    </row>
    <row r="1636" spans="2:29" x14ac:dyDescent="0.25">
      <c r="B1636" s="23"/>
      <c r="C1636" s="24" t="str">
        <f>IF(Table1[[#This Row],[DATE]]=0,"",TEXT(Table1[[#This Row],[DATE]],"mmm"))</f>
        <v/>
      </c>
      <c r="D1636" s="25" t="str">
        <f>B1636&amp;"-"&amp;COUNTIF($B$6:$B1636,B1636)</f>
        <v>-0</v>
      </c>
      <c r="E1636" s="24" t="str">
        <f t="shared" si="51"/>
        <v/>
      </c>
      <c r="F1636" s="24" t="str">
        <f>IF(B1636=0,"",TEXT(Table1[[#This Row],[DATE]],"ddd"))</f>
        <v/>
      </c>
      <c r="G1636" s="2" t="s">
        <v>32</v>
      </c>
      <c r="H1636" s="2"/>
      <c r="I1636" s="24" t="str">
        <f>IFERROR(INDEX('[1]down list'!$AB$3:$AH$368,MATCH(Table1[[#This Row],[DATE]],'[1]down list'!$AB$3:$AB$368,0),MATCH(Table1[[#This Row],[Shift]],'[1]down list'!$AB$3:$AH$3,0)),"")</f>
        <v/>
      </c>
      <c r="J1636" s="3"/>
      <c r="K1636" s="2"/>
      <c r="M1636" s="24" t="s">
        <v>224</v>
      </c>
      <c r="N1636" s="26" t="str">
        <f>IFERROR(INDEX([1]!Table13[#Data],MATCH(Table1[[#This Row],[Tech.]],[1]!Table13[Func Location],0),2),"")</f>
        <v/>
      </c>
      <c r="O1636" s="47"/>
      <c r="P1636" s="28"/>
      <c r="Q1636" s="2" t="s">
        <v>37</v>
      </c>
      <c r="R1636" s="2"/>
      <c r="W1636" s="2"/>
      <c r="X1636" s="2"/>
      <c r="Y1636" s="3"/>
      <c r="Z1636" s="29" t="str">
        <f>IF(Table1[[#This Row],[DATE]]=0,"",$Z$4)</f>
        <v/>
      </c>
      <c r="AA1636" s="29" t="str">
        <f>IF(Table1[[#This Row],[DATE]]=0,"",$AA$4)</f>
        <v/>
      </c>
      <c r="AB1636" s="29" t="str">
        <f t="shared" si="50"/>
        <v/>
      </c>
      <c r="AC1636" s="61" t="str">
        <f>IFERROR(VLOOKUP(Table1[[#This Row],[Owner]],'[1]down list'!U:V,2,FALSE),"")</f>
        <v/>
      </c>
    </row>
    <row r="1637" spans="2:29" x14ac:dyDescent="0.25">
      <c r="B1637" s="23"/>
      <c r="C1637" s="24" t="str">
        <f>IF(Table1[[#This Row],[DATE]]=0,"",TEXT(Table1[[#This Row],[DATE]],"mmm"))</f>
        <v/>
      </c>
      <c r="D1637" s="25" t="str">
        <f>B1637&amp;"-"&amp;COUNTIF($B$6:$B1637,B1637)</f>
        <v>-0</v>
      </c>
      <c r="E1637" s="24" t="str">
        <f t="shared" si="51"/>
        <v/>
      </c>
      <c r="F1637" s="24" t="str">
        <f>IF(B1637=0,"",TEXT(Table1[[#This Row],[DATE]],"ddd"))</f>
        <v/>
      </c>
      <c r="G1637" s="2" t="s">
        <v>32</v>
      </c>
      <c r="H1637" s="2"/>
      <c r="I1637" s="24" t="str">
        <f>IFERROR(INDEX('[1]down list'!$AB$3:$AH$368,MATCH(Table1[[#This Row],[DATE]],'[1]down list'!$AB$3:$AB$368,0),MATCH(Table1[[#This Row],[Shift]],'[1]down list'!$AB$3:$AH$3,0)),"")</f>
        <v/>
      </c>
      <c r="J1637" s="3"/>
      <c r="K1637" s="2"/>
      <c r="M1637" s="24" t="s">
        <v>224</v>
      </c>
      <c r="N1637" s="26" t="str">
        <f>IFERROR(INDEX([1]!Table13[#Data],MATCH(Table1[[#This Row],[Tech.]],[1]!Table13[Func Location],0),2),"")</f>
        <v/>
      </c>
      <c r="O1637" s="47"/>
      <c r="P1637" s="28"/>
      <c r="Q1637" s="2" t="s">
        <v>37</v>
      </c>
      <c r="R1637" s="2"/>
      <c r="W1637" s="2"/>
      <c r="X1637" s="2"/>
      <c r="Y1637" s="3"/>
      <c r="Z1637" s="29" t="str">
        <f>IF(Table1[[#This Row],[DATE]]=0,"",$Z$4)</f>
        <v/>
      </c>
      <c r="AA1637" s="29" t="str">
        <f>IF(Table1[[#This Row],[DATE]]=0,"",$AA$4)</f>
        <v/>
      </c>
      <c r="AB1637" s="29" t="str">
        <f t="shared" si="50"/>
        <v/>
      </c>
      <c r="AC1637" s="61" t="str">
        <f>IFERROR(VLOOKUP(Table1[[#This Row],[Owner]],'[1]down list'!U:V,2,FALSE),"")</f>
        <v/>
      </c>
    </row>
    <row r="1638" spans="2:29" x14ac:dyDescent="0.25">
      <c r="B1638" s="23"/>
      <c r="C1638" s="24" t="str">
        <f>IF(Table1[[#This Row],[DATE]]=0,"",TEXT(Table1[[#This Row],[DATE]],"mmm"))</f>
        <v/>
      </c>
      <c r="D1638" s="25" t="str">
        <f>B1638&amp;"-"&amp;COUNTIF($B$6:$B1638,B1638)</f>
        <v>-0</v>
      </c>
      <c r="E1638" s="24" t="str">
        <f t="shared" si="51"/>
        <v/>
      </c>
      <c r="F1638" s="24" t="str">
        <f>IF(B1638=0,"",TEXT(Table1[[#This Row],[DATE]],"ddd"))</f>
        <v/>
      </c>
      <c r="G1638" s="2" t="s">
        <v>32</v>
      </c>
      <c r="H1638" s="2"/>
      <c r="I1638" s="24" t="str">
        <f>IFERROR(INDEX('[1]down list'!$AB$3:$AH$368,MATCH(Table1[[#This Row],[DATE]],'[1]down list'!$AB$3:$AB$368,0),MATCH(Table1[[#This Row],[Shift]],'[1]down list'!$AB$3:$AH$3,0)),"")</f>
        <v/>
      </c>
      <c r="J1638" s="3"/>
      <c r="K1638" s="2"/>
      <c r="M1638" s="24" t="s">
        <v>224</v>
      </c>
      <c r="N1638" s="26" t="str">
        <f>IFERROR(INDEX([1]!Table13[#Data],MATCH(Table1[[#This Row],[Tech.]],[1]!Table13[Func Location],0),2),"")</f>
        <v/>
      </c>
      <c r="O1638" s="47"/>
      <c r="P1638" s="28"/>
      <c r="Q1638" s="2" t="s">
        <v>37</v>
      </c>
      <c r="R1638" s="2"/>
      <c r="W1638" s="2"/>
      <c r="X1638" s="2"/>
      <c r="Y1638" s="3"/>
      <c r="Z1638" s="29" t="str">
        <f>IF(Table1[[#This Row],[DATE]]=0,"",$Z$4)</f>
        <v/>
      </c>
      <c r="AA1638" s="29" t="str">
        <f>IF(Table1[[#This Row],[DATE]]=0,"",$AA$4)</f>
        <v/>
      </c>
      <c r="AB1638" s="29" t="str">
        <f t="shared" si="50"/>
        <v/>
      </c>
      <c r="AC1638" s="61" t="str">
        <f>IFERROR(VLOOKUP(Table1[[#This Row],[Owner]],'[1]down list'!U:V,2,FALSE),"")</f>
        <v/>
      </c>
    </row>
    <row r="1639" spans="2:29" x14ac:dyDescent="0.25">
      <c r="B1639" s="23"/>
      <c r="C1639" s="24" t="str">
        <f>IF(Table1[[#This Row],[DATE]]=0,"",TEXT(Table1[[#This Row],[DATE]],"mmm"))</f>
        <v/>
      </c>
      <c r="D1639" s="25" t="str">
        <f>B1639&amp;"-"&amp;COUNTIF($B$6:$B1639,B1639)</f>
        <v>-0</v>
      </c>
      <c r="E1639" s="24" t="str">
        <f t="shared" si="51"/>
        <v/>
      </c>
      <c r="F1639" s="24" t="str">
        <f>IF(B1639=0,"",TEXT(Table1[[#This Row],[DATE]],"ddd"))</f>
        <v/>
      </c>
      <c r="G1639" s="2" t="s">
        <v>32</v>
      </c>
      <c r="H1639" s="2"/>
      <c r="I1639" s="24" t="str">
        <f>IFERROR(INDEX('[1]down list'!$AB$3:$AH$368,MATCH(Table1[[#This Row],[DATE]],'[1]down list'!$AB$3:$AB$368,0),MATCH(Table1[[#This Row],[Shift]],'[1]down list'!$AB$3:$AH$3,0)),"")</f>
        <v/>
      </c>
      <c r="J1639" s="3"/>
      <c r="K1639" s="2"/>
      <c r="M1639" s="24" t="s">
        <v>224</v>
      </c>
      <c r="N1639" s="26" t="str">
        <f>IFERROR(INDEX([1]!Table13[#Data],MATCH(Table1[[#This Row],[Tech.]],[1]!Table13[Func Location],0),2),"")</f>
        <v/>
      </c>
      <c r="O1639" s="47"/>
      <c r="P1639" s="28"/>
      <c r="Q1639" s="2" t="s">
        <v>37</v>
      </c>
      <c r="R1639" s="2"/>
      <c r="W1639" s="2"/>
      <c r="X1639" s="2"/>
      <c r="Y1639" s="3"/>
      <c r="Z1639" s="29" t="str">
        <f>IF(Table1[[#This Row],[DATE]]=0,"",$Z$4)</f>
        <v/>
      </c>
      <c r="AA1639" s="29" t="str">
        <f>IF(Table1[[#This Row],[DATE]]=0,"",$AA$4)</f>
        <v/>
      </c>
      <c r="AB1639" s="29" t="str">
        <f t="shared" si="50"/>
        <v/>
      </c>
      <c r="AC1639" s="61" t="str">
        <f>IFERROR(VLOOKUP(Table1[[#This Row],[Owner]],'[1]down list'!U:V,2,FALSE),"")</f>
        <v/>
      </c>
    </row>
    <row r="1640" spans="2:29" x14ac:dyDescent="0.25">
      <c r="B1640" s="23"/>
      <c r="C1640" s="24" t="str">
        <f>IF(Table1[[#This Row],[DATE]]=0,"",TEXT(Table1[[#This Row],[DATE]],"mmm"))</f>
        <v/>
      </c>
      <c r="D1640" s="25" t="str">
        <f>B1640&amp;"-"&amp;COUNTIF($B$6:$B1640,B1640)</f>
        <v>-0</v>
      </c>
      <c r="E1640" s="24" t="str">
        <f t="shared" si="51"/>
        <v/>
      </c>
      <c r="F1640" s="24" t="str">
        <f>IF(B1640=0,"",TEXT(Table1[[#This Row],[DATE]],"ddd"))</f>
        <v/>
      </c>
      <c r="G1640" s="2" t="s">
        <v>32</v>
      </c>
      <c r="H1640" s="2"/>
      <c r="I1640" s="24" t="str">
        <f>IFERROR(INDEX('[1]down list'!$AB$3:$AH$368,MATCH(Table1[[#This Row],[DATE]],'[1]down list'!$AB$3:$AB$368,0),MATCH(Table1[[#This Row],[Shift]],'[1]down list'!$AB$3:$AH$3,0)),"")</f>
        <v/>
      </c>
      <c r="J1640" s="3"/>
      <c r="K1640" s="2"/>
      <c r="M1640" s="24" t="s">
        <v>224</v>
      </c>
      <c r="N1640" s="26" t="str">
        <f>IFERROR(INDEX([1]!Table13[#Data],MATCH(Table1[[#This Row],[Tech.]],[1]!Table13[Func Location],0),2),"")</f>
        <v/>
      </c>
      <c r="O1640" s="47"/>
      <c r="P1640" s="28"/>
      <c r="Q1640" s="2" t="s">
        <v>37</v>
      </c>
      <c r="R1640" s="2"/>
      <c r="W1640" s="2"/>
      <c r="X1640" s="2"/>
      <c r="Y1640" s="3"/>
      <c r="Z1640" s="29" t="str">
        <f>IF(Table1[[#This Row],[DATE]]=0,"",$Z$4)</f>
        <v/>
      </c>
      <c r="AA1640" s="29" t="str">
        <f>IF(Table1[[#This Row],[DATE]]=0,"",$AA$4)</f>
        <v/>
      </c>
      <c r="AB1640" s="29" t="str">
        <f t="shared" si="50"/>
        <v/>
      </c>
      <c r="AC1640" s="61" t="str">
        <f>IFERROR(VLOOKUP(Table1[[#This Row],[Owner]],'[1]down list'!U:V,2,FALSE),"")</f>
        <v/>
      </c>
    </row>
    <row r="1641" spans="2:29" x14ac:dyDescent="0.25">
      <c r="B1641" s="23"/>
      <c r="C1641" s="24" t="str">
        <f>IF(Table1[[#This Row],[DATE]]=0,"",TEXT(Table1[[#This Row],[DATE]],"mmm"))</f>
        <v/>
      </c>
      <c r="D1641" s="25" t="str">
        <f>B1641&amp;"-"&amp;COUNTIF($B$6:$B1641,B1641)</f>
        <v>-0</v>
      </c>
      <c r="E1641" s="24" t="str">
        <f t="shared" si="51"/>
        <v/>
      </c>
      <c r="F1641" s="24" t="str">
        <f>IF(B1641=0,"",TEXT(Table1[[#This Row],[DATE]],"ddd"))</f>
        <v/>
      </c>
      <c r="G1641" s="2" t="s">
        <v>32</v>
      </c>
      <c r="H1641" s="2"/>
      <c r="I1641" s="24" t="str">
        <f>IFERROR(INDEX('[1]down list'!$AB$3:$AH$368,MATCH(Table1[[#This Row],[DATE]],'[1]down list'!$AB$3:$AB$368,0),MATCH(Table1[[#This Row],[Shift]],'[1]down list'!$AB$3:$AH$3,0)),"")</f>
        <v/>
      </c>
      <c r="J1641" s="3"/>
      <c r="K1641" s="2"/>
      <c r="M1641" s="24" t="s">
        <v>224</v>
      </c>
      <c r="N1641" s="26" t="str">
        <f>IFERROR(INDEX([1]!Table13[#Data],MATCH(Table1[[#This Row],[Tech.]],[1]!Table13[Func Location],0),2),"")</f>
        <v/>
      </c>
      <c r="O1641" s="47"/>
      <c r="P1641" s="28"/>
      <c r="Q1641" s="2" t="s">
        <v>37</v>
      </c>
      <c r="R1641" s="2"/>
      <c r="W1641" s="2"/>
      <c r="X1641" s="2"/>
      <c r="Y1641" s="3"/>
      <c r="Z1641" s="29" t="str">
        <f>IF(Table1[[#This Row],[DATE]]=0,"",$Z$4)</f>
        <v/>
      </c>
      <c r="AA1641" s="29" t="str">
        <f>IF(Table1[[#This Row],[DATE]]=0,"",$AA$4)</f>
        <v/>
      </c>
      <c r="AB1641" s="29" t="str">
        <f t="shared" si="50"/>
        <v/>
      </c>
      <c r="AC1641" s="61" t="str">
        <f>IFERROR(VLOOKUP(Table1[[#This Row],[Owner]],'[1]down list'!U:V,2,FALSE),"")</f>
        <v/>
      </c>
    </row>
    <row r="1642" spans="2:29" x14ac:dyDescent="0.25">
      <c r="B1642" s="23"/>
      <c r="C1642" s="24" t="str">
        <f>IF(Table1[[#This Row],[DATE]]=0,"",TEXT(Table1[[#This Row],[DATE]],"mmm"))</f>
        <v/>
      </c>
      <c r="D1642" s="25" t="str">
        <f>B1642&amp;"-"&amp;COUNTIF($B$6:$B1642,B1642)</f>
        <v>-0</v>
      </c>
      <c r="E1642" s="24" t="str">
        <f t="shared" si="51"/>
        <v/>
      </c>
      <c r="F1642" s="24" t="str">
        <f>IF(B1642=0,"",TEXT(Table1[[#This Row],[DATE]],"ddd"))</f>
        <v/>
      </c>
      <c r="G1642" s="2" t="s">
        <v>32</v>
      </c>
      <c r="H1642" s="2"/>
      <c r="I1642" s="24" t="str">
        <f>IFERROR(INDEX('[1]down list'!$AB$3:$AH$368,MATCH(Table1[[#This Row],[DATE]],'[1]down list'!$AB$3:$AB$368,0),MATCH(Table1[[#This Row],[Shift]],'[1]down list'!$AB$3:$AH$3,0)),"")</f>
        <v/>
      </c>
      <c r="J1642" s="3"/>
      <c r="K1642" s="2"/>
      <c r="M1642" s="24" t="s">
        <v>224</v>
      </c>
      <c r="N1642" s="26" t="str">
        <f>IFERROR(INDEX([1]!Table13[#Data],MATCH(Table1[[#This Row],[Tech.]],[1]!Table13[Func Location],0),2),"")</f>
        <v/>
      </c>
      <c r="O1642" s="47"/>
      <c r="P1642" s="28"/>
      <c r="Q1642" s="2" t="s">
        <v>37</v>
      </c>
      <c r="R1642" s="2"/>
      <c r="W1642" s="2"/>
      <c r="X1642" s="2"/>
      <c r="Y1642" s="3"/>
      <c r="Z1642" s="29" t="str">
        <f>IF(Table1[[#This Row],[DATE]]=0,"",$Z$4)</f>
        <v/>
      </c>
      <c r="AA1642" s="29" t="str">
        <f>IF(Table1[[#This Row],[DATE]]=0,"",$AA$4)</f>
        <v/>
      </c>
      <c r="AB1642" s="29" t="str">
        <f t="shared" si="50"/>
        <v/>
      </c>
      <c r="AC1642" s="61" t="str">
        <f>IFERROR(VLOOKUP(Table1[[#This Row],[Owner]],'[1]down list'!U:V,2,FALSE),"")</f>
        <v/>
      </c>
    </row>
    <row r="1643" spans="2:29" x14ac:dyDescent="0.25">
      <c r="B1643" s="23"/>
      <c r="C1643" s="24" t="str">
        <f>IF(Table1[[#This Row],[DATE]]=0,"",TEXT(Table1[[#This Row],[DATE]],"mmm"))</f>
        <v/>
      </c>
      <c r="D1643" s="25" t="str">
        <f>B1643&amp;"-"&amp;COUNTIF($B$6:$B1643,B1643)</f>
        <v>-0</v>
      </c>
      <c r="E1643" s="24" t="str">
        <f t="shared" si="51"/>
        <v/>
      </c>
      <c r="F1643" s="24" t="str">
        <f>IF(B1643=0,"",TEXT(Table1[[#This Row],[DATE]],"ddd"))</f>
        <v/>
      </c>
      <c r="G1643" s="2" t="s">
        <v>32</v>
      </c>
      <c r="H1643" s="2"/>
      <c r="I1643" s="24" t="str">
        <f>IFERROR(INDEX('[1]down list'!$AB$3:$AH$368,MATCH(Table1[[#This Row],[DATE]],'[1]down list'!$AB$3:$AB$368,0),MATCH(Table1[[#This Row],[Shift]],'[1]down list'!$AB$3:$AH$3,0)),"")</f>
        <v/>
      </c>
      <c r="J1643" s="3"/>
      <c r="K1643" s="2"/>
      <c r="M1643" s="24" t="s">
        <v>224</v>
      </c>
      <c r="N1643" s="26" t="str">
        <f>IFERROR(INDEX([1]!Table13[#Data],MATCH(Table1[[#This Row],[Tech.]],[1]!Table13[Func Location],0),2),"")</f>
        <v/>
      </c>
      <c r="O1643" s="47"/>
      <c r="P1643" s="28"/>
      <c r="Q1643" s="2" t="s">
        <v>37</v>
      </c>
      <c r="R1643" s="2"/>
      <c r="W1643" s="2"/>
      <c r="X1643" s="2"/>
      <c r="Y1643" s="3"/>
      <c r="Z1643" s="29" t="str">
        <f>IF(Table1[[#This Row],[DATE]]=0,"",$Z$4)</f>
        <v/>
      </c>
      <c r="AA1643" s="29" t="str">
        <f>IF(Table1[[#This Row],[DATE]]=0,"",$AA$4)</f>
        <v/>
      </c>
      <c r="AB1643" s="29" t="str">
        <f t="shared" si="50"/>
        <v/>
      </c>
      <c r="AC1643" s="61" t="str">
        <f>IFERROR(VLOOKUP(Table1[[#This Row],[Owner]],'[1]down list'!U:V,2,FALSE),"")</f>
        <v/>
      </c>
    </row>
    <row r="1644" spans="2:29" x14ac:dyDescent="0.25">
      <c r="B1644" s="23"/>
      <c r="C1644" s="24" t="str">
        <f>IF(Table1[[#This Row],[DATE]]=0,"",TEXT(Table1[[#This Row],[DATE]],"mmm"))</f>
        <v/>
      </c>
      <c r="D1644" s="25" t="str">
        <f>B1644&amp;"-"&amp;COUNTIF($B$6:$B1644,B1644)</f>
        <v>-0</v>
      </c>
      <c r="E1644" s="24" t="str">
        <f t="shared" si="51"/>
        <v/>
      </c>
      <c r="F1644" s="24" t="str">
        <f>IF(B1644=0,"",TEXT(Table1[[#This Row],[DATE]],"ddd"))</f>
        <v/>
      </c>
      <c r="G1644" s="2" t="s">
        <v>32</v>
      </c>
      <c r="H1644" s="2"/>
      <c r="I1644" s="24" t="str">
        <f>IFERROR(INDEX('[1]down list'!$AB$3:$AH$368,MATCH(Table1[[#This Row],[DATE]],'[1]down list'!$AB$3:$AB$368,0),MATCH(Table1[[#This Row],[Shift]],'[1]down list'!$AB$3:$AH$3,0)),"")</f>
        <v/>
      </c>
      <c r="J1644" s="3"/>
      <c r="K1644" s="2"/>
      <c r="M1644" s="24" t="s">
        <v>224</v>
      </c>
      <c r="N1644" s="26" t="str">
        <f>IFERROR(INDEX([1]!Table13[#Data],MATCH(Table1[[#This Row],[Tech.]],[1]!Table13[Func Location],0),2),"")</f>
        <v/>
      </c>
      <c r="O1644" s="47"/>
      <c r="P1644" s="28"/>
      <c r="Q1644" s="2" t="s">
        <v>37</v>
      </c>
      <c r="R1644" s="2"/>
      <c r="W1644" s="2"/>
      <c r="X1644" s="2"/>
      <c r="Y1644" s="3"/>
      <c r="Z1644" s="29" t="str">
        <f>IF(Table1[[#This Row],[DATE]]=0,"",$Z$4)</f>
        <v/>
      </c>
      <c r="AA1644" s="29" t="str">
        <f>IF(Table1[[#This Row],[DATE]]=0,"",$AA$4)</f>
        <v/>
      </c>
      <c r="AB1644" s="29" t="str">
        <f t="shared" si="50"/>
        <v/>
      </c>
      <c r="AC1644" s="61" t="str">
        <f>IFERROR(VLOOKUP(Table1[[#This Row],[Owner]],'[1]down list'!U:V,2,FALSE),"")</f>
        <v/>
      </c>
    </row>
    <row r="1645" spans="2:29" x14ac:dyDescent="0.25">
      <c r="B1645" s="23"/>
      <c r="C1645" s="24" t="str">
        <f>IF(Table1[[#This Row],[DATE]]=0,"",TEXT(Table1[[#This Row],[DATE]],"mmm"))</f>
        <v/>
      </c>
      <c r="D1645" s="25" t="str">
        <f>B1645&amp;"-"&amp;COUNTIF($B$6:$B1645,B1645)</f>
        <v>-0</v>
      </c>
      <c r="E1645" s="24" t="str">
        <f t="shared" si="51"/>
        <v/>
      </c>
      <c r="F1645" s="24" t="str">
        <f>IF(B1645=0,"",TEXT(Table1[[#This Row],[DATE]],"ddd"))</f>
        <v/>
      </c>
      <c r="G1645" s="2" t="s">
        <v>32</v>
      </c>
      <c r="H1645" s="2"/>
      <c r="I1645" s="24" t="str">
        <f>IFERROR(INDEX('[1]down list'!$AB$3:$AH$368,MATCH(Table1[[#This Row],[DATE]],'[1]down list'!$AB$3:$AB$368,0),MATCH(Table1[[#This Row],[Shift]],'[1]down list'!$AB$3:$AH$3,0)),"")</f>
        <v/>
      </c>
      <c r="J1645" s="3"/>
      <c r="K1645" s="2"/>
      <c r="M1645" s="24" t="s">
        <v>224</v>
      </c>
      <c r="N1645" s="26" t="str">
        <f>IFERROR(INDEX([1]!Table13[#Data],MATCH(Table1[[#This Row],[Tech.]],[1]!Table13[Func Location],0),2),"")</f>
        <v/>
      </c>
      <c r="O1645" s="47"/>
      <c r="P1645" s="28"/>
      <c r="Q1645" s="2" t="s">
        <v>37</v>
      </c>
      <c r="R1645" s="2"/>
      <c r="W1645" s="2"/>
      <c r="X1645" s="2"/>
      <c r="Y1645" s="3"/>
      <c r="Z1645" s="29" t="str">
        <f>IF(Table1[[#This Row],[DATE]]=0,"",$Z$4)</f>
        <v/>
      </c>
      <c r="AA1645" s="29" t="str">
        <f>IF(Table1[[#This Row],[DATE]]=0,"",$AA$4)</f>
        <v/>
      </c>
      <c r="AB1645" s="29" t="str">
        <f t="shared" si="50"/>
        <v/>
      </c>
      <c r="AC1645" s="61" t="str">
        <f>IFERROR(VLOOKUP(Table1[[#This Row],[Owner]],'[1]down list'!U:V,2,FALSE),"")</f>
        <v/>
      </c>
    </row>
    <row r="1646" spans="2:29" x14ac:dyDescent="0.25">
      <c r="B1646" s="23"/>
      <c r="C1646" s="24" t="str">
        <f>IF(Table1[[#This Row],[DATE]]=0,"",TEXT(Table1[[#This Row],[DATE]],"mmm"))</f>
        <v/>
      </c>
      <c r="D1646" s="25" t="str">
        <f>B1646&amp;"-"&amp;COUNTIF($B$6:$B1646,B1646)</f>
        <v>-0</v>
      </c>
      <c r="E1646" s="24" t="str">
        <f t="shared" si="51"/>
        <v/>
      </c>
      <c r="F1646" s="24" t="str">
        <f>IF(B1646=0,"",TEXT(Table1[[#This Row],[DATE]],"ddd"))</f>
        <v/>
      </c>
      <c r="G1646" s="2" t="s">
        <v>32</v>
      </c>
      <c r="H1646" s="2"/>
      <c r="I1646" s="24" t="str">
        <f>IFERROR(INDEX('[1]down list'!$AB$3:$AH$368,MATCH(Table1[[#This Row],[DATE]],'[1]down list'!$AB$3:$AB$368,0),MATCH(Table1[[#This Row],[Shift]],'[1]down list'!$AB$3:$AH$3,0)),"")</f>
        <v/>
      </c>
      <c r="J1646" s="3"/>
      <c r="K1646" s="2"/>
      <c r="M1646" s="24" t="s">
        <v>224</v>
      </c>
      <c r="N1646" s="26" t="str">
        <f>IFERROR(INDEX([1]!Table13[#Data],MATCH(Table1[[#This Row],[Tech.]],[1]!Table13[Func Location],0),2),"")</f>
        <v/>
      </c>
      <c r="O1646" s="47"/>
      <c r="P1646" s="28"/>
      <c r="Q1646" s="2" t="s">
        <v>37</v>
      </c>
      <c r="R1646" s="2"/>
      <c r="W1646" s="2"/>
      <c r="X1646" s="2"/>
      <c r="Y1646" s="3"/>
      <c r="Z1646" s="29" t="str">
        <f>IF(Table1[[#This Row],[DATE]]=0,"",$Z$4)</f>
        <v/>
      </c>
      <c r="AA1646" s="29" t="str">
        <f>IF(Table1[[#This Row],[DATE]]=0,"",$AA$4)</f>
        <v/>
      </c>
      <c r="AB1646" s="29" t="str">
        <f t="shared" si="50"/>
        <v/>
      </c>
      <c r="AC1646" s="61" t="str">
        <f>IFERROR(VLOOKUP(Table1[[#This Row],[Owner]],'[1]down list'!U:V,2,FALSE),"")</f>
        <v/>
      </c>
    </row>
    <row r="1647" spans="2:29" x14ac:dyDescent="0.25">
      <c r="B1647" s="23"/>
      <c r="C1647" s="24" t="str">
        <f>IF(Table1[[#This Row],[DATE]]=0,"",TEXT(Table1[[#This Row],[DATE]],"mmm"))</f>
        <v/>
      </c>
      <c r="D1647" s="25" t="str">
        <f>B1647&amp;"-"&amp;COUNTIF($B$6:$B1647,B1647)</f>
        <v>-0</v>
      </c>
      <c r="E1647" s="24" t="str">
        <f t="shared" si="51"/>
        <v/>
      </c>
      <c r="F1647" s="24" t="str">
        <f>IF(B1647=0,"",TEXT(Table1[[#This Row],[DATE]],"ddd"))</f>
        <v/>
      </c>
      <c r="G1647" s="2" t="s">
        <v>32</v>
      </c>
      <c r="H1647" s="2"/>
      <c r="I1647" s="24" t="str">
        <f>IFERROR(INDEX('[1]down list'!$AB$3:$AH$368,MATCH(Table1[[#This Row],[DATE]],'[1]down list'!$AB$3:$AB$368,0),MATCH(Table1[[#This Row],[Shift]],'[1]down list'!$AB$3:$AH$3,0)),"")</f>
        <v/>
      </c>
      <c r="J1647" s="3"/>
      <c r="K1647" s="2"/>
      <c r="M1647" s="24" t="s">
        <v>224</v>
      </c>
      <c r="N1647" s="26" t="str">
        <f>IFERROR(INDEX([1]!Table13[#Data],MATCH(Table1[[#This Row],[Tech.]],[1]!Table13[Func Location],0),2),"")</f>
        <v/>
      </c>
      <c r="O1647" s="47"/>
      <c r="P1647" s="28"/>
      <c r="Q1647" s="2" t="s">
        <v>37</v>
      </c>
      <c r="R1647" s="2"/>
      <c r="W1647" s="2"/>
      <c r="X1647" s="2"/>
      <c r="Y1647" s="3"/>
      <c r="Z1647" s="29" t="str">
        <f>IF(Table1[[#This Row],[DATE]]=0,"",$Z$4)</f>
        <v/>
      </c>
      <c r="AA1647" s="29" t="str">
        <f>IF(Table1[[#This Row],[DATE]]=0,"",$AA$4)</f>
        <v/>
      </c>
      <c r="AB1647" s="29" t="str">
        <f t="shared" si="50"/>
        <v/>
      </c>
      <c r="AC1647" s="61" t="str">
        <f>IFERROR(VLOOKUP(Table1[[#This Row],[Owner]],'[1]down list'!U:V,2,FALSE),"")</f>
        <v/>
      </c>
    </row>
    <row r="1648" spans="2:29" x14ac:dyDescent="0.25">
      <c r="B1648" s="23"/>
      <c r="C1648" s="24" t="str">
        <f>IF(Table1[[#This Row],[DATE]]=0,"",TEXT(Table1[[#This Row],[DATE]],"mmm"))</f>
        <v/>
      </c>
      <c r="D1648" s="25" t="str">
        <f>B1648&amp;"-"&amp;COUNTIF($B$6:$B1648,B1648)</f>
        <v>-0</v>
      </c>
      <c r="E1648" s="24" t="str">
        <f t="shared" si="51"/>
        <v/>
      </c>
      <c r="F1648" s="24" t="str">
        <f>IF(B1648=0,"",TEXT(Table1[[#This Row],[DATE]],"ddd"))</f>
        <v/>
      </c>
      <c r="G1648" s="2" t="s">
        <v>32</v>
      </c>
      <c r="H1648" s="2"/>
      <c r="I1648" s="24" t="str">
        <f>IFERROR(INDEX('[1]down list'!$AB$3:$AH$368,MATCH(Table1[[#This Row],[DATE]],'[1]down list'!$AB$3:$AB$368,0),MATCH(Table1[[#This Row],[Shift]],'[1]down list'!$AB$3:$AH$3,0)),"")</f>
        <v/>
      </c>
      <c r="J1648" s="3"/>
      <c r="K1648" s="2"/>
      <c r="M1648" s="24" t="s">
        <v>224</v>
      </c>
      <c r="N1648" s="26" t="str">
        <f>IFERROR(INDEX([1]!Table13[#Data],MATCH(Table1[[#This Row],[Tech.]],[1]!Table13[Func Location],0),2),"")</f>
        <v/>
      </c>
      <c r="O1648" s="47"/>
      <c r="P1648" s="28"/>
      <c r="Q1648" s="2" t="s">
        <v>37</v>
      </c>
      <c r="R1648" s="2"/>
      <c r="W1648" s="2"/>
      <c r="X1648" s="2"/>
      <c r="Y1648" s="3"/>
      <c r="Z1648" s="29" t="str">
        <f>IF(Table1[[#This Row],[DATE]]=0,"",$Z$4)</f>
        <v/>
      </c>
      <c r="AA1648" s="29" t="str">
        <f>IF(Table1[[#This Row],[DATE]]=0,"",$AA$4)</f>
        <v/>
      </c>
      <c r="AB1648" s="29" t="str">
        <f t="shared" si="50"/>
        <v/>
      </c>
      <c r="AC1648" s="61" t="str">
        <f>IFERROR(VLOOKUP(Table1[[#This Row],[Owner]],'[1]down list'!U:V,2,FALSE),"")</f>
        <v/>
      </c>
    </row>
    <row r="1649" spans="2:29" x14ac:dyDescent="0.25">
      <c r="B1649" s="23"/>
      <c r="C1649" s="24" t="str">
        <f>IF(Table1[[#This Row],[DATE]]=0,"",TEXT(Table1[[#This Row],[DATE]],"mmm"))</f>
        <v/>
      </c>
      <c r="D1649" s="25" t="str">
        <f>B1649&amp;"-"&amp;COUNTIF($B$6:$B1649,B1649)</f>
        <v>-0</v>
      </c>
      <c r="E1649" s="24" t="str">
        <f t="shared" si="51"/>
        <v/>
      </c>
      <c r="F1649" s="24" t="str">
        <f>IF(B1649=0,"",TEXT(Table1[[#This Row],[DATE]],"ddd"))</f>
        <v/>
      </c>
      <c r="G1649" s="2" t="s">
        <v>32</v>
      </c>
      <c r="H1649" s="2"/>
      <c r="I1649" s="24" t="str">
        <f>IFERROR(INDEX('[1]down list'!$AB$3:$AH$368,MATCH(Table1[[#This Row],[DATE]],'[1]down list'!$AB$3:$AB$368,0),MATCH(Table1[[#This Row],[Shift]],'[1]down list'!$AB$3:$AH$3,0)),"")</f>
        <v/>
      </c>
      <c r="J1649" s="3"/>
      <c r="K1649" s="2"/>
      <c r="M1649" s="24" t="s">
        <v>224</v>
      </c>
      <c r="N1649" s="26" t="str">
        <f>IFERROR(INDEX([1]!Table13[#Data],MATCH(Table1[[#This Row],[Tech.]],[1]!Table13[Func Location],0),2),"")</f>
        <v/>
      </c>
      <c r="O1649" s="47"/>
      <c r="P1649" s="28"/>
      <c r="Q1649" s="2" t="s">
        <v>37</v>
      </c>
      <c r="R1649" s="2"/>
      <c r="W1649" s="2"/>
      <c r="X1649" s="2"/>
      <c r="Y1649" s="3"/>
      <c r="Z1649" s="29" t="str">
        <f>IF(Table1[[#This Row],[DATE]]=0,"",$Z$4)</f>
        <v/>
      </c>
      <c r="AA1649" s="29" t="str">
        <f>IF(Table1[[#This Row],[DATE]]=0,"",$AA$4)</f>
        <v/>
      </c>
      <c r="AB1649" s="29" t="str">
        <f t="shared" si="50"/>
        <v/>
      </c>
      <c r="AC1649" s="61" t="str">
        <f>IFERROR(VLOOKUP(Table1[[#This Row],[Owner]],'[1]down list'!U:V,2,FALSE),"")</f>
        <v/>
      </c>
    </row>
    <row r="1650" spans="2:29" x14ac:dyDescent="0.25">
      <c r="B1650" s="23"/>
      <c r="C1650" s="24" t="str">
        <f>IF(Table1[[#This Row],[DATE]]=0,"",TEXT(Table1[[#This Row],[DATE]],"mmm"))</f>
        <v/>
      </c>
      <c r="D1650" s="25" t="str">
        <f>B1650&amp;"-"&amp;COUNTIF($B$6:$B1650,B1650)</f>
        <v>-0</v>
      </c>
      <c r="E1650" s="24" t="str">
        <f t="shared" si="51"/>
        <v/>
      </c>
      <c r="F1650" s="24" t="str">
        <f>IF(B1650=0,"",TEXT(Table1[[#This Row],[DATE]],"ddd"))</f>
        <v/>
      </c>
      <c r="G1650" s="2" t="s">
        <v>32</v>
      </c>
      <c r="H1650" s="2"/>
      <c r="I1650" s="24" t="str">
        <f>IFERROR(INDEX('[1]down list'!$AB$3:$AH$368,MATCH(Table1[[#This Row],[DATE]],'[1]down list'!$AB$3:$AB$368,0),MATCH(Table1[[#This Row],[Shift]],'[1]down list'!$AB$3:$AH$3,0)),"")</f>
        <v/>
      </c>
      <c r="J1650" s="3"/>
      <c r="K1650" s="2"/>
      <c r="M1650" s="24" t="s">
        <v>224</v>
      </c>
      <c r="N1650" s="26" t="str">
        <f>IFERROR(INDEX([1]!Table13[#Data],MATCH(Table1[[#This Row],[Tech.]],[1]!Table13[Func Location],0),2),"")</f>
        <v/>
      </c>
      <c r="O1650" s="47"/>
      <c r="P1650" s="28"/>
      <c r="Q1650" s="2" t="s">
        <v>37</v>
      </c>
      <c r="R1650" s="2"/>
      <c r="W1650" s="2"/>
      <c r="X1650" s="2"/>
      <c r="Y1650" s="3"/>
      <c r="Z1650" s="29" t="str">
        <f>IF(Table1[[#This Row],[DATE]]=0,"",$Z$4)</f>
        <v/>
      </c>
      <c r="AA1650" s="29" t="str">
        <f>IF(Table1[[#This Row],[DATE]]=0,"",$AA$4)</f>
        <v/>
      </c>
      <c r="AB1650" s="29" t="str">
        <f t="shared" si="50"/>
        <v/>
      </c>
      <c r="AC1650" s="61" t="str">
        <f>IFERROR(VLOOKUP(Table1[[#This Row],[Owner]],'[1]down list'!U:V,2,FALSE),"")</f>
        <v/>
      </c>
    </row>
    <row r="1651" spans="2:29" x14ac:dyDescent="0.25">
      <c r="B1651" s="23"/>
      <c r="C1651" s="24" t="str">
        <f>IF(Table1[[#This Row],[DATE]]=0,"",TEXT(Table1[[#This Row],[DATE]],"mmm"))</f>
        <v/>
      </c>
      <c r="D1651" s="25" t="str">
        <f>B1651&amp;"-"&amp;COUNTIF($B$6:$B1651,B1651)</f>
        <v>-0</v>
      </c>
      <c r="E1651" s="24" t="str">
        <f t="shared" si="51"/>
        <v/>
      </c>
      <c r="F1651" s="24" t="str">
        <f>IF(B1651=0,"",TEXT(Table1[[#This Row],[DATE]],"ddd"))</f>
        <v/>
      </c>
      <c r="G1651" s="2" t="s">
        <v>32</v>
      </c>
      <c r="H1651" s="2"/>
      <c r="I1651" s="24" t="str">
        <f>IFERROR(INDEX('[1]down list'!$AB$3:$AH$368,MATCH(Table1[[#This Row],[DATE]],'[1]down list'!$AB$3:$AB$368,0),MATCH(Table1[[#This Row],[Shift]],'[1]down list'!$AB$3:$AH$3,0)),"")</f>
        <v/>
      </c>
      <c r="J1651" s="3"/>
      <c r="K1651" s="2"/>
      <c r="M1651" s="24" t="s">
        <v>224</v>
      </c>
      <c r="N1651" s="26" t="str">
        <f>IFERROR(INDEX([1]!Table13[#Data],MATCH(Table1[[#This Row],[Tech.]],[1]!Table13[Func Location],0),2),"")</f>
        <v/>
      </c>
      <c r="O1651" s="47"/>
      <c r="P1651" s="28"/>
      <c r="Q1651" s="2" t="s">
        <v>37</v>
      </c>
      <c r="R1651" s="2"/>
      <c r="W1651" s="2"/>
      <c r="X1651" s="2"/>
      <c r="Y1651" s="3"/>
      <c r="Z1651" s="29" t="str">
        <f>IF(Table1[[#This Row],[DATE]]=0,"",$Z$4)</f>
        <v/>
      </c>
      <c r="AA1651" s="29" t="str">
        <f>IF(Table1[[#This Row],[DATE]]=0,"",$AA$4)</f>
        <v/>
      </c>
      <c r="AB1651" s="29" t="str">
        <f t="shared" si="50"/>
        <v/>
      </c>
      <c r="AC1651" s="61" t="str">
        <f>IFERROR(VLOOKUP(Table1[[#This Row],[Owner]],'[1]down list'!U:V,2,FALSE),"")</f>
        <v/>
      </c>
    </row>
    <row r="1652" spans="2:29" x14ac:dyDescent="0.25">
      <c r="B1652" s="23"/>
      <c r="C1652" s="24" t="str">
        <f>IF(Table1[[#This Row],[DATE]]=0,"",TEXT(Table1[[#This Row],[DATE]],"mmm"))</f>
        <v/>
      </c>
      <c r="D1652" s="25" t="str">
        <f>B1652&amp;"-"&amp;COUNTIF($B$6:$B1652,B1652)</f>
        <v>-0</v>
      </c>
      <c r="E1652" s="24" t="str">
        <f t="shared" si="51"/>
        <v/>
      </c>
      <c r="F1652" s="24" t="str">
        <f>IF(B1652=0,"",TEXT(Table1[[#This Row],[DATE]],"ddd"))</f>
        <v/>
      </c>
      <c r="G1652" s="2" t="s">
        <v>32</v>
      </c>
      <c r="H1652" s="2"/>
      <c r="I1652" s="24" t="str">
        <f>IFERROR(INDEX('[1]down list'!$AB$3:$AH$368,MATCH(Table1[[#This Row],[DATE]],'[1]down list'!$AB$3:$AB$368,0),MATCH(Table1[[#This Row],[Shift]],'[1]down list'!$AB$3:$AH$3,0)),"")</f>
        <v/>
      </c>
      <c r="J1652" s="3"/>
      <c r="K1652" s="2"/>
      <c r="M1652" s="24" t="s">
        <v>224</v>
      </c>
      <c r="N1652" s="26" t="str">
        <f>IFERROR(INDEX([1]!Table13[#Data],MATCH(Table1[[#This Row],[Tech.]],[1]!Table13[Func Location],0),2),"")</f>
        <v/>
      </c>
      <c r="O1652" s="47"/>
      <c r="P1652" s="28"/>
      <c r="Q1652" s="2" t="s">
        <v>37</v>
      </c>
      <c r="R1652" s="2"/>
      <c r="W1652" s="2"/>
      <c r="X1652" s="2"/>
      <c r="Y1652" s="3"/>
      <c r="Z1652" s="29" t="str">
        <f>IF(Table1[[#This Row],[DATE]]=0,"",$Z$4)</f>
        <v/>
      </c>
      <c r="AA1652" s="29" t="str">
        <f>IF(Table1[[#This Row],[DATE]]=0,"",$AA$4)</f>
        <v/>
      </c>
      <c r="AB1652" s="29" t="str">
        <f t="shared" si="50"/>
        <v/>
      </c>
      <c r="AC1652" s="61" t="str">
        <f>IFERROR(VLOOKUP(Table1[[#This Row],[Owner]],'[1]down list'!U:V,2,FALSE),"")</f>
        <v/>
      </c>
    </row>
    <row r="1653" spans="2:29" x14ac:dyDescent="0.25">
      <c r="B1653" s="23"/>
      <c r="C1653" s="24" t="str">
        <f>IF(Table1[[#This Row],[DATE]]=0,"",TEXT(Table1[[#This Row],[DATE]],"mmm"))</f>
        <v/>
      </c>
      <c r="D1653" s="25" t="str">
        <f>B1653&amp;"-"&amp;COUNTIF($B$6:$B1653,B1653)</f>
        <v>-0</v>
      </c>
      <c r="E1653" s="24" t="str">
        <f t="shared" si="51"/>
        <v/>
      </c>
      <c r="F1653" s="24" t="str">
        <f>IF(B1653=0,"",TEXT(Table1[[#This Row],[DATE]],"ddd"))</f>
        <v/>
      </c>
      <c r="G1653" s="2" t="s">
        <v>32</v>
      </c>
      <c r="H1653" s="2"/>
      <c r="I1653" s="24" t="str">
        <f>IFERROR(INDEX('[1]down list'!$AB$3:$AH$368,MATCH(Table1[[#This Row],[DATE]],'[1]down list'!$AB$3:$AB$368,0),MATCH(Table1[[#This Row],[Shift]],'[1]down list'!$AB$3:$AH$3,0)),"")</f>
        <v/>
      </c>
      <c r="J1653" s="3"/>
      <c r="K1653" s="2"/>
      <c r="M1653" s="24" t="s">
        <v>224</v>
      </c>
      <c r="N1653" s="26" t="str">
        <f>IFERROR(INDEX([1]!Table13[#Data],MATCH(Table1[[#This Row],[Tech.]],[1]!Table13[Func Location],0),2),"")</f>
        <v/>
      </c>
      <c r="O1653" s="47"/>
      <c r="P1653" s="28"/>
      <c r="Q1653" s="2" t="s">
        <v>37</v>
      </c>
      <c r="R1653" s="2"/>
      <c r="W1653" s="2"/>
      <c r="X1653" s="2"/>
      <c r="Y1653" s="3"/>
      <c r="Z1653" s="29" t="str">
        <f>IF(Table1[[#This Row],[DATE]]=0,"",$Z$4)</f>
        <v/>
      </c>
      <c r="AA1653" s="29" t="str">
        <f>IF(Table1[[#This Row],[DATE]]=0,"",$AA$4)</f>
        <v/>
      </c>
      <c r="AB1653" s="29" t="str">
        <f t="shared" si="50"/>
        <v/>
      </c>
      <c r="AC1653" s="61" t="str">
        <f>IFERROR(VLOOKUP(Table1[[#This Row],[Owner]],'[1]down list'!U:V,2,FALSE),"")</f>
        <v/>
      </c>
    </row>
    <row r="1654" spans="2:29" x14ac:dyDescent="0.25">
      <c r="B1654" s="23"/>
      <c r="C1654" s="24" t="str">
        <f>IF(Table1[[#This Row],[DATE]]=0,"",TEXT(Table1[[#This Row],[DATE]],"mmm"))</f>
        <v/>
      </c>
      <c r="D1654" s="25" t="str">
        <f>B1654&amp;"-"&amp;COUNTIF($B$6:$B1654,B1654)</f>
        <v>-0</v>
      </c>
      <c r="E1654" s="24" t="str">
        <f t="shared" si="51"/>
        <v/>
      </c>
      <c r="F1654" s="24" t="str">
        <f>IF(B1654=0,"",TEXT(Table1[[#This Row],[DATE]],"ddd"))</f>
        <v/>
      </c>
      <c r="G1654" s="2" t="s">
        <v>32</v>
      </c>
      <c r="H1654" s="2"/>
      <c r="I1654" s="24" t="str">
        <f>IFERROR(INDEX('[1]down list'!$AB$3:$AH$368,MATCH(Table1[[#This Row],[DATE]],'[1]down list'!$AB$3:$AB$368,0),MATCH(Table1[[#This Row],[Shift]],'[1]down list'!$AB$3:$AH$3,0)),"")</f>
        <v/>
      </c>
      <c r="J1654" s="3"/>
      <c r="K1654" s="2"/>
      <c r="M1654" s="24" t="s">
        <v>224</v>
      </c>
      <c r="N1654" s="26" t="str">
        <f>IFERROR(INDEX([1]!Table13[#Data],MATCH(Table1[[#This Row],[Tech.]],[1]!Table13[Func Location],0),2),"")</f>
        <v/>
      </c>
      <c r="O1654" s="47"/>
      <c r="P1654" s="28"/>
      <c r="Q1654" s="2" t="s">
        <v>37</v>
      </c>
      <c r="R1654" s="2"/>
      <c r="W1654" s="2"/>
      <c r="X1654" s="2"/>
      <c r="Y1654" s="3"/>
      <c r="Z1654" s="29" t="str">
        <f>IF(Table1[[#This Row],[DATE]]=0,"",$Z$4)</f>
        <v/>
      </c>
      <c r="AA1654" s="29" t="str">
        <f>IF(Table1[[#This Row],[DATE]]=0,"",$AA$4)</f>
        <v/>
      </c>
      <c r="AB1654" s="29" t="str">
        <f t="shared" si="50"/>
        <v/>
      </c>
      <c r="AC1654" s="61" t="str">
        <f>IFERROR(VLOOKUP(Table1[[#This Row],[Owner]],'[1]down list'!U:V,2,FALSE),"")</f>
        <v/>
      </c>
    </row>
    <row r="1655" spans="2:29" x14ac:dyDescent="0.25">
      <c r="B1655" s="23"/>
      <c r="C1655" s="24" t="str">
        <f>IF(Table1[[#This Row],[DATE]]=0,"",TEXT(Table1[[#This Row],[DATE]],"mmm"))</f>
        <v/>
      </c>
      <c r="D1655" s="25" t="str">
        <f>B1655&amp;"-"&amp;COUNTIF($B$6:$B1655,B1655)</f>
        <v>-0</v>
      </c>
      <c r="E1655" s="24" t="str">
        <f t="shared" si="51"/>
        <v/>
      </c>
      <c r="F1655" s="24" t="str">
        <f>IF(B1655=0,"",TEXT(Table1[[#This Row],[DATE]],"ddd"))</f>
        <v/>
      </c>
      <c r="G1655" s="2" t="s">
        <v>32</v>
      </c>
      <c r="H1655" s="2"/>
      <c r="I1655" s="24" t="str">
        <f>IFERROR(INDEX('[1]down list'!$AB$3:$AH$368,MATCH(Table1[[#This Row],[DATE]],'[1]down list'!$AB$3:$AB$368,0),MATCH(Table1[[#This Row],[Shift]],'[1]down list'!$AB$3:$AH$3,0)),"")</f>
        <v/>
      </c>
      <c r="J1655" s="3"/>
      <c r="K1655" s="2"/>
      <c r="M1655" s="24" t="s">
        <v>224</v>
      </c>
      <c r="N1655" s="26" t="str">
        <f>IFERROR(INDEX([1]!Table13[#Data],MATCH(Table1[[#This Row],[Tech.]],[1]!Table13[Func Location],0),2),"")</f>
        <v/>
      </c>
      <c r="O1655" s="47"/>
      <c r="P1655" s="28"/>
      <c r="Q1655" s="2" t="s">
        <v>37</v>
      </c>
      <c r="R1655" s="2"/>
      <c r="W1655" s="2"/>
      <c r="X1655" s="2"/>
      <c r="Y1655" s="3"/>
      <c r="Z1655" s="29" t="str">
        <f>IF(Table1[[#This Row],[DATE]]=0,"",$Z$4)</f>
        <v/>
      </c>
      <c r="AA1655" s="29" t="str">
        <f>IF(Table1[[#This Row],[DATE]]=0,"",$AA$4)</f>
        <v/>
      </c>
      <c r="AB1655" s="29" t="str">
        <f t="shared" si="50"/>
        <v/>
      </c>
      <c r="AC1655" s="61" t="str">
        <f>IFERROR(VLOOKUP(Table1[[#This Row],[Owner]],'[1]down list'!U:V,2,FALSE),"")</f>
        <v/>
      </c>
    </row>
    <row r="1656" spans="2:29" x14ac:dyDescent="0.25">
      <c r="B1656" s="23"/>
      <c r="C1656" s="24" t="str">
        <f>IF(Table1[[#This Row],[DATE]]=0,"",TEXT(Table1[[#This Row],[DATE]],"mmm"))</f>
        <v/>
      </c>
      <c r="D1656" s="25" t="str">
        <f>B1656&amp;"-"&amp;COUNTIF($B$6:$B1656,B1656)</f>
        <v>-0</v>
      </c>
      <c r="E1656" s="24" t="str">
        <f t="shared" si="51"/>
        <v/>
      </c>
      <c r="F1656" s="24" t="str">
        <f>IF(B1656=0,"",TEXT(Table1[[#This Row],[DATE]],"ddd"))</f>
        <v/>
      </c>
      <c r="G1656" s="2" t="s">
        <v>32</v>
      </c>
      <c r="H1656" s="2"/>
      <c r="I1656" s="24" t="str">
        <f>IFERROR(INDEX('[1]down list'!$AB$3:$AH$368,MATCH(Table1[[#This Row],[DATE]],'[1]down list'!$AB$3:$AB$368,0),MATCH(Table1[[#This Row],[Shift]],'[1]down list'!$AB$3:$AH$3,0)),"")</f>
        <v/>
      </c>
      <c r="J1656" s="3"/>
      <c r="K1656" s="2"/>
      <c r="M1656" s="24" t="s">
        <v>224</v>
      </c>
      <c r="N1656" s="26" t="str">
        <f>IFERROR(INDEX([1]!Table13[#Data],MATCH(Table1[[#This Row],[Tech.]],[1]!Table13[Func Location],0),2),"")</f>
        <v/>
      </c>
      <c r="O1656" s="47"/>
      <c r="P1656" s="28"/>
      <c r="Q1656" s="2" t="s">
        <v>37</v>
      </c>
      <c r="R1656" s="2"/>
      <c r="W1656" s="2"/>
      <c r="X1656" s="2"/>
      <c r="Y1656" s="3"/>
      <c r="Z1656" s="29" t="str">
        <f>IF(Table1[[#This Row],[DATE]]=0,"",$Z$4)</f>
        <v/>
      </c>
      <c r="AA1656" s="29" t="str">
        <f>IF(Table1[[#This Row],[DATE]]=0,"",$AA$4)</f>
        <v/>
      </c>
      <c r="AB1656" s="29" t="str">
        <f t="shared" si="50"/>
        <v/>
      </c>
      <c r="AC1656" s="61" t="str">
        <f>IFERROR(VLOOKUP(Table1[[#This Row],[Owner]],'[1]down list'!U:V,2,FALSE),"")</f>
        <v/>
      </c>
    </row>
    <row r="1657" spans="2:29" x14ac:dyDescent="0.25">
      <c r="B1657" s="23"/>
      <c r="C1657" s="24" t="str">
        <f>IF(Table1[[#This Row],[DATE]]=0,"",TEXT(Table1[[#This Row],[DATE]],"mmm"))</f>
        <v/>
      </c>
      <c r="D1657" s="25" t="str">
        <f>B1657&amp;"-"&amp;COUNTIF($B$6:$B1657,B1657)</f>
        <v>-0</v>
      </c>
      <c r="E1657" s="24" t="str">
        <f t="shared" si="51"/>
        <v/>
      </c>
      <c r="F1657" s="24" t="str">
        <f>IF(B1657=0,"",TEXT(Table1[[#This Row],[DATE]],"ddd"))</f>
        <v/>
      </c>
      <c r="G1657" s="2" t="s">
        <v>32</v>
      </c>
      <c r="H1657" s="2"/>
      <c r="I1657" s="24" t="str">
        <f>IFERROR(INDEX('[1]down list'!$AB$3:$AH$368,MATCH(Table1[[#This Row],[DATE]],'[1]down list'!$AB$3:$AB$368,0),MATCH(Table1[[#This Row],[Shift]],'[1]down list'!$AB$3:$AH$3,0)),"")</f>
        <v/>
      </c>
      <c r="J1657" s="3"/>
      <c r="K1657" s="2"/>
      <c r="M1657" s="24" t="s">
        <v>224</v>
      </c>
      <c r="N1657" s="26" t="str">
        <f>IFERROR(INDEX([1]!Table13[#Data],MATCH(Table1[[#This Row],[Tech.]],[1]!Table13[Func Location],0),2),"")</f>
        <v/>
      </c>
      <c r="O1657" s="47"/>
      <c r="P1657" s="28"/>
      <c r="Q1657" s="2" t="s">
        <v>37</v>
      </c>
      <c r="R1657" s="2"/>
      <c r="W1657" s="2"/>
      <c r="X1657" s="2"/>
      <c r="Y1657" s="3"/>
      <c r="Z1657" s="29" t="str">
        <f>IF(Table1[[#This Row],[DATE]]=0,"",$Z$4)</f>
        <v/>
      </c>
      <c r="AA1657" s="29" t="str">
        <f>IF(Table1[[#This Row],[DATE]]=0,"",$AA$4)</f>
        <v/>
      </c>
      <c r="AB1657" s="29" t="str">
        <f t="shared" si="50"/>
        <v/>
      </c>
      <c r="AC1657" s="61" t="str">
        <f>IFERROR(VLOOKUP(Table1[[#This Row],[Owner]],'[1]down list'!U:V,2,FALSE),"")</f>
        <v/>
      </c>
    </row>
    <row r="1658" spans="2:29" x14ac:dyDescent="0.25">
      <c r="B1658" s="23"/>
      <c r="C1658" s="24" t="str">
        <f>IF(Table1[[#This Row],[DATE]]=0,"",TEXT(Table1[[#This Row],[DATE]],"mmm"))</f>
        <v/>
      </c>
      <c r="D1658" s="25" t="str">
        <f>B1658&amp;"-"&amp;COUNTIF($B$6:$B1658,B1658)</f>
        <v>-0</v>
      </c>
      <c r="E1658" s="24" t="str">
        <f t="shared" si="51"/>
        <v/>
      </c>
      <c r="F1658" s="24" t="str">
        <f>IF(B1658=0,"",TEXT(Table1[[#This Row],[DATE]],"ddd"))</f>
        <v/>
      </c>
      <c r="G1658" s="2" t="s">
        <v>32</v>
      </c>
      <c r="H1658" s="2"/>
      <c r="I1658" s="24" t="str">
        <f>IFERROR(INDEX('[1]down list'!$AB$3:$AH$368,MATCH(Table1[[#This Row],[DATE]],'[1]down list'!$AB$3:$AB$368,0),MATCH(Table1[[#This Row],[Shift]],'[1]down list'!$AB$3:$AH$3,0)),"")</f>
        <v/>
      </c>
      <c r="J1658" s="3"/>
      <c r="K1658" s="2"/>
      <c r="M1658" s="24" t="s">
        <v>224</v>
      </c>
      <c r="N1658" s="26" t="str">
        <f>IFERROR(INDEX([1]!Table13[#Data],MATCH(Table1[[#This Row],[Tech.]],[1]!Table13[Func Location],0),2),"")</f>
        <v/>
      </c>
      <c r="O1658" s="47"/>
      <c r="P1658" s="28"/>
      <c r="Q1658" s="2" t="s">
        <v>37</v>
      </c>
      <c r="R1658" s="2"/>
      <c r="W1658" s="2"/>
      <c r="X1658" s="2"/>
      <c r="Y1658" s="3"/>
      <c r="Z1658" s="29" t="str">
        <f>IF(Table1[[#This Row],[DATE]]=0,"",$Z$4)</f>
        <v/>
      </c>
      <c r="AA1658" s="29" t="str">
        <f>IF(Table1[[#This Row],[DATE]]=0,"",$AA$4)</f>
        <v/>
      </c>
      <c r="AB1658" s="29" t="str">
        <f t="shared" si="50"/>
        <v/>
      </c>
      <c r="AC1658" s="61" t="str">
        <f>IFERROR(VLOOKUP(Table1[[#This Row],[Owner]],'[1]down list'!U:V,2,FALSE),"")</f>
        <v/>
      </c>
    </row>
    <row r="1659" spans="2:29" x14ac:dyDescent="0.25">
      <c r="B1659" s="23"/>
      <c r="C1659" s="24" t="str">
        <f>IF(Table1[[#This Row],[DATE]]=0,"",TEXT(Table1[[#This Row],[DATE]],"mmm"))</f>
        <v/>
      </c>
      <c r="D1659" s="25" t="str">
        <f>B1659&amp;"-"&amp;COUNTIF($B$6:$B1659,B1659)</f>
        <v>-0</v>
      </c>
      <c r="E1659" s="24" t="str">
        <f t="shared" si="51"/>
        <v/>
      </c>
      <c r="F1659" s="24" t="str">
        <f>IF(B1659=0,"",TEXT(Table1[[#This Row],[DATE]],"ddd"))</f>
        <v/>
      </c>
      <c r="G1659" s="2" t="s">
        <v>32</v>
      </c>
      <c r="H1659" s="2"/>
      <c r="I1659" s="24" t="str">
        <f>IFERROR(INDEX('[1]down list'!$AB$3:$AH$368,MATCH(Table1[[#This Row],[DATE]],'[1]down list'!$AB$3:$AB$368,0),MATCH(Table1[[#This Row],[Shift]],'[1]down list'!$AB$3:$AH$3,0)),"")</f>
        <v/>
      </c>
      <c r="J1659" s="3"/>
      <c r="K1659" s="2"/>
      <c r="M1659" s="24" t="s">
        <v>224</v>
      </c>
      <c r="N1659" s="26" t="str">
        <f>IFERROR(INDEX([1]!Table13[#Data],MATCH(Table1[[#This Row],[Tech.]],[1]!Table13[Func Location],0),2),"")</f>
        <v/>
      </c>
      <c r="O1659" s="47"/>
      <c r="P1659" s="28"/>
      <c r="Q1659" s="2" t="s">
        <v>37</v>
      </c>
      <c r="R1659" s="2"/>
      <c r="W1659" s="2"/>
      <c r="X1659" s="2"/>
      <c r="Y1659" s="3"/>
      <c r="Z1659" s="29" t="str">
        <f>IF(Table1[[#This Row],[DATE]]=0,"",$Z$4)</f>
        <v/>
      </c>
      <c r="AA1659" s="29" t="str">
        <f>IF(Table1[[#This Row],[DATE]]=0,"",$AA$4)</f>
        <v/>
      </c>
      <c r="AB1659" s="29" t="str">
        <f t="shared" si="50"/>
        <v/>
      </c>
      <c r="AC1659" s="61" t="str">
        <f>IFERROR(VLOOKUP(Table1[[#This Row],[Owner]],'[1]down list'!U:V,2,FALSE),"")</f>
        <v/>
      </c>
    </row>
    <row r="1660" spans="2:29" x14ac:dyDescent="0.25">
      <c r="B1660" s="23"/>
      <c r="C1660" s="24" t="str">
        <f>IF(Table1[[#This Row],[DATE]]=0,"",TEXT(Table1[[#This Row],[DATE]],"mmm"))</f>
        <v/>
      </c>
      <c r="D1660" s="25" t="str">
        <f>B1660&amp;"-"&amp;COUNTIF($B$6:$B1660,B1660)</f>
        <v>-0</v>
      </c>
      <c r="E1660" s="24" t="str">
        <f t="shared" si="51"/>
        <v/>
      </c>
      <c r="F1660" s="24" t="str">
        <f>IF(B1660=0,"",TEXT(Table1[[#This Row],[DATE]],"ddd"))</f>
        <v/>
      </c>
      <c r="G1660" s="2" t="s">
        <v>32</v>
      </c>
      <c r="H1660" s="2"/>
      <c r="I1660" s="24" t="str">
        <f>IFERROR(INDEX('[1]down list'!$AB$3:$AH$368,MATCH(Table1[[#This Row],[DATE]],'[1]down list'!$AB$3:$AB$368,0),MATCH(Table1[[#This Row],[Shift]],'[1]down list'!$AB$3:$AH$3,0)),"")</f>
        <v/>
      </c>
      <c r="J1660" s="3"/>
      <c r="K1660" s="2"/>
      <c r="M1660" s="24" t="s">
        <v>224</v>
      </c>
      <c r="N1660" s="26" t="str">
        <f>IFERROR(INDEX([1]!Table13[#Data],MATCH(Table1[[#This Row],[Tech.]],[1]!Table13[Func Location],0),2),"")</f>
        <v/>
      </c>
      <c r="O1660" s="47"/>
      <c r="P1660" s="28"/>
      <c r="Q1660" s="2" t="s">
        <v>37</v>
      </c>
      <c r="R1660" s="2"/>
      <c r="W1660" s="2"/>
      <c r="X1660" s="2"/>
      <c r="Y1660" s="3"/>
      <c r="Z1660" s="29" t="str">
        <f>IF(Table1[[#This Row],[DATE]]=0,"",$Z$4)</f>
        <v/>
      </c>
      <c r="AA1660" s="29" t="str">
        <f>IF(Table1[[#This Row],[DATE]]=0,"",$AA$4)</f>
        <v/>
      </c>
      <c r="AB1660" s="29" t="str">
        <f t="shared" si="50"/>
        <v/>
      </c>
      <c r="AC1660" s="61" t="str">
        <f>IFERROR(VLOOKUP(Table1[[#This Row],[Owner]],'[1]down list'!U:V,2,FALSE),"")</f>
        <v/>
      </c>
    </row>
    <row r="1661" spans="2:29" x14ac:dyDescent="0.25">
      <c r="B1661" s="23"/>
      <c r="C1661" s="24" t="str">
        <f>IF(Table1[[#This Row],[DATE]]=0,"",TEXT(Table1[[#This Row],[DATE]],"mmm"))</f>
        <v/>
      </c>
      <c r="D1661" s="25" t="str">
        <f>B1661&amp;"-"&amp;COUNTIF($B$6:$B1661,B1661)</f>
        <v>-0</v>
      </c>
      <c r="E1661" s="24" t="str">
        <f t="shared" si="51"/>
        <v/>
      </c>
      <c r="F1661" s="24" t="str">
        <f>IF(B1661=0,"",TEXT(Table1[[#This Row],[DATE]],"ddd"))</f>
        <v/>
      </c>
      <c r="G1661" s="2" t="s">
        <v>32</v>
      </c>
      <c r="H1661" s="2"/>
      <c r="I1661" s="24" t="str">
        <f>IFERROR(INDEX('[1]down list'!$AB$3:$AH$368,MATCH(Table1[[#This Row],[DATE]],'[1]down list'!$AB$3:$AB$368,0),MATCH(Table1[[#This Row],[Shift]],'[1]down list'!$AB$3:$AH$3,0)),"")</f>
        <v/>
      </c>
      <c r="J1661" s="3"/>
      <c r="K1661" s="2"/>
      <c r="M1661" s="24" t="s">
        <v>224</v>
      </c>
      <c r="N1661" s="26" t="str">
        <f>IFERROR(INDEX([1]!Table13[#Data],MATCH(Table1[[#This Row],[Tech.]],[1]!Table13[Func Location],0),2),"")</f>
        <v/>
      </c>
      <c r="O1661" s="47"/>
      <c r="P1661" s="28"/>
      <c r="Q1661" s="2" t="s">
        <v>37</v>
      </c>
      <c r="R1661" s="2"/>
      <c r="W1661" s="2"/>
      <c r="X1661" s="2"/>
      <c r="Y1661" s="3"/>
      <c r="Z1661" s="29" t="str">
        <f>IF(Table1[[#This Row],[DATE]]=0,"",$Z$4)</f>
        <v/>
      </c>
      <c r="AA1661" s="29" t="str">
        <f>IF(Table1[[#This Row],[DATE]]=0,"",$AA$4)</f>
        <v/>
      </c>
      <c r="AB1661" s="29" t="str">
        <f t="shared" si="50"/>
        <v/>
      </c>
      <c r="AC1661" s="61" t="str">
        <f>IFERROR(VLOOKUP(Table1[[#This Row],[Owner]],'[1]down list'!U:V,2,FALSE),"")</f>
        <v/>
      </c>
    </row>
    <row r="1662" spans="2:29" x14ac:dyDescent="0.25">
      <c r="B1662" s="23"/>
      <c r="C1662" s="24" t="str">
        <f>IF(Table1[[#This Row],[DATE]]=0,"",TEXT(Table1[[#This Row],[DATE]],"mmm"))</f>
        <v/>
      </c>
      <c r="D1662" s="25" t="str">
        <f>B1662&amp;"-"&amp;COUNTIF($B$6:$B1662,B1662)</f>
        <v>-0</v>
      </c>
      <c r="E1662" s="24" t="str">
        <f t="shared" si="51"/>
        <v/>
      </c>
      <c r="F1662" s="24" t="str">
        <f>IF(B1662=0,"",TEXT(Table1[[#This Row],[DATE]],"ddd"))</f>
        <v/>
      </c>
      <c r="G1662" s="2" t="s">
        <v>32</v>
      </c>
      <c r="H1662" s="2"/>
      <c r="I1662" s="24" t="str">
        <f>IFERROR(INDEX('[1]down list'!$AB$3:$AH$368,MATCH(Table1[[#This Row],[DATE]],'[1]down list'!$AB$3:$AB$368,0),MATCH(Table1[[#This Row],[Shift]],'[1]down list'!$AB$3:$AH$3,0)),"")</f>
        <v/>
      </c>
      <c r="J1662" s="3"/>
      <c r="K1662" s="2"/>
      <c r="M1662" s="24" t="s">
        <v>224</v>
      </c>
      <c r="N1662" s="26" t="str">
        <f>IFERROR(INDEX([1]!Table13[#Data],MATCH(Table1[[#This Row],[Tech.]],[1]!Table13[Func Location],0),2),"")</f>
        <v/>
      </c>
      <c r="O1662" s="47"/>
      <c r="P1662" s="28"/>
      <c r="Q1662" s="2" t="s">
        <v>37</v>
      </c>
      <c r="R1662" s="2"/>
      <c r="W1662" s="2"/>
      <c r="X1662" s="2"/>
      <c r="Y1662" s="3"/>
      <c r="Z1662" s="29" t="str">
        <f>IF(Table1[[#This Row],[DATE]]=0,"",$Z$4)</f>
        <v/>
      </c>
      <c r="AA1662" s="29" t="str">
        <f>IF(Table1[[#This Row],[DATE]]=0,"",$AA$4)</f>
        <v/>
      </c>
      <c r="AB1662" s="29" t="str">
        <f t="shared" si="50"/>
        <v/>
      </c>
      <c r="AC1662" s="61" t="str">
        <f>IFERROR(VLOOKUP(Table1[[#This Row],[Owner]],'[1]down list'!U:V,2,FALSE),"")</f>
        <v/>
      </c>
    </row>
    <row r="1663" spans="2:29" x14ac:dyDescent="0.25">
      <c r="B1663" s="23"/>
      <c r="C1663" s="24" t="str">
        <f>IF(Table1[[#This Row],[DATE]]=0,"",TEXT(Table1[[#This Row],[DATE]],"mmm"))</f>
        <v/>
      </c>
      <c r="D1663" s="25" t="str">
        <f>B1663&amp;"-"&amp;COUNTIF($B$6:$B1663,B1663)</f>
        <v>-0</v>
      </c>
      <c r="E1663" s="24" t="str">
        <f t="shared" si="51"/>
        <v/>
      </c>
      <c r="F1663" s="24" t="str">
        <f>IF(B1663=0,"",TEXT(Table1[[#This Row],[DATE]],"ddd"))</f>
        <v/>
      </c>
      <c r="G1663" s="2" t="s">
        <v>32</v>
      </c>
      <c r="H1663" s="2"/>
      <c r="I1663" s="24" t="str">
        <f>IFERROR(INDEX('[1]down list'!$AB$3:$AH$368,MATCH(Table1[[#This Row],[DATE]],'[1]down list'!$AB$3:$AB$368,0),MATCH(Table1[[#This Row],[Shift]],'[1]down list'!$AB$3:$AH$3,0)),"")</f>
        <v/>
      </c>
      <c r="J1663" s="3"/>
      <c r="K1663" s="2"/>
      <c r="M1663" s="24" t="s">
        <v>224</v>
      </c>
      <c r="N1663" s="26" t="str">
        <f>IFERROR(INDEX([1]!Table13[#Data],MATCH(Table1[[#This Row],[Tech.]],[1]!Table13[Func Location],0),2),"")</f>
        <v/>
      </c>
      <c r="O1663" s="47"/>
      <c r="P1663" s="28"/>
      <c r="Q1663" s="2" t="s">
        <v>37</v>
      </c>
      <c r="R1663" s="2"/>
      <c r="W1663" s="2"/>
      <c r="X1663" s="2"/>
      <c r="Y1663" s="3"/>
      <c r="Z1663" s="29" t="str">
        <f>IF(Table1[[#This Row],[DATE]]=0,"",$Z$4)</f>
        <v/>
      </c>
      <c r="AA1663" s="29" t="str">
        <f>IF(Table1[[#This Row],[DATE]]=0,"",$AA$4)</f>
        <v/>
      </c>
      <c r="AB1663" s="29" t="str">
        <f t="shared" si="50"/>
        <v/>
      </c>
      <c r="AC1663" s="61" t="str">
        <f>IFERROR(VLOOKUP(Table1[[#This Row],[Owner]],'[1]down list'!U:V,2,FALSE),"")</f>
        <v/>
      </c>
    </row>
    <row r="1664" spans="2:29" x14ac:dyDescent="0.25">
      <c r="B1664" s="23"/>
      <c r="C1664" s="24" t="str">
        <f>IF(Table1[[#This Row],[DATE]]=0,"",TEXT(Table1[[#This Row],[DATE]],"mmm"))</f>
        <v/>
      </c>
      <c r="D1664" s="25" t="str">
        <f>B1664&amp;"-"&amp;COUNTIF($B$6:$B1664,B1664)</f>
        <v>-0</v>
      </c>
      <c r="E1664" s="24" t="str">
        <f t="shared" si="51"/>
        <v/>
      </c>
      <c r="F1664" s="24" t="str">
        <f>IF(B1664=0,"",TEXT(Table1[[#This Row],[DATE]],"ddd"))</f>
        <v/>
      </c>
      <c r="G1664" s="2" t="s">
        <v>32</v>
      </c>
      <c r="H1664" s="2"/>
      <c r="I1664" s="24" t="str">
        <f>IFERROR(INDEX('[1]down list'!$AB$3:$AH$368,MATCH(Table1[[#This Row],[DATE]],'[1]down list'!$AB$3:$AB$368,0),MATCH(Table1[[#This Row],[Shift]],'[1]down list'!$AB$3:$AH$3,0)),"")</f>
        <v/>
      </c>
      <c r="J1664" s="3"/>
      <c r="K1664" s="2"/>
      <c r="M1664" s="24" t="s">
        <v>224</v>
      </c>
      <c r="N1664" s="26" t="str">
        <f>IFERROR(INDEX([1]!Table13[#Data],MATCH(Table1[[#This Row],[Tech.]],[1]!Table13[Func Location],0),2),"")</f>
        <v/>
      </c>
      <c r="O1664" s="47"/>
      <c r="P1664" s="28"/>
      <c r="Q1664" s="2" t="s">
        <v>37</v>
      </c>
      <c r="R1664" s="2"/>
      <c r="W1664" s="2"/>
      <c r="X1664" s="2"/>
      <c r="Y1664" s="3"/>
      <c r="Z1664" s="29" t="str">
        <f>IF(Table1[[#This Row],[DATE]]=0,"",$Z$4)</f>
        <v/>
      </c>
      <c r="AA1664" s="29" t="str">
        <f>IF(Table1[[#This Row],[DATE]]=0,"",$AA$4)</f>
        <v/>
      </c>
      <c r="AB1664" s="29" t="str">
        <f t="shared" ref="AB1664:AB1727" si="52">IF(B1664=0,"",YEAR(B1664))</f>
        <v/>
      </c>
      <c r="AC1664" s="61" t="str">
        <f>IFERROR(VLOOKUP(Table1[[#This Row],[Owner]],'[1]down list'!U:V,2,FALSE),"")</f>
        <v/>
      </c>
    </row>
    <row r="1665" spans="2:29" x14ac:dyDescent="0.25">
      <c r="B1665" s="23"/>
      <c r="C1665" s="24" t="str">
        <f>IF(Table1[[#This Row],[DATE]]=0,"",TEXT(Table1[[#This Row],[DATE]],"mmm"))</f>
        <v/>
      </c>
      <c r="D1665" s="25" t="str">
        <f>B1665&amp;"-"&amp;COUNTIF($B$6:$B1665,B1665)</f>
        <v>-0</v>
      </c>
      <c r="E1665" s="24" t="str">
        <f t="shared" si="51"/>
        <v/>
      </c>
      <c r="F1665" s="24" t="str">
        <f>IF(B1665=0,"",TEXT(Table1[[#This Row],[DATE]],"ddd"))</f>
        <v/>
      </c>
      <c r="G1665" s="2" t="s">
        <v>32</v>
      </c>
      <c r="H1665" s="2"/>
      <c r="I1665" s="24" t="str">
        <f>IFERROR(INDEX('[1]down list'!$AB$3:$AH$368,MATCH(Table1[[#This Row],[DATE]],'[1]down list'!$AB$3:$AB$368,0),MATCH(Table1[[#This Row],[Shift]],'[1]down list'!$AB$3:$AH$3,0)),"")</f>
        <v/>
      </c>
      <c r="J1665" s="3"/>
      <c r="K1665" s="2"/>
      <c r="M1665" s="24" t="s">
        <v>224</v>
      </c>
      <c r="N1665" s="26" t="str">
        <f>IFERROR(INDEX([1]!Table13[#Data],MATCH(Table1[[#This Row],[Tech.]],[1]!Table13[Func Location],0),2),"")</f>
        <v/>
      </c>
      <c r="O1665" s="47"/>
      <c r="P1665" s="28"/>
      <c r="Q1665" s="2" t="s">
        <v>37</v>
      </c>
      <c r="R1665" s="2"/>
      <c r="W1665" s="2"/>
      <c r="X1665" s="2"/>
      <c r="Y1665" s="3"/>
      <c r="Z1665" s="29" t="str">
        <f>IF(Table1[[#This Row],[DATE]]=0,"",$Z$4)</f>
        <v/>
      </c>
      <c r="AA1665" s="29" t="str">
        <f>IF(Table1[[#This Row],[DATE]]=0,"",$AA$4)</f>
        <v/>
      </c>
      <c r="AB1665" s="29" t="str">
        <f t="shared" si="52"/>
        <v/>
      </c>
      <c r="AC1665" s="61" t="str">
        <f>IFERROR(VLOOKUP(Table1[[#This Row],[Owner]],'[1]down list'!U:V,2,FALSE),"")</f>
        <v/>
      </c>
    </row>
    <row r="1666" spans="2:29" x14ac:dyDescent="0.25">
      <c r="B1666" s="23"/>
      <c r="C1666" s="24" t="str">
        <f>IF(Table1[[#This Row],[DATE]]=0,"",TEXT(Table1[[#This Row],[DATE]],"mmm"))</f>
        <v/>
      </c>
      <c r="D1666" s="25" t="str">
        <f>B1666&amp;"-"&amp;COUNTIF($B$6:$B1666,B1666)</f>
        <v>-0</v>
      </c>
      <c r="E1666" s="24" t="str">
        <f t="shared" si="51"/>
        <v/>
      </c>
      <c r="F1666" s="24" t="str">
        <f>IF(B1666=0,"",TEXT(Table1[[#This Row],[DATE]],"ddd"))</f>
        <v/>
      </c>
      <c r="G1666" s="2" t="s">
        <v>32</v>
      </c>
      <c r="H1666" s="2"/>
      <c r="I1666" s="24" t="str">
        <f>IFERROR(INDEX('[1]down list'!$AB$3:$AH$368,MATCH(Table1[[#This Row],[DATE]],'[1]down list'!$AB$3:$AB$368,0),MATCH(Table1[[#This Row],[Shift]],'[1]down list'!$AB$3:$AH$3,0)),"")</f>
        <v/>
      </c>
      <c r="J1666" s="3"/>
      <c r="K1666" s="2"/>
      <c r="M1666" s="24" t="s">
        <v>224</v>
      </c>
      <c r="N1666" s="26" t="str">
        <f>IFERROR(INDEX([1]!Table13[#Data],MATCH(Table1[[#This Row],[Tech.]],[1]!Table13[Func Location],0),2),"")</f>
        <v/>
      </c>
      <c r="O1666" s="47"/>
      <c r="P1666" s="28"/>
      <c r="Q1666" s="2" t="s">
        <v>37</v>
      </c>
      <c r="R1666" s="2"/>
      <c r="W1666" s="2"/>
      <c r="X1666" s="2"/>
      <c r="Y1666" s="3"/>
      <c r="Z1666" s="29" t="str">
        <f>IF(Table1[[#This Row],[DATE]]=0,"",$Z$4)</f>
        <v/>
      </c>
      <c r="AA1666" s="29" t="str">
        <f>IF(Table1[[#This Row],[DATE]]=0,"",$AA$4)</f>
        <v/>
      </c>
      <c r="AB1666" s="29" t="str">
        <f t="shared" si="52"/>
        <v/>
      </c>
      <c r="AC1666" s="61" t="str">
        <f>IFERROR(VLOOKUP(Table1[[#This Row],[Owner]],'[1]down list'!U:V,2,FALSE),"")</f>
        <v/>
      </c>
    </row>
    <row r="1667" spans="2:29" x14ac:dyDescent="0.25">
      <c r="B1667" s="23"/>
      <c r="C1667" s="24" t="str">
        <f>IF(Table1[[#This Row],[DATE]]=0,"",TEXT(Table1[[#This Row],[DATE]],"mmm"))</f>
        <v/>
      </c>
      <c r="D1667" s="25" t="str">
        <f>B1667&amp;"-"&amp;COUNTIF($B$6:$B1667,B1667)</f>
        <v>-0</v>
      </c>
      <c r="E1667" s="24" t="str">
        <f t="shared" si="51"/>
        <v/>
      </c>
      <c r="F1667" s="24" t="str">
        <f>IF(B1667=0,"",TEXT(Table1[[#This Row],[DATE]],"ddd"))</f>
        <v/>
      </c>
      <c r="G1667" s="2" t="s">
        <v>32</v>
      </c>
      <c r="H1667" s="2"/>
      <c r="I1667" s="24" t="str">
        <f>IFERROR(INDEX('[1]down list'!$AB$3:$AH$368,MATCH(Table1[[#This Row],[DATE]],'[1]down list'!$AB$3:$AB$368,0),MATCH(Table1[[#This Row],[Shift]],'[1]down list'!$AB$3:$AH$3,0)),"")</f>
        <v/>
      </c>
      <c r="J1667" s="3"/>
      <c r="K1667" s="2"/>
      <c r="M1667" s="24" t="s">
        <v>224</v>
      </c>
      <c r="N1667" s="26" t="str">
        <f>IFERROR(INDEX([1]!Table13[#Data],MATCH(Table1[[#This Row],[Tech.]],[1]!Table13[Func Location],0),2),"")</f>
        <v/>
      </c>
      <c r="O1667" s="47"/>
      <c r="P1667" s="28"/>
      <c r="Q1667" s="2" t="s">
        <v>37</v>
      </c>
      <c r="R1667" s="2"/>
      <c r="W1667" s="2"/>
      <c r="X1667" s="2"/>
      <c r="Y1667" s="3"/>
      <c r="Z1667" s="29" t="str">
        <f>IF(Table1[[#This Row],[DATE]]=0,"",$Z$4)</f>
        <v/>
      </c>
      <c r="AA1667" s="29" t="str">
        <f>IF(Table1[[#This Row],[DATE]]=0,"",$AA$4)</f>
        <v/>
      </c>
      <c r="AB1667" s="29" t="str">
        <f t="shared" si="52"/>
        <v/>
      </c>
      <c r="AC1667" s="61" t="str">
        <f>IFERROR(VLOOKUP(Table1[[#This Row],[Owner]],'[1]down list'!U:V,2,FALSE),"")</f>
        <v/>
      </c>
    </row>
    <row r="1668" spans="2:29" x14ac:dyDescent="0.25">
      <c r="B1668" s="23"/>
      <c r="C1668" s="24" t="str">
        <f>IF(Table1[[#This Row],[DATE]]=0,"",TEXT(Table1[[#This Row],[DATE]],"mmm"))</f>
        <v/>
      </c>
      <c r="D1668" s="25" t="str">
        <f>B1668&amp;"-"&amp;COUNTIF($B$6:$B1668,B1668)</f>
        <v>-0</v>
      </c>
      <c r="E1668" s="24" t="str">
        <f t="shared" si="51"/>
        <v/>
      </c>
      <c r="F1668" s="24" t="str">
        <f>IF(B1668=0,"",TEXT(Table1[[#This Row],[DATE]],"ddd"))</f>
        <v/>
      </c>
      <c r="G1668" s="2" t="s">
        <v>32</v>
      </c>
      <c r="H1668" s="2"/>
      <c r="I1668" s="24" t="str">
        <f>IFERROR(INDEX('[1]down list'!$AB$3:$AH$368,MATCH(Table1[[#This Row],[DATE]],'[1]down list'!$AB$3:$AB$368,0),MATCH(Table1[[#This Row],[Shift]],'[1]down list'!$AB$3:$AH$3,0)),"")</f>
        <v/>
      </c>
      <c r="J1668" s="3"/>
      <c r="K1668" s="2"/>
      <c r="M1668" s="24" t="s">
        <v>224</v>
      </c>
      <c r="N1668" s="26" t="str">
        <f>IFERROR(INDEX([1]!Table13[#Data],MATCH(Table1[[#This Row],[Tech.]],[1]!Table13[Func Location],0),2),"")</f>
        <v/>
      </c>
      <c r="O1668" s="47"/>
      <c r="P1668" s="28"/>
      <c r="Q1668" s="2" t="s">
        <v>37</v>
      </c>
      <c r="R1668" s="2"/>
      <c r="W1668" s="2"/>
      <c r="X1668" s="2"/>
      <c r="Y1668" s="3"/>
      <c r="Z1668" s="29" t="str">
        <f>IF(Table1[[#This Row],[DATE]]=0,"",$Z$4)</f>
        <v/>
      </c>
      <c r="AA1668" s="29" t="str">
        <f>IF(Table1[[#This Row],[DATE]]=0,"",$AA$4)</f>
        <v/>
      </c>
      <c r="AB1668" s="29" t="str">
        <f t="shared" si="52"/>
        <v/>
      </c>
      <c r="AC1668" s="61" t="str">
        <f>IFERROR(VLOOKUP(Table1[[#This Row],[Owner]],'[1]down list'!U:V,2,FALSE),"")</f>
        <v/>
      </c>
    </row>
    <row r="1669" spans="2:29" x14ac:dyDescent="0.25">
      <c r="B1669" s="23"/>
      <c r="C1669" s="24" t="str">
        <f>IF(Table1[[#This Row],[DATE]]=0,"",TEXT(Table1[[#This Row],[DATE]],"mmm"))</f>
        <v/>
      </c>
      <c r="D1669" s="25" t="str">
        <f>B1669&amp;"-"&amp;COUNTIF($B$6:$B1669,B1669)</f>
        <v>-0</v>
      </c>
      <c r="E1669" s="24" t="str">
        <f t="shared" si="51"/>
        <v/>
      </c>
      <c r="F1669" s="24" t="str">
        <f>IF(B1669=0,"",TEXT(Table1[[#This Row],[DATE]],"ddd"))</f>
        <v/>
      </c>
      <c r="G1669" s="2" t="s">
        <v>32</v>
      </c>
      <c r="H1669" s="2"/>
      <c r="I1669" s="24" t="str">
        <f>IFERROR(INDEX('[1]down list'!$AB$3:$AH$368,MATCH(Table1[[#This Row],[DATE]],'[1]down list'!$AB$3:$AB$368,0),MATCH(Table1[[#This Row],[Shift]],'[1]down list'!$AB$3:$AH$3,0)),"")</f>
        <v/>
      </c>
      <c r="J1669" s="3"/>
      <c r="K1669" s="2"/>
      <c r="M1669" s="24" t="s">
        <v>224</v>
      </c>
      <c r="N1669" s="26" t="str">
        <f>IFERROR(INDEX([1]!Table13[#Data],MATCH(Table1[[#This Row],[Tech.]],[1]!Table13[Func Location],0),2),"")</f>
        <v/>
      </c>
      <c r="O1669" s="47"/>
      <c r="P1669" s="28"/>
      <c r="Q1669" s="2" t="s">
        <v>37</v>
      </c>
      <c r="R1669" s="2"/>
      <c r="W1669" s="2"/>
      <c r="X1669" s="2"/>
      <c r="Y1669" s="3"/>
      <c r="Z1669" s="29" t="str">
        <f>IF(Table1[[#This Row],[DATE]]=0,"",$Z$4)</f>
        <v/>
      </c>
      <c r="AA1669" s="29" t="str">
        <f>IF(Table1[[#This Row],[DATE]]=0,"",$AA$4)</f>
        <v/>
      </c>
      <c r="AB1669" s="29" t="str">
        <f t="shared" si="52"/>
        <v/>
      </c>
      <c r="AC1669" s="61" t="str">
        <f>IFERROR(VLOOKUP(Table1[[#This Row],[Owner]],'[1]down list'!U:V,2,FALSE),"")</f>
        <v/>
      </c>
    </row>
    <row r="1670" spans="2:29" x14ac:dyDescent="0.25">
      <c r="B1670" s="23"/>
      <c r="C1670" s="24" t="str">
        <f>IF(Table1[[#This Row],[DATE]]=0,"",TEXT(Table1[[#This Row],[DATE]],"mmm"))</f>
        <v/>
      </c>
      <c r="D1670" s="25" t="str">
        <f>B1670&amp;"-"&amp;COUNTIF($B$6:$B1670,B1670)</f>
        <v>-0</v>
      </c>
      <c r="E1670" s="24" t="str">
        <f t="shared" ref="E1670:E1733" si="53">IF(B1670=0,"",WEEKNUM(B1670,21))</f>
        <v/>
      </c>
      <c r="F1670" s="24" t="str">
        <f>IF(B1670=0,"",TEXT(Table1[[#This Row],[DATE]],"ddd"))</f>
        <v/>
      </c>
      <c r="G1670" s="2" t="s">
        <v>32</v>
      </c>
      <c r="H1670" s="2"/>
      <c r="I1670" s="24" t="str">
        <f>IFERROR(INDEX('[1]down list'!$AB$3:$AH$368,MATCH(Table1[[#This Row],[DATE]],'[1]down list'!$AB$3:$AB$368,0),MATCH(Table1[[#This Row],[Shift]],'[1]down list'!$AB$3:$AH$3,0)),"")</f>
        <v/>
      </c>
      <c r="J1670" s="3"/>
      <c r="K1670" s="2"/>
      <c r="M1670" s="24" t="s">
        <v>224</v>
      </c>
      <c r="N1670" s="26" t="str">
        <f>IFERROR(INDEX([1]!Table13[#Data],MATCH(Table1[[#This Row],[Tech.]],[1]!Table13[Func Location],0),2),"")</f>
        <v/>
      </c>
      <c r="O1670" s="47"/>
      <c r="P1670" s="28"/>
      <c r="Q1670" s="2" t="s">
        <v>37</v>
      </c>
      <c r="R1670" s="2"/>
      <c r="W1670" s="2"/>
      <c r="X1670" s="2"/>
      <c r="Y1670" s="3"/>
      <c r="Z1670" s="29" t="str">
        <f>IF(Table1[[#This Row],[DATE]]=0,"",$Z$4)</f>
        <v/>
      </c>
      <c r="AA1670" s="29" t="str">
        <f>IF(Table1[[#This Row],[DATE]]=0,"",$AA$4)</f>
        <v/>
      </c>
      <c r="AB1670" s="29" t="str">
        <f t="shared" si="52"/>
        <v/>
      </c>
      <c r="AC1670" s="61" t="str">
        <f>IFERROR(VLOOKUP(Table1[[#This Row],[Owner]],'[1]down list'!U:V,2,FALSE),"")</f>
        <v/>
      </c>
    </row>
    <row r="1671" spans="2:29" x14ac:dyDescent="0.25">
      <c r="B1671" s="23"/>
      <c r="C1671" s="24" t="str">
        <f>IF(Table1[[#This Row],[DATE]]=0,"",TEXT(Table1[[#This Row],[DATE]],"mmm"))</f>
        <v/>
      </c>
      <c r="D1671" s="25" t="str">
        <f>B1671&amp;"-"&amp;COUNTIF($B$6:$B1671,B1671)</f>
        <v>-0</v>
      </c>
      <c r="E1671" s="24" t="str">
        <f t="shared" si="53"/>
        <v/>
      </c>
      <c r="F1671" s="24" t="str">
        <f>IF(B1671=0,"",TEXT(Table1[[#This Row],[DATE]],"ddd"))</f>
        <v/>
      </c>
      <c r="G1671" s="2" t="s">
        <v>32</v>
      </c>
      <c r="H1671" s="2"/>
      <c r="I1671" s="24" t="str">
        <f>IFERROR(INDEX('[1]down list'!$AB$3:$AH$368,MATCH(Table1[[#This Row],[DATE]],'[1]down list'!$AB$3:$AB$368,0),MATCH(Table1[[#This Row],[Shift]],'[1]down list'!$AB$3:$AH$3,0)),"")</f>
        <v/>
      </c>
      <c r="J1671" s="3"/>
      <c r="K1671" s="2"/>
      <c r="M1671" s="24" t="s">
        <v>224</v>
      </c>
      <c r="N1671" s="26" t="str">
        <f>IFERROR(INDEX([1]!Table13[#Data],MATCH(Table1[[#This Row],[Tech.]],[1]!Table13[Func Location],0),2),"")</f>
        <v/>
      </c>
      <c r="O1671" s="47"/>
      <c r="P1671" s="28"/>
      <c r="Q1671" s="2" t="s">
        <v>37</v>
      </c>
      <c r="R1671" s="2"/>
      <c r="W1671" s="2"/>
      <c r="X1671" s="2"/>
      <c r="Y1671" s="3"/>
      <c r="Z1671" s="29" t="str">
        <f>IF(Table1[[#This Row],[DATE]]=0,"",$Z$4)</f>
        <v/>
      </c>
      <c r="AA1671" s="29" t="str">
        <f>IF(Table1[[#This Row],[DATE]]=0,"",$AA$4)</f>
        <v/>
      </c>
      <c r="AB1671" s="29" t="str">
        <f t="shared" si="52"/>
        <v/>
      </c>
      <c r="AC1671" s="61" t="str">
        <f>IFERROR(VLOOKUP(Table1[[#This Row],[Owner]],'[1]down list'!U:V,2,FALSE),"")</f>
        <v/>
      </c>
    </row>
    <row r="1672" spans="2:29" x14ac:dyDescent="0.25">
      <c r="B1672" s="23"/>
      <c r="C1672" s="24" t="str">
        <f>IF(Table1[[#This Row],[DATE]]=0,"",TEXT(Table1[[#This Row],[DATE]],"mmm"))</f>
        <v/>
      </c>
      <c r="D1672" s="25" t="str">
        <f>B1672&amp;"-"&amp;COUNTIF($B$6:$B1672,B1672)</f>
        <v>-0</v>
      </c>
      <c r="E1672" s="24" t="str">
        <f t="shared" si="53"/>
        <v/>
      </c>
      <c r="F1672" s="24" t="str">
        <f>IF(B1672=0,"",TEXT(Table1[[#This Row],[DATE]],"ddd"))</f>
        <v/>
      </c>
      <c r="G1672" s="2" t="s">
        <v>32</v>
      </c>
      <c r="H1672" s="2"/>
      <c r="I1672" s="24" t="str">
        <f>IFERROR(INDEX('[1]down list'!$AB$3:$AH$368,MATCH(Table1[[#This Row],[DATE]],'[1]down list'!$AB$3:$AB$368,0),MATCH(Table1[[#This Row],[Shift]],'[1]down list'!$AB$3:$AH$3,0)),"")</f>
        <v/>
      </c>
      <c r="J1672" s="3"/>
      <c r="K1672" s="2"/>
      <c r="M1672" s="24" t="s">
        <v>224</v>
      </c>
      <c r="N1672" s="26" t="str">
        <f>IFERROR(INDEX([1]!Table13[#Data],MATCH(Table1[[#This Row],[Tech.]],[1]!Table13[Func Location],0),2),"")</f>
        <v/>
      </c>
      <c r="O1672" s="47"/>
      <c r="P1672" s="28"/>
      <c r="Q1672" s="2" t="s">
        <v>37</v>
      </c>
      <c r="R1672" s="2"/>
      <c r="W1672" s="2"/>
      <c r="X1672" s="2"/>
      <c r="Y1672" s="3"/>
      <c r="Z1672" s="29" t="str">
        <f>IF(Table1[[#This Row],[DATE]]=0,"",$Z$4)</f>
        <v/>
      </c>
      <c r="AA1672" s="29" t="str">
        <f>IF(Table1[[#This Row],[DATE]]=0,"",$AA$4)</f>
        <v/>
      </c>
      <c r="AB1672" s="29" t="str">
        <f t="shared" si="52"/>
        <v/>
      </c>
      <c r="AC1672" s="61" t="str">
        <f>IFERROR(VLOOKUP(Table1[[#This Row],[Owner]],'[1]down list'!U:V,2,FALSE),"")</f>
        <v/>
      </c>
    </row>
    <row r="1673" spans="2:29" x14ac:dyDescent="0.25">
      <c r="B1673" s="23"/>
      <c r="C1673" s="24" t="str">
        <f>IF(Table1[[#This Row],[DATE]]=0,"",TEXT(Table1[[#This Row],[DATE]],"mmm"))</f>
        <v/>
      </c>
      <c r="D1673" s="25" t="str">
        <f>B1673&amp;"-"&amp;COUNTIF($B$6:$B1673,B1673)</f>
        <v>-0</v>
      </c>
      <c r="E1673" s="24" t="str">
        <f t="shared" si="53"/>
        <v/>
      </c>
      <c r="F1673" s="24" t="str">
        <f>IF(B1673=0,"",TEXT(Table1[[#This Row],[DATE]],"ddd"))</f>
        <v/>
      </c>
      <c r="G1673" s="2" t="s">
        <v>32</v>
      </c>
      <c r="H1673" s="2"/>
      <c r="I1673" s="24" t="str">
        <f>IFERROR(INDEX('[1]down list'!$AB$3:$AH$368,MATCH(Table1[[#This Row],[DATE]],'[1]down list'!$AB$3:$AB$368,0),MATCH(Table1[[#This Row],[Shift]],'[1]down list'!$AB$3:$AH$3,0)),"")</f>
        <v/>
      </c>
      <c r="J1673" s="3"/>
      <c r="K1673" s="2"/>
      <c r="M1673" s="24" t="s">
        <v>224</v>
      </c>
      <c r="N1673" s="26" t="str">
        <f>IFERROR(INDEX([1]!Table13[#Data],MATCH(Table1[[#This Row],[Tech.]],[1]!Table13[Func Location],0),2),"")</f>
        <v/>
      </c>
      <c r="O1673" s="47"/>
      <c r="P1673" s="28"/>
      <c r="Q1673" s="2" t="s">
        <v>37</v>
      </c>
      <c r="R1673" s="2"/>
      <c r="W1673" s="2"/>
      <c r="X1673" s="2"/>
      <c r="Y1673" s="3"/>
      <c r="Z1673" s="29" t="str">
        <f>IF(Table1[[#This Row],[DATE]]=0,"",$Z$4)</f>
        <v/>
      </c>
      <c r="AA1673" s="29" t="str">
        <f>IF(Table1[[#This Row],[DATE]]=0,"",$AA$4)</f>
        <v/>
      </c>
      <c r="AB1673" s="29" t="str">
        <f t="shared" si="52"/>
        <v/>
      </c>
      <c r="AC1673" s="61" t="str">
        <f>IFERROR(VLOOKUP(Table1[[#This Row],[Owner]],'[1]down list'!U:V,2,FALSE),"")</f>
        <v/>
      </c>
    </row>
    <row r="1674" spans="2:29" x14ac:dyDescent="0.25">
      <c r="B1674" s="23"/>
      <c r="C1674" s="24" t="str">
        <f>IF(Table1[[#This Row],[DATE]]=0,"",TEXT(Table1[[#This Row],[DATE]],"mmm"))</f>
        <v/>
      </c>
      <c r="D1674" s="25" t="str">
        <f>B1674&amp;"-"&amp;COUNTIF($B$6:$B1674,B1674)</f>
        <v>-0</v>
      </c>
      <c r="E1674" s="24" t="str">
        <f t="shared" si="53"/>
        <v/>
      </c>
      <c r="F1674" s="24" t="str">
        <f>IF(B1674=0,"",TEXT(Table1[[#This Row],[DATE]],"ddd"))</f>
        <v/>
      </c>
      <c r="G1674" s="2" t="s">
        <v>32</v>
      </c>
      <c r="H1674" s="2"/>
      <c r="I1674" s="24" t="str">
        <f>IFERROR(INDEX('[1]down list'!$AB$3:$AH$368,MATCH(Table1[[#This Row],[DATE]],'[1]down list'!$AB$3:$AB$368,0),MATCH(Table1[[#This Row],[Shift]],'[1]down list'!$AB$3:$AH$3,0)),"")</f>
        <v/>
      </c>
      <c r="J1674" s="3"/>
      <c r="K1674" s="2"/>
      <c r="M1674" s="24" t="s">
        <v>224</v>
      </c>
      <c r="N1674" s="26" t="str">
        <f>IFERROR(INDEX([1]!Table13[#Data],MATCH(Table1[[#This Row],[Tech.]],[1]!Table13[Func Location],0),2),"")</f>
        <v/>
      </c>
      <c r="O1674" s="47"/>
      <c r="P1674" s="28"/>
      <c r="Q1674" s="2" t="s">
        <v>37</v>
      </c>
      <c r="R1674" s="2"/>
      <c r="W1674" s="2"/>
      <c r="X1674" s="2"/>
      <c r="Y1674" s="3"/>
      <c r="Z1674" s="29" t="str">
        <f>IF(Table1[[#This Row],[DATE]]=0,"",$Z$4)</f>
        <v/>
      </c>
      <c r="AA1674" s="29" t="str">
        <f>IF(Table1[[#This Row],[DATE]]=0,"",$AA$4)</f>
        <v/>
      </c>
      <c r="AB1674" s="29" t="str">
        <f t="shared" si="52"/>
        <v/>
      </c>
      <c r="AC1674" s="61" t="str">
        <f>IFERROR(VLOOKUP(Table1[[#This Row],[Owner]],'[1]down list'!U:V,2,FALSE),"")</f>
        <v/>
      </c>
    </row>
    <row r="1675" spans="2:29" x14ac:dyDescent="0.25">
      <c r="B1675" s="23"/>
      <c r="C1675" s="24" t="str">
        <f>IF(Table1[[#This Row],[DATE]]=0,"",TEXT(Table1[[#This Row],[DATE]],"mmm"))</f>
        <v/>
      </c>
      <c r="D1675" s="25" t="str">
        <f>B1675&amp;"-"&amp;COUNTIF($B$6:$B1675,B1675)</f>
        <v>-0</v>
      </c>
      <c r="E1675" s="24" t="str">
        <f t="shared" si="53"/>
        <v/>
      </c>
      <c r="F1675" s="24" t="str">
        <f>IF(B1675=0,"",TEXT(Table1[[#This Row],[DATE]],"ddd"))</f>
        <v/>
      </c>
      <c r="G1675" s="2" t="s">
        <v>32</v>
      </c>
      <c r="H1675" s="2"/>
      <c r="I1675" s="24" t="str">
        <f>IFERROR(INDEX('[1]down list'!$AB$3:$AH$368,MATCH(Table1[[#This Row],[DATE]],'[1]down list'!$AB$3:$AB$368,0),MATCH(Table1[[#This Row],[Shift]],'[1]down list'!$AB$3:$AH$3,0)),"")</f>
        <v/>
      </c>
      <c r="J1675" s="3"/>
      <c r="K1675" s="2"/>
      <c r="M1675" s="24" t="s">
        <v>224</v>
      </c>
      <c r="N1675" s="26" t="str">
        <f>IFERROR(INDEX([1]!Table13[#Data],MATCH(Table1[[#This Row],[Tech.]],[1]!Table13[Func Location],0),2),"")</f>
        <v/>
      </c>
      <c r="O1675" s="47"/>
      <c r="P1675" s="28"/>
      <c r="Q1675" s="2" t="s">
        <v>37</v>
      </c>
      <c r="R1675" s="2"/>
      <c r="W1675" s="2"/>
      <c r="X1675" s="2"/>
      <c r="Y1675" s="3"/>
      <c r="Z1675" s="29" t="str">
        <f>IF(Table1[[#This Row],[DATE]]=0,"",$Z$4)</f>
        <v/>
      </c>
      <c r="AA1675" s="29" t="str">
        <f>IF(Table1[[#This Row],[DATE]]=0,"",$AA$4)</f>
        <v/>
      </c>
      <c r="AB1675" s="29" t="str">
        <f t="shared" si="52"/>
        <v/>
      </c>
      <c r="AC1675" s="61" t="str">
        <f>IFERROR(VLOOKUP(Table1[[#This Row],[Owner]],'[1]down list'!U:V,2,FALSE),"")</f>
        <v/>
      </c>
    </row>
    <row r="1676" spans="2:29" x14ac:dyDescent="0.25">
      <c r="B1676" s="23"/>
      <c r="C1676" s="24" t="str">
        <f>IF(Table1[[#This Row],[DATE]]=0,"",TEXT(Table1[[#This Row],[DATE]],"mmm"))</f>
        <v/>
      </c>
      <c r="D1676" s="25" t="str">
        <f>B1676&amp;"-"&amp;COUNTIF($B$6:$B1676,B1676)</f>
        <v>-0</v>
      </c>
      <c r="E1676" s="24" t="str">
        <f t="shared" si="53"/>
        <v/>
      </c>
      <c r="F1676" s="24" t="str">
        <f>IF(B1676=0,"",TEXT(Table1[[#This Row],[DATE]],"ddd"))</f>
        <v/>
      </c>
      <c r="G1676" s="2" t="s">
        <v>32</v>
      </c>
      <c r="H1676" s="2"/>
      <c r="I1676" s="24" t="str">
        <f>IFERROR(INDEX('[1]down list'!$AB$3:$AH$368,MATCH(Table1[[#This Row],[DATE]],'[1]down list'!$AB$3:$AB$368,0),MATCH(Table1[[#This Row],[Shift]],'[1]down list'!$AB$3:$AH$3,0)),"")</f>
        <v/>
      </c>
      <c r="J1676" s="3"/>
      <c r="K1676" s="2"/>
      <c r="M1676" s="24" t="s">
        <v>224</v>
      </c>
      <c r="N1676" s="26" t="str">
        <f>IFERROR(INDEX([1]!Table13[#Data],MATCH(Table1[[#This Row],[Tech.]],[1]!Table13[Func Location],0),2),"")</f>
        <v/>
      </c>
      <c r="O1676" s="47"/>
      <c r="P1676" s="28"/>
      <c r="Q1676" s="2" t="s">
        <v>37</v>
      </c>
      <c r="R1676" s="2"/>
      <c r="W1676" s="2"/>
      <c r="X1676" s="2"/>
      <c r="Y1676" s="3"/>
      <c r="Z1676" s="29" t="str">
        <f>IF(Table1[[#This Row],[DATE]]=0,"",$Z$4)</f>
        <v/>
      </c>
      <c r="AA1676" s="29" t="str">
        <f>IF(Table1[[#This Row],[DATE]]=0,"",$AA$4)</f>
        <v/>
      </c>
      <c r="AB1676" s="29" t="str">
        <f t="shared" si="52"/>
        <v/>
      </c>
      <c r="AC1676" s="61" t="str">
        <f>IFERROR(VLOOKUP(Table1[[#This Row],[Owner]],'[1]down list'!U:V,2,FALSE),"")</f>
        <v/>
      </c>
    </row>
    <row r="1677" spans="2:29" x14ac:dyDescent="0.25">
      <c r="B1677" s="23"/>
      <c r="C1677" s="24" t="str">
        <f>IF(Table1[[#This Row],[DATE]]=0,"",TEXT(Table1[[#This Row],[DATE]],"mmm"))</f>
        <v/>
      </c>
      <c r="D1677" s="25" t="str">
        <f>B1677&amp;"-"&amp;COUNTIF($B$6:$B1677,B1677)</f>
        <v>-0</v>
      </c>
      <c r="E1677" s="24" t="str">
        <f t="shared" si="53"/>
        <v/>
      </c>
      <c r="F1677" s="24" t="str">
        <f>IF(B1677=0,"",TEXT(Table1[[#This Row],[DATE]],"ddd"))</f>
        <v/>
      </c>
      <c r="G1677" s="2" t="s">
        <v>32</v>
      </c>
      <c r="H1677" s="2"/>
      <c r="I1677" s="24" t="str">
        <f>IFERROR(INDEX('[1]down list'!$AB$3:$AH$368,MATCH(Table1[[#This Row],[DATE]],'[1]down list'!$AB$3:$AB$368,0),MATCH(Table1[[#This Row],[Shift]],'[1]down list'!$AB$3:$AH$3,0)),"")</f>
        <v/>
      </c>
      <c r="J1677" s="3"/>
      <c r="K1677" s="2"/>
      <c r="M1677" s="24" t="s">
        <v>224</v>
      </c>
      <c r="N1677" s="26" t="str">
        <f>IFERROR(INDEX([1]!Table13[#Data],MATCH(Table1[[#This Row],[Tech.]],[1]!Table13[Func Location],0),2),"")</f>
        <v/>
      </c>
      <c r="O1677" s="47"/>
      <c r="P1677" s="28"/>
      <c r="Q1677" s="2" t="s">
        <v>37</v>
      </c>
      <c r="R1677" s="2"/>
      <c r="W1677" s="2"/>
      <c r="X1677" s="2"/>
      <c r="Y1677" s="3"/>
      <c r="Z1677" s="29" t="str">
        <f>IF(Table1[[#This Row],[DATE]]=0,"",$Z$4)</f>
        <v/>
      </c>
      <c r="AA1677" s="29" t="str">
        <f>IF(Table1[[#This Row],[DATE]]=0,"",$AA$4)</f>
        <v/>
      </c>
      <c r="AB1677" s="29" t="str">
        <f t="shared" si="52"/>
        <v/>
      </c>
      <c r="AC1677" s="61" t="str">
        <f>IFERROR(VLOOKUP(Table1[[#This Row],[Owner]],'[1]down list'!U:V,2,FALSE),"")</f>
        <v/>
      </c>
    </row>
    <row r="1678" spans="2:29" x14ac:dyDescent="0.25">
      <c r="B1678" s="23"/>
      <c r="C1678" s="24" t="str">
        <f>IF(Table1[[#This Row],[DATE]]=0,"",TEXT(Table1[[#This Row],[DATE]],"mmm"))</f>
        <v/>
      </c>
      <c r="D1678" s="25" t="str">
        <f>B1678&amp;"-"&amp;COUNTIF($B$6:$B1678,B1678)</f>
        <v>-0</v>
      </c>
      <c r="E1678" s="24" t="str">
        <f t="shared" si="53"/>
        <v/>
      </c>
      <c r="F1678" s="24" t="str">
        <f>IF(B1678=0,"",TEXT(Table1[[#This Row],[DATE]],"ddd"))</f>
        <v/>
      </c>
      <c r="G1678" s="2" t="s">
        <v>32</v>
      </c>
      <c r="H1678" s="2"/>
      <c r="I1678" s="24" t="str">
        <f>IFERROR(INDEX('[1]down list'!$AB$3:$AH$368,MATCH(Table1[[#This Row],[DATE]],'[1]down list'!$AB$3:$AB$368,0),MATCH(Table1[[#This Row],[Shift]],'[1]down list'!$AB$3:$AH$3,0)),"")</f>
        <v/>
      </c>
      <c r="J1678" s="3"/>
      <c r="K1678" s="2"/>
      <c r="M1678" s="24" t="s">
        <v>224</v>
      </c>
      <c r="N1678" s="26" t="str">
        <f>IFERROR(INDEX([1]!Table13[#Data],MATCH(Table1[[#This Row],[Tech.]],[1]!Table13[Func Location],0),2),"")</f>
        <v/>
      </c>
      <c r="O1678" s="47"/>
      <c r="P1678" s="28"/>
      <c r="Q1678" s="2" t="s">
        <v>37</v>
      </c>
      <c r="R1678" s="2"/>
      <c r="W1678" s="2"/>
      <c r="X1678" s="2"/>
      <c r="Y1678" s="3"/>
      <c r="Z1678" s="29" t="str">
        <f>IF(Table1[[#This Row],[DATE]]=0,"",$Z$4)</f>
        <v/>
      </c>
      <c r="AA1678" s="29" t="str">
        <f>IF(Table1[[#This Row],[DATE]]=0,"",$AA$4)</f>
        <v/>
      </c>
      <c r="AB1678" s="29" t="str">
        <f t="shared" si="52"/>
        <v/>
      </c>
      <c r="AC1678" s="61" t="str">
        <f>IFERROR(VLOOKUP(Table1[[#This Row],[Owner]],'[1]down list'!U:V,2,FALSE),"")</f>
        <v/>
      </c>
    </row>
    <row r="1679" spans="2:29" x14ac:dyDescent="0.25">
      <c r="B1679" s="23"/>
      <c r="C1679" s="24" t="str">
        <f>IF(Table1[[#This Row],[DATE]]=0,"",TEXT(Table1[[#This Row],[DATE]],"mmm"))</f>
        <v/>
      </c>
      <c r="D1679" s="25" t="str">
        <f>B1679&amp;"-"&amp;COUNTIF($B$6:$B1679,B1679)</f>
        <v>-0</v>
      </c>
      <c r="E1679" s="24" t="str">
        <f t="shared" si="53"/>
        <v/>
      </c>
      <c r="F1679" s="24" t="str">
        <f>IF(B1679=0,"",TEXT(Table1[[#This Row],[DATE]],"ddd"))</f>
        <v/>
      </c>
      <c r="G1679" s="2" t="s">
        <v>32</v>
      </c>
      <c r="H1679" s="2"/>
      <c r="I1679" s="24" t="str">
        <f>IFERROR(INDEX('[1]down list'!$AB$3:$AH$368,MATCH(Table1[[#This Row],[DATE]],'[1]down list'!$AB$3:$AB$368,0),MATCH(Table1[[#This Row],[Shift]],'[1]down list'!$AB$3:$AH$3,0)),"")</f>
        <v/>
      </c>
      <c r="J1679" s="3"/>
      <c r="K1679" s="2"/>
      <c r="M1679" s="24" t="s">
        <v>224</v>
      </c>
      <c r="N1679" s="26" t="str">
        <f>IFERROR(INDEX([1]!Table13[#Data],MATCH(Table1[[#This Row],[Tech.]],[1]!Table13[Func Location],0),2),"")</f>
        <v/>
      </c>
      <c r="O1679" s="47"/>
      <c r="P1679" s="28"/>
      <c r="Q1679" s="2" t="s">
        <v>37</v>
      </c>
      <c r="R1679" s="2"/>
      <c r="W1679" s="2"/>
      <c r="X1679" s="2"/>
      <c r="Y1679" s="3"/>
      <c r="Z1679" s="29" t="str">
        <f>IF(Table1[[#This Row],[DATE]]=0,"",$Z$4)</f>
        <v/>
      </c>
      <c r="AA1679" s="29" t="str">
        <f>IF(Table1[[#This Row],[DATE]]=0,"",$AA$4)</f>
        <v/>
      </c>
      <c r="AB1679" s="29" t="str">
        <f t="shared" si="52"/>
        <v/>
      </c>
      <c r="AC1679" s="61" t="str">
        <f>IFERROR(VLOOKUP(Table1[[#This Row],[Owner]],'[1]down list'!U:V,2,FALSE),"")</f>
        <v/>
      </c>
    </row>
    <row r="1680" spans="2:29" x14ac:dyDescent="0.25">
      <c r="B1680" s="23"/>
      <c r="C1680" s="24" t="str">
        <f>IF(Table1[[#This Row],[DATE]]=0,"",TEXT(Table1[[#This Row],[DATE]],"mmm"))</f>
        <v/>
      </c>
      <c r="D1680" s="25" t="str">
        <f>B1680&amp;"-"&amp;COUNTIF($B$6:$B1680,B1680)</f>
        <v>-0</v>
      </c>
      <c r="E1680" s="24" t="str">
        <f t="shared" si="53"/>
        <v/>
      </c>
      <c r="F1680" s="24" t="str">
        <f>IF(B1680=0,"",TEXT(Table1[[#This Row],[DATE]],"ddd"))</f>
        <v/>
      </c>
      <c r="G1680" s="2" t="s">
        <v>32</v>
      </c>
      <c r="H1680" s="2"/>
      <c r="I1680" s="24" t="str">
        <f>IFERROR(INDEX('[1]down list'!$AB$3:$AH$368,MATCH(Table1[[#This Row],[DATE]],'[1]down list'!$AB$3:$AB$368,0),MATCH(Table1[[#This Row],[Shift]],'[1]down list'!$AB$3:$AH$3,0)),"")</f>
        <v/>
      </c>
      <c r="J1680" s="3"/>
      <c r="K1680" s="2"/>
      <c r="M1680" s="24" t="s">
        <v>224</v>
      </c>
      <c r="N1680" s="26" t="str">
        <f>IFERROR(INDEX([1]!Table13[#Data],MATCH(Table1[[#This Row],[Tech.]],[1]!Table13[Func Location],0),2),"")</f>
        <v/>
      </c>
      <c r="O1680" s="47"/>
      <c r="P1680" s="28"/>
      <c r="Q1680" s="2" t="s">
        <v>37</v>
      </c>
      <c r="R1680" s="2"/>
      <c r="W1680" s="2"/>
      <c r="X1680" s="2"/>
      <c r="Y1680" s="3"/>
      <c r="Z1680" s="29" t="str">
        <f>IF(Table1[[#This Row],[DATE]]=0,"",$Z$4)</f>
        <v/>
      </c>
      <c r="AA1680" s="29" t="str">
        <f>IF(Table1[[#This Row],[DATE]]=0,"",$AA$4)</f>
        <v/>
      </c>
      <c r="AB1680" s="29" t="str">
        <f t="shared" si="52"/>
        <v/>
      </c>
      <c r="AC1680" s="61" t="str">
        <f>IFERROR(VLOOKUP(Table1[[#This Row],[Owner]],'[1]down list'!U:V,2,FALSE),"")</f>
        <v/>
      </c>
    </row>
    <row r="1681" spans="2:29" x14ac:dyDescent="0.25">
      <c r="B1681" s="23"/>
      <c r="C1681" s="24" t="str">
        <f>IF(Table1[[#This Row],[DATE]]=0,"",TEXT(Table1[[#This Row],[DATE]],"mmm"))</f>
        <v/>
      </c>
      <c r="D1681" s="25" t="str">
        <f>B1681&amp;"-"&amp;COUNTIF($B$6:$B1681,B1681)</f>
        <v>-0</v>
      </c>
      <c r="E1681" s="24" t="str">
        <f t="shared" si="53"/>
        <v/>
      </c>
      <c r="F1681" s="24" t="str">
        <f>IF(B1681=0,"",TEXT(Table1[[#This Row],[DATE]],"ddd"))</f>
        <v/>
      </c>
      <c r="G1681" s="2" t="s">
        <v>32</v>
      </c>
      <c r="H1681" s="2"/>
      <c r="I1681" s="24" t="str">
        <f>IFERROR(INDEX('[1]down list'!$AB$3:$AH$368,MATCH(Table1[[#This Row],[DATE]],'[1]down list'!$AB$3:$AB$368,0),MATCH(Table1[[#This Row],[Shift]],'[1]down list'!$AB$3:$AH$3,0)),"")</f>
        <v/>
      </c>
      <c r="J1681" s="3"/>
      <c r="K1681" s="2"/>
      <c r="M1681" s="24" t="s">
        <v>224</v>
      </c>
      <c r="N1681" s="26" t="str">
        <f>IFERROR(INDEX([1]!Table13[#Data],MATCH(Table1[[#This Row],[Tech.]],[1]!Table13[Func Location],0),2),"")</f>
        <v/>
      </c>
      <c r="O1681" s="47"/>
      <c r="P1681" s="28"/>
      <c r="Q1681" s="2" t="s">
        <v>37</v>
      </c>
      <c r="R1681" s="2"/>
      <c r="W1681" s="2"/>
      <c r="X1681" s="2"/>
      <c r="Y1681" s="3"/>
      <c r="Z1681" s="29" t="str">
        <f>IF(Table1[[#This Row],[DATE]]=0,"",$Z$4)</f>
        <v/>
      </c>
      <c r="AA1681" s="29" t="str">
        <f>IF(Table1[[#This Row],[DATE]]=0,"",$AA$4)</f>
        <v/>
      </c>
      <c r="AB1681" s="29" t="str">
        <f t="shared" si="52"/>
        <v/>
      </c>
      <c r="AC1681" s="61" t="str">
        <f>IFERROR(VLOOKUP(Table1[[#This Row],[Owner]],'[1]down list'!U:V,2,FALSE),"")</f>
        <v/>
      </c>
    </row>
    <row r="1682" spans="2:29" x14ac:dyDescent="0.25">
      <c r="B1682" s="23"/>
      <c r="C1682" s="24" t="str">
        <f>IF(Table1[[#This Row],[DATE]]=0,"",TEXT(Table1[[#This Row],[DATE]],"mmm"))</f>
        <v/>
      </c>
      <c r="D1682" s="25" t="str">
        <f>B1682&amp;"-"&amp;COUNTIF($B$6:$B1682,B1682)</f>
        <v>-0</v>
      </c>
      <c r="E1682" s="24" t="str">
        <f t="shared" si="53"/>
        <v/>
      </c>
      <c r="F1682" s="24" t="str">
        <f>IF(B1682=0,"",TEXT(Table1[[#This Row],[DATE]],"ddd"))</f>
        <v/>
      </c>
      <c r="G1682" s="2" t="s">
        <v>32</v>
      </c>
      <c r="H1682" s="2"/>
      <c r="I1682" s="24" t="str">
        <f>IFERROR(INDEX('[1]down list'!$AB$3:$AH$368,MATCH(Table1[[#This Row],[DATE]],'[1]down list'!$AB$3:$AB$368,0),MATCH(Table1[[#This Row],[Shift]],'[1]down list'!$AB$3:$AH$3,0)),"")</f>
        <v/>
      </c>
      <c r="J1682" s="3"/>
      <c r="K1682" s="2"/>
      <c r="M1682" s="24" t="s">
        <v>224</v>
      </c>
      <c r="N1682" s="26" t="str">
        <f>IFERROR(INDEX([1]!Table13[#Data],MATCH(Table1[[#This Row],[Tech.]],[1]!Table13[Func Location],0),2),"")</f>
        <v/>
      </c>
      <c r="O1682" s="47"/>
      <c r="P1682" s="28"/>
      <c r="Q1682" s="2" t="s">
        <v>37</v>
      </c>
      <c r="R1682" s="2"/>
      <c r="W1682" s="2"/>
      <c r="X1682" s="2"/>
      <c r="Y1682" s="3"/>
      <c r="Z1682" s="29" t="str">
        <f>IF(Table1[[#This Row],[DATE]]=0,"",$Z$4)</f>
        <v/>
      </c>
      <c r="AA1682" s="29" t="str">
        <f>IF(Table1[[#This Row],[DATE]]=0,"",$AA$4)</f>
        <v/>
      </c>
      <c r="AB1682" s="29" t="str">
        <f t="shared" si="52"/>
        <v/>
      </c>
      <c r="AC1682" s="61" t="str">
        <f>IFERROR(VLOOKUP(Table1[[#This Row],[Owner]],'[1]down list'!U:V,2,FALSE),"")</f>
        <v/>
      </c>
    </row>
    <row r="1683" spans="2:29" x14ac:dyDescent="0.25">
      <c r="B1683" s="23"/>
      <c r="C1683" s="24" t="str">
        <f>IF(Table1[[#This Row],[DATE]]=0,"",TEXT(Table1[[#This Row],[DATE]],"mmm"))</f>
        <v/>
      </c>
      <c r="D1683" s="25" t="str">
        <f>B1683&amp;"-"&amp;COUNTIF($B$6:$B1683,B1683)</f>
        <v>-0</v>
      </c>
      <c r="E1683" s="24" t="str">
        <f t="shared" si="53"/>
        <v/>
      </c>
      <c r="F1683" s="24" t="str">
        <f>IF(B1683=0,"",TEXT(Table1[[#This Row],[DATE]],"ddd"))</f>
        <v/>
      </c>
      <c r="G1683" s="2" t="s">
        <v>32</v>
      </c>
      <c r="H1683" s="2"/>
      <c r="I1683" s="24" t="str">
        <f>IFERROR(INDEX('[1]down list'!$AB$3:$AH$368,MATCH(Table1[[#This Row],[DATE]],'[1]down list'!$AB$3:$AB$368,0),MATCH(Table1[[#This Row],[Shift]],'[1]down list'!$AB$3:$AH$3,0)),"")</f>
        <v/>
      </c>
      <c r="J1683" s="3"/>
      <c r="K1683" s="2"/>
      <c r="M1683" s="24" t="s">
        <v>224</v>
      </c>
      <c r="N1683" s="26" t="str">
        <f>IFERROR(INDEX([1]!Table13[#Data],MATCH(Table1[[#This Row],[Tech.]],[1]!Table13[Func Location],0),2),"")</f>
        <v/>
      </c>
      <c r="O1683" s="47"/>
      <c r="P1683" s="28"/>
      <c r="Q1683" s="2" t="s">
        <v>37</v>
      </c>
      <c r="R1683" s="2"/>
      <c r="W1683" s="2"/>
      <c r="X1683" s="2"/>
      <c r="Y1683" s="3"/>
      <c r="Z1683" s="29" t="str">
        <f>IF(Table1[[#This Row],[DATE]]=0,"",$Z$4)</f>
        <v/>
      </c>
      <c r="AA1683" s="29" t="str">
        <f>IF(Table1[[#This Row],[DATE]]=0,"",$AA$4)</f>
        <v/>
      </c>
      <c r="AB1683" s="29" t="str">
        <f t="shared" si="52"/>
        <v/>
      </c>
      <c r="AC1683" s="61" t="str">
        <f>IFERROR(VLOOKUP(Table1[[#This Row],[Owner]],'[1]down list'!U:V,2,FALSE),"")</f>
        <v/>
      </c>
    </row>
    <row r="1684" spans="2:29" x14ac:dyDescent="0.25">
      <c r="B1684" s="23"/>
      <c r="C1684" s="24" t="str">
        <f>IF(Table1[[#This Row],[DATE]]=0,"",TEXT(Table1[[#This Row],[DATE]],"mmm"))</f>
        <v/>
      </c>
      <c r="D1684" s="25" t="str">
        <f>B1684&amp;"-"&amp;COUNTIF($B$6:$B1684,B1684)</f>
        <v>-0</v>
      </c>
      <c r="E1684" s="24" t="str">
        <f t="shared" si="53"/>
        <v/>
      </c>
      <c r="F1684" s="24" t="str">
        <f>IF(B1684=0,"",TEXT(Table1[[#This Row],[DATE]],"ddd"))</f>
        <v/>
      </c>
      <c r="G1684" s="2" t="s">
        <v>32</v>
      </c>
      <c r="H1684" s="2"/>
      <c r="I1684" s="24" t="str">
        <f>IFERROR(INDEX('[1]down list'!$AB$3:$AH$368,MATCH(Table1[[#This Row],[DATE]],'[1]down list'!$AB$3:$AB$368,0),MATCH(Table1[[#This Row],[Shift]],'[1]down list'!$AB$3:$AH$3,0)),"")</f>
        <v/>
      </c>
      <c r="J1684" s="3"/>
      <c r="K1684" s="2"/>
      <c r="M1684" s="24" t="s">
        <v>224</v>
      </c>
      <c r="N1684" s="26" t="str">
        <f>IFERROR(INDEX([1]!Table13[#Data],MATCH(Table1[[#This Row],[Tech.]],[1]!Table13[Func Location],0),2),"")</f>
        <v/>
      </c>
      <c r="O1684" s="47"/>
      <c r="P1684" s="28"/>
      <c r="Q1684" s="2" t="s">
        <v>37</v>
      </c>
      <c r="R1684" s="2"/>
      <c r="W1684" s="2"/>
      <c r="X1684" s="2"/>
      <c r="Y1684" s="3"/>
      <c r="Z1684" s="29" t="str">
        <f>IF(Table1[[#This Row],[DATE]]=0,"",$Z$4)</f>
        <v/>
      </c>
      <c r="AA1684" s="29" t="str">
        <f>IF(Table1[[#This Row],[DATE]]=0,"",$AA$4)</f>
        <v/>
      </c>
      <c r="AB1684" s="29" t="str">
        <f t="shared" si="52"/>
        <v/>
      </c>
      <c r="AC1684" s="61" t="str">
        <f>IFERROR(VLOOKUP(Table1[[#This Row],[Owner]],'[1]down list'!U:V,2,FALSE),"")</f>
        <v/>
      </c>
    </row>
    <row r="1685" spans="2:29" x14ac:dyDescent="0.25">
      <c r="B1685" s="23"/>
      <c r="C1685" s="24" t="str">
        <f>IF(Table1[[#This Row],[DATE]]=0,"",TEXT(Table1[[#This Row],[DATE]],"mmm"))</f>
        <v/>
      </c>
      <c r="D1685" s="25" t="str">
        <f>B1685&amp;"-"&amp;COUNTIF($B$6:$B1685,B1685)</f>
        <v>-0</v>
      </c>
      <c r="E1685" s="24" t="str">
        <f t="shared" si="53"/>
        <v/>
      </c>
      <c r="F1685" s="24" t="str">
        <f>IF(B1685=0,"",TEXT(Table1[[#This Row],[DATE]],"ddd"))</f>
        <v/>
      </c>
      <c r="G1685" s="2" t="s">
        <v>32</v>
      </c>
      <c r="H1685" s="2"/>
      <c r="I1685" s="24" t="str">
        <f>IFERROR(INDEX('[1]down list'!$AB$3:$AH$368,MATCH(Table1[[#This Row],[DATE]],'[1]down list'!$AB$3:$AB$368,0),MATCH(Table1[[#This Row],[Shift]],'[1]down list'!$AB$3:$AH$3,0)),"")</f>
        <v/>
      </c>
      <c r="J1685" s="3"/>
      <c r="K1685" s="2"/>
      <c r="M1685" s="24" t="s">
        <v>224</v>
      </c>
      <c r="N1685" s="26" t="str">
        <f>IFERROR(INDEX([1]!Table13[#Data],MATCH(Table1[[#This Row],[Tech.]],[1]!Table13[Func Location],0),2),"")</f>
        <v/>
      </c>
      <c r="O1685" s="47"/>
      <c r="P1685" s="28"/>
      <c r="Q1685" s="2" t="s">
        <v>37</v>
      </c>
      <c r="R1685" s="2"/>
      <c r="W1685" s="2"/>
      <c r="X1685" s="2"/>
      <c r="Y1685" s="3"/>
      <c r="Z1685" s="29" t="str">
        <f>IF(Table1[[#This Row],[DATE]]=0,"",$Z$4)</f>
        <v/>
      </c>
      <c r="AA1685" s="29" t="str">
        <f>IF(Table1[[#This Row],[DATE]]=0,"",$AA$4)</f>
        <v/>
      </c>
      <c r="AB1685" s="29" t="str">
        <f t="shared" si="52"/>
        <v/>
      </c>
      <c r="AC1685" s="61" t="str">
        <f>IFERROR(VLOOKUP(Table1[[#This Row],[Owner]],'[1]down list'!U:V,2,FALSE),"")</f>
        <v/>
      </c>
    </row>
    <row r="1686" spans="2:29" x14ac:dyDescent="0.25">
      <c r="B1686" s="23"/>
      <c r="C1686" s="24" t="str">
        <f>IF(Table1[[#This Row],[DATE]]=0,"",TEXT(Table1[[#This Row],[DATE]],"mmm"))</f>
        <v/>
      </c>
      <c r="D1686" s="25" t="str">
        <f>B1686&amp;"-"&amp;COUNTIF($B$6:$B1686,B1686)</f>
        <v>-0</v>
      </c>
      <c r="E1686" s="24" t="str">
        <f t="shared" si="53"/>
        <v/>
      </c>
      <c r="F1686" s="24" t="str">
        <f>IF(B1686=0,"",TEXT(Table1[[#This Row],[DATE]],"ddd"))</f>
        <v/>
      </c>
      <c r="G1686" s="2" t="s">
        <v>32</v>
      </c>
      <c r="H1686" s="2"/>
      <c r="I1686" s="24" t="str">
        <f>IFERROR(INDEX('[1]down list'!$AB$3:$AH$368,MATCH(Table1[[#This Row],[DATE]],'[1]down list'!$AB$3:$AB$368,0),MATCH(Table1[[#This Row],[Shift]],'[1]down list'!$AB$3:$AH$3,0)),"")</f>
        <v/>
      </c>
      <c r="J1686" s="3"/>
      <c r="K1686" s="2"/>
      <c r="M1686" s="24" t="s">
        <v>224</v>
      </c>
      <c r="N1686" s="26" t="str">
        <f>IFERROR(INDEX([1]!Table13[#Data],MATCH(Table1[[#This Row],[Tech.]],[1]!Table13[Func Location],0),2),"")</f>
        <v/>
      </c>
      <c r="O1686" s="47"/>
      <c r="P1686" s="28"/>
      <c r="Q1686" s="2" t="s">
        <v>37</v>
      </c>
      <c r="R1686" s="2"/>
      <c r="W1686" s="2"/>
      <c r="X1686" s="2"/>
      <c r="Y1686" s="3"/>
      <c r="Z1686" s="29" t="str">
        <f>IF(Table1[[#This Row],[DATE]]=0,"",$Z$4)</f>
        <v/>
      </c>
      <c r="AA1686" s="29" t="str">
        <f>IF(Table1[[#This Row],[DATE]]=0,"",$AA$4)</f>
        <v/>
      </c>
      <c r="AB1686" s="29" t="str">
        <f t="shared" si="52"/>
        <v/>
      </c>
      <c r="AC1686" s="61" t="str">
        <f>IFERROR(VLOOKUP(Table1[[#This Row],[Owner]],'[1]down list'!U:V,2,FALSE),"")</f>
        <v/>
      </c>
    </row>
    <row r="1687" spans="2:29" x14ac:dyDescent="0.25">
      <c r="B1687" s="23"/>
      <c r="C1687" s="24" t="str">
        <f>IF(Table1[[#This Row],[DATE]]=0,"",TEXT(Table1[[#This Row],[DATE]],"mmm"))</f>
        <v/>
      </c>
      <c r="D1687" s="25" t="str">
        <f>B1687&amp;"-"&amp;COUNTIF($B$6:$B1687,B1687)</f>
        <v>-0</v>
      </c>
      <c r="E1687" s="24" t="str">
        <f t="shared" si="53"/>
        <v/>
      </c>
      <c r="F1687" s="24" t="str">
        <f>IF(B1687=0,"",TEXT(Table1[[#This Row],[DATE]],"ddd"))</f>
        <v/>
      </c>
      <c r="G1687" s="2" t="s">
        <v>32</v>
      </c>
      <c r="H1687" s="2"/>
      <c r="I1687" s="24" t="str">
        <f>IFERROR(INDEX('[1]down list'!$AB$3:$AH$368,MATCH(Table1[[#This Row],[DATE]],'[1]down list'!$AB$3:$AB$368,0),MATCH(Table1[[#This Row],[Shift]],'[1]down list'!$AB$3:$AH$3,0)),"")</f>
        <v/>
      </c>
      <c r="J1687" s="3"/>
      <c r="K1687" s="2"/>
      <c r="M1687" s="24" t="s">
        <v>224</v>
      </c>
      <c r="N1687" s="26" t="str">
        <f>IFERROR(INDEX([1]!Table13[#Data],MATCH(Table1[[#This Row],[Tech.]],[1]!Table13[Func Location],0),2),"")</f>
        <v/>
      </c>
      <c r="O1687" s="47"/>
      <c r="P1687" s="28"/>
      <c r="Q1687" s="2" t="s">
        <v>37</v>
      </c>
      <c r="R1687" s="2"/>
      <c r="W1687" s="2"/>
      <c r="X1687" s="2"/>
      <c r="Y1687" s="3"/>
      <c r="Z1687" s="29" t="str">
        <f>IF(Table1[[#This Row],[DATE]]=0,"",$Z$4)</f>
        <v/>
      </c>
      <c r="AA1687" s="29" t="str">
        <f>IF(Table1[[#This Row],[DATE]]=0,"",$AA$4)</f>
        <v/>
      </c>
      <c r="AB1687" s="29" t="str">
        <f t="shared" si="52"/>
        <v/>
      </c>
      <c r="AC1687" s="61" t="str">
        <f>IFERROR(VLOOKUP(Table1[[#This Row],[Owner]],'[1]down list'!U:V,2,FALSE),"")</f>
        <v/>
      </c>
    </row>
    <row r="1688" spans="2:29" x14ac:dyDescent="0.25">
      <c r="B1688" s="23"/>
      <c r="C1688" s="24" t="str">
        <f>IF(Table1[[#This Row],[DATE]]=0,"",TEXT(Table1[[#This Row],[DATE]],"mmm"))</f>
        <v/>
      </c>
      <c r="D1688" s="25" t="str">
        <f>B1688&amp;"-"&amp;COUNTIF($B$6:$B1688,B1688)</f>
        <v>-0</v>
      </c>
      <c r="E1688" s="24" t="str">
        <f t="shared" si="53"/>
        <v/>
      </c>
      <c r="F1688" s="24" t="str">
        <f>IF(B1688=0,"",TEXT(Table1[[#This Row],[DATE]],"ddd"))</f>
        <v/>
      </c>
      <c r="G1688" s="2" t="s">
        <v>32</v>
      </c>
      <c r="H1688" s="2"/>
      <c r="I1688" s="24" t="str">
        <f>IFERROR(INDEX('[1]down list'!$AB$3:$AH$368,MATCH(Table1[[#This Row],[DATE]],'[1]down list'!$AB$3:$AB$368,0),MATCH(Table1[[#This Row],[Shift]],'[1]down list'!$AB$3:$AH$3,0)),"")</f>
        <v/>
      </c>
      <c r="J1688" s="3"/>
      <c r="K1688" s="2"/>
      <c r="M1688" s="24" t="s">
        <v>224</v>
      </c>
      <c r="N1688" s="26" t="str">
        <f>IFERROR(INDEX([1]!Table13[#Data],MATCH(Table1[[#This Row],[Tech.]],[1]!Table13[Func Location],0),2),"")</f>
        <v/>
      </c>
      <c r="O1688" s="47"/>
      <c r="P1688" s="28"/>
      <c r="Q1688" s="2" t="s">
        <v>37</v>
      </c>
      <c r="R1688" s="2"/>
      <c r="W1688" s="2"/>
      <c r="X1688" s="2"/>
      <c r="Y1688" s="3"/>
      <c r="Z1688" s="29" t="str">
        <f>IF(Table1[[#This Row],[DATE]]=0,"",$Z$4)</f>
        <v/>
      </c>
      <c r="AA1688" s="29" t="str">
        <f>IF(Table1[[#This Row],[DATE]]=0,"",$AA$4)</f>
        <v/>
      </c>
      <c r="AB1688" s="29" t="str">
        <f t="shared" si="52"/>
        <v/>
      </c>
      <c r="AC1688" s="61" t="str">
        <f>IFERROR(VLOOKUP(Table1[[#This Row],[Owner]],'[1]down list'!U:V,2,FALSE),"")</f>
        <v/>
      </c>
    </row>
    <row r="1689" spans="2:29" x14ac:dyDescent="0.25">
      <c r="B1689" s="23"/>
      <c r="C1689" s="24" t="str">
        <f>IF(Table1[[#This Row],[DATE]]=0,"",TEXT(Table1[[#This Row],[DATE]],"mmm"))</f>
        <v/>
      </c>
      <c r="D1689" s="25" t="str">
        <f>B1689&amp;"-"&amp;COUNTIF($B$6:$B1689,B1689)</f>
        <v>-0</v>
      </c>
      <c r="E1689" s="24" t="str">
        <f t="shared" si="53"/>
        <v/>
      </c>
      <c r="F1689" s="24" t="str">
        <f>IF(B1689=0,"",TEXT(Table1[[#This Row],[DATE]],"ddd"))</f>
        <v/>
      </c>
      <c r="G1689" s="2" t="s">
        <v>32</v>
      </c>
      <c r="H1689" s="2"/>
      <c r="I1689" s="24" t="str">
        <f>IFERROR(INDEX('[1]down list'!$AB$3:$AH$368,MATCH(Table1[[#This Row],[DATE]],'[1]down list'!$AB$3:$AB$368,0),MATCH(Table1[[#This Row],[Shift]],'[1]down list'!$AB$3:$AH$3,0)),"")</f>
        <v/>
      </c>
      <c r="J1689" s="3"/>
      <c r="K1689" s="2"/>
      <c r="M1689" s="24" t="s">
        <v>224</v>
      </c>
      <c r="N1689" s="26" t="str">
        <f>IFERROR(INDEX([1]!Table13[#Data],MATCH(Table1[[#This Row],[Tech.]],[1]!Table13[Func Location],0),2),"")</f>
        <v/>
      </c>
      <c r="O1689" s="47"/>
      <c r="P1689" s="28"/>
      <c r="Q1689" s="2" t="s">
        <v>37</v>
      </c>
      <c r="R1689" s="2"/>
      <c r="W1689" s="2"/>
      <c r="X1689" s="2"/>
      <c r="Y1689" s="3"/>
      <c r="Z1689" s="29" t="str">
        <f>IF(Table1[[#This Row],[DATE]]=0,"",$Z$4)</f>
        <v/>
      </c>
      <c r="AA1689" s="29" t="str">
        <f>IF(Table1[[#This Row],[DATE]]=0,"",$AA$4)</f>
        <v/>
      </c>
      <c r="AB1689" s="29" t="str">
        <f t="shared" si="52"/>
        <v/>
      </c>
      <c r="AC1689" s="61" t="str">
        <f>IFERROR(VLOOKUP(Table1[[#This Row],[Owner]],'[1]down list'!U:V,2,FALSE),"")</f>
        <v/>
      </c>
    </row>
    <row r="1690" spans="2:29" x14ac:dyDescent="0.25">
      <c r="B1690" s="23"/>
      <c r="C1690" s="24" t="str">
        <f>IF(Table1[[#This Row],[DATE]]=0,"",TEXT(Table1[[#This Row],[DATE]],"mmm"))</f>
        <v/>
      </c>
      <c r="D1690" s="25" t="str">
        <f>B1690&amp;"-"&amp;COUNTIF($B$6:$B1690,B1690)</f>
        <v>-0</v>
      </c>
      <c r="E1690" s="24" t="str">
        <f t="shared" si="53"/>
        <v/>
      </c>
      <c r="F1690" s="24" t="str">
        <f>IF(B1690=0,"",TEXT(Table1[[#This Row],[DATE]],"ddd"))</f>
        <v/>
      </c>
      <c r="G1690" s="2" t="s">
        <v>32</v>
      </c>
      <c r="H1690" s="2"/>
      <c r="I1690" s="24" t="str">
        <f>IFERROR(INDEX('[1]down list'!$AB$3:$AH$368,MATCH(Table1[[#This Row],[DATE]],'[1]down list'!$AB$3:$AB$368,0),MATCH(Table1[[#This Row],[Shift]],'[1]down list'!$AB$3:$AH$3,0)),"")</f>
        <v/>
      </c>
      <c r="J1690" s="3"/>
      <c r="K1690" s="2"/>
      <c r="M1690" s="24" t="s">
        <v>224</v>
      </c>
      <c r="N1690" s="26" t="str">
        <f>IFERROR(INDEX([1]!Table13[#Data],MATCH(Table1[[#This Row],[Tech.]],[1]!Table13[Func Location],0),2),"")</f>
        <v/>
      </c>
      <c r="O1690" s="47"/>
      <c r="P1690" s="28"/>
      <c r="Q1690" s="2" t="s">
        <v>37</v>
      </c>
      <c r="R1690" s="2"/>
      <c r="W1690" s="2"/>
      <c r="X1690" s="2"/>
      <c r="Y1690" s="3"/>
      <c r="Z1690" s="29" t="str">
        <f>IF(Table1[[#This Row],[DATE]]=0,"",$Z$4)</f>
        <v/>
      </c>
      <c r="AA1690" s="29" t="str">
        <f>IF(Table1[[#This Row],[DATE]]=0,"",$AA$4)</f>
        <v/>
      </c>
      <c r="AB1690" s="29" t="str">
        <f t="shared" si="52"/>
        <v/>
      </c>
      <c r="AC1690" s="61" t="str">
        <f>IFERROR(VLOOKUP(Table1[[#This Row],[Owner]],'[1]down list'!U:V,2,FALSE),"")</f>
        <v/>
      </c>
    </row>
    <row r="1691" spans="2:29" x14ac:dyDescent="0.25">
      <c r="B1691" s="23"/>
      <c r="C1691" s="24" t="str">
        <f>IF(Table1[[#This Row],[DATE]]=0,"",TEXT(Table1[[#This Row],[DATE]],"mmm"))</f>
        <v/>
      </c>
      <c r="D1691" s="25" t="str">
        <f>B1691&amp;"-"&amp;COUNTIF($B$6:$B1691,B1691)</f>
        <v>-0</v>
      </c>
      <c r="E1691" s="24" t="str">
        <f t="shared" si="53"/>
        <v/>
      </c>
      <c r="F1691" s="24" t="str">
        <f>IF(B1691=0,"",TEXT(Table1[[#This Row],[DATE]],"ddd"))</f>
        <v/>
      </c>
      <c r="G1691" s="2" t="s">
        <v>32</v>
      </c>
      <c r="H1691" s="2"/>
      <c r="I1691" s="24" t="str">
        <f>IFERROR(INDEX('[1]down list'!$AB$3:$AH$368,MATCH(Table1[[#This Row],[DATE]],'[1]down list'!$AB$3:$AB$368,0),MATCH(Table1[[#This Row],[Shift]],'[1]down list'!$AB$3:$AH$3,0)),"")</f>
        <v/>
      </c>
      <c r="J1691" s="3"/>
      <c r="K1691" s="2"/>
      <c r="M1691" s="24" t="s">
        <v>224</v>
      </c>
      <c r="N1691" s="26" t="str">
        <f>IFERROR(INDEX([1]!Table13[#Data],MATCH(Table1[[#This Row],[Tech.]],[1]!Table13[Func Location],0),2),"")</f>
        <v/>
      </c>
      <c r="O1691" s="47"/>
      <c r="P1691" s="28"/>
      <c r="Q1691" s="2" t="s">
        <v>37</v>
      </c>
      <c r="R1691" s="2"/>
      <c r="W1691" s="2"/>
      <c r="X1691" s="2"/>
      <c r="Y1691" s="3"/>
      <c r="Z1691" s="29" t="str">
        <f>IF(Table1[[#This Row],[DATE]]=0,"",$Z$4)</f>
        <v/>
      </c>
      <c r="AA1691" s="29" t="str">
        <f>IF(Table1[[#This Row],[DATE]]=0,"",$AA$4)</f>
        <v/>
      </c>
      <c r="AB1691" s="29" t="str">
        <f t="shared" si="52"/>
        <v/>
      </c>
      <c r="AC1691" s="61" t="str">
        <f>IFERROR(VLOOKUP(Table1[[#This Row],[Owner]],'[1]down list'!U:V,2,FALSE),"")</f>
        <v/>
      </c>
    </row>
    <row r="1692" spans="2:29" x14ac:dyDescent="0.25">
      <c r="B1692" s="23"/>
      <c r="C1692" s="24" t="str">
        <f>IF(Table1[[#This Row],[DATE]]=0,"",TEXT(Table1[[#This Row],[DATE]],"mmm"))</f>
        <v/>
      </c>
      <c r="D1692" s="25" t="str">
        <f>B1692&amp;"-"&amp;COUNTIF($B$6:$B1692,B1692)</f>
        <v>-0</v>
      </c>
      <c r="E1692" s="24" t="str">
        <f t="shared" si="53"/>
        <v/>
      </c>
      <c r="F1692" s="24" t="str">
        <f>IF(B1692=0,"",TEXT(Table1[[#This Row],[DATE]],"ddd"))</f>
        <v/>
      </c>
      <c r="G1692" s="2" t="s">
        <v>32</v>
      </c>
      <c r="H1692" s="2"/>
      <c r="I1692" s="24" t="str">
        <f>IFERROR(INDEX('[1]down list'!$AB$3:$AH$368,MATCH(Table1[[#This Row],[DATE]],'[1]down list'!$AB$3:$AB$368,0),MATCH(Table1[[#This Row],[Shift]],'[1]down list'!$AB$3:$AH$3,0)),"")</f>
        <v/>
      </c>
      <c r="J1692" s="3"/>
      <c r="K1692" s="2"/>
      <c r="M1692" s="24" t="s">
        <v>224</v>
      </c>
      <c r="N1692" s="26" t="str">
        <f>IFERROR(INDEX([1]!Table13[#Data],MATCH(Table1[[#This Row],[Tech.]],[1]!Table13[Func Location],0),2),"")</f>
        <v/>
      </c>
      <c r="O1692" s="47"/>
      <c r="P1692" s="28"/>
      <c r="Q1692" s="2" t="s">
        <v>37</v>
      </c>
      <c r="R1692" s="2"/>
      <c r="W1692" s="2"/>
      <c r="X1692" s="2"/>
      <c r="Y1692" s="3"/>
      <c r="Z1692" s="29" t="str">
        <f>IF(Table1[[#This Row],[DATE]]=0,"",$Z$4)</f>
        <v/>
      </c>
      <c r="AA1692" s="29" t="str">
        <f>IF(Table1[[#This Row],[DATE]]=0,"",$AA$4)</f>
        <v/>
      </c>
      <c r="AB1692" s="29" t="str">
        <f t="shared" si="52"/>
        <v/>
      </c>
      <c r="AC1692" s="61" t="str">
        <f>IFERROR(VLOOKUP(Table1[[#This Row],[Owner]],'[1]down list'!U:V,2,FALSE),"")</f>
        <v/>
      </c>
    </row>
    <row r="1693" spans="2:29" x14ac:dyDescent="0.25">
      <c r="B1693" s="23"/>
      <c r="C1693" s="24" t="str">
        <f>IF(Table1[[#This Row],[DATE]]=0,"",TEXT(Table1[[#This Row],[DATE]],"mmm"))</f>
        <v/>
      </c>
      <c r="D1693" s="25" t="str">
        <f>B1693&amp;"-"&amp;COUNTIF($B$6:$B1693,B1693)</f>
        <v>-0</v>
      </c>
      <c r="E1693" s="24" t="str">
        <f t="shared" si="53"/>
        <v/>
      </c>
      <c r="F1693" s="24" t="str">
        <f>IF(B1693=0,"",TEXT(Table1[[#This Row],[DATE]],"ddd"))</f>
        <v/>
      </c>
      <c r="G1693" s="2" t="s">
        <v>32</v>
      </c>
      <c r="H1693" s="2"/>
      <c r="I1693" s="24" t="str">
        <f>IFERROR(INDEX('[1]down list'!$AB$3:$AH$368,MATCH(Table1[[#This Row],[DATE]],'[1]down list'!$AB$3:$AB$368,0),MATCH(Table1[[#This Row],[Shift]],'[1]down list'!$AB$3:$AH$3,0)),"")</f>
        <v/>
      </c>
      <c r="J1693" s="3"/>
      <c r="K1693" s="2"/>
      <c r="M1693" s="24" t="s">
        <v>224</v>
      </c>
      <c r="N1693" s="26" t="str">
        <f>IFERROR(INDEX([1]!Table13[#Data],MATCH(Table1[[#This Row],[Tech.]],[1]!Table13[Func Location],0),2),"")</f>
        <v/>
      </c>
      <c r="O1693" s="47"/>
      <c r="P1693" s="28"/>
      <c r="Q1693" s="2" t="s">
        <v>37</v>
      </c>
      <c r="R1693" s="2"/>
      <c r="W1693" s="2"/>
      <c r="X1693" s="2"/>
      <c r="Y1693" s="3"/>
      <c r="Z1693" s="29" t="str">
        <f>IF(Table1[[#This Row],[DATE]]=0,"",$Z$4)</f>
        <v/>
      </c>
      <c r="AA1693" s="29" t="str">
        <f>IF(Table1[[#This Row],[DATE]]=0,"",$AA$4)</f>
        <v/>
      </c>
      <c r="AB1693" s="29" t="str">
        <f t="shared" si="52"/>
        <v/>
      </c>
      <c r="AC1693" s="61" t="str">
        <f>IFERROR(VLOOKUP(Table1[[#This Row],[Owner]],'[1]down list'!U:V,2,FALSE),"")</f>
        <v/>
      </c>
    </row>
    <row r="1694" spans="2:29" x14ac:dyDescent="0.25">
      <c r="B1694" s="23"/>
      <c r="C1694" s="24" t="str">
        <f>IF(Table1[[#This Row],[DATE]]=0,"",TEXT(Table1[[#This Row],[DATE]],"mmm"))</f>
        <v/>
      </c>
      <c r="D1694" s="25" t="str">
        <f>B1694&amp;"-"&amp;COUNTIF($B$6:$B1694,B1694)</f>
        <v>-0</v>
      </c>
      <c r="E1694" s="24" t="str">
        <f t="shared" si="53"/>
        <v/>
      </c>
      <c r="F1694" s="24" t="str">
        <f>IF(B1694=0,"",TEXT(Table1[[#This Row],[DATE]],"ddd"))</f>
        <v/>
      </c>
      <c r="G1694" s="2" t="s">
        <v>32</v>
      </c>
      <c r="H1694" s="2"/>
      <c r="I1694" s="24" t="str">
        <f>IFERROR(INDEX('[1]down list'!$AB$3:$AH$368,MATCH(Table1[[#This Row],[DATE]],'[1]down list'!$AB$3:$AB$368,0),MATCH(Table1[[#This Row],[Shift]],'[1]down list'!$AB$3:$AH$3,0)),"")</f>
        <v/>
      </c>
      <c r="J1694" s="3"/>
      <c r="K1694" s="2"/>
      <c r="M1694" s="24" t="s">
        <v>224</v>
      </c>
      <c r="N1694" s="26" t="str">
        <f>IFERROR(INDEX([1]!Table13[#Data],MATCH(Table1[[#This Row],[Tech.]],[1]!Table13[Func Location],0),2),"")</f>
        <v/>
      </c>
      <c r="O1694" s="47"/>
      <c r="P1694" s="28"/>
      <c r="Q1694" s="2" t="s">
        <v>37</v>
      </c>
      <c r="R1694" s="2"/>
      <c r="W1694" s="2"/>
      <c r="X1694" s="2"/>
      <c r="Y1694" s="3"/>
      <c r="Z1694" s="29" t="str">
        <f>IF(Table1[[#This Row],[DATE]]=0,"",$Z$4)</f>
        <v/>
      </c>
      <c r="AA1694" s="29" t="str">
        <f>IF(Table1[[#This Row],[DATE]]=0,"",$AA$4)</f>
        <v/>
      </c>
      <c r="AB1694" s="29" t="str">
        <f t="shared" si="52"/>
        <v/>
      </c>
      <c r="AC1694" s="61" t="str">
        <f>IFERROR(VLOOKUP(Table1[[#This Row],[Owner]],'[1]down list'!U:V,2,FALSE),"")</f>
        <v/>
      </c>
    </row>
    <row r="1695" spans="2:29" x14ac:dyDescent="0.25">
      <c r="B1695" s="23"/>
      <c r="C1695" s="24" t="str">
        <f>IF(Table1[[#This Row],[DATE]]=0,"",TEXT(Table1[[#This Row],[DATE]],"mmm"))</f>
        <v/>
      </c>
      <c r="D1695" s="25" t="str">
        <f>B1695&amp;"-"&amp;COUNTIF($B$6:$B1695,B1695)</f>
        <v>-0</v>
      </c>
      <c r="E1695" s="24" t="str">
        <f t="shared" si="53"/>
        <v/>
      </c>
      <c r="F1695" s="24" t="str">
        <f>IF(B1695=0,"",TEXT(Table1[[#This Row],[DATE]],"ddd"))</f>
        <v/>
      </c>
      <c r="G1695" s="2" t="s">
        <v>32</v>
      </c>
      <c r="H1695" s="2"/>
      <c r="I1695" s="24" t="str">
        <f>IFERROR(INDEX('[1]down list'!$AB$3:$AH$368,MATCH(Table1[[#This Row],[DATE]],'[1]down list'!$AB$3:$AB$368,0),MATCH(Table1[[#This Row],[Shift]],'[1]down list'!$AB$3:$AH$3,0)),"")</f>
        <v/>
      </c>
      <c r="J1695" s="3"/>
      <c r="K1695" s="2"/>
      <c r="M1695" s="24" t="s">
        <v>224</v>
      </c>
      <c r="N1695" s="26" t="str">
        <f>IFERROR(INDEX([1]!Table13[#Data],MATCH(Table1[[#This Row],[Tech.]],[1]!Table13[Func Location],0),2),"")</f>
        <v/>
      </c>
      <c r="O1695" s="47"/>
      <c r="P1695" s="28"/>
      <c r="Q1695" s="2" t="s">
        <v>37</v>
      </c>
      <c r="R1695" s="2"/>
      <c r="W1695" s="2"/>
      <c r="X1695" s="2"/>
      <c r="Y1695" s="3"/>
      <c r="Z1695" s="29" t="str">
        <f>IF(Table1[[#This Row],[DATE]]=0,"",$Z$4)</f>
        <v/>
      </c>
      <c r="AA1695" s="29" t="str">
        <f>IF(Table1[[#This Row],[DATE]]=0,"",$AA$4)</f>
        <v/>
      </c>
      <c r="AB1695" s="29" t="str">
        <f t="shared" si="52"/>
        <v/>
      </c>
      <c r="AC1695" s="61" t="str">
        <f>IFERROR(VLOOKUP(Table1[[#This Row],[Owner]],'[1]down list'!U:V,2,FALSE),"")</f>
        <v/>
      </c>
    </row>
    <row r="1696" spans="2:29" x14ac:dyDescent="0.25">
      <c r="B1696" s="23"/>
      <c r="C1696" s="24" t="str">
        <f>IF(Table1[[#This Row],[DATE]]=0,"",TEXT(Table1[[#This Row],[DATE]],"mmm"))</f>
        <v/>
      </c>
      <c r="D1696" s="25" t="str">
        <f>B1696&amp;"-"&amp;COUNTIF($B$6:$B1696,B1696)</f>
        <v>-0</v>
      </c>
      <c r="E1696" s="24" t="str">
        <f t="shared" si="53"/>
        <v/>
      </c>
      <c r="F1696" s="24" t="str">
        <f>IF(B1696=0,"",TEXT(Table1[[#This Row],[DATE]],"ddd"))</f>
        <v/>
      </c>
      <c r="G1696" s="2" t="s">
        <v>32</v>
      </c>
      <c r="H1696" s="2"/>
      <c r="I1696" s="24" t="str">
        <f>IFERROR(INDEX('[1]down list'!$AB$3:$AH$368,MATCH(Table1[[#This Row],[DATE]],'[1]down list'!$AB$3:$AB$368,0),MATCH(Table1[[#This Row],[Shift]],'[1]down list'!$AB$3:$AH$3,0)),"")</f>
        <v/>
      </c>
      <c r="J1696" s="3"/>
      <c r="K1696" s="2"/>
      <c r="M1696" s="24" t="s">
        <v>224</v>
      </c>
      <c r="N1696" s="26" t="str">
        <f>IFERROR(INDEX([1]!Table13[#Data],MATCH(Table1[[#This Row],[Tech.]],[1]!Table13[Func Location],0),2),"")</f>
        <v/>
      </c>
      <c r="O1696" s="47"/>
      <c r="P1696" s="28"/>
      <c r="Q1696" s="2" t="s">
        <v>37</v>
      </c>
      <c r="R1696" s="2"/>
      <c r="W1696" s="2"/>
      <c r="X1696" s="2"/>
      <c r="Y1696" s="3"/>
      <c r="Z1696" s="29" t="str">
        <f>IF(Table1[[#This Row],[DATE]]=0,"",$Z$4)</f>
        <v/>
      </c>
      <c r="AA1696" s="29" t="str">
        <f>IF(Table1[[#This Row],[DATE]]=0,"",$AA$4)</f>
        <v/>
      </c>
      <c r="AB1696" s="29" t="str">
        <f t="shared" si="52"/>
        <v/>
      </c>
      <c r="AC1696" s="61" t="str">
        <f>IFERROR(VLOOKUP(Table1[[#This Row],[Owner]],'[1]down list'!U:V,2,FALSE),"")</f>
        <v/>
      </c>
    </row>
    <row r="1697" spans="2:29" x14ac:dyDescent="0.25">
      <c r="B1697" s="23"/>
      <c r="C1697" s="24" t="str">
        <f>IF(Table1[[#This Row],[DATE]]=0,"",TEXT(Table1[[#This Row],[DATE]],"mmm"))</f>
        <v/>
      </c>
      <c r="D1697" s="25" t="str">
        <f>B1697&amp;"-"&amp;COUNTIF($B$6:$B1697,B1697)</f>
        <v>-0</v>
      </c>
      <c r="E1697" s="24" t="str">
        <f t="shared" si="53"/>
        <v/>
      </c>
      <c r="F1697" s="24" t="str">
        <f>IF(B1697=0,"",TEXT(Table1[[#This Row],[DATE]],"ddd"))</f>
        <v/>
      </c>
      <c r="G1697" s="2" t="s">
        <v>32</v>
      </c>
      <c r="H1697" s="2"/>
      <c r="I1697" s="24" t="str">
        <f>IFERROR(INDEX('[1]down list'!$AB$3:$AH$368,MATCH(Table1[[#This Row],[DATE]],'[1]down list'!$AB$3:$AB$368,0),MATCH(Table1[[#This Row],[Shift]],'[1]down list'!$AB$3:$AH$3,0)),"")</f>
        <v/>
      </c>
      <c r="J1697" s="3"/>
      <c r="K1697" s="2"/>
      <c r="M1697" s="24" t="s">
        <v>224</v>
      </c>
      <c r="N1697" s="26" t="str">
        <f>IFERROR(INDEX([1]!Table13[#Data],MATCH(Table1[[#This Row],[Tech.]],[1]!Table13[Func Location],0),2),"")</f>
        <v/>
      </c>
      <c r="O1697" s="47"/>
      <c r="P1697" s="28"/>
      <c r="Q1697" s="2" t="s">
        <v>37</v>
      </c>
      <c r="R1697" s="2"/>
      <c r="W1697" s="2"/>
      <c r="X1697" s="2"/>
      <c r="Y1697" s="3"/>
      <c r="Z1697" s="29" t="str">
        <f>IF(Table1[[#This Row],[DATE]]=0,"",$Z$4)</f>
        <v/>
      </c>
      <c r="AA1697" s="29" t="str">
        <f>IF(Table1[[#This Row],[DATE]]=0,"",$AA$4)</f>
        <v/>
      </c>
      <c r="AB1697" s="29" t="str">
        <f t="shared" si="52"/>
        <v/>
      </c>
      <c r="AC1697" s="61" t="str">
        <f>IFERROR(VLOOKUP(Table1[[#This Row],[Owner]],'[1]down list'!U:V,2,FALSE),"")</f>
        <v/>
      </c>
    </row>
    <row r="1698" spans="2:29" x14ac:dyDescent="0.25">
      <c r="B1698" s="23"/>
      <c r="C1698" s="24" t="str">
        <f>IF(Table1[[#This Row],[DATE]]=0,"",TEXT(Table1[[#This Row],[DATE]],"mmm"))</f>
        <v/>
      </c>
      <c r="D1698" s="25" t="str">
        <f>B1698&amp;"-"&amp;COUNTIF($B$6:$B1698,B1698)</f>
        <v>-0</v>
      </c>
      <c r="E1698" s="24" t="str">
        <f t="shared" si="53"/>
        <v/>
      </c>
      <c r="F1698" s="24" t="str">
        <f>IF(B1698=0,"",TEXT(Table1[[#This Row],[DATE]],"ddd"))</f>
        <v/>
      </c>
      <c r="G1698" s="2" t="s">
        <v>32</v>
      </c>
      <c r="H1698" s="2"/>
      <c r="I1698" s="24" t="str">
        <f>IFERROR(INDEX('[1]down list'!$AB$3:$AH$368,MATCH(Table1[[#This Row],[DATE]],'[1]down list'!$AB$3:$AB$368,0),MATCH(Table1[[#This Row],[Shift]],'[1]down list'!$AB$3:$AH$3,0)),"")</f>
        <v/>
      </c>
      <c r="J1698" s="3"/>
      <c r="K1698" s="2"/>
      <c r="M1698" s="24" t="s">
        <v>224</v>
      </c>
      <c r="N1698" s="26" t="str">
        <f>IFERROR(INDEX([1]!Table13[#Data],MATCH(Table1[[#This Row],[Tech.]],[1]!Table13[Func Location],0),2),"")</f>
        <v/>
      </c>
      <c r="O1698" s="47"/>
      <c r="P1698" s="28"/>
      <c r="Q1698" s="2" t="s">
        <v>37</v>
      </c>
      <c r="R1698" s="2"/>
      <c r="W1698" s="2"/>
      <c r="X1698" s="2"/>
      <c r="Y1698" s="3"/>
      <c r="Z1698" s="29" t="str">
        <f>IF(Table1[[#This Row],[DATE]]=0,"",$Z$4)</f>
        <v/>
      </c>
      <c r="AA1698" s="29" t="str">
        <f>IF(Table1[[#This Row],[DATE]]=0,"",$AA$4)</f>
        <v/>
      </c>
      <c r="AB1698" s="29" t="str">
        <f t="shared" si="52"/>
        <v/>
      </c>
      <c r="AC1698" s="61" t="str">
        <f>IFERROR(VLOOKUP(Table1[[#This Row],[Owner]],'[1]down list'!U:V,2,FALSE),"")</f>
        <v/>
      </c>
    </row>
    <row r="1699" spans="2:29" x14ac:dyDescent="0.25">
      <c r="B1699" s="23"/>
      <c r="C1699" s="24" t="str">
        <f>IF(Table1[[#This Row],[DATE]]=0,"",TEXT(Table1[[#This Row],[DATE]],"mmm"))</f>
        <v/>
      </c>
      <c r="D1699" s="25" t="str">
        <f>B1699&amp;"-"&amp;COUNTIF($B$6:$B1699,B1699)</f>
        <v>-0</v>
      </c>
      <c r="E1699" s="24" t="str">
        <f t="shared" si="53"/>
        <v/>
      </c>
      <c r="F1699" s="24" t="str">
        <f>IF(B1699=0,"",TEXT(Table1[[#This Row],[DATE]],"ddd"))</f>
        <v/>
      </c>
      <c r="G1699" s="2" t="s">
        <v>32</v>
      </c>
      <c r="H1699" s="2"/>
      <c r="I1699" s="24" t="str">
        <f>IFERROR(INDEX('[1]down list'!$AB$3:$AH$368,MATCH(Table1[[#This Row],[DATE]],'[1]down list'!$AB$3:$AB$368,0),MATCH(Table1[[#This Row],[Shift]],'[1]down list'!$AB$3:$AH$3,0)),"")</f>
        <v/>
      </c>
      <c r="J1699" s="3"/>
      <c r="K1699" s="2"/>
      <c r="M1699" s="24" t="s">
        <v>224</v>
      </c>
      <c r="N1699" s="26" t="str">
        <f>IFERROR(INDEX([1]!Table13[#Data],MATCH(Table1[[#This Row],[Tech.]],[1]!Table13[Func Location],0),2),"")</f>
        <v/>
      </c>
      <c r="O1699" s="47"/>
      <c r="P1699" s="28"/>
      <c r="Q1699" s="2" t="s">
        <v>37</v>
      </c>
      <c r="R1699" s="2"/>
      <c r="W1699" s="2"/>
      <c r="X1699" s="2"/>
      <c r="Y1699" s="3"/>
      <c r="Z1699" s="29" t="str">
        <f>IF(Table1[[#This Row],[DATE]]=0,"",$Z$4)</f>
        <v/>
      </c>
      <c r="AA1699" s="29" t="str">
        <f>IF(Table1[[#This Row],[DATE]]=0,"",$AA$4)</f>
        <v/>
      </c>
      <c r="AB1699" s="29" t="str">
        <f t="shared" si="52"/>
        <v/>
      </c>
      <c r="AC1699" s="61" t="str">
        <f>IFERROR(VLOOKUP(Table1[[#This Row],[Owner]],'[1]down list'!U:V,2,FALSE),"")</f>
        <v/>
      </c>
    </row>
    <row r="1700" spans="2:29" x14ac:dyDescent="0.25">
      <c r="B1700" s="23"/>
      <c r="C1700" s="24" t="str">
        <f>IF(Table1[[#This Row],[DATE]]=0,"",TEXT(Table1[[#This Row],[DATE]],"mmm"))</f>
        <v/>
      </c>
      <c r="D1700" s="25" t="str">
        <f>B1700&amp;"-"&amp;COUNTIF($B$6:$B1700,B1700)</f>
        <v>-0</v>
      </c>
      <c r="E1700" s="24" t="str">
        <f t="shared" si="53"/>
        <v/>
      </c>
      <c r="F1700" s="24" t="str">
        <f>IF(B1700=0,"",TEXT(Table1[[#This Row],[DATE]],"ddd"))</f>
        <v/>
      </c>
      <c r="G1700" s="2" t="s">
        <v>32</v>
      </c>
      <c r="H1700" s="2"/>
      <c r="I1700" s="24" t="str">
        <f>IFERROR(INDEX('[1]down list'!$AB$3:$AH$368,MATCH(Table1[[#This Row],[DATE]],'[1]down list'!$AB$3:$AB$368,0),MATCH(Table1[[#This Row],[Shift]],'[1]down list'!$AB$3:$AH$3,0)),"")</f>
        <v/>
      </c>
      <c r="J1700" s="3"/>
      <c r="K1700" s="2"/>
      <c r="M1700" s="24" t="s">
        <v>224</v>
      </c>
      <c r="N1700" s="26" t="str">
        <f>IFERROR(INDEX([1]!Table13[#Data],MATCH(Table1[[#This Row],[Tech.]],[1]!Table13[Func Location],0),2),"")</f>
        <v/>
      </c>
      <c r="O1700" s="47"/>
      <c r="P1700" s="28"/>
      <c r="Q1700" s="2" t="s">
        <v>37</v>
      </c>
      <c r="R1700" s="2"/>
      <c r="W1700" s="2"/>
      <c r="X1700" s="2"/>
      <c r="Y1700" s="3"/>
      <c r="Z1700" s="29" t="str">
        <f>IF(Table1[[#This Row],[DATE]]=0,"",$Z$4)</f>
        <v/>
      </c>
      <c r="AA1700" s="29" t="str">
        <f>IF(Table1[[#This Row],[DATE]]=0,"",$AA$4)</f>
        <v/>
      </c>
      <c r="AB1700" s="29" t="str">
        <f t="shared" si="52"/>
        <v/>
      </c>
      <c r="AC1700" s="61" t="str">
        <f>IFERROR(VLOOKUP(Table1[[#This Row],[Owner]],'[1]down list'!U:V,2,FALSE),"")</f>
        <v/>
      </c>
    </row>
    <row r="1701" spans="2:29" x14ac:dyDescent="0.25">
      <c r="B1701" s="23"/>
      <c r="C1701" s="24" t="str">
        <f>IF(Table1[[#This Row],[DATE]]=0,"",TEXT(Table1[[#This Row],[DATE]],"mmm"))</f>
        <v/>
      </c>
      <c r="D1701" s="25" t="str">
        <f>B1701&amp;"-"&amp;COUNTIF($B$6:$B1701,B1701)</f>
        <v>-0</v>
      </c>
      <c r="E1701" s="24" t="str">
        <f t="shared" si="53"/>
        <v/>
      </c>
      <c r="F1701" s="24" t="str">
        <f>IF(B1701=0,"",TEXT(Table1[[#This Row],[DATE]],"ddd"))</f>
        <v/>
      </c>
      <c r="G1701" s="2" t="s">
        <v>32</v>
      </c>
      <c r="H1701" s="2"/>
      <c r="I1701" s="24" t="str">
        <f>IFERROR(INDEX('[1]down list'!$AB$3:$AH$368,MATCH(Table1[[#This Row],[DATE]],'[1]down list'!$AB$3:$AB$368,0),MATCH(Table1[[#This Row],[Shift]],'[1]down list'!$AB$3:$AH$3,0)),"")</f>
        <v/>
      </c>
      <c r="J1701" s="3"/>
      <c r="K1701" s="2"/>
      <c r="M1701" s="24" t="s">
        <v>224</v>
      </c>
      <c r="N1701" s="26" t="str">
        <f>IFERROR(INDEX([1]!Table13[#Data],MATCH(Table1[[#This Row],[Tech.]],[1]!Table13[Func Location],0),2),"")</f>
        <v/>
      </c>
      <c r="O1701" s="47"/>
      <c r="P1701" s="28"/>
      <c r="Q1701" s="2" t="s">
        <v>37</v>
      </c>
      <c r="R1701" s="2"/>
      <c r="W1701" s="2"/>
      <c r="X1701" s="2"/>
      <c r="Y1701" s="3"/>
      <c r="Z1701" s="29" t="str">
        <f>IF(Table1[[#This Row],[DATE]]=0,"",$Z$4)</f>
        <v/>
      </c>
      <c r="AA1701" s="29" t="str">
        <f>IF(Table1[[#This Row],[DATE]]=0,"",$AA$4)</f>
        <v/>
      </c>
      <c r="AB1701" s="29" t="str">
        <f t="shared" si="52"/>
        <v/>
      </c>
      <c r="AC1701" s="61" t="str">
        <f>IFERROR(VLOOKUP(Table1[[#This Row],[Owner]],'[1]down list'!U:V,2,FALSE),"")</f>
        <v/>
      </c>
    </row>
    <row r="1702" spans="2:29" x14ac:dyDescent="0.25">
      <c r="B1702" s="23"/>
      <c r="C1702" s="24" t="str">
        <f>IF(Table1[[#This Row],[DATE]]=0,"",TEXT(Table1[[#This Row],[DATE]],"mmm"))</f>
        <v/>
      </c>
      <c r="D1702" s="25" t="str">
        <f>B1702&amp;"-"&amp;COUNTIF($B$6:$B1702,B1702)</f>
        <v>-0</v>
      </c>
      <c r="E1702" s="24" t="str">
        <f t="shared" si="53"/>
        <v/>
      </c>
      <c r="F1702" s="24" t="str">
        <f>IF(B1702=0,"",TEXT(Table1[[#This Row],[DATE]],"ddd"))</f>
        <v/>
      </c>
      <c r="G1702" s="2" t="s">
        <v>32</v>
      </c>
      <c r="H1702" s="2"/>
      <c r="I1702" s="24" t="str">
        <f>IFERROR(INDEX('[1]down list'!$AB$3:$AH$368,MATCH(Table1[[#This Row],[DATE]],'[1]down list'!$AB$3:$AB$368,0),MATCH(Table1[[#This Row],[Shift]],'[1]down list'!$AB$3:$AH$3,0)),"")</f>
        <v/>
      </c>
      <c r="J1702" s="3"/>
      <c r="K1702" s="2"/>
      <c r="M1702" s="24" t="s">
        <v>224</v>
      </c>
      <c r="N1702" s="26" t="str">
        <f>IFERROR(INDEX([1]!Table13[#Data],MATCH(Table1[[#This Row],[Tech.]],[1]!Table13[Func Location],0),2),"")</f>
        <v/>
      </c>
      <c r="O1702" s="47"/>
      <c r="P1702" s="28"/>
      <c r="Q1702" s="2" t="s">
        <v>37</v>
      </c>
      <c r="R1702" s="2"/>
      <c r="W1702" s="2"/>
      <c r="X1702" s="2"/>
      <c r="Y1702" s="3"/>
      <c r="Z1702" s="29" t="str">
        <f>IF(Table1[[#This Row],[DATE]]=0,"",$Z$4)</f>
        <v/>
      </c>
      <c r="AA1702" s="29" t="str">
        <f>IF(Table1[[#This Row],[DATE]]=0,"",$AA$4)</f>
        <v/>
      </c>
      <c r="AB1702" s="29" t="str">
        <f t="shared" si="52"/>
        <v/>
      </c>
      <c r="AC1702" s="61" t="str">
        <f>IFERROR(VLOOKUP(Table1[[#This Row],[Owner]],'[1]down list'!U:V,2,FALSE),"")</f>
        <v/>
      </c>
    </row>
    <row r="1703" spans="2:29" x14ac:dyDescent="0.25">
      <c r="B1703" s="23"/>
      <c r="C1703" s="24" t="str">
        <f>IF(Table1[[#This Row],[DATE]]=0,"",TEXT(Table1[[#This Row],[DATE]],"mmm"))</f>
        <v/>
      </c>
      <c r="D1703" s="25" t="str">
        <f>B1703&amp;"-"&amp;COUNTIF($B$6:$B1703,B1703)</f>
        <v>-0</v>
      </c>
      <c r="E1703" s="24" t="str">
        <f t="shared" si="53"/>
        <v/>
      </c>
      <c r="F1703" s="24" t="str">
        <f>IF(B1703=0,"",TEXT(Table1[[#This Row],[DATE]],"ddd"))</f>
        <v/>
      </c>
      <c r="G1703" s="2" t="s">
        <v>32</v>
      </c>
      <c r="H1703" s="2"/>
      <c r="I1703" s="24" t="str">
        <f>IFERROR(INDEX('[1]down list'!$AB$3:$AH$368,MATCH(Table1[[#This Row],[DATE]],'[1]down list'!$AB$3:$AB$368,0),MATCH(Table1[[#This Row],[Shift]],'[1]down list'!$AB$3:$AH$3,0)),"")</f>
        <v/>
      </c>
      <c r="J1703" s="3"/>
      <c r="K1703" s="2"/>
      <c r="M1703" s="24" t="s">
        <v>224</v>
      </c>
      <c r="N1703" s="26" t="str">
        <f>IFERROR(INDEX([1]!Table13[#Data],MATCH(Table1[[#This Row],[Tech.]],[1]!Table13[Func Location],0),2),"")</f>
        <v/>
      </c>
      <c r="O1703" s="47"/>
      <c r="P1703" s="28"/>
      <c r="Q1703" s="2" t="s">
        <v>37</v>
      </c>
      <c r="R1703" s="2"/>
      <c r="W1703" s="2"/>
      <c r="X1703" s="2"/>
      <c r="Y1703" s="3"/>
      <c r="Z1703" s="29" t="str">
        <f>IF(Table1[[#This Row],[DATE]]=0,"",$Z$4)</f>
        <v/>
      </c>
      <c r="AA1703" s="29" t="str">
        <f>IF(Table1[[#This Row],[DATE]]=0,"",$AA$4)</f>
        <v/>
      </c>
      <c r="AB1703" s="29" t="str">
        <f t="shared" si="52"/>
        <v/>
      </c>
      <c r="AC1703" s="61" t="str">
        <f>IFERROR(VLOOKUP(Table1[[#This Row],[Owner]],'[1]down list'!U:V,2,FALSE),"")</f>
        <v/>
      </c>
    </row>
    <row r="1704" spans="2:29" x14ac:dyDescent="0.25">
      <c r="B1704" s="23"/>
      <c r="C1704" s="24" t="str">
        <f>IF(Table1[[#This Row],[DATE]]=0,"",TEXT(Table1[[#This Row],[DATE]],"mmm"))</f>
        <v/>
      </c>
      <c r="D1704" s="25" t="str">
        <f>B1704&amp;"-"&amp;COUNTIF($B$6:$B1704,B1704)</f>
        <v>-0</v>
      </c>
      <c r="E1704" s="24" t="str">
        <f t="shared" si="53"/>
        <v/>
      </c>
      <c r="F1704" s="24" t="str">
        <f>IF(B1704=0,"",TEXT(Table1[[#This Row],[DATE]],"ddd"))</f>
        <v/>
      </c>
      <c r="G1704" s="2" t="s">
        <v>32</v>
      </c>
      <c r="H1704" s="2"/>
      <c r="I1704" s="24" t="str">
        <f>IFERROR(INDEX('[1]down list'!$AB$3:$AH$368,MATCH(Table1[[#This Row],[DATE]],'[1]down list'!$AB$3:$AB$368,0),MATCH(Table1[[#This Row],[Shift]],'[1]down list'!$AB$3:$AH$3,0)),"")</f>
        <v/>
      </c>
      <c r="J1704" s="3"/>
      <c r="K1704" s="2"/>
      <c r="M1704" s="24" t="s">
        <v>224</v>
      </c>
      <c r="N1704" s="26" t="str">
        <f>IFERROR(INDEX([1]!Table13[#Data],MATCH(Table1[[#This Row],[Tech.]],[1]!Table13[Func Location],0),2),"")</f>
        <v/>
      </c>
      <c r="O1704" s="47"/>
      <c r="P1704" s="28"/>
      <c r="Q1704" s="2" t="s">
        <v>37</v>
      </c>
      <c r="R1704" s="2"/>
      <c r="W1704" s="2"/>
      <c r="X1704" s="2"/>
      <c r="Y1704" s="3"/>
      <c r="Z1704" s="29" t="str">
        <f>IF(Table1[[#This Row],[DATE]]=0,"",$Z$4)</f>
        <v/>
      </c>
      <c r="AA1704" s="29" t="str">
        <f>IF(Table1[[#This Row],[DATE]]=0,"",$AA$4)</f>
        <v/>
      </c>
      <c r="AB1704" s="29" t="str">
        <f t="shared" si="52"/>
        <v/>
      </c>
      <c r="AC1704" s="61" t="str">
        <f>IFERROR(VLOOKUP(Table1[[#This Row],[Owner]],'[1]down list'!U:V,2,FALSE),"")</f>
        <v/>
      </c>
    </row>
    <row r="1705" spans="2:29" x14ac:dyDescent="0.25">
      <c r="B1705" s="23"/>
      <c r="C1705" s="24" t="str">
        <f>IF(Table1[[#This Row],[DATE]]=0,"",TEXT(Table1[[#This Row],[DATE]],"mmm"))</f>
        <v/>
      </c>
      <c r="D1705" s="25" t="str">
        <f>B1705&amp;"-"&amp;COUNTIF($B$6:$B1705,B1705)</f>
        <v>-0</v>
      </c>
      <c r="E1705" s="24" t="str">
        <f t="shared" si="53"/>
        <v/>
      </c>
      <c r="F1705" s="24" t="str">
        <f>IF(B1705=0,"",TEXT(Table1[[#This Row],[DATE]],"ddd"))</f>
        <v/>
      </c>
      <c r="G1705" s="2" t="s">
        <v>32</v>
      </c>
      <c r="H1705" s="2"/>
      <c r="I1705" s="24" t="str">
        <f>IFERROR(INDEX('[1]down list'!$AB$3:$AH$368,MATCH(Table1[[#This Row],[DATE]],'[1]down list'!$AB$3:$AB$368,0),MATCH(Table1[[#This Row],[Shift]],'[1]down list'!$AB$3:$AH$3,0)),"")</f>
        <v/>
      </c>
      <c r="J1705" s="3"/>
      <c r="K1705" s="2"/>
      <c r="M1705" s="24" t="s">
        <v>224</v>
      </c>
      <c r="N1705" s="26" t="str">
        <f>IFERROR(INDEX([1]!Table13[#Data],MATCH(Table1[[#This Row],[Tech.]],[1]!Table13[Func Location],0),2),"")</f>
        <v/>
      </c>
      <c r="O1705" s="47"/>
      <c r="P1705" s="28"/>
      <c r="Q1705" s="2" t="s">
        <v>37</v>
      </c>
      <c r="R1705" s="2"/>
      <c r="W1705" s="2"/>
      <c r="X1705" s="2"/>
      <c r="Y1705" s="3"/>
      <c r="Z1705" s="29" t="str">
        <f>IF(Table1[[#This Row],[DATE]]=0,"",$Z$4)</f>
        <v/>
      </c>
      <c r="AA1705" s="29" t="str">
        <f>IF(Table1[[#This Row],[DATE]]=0,"",$AA$4)</f>
        <v/>
      </c>
      <c r="AB1705" s="29" t="str">
        <f t="shared" si="52"/>
        <v/>
      </c>
      <c r="AC1705" s="61" t="str">
        <f>IFERROR(VLOOKUP(Table1[[#This Row],[Owner]],'[1]down list'!U:V,2,FALSE),"")</f>
        <v/>
      </c>
    </row>
    <row r="1706" spans="2:29" x14ac:dyDescent="0.25">
      <c r="B1706" s="23"/>
      <c r="C1706" s="24" t="str">
        <f>IF(Table1[[#This Row],[DATE]]=0,"",TEXT(Table1[[#This Row],[DATE]],"mmm"))</f>
        <v/>
      </c>
      <c r="D1706" s="25" t="str">
        <f>B1706&amp;"-"&amp;COUNTIF($B$6:$B1706,B1706)</f>
        <v>-0</v>
      </c>
      <c r="E1706" s="24" t="str">
        <f t="shared" si="53"/>
        <v/>
      </c>
      <c r="F1706" s="24" t="str">
        <f>IF(B1706=0,"",TEXT(Table1[[#This Row],[DATE]],"ddd"))</f>
        <v/>
      </c>
      <c r="G1706" s="2" t="s">
        <v>32</v>
      </c>
      <c r="H1706" s="2"/>
      <c r="I1706" s="24" t="str">
        <f>IFERROR(INDEX('[1]down list'!$AB$3:$AH$368,MATCH(Table1[[#This Row],[DATE]],'[1]down list'!$AB$3:$AB$368,0),MATCH(Table1[[#This Row],[Shift]],'[1]down list'!$AB$3:$AH$3,0)),"")</f>
        <v/>
      </c>
      <c r="J1706" s="3"/>
      <c r="K1706" s="2"/>
      <c r="M1706" s="24" t="s">
        <v>224</v>
      </c>
      <c r="N1706" s="26" t="str">
        <f>IFERROR(INDEX([1]!Table13[#Data],MATCH(Table1[[#This Row],[Tech.]],[1]!Table13[Func Location],0),2),"")</f>
        <v/>
      </c>
      <c r="O1706" s="47"/>
      <c r="P1706" s="28"/>
      <c r="Q1706" s="2" t="s">
        <v>37</v>
      </c>
      <c r="R1706" s="2"/>
      <c r="W1706" s="2"/>
      <c r="X1706" s="2"/>
      <c r="Y1706" s="3"/>
      <c r="Z1706" s="29" t="str">
        <f>IF(Table1[[#This Row],[DATE]]=0,"",$Z$4)</f>
        <v/>
      </c>
      <c r="AA1706" s="29" t="str">
        <f>IF(Table1[[#This Row],[DATE]]=0,"",$AA$4)</f>
        <v/>
      </c>
      <c r="AB1706" s="29" t="str">
        <f t="shared" si="52"/>
        <v/>
      </c>
      <c r="AC1706" s="61" t="str">
        <f>IFERROR(VLOOKUP(Table1[[#This Row],[Owner]],'[1]down list'!U:V,2,FALSE),"")</f>
        <v/>
      </c>
    </row>
    <row r="1707" spans="2:29" x14ac:dyDescent="0.25">
      <c r="B1707" s="23"/>
      <c r="C1707" s="24" t="str">
        <f>IF(Table1[[#This Row],[DATE]]=0,"",TEXT(Table1[[#This Row],[DATE]],"mmm"))</f>
        <v/>
      </c>
      <c r="D1707" s="25" t="str">
        <f>B1707&amp;"-"&amp;COUNTIF($B$6:$B1707,B1707)</f>
        <v>-0</v>
      </c>
      <c r="E1707" s="24" t="str">
        <f t="shared" si="53"/>
        <v/>
      </c>
      <c r="F1707" s="24" t="str">
        <f>IF(B1707=0,"",TEXT(Table1[[#This Row],[DATE]],"ddd"))</f>
        <v/>
      </c>
      <c r="G1707" s="2" t="s">
        <v>32</v>
      </c>
      <c r="H1707" s="2"/>
      <c r="I1707" s="24" t="str">
        <f>IFERROR(INDEX('[1]down list'!$AB$3:$AH$368,MATCH(Table1[[#This Row],[DATE]],'[1]down list'!$AB$3:$AB$368,0),MATCH(Table1[[#This Row],[Shift]],'[1]down list'!$AB$3:$AH$3,0)),"")</f>
        <v/>
      </c>
      <c r="J1707" s="3"/>
      <c r="K1707" s="2"/>
      <c r="M1707" s="24" t="s">
        <v>224</v>
      </c>
      <c r="N1707" s="26" t="str">
        <f>IFERROR(INDEX([1]!Table13[#Data],MATCH(Table1[[#This Row],[Tech.]],[1]!Table13[Func Location],0),2),"")</f>
        <v/>
      </c>
      <c r="O1707" s="47"/>
      <c r="P1707" s="28"/>
      <c r="Q1707" s="2" t="s">
        <v>37</v>
      </c>
      <c r="R1707" s="2"/>
      <c r="W1707" s="2"/>
      <c r="X1707" s="2"/>
      <c r="Y1707" s="3"/>
      <c r="Z1707" s="29" t="str">
        <f>IF(Table1[[#This Row],[DATE]]=0,"",$Z$4)</f>
        <v/>
      </c>
      <c r="AA1707" s="29" t="str">
        <f>IF(Table1[[#This Row],[DATE]]=0,"",$AA$4)</f>
        <v/>
      </c>
      <c r="AB1707" s="29" t="str">
        <f t="shared" si="52"/>
        <v/>
      </c>
      <c r="AC1707" s="61" t="str">
        <f>IFERROR(VLOOKUP(Table1[[#This Row],[Owner]],'[1]down list'!U:V,2,FALSE),"")</f>
        <v/>
      </c>
    </row>
    <row r="1708" spans="2:29" x14ac:dyDescent="0.25">
      <c r="B1708" s="23"/>
      <c r="C1708" s="24" t="str">
        <f>IF(Table1[[#This Row],[DATE]]=0,"",TEXT(Table1[[#This Row],[DATE]],"mmm"))</f>
        <v/>
      </c>
      <c r="D1708" s="25" t="str">
        <f>B1708&amp;"-"&amp;COUNTIF($B$6:$B1708,B1708)</f>
        <v>-0</v>
      </c>
      <c r="E1708" s="24" t="str">
        <f t="shared" si="53"/>
        <v/>
      </c>
      <c r="F1708" s="24" t="str">
        <f>IF(B1708=0,"",TEXT(Table1[[#This Row],[DATE]],"ddd"))</f>
        <v/>
      </c>
      <c r="G1708" s="2" t="s">
        <v>32</v>
      </c>
      <c r="H1708" s="2"/>
      <c r="I1708" s="24" t="str">
        <f>IFERROR(INDEX('[1]down list'!$AB$3:$AH$368,MATCH(Table1[[#This Row],[DATE]],'[1]down list'!$AB$3:$AB$368,0),MATCH(Table1[[#This Row],[Shift]],'[1]down list'!$AB$3:$AH$3,0)),"")</f>
        <v/>
      </c>
      <c r="J1708" s="3"/>
      <c r="K1708" s="2"/>
      <c r="M1708" s="24" t="s">
        <v>224</v>
      </c>
      <c r="N1708" s="26" t="str">
        <f>IFERROR(INDEX([1]!Table13[#Data],MATCH(Table1[[#This Row],[Tech.]],[1]!Table13[Func Location],0),2),"")</f>
        <v/>
      </c>
      <c r="O1708" s="47"/>
      <c r="P1708" s="28"/>
      <c r="Q1708" s="2" t="s">
        <v>37</v>
      </c>
      <c r="R1708" s="2"/>
      <c r="W1708" s="2"/>
      <c r="X1708" s="2"/>
      <c r="Y1708" s="3"/>
      <c r="Z1708" s="29" t="str">
        <f>IF(Table1[[#This Row],[DATE]]=0,"",$Z$4)</f>
        <v/>
      </c>
      <c r="AA1708" s="29" t="str">
        <f>IF(Table1[[#This Row],[DATE]]=0,"",$AA$4)</f>
        <v/>
      </c>
      <c r="AB1708" s="29" t="str">
        <f t="shared" si="52"/>
        <v/>
      </c>
      <c r="AC1708" s="61" t="str">
        <f>IFERROR(VLOOKUP(Table1[[#This Row],[Owner]],'[1]down list'!U:V,2,FALSE),"")</f>
        <v/>
      </c>
    </row>
    <row r="1709" spans="2:29" x14ac:dyDescent="0.25">
      <c r="B1709" s="23"/>
      <c r="C1709" s="24" t="str">
        <f>IF(Table1[[#This Row],[DATE]]=0,"",TEXT(Table1[[#This Row],[DATE]],"mmm"))</f>
        <v/>
      </c>
      <c r="D1709" s="25" t="str">
        <f>B1709&amp;"-"&amp;COUNTIF($B$6:$B1709,B1709)</f>
        <v>-0</v>
      </c>
      <c r="E1709" s="24" t="str">
        <f t="shared" si="53"/>
        <v/>
      </c>
      <c r="F1709" s="24" t="str">
        <f>IF(B1709=0,"",TEXT(Table1[[#This Row],[DATE]],"ddd"))</f>
        <v/>
      </c>
      <c r="G1709" s="2" t="s">
        <v>32</v>
      </c>
      <c r="H1709" s="2"/>
      <c r="I1709" s="24" t="str">
        <f>IFERROR(INDEX('[1]down list'!$AB$3:$AH$368,MATCH(Table1[[#This Row],[DATE]],'[1]down list'!$AB$3:$AB$368,0),MATCH(Table1[[#This Row],[Shift]],'[1]down list'!$AB$3:$AH$3,0)),"")</f>
        <v/>
      </c>
      <c r="J1709" s="3"/>
      <c r="K1709" s="2"/>
      <c r="M1709" s="24" t="s">
        <v>224</v>
      </c>
      <c r="N1709" s="26" t="str">
        <f>IFERROR(INDEX([1]!Table13[#Data],MATCH(Table1[[#This Row],[Tech.]],[1]!Table13[Func Location],0),2),"")</f>
        <v/>
      </c>
      <c r="O1709" s="47"/>
      <c r="P1709" s="28"/>
      <c r="Q1709" s="2" t="s">
        <v>37</v>
      </c>
      <c r="R1709" s="2"/>
      <c r="W1709" s="2"/>
      <c r="X1709" s="2"/>
      <c r="Y1709" s="3"/>
      <c r="Z1709" s="29" t="str">
        <f>IF(Table1[[#This Row],[DATE]]=0,"",$Z$4)</f>
        <v/>
      </c>
      <c r="AA1709" s="29" t="str">
        <f>IF(Table1[[#This Row],[DATE]]=0,"",$AA$4)</f>
        <v/>
      </c>
      <c r="AB1709" s="29" t="str">
        <f t="shared" si="52"/>
        <v/>
      </c>
      <c r="AC1709" s="61" t="str">
        <f>IFERROR(VLOOKUP(Table1[[#This Row],[Owner]],'[1]down list'!U:V,2,FALSE),"")</f>
        <v/>
      </c>
    </row>
    <row r="1710" spans="2:29" x14ac:dyDescent="0.25">
      <c r="B1710" s="23"/>
      <c r="C1710" s="24" t="str">
        <f>IF(Table1[[#This Row],[DATE]]=0,"",TEXT(Table1[[#This Row],[DATE]],"mmm"))</f>
        <v/>
      </c>
      <c r="D1710" s="25" t="str">
        <f>B1710&amp;"-"&amp;COUNTIF($B$6:$B1710,B1710)</f>
        <v>-0</v>
      </c>
      <c r="E1710" s="24" t="str">
        <f t="shared" si="53"/>
        <v/>
      </c>
      <c r="F1710" s="24" t="str">
        <f>IF(B1710=0,"",TEXT(Table1[[#This Row],[DATE]],"ddd"))</f>
        <v/>
      </c>
      <c r="G1710" s="2" t="s">
        <v>32</v>
      </c>
      <c r="H1710" s="2"/>
      <c r="I1710" s="24" t="str">
        <f>IFERROR(INDEX('[1]down list'!$AB$3:$AH$368,MATCH(Table1[[#This Row],[DATE]],'[1]down list'!$AB$3:$AB$368,0),MATCH(Table1[[#This Row],[Shift]],'[1]down list'!$AB$3:$AH$3,0)),"")</f>
        <v/>
      </c>
      <c r="J1710" s="3"/>
      <c r="K1710" s="2"/>
      <c r="M1710" s="24" t="s">
        <v>224</v>
      </c>
      <c r="N1710" s="26" t="str">
        <f>IFERROR(INDEX([1]!Table13[#Data],MATCH(Table1[[#This Row],[Tech.]],[1]!Table13[Func Location],0),2),"")</f>
        <v/>
      </c>
      <c r="O1710" s="47"/>
      <c r="P1710" s="28"/>
      <c r="Q1710" s="2" t="s">
        <v>37</v>
      </c>
      <c r="R1710" s="2"/>
      <c r="W1710" s="2"/>
      <c r="X1710" s="2"/>
      <c r="Y1710" s="3"/>
      <c r="Z1710" s="29" t="str">
        <f>IF(Table1[[#This Row],[DATE]]=0,"",$Z$4)</f>
        <v/>
      </c>
      <c r="AA1710" s="29" t="str">
        <f>IF(Table1[[#This Row],[DATE]]=0,"",$AA$4)</f>
        <v/>
      </c>
      <c r="AB1710" s="29" t="str">
        <f t="shared" si="52"/>
        <v/>
      </c>
      <c r="AC1710" s="61" t="str">
        <f>IFERROR(VLOOKUP(Table1[[#This Row],[Owner]],'[1]down list'!U:V,2,FALSE),"")</f>
        <v/>
      </c>
    </row>
    <row r="1711" spans="2:29" x14ac:dyDescent="0.25">
      <c r="B1711" s="23"/>
      <c r="C1711" s="24" t="str">
        <f>IF(Table1[[#This Row],[DATE]]=0,"",TEXT(Table1[[#This Row],[DATE]],"mmm"))</f>
        <v/>
      </c>
      <c r="D1711" s="25" t="str">
        <f>B1711&amp;"-"&amp;COUNTIF($B$6:$B1711,B1711)</f>
        <v>-0</v>
      </c>
      <c r="E1711" s="24" t="str">
        <f t="shared" si="53"/>
        <v/>
      </c>
      <c r="F1711" s="24" t="str">
        <f>IF(B1711=0,"",TEXT(Table1[[#This Row],[DATE]],"ddd"))</f>
        <v/>
      </c>
      <c r="G1711" s="2" t="s">
        <v>32</v>
      </c>
      <c r="H1711" s="2"/>
      <c r="I1711" s="24" t="str">
        <f>IFERROR(INDEX('[1]down list'!$AB$3:$AH$368,MATCH(Table1[[#This Row],[DATE]],'[1]down list'!$AB$3:$AB$368,0),MATCH(Table1[[#This Row],[Shift]],'[1]down list'!$AB$3:$AH$3,0)),"")</f>
        <v/>
      </c>
      <c r="J1711" s="3"/>
      <c r="K1711" s="2"/>
      <c r="M1711" s="24" t="s">
        <v>224</v>
      </c>
      <c r="N1711" s="26" t="str">
        <f>IFERROR(INDEX([1]!Table13[#Data],MATCH(Table1[[#This Row],[Tech.]],[1]!Table13[Func Location],0),2),"")</f>
        <v/>
      </c>
      <c r="O1711" s="47"/>
      <c r="P1711" s="28"/>
      <c r="Q1711" s="2" t="s">
        <v>37</v>
      </c>
      <c r="R1711" s="2"/>
      <c r="W1711" s="2"/>
      <c r="X1711" s="2"/>
      <c r="Y1711" s="3"/>
      <c r="Z1711" s="29" t="str">
        <f>IF(Table1[[#This Row],[DATE]]=0,"",$Z$4)</f>
        <v/>
      </c>
      <c r="AA1711" s="29" t="str">
        <f>IF(Table1[[#This Row],[DATE]]=0,"",$AA$4)</f>
        <v/>
      </c>
      <c r="AB1711" s="29" t="str">
        <f t="shared" si="52"/>
        <v/>
      </c>
      <c r="AC1711" s="61" t="str">
        <f>IFERROR(VLOOKUP(Table1[[#This Row],[Owner]],'[1]down list'!U:V,2,FALSE),"")</f>
        <v/>
      </c>
    </row>
    <row r="1712" spans="2:29" x14ac:dyDescent="0.25">
      <c r="B1712" s="23"/>
      <c r="C1712" s="24" t="str">
        <f>IF(Table1[[#This Row],[DATE]]=0,"",TEXT(Table1[[#This Row],[DATE]],"mmm"))</f>
        <v/>
      </c>
      <c r="D1712" s="25" t="str">
        <f>B1712&amp;"-"&amp;COUNTIF($B$6:$B1712,B1712)</f>
        <v>-0</v>
      </c>
      <c r="E1712" s="24" t="str">
        <f t="shared" si="53"/>
        <v/>
      </c>
      <c r="F1712" s="24" t="str">
        <f>IF(B1712=0,"",TEXT(Table1[[#This Row],[DATE]],"ddd"))</f>
        <v/>
      </c>
      <c r="G1712" s="2" t="s">
        <v>32</v>
      </c>
      <c r="H1712" s="2"/>
      <c r="I1712" s="24" t="str">
        <f>IFERROR(INDEX('[1]down list'!$AB$3:$AH$368,MATCH(Table1[[#This Row],[DATE]],'[1]down list'!$AB$3:$AB$368,0),MATCH(Table1[[#This Row],[Shift]],'[1]down list'!$AB$3:$AH$3,0)),"")</f>
        <v/>
      </c>
      <c r="J1712" s="3"/>
      <c r="K1712" s="2"/>
      <c r="M1712" s="24" t="s">
        <v>224</v>
      </c>
      <c r="N1712" s="26" t="str">
        <f>IFERROR(INDEX([1]!Table13[#Data],MATCH(Table1[[#This Row],[Tech.]],[1]!Table13[Func Location],0),2),"")</f>
        <v/>
      </c>
      <c r="O1712" s="47"/>
      <c r="P1712" s="28"/>
      <c r="Q1712" s="2" t="s">
        <v>37</v>
      </c>
      <c r="R1712" s="2"/>
      <c r="W1712" s="2"/>
      <c r="X1712" s="2"/>
      <c r="Y1712" s="3"/>
      <c r="Z1712" s="29" t="str">
        <f>IF(Table1[[#This Row],[DATE]]=0,"",$Z$4)</f>
        <v/>
      </c>
      <c r="AA1712" s="29" t="str">
        <f>IF(Table1[[#This Row],[DATE]]=0,"",$AA$4)</f>
        <v/>
      </c>
      <c r="AB1712" s="29" t="str">
        <f t="shared" si="52"/>
        <v/>
      </c>
      <c r="AC1712" s="61" t="str">
        <f>IFERROR(VLOOKUP(Table1[[#This Row],[Owner]],'[1]down list'!U:V,2,FALSE),"")</f>
        <v/>
      </c>
    </row>
    <row r="1713" spans="2:29" x14ac:dyDescent="0.25">
      <c r="B1713" s="23"/>
      <c r="C1713" s="24" t="str">
        <f>IF(Table1[[#This Row],[DATE]]=0,"",TEXT(Table1[[#This Row],[DATE]],"mmm"))</f>
        <v/>
      </c>
      <c r="D1713" s="25" t="str">
        <f>B1713&amp;"-"&amp;COUNTIF($B$6:$B1713,B1713)</f>
        <v>-0</v>
      </c>
      <c r="E1713" s="24" t="str">
        <f t="shared" si="53"/>
        <v/>
      </c>
      <c r="F1713" s="24" t="str">
        <f>IF(B1713=0,"",TEXT(Table1[[#This Row],[DATE]],"ddd"))</f>
        <v/>
      </c>
      <c r="G1713" s="2" t="s">
        <v>32</v>
      </c>
      <c r="H1713" s="2"/>
      <c r="I1713" s="24" t="str">
        <f>IFERROR(INDEX('[1]down list'!$AB$3:$AH$368,MATCH(Table1[[#This Row],[DATE]],'[1]down list'!$AB$3:$AB$368,0),MATCH(Table1[[#This Row],[Shift]],'[1]down list'!$AB$3:$AH$3,0)),"")</f>
        <v/>
      </c>
      <c r="J1713" s="3"/>
      <c r="K1713" s="2"/>
      <c r="M1713" s="24" t="s">
        <v>224</v>
      </c>
      <c r="N1713" s="26" t="str">
        <f>IFERROR(INDEX([1]!Table13[#Data],MATCH(Table1[[#This Row],[Tech.]],[1]!Table13[Func Location],0),2),"")</f>
        <v/>
      </c>
      <c r="O1713" s="47"/>
      <c r="P1713" s="28"/>
      <c r="Q1713" s="2" t="s">
        <v>37</v>
      </c>
      <c r="R1713" s="2"/>
      <c r="W1713" s="2"/>
      <c r="X1713" s="2"/>
      <c r="Y1713" s="3"/>
      <c r="Z1713" s="29" t="str">
        <f>IF(Table1[[#This Row],[DATE]]=0,"",$Z$4)</f>
        <v/>
      </c>
      <c r="AA1713" s="29" t="str">
        <f>IF(Table1[[#This Row],[DATE]]=0,"",$AA$4)</f>
        <v/>
      </c>
      <c r="AB1713" s="29" t="str">
        <f t="shared" si="52"/>
        <v/>
      </c>
      <c r="AC1713" s="61" t="str">
        <f>IFERROR(VLOOKUP(Table1[[#This Row],[Owner]],'[1]down list'!U:V,2,FALSE),"")</f>
        <v/>
      </c>
    </row>
    <row r="1714" spans="2:29" x14ac:dyDescent="0.25">
      <c r="B1714" s="23"/>
      <c r="C1714" s="24" t="str">
        <f>IF(Table1[[#This Row],[DATE]]=0,"",TEXT(Table1[[#This Row],[DATE]],"mmm"))</f>
        <v/>
      </c>
      <c r="D1714" s="25" t="str">
        <f>B1714&amp;"-"&amp;COUNTIF($B$6:$B1714,B1714)</f>
        <v>-0</v>
      </c>
      <c r="E1714" s="24" t="str">
        <f t="shared" si="53"/>
        <v/>
      </c>
      <c r="F1714" s="24" t="str">
        <f>IF(B1714=0,"",TEXT(Table1[[#This Row],[DATE]],"ddd"))</f>
        <v/>
      </c>
      <c r="G1714" s="2" t="s">
        <v>32</v>
      </c>
      <c r="H1714" s="2"/>
      <c r="I1714" s="24" t="str">
        <f>IFERROR(INDEX('[1]down list'!$AB$3:$AH$368,MATCH(Table1[[#This Row],[DATE]],'[1]down list'!$AB$3:$AB$368,0),MATCH(Table1[[#This Row],[Shift]],'[1]down list'!$AB$3:$AH$3,0)),"")</f>
        <v/>
      </c>
      <c r="J1714" s="3"/>
      <c r="K1714" s="2"/>
      <c r="M1714" s="24" t="s">
        <v>224</v>
      </c>
      <c r="N1714" s="26" t="str">
        <f>IFERROR(INDEX([1]!Table13[#Data],MATCH(Table1[[#This Row],[Tech.]],[1]!Table13[Func Location],0),2),"")</f>
        <v/>
      </c>
      <c r="O1714" s="47"/>
      <c r="P1714" s="28"/>
      <c r="Q1714" s="2" t="s">
        <v>37</v>
      </c>
      <c r="R1714" s="2"/>
      <c r="W1714" s="2"/>
      <c r="X1714" s="2"/>
      <c r="Y1714" s="3"/>
      <c r="Z1714" s="29" t="str">
        <f>IF(Table1[[#This Row],[DATE]]=0,"",$Z$4)</f>
        <v/>
      </c>
      <c r="AA1714" s="29" t="str">
        <f>IF(Table1[[#This Row],[DATE]]=0,"",$AA$4)</f>
        <v/>
      </c>
      <c r="AB1714" s="29" t="str">
        <f t="shared" si="52"/>
        <v/>
      </c>
      <c r="AC1714" s="61" t="str">
        <f>IFERROR(VLOOKUP(Table1[[#This Row],[Owner]],'[1]down list'!U:V,2,FALSE),"")</f>
        <v/>
      </c>
    </row>
    <row r="1715" spans="2:29" x14ac:dyDescent="0.25">
      <c r="B1715" s="23"/>
      <c r="C1715" s="24" t="str">
        <f>IF(Table1[[#This Row],[DATE]]=0,"",TEXT(Table1[[#This Row],[DATE]],"mmm"))</f>
        <v/>
      </c>
      <c r="D1715" s="25" t="str">
        <f>B1715&amp;"-"&amp;COUNTIF($B$6:$B1715,B1715)</f>
        <v>-0</v>
      </c>
      <c r="E1715" s="24" t="str">
        <f t="shared" si="53"/>
        <v/>
      </c>
      <c r="F1715" s="24" t="str">
        <f>IF(B1715=0,"",TEXT(Table1[[#This Row],[DATE]],"ddd"))</f>
        <v/>
      </c>
      <c r="G1715" s="2" t="s">
        <v>32</v>
      </c>
      <c r="H1715" s="2"/>
      <c r="I1715" s="24" t="str">
        <f>IFERROR(INDEX('[1]down list'!$AB$3:$AH$368,MATCH(Table1[[#This Row],[DATE]],'[1]down list'!$AB$3:$AB$368,0),MATCH(Table1[[#This Row],[Shift]],'[1]down list'!$AB$3:$AH$3,0)),"")</f>
        <v/>
      </c>
      <c r="J1715" s="3"/>
      <c r="K1715" s="2"/>
      <c r="M1715" s="24" t="s">
        <v>224</v>
      </c>
      <c r="N1715" s="26" t="str">
        <f>IFERROR(INDEX([1]!Table13[#Data],MATCH(Table1[[#This Row],[Tech.]],[1]!Table13[Func Location],0),2),"")</f>
        <v/>
      </c>
      <c r="O1715" s="47"/>
      <c r="P1715" s="28"/>
      <c r="Q1715" s="2" t="s">
        <v>37</v>
      </c>
      <c r="R1715" s="2"/>
      <c r="W1715" s="2"/>
      <c r="X1715" s="2"/>
      <c r="Y1715" s="3"/>
      <c r="Z1715" s="29" t="str">
        <f>IF(Table1[[#This Row],[DATE]]=0,"",$Z$4)</f>
        <v/>
      </c>
      <c r="AA1715" s="29" t="str">
        <f>IF(Table1[[#This Row],[DATE]]=0,"",$AA$4)</f>
        <v/>
      </c>
      <c r="AB1715" s="29" t="str">
        <f t="shared" si="52"/>
        <v/>
      </c>
      <c r="AC1715" s="61" t="str">
        <f>IFERROR(VLOOKUP(Table1[[#This Row],[Owner]],'[1]down list'!U:V,2,FALSE),"")</f>
        <v/>
      </c>
    </row>
    <row r="1716" spans="2:29" x14ac:dyDescent="0.25">
      <c r="B1716" s="23"/>
      <c r="C1716" s="24" t="str">
        <f>IF(Table1[[#This Row],[DATE]]=0,"",TEXT(Table1[[#This Row],[DATE]],"mmm"))</f>
        <v/>
      </c>
      <c r="D1716" s="25" t="str">
        <f>B1716&amp;"-"&amp;COUNTIF($B$6:$B1716,B1716)</f>
        <v>-0</v>
      </c>
      <c r="E1716" s="24" t="str">
        <f t="shared" si="53"/>
        <v/>
      </c>
      <c r="F1716" s="24" t="str">
        <f>IF(B1716=0,"",TEXT(Table1[[#This Row],[DATE]],"ddd"))</f>
        <v/>
      </c>
      <c r="G1716" s="2" t="s">
        <v>32</v>
      </c>
      <c r="H1716" s="2"/>
      <c r="I1716" s="24" t="str">
        <f>IFERROR(INDEX('[1]down list'!$AB$3:$AH$368,MATCH(Table1[[#This Row],[DATE]],'[1]down list'!$AB$3:$AB$368,0),MATCH(Table1[[#This Row],[Shift]],'[1]down list'!$AB$3:$AH$3,0)),"")</f>
        <v/>
      </c>
      <c r="J1716" s="3"/>
      <c r="K1716" s="2"/>
      <c r="M1716" s="24" t="s">
        <v>224</v>
      </c>
      <c r="N1716" s="26" t="str">
        <f>IFERROR(INDEX([1]!Table13[#Data],MATCH(Table1[[#This Row],[Tech.]],[1]!Table13[Func Location],0),2),"")</f>
        <v/>
      </c>
      <c r="O1716" s="47"/>
      <c r="P1716" s="28"/>
      <c r="Q1716" s="2" t="s">
        <v>37</v>
      </c>
      <c r="R1716" s="2"/>
      <c r="W1716" s="2"/>
      <c r="X1716" s="2"/>
      <c r="Y1716" s="3"/>
      <c r="Z1716" s="29" t="str">
        <f>IF(Table1[[#This Row],[DATE]]=0,"",$Z$4)</f>
        <v/>
      </c>
      <c r="AA1716" s="29" t="str">
        <f>IF(Table1[[#This Row],[DATE]]=0,"",$AA$4)</f>
        <v/>
      </c>
      <c r="AB1716" s="29" t="str">
        <f t="shared" si="52"/>
        <v/>
      </c>
      <c r="AC1716" s="61" t="str">
        <f>IFERROR(VLOOKUP(Table1[[#This Row],[Owner]],'[1]down list'!U:V,2,FALSE),"")</f>
        <v/>
      </c>
    </row>
    <row r="1717" spans="2:29" x14ac:dyDescent="0.25">
      <c r="B1717" s="23"/>
      <c r="C1717" s="24" t="str">
        <f>IF(Table1[[#This Row],[DATE]]=0,"",TEXT(Table1[[#This Row],[DATE]],"mmm"))</f>
        <v/>
      </c>
      <c r="D1717" s="25" t="str">
        <f>B1717&amp;"-"&amp;COUNTIF($B$6:$B1717,B1717)</f>
        <v>-0</v>
      </c>
      <c r="E1717" s="24" t="str">
        <f t="shared" si="53"/>
        <v/>
      </c>
      <c r="F1717" s="24" t="str">
        <f>IF(B1717=0,"",TEXT(Table1[[#This Row],[DATE]],"ddd"))</f>
        <v/>
      </c>
      <c r="G1717" s="2" t="s">
        <v>32</v>
      </c>
      <c r="H1717" s="2"/>
      <c r="I1717" s="24" t="str">
        <f>IFERROR(INDEX('[1]down list'!$AB$3:$AH$368,MATCH(Table1[[#This Row],[DATE]],'[1]down list'!$AB$3:$AB$368,0),MATCH(Table1[[#This Row],[Shift]],'[1]down list'!$AB$3:$AH$3,0)),"")</f>
        <v/>
      </c>
      <c r="J1717" s="3"/>
      <c r="K1717" s="2"/>
      <c r="M1717" s="24" t="s">
        <v>224</v>
      </c>
      <c r="N1717" s="26" t="str">
        <f>IFERROR(INDEX([1]!Table13[#Data],MATCH(Table1[[#This Row],[Tech.]],[1]!Table13[Func Location],0),2),"")</f>
        <v/>
      </c>
      <c r="O1717" s="47"/>
      <c r="P1717" s="28"/>
      <c r="Q1717" s="2" t="s">
        <v>37</v>
      </c>
      <c r="R1717" s="2"/>
      <c r="W1717" s="2"/>
      <c r="X1717" s="2"/>
      <c r="Y1717" s="3"/>
      <c r="Z1717" s="29" t="str">
        <f>IF(Table1[[#This Row],[DATE]]=0,"",$Z$4)</f>
        <v/>
      </c>
      <c r="AA1717" s="29" t="str">
        <f>IF(Table1[[#This Row],[DATE]]=0,"",$AA$4)</f>
        <v/>
      </c>
      <c r="AB1717" s="29" t="str">
        <f t="shared" si="52"/>
        <v/>
      </c>
      <c r="AC1717" s="61" t="str">
        <f>IFERROR(VLOOKUP(Table1[[#This Row],[Owner]],'[1]down list'!U:V,2,FALSE),"")</f>
        <v/>
      </c>
    </row>
    <row r="1718" spans="2:29" x14ac:dyDescent="0.25">
      <c r="B1718" s="23"/>
      <c r="C1718" s="24" t="str">
        <f>IF(Table1[[#This Row],[DATE]]=0,"",TEXT(Table1[[#This Row],[DATE]],"mmm"))</f>
        <v/>
      </c>
      <c r="D1718" s="25" t="str">
        <f>B1718&amp;"-"&amp;COUNTIF($B$6:$B1718,B1718)</f>
        <v>-0</v>
      </c>
      <c r="E1718" s="24" t="str">
        <f t="shared" si="53"/>
        <v/>
      </c>
      <c r="F1718" s="24" t="str">
        <f>IF(B1718=0,"",TEXT(Table1[[#This Row],[DATE]],"ddd"))</f>
        <v/>
      </c>
      <c r="G1718" s="2" t="s">
        <v>32</v>
      </c>
      <c r="H1718" s="2"/>
      <c r="I1718" s="24" t="str">
        <f>IFERROR(INDEX('[1]down list'!$AB$3:$AH$368,MATCH(Table1[[#This Row],[DATE]],'[1]down list'!$AB$3:$AB$368,0),MATCH(Table1[[#This Row],[Shift]],'[1]down list'!$AB$3:$AH$3,0)),"")</f>
        <v/>
      </c>
      <c r="J1718" s="3"/>
      <c r="K1718" s="2"/>
      <c r="M1718" s="24" t="s">
        <v>224</v>
      </c>
      <c r="N1718" s="26" t="str">
        <f>IFERROR(INDEX([1]!Table13[#Data],MATCH(Table1[[#This Row],[Tech.]],[1]!Table13[Func Location],0),2),"")</f>
        <v/>
      </c>
      <c r="O1718" s="47"/>
      <c r="P1718" s="28"/>
      <c r="Q1718" s="2" t="s">
        <v>37</v>
      </c>
      <c r="R1718" s="2"/>
      <c r="W1718" s="2"/>
      <c r="X1718" s="2"/>
      <c r="Y1718" s="3"/>
      <c r="Z1718" s="29" t="str">
        <f>IF(Table1[[#This Row],[DATE]]=0,"",$Z$4)</f>
        <v/>
      </c>
      <c r="AA1718" s="29" t="str">
        <f>IF(Table1[[#This Row],[DATE]]=0,"",$AA$4)</f>
        <v/>
      </c>
      <c r="AB1718" s="29" t="str">
        <f t="shared" si="52"/>
        <v/>
      </c>
      <c r="AC1718" s="61" t="str">
        <f>IFERROR(VLOOKUP(Table1[[#This Row],[Owner]],'[1]down list'!U:V,2,FALSE),"")</f>
        <v/>
      </c>
    </row>
    <row r="1719" spans="2:29" x14ac:dyDescent="0.25">
      <c r="B1719" s="23"/>
      <c r="C1719" s="24" t="str">
        <f>IF(Table1[[#This Row],[DATE]]=0,"",TEXT(Table1[[#This Row],[DATE]],"mmm"))</f>
        <v/>
      </c>
      <c r="D1719" s="25" t="str">
        <f>B1719&amp;"-"&amp;COUNTIF($B$6:$B1719,B1719)</f>
        <v>-0</v>
      </c>
      <c r="E1719" s="24" t="str">
        <f t="shared" si="53"/>
        <v/>
      </c>
      <c r="F1719" s="24" t="str">
        <f>IF(B1719=0,"",TEXT(Table1[[#This Row],[DATE]],"ddd"))</f>
        <v/>
      </c>
      <c r="G1719" s="2" t="s">
        <v>32</v>
      </c>
      <c r="H1719" s="2"/>
      <c r="I1719" s="24" t="str">
        <f>IFERROR(INDEX('[1]down list'!$AB$3:$AH$368,MATCH(Table1[[#This Row],[DATE]],'[1]down list'!$AB$3:$AB$368,0),MATCH(Table1[[#This Row],[Shift]],'[1]down list'!$AB$3:$AH$3,0)),"")</f>
        <v/>
      </c>
      <c r="J1719" s="3"/>
      <c r="K1719" s="2"/>
      <c r="M1719" s="24" t="s">
        <v>224</v>
      </c>
      <c r="N1719" s="26" t="str">
        <f>IFERROR(INDEX([1]!Table13[#Data],MATCH(Table1[[#This Row],[Tech.]],[1]!Table13[Func Location],0),2),"")</f>
        <v/>
      </c>
      <c r="O1719" s="47"/>
      <c r="P1719" s="28"/>
      <c r="Q1719" s="2" t="s">
        <v>37</v>
      </c>
      <c r="R1719" s="2"/>
      <c r="W1719" s="2"/>
      <c r="X1719" s="2"/>
      <c r="Y1719" s="3"/>
      <c r="Z1719" s="29" t="str">
        <f>IF(Table1[[#This Row],[DATE]]=0,"",$Z$4)</f>
        <v/>
      </c>
      <c r="AA1719" s="29" t="str">
        <f>IF(Table1[[#This Row],[DATE]]=0,"",$AA$4)</f>
        <v/>
      </c>
      <c r="AB1719" s="29" t="str">
        <f t="shared" si="52"/>
        <v/>
      </c>
      <c r="AC1719" s="61" t="str">
        <f>IFERROR(VLOOKUP(Table1[[#This Row],[Owner]],'[1]down list'!U:V,2,FALSE),"")</f>
        <v/>
      </c>
    </row>
    <row r="1720" spans="2:29" x14ac:dyDescent="0.25">
      <c r="B1720" s="23"/>
      <c r="C1720" s="24" t="str">
        <f>IF(Table1[[#This Row],[DATE]]=0,"",TEXT(Table1[[#This Row],[DATE]],"mmm"))</f>
        <v/>
      </c>
      <c r="D1720" s="25" t="str">
        <f>B1720&amp;"-"&amp;COUNTIF($B$6:$B1720,B1720)</f>
        <v>-0</v>
      </c>
      <c r="E1720" s="24" t="str">
        <f t="shared" si="53"/>
        <v/>
      </c>
      <c r="F1720" s="24" t="str">
        <f>IF(B1720=0,"",TEXT(Table1[[#This Row],[DATE]],"ddd"))</f>
        <v/>
      </c>
      <c r="G1720" s="2" t="s">
        <v>32</v>
      </c>
      <c r="H1720" s="2"/>
      <c r="I1720" s="24" t="str">
        <f>IFERROR(INDEX('[1]down list'!$AB$3:$AH$368,MATCH(Table1[[#This Row],[DATE]],'[1]down list'!$AB$3:$AB$368,0),MATCH(Table1[[#This Row],[Shift]],'[1]down list'!$AB$3:$AH$3,0)),"")</f>
        <v/>
      </c>
      <c r="J1720" s="3"/>
      <c r="K1720" s="2"/>
      <c r="M1720" s="24" t="s">
        <v>224</v>
      </c>
      <c r="N1720" s="26" t="str">
        <f>IFERROR(INDEX([1]!Table13[#Data],MATCH(Table1[[#This Row],[Tech.]],[1]!Table13[Func Location],0),2),"")</f>
        <v/>
      </c>
      <c r="O1720" s="47"/>
      <c r="P1720" s="28"/>
      <c r="Q1720" s="2" t="s">
        <v>37</v>
      </c>
      <c r="R1720" s="2"/>
      <c r="W1720" s="2"/>
      <c r="X1720" s="2"/>
      <c r="Y1720" s="3"/>
      <c r="Z1720" s="29" t="str">
        <f>IF(Table1[[#This Row],[DATE]]=0,"",$Z$4)</f>
        <v/>
      </c>
      <c r="AA1720" s="29" t="str">
        <f>IF(Table1[[#This Row],[DATE]]=0,"",$AA$4)</f>
        <v/>
      </c>
      <c r="AB1720" s="29" t="str">
        <f t="shared" si="52"/>
        <v/>
      </c>
      <c r="AC1720" s="61" t="str">
        <f>IFERROR(VLOOKUP(Table1[[#This Row],[Owner]],'[1]down list'!U:V,2,FALSE),"")</f>
        <v/>
      </c>
    </row>
    <row r="1721" spans="2:29" x14ac:dyDescent="0.25">
      <c r="B1721" s="23"/>
      <c r="C1721" s="24" t="str">
        <f>IF(Table1[[#This Row],[DATE]]=0,"",TEXT(Table1[[#This Row],[DATE]],"mmm"))</f>
        <v/>
      </c>
      <c r="D1721" s="25" t="str">
        <f>B1721&amp;"-"&amp;COUNTIF($B$6:$B1721,B1721)</f>
        <v>-0</v>
      </c>
      <c r="E1721" s="24" t="str">
        <f t="shared" si="53"/>
        <v/>
      </c>
      <c r="F1721" s="24" t="str">
        <f>IF(B1721=0,"",TEXT(Table1[[#This Row],[DATE]],"ddd"))</f>
        <v/>
      </c>
      <c r="G1721" s="2" t="s">
        <v>32</v>
      </c>
      <c r="H1721" s="2"/>
      <c r="I1721" s="24" t="str">
        <f>IFERROR(INDEX('[1]down list'!$AB$3:$AH$368,MATCH(Table1[[#This Row],[DATE]],'[1]down list'!$AB$3:$AB$368,0),MATCH(Table1[[#This Row],[Shift]],'[1]down list'!$AB$3:$AH$3,0)),"")</f>
        <v/>
      </c>
      <c r="J1721" s="3"/>
      <c r="K1721" s="2"/>
      <c r="M1721" s="24" t="s">
        <v>224</v>
      </c>
      <c r="N1721" s="26" t="str">
        <f>IFERROR(INDEX([1]!Table13[#Data],MATCH(Table1[[#This Row],[Tech.]],[1]!Table13[Func Location],0),2),"")</f>
        <v/>
      </c>
      <c r="O1721" s="47"/>
      <c r="P1721" s="28"/>
      <c r="Q1721" s="2" t="s">
        <v>37</v>
      </c>
      <c r="R1721" s="2"/>
      <c r="W1721" s="2"/>
      <c r="X1721" s="2"/>
      <c r="Y1721" s="3"/>
      <c r="Z1721" s="29" t="str">
        <f>IF(Table1[[#This Row],[DATE]]=0,"",$Z$4)</f>
        <v/>
      </c>
      <c r="AA1721" s="29" t="str">
        <f>IF(Table1[[#This Row],[DATE]]=0,"",$AA$4)</f>
        <v/>
      </c>
      <c r="AB1721" s="29" t="str">
        <f t="shared" si="52"/>
        <v/>
      </c>
      <c r="AC1721" s="61" t="str">
        <f>IFERROR(VLOOKUP(Table1[[#This Row],[Owner]],'[1]down list'!U:V,2,FALSE),"")</f>
        <v/>
      </c>
    </row>
    <row r="1722" spans="2:29" x14ac:dyDescent="0.25">
      <c r="B1722" s="23"/>
      <c r="C1722" s="24" t="str">
        <f>IF(Table1[[#This Row],[DATE]]=0,"",TEXT(Table1[[#This Row],[DATE]],"mmm"))</f>
        <v/>
      </c>
      <c r="D1722" s="25" t="str">
        <f>B1722&amp;"-"&amp;COUNTIF($B$6:$B1722,B1722)</f>
        <v>-0</v>
      </c>
      <c r="E1722" s="24" t="str">
        <f t="shared" si="53"/>
        <v/>
      </c>
      <c r="F1722" s="24" t="str">
        <f>IF(B1722=0,"",TEXT(Table1[[#This Row],[DATE]],"ddd"))</f>
        <v/>
      </c>
      <c r="G1722" s="2" t="s">
        <v>32</v>
      </c>
      <c r="H1722" s="2"/>
      <c r="I1722" s="24" t="str">
        <f>IFERROR(INDEX('[1]down list'!$AB$3:$AH$368,MATCH(Table1[[#This Row],[DATE]],'[1]down list'!$AB$3:$AB$368,0),MATCH(Table1[[#This Row],[Shift]],'[1]down list'!$AB$3:$AH$3,0)),"")</f>
        <v/>
      </c>
      <c r="J1722" s="3"/>
      <c r="K1722" s="2"/>
      <c r="M1722" s="24" t="s">
        <v>224</v>
      </c>
      <c r="N1722" s="26" t="str">
        <f>IFERROR(INDEX([1]!Table13[#Data],MATCH(Table1[[#This Row],[Tech.]],[1]!Table13[Func Location],0),2),"")</f>
        <v/>
      </c>
      <c r="O1722" s="47"/>
      <c r="P1722" s="28"/>
      <c r="Q1722" s="2" t="s">
        <v>37</v>
      </c>
      <c r="R1722" s="2"/>
      <c r="W1722" s="2"/>
      <c r="X1722" s="2"/>
      <c r="Y1722" s="3"/>
      <c r="Z1722" s="29" t="str">
        <f>IF(Table1[[#This Row],[DATE]]=0,"",$Z$4)</f>
        <v/>
      </c>
      <c r="AA1722" s="29" t="str">
        <f>IF(Table1[[#This Row],[DATE]]=0,"",$AA$4)</f>
        <v/>
      </c>
      <c r="AB1722" s="29" t="str">
        <f t="shared" si="52"/>
        <v/>
      </c>
      <c r="AC1722" s="61" t="str">
        <f>IFERROR(VLOOKUP(Table1[[#This Row],[Owner]],'[1]down list'!U:V,2,FALSE),"")</f>
        <v/>
      </c>
    </row>
    <row r="1723" spans="2:29" x14ac:dyDescent="0.25">
      <c r="B1723" s="23"/>
      <c r="C1723" s="24" t="str">
        <f>IF(Table1[[#This Row],[DATE]]=0,"",TEXT(Table1[[#This Row],[DATE]],"mmm"))</f>
        <v/>
      </c>
      <c r="D1723" s="25" t="str">
        <f>B1723&amp;"-"&amp;COUNTIF($B$6:$B1723,B1723)</f>
        <v>-0</v>
      </c>
      <c r="E1723" s="24" t="str">
        <f t="shared" si="53"/>
        <v/>
      </c>
      <c r="F1723" s="24" t="str">
        <f>IF(B1723=0,"",TEXT(Table1[[#This Row],[DATE]],"ddd"))</f>
        <v/>
      </c>
      <c r="G1723" s="2" t="s">
        <v>32</v>
      </c>
      <c r="H1723" s="2"/>
      <c r="I1723" s="24" t="str">
        <f>IFERROR(INDEX('[1]down list'!$AB$3:$AH$368,MATCH(Table1[[#This Row],[DATE]],'[1]down list'!$AB$3:$AB$368,0),MATCH(Table1[[#This Row],[Shift]],'[1]down list'!$AB$3:$AH$3,0)),"")</f>
        <v/>
      </c>
      <c r="J1723" s="3"/>
      <c r="K1723" s="2"/>
      <c r="M1723" s="24" t="s">
        <v>224</v>
      </c>
      <c r="N1723" s="26" t="str">
        <f>IFERROR(INDEX([1]!Table13[#Data],MATCH(Table1[[#This Row],[Tech.]],[1]!Table13[Func Location],0),2),"")</f>
        <v/>
      </c>
      <c r="O1723" s="47"/>
      <c r="P1723" s="28"/>
      <c r="Q1723" s="2" t="s">
        <v>37</v>
      </c>
      <c r="R1723" s="2"/>
      <c r="W1723" s="2"/>
      <c r="X1723" s="2"/>
      <c r="Y1723" s="3"/>
      <c r="Z1723" s="29" t="str">
        <f>IF(Table1[[#This Row],[DATE]]=0,"",$Z$4)</f>
        <v/>
      </c>
      <c r="AA1723" s="29" t="str">
        <f>IF(Table1[[#This Row],[DATE]]=0,"",$AA$4)</f>
        <v/>
      </c>
      <c r="AB1723" s="29" t="str">
        <f t="shared" si="52"/>
        <v/>
      </c>
      <c r="AC1723" s="61" t="str">
        <f>IFERROR(VLOOKUP(Table1[[#This Row],[Owner]],'[1]down list'!U:V,2,FALSE),"")</f>
        <v/>
      </c>
    </row>
    <row r="1724" spans="2:29" x14ac:dyDescent="0.25">
      <c r="B1724" s="23"/>
      <c r="C1724" s="24" t="str">
        <f>IF(Table1[[#This Row],[DATE]]=0,"",TEXT(Table1[[#This Row],[DATE]],"mmm"))</f>
        <v/>
      </c>
      <c r="D1724" s="25" t="str">
        <f>B1724&amp;"-"&amp;COUNTIF($B$6:$B1724,B1724)</f>
        <v>-0</v>
      </c>
      <c r="E1724" s="24" t="str">
        <f t="shared" si="53"/>
        <v/>
      </c>
      <c r="F1724" s="24" t="str">
        <f>IF(B1724=0,"",TEXT(Table1[[#This Row],[DATE]],"ddd"))</f>
        <v/>
      </c>
      <c r="G1724" s="2" t="s">
        <v>32</v>
      </c>
      <c r="H1724" s="2"/>
      <c r="I1724" s="24" t="str">
        <f>IFERROR(INDEX('[1]down list'!$AB$3:$AH$368,MATCH(Table1[[#This Row],[DATE]],'[1]down list'!$AB$3:$AB$368,0),MATCH(Table1[[#This Row],[Shift]],'[1]down list'!$AB$3:$AH$3,0)),"")</f>
        <v/>
      </c>
      <c r="J1724" s="3"/>
      <c r="K1724" s="2"/>
      <c r="M1724" s="24" t="s">
        <v>224</v>
      </c>
      <c r="N1724" s="26" t="str">
        <f>IFERROR(INDEX([1]!Table13[#Data],MATCH(Table1[[#This Row],[Tech.]],[1]!Table13[Func Location],0),2),"")</f>
        <v/>
      </c>
      <c r="O1724" s="47"/>
      <c r="P1724" s="28"/>
      <c r="Q1724" s="2" t="s">
        <v>37</v>
      </c>
      <c r="R1724" s="2"/>
      <c r="W1724" s="2"/>
      <c r="X1724" s="2"/>
      <c r="Y1724" s="3"/>
      <c r="Z1724" s="29" t="str">
        <f>IF(Table1[[#This Row],[DATE]]=0,"",$Z$4)</f>
        <v/>
      </c>
      <c r="AA1724" s="29" t="str">
        <f>IF(Table1[[#This Row],[DATE]]=0,"",$AA$4)</f>
        <v/>
      </c>
      <c r="AB1724" s="29" t="str">
        <f t="shared" si="52"/>
        <v/>
      </c>
      <c r="AC1724" s="61" t="str">
        <f>IFERROR(VLOOKUP(Table1[[#This Row],[Owner]],'[1]down list'!U:V,2,FALSE),"")</f>
        <v/>
      </c>
    </row>
    <row r="1725" spans="2:29" x14ac:dyDescent="0.25">
      <c r="B1725" s="23"/>
      <c r="C1725" s="24" t="str">
        <f>IF(Table1[[#This Row],[DATE]]=0,"",TEXT(Table1[[#This Row],[DATE]],"mmm"))</f>
        <v/>
      </c>
      <c r="D1725" s="25" t="str">
        <f>B1725&amp;"-"&amp;COUNTIF($B$6:$B1725,B1725)</f>
        <v>-0</v>
      </c>
      <c r="E1725" s="24" t="str">
        <f t="shared" si="53"/>
        <v/>
      </c>
      <c r="F1725" s="24" t="str">
        <f>IF(B1725=0,"",TEXT(Table1[[#This Row],[DATE]],"ddd"))</f>
        <v/>
      </c>
      <c r="G1725" s="2" t="s">
        <v>32</v>
      </c>
      <c r="H1725" s="2"/>
      <c r="I1725" s="24" t="str">
        <f>IFERROR(INDEX('[1]down list'!$AB$3:$AH$368,MATCH(Table1[[#This Row],[DATE]],'[1]down list'!$AB$3:$AB$368,0),MATCH(Table1[[#This Row],[Shift]],'[1]down list'!$AB$3:$AH$3,0)),"")</f>
        <v/>
      </c>
      <c r="J1725" s="3"/>
      <c r="K1725" s="2"/>
      <c r="M1725" s="24" t="s">
        <v>224</v>
      </c>
      <c r="N1725" s="26" t="str">
        <f>IFERROR(INDEX([1]!Table13[#Data],MATCH(Table1[[#This Row],[Tech.]],[1]!Table13[Func Location],0),2),"")</f>
        <v/>
      </c>
      <c r="O1725" s="47"/>
      <c r="P1725" s="28"/>
      <c r="Q1725" s="2" t="s">
        <v>37</v>
      </c>
      <c r="R1725" s="2"/>
      <c r="W1725" s="2"/>
      <c r="X1725" s="2"/>
      <c r="Y1725" s="3"/>
      <c r="Z1725" s="29" t="str">
        <f>IF(Table1[[#This Row],[DATE]]=0,"",$Z$4)</f>
        <v/>
      </c>
      <c r="AA1725" s="29" t="str">
        <f>IF(Table1[[#This Row],[DATE]]=0,"",$AA$4)</f>
        <v/>
      </c>
      <c r="AB1725" s="29" t="str">
        <f t="shared" si="52"/>
        <v/>
      </c>
      <c r="AC1725" s="61" t="str">
        <f>IFERROR(VLOOKUP(Table1[[#This Row],[Owner]],'[1]down list'!U:V,2,FALSE),"")</f>
        <v/>
      </c>
    </row>
    <row r="1726" spans="2:29" x14ac:dyDescent="0.25">
      <c r="B1726" s="23"/>
      <c r="C1726" s="24" t="str">
        <f>IF(Table1[[#This Row],[DATE]]=0,"",TEXT(Table1[[#This Row],[DATE]],"mmm"))</f>
        <v/>
      </c>
      <c r="D1726" s="25" t="str">
        <f>B1726&amp;"-"&amp;COUNTIF($B$6:$B1726,B1726)</f>
        <v>-0</v>
      </c>
      <c r="E1726" s="24" t="str">
        <f t="shared" si="53"/>
        <v/>
      </c>
      <c r="F1726" s="24" t="str">
        <f>IF(B1726=0,"",TEXT(Table1[[#This Row],[DATE]],"ddd"))</f>
        <v/>
      </c>
      <c r="G1726" s="2" t="s">
        <v>32</v>
      </c>
      <c r="H1726" s="2"/>
      <c r="I1726" s="24" t="str">
        <f>IFERROR(INDEX('[1]down list'!$AB$3:$AH$368,MATCH(Table1[[#This Row],[DATE]],'[1]down list'!$AB$3:$AB$368,0),MATCH(Table1[[#This Row],[Shift]],'[1]down list'!$AB$3:$AH$3,0)),"")</f>
        <v/>
      </c>
      <c r="J1726" s="3"/>
      <c r="K1726" s="2"/>
      <c r="M1726" s="24" t="s">
        <v>224</v>
      </c>
      <c r="N1726" s="26" t="str">
        <f>IFERROR(INDEX([1]!Table13[#Data],MATCH(Table1[[#This Row],[Tech.]],[1]!Table13[Func Location],0),2),"")</f>
        <v/>
      </c>
      <c r="O1726" s="47"/>
      <c r="P1726" s="28"/>
      <c r="Q1726" s="2" t="s">
        <v>37</v>
      </c>
      <c r="R1726" s="2"/>
      <c r="W1726" s="2"/>
      <c r="X1726" s="2"/>
      <c r="Y1726" s="3"/>
      <c r="Z1726" s="29" t="str">
        <f>IF(Table1[[#This Row],[DATE]]=0,"",$Z$4)</f>
        <v/>
      </c>
      <c r="AA1726" s="29" t="str">
        <f>IF(Table1[[#This Row],[DATE]]=0,"",$AA$4)</f>
        <v/>
      </c>
      <c r="AB1726" s="29" t="str">
        <f t="shared" si="52"/>
        <v/>
      </c>
      <c r="AC1726" s="61" t="str">
        <f>IFERROR(VLOOKUP(Table1[[#This Row],[Owner]],'[1]down list'!U:V,2,FALSE),"")</f>
        <v/>
      </c>
    </row>
    <row r="1727" spans="2:29" x14ac:dyDescent="0.25">
      <c r="B1727" s="23"/>
      <c r="C1727" s="24" t="str">
        <f>IF(Table1[[#This Row],[DATE]]=0,"",TEXT(Table1[[#This Row],[DATE]],"mmm"))</f>
        <v/>
      </c>
      <c r="D1727" s="25" t="str">
        <f>B1727&amp;"-"&amp;COUNTIF($B$6:$B1727,B1727)</f>
        <v>-0</v>
      </c>
      <c r="E1727" s="24" t="str">
        <f t="shared" si="53"/>
        <v/>
      </c>
      <c r="F1727" s="24" t="str">
        <f>IF(B1727=0,"",TEXT(Table1[[#This Row],[DATE]],"ddd"))</f>
        <v/>
      </c>
      <c r="G1727" s="2" t="s">
        <v>32</v>
      </c>
      <c r="H1727" s="2"/>
      <c r="I1727" s="24" t="str">
        <f>IFERROR(INDEX('[1]down list'!$AB$3:$AH$368,MATCH(Table1[[#This Row],[DATE]],'[1]down list'!$AB$3:$AB$368,0),MATCH(Table1[[#This Row],[Shift]],'[1]down list'!$AB$3:$AH$3,0)),"")</f>
        <v/>
      </c>
      <c r="J1727" s="3"/>
      <c r="K1727" s="2"/>
      <c r="M1727" s="24" t="s">
        <v>224</v>
      </c>
      <c r="N1727" s="26" t="str">
        <f>IFERROR(INDEX([1]!Table13[#Data],MATCH(Table1[[#This Row],[Tech.]],[1]!Table13[Func Location],0),2),"")</f>
        <v/>
      </c>
      <c r="O1727" s="47"/>
      <c r="P1727" s="28"/>
      <c r="Q1727" s="2" t="s">
        <v>37</v>
      </c>
      <c r="R1727" s="2"/>
      <c r="W1727" s="2"/>
      <c r="X1727" s="2"/>
      <c r="Y1727" s="3"/>
      <c r="Z1727" s="29" t="str">
        <f>IF(Table1[[#This Row],[DATE]]=0,"",$Z$4)</f>
        <v/>
      </c>
      <c r="AA1727" s="29" t="str">
        <f>IF(Table1[[#This Row],[DATE]]=0,"",$AA$4)</f>
        <v/>
      </c>
      <c r="AB1727" s="29" t="str">
        <f t="shared" si="52"/>
        <v/>
      </c>
      <c r="AC1727" s="61" t="str">
        <f>IFERROR(VLOOKUP(Table1[[#This Row],[Owner]],'[1]down list'!U:V,2,FALSE),"")</f>
        <v/>
      </c>
    </row>
    <row r="1728" spans="2:29" x14ac:dyDescent="0.25">
      <c r="B1728" s="23"/>
      <c r="C1728" s="24" t="str">
        <f>IF(Table1[[#This Row],[DATE]]=0,"",TEXT(Table1[[#This Row],[DATE]],"mmm"))</f>
        <v/>
      </c>
      <c r="D1728" s="25" t="str">
        <f>B1728&amp;"-"&amp;COUNTIF($B$6:$B1728,B1728)</f>
        <v>-0</v>
      </c>
      <c r="E1728" s="24" t="str">
        <f t="shared" si="53"/>
        <v/>
      </c>
      <c r="F1728" s="24" t="str">
        <f>IF(B1728=0,"",TEXT(Table1[[#This Row],[DATE]],"ddd"))</f>
        <v/>
      </c>
      <c r="G1728" s="2" t="s">
        <v>32</v>
      </c>
      <c r="H1728" s="2"/>
      <c r="I1728" s="24" t="str">
        <f>IFERROR(INDEX('[1]down list'!$AB$3:$AH$368,MATCH(Table1[[#This Row],[DATE]],'[1]down list'!$AB$3:$AB$368,0),MATCH(Table1[[#This Row],[Shift]],'[1]down list'!$AB$3:$AH$3,0)),"")</f>
        <v/>
      </c>
      <c r="J1728" s="3"/>
      <c r="K1728" s="2"/>
      <c r="M1728" s="24" t="s">
        <v>224</v>
      </c>
      <c r="N1728" s="26" t="str">
        <f>IFERROR(INDEX([1]!Table13[#Data],MATCH(Table1[[#This Row],[Tech.]],[1]!Table13[Func Location],0),2),"")</f>
        <v/>
      </c>
      <c r="O1728" s="47"/>
      <c r="P1728" s="28"/>
      <c r="Q1728" s="2" t="s">
        <v>37</v>
      </c>
      <c r="R1728" s="2"/>
      <c r="W1728" s="2"/>
      <c r="X1728" s="2"/>
      <c r="Y1728" s="3"/>
      <c r="Z1728" s="29" t="str">
        <f>IF(Table1[[#This Row],[DATE]]=0,"",$Z$4)</f>
        <v/>
      </c>
      <c r="AA1728" s="29" t="str">
        <f>IF(Table1[[#This Row],[DATE]]=0,"",$AA$4)</f>
        <v/>
      </c>
      <c r="AB1728" s="29" t="str">
        <f t="shared" ref="AB1728:AB1791" si="54">IF(B1728=0,"",YEAR(B1728))</f>
        <v/>
      </c>
      <c r="AC1728" s="61" t="str">
        <f>IFERROR(VLOOKUP(Table1[[#This Row],[Owner]],'[1]down list'!U:V,2,FALSE),"")</f>
        <v/>
      </c>
    </row>
    <row r="1729" spans="2:29" x14ac:dyDescent="0.25">
      <c r="B1729" s="23"/>
      <c r="C1729" s="24" t="str">
        <f>IF(Table1[[#This Row],[DATE]]=0,"",TEXT(Table1[[#This Row],[DATE]],"mmm"))</f>
        <v/>
      </c>
      <c r="D1729" s="25" t="str">
        <f>B1729&amp;"-"&amp;COUNTIF($B$6:$B1729,B1729)</f>
        <v>-0</v>
      </c>
      <c r="E1729" s="24" t="str">
        <f t="shared" si="53"/>
        <v/>
      </c>
      <c r="F1729" s="24" t="str">
        <f>IF(B1729=0,"",TEXT(Table1[[#This Row],[DATE]],"ddd"))</f>
        <v/>
      </c>
      <c r="G1729" s="2" t="s">
        <v>32</v>
      </c>
      <c r="H1729" s="2"/>
      <c r="I1729" s="24" t="str">
        <f>IFERROR(INDEX('[1]down list'!$AB$3:$AH$368,MATCH(Table1[[#This Row],[DATE]],'[1]down list'!$AB$3:$AB$368,0),MATCH(Table1[[#This Row],[Shift]],'[1]down list'!$AB$3:$AH$3,0)),"")</f>
        <v/>
      </c>
      <c r="J1729" s="3"/>
      <c r="K1729" s="2"/>
      <c r="M1729" s="24" t="s">
        <v>224</v>
      </c>
      <c r="N1729" s="26" t="str">
        <f>IFERROR(INDEX([1]!Table13[#Data],MATCH(Table1[[#This Row],[Tech.]],[1]!Table13[Func Location],0),2),"")</f>
        <v/>
      </c>
      <c r="O1729" s="47"/>
      <c r="P1729" s="28"/>
      <c r="Q1729" s="2" t="s">
        <v>37</v>
      </c>
      <c r="R1729" s="2"/>
      <c r="W1729" s="2"/>
      <c r="X1729" s="2"/>
      <c r="Y1729" s="3"/>
      <c r="Z1729" s="29" t="str">
        <f>IF(Table1[[#This Row],[DATE]]=0,"",$Z$4)</f>
        <v/>
      </c>
      <c r="AA1729" s="29" t="str">
        <f>IF(Table1[[#This Row],[DATE]]=0,"",$AA$4)</f>
        <v/>
      </c>
      <c r="AB1729" s="29" t="str">
        <f t="shared" si="54"/>
        <v/>
      </c>
      <c r="AC1729" s="61" t="str">
        <f>IFERROR(VLOOKUP(Table1[[#This Row],[Owner]],'[1]down list'!U:V,2,FALSE),"")</f>
        <v/>
      </c>
    </row>
    <row r="1730" spans="2:29" x14ac:dyDescent="0.25">
      <c r="B1730" s="23"/>
      <c r="C1730" s="24" t="str">
        <f>IF(Table1[[#This Row],[DATE]]=0,"",TEXT(Table1[[#This Row],[DATE]],"mmm"))</f>
        <v/>
      </c>
      <c r="D1730" s="25" t="str">
        <f>B1730&amp;"-"&amp;COUNTIF($B$6:$B1730,B1730)</f>
        <v>-0</v>
      </c>
      <c r="E1730" s="24" t="str">
        <f t="shared" si="53"/>
        <v/>
      </c>
      <c r="F1730" s="24" t="str">
        <f>IF(B1730=0,"",TEXT(Table1[[#This Row],[DATE]],"ddd"))</f>
        <v/>
      </c>
      <c r="G1730" s="2" t="s">
        <v>32</v>
      </c>
      <c r="H1730" s="2"/>
      <c r="I1730" s="24" t="str">
        <f>IFERROR(INDEX('[1]down list'!$AB$3:$AH$368,MATCH(Table1[[#This Row],[DATE]],'[1]down list'!$AB$3:$AB$368,0),MATCH(Table1[[#This Row],[Shift]],'[1]down list'!$AB$3:$AH$3,0)),"")</f>
        <v/>
      </c>
      <c r="J1730" s="3"/>
      <c r="K1730" s="2"/>
      <c r="M1730" s="24" t="s">
        <v>224</v>
      </c>
      <c r="N1730" s="26" t="str">
        <f>IFERROR(INDEX([1]!Table13[#Data],MATCH(Table1[[#This Row],[Tech.]],[1]!Table13[Func Location],0),2),"")</f>
        <v/>
      </c>
      <c r="O1730" s="47"/>
      <c r="P1730" s="28"/>
      <c r="Q1730" s="2" t="s">
        <v>37</v>
      </c>
      <c r="R1730" s="2"/>
      <c r="W1730" s="2"/>
      <c r="X1730" s="2"/>
      <c r="Y1730" s="3"/>
      <c r="Z1730" s="29" t="str">
        <f>IF(Table1[[#This Row],[DATE]]=0,"",$Z$4)</f>
        <v/>
      </c>
      <c r="AA1730" s="29" t="str">
        <f>IF(Table1[[#This Row],[DATE]]=0,"",$AA$4)</f>
        <v/>
      </c>
      <c r="AB1730" s="29" t="str">
        <f t="shared" si="54"/>
        <v/>
      </c>
      <c r="AC1730" s="61" t="str">
        <f>IFERROR(VLOOKUP(Table1[[#This Row],[Owner]],'[1]down list'!U:V,2,FALSE),"")</f>
        <v/>
      </c>
    </row>
    <row r="1731" spans="2:29" x14ac:dyDescent="0.25">
      <c r="B1731" s="23"/>
      <c r="C1731" s="24" t="str">
        <f>IF(Table1[[#This Row],[DATE]]=0,"",TEXT(Table1[[#This Row],[DATE]],"mmm"))</f>
        <v/>
      </c>
      <c r="D1731" s="25" t="str">
        <f>B1731&amp;"-"&amp;COUNTIF($B$6:$B1731,B1731)</f>
        <v>-0</v>
      </c>
      <c r="E1731" s="24" t="str">
        <f t="shared" si="53"/>
        <v/>
      </c>
      <c r="F1731" s="24" t="str">
        <f>IF(B1731=0,"",TEXT(Table1[[#This Row],[DATE]],"ddd"))</f>
        <v/>
      </c>
      <c r="G1731" s="2" t="s">
        <v>32</v>
      </c>
      <c r="H1731" s="2"/>
      <c r="I1731" s="24" t="str">
        <f>IFERROR(INDEX('[1]down list'!$AB$3:$AH$368,MATCH(Table1[[#This Row],[DATE]],'[1]down list'!$AB$3:$AB$368,0),MATCH(Table1[[#This Row],[Shift]],'[1]down list'!$AB$3:$AH$3,0)),"")</f>
        <v/>
      </c>
      <c r="J1731" s="3"/>
      <c r="K1731" s="2"/>
      <c r="M1731" s="24" t="s">
        <v>224</v>
      </c>
      <c r="N1731" s="26" t="str">
        <f>IFERROR(INDEX([1]!Table13[#Data],MATCH(Table1[[#This Row],[Tech.]],[1]!Table13[Func Location],0),2),"")</f>
        <v/>
      </c>
      <c r="O1731" s="47"/>
      <c r="P1731" s="28"/>
      <c r="Q1731" s="2" t="s">
        <v>37</v>
      </c>
      <c r="R1731" s="2"/>
      <c r="W1731" s="2"/>
      <c r="X1731" s="2"/>
      <c r="Y1731" s="3"/>
      <c r="Z1731" s="29" t="str">
        <f>IF(Table1[[#This Row],[DATE]]=0,"",$Z$4)</f>
        <v/>
      </c>
      <c r="AA1731" s="29" t="str">
        <f>IF(Table1[[#This Row],[DATE]]=0,"",$AA$4)</f>
        <v/>
      </c>
      <c r="AB1731" s="29" t="str">
        <f t="shared" si="54"/>
        <v/>
      </c>
      <c r="AC1731" s="61" t="str">
        <f>IFERROR(VLOOKUP(Table1[[#This Row],[Owner]],'[1]down list'!U:V,2,FALSE),"")</f>
        <v/>
      </c>
    </row>
    <row r="1732" spans="2:29" x14ac:dyDescent="0.25">
      <c r="B1732" s="23"/>
      <c r="C1732" s="24" t="str">
        <f>IF(Table1[[#This Row],[DATE]]=0,"",TEXT(Table1[[#This Row],[DATE]],"mmm"))</f>
        <v/>
      </c>
      <c r="D1732" s="25" t="str">
        <f>B1732&amp;"-"&amp;COUNTIF($B$6:$B1732,B1732)</f>
        <v>-0</v>
      </c>
      <c r="E1732" s="24" t="str">
        <f t="shared" si="53"/>
        <v/>
      </c>
      <c r="F1732" s="24" t="str">
        <f>IF(B1732=0,"",TEXT(Table1[[#This Row],[DATE]],"ddd"))</f>
        <v/>
      </c>
      <c r="G1732" s="2" t="s">
        <v>32</v>
      </c>
      <c r="H1732" s="2"/>
      <c r="I1732" s="24" t="str">
        <f>IFERROR(INDEX('[1]down list'!$AB$3:$AH$368,MATCH(Table1[[#This Row],[DATE]],'[1]down list'!$AB$3:$AB$368,0),MATCH(Table1[[#This Row],[Shift]],'[1]down list'!$AB$3:$AH$3,0)),"")</f>
        <v/>
      </c>
      <c r="J1732" s="3"/>
      <c r="K1732" s="2"/>
      <c r="M1732" s="24" t="s">
        <v>224</v>
      </c>
      <c r="N1732" s="26" t="str">
        <f>IFERROR(INDEX([1]!Table13[#Data],MATCH(Table1[[#This Row],[Tech.]],[1]!Table13[Func Location],0),2),"")</f>
        <v/>
      </c>
      <c r="O1732" s="47"/>
      <c r="P1732" s="28"/>
      <c r="Q1732" s="2" t="s">
        <v>37</v>
      </c>
      <c r="R1732" s="2"/>
      <c r="W1732" s="2"/>
      <c r="X1732" s="2"/>
      <c r="Y1732" s="3"/>
      <c r="Z1732" s="29" t="str">
        <f>IF(Table1[[#This Row],[DATE]]=0,"",$Z$4)</f>
        <v/>
      </c>
      <c r="AA1732" s="29" t="str">
        <f>IF(Table1[[#This Row],[DATE]]=0,"",$AA$4)</f>
        <v/>
      </c>
      <c r="AB1732" s="29" t="str">
        <f t="shared" si="54"/>
        <v/>
      </c>
      <c r="AC1732" s="61" t="str">
        <f>IFERROR(VLOOKUP(Table1[[#This Row],[Owner]],'[1]down list'!U:V,2,FALSE),"")</f>
        <v/>
      </c>
    </row>
    <row r="1733" spans="2:29" x14ac:dyDescent="0.25">
      <c r="B1733" s="23"/>
      <c r="C1733" s="24" t="str">
        <f>IF(Table1[[#This Row],[DATE]]=0,"",TEXT(Table1[[#This Row],[DATE]],"mmm"))</f>
        <v/>
      </c>
      <c r="D1733" s="25" t="str">
        <f>B1733&amp;"-"&amp;COUNTIF($B$6:$B1733,B1733)</f>
        <v>-0</v>
      </c>
      <c r="E1733" s="24" t="str">
        <f t="shared" si="53"/>
        <v/>
      </c>
      <c r="F1733" s="24" t="str">
        <f>IF(B1733=0,"",TEXT(Table1[[#This Row],[DATE]],"ddd"))</f>
        <v/>
      </c>
      <c r="G1733" s="2" t="s">
        <v>32</v>
      </c>
      <c r="H1733" s="2"/>
      <c r="I1733" s="24" t="str">
        <f>IFERROR(INDEX('[1]down list'!$AB$3:$AH$368,MATCH(Table1[[#This Row],[DATE]],'[1]down list'!$AB$3:$AB$368,0),MATCH(Table1[[#This Row],[Shift]],'[1]down list'!$AB$3:$AH$3,0)),"")</f>
        <v/>
      </c>
      <c r="J1733" s="3"/>
      <c r="K1733" s="2"/>
      <c r="M1733" s="24" t="s">
        <v>224</v>
      </c>
      <c r="N1733" s="26" t="str">
        <f>IFERROR(INDEX([1]!Table13[#Data],MATCH(Table1[[#This Row],[Tech.]],[1]!Table13[Func Location],0),2),"")</f>
        <v/>
      </c>
      <c r="O1733" s="47"/>
      <c r="P1733" s="28"/>
      <c r="Q1733" s="2" t="s">
        <v>37</v>
      </c>
      <c r="R1733" s="2"/>
      <c r="W1733" s="2"/>
      <c r="X1733" s="2"/>
      <c r="Y1733" s="3"/>
      <c r="Z1733" s="29" t="str">
        <f>IF(Table1[[#This Row],[DATE]]=0,"",$Z$4)</f>
        <v/>
      </c>
      <c r="AA1733" s="29" t="str">
        <f>IF(Table1[[#This Row],[DATE]]=0,"",$AA$4)</f>
        <v/>
      </c>
      <c r="AB1733" s="29" t="str">
        <f t="shared" si="54"/>
        <v/>
      </c>
      <c r="AC1733" s="61" t="str">
        <f>IFERROR(VLOOKUP(Table1[[#This Row],[Owner]],'[1]down list'!U:V,2,FALSE),"")</f>
        <v/>
      </c>
    </row>
    <row r="1734" spans="2:29" x14ac:dyDescent="0.25">
      <c r="B1734" s="23"/>
      <c r="C1734" s="24" t="str">
        <f>IF(Table1[[#This Row],[DATE]]=0,"",TEXT(Table1[[#This Row],[DATE]],"mmm"))</f>
        <v/>
      </c>
      <c r="D1734" s="25" t="str">
        <f>B1734&amp;"-"&amp;COUNTIF($B$6:$B1734,B1734)</f>
        <v>-0</v>
      </c>
      <c r="E1734" s="24" t="str">
        <f t="shared" ref="E1734:E1797" si="55">IF(B1734=0,"",WEEKNUM(B1734,21))</f>
        <v/>
      </c>
      <c r="F1734" s="24" t="str">
        <f>IF(B1734=0,"",TEXT(Table1[[#This Row],[DATE]],"ddd"))</f>
        <v/>
      </c>
      <c r="G1734" s="2" t="s">
        <v>32</v>
      </c>
      <c r="H1734" s="2"/>
      <c r="I1734" s="24" t="str">
        <f>IFERROR(INDEX('[1]down list'!$AB$3:$AH$368,MATCH(Table1[[#This Row],[DATE]],'[1]down list'!$AB$3:$AB$368,0),MATCH(Table1[[#This Row],[Shift]],'[1]down list'!$AB$3:$AH$3,0)),"")</f>
        <v/>
      </c>
      <c r="J1734" s="3"/>
      <c r="K1734" s="2"/>
      <c r="M1734" s="24" t="s">
        <v>224</v>
      </c>
      <c r="N1734" s="26" t="str">
        <f>IFERROR(INDEX([1]!Table13[#Data],MATCH(Table1[[#This Row],[Tech.]],[1]!Table13[Func Location],0),2),"")</f>
        <v/>
      </c>
      <c r="O1734" s="47"/>
      <c r="P1734" s="28"/>
      <c r="Q1734" s="2" t="s">
        <v>37</v>
      </c>
      <c r="R1734" s="2"/>
      <c r="W1734" s="2"/>
      <c r="X1734" s="2"/>
      <c r="Y1734" s="3"/>
      <c r="Z1734" s="29" t="str">
        <f>IF(Table1[[#This Row],[DATE]]=0,"",$Z$4)</f>
        <v/>
      </c>
      <c r="AA1734" s="29" t="str">
        <f>IF(Table1[[#This Row],[DATE]]=0,"",$AA$4)</f>
        <v/>
      </c>
      <c r="AB1734" s="29" t="str">
        <f t="shared" si="54"/>
        <v/>
      </c>
      <c r="AC1734" s="61" t="str">
        <f>IFERROR(VLOOKUP(Table1[[#This Row],[Owner]],'[1]down list'!U:V,2,FALSE),"")</f>
        <v/>
      </c>
    </row>
    <row r="1735" spans="2:29" x14ac:dyDescent="0.25">
      <c r="B1735" s="23"/>
      <c r="C1735" s="24" t="str">
        <f>IF(Table1[[#This Row],[DATE]]=0,"",TEXT(Table1[[#This Row],[DATE]],"mmm"))</f>
        <v/>
      </c>
      <c r="D1735" s="25" t="str">
        <f>B1735&amp;"-"&amp;COUNTIF($B$6:$B1735,B1735)</f>
        <v>-0</v>
      </c>
      <c r="E1735" s="24" t="str">
        <f t="shared" si="55"/>
        <v/>
      </c>
      <c r="F1735" s="24" t="str">
        <f>IF(B1735=0,"",TEXT(Table1[[#This Row],[DATE]],"ddd"))</f>
        <v/>
      </c>
      <c r="G1735" s="2" t="s">
        <v>32</v>
      </c>
      <c r="H1735" s="2"/>
      <c r="I1735" s="24" t="str">
        <f>IFERROR(INDEX('[1]down list'!$AB$3:$AH$368,MATCH(Table1[[#This Row],[DATE]],'[1]down list'!$AB$3:$AB$368,0),MATCH(Table1[[#This Row],[Shift]],'[1]down list'!$AB$3:$AH$3,0)),"")</f>
        <v/>
      </c>
      <c r="J1735" s="3"/>
      <c r="K1735" s="2"/>
      <c r="M1735" s="24" t="s">
        <v>224</v>
      </c>
      <c r="N1735" s="26" t="str">
        <f>IFERROR(INDEX([1]!Table13[#Data],MATCH(Table1[[#This Row],[Tech.]],[1]!Table13[Func Location],0),2),"")</f>
        <v/>
      </c>
      <c r="O1735" s="47"/>
      <c r="P1735" s="28"/>
      <c r="Q1735" s="2" t="s">
        <v>37</v>
      </c>
      <c r="R1735" s="2"/>
      <c r="W1735" s="2"/>
      <c r="X1735" s="2"/>
      <c r="Y1735" s="3"/>
      <c r="Z1735" s="29" t="str">
        <f>IF(Table1[[#This Row],[DATE]]=0,"",$Z$4)</f>
        <v/>
      </c>
      <c r="AA1735" s="29" t="str">
        <f>IF(Table1[[#This Row],[DATE]]=0,"",$AA$4)</f>
        <v/>
      </c>
      <c r="AB1735" s="29" t="str">
        <f t="shared" si="54"/>
        <v/>
      </c>
      <c r="AC1735" s="61" t="str">
        <f>IFERROR(VLOOKUP(Table1[[#This Row],[Owner]],'[1]down list'!U:V,2,FALSE),"")</f>
        <v/>
      </c>
    </row>
    <row r="1736" spans="2:29" x14ac:dyDescent="0.25">
      <c r="B1736" s="23"/>
      <c r="C1736" s="24" t="str">
        <f>IF(Table1[[#This Row],[DATE]]=0,"",TEXT(Table1[[#This Row],[DATE]],"mmm"))</f>
        <v/>
      </c>
      <c r="D1736" s="25" t="str">
        <f>B1736&amp;"-"&amp;COUNTIF($B$6:$B1736,B1736)</f>
        <v>-0</v>
      </c>
      <c r="E1736" s="24" t="str">
        <f t="shared" si="55"/>
        <v/>
      </c>
      <c r="F1736" s="24" t="str">
        <f>IF(B1736=0,"",TEXT(Table1[[#This Row],[DATE]],"ddd"))</f>
        <v/>
      </c>
      <c r="G1736" s="2" t="s">
        <v>32</v>
      </c>
      <c r="H1736" s="2"/>
      <c r="I1736" s="24" t="str">
        <f>IFERROR(INDEX('[1]down list'!$AB$3:$AH$368,MATCH(Table1[[#This Row],[DATE]],'[1]down list'!$AB$3:$AB$368,0),MATCH(Table1[[#This Row],[Shift]],'[1]down list'!$AB$3:$AH$3,0)),"")</f>
        <v/>
      </c>
      <c r="J1736" s="3"/>
      <c r="K1736" s="2"/>
      <c r="M1736" s="24" t="s">
        <v>224</v>
      </c>
      <c r="N1736" s="26" t="str">
        <f>IFERROR(INDEX([1]!Table13[#Data],MATCH(Table1[[#This Row],[Tech.]],[1]!Table13[Func Location],0),2),"")</f>
        <v/>
      </c>
      <c r="O1736" s="47"/>
      <c r="P1736" s="28"/>
      <c r="Q1736" s="2" t="s">
        <v>37</v>
      </c>
      <c r="R1736" s="2"/>
      <c r="W1736" s="2"/>
      <c r="X1736" s="2"/>
      <c r="Y1736" s="3"/>
      <c r="Z1736" s="29" t="str">
        <f>IF(Table1[[#This Row],[DATE]]=0,"",$Z$4)</f>
        <v/>
      </c>
      <c r="AA1736" s="29" t="str">
        <f>IF(Table1[[#This Row],[DATE]]=0,"",$AA$4)</f>
        <v/>
      </c>
      <c r="AB1736" s="29" t="str">
        <f t="shared" si="54"/>
        <v/>
      </c>
      <c r="AC1736" s="61" t="str">
        <f>IFERROR(VLOOKUP(Table1[[#This Row],[Owner]],'[1]down list'!U:V,2,FALSE),"")</f>
        <v/>
      </c>
    </row>
    <row r="1737" spans="2:29" x14ac:dyDescent="0.25">
      <c r="B1737" s="23"/>
      <c r="C1737" s="24" t="str">
        <f>IF(Table1[[#This Row],[DATE]]=0,"",TEXT(Table1[[#This Row],[DATE]],"mmm"))</f>
        <v/>
      </c>
      <c r="D1737" s="25" t="str">
        <f>B1737&amp;"-"&amp;COUNTIF($B$6:$B1737,B1737)</f>
        <v>-0</v>
      </c>
      <c r="E1737" s="24" t="str">
        <f t="shared" si="55"/>
        <v/>
      </c>
      <c r="F1737" s="24" t="str">
        <f>IF(B1737=0,"",TEXT(Table1[[#This Row],[DATE]],"ddd"))</f>
        <v/>
      </c>
      <c r="G1737" s="2" t="s">
        <v>32</v>
      </c>
      <c r="H1737" s="2"/>
      <c r="I1737" s="24" t="str">
        <f>IFERROR(INDEX('[1]down list'!$AB$3:$AH$368,MATCH(Table1[[#This Row],[DATE]],'[1]down list'!$AB$3:$AB$368,0),MATCH(Table1[[#This Row],[Shift]],'[1]down list'!$AB$3:$AH$3,0)),"")</f>
        <v/>
      </c>
      <c r="J1737" s="3"/>
      <c r="K1737" s="2"/>
      <c r="M1737" s="24" t="s">
        <v>224</v>
      </c>
      <c r="N1737" s="26" t="str">
        <f>IFERROR(INDEX([1]!Table13[#Data],MATCH(Table1[[#This Row],[Tech.]],[1]!Table13[Func Location],0),2),"")</f>
        <v/>
      </c>
      <c r="O1737" s="47"/>
      <c r="P1737" s="28"/>
      <c r="Q1737" s="2" t="s">
        <v>37</v>
      </c>
      <c r="R1737" s="2"/>
      <c r="W1737" s="2"/>
      <c r="X1737" s="2"/>
      <c r="Y1737" s="3"/>
      <c r="Z1737" s="29" t="str">
        <f>IF(Table1[[#This Row],[DATE]]=0,"",$Z$4)</f>
        <v/>
      </c>
      <c r="AA1737" s="29" t="str">
        <f>IF(Table1[[#This Row],[DATE]]=0,"",$AA$4)</f>
        <v/>
      </c>
      <c r="AB1737" s="29" t="str">
        <f t="shared" si="54"/>
        <v/>
      </c>
      <c r="AC1737" s="61" t="str">
        <f>IFERROR(VLOOKUP(Table1[[#This Row],[Owner]],'[1]down list'!U:V,2,FALSE),"")</f>
        <v/>
      </c>
    </row>
    <row r="1738" spans="2:29" x14ac:dyDescent="0.25">
      <c r="B1738" s="23"/>
      <c r="C1738" s="24" t="str">
        <f>IF(Table1[[#This Row],[DATE]]=0,"",TEXT(Table1[[#This Row],[DATE]],"mmm"))</f>
        <v/>
      </c>
      <c r="D1738" s="25" t="str">
        <f>B1738&amp;"-"&amp;COUNTIF($B$6:$B1738,B1738)</f>
        <v>-0</v>
      </c>
      <c r="E1738" s="24" t="str">
        <f t="shared" si="55"/>
        <v/>
      </c>
      <c r="F1738" s="24" t="str">
        <f>IF(B1738=0,"",TEXT(Table1[[#This Row],[DATE]],"ddd"))</f>
        <v/>
      </c>
      <c r="G1738" s="2" t="s">
        <v>32</v>
      </c>
      <c r="H1738" s="2"/>
      <c r="I1738" s="24" t="str">
        <f>IFERROR(INDEX('[1]down list'!$AB$3:$AH$368,MATCH(Table1[[#This Row],[DATE]],'[1]down list'!$AB$3:$AB$368,0),MATCH(Table1[[#This Row],[Shift]],'[1]down list'!$AB$3:$AH$3,0)),"")</f>
        <v/>
      </c>
      <c r="J1738" s="3"/>
      <c r="K1738" s="2"/>
      <c r="M1738" s="24" t="s">
        <v>224</v>
      </c>
      <c r="N1738" s="26" t="str">
        <f>IFERROR(INDEX([1]!Table13[#Data],MATCH(Table1[[#This Row],[Tech.]],[1]!Table13[Func Location],0),2),"")</f>
        <v/>
      </c>
      <c r="O1738" s="47"/>
      <c r="P1738" s="28"/>
      <c r="Q1738" s="2" t="s">
        <v>37</v>
      </c>
      <c r="R1738" s="2"/>
      <c r="W1738" s="2"/>
      <c r="X1738" s="2"/>
      <c r="Y1738" s="3"/>
      <c r="Z1738" s="29" t="str">
        <f>IF(Table1[[#This Row],[DATE]]=0,"",$Z$4)</f>
        <v/>
      </c>
      <c r="AA1738" s="29" t="str">
        <f>IF(Table1[[#This Row],[DATE]]=0,"",$AA$4)</f>
        <v/>
      </c>
      <c r="AB1738" s="29" t="str">
        <f t="shared" si="54"/>
        <v/>
      </c>
      <c r="AC1738" s="61" t="str">
        <f>IFERROR(VLOOKUP(Table1[[#This Row],[Owner]],'[1]down list'!U:V,2,FALSE),"")</f>
        <v/>
      </c>
    </row>
    <row r="1739" spans="2:29" x14ac:dyDescent="0.25">
      <c r="B1739" s="23"/>
      <c r="C1739" s="24" t="str">
        <f>IF(Table1[[#This Row],[DATE]]=0,"",TEXT(Table1[[#This Row],[DATE]],"mmm"))</f>
        <v/>
      </c>
      <c r="D1739" s="25" t="str">
        <f>B1739&amp;"-"&amp;COUNTIF($B$6:$B1739,B1739)</f>
        <v>-0</v>
      </c>
      <c r="E1739" s="24" t="str">
        <f t="shared" si="55"/>
        <v/>
      </c>
      <c r="F1739" s="24" t="str">
        <f>IF(B1739=0,"",TEXT(Table1[[#This Row],[DATE]],"ddd"))</f>
        <v/>
      </c>
      <c r="G1739" s="2" t="s">
        <v>32</v>
      </c>
      <c r="H1739" s="2"/>
      <c r="I1739" s="24" t="str">
        <f>IFERROR(INDEX('[1]down list'!$AB$3:$AH$368,MATCH(Table1[[#This Row],[DATE]],'[1]down list'!$AB$3:$AB$368,0),MATCH(Table1[[#This Row],[Shift]],'[1]down list'!$AB$3:$AH$3,0)),"")</f>
        <v/>
      </c>
      <c r="J1739" s="3"/>
      <c r="K1739" s="2"/>
      <c r="M1739" s="24" t="s">
        <v>224</v>
      </c>
      <c r="N1739" s="26" t="str">
        <f>IFERROR(INDEX([1]!Table13[#Data],MATCH(Table1[[#This Row],[Tech.]],[1]!Table13[Func Location],0),2),"")</f>
        <v/>
      </c>
      <c r="O1739" s="47"/>
      <c r="P1739" s="28"/>
      <c r="Q1739" s="2" t="s">
        <v>37</v>
      </c>
      <c r="R1739" s="2"/>
      <c r="W1739" s="2"/>
      <c r="X1739" s="2"/>
      <c r="Y1739" s="3"/>
      <c r="Z1739" s="29" t="str">
        <f>IF(Table1[[#This Row],[DATE]]=0,"",$Z$4)</f>
        <v/>
      </c>
      <c r="AA1739" s="29" t="str">
        <f>IF(Table1[[#This Row],[DATE]]=0,"",$AA$4)</f>
        <v/>
      </c>
      <c r="AB1739" s="29" t="str">
        <f t="shared" si="54"/>
        <v/>
      </c>
      <c r="AC1739" s="61" t="str">
        <f>IFERROR(VLOOKUP(Table1[[#This Row],[Owner]],'[1]down list'!U:V,2,FALSE),"")</f>
        <v/>
      </c>
    </row>
    <row r="1740" spans="2:29" x14ac:dyDescent="0.25">
      <c r="B1740" s="23"/>
      <c r="C1740" s="24" t="str">
        <f>IF(Table1[[#This Row],[DATE]]=0,"",TEXT(Table1[[#This Row],[DATE]],"mmm"))</f>
        <v/>
      </c>
      <c r="D1740" s="25" t="str">
        <f>B1740&amp;"-"&amp;COUNTIF($B$6:$B1740,B1740)</f>
        <v>-0</v>
      </c>
      <c r="E1740" s="24" t="str">
        <f t="shared" si="55"/>
        <v/>
      </c>
      <c r="F1740" s="24" t="str">
        <f>IF(B1740=0,"",TEXT(Table1[[#This Row],[DATE]],"ddd"))</f>
        <v/>
      </c>
      <c r="G1740" s="2" t="s">
        <v>32</v>
      </c>
      <c r="H1740" s="2"/>
      <c r="I1740" s="24" t="str">
        <f>IFERROR(INDEX('[1]down list'!$AB$3:$AH$368,MATCH(Table1[[#This Row],[DATE]],'[1]down list'!$AB$3:$AB$368,0),MATCH(Table1[[#This Row],[Shift]],'[1]down list'!$AB$3:$AH$3,0)),"")</f>
        <v/>
      </c>
      <c r="J1740" s="3"/>
      <c r="K1740" s="2"/>
      <c r="M1740" s="24" t="s">
        <v>224</v>
      </c>
      <c r="N1740" s="26" t="str">
        <f>IFERROR(INDEX([1]!Table13[#Data],MATCH(Table1[[#This Row],[Tech.]],[1]!Table13[Func Location],0),2),"")</f>
        <v/>
      </c>
      <c r="O1740" s="47"/>
      <c r="P1740" s="28"/>
      <c r="Q1740" s="2" t="s">
        <v>37</v>
      </c>
      <c r="R1740" s="2"/>
      <c r="W1740" s="2"/>
      <c r="X1740" s="2"/>
      <c r="Y1740" s="3"/>
      <c r="Z1740" s="29" t="str">
        <f>IF(Table1[[#This Row],[DATE]]=0,"",$Z$4)</f>
        <v/>
      </c>
      <c r="AA1740" s="29" t="str">
        <f>IF(Table1[[#This Row],[DATE]]=0,"",$AA$4)</f>
        <v/>
      </c>
      <c r="AB1740" s="29" t="str">
        <f t="shared" si="54"/>
        <v/>
      </c>
      <c r="AC1740" s="61" t="str">
        <f>IFERROR(VLOOKUP(Table1[[#This Row],[Owner]],'[1]down list'!U:V,2,FALSE),"")</f>
        <v/>
      </c>
    </row>
    <row r="1741" spans="2:29" x14ac:dyDescent="0.25">
      <c r="B1741" s="23"/>
      <c r="C1741" s="24" t="str">
        <f>IF(Table1[[#This Row],[DATE]]=0,"",TEXT(Table1[[#This Row],[DATE]],"mmm"))</f>
        <v/>
      </c>
      <c r="D1741" s="25" t="str">
        <f>B1741&amp;"-"&amp;COUNTIF($B$6:$B1741,B1741)</f>
        <v>-0</v>
      </c>
      <c r="E1741" s="24" t="str">
        <f t="shared" si="55"/>
        <v/>
      </c>
      <c r="F1741" s="24" t="str">
        <f>IF(B1741=0,"",TEXT(Table1[[#This Row],[DATE]],"ddd"))</f>
        <v/>
      </c>
      <c r="G1741" s="2" t="s">
        <v>32</v>
      </c>
      <c r="H1741" s="2"/>
      <c r="I1741" s="24" t="str">
        <f>IFERROR(INDEX('[1]down list'!$AB$3:$AH$368,MATCH(Table1[[#This Row],[DATE]],'[1]down list'!$AB$3:$AB$368,0),MATCH(Table1[[#This Row],[Shift]],'[1]down list'!$AB$3:$AH$3,0)),"")</f>
        <v/>
      </c>
      <c r="J1741" s="3"/>
      <c r="K1741" s="2"/>
      <c r="M1741" s="24" t="s">
        <v>224</v>
      </c>
      <c r="N1741" s="26" t="str">
        <f>IFERROR(INDEX([1]!Table13[#Data],MATCH(Table1[[#This Row],[Tech.]],[1]!Table13[Func Location],0),2),"")</f>
        <v/>
      </c>
      <c r="O1741" s="47"/>
      <c r="P1741" s="28"/>
      <c r="Q1741" s="2" t="s">
        <v>37</v>
      </c>
      <c r="R1741" s="2"/>
      <c r="W1741" s="2"/>
      <c r="X1741" s="2"/>
      <c r="Y1741" s="3"/>
      <c r="Z1741" s="29" t="str">
        <f>IF(Table1[[#This Row],[DATE]]=0,"",$Z$4)</f>
        <v/>
      </c>
      <c r="AA1741" s="29" t="str">
        <f>IF(Table1[[#This Row],[DATE]]=0,"",$AA$4)</f>
        <v/>
      </c>
      <c r="AB1741" s="29" t="str">
        <f t="shared" si="54"/>
        <v/>
      </c>
      <c r="AC1741" s="61" t="str">
        <f>IFERROR(VLOOKUP(Table1[[#This Row],[Owner]],'[1]down list'!U:V,2,FALSE),"")</f>
        <v/>
      </c>
    </row>
    <row r="1742" spans="2:29" x14ac:dyDescent="0.25">
      <c r="B1742" s="23"/>
      <c r="C1742" s="24" t="str">
        <f>IF(Table1[[#This Row],[DATE]]=0,"",TEXT(Table1[[#This Row],[DATE]],"mmm"))</f>
        <v/>
      </c>
      <c r="D1742" s="25" t="str">
        <f>B1742&amp;"-"&amp;COUNTIF($B$6:$B1742,B1742)</f>
        <v>-0</v>
      </c>
      <c r="E1742" s="24" t="str">
        <f t="shared" si="55"/>
        <v/>
      </c>
      <c r="F1742" s="24" t="str">
        <f>IF(B1742=0,"",TEXT(Table1[[#This Row],[DATE]],"ddd"))</f>
        <v/>
      </c>
      <c r="G1742" s="2" t="s">
        <v>32</v>
      </c>
      <c r="H1742" s="2"/>
      <c r="I1742" s="24" t="str">
        <f>IFERROR(INDEX('[1]down list'!$AB$3:$AH$368,MATCH(Table1[[#This Row],[DATE]],'[1]down list'!$AB$3:$AB$368,0),MATCH(Table1[[#This Row],[Shift]],'[1]down list'!$AB$3:$AH$3,0)),"")</f>
        <v/>
      </c>
      <c r="J1742" s="3"/>
      <c r="K1742" s="2"/>
      <c r="M1742" s="24" t="s">
        <v>224</v>
      </c>
      <c r="N1742" s="26" t="str">
        <f>IFERROR(INDEX([1]!Table13[#Data],MATCH(Table1[[#This Row],[Tech.]],[1]!Table13[Func Location],0),2),"")</f>
        <v/>
      </c>
      <c r="O1742" s="47"/>
      <c r="P1742" s="28"/>
      <c r="Q1742" s="2" t="s">
        <v>37</v>
      </c>
      <c r="R1742" s="2"/>
      <c r="W1742" s="2"/>
      <c r="X1742" s="2"/>
      <c r="Y1742" s="3"/>
      <c r="Z1742" s="29" t="str">
        <f>IF(Table1[[#This Row],[DATE]]=0,"",$Z$4)</f>
        <v/>
      </c>
      <c r="AA1742" s="29" t="str">
        <f>IF(Table1[[#This Row],[DATE]]=0,"",$AA$4)</f>
        <v/>
      </c>
      <c r="AB1742" s="29" t="str">
        <f t="shared" si="54"/>
        <v/>
      </c>
      <c r="AC1742" s="61" t="str">
        <f>IFERROR(VLOOKUP(Table1[[#This Row],[Owner]],'[1]down list'!U:V,2,FALSE),"")</f>
        <v/>
      </c>
    </row>
    <row r="1743" spans="2:29" x14ac:dyDescent="0.25">
      <c r="B1743" s="23"/>
      <c r="C1743" s="24" t="str">
        <f>IF(Table1[[#This Row],[DATE]]=0,"",TEXT(Table1[[#This Row],[DATE]],"mmm"))</f>
        <v/>
      </c>
      <c r="D1743" s="25" t="str">
        <f>B1743&amp;"-"&amp;COUNTIF($B$6:$B1743,B1743)</f>
        <v>-0</v>
      </c>
      <c r="E1743" s="24" t="str">
        <f t="shared" si="55"/>
        <v/>
      </c>
      <c r="F1743" s="24" t="str">
        <f>IF(B1743=0,"",TEXT(Table1[[#This Row],[DATE]],"ddd"))</f>
        <v/>
      </c>
      <c r="G1743" s="2" t="s">
        <v>32</v>
      </c>
      <c r="H1743" s="2"/>
      <c r="I1743" s="24" t="str">
        <f>IFERROR(INDEX('[1]down list'!$AB$3:$AH$368,MATCH(Table1[[#This Row],[DATE]],'[1]down list'!$AB$3:$AB$368,0),MATCH(Table1[[#This Row],[Shift]],'[1]down list'!$AB$3:$AH$3,0)),"")</f>
        <v/>
      </c>
      <c r="J1743" s="3"/>
      <c r="K1743" s="2"/>
      <c r="M1743" s="24" t="s">
        <v>224</v>
      </c>
      <c r="N1743" s="26" t="str">
        <f>IFERROR(INDEX([1]!Table13[#Data],MATCH(Table1[[#This Row],[Tech.]],[1]!Table13[Func Location],0),2),"")</f>
        <v/>
      </c>
      <c r="O1743" s="47"/>
      <c r="P1743" s="28"/>
      <c r="Q1743" s="2" t="s">
        <v>37</v>
      </c>
      <c r="R1743" s="2"/>
      <c r="W1743" s="2"/>
      <c r="X1743" s="2"/>
      <c r="Y1743" s="3"/>
      <c r="Z1743" s="29" t="str">
        <f>IF(Table1[[#This Row],[DATE]]=0,"",$Z$4)</f>
        <v/>
      </c>
      <c r="AA1743" s="29" t="str">
        <f>IF(Table1[[#This Row],[DATE]]=0,"",$AA$4)</f>
        <v/>
      </c>
      <c r="AB1743" s="29" t="str">
        <f t="shared" si="54"/>
        <v/>
      </c>
      <c r="AC1743" s="61" t="str">
        <f>IFERROR(VLOOKUP(Table1[[#This Row],[Owner]],'[1]down list'!U:V,2,FALSE),"")</f>
        <v/>
      </c>
    </row>
    <row r="1744" spans="2:29" x14ac:dyDescent="0.25">
      <c r="B1744" s="23"/>
      <c r="C1744" s="24" t="str">
        <f>IF(Table1[[#This Row],[DATE]]=0,"",TEXT(Table1[[#This Row],[DATE]],"mmm"))</f>
        <v/>
      </c>
      <c r="D1744" s="25" t="str">
        <f>B1744&amp;"-"&amp;COUNTIF($B$6:$B1744,B1744)</f>
        <v>-0</v>
      </c>
      <c r="E1744" s="24" t="str">
        <f t="shared" si="55"/>
        <v/>
      </c>
      <c r="F1744" s="24" t="str">
        <f>IF(B1744=0,"",TEXT(Table1[[#This Row],[DATE]],"ddd"))</f>
        <v/>
      </c>
      <c r="G1744" s="2" t="s">
        <v>32</v>
      </c>
      <c r="H1744" s="2"/>
      <c r="I1744" s="24" t="str">
        <f>IFERROR(INDEX('[1]down list'!$AB$3:$AH$368,MATCH(Table1[[#This Row],[DATE]],'[1]down list'!$AB$3:$AB$368,0),MATCH(Table1[[#This Row],[Shift]],'[1]down list'!$AB$3:$AH$3,0)),"")</f>
        <v/>
      </c>
      <c r="J1744" s="3"/>
      <c r="K1744" s="2"/>
      <c r="M1744" s="24" t="s">
        <v>224</v>
      </c>
      <c r="N1744" s="26" t="str">
        <f>IFERROR(INDEX([1]!Table13[#Data],MATCH(Table1[[#This Row],[Tech.]],[1]!Table13[Func Location],0),2),"")</f>
        <v/>
      </c>
      <c r="O1744" s="47"/>
      <c r="P1744" s="28"/>
      <c r="Q1744" s="2" t="s">
        <v>37</v>
      </c>
      <c r="R1744" s="2"/>
      <c r="W1744" s="2"/>
      <c r="X1744" s="2"/>
      <c r="Y1744" s="3"/>
      <c r="Z1744" s="29" t="str">
        <f>IF(Table1[[#This Row],[DATE]]=0,"",$Z$4)</f>
        <v/>
      </c>
      <c r="AA1744" s="29" t="str">
        <f>IF(Table1[[#This Row],[DATE]]=0,"",$AA$4)</f>
        <v/>
      </c>
      <c r="AB1744" s="29" t="str">
        <f t="shared" si="54"/>
        <v/>
      </c>
      <c r="AC1744" s="61" t="str">
        <f>IFERROR(VLOOKUP(Table1[[#This Row],[Owner]],'[1]down list'!U:V,2,FALSE),"")</f>
        <v/>
      </c>
    </row>
    <row r="1745" spans="2:29" x14ac:dyDescent="0.25">
      <c r="B1745" s="23"/>
      <c r="C1745" s="24" t="str">
        <f>IF(Table1[[#This Row],[DATE]]=0,"",TEXT(Table1[[#This Row],[DATE]],"mmm"))</f>
        <v/>
      </c>
      <c r="D1745" s="25" t="str">
        <f>B1745&amp;"-"&amp;COUNTIF($B$6:$B1745,B1745)</f>
        <v>-0</v>
      </c>
      <c r="E1745" s="24" t="str">
        <f t="shared" si="55"/>
        <v/>
      </c>
      <c r="F1745" s="24" t="str">
        <f>IF(B1745=0,"",TEXT(Table1[[#This Row],[DATE]],"ddd"))</f>
        <v/>
      </c>
      <c r="G1745" s="2" t="s">
        <v>32</v>
      </c>
      <c r="H1745" s="2"/>
      <c r="I1745" s="24" t="str">
        <f>IFERROR(INDEX('[1]down list'!$AB$3:$AH$368,MATCH(Table1[[#This Row],[DATE]],'[1]down list'!$AB$3:$AB$368,0),MATCH(Table1[[#This Row],[Shift]],'[1]down list'!$AB$3:$AH$3,0)),"")</f>
        <v/>
      </c>
      <c r="J1745" s="3"/>
      <c r="K1745" s="2"/>
      <c r="M1745" s="24" t="s">
        <v>224</v>
      </c>
      <c r="N1745" s="26" t="str">
        <f>IFERROR(INDEX([1]!Table13[#Data],MATCH(Table1[[#This Row],[Tech.]],[1]!Table13[Func Location],0),2),"")</f>
        <v/>
      </c>
      <c r="O1745" s="47"/>
      <c r="P1745" s="28"/>
      <c r="Q1745" s="2" t="s">
        <v>37</v>
      </c>
      <c r="R1745" s="2"/>
      <c r="W1745" s="2"/>
      <c r="X1745" s="2"/>
      <c r="Y1745" s="3"/>
      <c r="Z1745" s="29" t="str">
        <f>IF(Table1[[#This Row],[DATE]]=0,"",$Z$4)</f>
        <v/>
      </c>
      <c r="AA1745" s="29" t="str">
        <f>IF(Table1[[#This Row],[DATE]]=0,"",$AA$4)</f>
        <v/>
      </c>
      <c r="AB1745" s="29" t="str">
        <f t="shared" si="54"/>
        <v/>
      </c>
      <c r="AC1745" s="61" t="str">
        <f>IFERROR(VLOOKUP(Table1[[#This Row],[Owner]],'[1]down list'!U:V,2,FALSE),"")</f>
        <v/>
      </c>
    </row>
    <row r="1746" spans="2:29" x14ac:dyDescent="0.25">
      <c r="B1746" s="23"/>
      <c r="C1746" s="24" t="str">
        <f>IF(Table1[[#This Row],[DATE]]=0,"",TEXT(Table1[[#This Row],[DATE]],"mmm"))</f>
        <v/>
      </c>
      <c r="D1746" s="25" t="str">
        <f>B1746&amp;"-"&amp;COUNTIF($B$6:$B1746,B1746)</f>
        <v>-0</v>
      </c>
      <c r="E1746" s="24" t="str">
        <f t="shared" si="55"/>
        <v/>
      </c>
      <c r="F1746" s="24" t="str">
        <f>IF(B1746=0,"",TEXT(Table1[[#This Row],[DATE]],"ddd"))</f>
        <v/>
      </c>
      <c r="G1746" s="2" t="s">
        <v>32</v>
      </c>
      <c r="H1746" s="2"/>
      <c r="I1746" s="24" t="str">
        <f>IFERROR(INDEX('[1]down list'!$AB$3:$AH$368,MATCH(Table1[[#This Row],[DATE]],'[1]down list'!$AB$3:$AB$368,0),MATCH(Table1[[#This Row],[Shift]],'[1]down list'!$AB$3:$AH$3,0)),"")</f>
        <v/>
      </c>
      <c r="J1746" s="3"/>
      <c r="K1746" s="2"/>
      <c r="M1746" s="24" t="s">
        <v>224</v>
      </c>
      <c r="N1746" s="26" t="str">
        <f>IFERROR(INDEX([1]!Table13[#Data],MATCH(Table1[[#This Row],[Tech.]],[1]!Table13[Func Location],0),2),"")</f>
        <v/>
      </c>
      <c r="O1746" s="47"/>
      <c r="P1746" s="28"/>
      <c r="Q1746" s="2" t="s">
        <v>37</v>
      </c>
      <c r="R1746" s="2"/>
      <c r="W1746" s="2"/>
      <c r="X1746" s="2"/>
      <c r="Y1746" s="3"/>
      <c r="Z1746" s="29" t="str">
        <f>IF(Table1[[#This Row],[DATE]]=0,"",$Z$4)</f>
        <v/>
      </c>
      <c r="AA1746" s="29" t="str">
        <f>IF(Table1[[#This Row],[DATE]]=0,"",$AA$4)</f>
        <v/>
      </c>
      <c r="AB1746" s="29" t="str">
        <f t="shared" si="54"/>
        <v/>
      </c>
      <c r="AC1746" s="61" t="str">
        <f>IFERROR(VLOOKUP(Table1[[#This Row],[Owner]],'[1]down list'!U:V,2,FALSE),"")</f>
        <v/>
      </c>
    </row>
    <row r="1747" spans="2:29" x14ac:dyDescent="0.25">
      <c r="B1747" s="23"/>
      <c r="C1747" s="24" t="str">
        <f>IF(Table1[[#This Row],[DATE]]=0,"",TEXT(Table1[[#This Row],[DATE]],"mmm"))</f>
        <v/>
      </c>
      <c r="D1747" s="25" t="str">
        <f>B1747&amp;"-"&amp;COUNTIF($B$6:$B1747,B1747)</f>
        <v>-0</v>
      </c>
      <c r="E1747" s="24" t="str">
        <f t="shared" si="55"/>
        <v/>
      </c>
      <c r="F1747" s="24" t="str">
        <f>IF(B1747=0,"",TEXT(Table1[[#This Row],[DATE]],"ddd"))</f>
        <v/>
      </c>
      <c r="G1747" s="2" t="s">
        <v>32</v>
      </c>
      <c r="H1747" s="2"/>
      <c r="I1747" s="24" t="str">
        <f>IFERROR(INDEX('[1]down list'!$AB$3:$AH$368,MATCH(Table1[[#This Row],[DATE]],'[1]down list'!$AB$3:$AB$368,0),MATCH(Table1[[#This Row],[Shift]],'[1]down list'!$AB$3:$AH$3,0)),"")</f>
        <v/>
      </c>
      <c r="J1747" s="3"/>
      <c r="K1747" s="2"/>
      <c r="M1747" s="24" t="s">
        <v>224</v>
      </c>
      <c r="N1747" s="26" t="str">
        <f>IFERROR(INDEX([1]!Table13[#Data],MATCH(Table1[[#This Row],[Tech.]],[1]!Table13[Func Location],0),2),"")</f>
        <v/>
      </c>
      <c r="O1747" s="47"/>
      <c r="P1747" s="28"/>
      <c r="Q1747" s="2" t="s">
        <v>37</v>
      </c>
      <c r="R1747" s="2"/>
      <c r="W1747" s="2"/>
      <c r="X1747" s="2"/>
      <c r="Y1747" s="3"/>
      <c r="Z1747" s="29" t="str">
        <f>IF(Table1[[#This Row],[DATE]]=0,"",$Z$4)</f>
        <v/>
      </c>
      <c r="AA1747" s="29" t="str">
        <f>IF(Table1[[#This Row],[DATE]]=0,"",$AA$4)</f>
        <v/>
      </c>
      <c r="AB1747" s="29" t="str">
        <f t="shared" si="54"/>
        <v/>
      </c>
      <c r="AC1747" s="61" t="str">
        <f>IFERROR(VLOOKUP(Table1[[#This Row],[Owner]],'[1]down list'!U:V,2,FALSE),"")</f>
        <v/>
      </c>
    </row>
    <row r="1748" spans="2:29" x14ac:dyDescent="0.25">
      <c r="B1748" s="23"/>
      <c r="C1748" s="24" t="str">
        <f>IF(Table1[[#This Row],[DATE]]=0,"",TEXT(Table1[[#This Row],[DATE]],"mmm"))</f>
        <v/>
      </c>
      <c r="D1748" s="25" t="str">
        <f>B1748&amp;"-"&amp;COUNTIF($B$6:$B1748,B1748)</f>
        <v>-0</v>
      </c>
      <c r="E1748" s="24" t="str">
        <f t="shared" si="55"/>
        <v/>
      </c>
      <c r="F1748" s="24" t="str">
        <f>IF(B1748=0,"",TEXT(Table1[[#This Row],[DATE]],"ddd"))</f>
        <v/>
      </c>
      <c r="G1748" s="2" t="s">
        <v>32</v>
      </c>
      <c r="H1748" s="2"/>
      <c r="I1748" s="24" t="str">
        <f>IFERROR(INDEX('[1]down list'!$AB$3:$AH$368,MATCH(Table1[[#This Row],[DATE]],'[1]down list'!$AB$3:$AB$368,0),MATCH(Table1[[#This Row],[Shift]],'[1]down list'!$AB$3:$AH$3,0)),"")</f>
        <v/>
      </c>
      <c r="J1748" s="3"/>
      <c r="K1748" s="2"/>
      <c r="M1748" s="24" t="s">
        <v>224</v>
      </c>
      <c r="N1748" s="26" t="str">
        <f>IFERROR(INDEX([1]!Table13[#Data],MATCH(Table1[[#This Row],[Tech.]],[1]!Table13[Func Location],0),2),"")</f>
        <v/>
      </c>
      <c r="O1748" s="47"/>
      <c r="P1748" s="28"/>
      <c r="Q1748" s="2" t="s">
        <v>37</v>
      </c>
      <c r="R1748" s="2"/>
      <c r="W1748" s="2"/>
      <c r="X1748" s="2"/>
      <c r="Y1748" s="3"/>
      <c r="Z1748" s="29" t="str">
        <f>IF(Table1[[#This Row],[DATE]]=0,"",$Z$4)</f>
        <v/>
      </c>
      <c r="AA1748" s="29" t="str">
        <f>IF(Table1[[#This Row],[DATE]]=0,"",$AA$4)</f>
        <v/>
      </c>
      <c r="AB1748" s="29" t="str">
        <f t="shared" si="54"/>
        <v/>
      </c>
      <c r="AC1748" s="61" t="str">
        <f>IFERROR(VLOOKUP(Table1[[#This Row],[Owner]],'[1]down list'!U:V,2,FALSE),"")</f>
        <v/>
      </c>
    </row>
    <row r="1749" spans="2:29" x14ac:dyDescent="0.25">
      <c r="B1749" s="23"/>
      <c r="C1749" s="24" t="str">
        <f>IF(Table1[[#This Row],[DATE]]=0,"",TEXT(Table1[[#This Row],[DATE]],"mmm"))</f>
        <v/>
      </c>
      <c r="D1749" s="25" t="str">
        <f>B1749&amp;"-"&amp;COUNTIF($B$6:$B1749,B1749)</f>
        <v>-0</v>
      </c>
      <c r="E1749" s="24" t="str">
        <f t="shared" si="55"/>
        <v/>
      </c>
      <c r="F1749" s="24" t="str">
        <f>IF(B1749=0,"",TEXT(Table1[[#This Row],[DATE]],"ddd"))</f>
        <v/>
      </c>
      <c r="G1749" s="2" t="s">
        <v>32</v>
      </c>
      <c r="H1749" s="2"/>
      <c r="I1749" s="24" t="str">
        <f>IFERROR(INDEX('[1]down list'!$AB$3:$AH$368,MATCH(Table1[[#This Row],[DATE]],'[1]down list'!$AB$3:$AB$368,0),MATCH(Table1[[#This Row],[Shift]],'[1]down list'!$AB$3:$AH$3,0)),"")</f>
        <v/>
      </c>
      <c r="J1749" s="3"/>
      <c r="K1749" s="2"/>
      <c r="M1749" s="24" t="s">
        <v>224</v>
      </c>
      <c r="N1749" s="26" t="str">
        <f>IFERROR(INDEX([1]!Table13[#Data],MATCH(Table1[[#This Row],[Tech.]],[1]!Table13[Func Location],0),2),"")</f>
        <v/>
      </c>
      <c r="O1749" s="47"/>
      <c r="P1749" s="28"/>
      <c r="Q1749" s="2" t="s">
        <v>37</v>
      </c>
      <c r="R1749" s="2"/>
      <c r="W1749" s="2"/>
      <c r="X1749" s="2"/>
      <c r="Y1749" s="3"/>
      <c r="Z1749" s="29" t="str">
        <f>IF(Table1[[#This Row],[DATE]]=0,"",$Z$4)</f>
        <v/>
      </c>
      <c r="AA1749" s="29" t="str">
        <f>IF(Table1[[#This Row],[DATE]]=0,"",$AA$4)</f>
        <v/>
      </c>
      <c r="AB1749" s="29" t="str">
        <f t="shared" si="54"/>
        <v/>
      </c>
      <c r="AC1749" s="61" t="str">
        <f>IFERROR(VLOOKUP(Table1[[#This Row],[Owner]],'[1]down list'!U:V,2,FALSE),"")</f>
        <v/>
      </c>
    </row>
    <row r="1750" spans="2:29" x14ac:dyDescent="0.25">
      <c r="B1750" s="23"/>
      <c r="C1750" s="24" t="str">
        <f>IF(Table1[[#This Row],[DATE]]=0,"",TEXT(Table1[[#This Row],[DATE]],"mmm"))</f>
        <v/>
      </c>
      <c r="D1750" s="25" t="str">
        <f>B1750&amp;"-"&amp;COUNTIF($B$6:$B1750,B1750)</f>
        <v>-0</v>
      </c>
      <c r="E1750" s="24" t="str">
        <f t="shared" si="55"/>
        <v/>
      </c>
      <c r="F1750" s="24" t="str">
        <f>IF(B1750=0,"",TEXT(Table1[[#This Row],[DATE]],"ddd"))</f>
        <v/>
      </c>
      <c r="G1750" s="2" t="s">
        <v>32</v>
      </c>
      <c r="H1750" s="2"/>
      <c r="I1750" s="24" t="str">
        <f>IFERROR(INDEX('[1]down list'!$AB$3:$AH$368,MATCH(Table1[[#This Row],[DATE]],'[1]down list'!$AB$3:$AB$368,0),MATCH(Table1[[#This Row],[Shift]],'[1]down list'!$AB$3:$AH$3,0)),"")</f>
        <v/>
      </c>
      <c r="J1750" s="3"/>
      <c r="K1750" s="2"/>
      <c r="M1750" s="24" t="s">
        <v>224</v>
      </c>
      <c r="N1750" s="26" t="str">
        <f>IFERROR(INDEX([1]!Table13[#Data],MATCH(Table1[[#This Row],[Tech.]],[1]!Table13[Func Location],0),2),"")</f>
        <v/>
      </c>
      <c r="O1750" s="47"/>
      <c r="P1750" s="28"/>
      <c r="Q1750" s="2" t="s">
        <v>37</v>
      </c>
      <c r="R1750" s="2"/>
      <c r="W1750" s="2"/>
      <c r="X1750" s="2"/>
      <c r="Y1750" s="3"/>
      <c r="Z1750" s="29" t="str">
        <f>IF(Table1[[#This Row],[DATE]]=0,"",$Z$4)</f>
        <v/>
      </c>
      <c r="AA1750" s="29" t="str">
        <f>IF(Table1[[#This Row],[DATE]]=0,"",$AA$4)</f>
        <v/>
      </c>
      <c r="AB1750" s="29" t="str">
        <f t="shared" si="54"/>
        <v/>
      </c>
      <c r="AC1750" s="61" t="str">
        <f>IFERROR(VLOOKUP(Table1[[#This Row],[Owner]],'[1]down list'!U:V,2,FALSE),"")</f>
        <v/>
      </c>
    </row>
    <row r="1751" spans="2:29" x14ac:dyDescent="0.25">
      <c r="B1751" s="23"/>
      <c r="C1751" s="24" t="str">
        <f>IF(Table1[[#This Row],[DATE]]=0,"",TEXT(Table1[[#This Row],[DATE]],"mmm"))</f>
        <v/>
      </c>
      <c r="D1751" s="25" t="str">
        <f>B1751&amp;"-"&amp;COUNTIF($B$6:$B1751,B1751)</f>
        <v>-0</v>
      </c>
      <c r="E1751" s="24" t="str">
        <f t="shared" si="55"/>
        <v/>
      </c>
      <c r="F1751" s="24" t="str">
        <f>IF(B1751=0,"",TEXT(Table1[[#This Row],[DATE]],"ddd"))</f>
        <v/>
      </c>
      <c r="G1751" s="2" t="s">
        <v>32</v>
      </c>
      <c r="H1751" s="2"/>
      <c r="I1751" s="24" t="str">
        <f>IFERROR(INDEX('[1]down list'!$AB$3:$AH$368,MATCH(Table1[[#This Row],[DATE]],'[1]down list'!$AB$3:$AB$368,0),MATCH(Table1[[#This Row],[Shift]],'[1]down list'!$AB$3:$AH$3,0)),"")</f>
        <v/>
      </c>
      <c r="J1751" s="3"/>
      <c r="K1751" s="2"/>
      <c r="M1751" s="24" t="s">
        <v>224</v>
      </c>
      <c r="N1751" s="26" t="str">
        <f>IFERROR(INDEX([1]!Table13[#Data],MATCH(Table1[[#This Row],[Tech.]],[1]!Table13[Func Location],0),2),"")</f>
        <v/>
      </c>
      <c r="O1751" s="47"/>
      <c r="P1751" s="28"/>
      <c r="Q1751" s="2" t="s">
        <v>37</v>
      </c>
      <c r="R1751" s="2"/>
      <c r="W1751" s="2"/>
      <c r="X1751" s="2"/>
      <c r="Y1751" s="3"/>
      <c r="Z1751" s="29" t="str">
        <f>IF(Table1[[#This Row],[DATE]]=0,"",$Z$4)</f>
        <v/>
      </c>
      <c r="AA1751" s="29" t="str">
        <f>IF(Table1[[#This Row],[DATE]]=0,"",$AA$4)</f>
        <v/>
      </c>
      <c r="AB1751" s="29" t="str">
        <f t="shared" si="54"/>
        <v/>
      </c>
      <c r="AC1751" s="61" t="str">
        <f>IFERROR(VLOOKUP(Table1[[#This Row],[Owner]],'[1]down list'!U:V,2,FALSE),"")</f>
        <v/>
      </c>
    </row>
    <row r="1752" spans="2:29" x14ac:dyDescent="0.25">
      <c r="B1752" s="23"/>
      <c r="C1752" s="24" t="str">
        <f>IF(Table1[[#This Row],[DATE]]=0,"",TEXT(Table1[[#This Row],[DATE]],"mmm"))</f>
        <v/>
      </c>
      <c r="D1752" s="25" t="str">
        <f>B1752&amp;"-"&amp;COUNTIF($B$6:$B1752,B1752)</f>
        <v>-0</v>
      </c>
      <c r="E1752" s="24" t="str">
        <f t="shared" si="55"/>
        <v/>
      </c>
      <c r="F1752" s="24" t="str">
        <f>IF(B1752=0,"",TEXT(Table1[[#This Row],[DATE]],"ddd"))</f>
        <v/>
      </c>
      <c r="G1752" s="2" t="s">
        <v>32</v>
      </c>
      <c r="H1752" s="2"/>
      <c r="I1752" s="24" t="str">
        <f>IFERROR(INDEX('[1]down list'!$AB$3:$AH$368,MATCH(Table1[[#This Row],[DATE]],'[1]down list'!$AB$3:$AB$368,0),MATCH(Table1[[#This Row],[Shift]],'[1]down list'!$AB$3:$AH$3,0)),"")</f>
        <v/>
      </c>
      <c r="J1752" s="3"/>
      <c r="K1752" s="2"/>
      <c r="M1752" s="24" t="s">
        <v>224</v>
      </c>
      <c r="N1752" s="26" t="str">
        <f>IFERROR(INDEX([1]!Table13[#Data],MATCH(Table1[[#This Row],[Tech.]],[1]!Table13[Func Location],0),2),"")</f>
        <v/>
      </c>
      <c r="O1752" s="47"/>
      <c r="P1752" s="28"/>
      <c r="Q1752" s="2" t="s">
        <v>37</v>
      </c>
      <c r="R1752" s="2"/>
      <c r="W1752" s="2"/>
      <c r="X1752" s="2"/>
      <c r="Y1752" s="3"/>
      <c r="Z1752" s="29" t="str">
        <f>IF(Table1[[#This Row],[DATE]]=0,"",$Z$4)</f>
        <v/>
      </c>
      <c r="AA1752" s="29" t="str">
        <f>IF(Table1[[#This Row],[DATE]]=0,"",$AA$4)</f>
        <v/>
      </c>
      <c r="AB1752" s="29" t="str">
        <f t="shared" si="54"/>
        <v/>
      </c>
      <c r="AC1752" s="61" t="str">
        <f>IFERROR(VLOOKUP(Table1[[#This Row],[Owner]],'[1]down list'!U:V,2,FALSE),"")</f>
        <v/>
      </c>
    </row>
    <row r="1753" spans="2:29" x14ac:dyDescent="0.25">
      <c r="B1753" s="23"/>
      <c r="C1753" s="24" t="str">
        <f>IF(Table1[[#This Row],[DATE]]=0,"",TEXT(Table1[[#This Row],[DATE]],"mmm"))</f>
        <v/>
      </c>
      <c r="D1753" s="25" t="str">
        <f>B1753&amp;"-"&amp;COUNTIF($B$6:$B1753,B1753)</f>
        <v>-0</v>
      </c>
      <c r="E1753" s="24" t="str">
        <f t="shared" si="55"/>
        <v/>
      </c>
      <c r="F1753" s="24" t="str">
        <f>IF(B1753=0,"",TEXT(Table1[[#This Row],[DATE]],"ddd"))</f>
        <v/>
      </c>
      <c r="G1753" s="2" t="s">
        <v>32</v>
      </c>
      <c r="H1753" s="2"/>
      <c r="I1753" s="24" t="str">
        <f>IFERROR(INDEX('[1]down list'!$AB$3:$AH$368,MATCH(Table1[[#This Row],[DATE]],'[1]down list'!$AB$3:$AB$368,0),MATCH(Table1[[#This Row],[Shift]],'[1]down list'!$AB$3:$AH$3,0)),"")</f>
        <v/>
      </c>
      <c r="J1753" s="3"/>
      <c r="K1753" s="2"/>
      <c r="M1753" s="24" t="s">
        <v>224</v>
      </c>
      <c r="N1753" s="26" t="str">
        <f>IFERROR(INDEX([1]!Table13[#Data],MATCH(Table1[[#This Row],[Tech.]],[1]!Table13[Func Location],0),2),"")</f>
        <v/>
      </c>
      <c r="O1753" s="47"/>
      <c r="P1753" s="28"/>
      <c r="Q1753" s="2" t="s">
        <v>37</v>
      </c>
      <c r="R1753" s="2"/>
      <c r="W1753" s="2"/>
      <c r="X1753" s="2"/>
      <c r="Y1753" s="3"/>
      <c r="Z1753" s="29" t="str">
        <f>IF(Table1[[#This Row],[DATE]]=0,"",$Z$4)</f>
        <v/>
      </c>
      <c r="AA1753" s="29" t="str">
        <f>IF(Table1[[#This Row],[DATE]]=0,"",$AA$4)</f>
        <v/>
      </c>
      <c r="AB1753" s="29" t="str">
        <f t="shared" si="54"/>
        <v/>
      </c>
      <c r="AC1753" s="61" t="str">
        <f>IFERROR(VLOOKUP(Table1[[#This Row],[Owner]],'[1]down list'!U:V,2,FALSE),"")</f>
        <v/>
      </c>
    </row>
    <row r="1754" spans="2:29" x14ac:dyDescent="0.25">
      <c r="B1754" s="23"/>
      <c r="C1754" s="24" t="str">
        <f>IF(Table1[[#This Row],[DATE]]=0,"",TEXT(Table1[[#This Row],[DATE]],"mmm"))</f>
        <v/>
      </c>
      <c r="D1754" s="25" t="str">
        <f>B1754&amp;"-"&amp;COUNTIF($B$6:$B1754,B1754)</f>
        <v>-0</v>
      </c>
      <c r="E1754" s="24" t="str">
        <f t="shared" si="55"/>
        <v/>
      </c>
      <c r="F1754" s="24" t="str">
        <f>IF(B1754=0,"",TEXT(Table1[[#This Row],[DATE]],"ddd"))</f>
        <v/>
      </c>
      <c r="G1754" s="2" t="s">
        <v>32</v>
      </c>
      <c r="H1754" s="2"/>
      <c r="I1754" s="24" t="str">
        <f>IFERROR(INDEX('[1]down list'!$AB$3:$AH$368,MATCH(Table1[[#This Row],[DATE]],'[1]down list'!$AB$3:$AB$368,0),MATCH(Table1[[#This Row],[Shift]],'[1]down list'!$AB$3:$AH$3,0)),"")</f>
        <v/>
      </c>
      <c r="J1754" s="3"/>
      <c r="K1754" s="2"/>
      <c r="M1754" s="24" t="s">
        <v>224</v>
      </c>
      <c r="N1754" s="26" t="str">
        <f>IFERROR(INDEX([1]!Table13[#Data],MATCH(Table1[[#This Row],[Tech.]],[1]!Table13[Func Location],0),2),"")</f>
        <v/>
      </c>
      <c r="O1754" s="47"/>
      <c r="P1754" s="28"/>
      <c r="Q1754" s="2" t="s">
        <v>37</v>
      </c>
      <c r="R1754" s="2"/>
      <c r="W1754" s="2"/>
      <c r="X1754" s="2"/>
      <c r="Y1754" s="3"/>
      <c r="Z1754" s="29" t="str">
        <f>IF(Table1[[#This Row],[DATE]]=0,"",$Z$4)</f>
        <v/>
      </c>
      <c r="AA1754" s="29" t="str">
        <f>IF(Table1[[#This Row],[DATE]]=0,"",$AA$4)</f>
        <v/>
      </c>
      <c r="AB1754" s="29" t="str">
        <f t="shared" si="54"/>
        <v/>
      </c>
      <c r="AC1754" s="61" t="str">
        <f>IFERROR(VLOOKUP(Table1[[#This Row],[Owner]],'[1]down list'!U:V,2,FALSE),"")</f>
        <v/>
      </c>
    </row>
    <row r="1755" spans="2:29" x14ac:dyDescent="0.25">
      <c r="B1755" s="23"/>
      <c r="C1755" s="24" t="str">
        <f>IF(Table1[[#This Row],[DATE]]=0,"",TEXT(Table1[[#This Row],[DATE]],"mmm"))</f>
        <v/>
      </c>
      <c r="D1755" s="25" t="str">
        <f>B1755&amp;"-"&amp;COUNTIF($B$6:$B1755,B1755)</f>
        <v>-0</v>
      </c>
      <c r="E1755" s="24" t="str">
        <f t="shared" si="55"/>
        <v/>
      </c>
      <c r="F1755" s="24" t="str">
        <f>IF(B1755=0,"",TEXT(Table1[[#This Row],[DATE]],"ddd"))</f>
        <v/>
      </c>
      <c r="G1755" s="2" t="s">
        <v>32</v>
      </c>
      <c r="H1755" s="2"/>
      <c r="I1755" s="24" t="str">
        <f>IFERROR(INDEX('[1]down list'!$AB$3:$AH$368,MATCH(Table1[[#This Row],[DATE]],'[1]down list'!$AB$3:$AB$368,0),MATCH(Table1[[#This Row],[Shift]],'[1]down list'!$AB$3:$AH$3,0)),"")</f>
        <v/>
      </c>
      <c r="J1755" s="3"/>
      <c r="K1755" s="2"/>
      <c r="M1755" s="24" t="s">
        <v>224</v>
      </c>
      <c r="N1755" s="26" t="str">
        <f>IFERROR(INDEX([1]!Table13[#Data],MATCH(Table1[[#This Row],[Tech.]],[1]!Table13[Func Location],0),2),"")</f>
        <v/>
      </c>
      <c r="O1755" s="47"/>
      <c r="P1755" s="28"/>
      <c r="Q1755" s="2" t="s">
        <v>37</v>
      </c>
      <c r="R1755" s="2"/>
      <c r="W1755" s="2"/>
      <c r="X1755" s="2"/>
      <c r="Y1755" s="3"/>
      <c r="Z1755" s="29" t="str">
        <f>IF(Table1[[#This Row],[DATE]]=0,"",$Z$4)</f>
        <v/>
      </c>
      <c r="AA1755" s="29" t="str">
        <f>IF(Table1[[#This Row],[DATE]]=0,"",$AA$4)</f>
        <v/>
      </c>
      <c r="AB1755" s="29" t="str">
        <f t="shared" si="54"/>
        <v/>
      </c>
      <c r="AC1755" s="61" t="str">
        <f>IFERROR(VLOOKUP(Table1[[#This Row],[Owner]],'[1]down list'!U:V,2,FALSE),"")</f>
        <v/>
      </c>
    </row>
    <row r="1756" spans="2:29" x14ac:dyDescent="0.25">
      <c r="B1756" s="23"/>
      <c r="C1756" s="24" t="str">
        <f>IF(Table1[[#This Row],[DATE]]=0,"",TEXT(Table1[[#This Row],[DATE]],"mmm"))</f>
        <v/>
      </c>
      <c r="D1756" s="25" t="str">
        <f>B1756&amp;"-"&amp;COUNTIF($B$6:$B1756,B1756)</f>
        <v>-0</v>
      </c>
      <c r="E1756" s="24" t="str">
        <f t="shared" si="55"/>
        <v/>
      </c>
      <c r="F1756" s="24" t="str">
        <f>IF(B1756=0,"",TEXT(Table1[[#This Row],[DATE]],"ddd"))</f>
        <v/>
      </c>
      <c r="G1756" s="2" t="s">
        <v>32</v>
      </c>
      <c r="H1756" s="2"/>
      <c r="I1756" s="24" t="str">
        <f>IFERROR(INDEX('[1]down list'!$AB$3:$AH$368,MATCH(Table1[[#This Row],[DATE]],'[1]down list'!$AB$3:$AB$368,0),MATCH(Table1[[#This Row],[Shift]],'[1]down list'!$AB$3:$AH$3,0)),"")</f>
        <v/>
      </c>
      <c r="J1756" s="3"/>
      <c r="K1756" s="2"/>
      <c r="M1756" s="24" t="s">
        <v>224</v>
      </c>
      <c r="N1756" s="26" t="str">
        <f>IFERROR(INDEX([1]!Table13[#Data],MATCH(Table1[[#This Row],[Tech.]],[1]!Table13[Func Location],0),2),"")</f>
        <v/>
      </c>
      <c r="O1756" s="47"/>
      <c r="P1756" s="28"/>
      <c r="Q1756" s="2" t="s">
        <v>37</v>
      </c>
      <c r="R1756" s="2"/>
      <c r="W1756" s="2"/>
      <c r="X1756" s="2"/>
      <c r="Y1756" s="3"/>
      <c r="Z1756" s="29" t="str">
        <f>IF(Table1[[#This Row],[DATE]]=0,"",$Z$4)</f>
        <v/>
      </c>
      <c r="AA1756" s="29" t="str">
        <f>IF(Table1[[#This Row],[DATE]]=0,"",$AA$4)</f>
        <v/>
      </c>
      <c r="AB1756" s="29" t="str">
        <f t="shared" si="54"/>
        <v/>
      </c>
      <c r="AC1756" s="61" t="str">
        <f>IFERROR(VLOOKUP(Table1[[#This Row],[Owner]],'[1]down list'!U:V,2,FALSE),"")</f>
        <v/>
      </c>
    </row>
    <row r="1757" spans="2:29" x14ac:dyDescent="0.25">
      <c r="B1757" s="23"/>
      <c r="C1757" s="24" t="str">
        <f>IF(Table1[[#This Row],[DATE]]=0,"",TEXT(Table1[[#This Row],[DATE]],"mmm"))</f>
        <v/>
      </c>
      <c r="D1757" s="25" t="str">
        <f>B1757&amp;"-"&amp;COUNTIF($B$6:$B1757,B1757)</f>
        <v>-0</v>
      </c>
      <c r="E1757" s="24" t="str">
        <f t="shared" si="55"/>
        <v/>
      </c>
      <c r="F1757" s="24" t="str">
        <f>IF(B1757=0,"",TEXT(Table1[[#This Row],[DATE]],"ddd"))</f>
        <v/>
      </c>
      <c r="G1757" s="2" t="s">
        <v>32</v>
      </c>
      <c r="H1757" s="2"/>
      <c r="I1757" s="24" t="str">
        <f>IFERROR(INDEX('[1]down list'!$AB$3:$AH$368,MATCH(Table1[[#This Row],[DATE]],'[1]down list'!$AB$3:$AB$368,0),MATCH(Table1[[#This Row],[Shift]],'[1]down list'!$AB$3:$AH$3,0)),"")</f>
        <v/>
      </c>
      <c r="J1757" s="3"/>
      <c r="K1757" s="2"/>
      <c r="M1757" s="24" t="s">
        <v>224</v>
      </c>
      <c r="N1757" s="26" t="str">
        <f>IFERROR(INDEX([1]!Table13[#Data],MATCH(Table1[[#This Row],[Tech.]],[1]!Table13[Func Location],0),2),"")</f>
        <v/>
      </c>
      <c r="O1757" s="47"/>
      <c r="P1757" s="28"/>
      <c r="Q1757" s="2" t="s">
        <v>37</v>
      </c>
      <c r="R1757" s="2"/>
      <c r="W1757" s="2"/>
      <c r="X1757" s="2"/>
      <c r="Y1757" s="3"/>
      <c r="Z1757" s="29" t="str">
        <f>IF(Table1[[#This Row],[DATE]]=0,"",$Z$4)</f>
        <v/>
      </c>
      <c r="AA1757" s="29" t="str">
        <f>IF(Table1[[#This Row],[DATE]]=0,"",$AA$4)</f>
        <v/>
      </c>
      <c r="AB1757" s="29" t="str">
        <f t="shared" si="54"/>
        <v/>
      </c>
      <c r="AC1757" s="61" t="str">
        <f>IFERROR(VLOOKUP(Table1[[#This Row],[Owner]],'[1]down list'!U:V,2,FALSE),"")</f>
        <v/>
      </c>
    </row>
    <row r="1758" spans="2:29" x14ac:dyDescent="0.25">
      <c r="B1758" s="23"/>
      <c r="C1758" s="24" t="str">
        <f>IF(Table1[[#This Row],[DATE]]=0,"",TEXT(Table1[[#This Row],[DATE]],"mmm"))</f>
        <v/>
      </c>
      <c r="D1758" s="25" t="str">
        <f>B1758&amp;"-"&amp;COUNTIF($B$6:$B1758,B1758)</f>
        <v>-0</v>
      </c>
      <c r="E1758" s="24" t="str">
        <f t="shared" si="55"/>
        <v/>
      </c>
      <c r="F1758" s="24" t="str">
        <f>IF(B1758=0,"",TEXT(Table1[[#This Row],[DATE]],"ddd"))</f>
        <v/>
      </c>
      <c r="G1758" s="2" t="s">
        <v>32</v>
      </c>
      <c r="H1758" s="2"/>
      <c r="I1758" s="24" t="str">
        <f>IFERROR(INDEX('[1]down list'!$AB$3:$AH$368,MATCH(Table1[[#This Row],[DATE]],'[1]down list'!$AB$3:$AB$368,0),MATCH(Table1[[#This Row],[Shift]],'[1]down list'!$AB$3:$AH$3,0)),"")</f>
        <v/>
      </c>
      <c r="J1758" s="3"/>
      <c r="K1758" s="2"/>
      <c r="M1758" s="24" t="s">
        <v>224</v>
      </c>
      <c r="N1758" s="26" t="str">
        <f>IFERROR(INDEX([1]!Table13[#Data],MATCH(Table1[[#This Row],[Tech.]],[1]!Table13[Func Location],0),2),"")</f>
        <v/>
      </c>
      <c r="O1758" s="47"/>
      <c r="P1758" s="28"/>
      <c r="Q1758" s="2" t="s">
        <v>37</v>
      </c>
      <c r="R1758" s="2"/>
      <c r="W1758" s="2"/>
      <c r="X1758" s="2"/>
      <c r="Y1758" s="3"/>
      <c r="Z1758" s="29" t="str">
        <f>IF(Table1[[#This Row],[DATE]]=0,"",$Z$4)</f>
        <v/>
      </c>
      <c r="AA1758" s="29" t="str">
        <f>IF(Table1[[#This Row],[DATE]]=0,"",$AA$4)</f>
        <v/>
      </c>
      <c r="AB1758" s="29" t="str">
        <f t="shared" si="54"/>
        <v/>
      </c>
      <c r="AC1758" s="61" t="str">
        <f>IFERROR(VLOOKUP(Table1[[#This Row],[Owner]],'[1]down list'!U:V,2,FALSE),"")</f>
        <v/>
      </c>
    </row>
    <row r="1759" spans="2:29" x14ac:dyDescent="0.25">
      <c r="B1759" s="23"/>
      <c r="C1759" s="24" t="str">
        <f>IF(Table1[[#This Row],[DATE]]=0,"",TEXT(Table1[[#This Row],[DATE]],"mmm"))</f>
        <v/>
      </c>
      <c r="D1759" s="25" t="str">
        <f>B1759&amp;"-"&amp;COUNTIF($B$6:$B1759,B1759)</f>
        <v>-0</v>
      </c>
      <c r="E1759" s="24" t="str">
        <f t="shared" si="55"/>
        <v/>
      </c>
      <c r="F1759" s="24" t="str">
        <f>IF(B1759=0,"",TEXT(Table1[[#This Row],[DATE]],"ddd"))</f>
        <v/>
      </c>
      <c r="G1759" s="2" t="s">
        <v>32</v>
      </c>
      <c r="H1759" s="2"/>
      <c r="I1759" s="24" t="str">
        <f>IFERROR(INDEX('[1]down list'!$AB$3:$AH$368,MATCH(Table1[[#This Row],[DATE]],'[1]down list'!$AB$3:$AB$368,0),MATCH(Table1[[#This Row],[Shift]],'[1]down list'!$AB$3:$AH$3,0)),"")</f>
        <v/>
      </c>
      <c r="J1759" s="3"/>
      <c r="K1759" s="2"/>
      <c r="M1759" s="24" t="s">
        <v>224</v>
      </c>
      <c r="N1759" s="26" t="str">
        <f>IFERROR(INDEX([1]!Table13[#Data],MATCH(Table1[[#This Row],[Tech.]],[1]!Table13[Func Location],0),2),"")</f>
        <v/>
      </c>
      <c r="O1759" s="47"/>
      <c r="P1759" s="28"/>
      <c r="Q1759" s="2" t="s">
        <v>37</v>
      </c>
      <c r="R1759" s="2"/>
      <c r="W1759" s="2"/>
      <c r="X1759" s="2"/>
      <c r="Y1759" s="3"/>
      <c r="Z1759" s="29" t="str">
        <f>IF(Table1[[#This Row],[DATE]]=0,"",$Z$4)</f>
        <v/>
      </c>
      <c r="AA1759" s="29" t="str">
        <f>IF(Table1[[#This Row],[DATE]]=0,"",$AA$4)</f>
        <v/>
      </c>
      <c r="AB1759" s="29" t="str">
        <f t="shared" si="54"/>
        <v/>
      </c>
      <c r="AC1759" s="61" t="str">
        <f>IFERROR(VLOOKUP(Table1[[#This Row],[Owner]],'[1]down list'!U:V,2,FALSE),"")</f>
        <v/>
      </c>
    </row>
    <row r="1760" spans="2:29" x14ac:dyDescent="0.25">
      <c r="B1760" s="23"/>
      <c r="C1760" s="24" t="str">
        <f>IF(Table1[[#This Row],[DATE]]=0,"",TEXT(Table1[[#This Row],[DATE]],"mmm"))</f>
        <v/>
      </c>
      <c r="D1760" s="25" t="str">
        <f>B1760&amp;"-"&amp;COUNTIF($B$6:$B1760,B1760)</f>
        <v>-0</v>
      </c>
      <c r="E1760" s="24" t="str">
        <f t="shared" si="55"/>
        <v/>
      </c>
      <c r="F1760" s="24" t="str">
        <f>IF(B1760=0,"",TEXT(Table1[[#This Row],[DATE]],"ddd"))</f>
        <v/>
      </c>
      <c r="G1760" s="2" t="s">
        <v>32</v>
      </c>
      <c r="H1760" s="2"/>
      <c r="I1760" s="24" t="str">
        <f>IFERROR(INDEX('[1]down list'!$AB$3:$AH$368,MATCH(Table1[[#This Row],[DATE]],'[1]down list'!$AB$3:$AB$368,0),MATCH(Table1[[#This Row],[Shift]],'[1]down list'!$AB$3:$AH$3,0)),"")</f>
        <v/>
      </c>
      <c r="J1760" s="3"/>
      <c r="K1760" s="2"/>
      <c r="M1760" s="24" t="s">
        <v>224</v>
      </c>
      <c r="N1760" s="26" t="str">
        <f>IFERROR(INDEX([1]!Table13[#Data],MATCH(Table1[[#This Row],[Tech.]],[1]!Table13[Func Location],0),2),"")</f>
        <v/>
      </c>
      <c r="O1760" s="47"/>
      <c r="P1760" s="28"/>
      <c r="Q1760" s="2" t="s">
        <v>37</v>
      </c>
      <c r="R1760" s="2"/>
      <c r="W1760" s="2"/>
      <c r="X1760" s="2"/>
      <c r="Y1760" s="3"/>
      <c r="Z1760" s="29" t="str">
        <f>IF(Table1[[#This Row],[DATE]]=0,"",$Z$4)</f>
        <v/>
      </c>
      <c r="AA1760" s="29" t="str">
        <f>IF(Table1[[#This Row],[DATE]]=0,"",$AA$4)</f>
        <v/>
      </c>
      <c r="AB1760" s="29" t="str">
        <f t="shared" si="54"/>
        <v/>
      </c>
      <c r="AC1760" s="61" t="str">
        <f>IFERROR(VLOOKUP(Table1[[#This Row],[Owner]],'[1]down list'!U:V,2,FALSE),"")</f>
        <v/>
      </c>
    </row>
    <row r="1761" spans="2:29" x14ac:dyDescent="0.25">
      <c r="B1761" s="23"/>
      <c r="C1761" s="24" t="str">
        <f>IF(Table1[[#This Row],[DATE]]=0,"",TEXT(Table1[[#This Row],[DATE]],"mmm"))</f>
        <v/>
      </c>
      <c r="D1761" s="25" t="str">
        <f>B1761&amp;"-"&amp;COUNTIF($B$6:$B1761,B1761)</f>
        <v>-0</v>
      </c>
      <c r="E1761" s="24" t="str">
        <f t="shared" si="55"/>
        <v/>
      </c>
      <c r="F1761" s="24" t="str">
        <f>IF(B1761=0,"",TEXT(Table1[[#This Row],[DATE]],"ddd"))</f>
        <v/>
      </c>
      <c r="G1761" s="2" t="s">
        <v>32</v>
      </c>
      <c r="H1761" s="2"/>
      <c r="I1761" s="24" t="str">
        <f>IFERROR(INDEX('[1]down list'!$AB$3:$AH$368,MATCH(Table1[[#This Row],[DATE]],'[1]down list'!$AB$3:$AB$368,0),MATCH(Table1[[#This Row],[Shift]],'[1]down list'!$AB$3:$AH$3,0)),"")</f>
        <v/>
      </c>
      <c r="J1761" s="3"/>
      <c r="K1761" s="2"/>
      <c r="M1761" s="24" t="s">
        <v>224</v>
      </c>
      <c r="N1761" s="26" t="str">
        <f>IFERROR(INDEX([1]!Table13[#Data],MATCH(Table1[[#This Row],[Tech.]],[1]!Table13[Func Location],0),2),"")</f>
        <v/>
      </c>
      <c r="O1761" s="47"/>
      <c r="P1761" s="28"/>
      <c r="Q1761" s="2" t="s">
        <v>37</v>
      </c>
      <c r="R1761" s="2"/>
      <c r="W1761" s="2"/>
      <c r="X1761" s="2"/>
      <c r="Y1761" s="3"/>
      <c r="Z1761" s="29" t="str">
        <f>IF(Table1[[#This Row],[DATE]]=0,"",$Z$4)</f>
        <v/>
      </c>
      <c r="AA1761" s="29" t="str">
        <f>IF(Table1[[#This Row],[DATE]]=0,"",$AA$4)</f>
        <v/>
      </c>
      <c r="AB1761" s="29" t="str">
        <f t="shared" si="54"/>
        <v/>
      </c>
      <c r="AC1761" s="61" t="str">
        <f>IFERROR(VLOOKUP(Table1[[#This Row],[Owner]],'[1]down list'!U:V,2,FALSE),"")</f>
        <v/>
      </c>
    </row>
    <row r="1762" spans="2:29" x14ac:dyDescent="0.25">
      <c r="B1762" s="23"/>
      <c r="C1762" s="24" t="str">
        <f>IF(Table1[[#This Row],[DATE]]=0,"",TEXT(Table1[[#This Row],[DATE]],"mmm"))</f>
        <v/>
      </c>
      <c r="D1762" s="25" t="str">
        <f>B1762&amp;"-"&amp;COUNTIF($B$6:$B1762,B1762)</f>
        <v>-0</v>
      </c>
      <c r="E1762" s="24" t="str">
        <f t="shared" si="55"/>
        <v/>
      </c>
      <c r="F1762" s="24" t="str">
        <f>IF(B1762=0,"",TEXT(Table1[[#This Row],[DATE]],"ddd"))</f>
        <v/>
      </c>
      <c r="G1762" s="2" t="s">
        <v>32</v>
      </c>
      <c r="H1762" s="2"/>
      <c r="I1762" s="24" t="str">
        <f>IFERROR(INDEX('[1]down list'!$AB$3:$AH$368,MATCH(Table1[[#This Row],[DATE]],'[1]down list'!$AB$3:$AB$368,0),MATCH(Table1[[#This Row],[Shift]],'[1]down list'!$AB$3:$AH$3,0)),"")</f>
        <v/>
      </c>
      <c r="J1762" s="3"/>
      <c r="K1762" s="2"/>
      <c r="M1762" s="24" t="s">
        <v>224</v>
      </c>
      <c r="N1762" s="26" t="str">
        <f>IFERROR(INDEX([1]!Table13[#Data],MATCH(Table1[[#This Row],[Tech.]],[1]!Table13[Func Location],0),2),"")</f>
        <v/>
      </c>
      <c r="O1762" s="47"/>
      <c r="P1762" s="28"/>
      <c r="Q1762" s="2" t="s">
        <v>37</v>
      </c>
      <c r="R1762" s="2"/>
      <c r="W1762" s="2"/>
      <c r="X1762" s="2"/>
      <c r="Y1762" s="3"/>
      <c r="Z1762" s="29" t="str">
        <f>IF(Table1[[#This Row],[DATE]]=0,"",$Z$4)</f>
        <v/>
      </c>
      <c r="AA1762" s="29" t="str">
        <f>IF(Table1[[#This Row],[DATE]]=0,"",$AA$4)</f>
        <v/>
      </c>
      <c r="AB1762" s="29" t="str">
        <f t="shared" si="54"/>
        <v/>
      </c>
      <c r="AC1762" s="61" t="str">
        <f>IFERROR(VLOOKUP(Table1[[#This Row],[Owner]],'[1]down list'!U:V,2,FALSE),"")</f>
        <v/>
      </c>
    </row>
    <row r="1763" spans="2:29" x14ac:dyDescent="0.25">
      <c r="B1763" s="23"/>
      <c r="C1763" s="24" t="str">
        <f>IF(Table1[[#This Row],[DATE]]=0,"",TEXT(Table1[[#This Row],[DATE]],"mmm"))</f>
        <v/>
      </c>
      <c r="D1763" s="25" t="str">
        <f>B1763&amp;"-"&amp;COUNTIF($B$6:$B1763,B1763)</f>
        <v>-0</v>
      </c>
      <c r="E1763" s="24" t="str">
        <f t="shared" si="55"/>
        <v/>
      </c>
      <c r="F1763" s="24" t="str">
        <f>IF(B1763=0,"",TEXT(Table1[[#This Row],[DATE]],"ddd"))</f>
        <v/>
      </c>
      <c r="G1763" s="2" t="s">
        <v>32</v>
      </c>
      <c r="H1763" s="2"/>
      <c r="I1763" s="24" t="str">
        <f>IFERROR(INDEX('[1]down list'!$AB$3:$AH$368,MATCH(Table1[[#This Row],[DATE]],'[1]down list'!$AB$3:$AB$368,0),MATCH(Table1[[#This Row],[Shift]],'[1]down list'!$AB$3:$AH$3,0)),"")</f>
        <v/>
      </c>
      <c r="J1763" s="3"/>
      <c r="K1763" s="2"/>
      <c r="M1763" s="24" t="s">
        <v>224</v>
      </c>
      <c r="N1763" s="26" t="str">
        <f>IFERROR(INDEX([1]!Table13[#Data],MATCH(Table1[[#This Row],[Tech.]],[1]!Table13[Func Location],0),2),"")</f>
        <v/>
      </c>
      <c r="O1763" s="47"/>
      <c r="P1763" s="28"/>
      <c r="Q1763" s="2" t="s">
        <v>37</v>
      </c>
      <c r="R1763" s="2"/>
      <c r="W1763" s="2"/>
      <c r="X1763" s="2"/>
      <c r="Y1763" s="3"/>
      <c r="Z1763" s="29" t="str">
        <f>IF(Table1[[#This Row],[DATE]]=0,"",$Z$4)</f>
        <v/>
      </c>
      <c r="AA1763" s="29" t="str">
        <f>IF(Table1[[#This Row],[DATE]]=0,"",$AA$4)</f>
        <v/>
      </c>
      <c r="AB1763" s="29" t="str">
        <f t="shared" si="54"/>
        <v/>
      </c>
      <c r="AC1763" s="61" t="str">
        <f>IFERROR(VLOOKUP(Table1[[#This Row],[Owner]],'[1]down list'!U:V,2,FALSE),"")</f>
        <v/>
      </c>
    </row>
    <row r="1764" spans="2:29" x14ac:dyDescent="0.25">
      <c r="B1764" s="23"/>
      <c r="C1764" s="24" t="str">
        <f>IF(Table1[[#This Row],[DATE]]=0,"",TEXT(Table1[[#This Row],[DATE]],"mmm"))</f>
        <v/>
      </c>
      <c r="D1764" s="25" t="str">
        <f>B1764&amp;"-"&amp;COUNTIF($B$6:$B1764,B1764)</f>
        <v>-0</v>
      </c>
      <c r="E1764" s="24" t="str">
        <f t="shared" si="55"/>
        <v/>
      </c>
      <c r="F1764" s="24" t="str">
        <f>IF(B1764=0,"",TEXT(Table1[[#This Row],[DATE]],"ddd"))</f>
        <v/>
      </c>
      <c r="G1764" s="2" t="s">
        <v>32</v>
      </c>
      <c r="H1764" s="2"/>
      <c r="I1764" s="24" t="str">
        <f>IFERROR(INDEX('[1]down list'!$AB$3:$AH$368,MATCH(Table1[[#This Row],[DATE]],'[1]down list'!$AB$3:$AB$368,0),MATCH(Table1[[#This Row],[Shift]],'[1]down list'!$AB$3:$AH$3,0)),"")</f>
        <v/>
      </c>
      <c r="J1764" s="3"/>
      <c r="K1764" s="2"/>
      <c r="M1764" s="24" t="s">
        <v>224</v>
      </c>
      <c r="N1764" s="26" t="str">
        <f>IFERROR(INDEX([1]!Table13[#Data],MATCH(Table1[[#This Row],[Tech.]],[1]!Table13[Func Location],0),2),"")</f>
        <v/>
      </c>
      <c r="O1764" s="47"/>
      <c r="P1764" s="28"/>
      <c r="Q1764" s="2" t="s">
        <v>37</v>
      </c>
      <c r="R1764" s="2"/>
      <c r="W1764" s="2"/>
      <c r="X1764" s="2"/>
      <c r="Y1764" s="3"/>
      <c r="Z1764" s="29" t="str">
        <f>IF(Table1[[#This Row],[DATE]]=0,"",$Z$4)</f>
        <v/>
      </c>
      <c r="AA1764" s="29" t="str">
        <f>IF(Table1[[#This Row],[DATE]]=0,"",$AA$4)</f>
        <v/>
      </c>
      <c r="AB1764" s="29" t="str">
        <f t="shared" si="54"/>
        <v/>
      </c>
      <c r="AC1764" s="61" t="str">
        <f>IFERROR(VLOOKUP(Table1[[#This Row],[Owner]],'[1]down list'!U:V,2,FALSE),"")</f>
        <v/>
      </c>
    </row>
    <row r="1765" spans="2:29" x14ac:dyDescent="0.25">
      <c r="B1765" s="23"/>
      <c r="C1765" s="24" t="str">
        <f>IF(Table1[[#This Row],[DATE]]=0,"",TEXT(Table1[[#This Row],[DATE]],"mmm"))</f>
        <v/>
      </c>
      <c r="D1765" s="25" t="str">
        <f>B1765&amp;"-"&amp;COUNTIF($B$6:$B1765,B1765)</f>
        <v>-0</v>
      </c>
      <c r="E1765" s="24" t="str">
        <f t="shared" si="55"/>
        <v/>
      </c>
      <c r="F1765" s="24" t="str">
        <f>IF(B1765=0,"",TEXT(Table1[[#This Row],[DATE]],"ddd"))</f>
        <v/>
      </c>
      <c r="G1765" s="2" t="s">
        <v>32</v>
      </c>
      <c r="H1765" s="2"/>
      <c r="I1765" s="24" t="str">
        <f>IFERROR(INDEX('[1]down list'!$AB$3:$AH$368,MATCH(Table1[[#This Row],[DATE]],'[1]down list'!$AB$3:$AB$368,0),MATCH(Table1[[#This Row],[Shift]],'[1]down list'!$AB$3:$AH$3,0)),"")</f>
        <v/>
      </c>
      <c r="J1765" s="3"/>
      <c r="K1765" s="2"/>
      <c r="M1765" s="24" t="s">
        <v>224</v>
      </c>
      <c r="N1765" s="26" t="str">
        <f>IFERROR(INDEX([1]!Table13[#Data],MATCH(Table1[[#This Row],[Tech.]],[1]!Table13[Func Location],0),2),"")</f>
        <v/>
      </c>
      <c r="O1765" s="47"/>
      <c r="P1765" s="28"/>
      <c r="Q1765" s="2" t="s">
        <v>37</v>
      </c>
      <c r="R1765" s="2"/>
      <c r="W1765" s="2"/>
      <c r="X1765" s="2"/>
      <c r="Y1765" s="3"/>
      <c r="Z1765" s="29" t="str">
        <f>IF(Table1[[#This Row],[DATE]]=0,"",$Z$4)</f>
        <v/>
      </c>
      <c r="AA1765" s="29" t="str">
        <f>IF(Table1[[#This Row],[DATE]]=0,"",$AA$4)</f>
        <v/>
      </c>
      <c r="AB1765" s="29" t="str">
        <f t="shared" si="54"/>
        <v/>
      </c>
      <c r="AC1765" s="61" t="str">
        <f>IFERROR(VLOOKUP(Table1[[#This Row],[Owner]],'[1]down list'!U:V,2,FALSE),"")</f>
        <v/>
      </c>
    </row>
    <row r="1766" spans="2:29" x14ac:dyDescent="0.25">
      <c r="B1766" s="23"/>
      <c r="C1766" s="24" t="str">
        <f>IF(Table1[[#This Row],[DATE]]=0,"",TEXT(Table1[[#This Row],[DATE]],"mmm"))</f>
        <v/>
      </c>
      <c r="D1766" s="25" t="str">
        <f>B1766&amp;"-"&amp;COUNTIF($B$6:$B1766,B1766)</f>
        <v>-0</v>
      </c>
      <c r="E1766" s="24" t="str">
        <f t="shared" si="55"/>
        <v/>
      </c>
      <c r="F1766" s="24" t="str">
        <f>IF(B1766=0,"",TEXT(Table1[[#This Row],[DATE]],"ddd"))</f>
        <v/>
      </c>
      <c r="G1766" s="2" t="s">
        <v>32</v>
      </c>
      <c r="H1766" s="2"/>
      <c r="I1766" s="24" t="str">
        <f>IFERROR(INDEX('[1]down list'!$AB$3:$AH$368,MATCH(Table1[[#This Row],[DATE]],'[1]down list'!$AB$3:$AB$368,0),MATCH(Table1[[#This Row],[Shift]],'[1]down list'!$AB$3:$AH$3,0)),"")</f>
        <v/>
      </c>
      <c r="J1766" s="3"/>
      <c r="K1766" s="2"/>
      <c r="M1766" s="24" t="s">
        <v>224</v>
      </c>
      <c r="N1766" s="26" t="str">
        <f>IFERROR(INDEX([1]!Table13[#Data],MATCH(Table1[[#This Row],[Tech.]],[1]!Table13[Func Location],0),2),"")</f>
        <v/>
      </c>
      <c r="O1766" s="47"/>
      <c r="P1766" s="28"/>
      <c r="Q1766" s="2" t="s">
        <v>37</v>
      </c>
      <c r="R1766" s="2"/>
      <c r="W1766" s="2"/>
      <c r="X1766" s="2"/>
      <c r="Y1766" s="3"/>
      <c r="Z1766" s="29" t="str">
        <f>IF(Table1[[#This Row],[DATE]]=0,"",$Z$4)</f>
        <v/>
      </c>
      <c r="AA1766" s="29" t="str">
        <f>IF(Table1[[#This Row],[DATE]]=0,"",$AA$4)</f>
        <v/>
      </c>
      <c r="AB1766" s="29" t="str">
        <f t="shared" si="54"/>
        <v/>
      </c>
      <c r="AC1766" s="61" t="str">
        <f>IFERROR(VLOOKUP(Table1[[#This Row],[Owner]],'[1]down list'!U:V,2,FALSE),"")</f>
        <v/>
      </c>
    </row>
    <row r="1767" spans="2:29" x14ac:dyDescent="0.25">
      <c r="B1767" s="23"/>
      <c r="C1767" s="24" t="str">
        <f>IF(Table1[[#This Row],[DATE]]=0,"",TEXT(Table1[[#This Row],[DATE]],"mmm"))</f>
        <v/>
      </c>
      <c r="D1767" s="25" t="str">
        <f>B1767&amp;"-"&amp;COUNTIF($B$6:$B1767,B1767)</f>
        <v>-0</v>
      </c>
      <c r="E1767" s="24" t="str">
        <f t="shared" si="55"/>
        <v/>
      </c>
      <c r="F1767" s="24" t="str">
        <f>IF(B1767=0,"",TEXT(Table1[[#This Row],[DATE]],"ddd"))</f>
        <v/>
      </c>
      <c r="G1767" s="2" t="s">
        <v>32</v>
      </c>
      <c r="H1767" s="2"/>
      <c r="I1767" s="24" t="str">
        <f>IFERROR(INDEX('[1]down list'!$AB$3:$AH$368,MATCH(Table1[[#This Row],[DATE]],'[1]down list'!$AB$3:$AB$368,0),MATCH(Table1[[#This Row],[Shift]],'[1]down list'!$AB$3:$AH$3,0)),"")</f>
        <v/>
      </c>
      <c r="J1767" s="3"/>
      <c r="K1767" s="2"/>
      <c r="M1767" s="24" t="s">
        <v>224</v>
      </c>
      <c r="N1767" s="26" t="str">
        <f>IFERROR(INDEX([1]!Table13[#Data],MATCH(Table1[[#This Row],[Tech.]],[1]!Table13[Func Location],0),2),"")</f>
        <v/>
      </c>
      <c r="O1767" s="47"/>
      <c r="P1767" s="28"/>
      <c r="Q1767" s="2" t="s">
        <v>37</v>
      </c>
      <c r="R1767" s="2"/>
      <c r="W1767" s="2"/>
      <c r="X1767" s="2"/>
      <c r="Y1767" s="3"/>
      <c r="Z1767" s="29" t="str">
        <f>IF(Table1[[#This Row],[DATE]]=0,"",$Z$4)</f>
        <v/>
      </c>
      <c r="AA1767" s="29" t="str">
        <f>IF(Table1[[#This Row],[DATE]]=0,"",$AA$4)</f>
        <v/>
      </c>
      <c r="AB1767" s="29" t="str">
        <f t="shared" si="54"/>
        <v/>
      </c>
      <c r="AC1767" s="61" t="str">
        <f>IFERROR(VLOOKUP(Table1[[#This Row],[Owner]],'[1]down list'!U:V,2,FALSE),"")</f>
        <v/>
      </c>
    </row>
    <row r="1768" spans="2:29" x14ac:dyDescent="0.25">
      <c r="B1768" s="23"/>
      <c r="C1768" s="24" t="str">
        <f>IF(Table1[[#This Row],[DATE]]=0,"",TEXT(Table1[[#This Row],[DATE]],"mmm"))</f>
        <v/>
      </c>
      <c r="D1768" s="25" t="str">
        <f>B1768&amp;"-"&amp;COUNTIF($B$6:$B1768,B1768)</f>
        <v>-0</v>
      </c>
      <c r="E1768" s="24" t="str">
        <f t="shared" si="55"/>
        <v/>
      </c>
      <c r="F1768" s="24" t="str">
        <f>IF(B1768=0,"",TEXT(Table1[[#This Row],[DATE]],"ddd"))</f>
        <v/>
      </c>
      <c r="G1768" s="2" t="s">
        <v>32</v>
      </c>
      <c r="H1768" s="2"/>
      <c r="I1768" s="24" t="str">
        <f>IFERROR(INDEX('[1]down list'!$AB$3:$AH$368,MATCH(Table1[[#This Row],[DATE]],'[1]down list'!$AB$3:$AB$368,0),MATCH(Table1[[#This Row],[Shift]],'[1]down list'!$AB$3:$AH$3,0)),"")</f>
        <v/>
      </c>
      <c r="J1768" s="3"/>
      <c r="K1768" s="2"/>
      <c r="M1768" s="24" t="s">
        <v>224</v>
      </c>
      <c r="N1768" s="26" t="str">
        <f>IFERROR(INDEX([1]!Table13[#Data],MATCH(Table1[[#This Row],[Tech.]],[1]!Table13[Func Location],0),2),"")</f>
        <v/>
      </c>
      <c r="O1768" s="47"/>
      <c r="P1768" s="28"/>
      <c r="Q1768" s="2" t="s">
        <v>37</v>
      </c>
      <c r="R1768" s="2"/>
      <c r="W1768" s="2"/>
      <c r="X1768" s="2"/>
      <c r="Y1768" s="3"/>
      <c r="Z1768" s="29" t="str">
        <f>IF(Table1[[#This Row],[DATE]]=0,"",$Z$4)</f>
        <v/>
      </c>
      <c r="AA1768" s="29" t="str">
        <f>IF(Table1[[#This Row],[DATE]]=0,"",$AA$4)</f>
        <v/>
      </c>
      <c r="AB1768" s="29" t="str">
        <f t="shared" si="54"/>
        <v/>
      </c>
      <c r="AC1768" s="61" t="str">
        <f>IFERROR(VLOOKUP(Table1[[#This Row],[Owner]],'[1]down list'!U:V,2,FALSE),"")</f>
        <v/>
      </c>
    </row>
    <row r="1769" spans="2:29" x14ac:dyDescent="0.25">
      <c r="B1769" s="23"/>
      <c r="C1769" s="24" t="str">
        <f>IF(Table1[[#This Row],[DATE]]=0,"",TEXT(Table1[[#This Row],[DATE]],"mmm"))</f>
        <v/>
      </c>
      <c r="D1769" s="25" t="str">
        <f>B1769&amp;"-"&amp;COUNTIF($B$6:$B1769,B1769)</f>
        <v>-0</v>
      </c>
      <c r="E1769" s="24" t="str">
        <f t="shared" si="55"/>
        <v/>
      </c>
      <c r="F1769" s="24" t="str">
        <f>IF(B1769=0,"",TEXT(Table1[[#This Row],[DATE]],"ddd"))</f>
        <v/>
      </c>
      <c r="G1769" s="2" t="s">
        <v>32</v>
      </c>
      <c r="H1769" s="2"/>
      <c r="I1769" s="24" t="str">
        <f>IFERROR(INDEX('[1]down list'!$AB$3:$AH$368,MATCH(Table1[[#This Row],[DATE]],'[1]down list'!$AB$3:$AB$368,0),MATCH(Table1[[#This Row],[Shift]],'[1]down list'!$AB$3:$AH$3,0)),"")</f>
        <v/>
      </c>
      <c r="J1769" s="3"/>
      <c r="K1769" s="2"/>
      <c r="M1769" s="24" t="s">
        <v>224</v>
      </c>
      <c r="N1769" s="26" t="str">
        <f>IFERROR(INDEX([1]!Table13[#Data],MATCH(Table1[[#This Row],[Tech.]],[1]!Table13[Func Location],0),2),"")</f>
        <v/>
      </c>
      <c r="O1769" s="47"/>
      <c r="P1769" s="28"/>
      <c r="Q1769" s="2" t="s">
        <v>37</v>
      </c>
      <c r="R1769" s="2"/>
      <c r="W1769" s="2"/>
      <c r="X1769" s="2"/>
      <c r="Y1769" s="3"/>
      <c r="Z1769" s="29" t="str">
        <f>IF(Table1[[#This Row],[DATE]]=0,"",$Z$4)</f>
        <v/>
      </c>
      <c r="AA1769" s="29" t="str">
        <f>IF(Table1[[#This Row],[DATE]]=0,"",$AA$4)</f>
        <v/>
      </c>
      <c r="AB1769" s="29" t="str">
        <f t="shared" si="54"/>
        <v/>
      </c>
      <c r="AC1769" s="61" t="str">
        <f>IFERROR(VLOOKUP(Table1[[#This Row],[Owner]],'[1]down list'!U:V,2,FALSE),"")</f>
        <v/>
      </c>
    </row>
    <row r="1770" spans="2:29" x14ac:dyDescent="0.25">
      <c r="B1770" s="23"/>
      <c r="C1770" s="24" t="str">
        <f>IF(Table1[[#This Row],[DATE]]=0,"",TEXT(Table1[[#This Row],[DATE]],"mmm"))</f>
        <v/>
      </c>
      <c r="D1770" s="25" t="str">
        <f>B1770&amp;"-"&amp;COUNTIF($B$6:$B1770,B1770)</f>
        <v>-0</v>
      </c>
      <c r="E1770" s="24" t="str">
        <f t="shared" si="55"/>
        <v/>
      </c>
      <c r="F1770" s="24" t="str">
        <f>IF(B1770=0,"",TEXT(Table1[[#This Row],[DATE]],"ddd"))</f>
        <v/>
      </c>
      <c r="G1770" s="2" t="s">
        <v>32</v>
      </c>
      <c r="H1770" s="2"/>
      <c r="I1770" s="24" t="str">
        <f>IFERROR(INDEX('[1]down list'!$AB$3:$AH$368,MATCH(Table1[[#This Row],[DATE]],'[1]down list'!$AB$3:$AB$368,0),MATCH(Table1[[#This Row],[Shift]],'[1]down list'!$AB$3:$AH$3,0)),"")</f>
        <v/>
      </c>
      <c r="J1770" s="3"/>
      <c r="K1770" s="2"/>
      <c r="M1770" s="24" t="s">
        <v>224</v>
      </c>
      <c r="N1770" s="26" t="str">
        <f>IFERROR(INDEX([1]!Table13[#Data],MATCH(Table1[[#This Row],[Tech.]],[1]!Table13[Func Location],0),2),"")</f>
        <v/>
      </c>
      <c r="O1770" s="47"/>
      <c r="P1770" s="28"/>
      <c r="Q1770" s="2" t="s">
        <v>37</v>
      </c>
      <c r="R1770" s="2"/>
      <c r="W1770" s="2"/>
      <c r="X1770" s="2"/>
      <c r="Y1770" s="3"/>
      <c r="Z1770" s="29" t="str">
        <f>IF(Table1[[#This Row],[DATE]]=0,"",$Z$4)</f>
        <v/>
      </c>
      <c r="AA1770" s="29" t="str">
        <f>IF(Table1[[#This Row],[DATE]]=0,"",$AA$4)</f>
        <v/>
      </c>
      <c r="AB1770" s="29" t="str">
        <f t="shared" si="54"/>
        <v/>
      </c>
      <c r="AC1770" s="61" t="str">
        <f>IFERROR(VLOOKUP(Table1[[#This Row],[Owner]],'[1]down list'!U:V,2,FALSE),"")</f>
        <v/>
      </c>
    </row>
    <row r="1771" spans="2:29" x14ac:dyDescent="0.25">
      <c r="B1771" s="23"/>
      <c r="C1771" s="24" t="str">
        <f>IF(Table1[[#This Row],[DATE]]=0,"",TEXT(Table1[[#This Row],[DATE]],"mmm"))</f>
        <v/>
      </c>
      <c r="D1771" s="25" t="str">
        <f>B1771&amp;"-"&amp;COUNTIF($B$6:$B1771,B1771)</f>
        <v>-0</v>
      </c>
      <c r="E1771" s="24" t="str">
        <f t="shared" si="55"/>
        <v/>
      </c>
      <c r="F1771" s="24" t="str">
        <f>IF(B1771=0,"",TEXT(Table1[[#This Row],[DATE]],"ddd"))</f>
        <v/>
      </c>
      <c r="G1771" s="2" t="s">
        <v>32</v>
      </c>
      <c r="H1771" s="2"/>
      <c r="I1771" s="24" t="str">
        <f>IFERROR(INDEX('[1]down list'!$AB$3:$AH$368,MATCH(Table1[[#This Row],[DATE]],'[1]down list'!$AB$3:$AB$368,0),MATCH(Table1[[#This Row],[Shift]],'[1]down list'!$AB$3:$AH$3,0)),"")</f>
        <v/>
      </c>
      <c r="J1771" s="3"/>
      <c r="K1771" s="2"/>
      <c r="M1771" s="24" t="s">
        <v>224</v>
      </c>
      <c r="N1771" s="26" t="str">
        <f>IFERROR(INDEX([1]!Table13[#Data],MATCH(Table1[[#This Row],[Tech.]],[1]!Table13[Func Location],0),2),"")</f>
        <v/>
      </c>
      <c r="O1771" s="47"/>
      <c r="P1771" s="28"/>
      <c r="Q1771" s="2" t="s">
        <v>37</v>
      </c>
      <c r="R1771" s="2"/>
      <c r="W1771" s="2"/>
      <c r="X1771" s="2"/>
      <c r="Y1771" s="3"/>
      <c r="Z1771" s="29" t="str">
        <f>IF(Table1[[#This Row],[DATE]]=0,"",$Z$4)</f>
        <v/>
      </c>
      <c r="AA1771" s="29" t="str">
        <f>IF(Table1[[#This Row],[DATE]]=0,"",$AA$4)</f>
        <v/>
      </c>
      <c r="AB1771" s="29" t="str">
        <f t="shared" si="54"/>
        <v/>
      </c>
      <c r="AC1771" s="61" t="str">
        <f>IFERROR(VLOOKUP(Table1[[#This Row],[Owner]],'[1]down list'!U:V,2,FALSE),"")</f>
        <v/>
      </c>
    </row>
    <row r="1772" spans="2:29" x14ac:dyDescent="0.25">
      <c r="B1772" s="23"/>
      <c r="C1772" s="24" t="str">
        <f>IF(Table1[[#This Row],[DATE]]=0,"",TEXT(Table1[[#This Row],[DATE]],"mmm"))</f>
        <v/>
      </c>
      <c r="D1772" s="25" t="str">
        <f>B1772&amp;"-"&amp;COUNTIF($B$6:$B1772,B1772)</f>
        <v>-0</v>
      </c>
      <c r="E1772" s="24" t="str">
        <f t="shared" si="55"/>
        <v/>
      </c>
      <c r="F1772" s="24" t="str">
        <f>IF(B1772=0,"",TEXT(Table1[[#This Row],[DATE]],"ddd"))</f>
        <v/>
      </c>
      <c r="G1772" s="2" t="s">
        <v>32</v>
      </c>
      <c r="H1772" s="2"/>
      <c r="I1772" s="24" t="str">
        <f>IFERROR(INDEX('[1]down list'!$AB$3:$AH$368,MATCH(Table1[[#This Row],[DATE]],'[1]down list'!$AB$3:$AB$368,0),MATCH(Table1[[#This Row],[Shift]],'[1]down list'!$AB$3:$AH$3,0)),"")</f>
        <v/>
      </c>
      <c r="J1772" s="3"/>
      <c r="K1772" s="2"/>
      <c r="M1772" s="24" t="s">
        <v>224</v>
      </c>
      <c r="N1772" s="26" t="str">
        <f>IFERROR(INDEX([1]!Table13[#Data],MATCH(Table1[[#This Row],[Tech.]],[1]!Table13[Func Location],0),2),"")</f>
        <v/>
      </c>
      <c r="O1772" s="47"/>
      <c r="P1772" s="28"/>
      <c r="Q1772" s="2" t="s">
        <v>37</v>
      </c>
      <c r="R1772" s="2"/>
      <c r="W1772" s="2"/>
      <c r="X1772" s="2"/>
      <c r="Y1772" s="3"/>
      <c r="Z1772" s="29" t="str">
        <f>IF(Table1[[#This Row],[DATE]]=0,"",$Z$4)</f>
        <v/>
      </c>
      <c r="AA1772" s="29" t="str">
        <f>IF(Table1[[#This Row],[DATE]]=0,"",$AA$4)</f>
        <v/>
      </c>
      <c r="AB1772" s="29" t="str">
        <f t="shared" si="54"/>
        <v/>
      </c>
      <c r="AC1772" s="61" t="str">
        <f>IFERROR(VLOOKUP(Table1[[#This Row],[Owner]],'[1]down list'!U:V,2,FALSE),"")</f>
        <v/>
      </c>
    </row>
    <row r="1773" spans="2:29" x14ac:dyDescent="0.25">
      <c r="B1773" s="23"/>
      <c r="C1773" s="24" t="str">
        <f>IF(Table1[[#This Row],[DATE]]=0,"",TEXT(Table1[[#This Row],[DATE]],"mmm"))</f>
        <v/>
      </c>
      <c r="D1773" s="25" t="str">
        <f>B1773&amp;"-"&amp;COUNTIF($B$6:$B1773,B1773)</f>
        <v>-0</v>
      </c>
      <c r="E1773" s="24" t="str">
        <f t="shared" si="55"/>
        <v/>
      </c>
      <c r="F1773" s="24" t="str">
        <f>IF(B1773=0,"",TEXT(Table1[[#This Row],[DATE]],"ddd"))</f>
        <v/>
      </c>
      <c r="G1773" s="2" t="s">
        <v>32</v>
      </c>
      <c r="H1773" s="2"/>
      <c r="I1773" s="24" t="str">
        <f>IFERROR(INDEX('[1]down list'!$AB$3:$AH$368,MATCH(Table1[[#This Row],[DATE]],'[1]down list'!$AB$3:$AB$368,0),MATCH(Table1[[#This Row],[Shift]],'[1]down list'!$AB$3:$AH$3,0)),"")</f>
        <v/>
      </c>
      <c r="J1773" s="3"/>
      <c r="K1773" s="2"/>
      <c r="M1773" s="24" t="s">
        <v>224</v>
      </c>
      <c r="N1773" s="26" t="str">
        <f>IFERROR(INDEX([1]!Table13[#Data],MATCH(Table1[[#This Row],[Tech.]],[1]!Table13[Func Location],0),2),"")</f>
        <v/>
      </c>
      <c r="O1773" s="47"/>
      <c r="P1773" s="28"/>
      <c r="Q1773" s="2" t="s">
        <v>37</v>
      </c>
      <c r="R1773" s="2"/>
      <c r="W1773" s="2"/>
      <c r="X1773" s="2"/>
      <c r="Y1773" s="3"/>
      <c r="Z1773" s="29" t="str">
        <f>IF(Table1[[#This Row],[DATE]]=0,"",$Z$4)</f>
        <v/>
      </c>
      <c r="AA1773" s="29" t="str">
        <f>IF(Table1[[#This Row],[DATE]]=0,"",$AA$4)</f>
        <v/>
      </c>
      <c r="AB1773" s="29" t="str">
        <f t="shared" si="54"/>
        <v/>
      </c>
      <c r="AC1773" s="61" t="str">
        <f>IFERROR(VLOOKUP(Table1[[#This Row],[Owner]],'[1]down list'!U:V,2,FALSE),"")</f>
        <v/>
      </c>
    </row>
    <row r="1774" spans="2:29" x14ac:dyDescent="0.25">
      <c r="B1774" s="23"/>
      <c r="C1774" s="24" t="str">
        <f>IF(Table1[[#This Row],[DATE]]=0,"",TEXT(Table1[[#This Row],[DATE]],"mmm"))</f>
        <v/>
      </c>
      <c r="D1774" s="25" t="str">
        <f>B1774&amp;"-"&amp;COUNTIF($B$6:$B1774,B1774)</f>
        <v>-0</v>
      </c>
      <c r="E1774" s="24" t="str">
        <f t="shared" si="55"/>
        <v/>
      </c>
      <c r="F1774" s="24" t="str">
        <f>IF(B1774=0,"",TEXT(Table1[[#This Row],[DATE]],"ddd"))</f>
        <v/>
      </c>
      <c r="G1774" s="2" t="s">
        <v>32</v>
      </c>
      <c r="H1774" s="2"/>
      <c r="I1774" s="24" t="str">
        <f>IFERROR(INDEX('[1]down list'!$AB$3:$AH$368,MATCH(Table1[[#This Row],[DATE]],'[1]down list'!$AB$3:$AB$368,0),MATCH(Table1[[#This Row],[Shift]],'[1]down list'!$AB$3:$AH$3,0)),"")</f>
        <v/>
      </c>
      <c r="J1774" s="3"/>
      <c r="K1774" s="2"/>
      <c r="M1774" s="24" t="s">
        <v>224</v>
      </c>
      <c r="N1774" s="26" t="str">
        <f>IFERROR(INDEX([1]!Table13[#Data],MATCH(Table1[[#This Row],[Tech.]],[1]!Table13[Func Location],0),2),"")</f>
        <v/>
      </c>
      <c r="O1774" s="47"/>
      <c r="P1774" s="28"/>
      <c r="Q1774" s="2" t="s">
        <v>37</v>
      </c>
      <c r="R1774" s="2"/>
      <c r="W1774" s="2"/>
      <c r="X1774" s="2"/>
      <c r="Y1774" s="3"/>
      <c r="Z1774" s="29" t="str">
        <f>IF(Table1[[#This Row],[DATE]]=0,"",$Z$4)</f>
        <v/>
      </c>
      <c r="AA1774" s="29" t="str">
        <f>IF(Table1[[#This Row],[DATE]]=0,"",$AA$4)</f>
        <v/>
      </c>
      <c r="AB1774" s="29" t="str">
        <f t="shared" si="54"/>
        <v/>
      </c>
      <c r="AC1774" s="61" t="str">
        <f>IFERROR(VLOOKUP(Table1[[#This Row],[Owner]],'[1]down list'!U:V,2,FALSE),"")</f>
        <v/>
      </c>
    </row>
    <row r="1775" spans="2:29" x14ac:dyDescent="0.25">
      <c r="B1775" s="23"/>
      <c r="C1775" s="24" t="str">
        <f>IF(Table1[[#This Row],[DATE]]=0,"",TEXT(Table1[[#This Row],[DATE]],"mmm"))</f>
        <v/>
      </c>
      <c r="D1775" s="25" t="str">
        <f>B1775&amp;"-"&amp;COUNTIF($B$6:$B1775,B1775)</f>
        <v>-0</v>
      </c>
      <c r="E1775" s="24" t="str">
        <f t="shared" si="55"/>
        <v/>
      </c>
      <c r="F1775" s="24" t="str">
        <f>IF(B1775=0,"",TEXT(Table1[[#This Row],[DATE]],"ddd"))</f>
        <v/>
      </c>
      <c r="G1775" s="2" t="s">
        <v>32</v>
      </c>
      <c r="H1775" s="2"/>
      <c r="I1775" s="24" t="str">
        <f>IFERROR(INDEX('[1]down list'!$AB$3:$AH$368,MATCH(Table1[[#This Row],[DATE]],'[1]down list'!$AB$3:$AB$368,0),MATCH(Table1[[#This Row],[Shift]],'[1]down list'!$AB$3:$AH$3,0)),"")</f>
        <v/>
      </c>
      <c r="J1775" s="3"/>
      <c r="K1775" s="2"/>
      <c r="M1775" s="24" t="s">
        <v>224</v>
      </c>
      <c r="N1775" s="26" t="str">
        <f>IFERROR(INDEX([1]!Table13[#Data],MATCH(Table1[[#This Row],[Tech.]],[1]!Table13[Func Location],0),2),"")</f>
        <v/>
      </c>
      <c r="O1775" s="47"/>
      <c r="P1775" s="28"/>
      <c r="Q1775" s="2" t="s">
        <v>37</v>
      </c>
      <c r="R1775" s="2"/>
      <c r="W1775" s="2"/>
      <c r="X1775" s="2"/>
      <c r="Y1775" s="3"/>
      <c r="Z1775" s="29" t="str">
        <f>IF(Table1[[#This Row],[DATE]]=0,"",$Z$4)</f>
        <v/>
      </c>
      <c r="AA1775" s="29" t="str">
        <f>IF(Table1[[#This Row],[DATE]]=0,"",$AA$4)</f>
        <v/>
      </c>
      <c r="AB1775" s="29" t="str">
        <f t="shared" si="54"/>
        <v/>
      </c>
      <c r="AC1775" s="61" t="str">
        <f>IFERROR(VLOOKUP(Table1[[#This Row],[Owner]],'[1]down list'!U:V,2,FALSE),"")</f>
        <v/>
      </c>
    </row>
    <row r="1776" spans="2:29" x14ac:dyDescent="0.25">
      <c r="B1776" s="23"/>
      <c r="C1776" s="24" t="str">
        <f>IF(Table1[[#This Row],[DATE]]=0,"",TEXT(Table1[[#This Row],[DATE]],"mmm"))</f>
        <v/>
      </c>
      <c r="D1776" s="25" t="str">
        <f>B1776&amp;"-"&amp;COUNTIF($B$6:$B1776,B1776)</f>
        <v>-0</v>
      </c>
      <c r="E1776" s="24" t="str">
        <f t="shared" si="55"/>
        <v/>
      </c>
      <c r="F1776" s="24" t="str">
        <f>IF(B1776=0,"",TEXT(Table1[[#This Row],[DATE]],"ddd"))</f>
        <v/>
      </c>
      <c r="G1776" s="2" t="s">
        <v>32</v>
      </c>
      <c r="H1776" s="2"/>
      <c r="I1776" s="24" t="str">
        <f>IFERROR(INDEX('[1]down list'!$AB$3:$AH$368,MATCH(Table1[[#This Row],[DATE]],'[1]down list'!$AB$3:$AB$368,0),MATCH(Table1[[#This Row],[Shift]],'[1]down list'!$AB$3:$AH$3,0)),"")</f>
        <v/>
      </c>
      <c r="J1776" s="3"/>
      <c r="K1776" s="2"/>
      <c r="M1776" s="24" t="s">
        <v>224</v>
      </c>
      <c r="N1776" s="26" t="str">
        <f>IFERROR(INDEX([1]!Table13[#Data],MATCH(Table1[[#This Row],[Tech.]],[1]!Table13[Func Location],0),2),"")</f>
        <v/>
      </c>
      <c r="O1776" s="47"/>
      <c r="P1776" s="28"/>
      <c r="Q1776" s="2" t="s">
        <v>37</v>
      </c>
      <c r="R1776" s="2"/>
      <c r="W1776" s="2"/>
      <c r="X1776" s="2"/>
      <c r="Y1776" s="3"/>
      <c r="Z1776" s="29" t="str">
        <f>IF(Table1[[#This Row],[DATE]]=0,"",$Z$4)</f>
        <v/>
      </c>
      <c r="AA1776" s="29" t="str">
        <f>IF(Table1[[#This Row],[DATE]]=0,"",$AA$4)</f>
        <v/>
      </c>
      <c r="AB1776" s="29" t="str">
        <f t="shared" si="54"/>
        <v/>
      </c>
      <c r="AC1776" s="61" t="str">
        <f>IFERROR(VLOOKUP(Table1[[#This Row],[Owner]],'[1]down list'!U:V,2,FALSE),"")</f>
        <v/>
      </c>
    </row>
    <row r="1777" spans="2:29" x14ac:dyDescent="0.25">
      <c r="B1777" s="23"/>
      <c r="C1777" s="24" t="str">
        <f>IF(Table1[[#This Row],[DATE]]=0,"",TEXT(Table1[[#This Row],[DATE]],"mmm"))</f>
        <v/>
      </c>
      <c r="D1777" s="25" t="str">
        <f>B1777&amp;"-"&amp;COUNTIF($B$6:$B1777,B1777)</f>
        <v>-0</v>
      </c>
      <c r="E1777" s="24" t="str">
        <f t="shared" si="55"/>
        <v/>
      </c>
      <c r="F1777" s="24" t="str">
        <f>IF(B1777=0,"",TEXT(Table1[[#This Row],[DATE]],"ddd"))</f>
        <v/>
      </c>
      <c r="G1777" s="2" t="s">
        <v>32</v>
      </c>
      <c r="H1777" s="2"/>
      <c r="I1777" s="24" t="str">
        <f>IFERROR(INDEX('[1]down list'!$AB$3:$AH$368,MATCH(Table1[[#This Row],[DATE]],'[1]down list'!$AB$3:$AB$368,0),MATCH(Table1[[#This Row],[Shift]],'[1]down list'!$AB$3:$AH$3,0)),"")</f>
        <v/>
      </c>
      <c r="J1777" s="3"/>
      <c r="K1777" s="2"/>
      <c r="M1777" s="24" t="s">
        <v>224</v>
      </c>
      <c r="N1777" s="26" t="str">
        <f>IFERROR(INDEX([1]!Table13[#Data],MATCH(Table1[[#This Row],[Tech.]],[1]!Table13[Func Location],0),2),"")</f>
        <v/>
      </c>
      <c r="O1777" s="47"/>
      <c r="P1777" s="28"/>
      <c r="Q1777" s="2" t="s">
        <v>37</v>
      </c>
      <c r="R1777" s="2"/>
      <c r="W1777" s="2"/>
      <c r="X1777" s="2"/>
      <c r="Y1777" s="3"/>
      <c r="Z1777" s="29" t="str">
        <f>IF(Table1[[#This Row],[DATE]]=0,"",$Z$4)</f>
        <v/>
      </c>
      <c r="AA1777" s="29" t="str">
        <f>IF(Table1[[#This Row],[DATE]]=0,"",$AA$4)</f>
        <v/>
      </c>
      <c r="AB1777" s="29" t="str">
        <f t="shared" si="54"/>
        <v/>
      </c>
      <c r="AC1777" s="61" t="str">
        <f>IFERROR(VLOOKUP(Table1[[#This Row],[Owner]],'[1]down list'!U:V,2,FALSE),"")</f>
        <v/>
      </c>
    </row>
    <row r="1778" spans="2:29" x14ac:dyDescent="0.25">
      <c r="B1778" s="23"/>
      <c r="C1778" s="24" t="str">
        <f>IF(Table1[[#This Row],[DATE]]=0,"",TEXT(Table1[[#This Row],[DATE]],"mmm"))</f>
        <v/>
      </c>
      <c r="D1778" s="25" t="str">
        <f>B1778&amp;"-"&amp;COUNTIF($B$6:$B1778,B1778)</f>
        <v>-0</v>
      </c>
      <c r="E1778" s="24" t="str">
        <f t="shared" si="55"/>
        <v/>
      </c>
      <c r="F1778" s="24" t="str">
        <f>IF(B1778=0,"",TEXT(Table1[[#This Row],[DATE]],"ddd"))</f>
        <v/>
      </c>
      <c r="G1778" s="2" t="s">
        <v>32</v>
      </c>
      <c r="H1778" s="2"/>
      <c r="I1778" s="24" t="str">
        <f>IFERROR(INDEX('[1]down list'!$AB$3:$AH$368,MATCH(Table1[[#This Row],[DATE]],'[1]down list'!$AB$3:$AB$368,0),MATCH(Table1[[#This Row],[Shift]],'[1]down list'!$AB$3:$AH$3,0)),"")</f>
        <v/>
      </c>
      <c r="J1778" s="3"/>
      <c r="K1778" s="2"/>
      <c r="M1778" s="24" t="s">
        <v>224</v>
      </c>
      <c r="N1778" s="26" t="str">
        <f>IFERROR(INDEX([1]!Table13[#Data],MATCH(Table1[[#This Row],[Tech.]],[1]!Table13[Func Location],0),2),"")</f>
        <v/>
      </c>
      <c r="O1778" s="47"/>
      <c r="P1778" s="28"/>
      <c r="Q1778" s="2" t="s">
        <v>37</v>
      </c>
      <c r="R1778" s="2"/>
      <c r="W1778" s="2"/>
      <c r="X1778" s="2"/>
      <c r="Y1778" s="3"/>
      <c r="Z1778" s="29" t="str">
        <f>IF(Table1[[#This Row],[DATE]]=0,"",$Z$4)</f>
        <v/>
      </c>
      <c r="AA1778" s="29" t="str">
        <f>IF(Table1[[#This Row],[DATE]]=0,"",$AA$4)</f>
        <v/>
      </c>
      <c r="AB1778" s="29" t="str">
        <f t="shared" si="54"/>
        <v/>
      </c>
      <c r="AC1778" s="61" t="str">
        <f>IFERROR(VLOOKUP(Table1[[#This Row],[Owner]],'[1]down list'!U:V,2,FALSE),"")</f>
        <v/>
      </c>
    </row>
    <row r="1779" spans="2:29" x14ac:dyDescent="0.25">
      <c r="B1779" s="23"/>
      <c r="C1779" s="24" t="str">
        <f>IF(Table1[[#This Row],[DATE]]=0,"",TEXT(Table1[[#This Row],[DATE]],"mmm"))</f>
        <v/>
      </c>
      <c r="D1779" s="25" t="str">
        <f>B1779&amp;"-"&amp;COUNTIF($B$6:$B1779,B1779)</f>
        <v>-0</v>
      </c>
      <c r="E1779" s="24" t="str">
        <f t="shared" si="55"/>
        <v/>
      </c>
      <c r="F1779" s="24" t="str">
        <f>IF(B1779=0,"",TEXT(Table1[[#This Row],[DATE]],"ddd"))</f>
        <v/>
      </c>
      <c r="G1779" s="2" t="s">
        <v>32</v>
      </c>
      <c r="H1779" s="2"/>
      <c r="I1779" s="24" t="str">
        <f>IFERROR(INDEX('[1]down list'!$AB$3:$AH$368,MATCH(Table1[[#This Row],[DATE]],'[1]down list'!$AB$3:$AB$368,0),MATCH(Table1[[#This Row],[Shift]],'[1]down list'!$AB$3:$AH$3,0)),"")</f>
        <v/>
      </c>
      <c r="J1779" s="3"/>
      <c r="K1779" s="2"/>
      <c r="M1779" s="24" t="s">
        <v>224</v>
      </c>
      <c r="N1779" s="26" t="str">
        <f>IFERROR(INDEX([1]!Table13[#Data],MATCH(Table1[[#This Row],[Tech.]],[1]!Table13[Func Location],0),2),"")</f>
        <v/>
      </c>
      <c r="O1779" s="47"/>
      <c r="P1779" s="28"/>
      <c r="Q1779" s="2" t="s">
        <v>37</v>
      </c>
      <c r="R1779" s="2"/>
      <c r="W1779" s="2"/>
      <c r="X1779" s="2"/>
      <c r="Y1779" s="3"/>
      <c r="Z1779" s="29" t="str">
        <f>IF(Table1[[#This Row],[DATE]]=0,"",$Z$4)</f>
        <v/>
      </c>
      <c r="AA1779" s="29" t="str">
        <f>IF(Table1[[#This Row],[DATE]]=0,"",$AA$4)</f>
        <v/>
      </c>
      <c r="AB1779" s="29" t="str">
        <f t="shared" si="54"/>
        <v/>
      </c>
      <c r="AC1779" s="61" t="str">
        <f>IFERROR(VLOOKUP(Table1[[#This Row],[Owner]],'[1]down list'!U:V,2,FALSE),"")</f>
        <v/>
      </c>
    </row>
    <row r="1780" spans="2:29" x14ac:dyDescent="0.25">
      <c r="B1780" s="23"/>
      <c r="C1780" s="24" t="str">
        <f>IF(Table1[[#This Row],[DATE]]=0,"",TEXT(Table1[[#This Row],[DATE]],"mmm"))</f>
        <v/>
      </c>
      <c r="D1780" s="25" t="str">
        <f>B1780&amp;"-"&amp;COUNTIF($B$6:$B1780,B1780)</f>
        <v>-0</v>
      </c>
      <c r="E1780" s="24" t="str">
        <f t="shared" si="55"/>
        <v/>
      </c>
      <c r="F1780" s="24" t="str">
        <f>IF(B1780=0,"",TEXT(Table1[[#This Row],[DATE]],"ddd"))</f>
        <v/>
      </c>
      <c r="G1780" s="2" t="s">
        <v>32</v>
      </c>
      <c r="H1780" s="2"/>
      <c r="I1780" s="24" t="str">
        <f>IFERROR(INDEX('[1]down list'!$AB$3:$AH$368,MATCH(Table1[[#This Row],[DATE]],'[1]down list'!$AB$3:$AB$368,0),MATCH(Table1[[#This Row],[Shift]],'[1]down list'!$AB$3:$AH$3,0)),"")</f>
        <v/>
      </c>
      <c r="J1780" s="3"/>
      <c r="K1780" s="2"/>
      <c r="M1780" s="24" t="s">
        <v>224</v>
      </c>
      <c r="N1780" s="26" t="str">
        <f>IFERROR(INDEX([1]!Table13[#Data],MATCH(Table1[[#This Row],[Tech.]],[1]!Table13[Func Location],0),2),"")</f>
        <v/>
      </c>
      <c r="O1780" s="47"/>
      <c r="P1780" s="28"/>
      <c r="Q1780" s="2" t="s">
        <v>37</v>
      </c>
      <c r="R1780" s="2"/>
      <c r="W1780" s="2"/>
      <c r="X1780" s="2"/>
      <c r="Y1780" s="3"/>
      <c r="Z1780" s="29" t="str">
        <f>IF(Table1[[#This Row],[DATE]]=0,"",$Z$4)</f>
        <v/>
      </c>
      <c r="AA1780" s="29" t="str">
        <f>IF(Table1[[#This Row],[DATE]]=0,"",$AA$4)</f>
        <v/>
      </c>
      <c r="AB1780" s="29" t="str">
        <f t="shared" si="54"/>
        <v/>
      </c>
      <c r="AC1780" s="61" t="str">
        <f>IFERROR(VLOOKUP(Table1[[#This Row],[Owner]],'[1]down list'!U:V,2,FALSE),"")</f>
        <v/>
      </c>
    </row>
    <row r="1781" spans="2:29" x14ac:dyDescent="0.25">
      <c r="B1781" s="23"/>
      <c r="C1781" s="24" t="str">
        <f>IF(Table1[[#This Row],[DATE]]=0,"",TEXT(Table1[[#This Row],[DATE]],"mmm"))</f>
        <v/>
      </c>
      <c r="D1781" s="25" t="str">
        <f>B1781&amp;"-"&amp;COUNTIF($B$6:$B1781,B1781)</f>
        <v>-0</v>
      </c>
      <c r="E1781" s="24" t="str">
        <f t="shared" si="55"/>
        <v/>
      </c>
      <c r="F1781" s="24" t="str">
        <f>IF(B1781=0,"",TEXT(Table1[[#This Row],[DATE]],"ddd"))</f>
        <v/>
      </c>
      <c r="G1781" s="2" t="s">
        <v>32</v>
      </c>
      <c r="H1781" s="2"/>
      <c r="I1781" s="24" t="str">
        <f>IFERROR(INDEX('[1]down list'!$AB$3:$AH$368,MATCH(Table1[[#This Row],[DATE]],'[1]down list'!$AB$3:$AB$368,0),MATCH(Table1[[#This Row],[Shift]],'[1]down list'!$AB$3:$AH$3,0)),"")</f>
        <v/>
      </c>
      <c r="J1781" s="3"/>
      <c r="K1781" s="2"/>
      <c r="M1781" s="24" t="s">
        <v>224</v>
      </c>
      <c r="N1781" s="26" t="str">
        <f>IFERROR(INDEX([1]!Table13[#Data],MATCH(Table1[[#This Row],[Tech.]],[1]!Table13[Func Location],0),2),"")</f>
        <v/>
      </c>
      <c r="O1781" s="47"/>
      <c r="P1781" s="28"/>
      <c r="Q1781" s="2" t="s">
        <v>37</v>
      </c>
      <c r="R1781" s="2"/>
      <c r="W1781" s="2"/>
      <c r="X1781" s="2"/>
      <c r="Y1781" s="3"/>
      <c r="Z1781" s="29" t="str">
        <f>IF(Table1[[#This Row],[DATE]]=0,"",$Z$4)</f>
        <v/>
      </c>
      <c r="AA1781" s="29" t="str">
        <f>IF(Table1[[#This Row],[DATE]]=0,"",$AA$4)</f>
        <v/>
      </c>
      <c r="AB1781" s="29" t="str">
        <f t="shared" si="54"/>
        <v/>
      </c>
      <c r="AC1781" s="61" t="str">
        <f>IFERROR(VLOOKUP(Table1[[#This Row],[Owner]],'[1]down list'!U:V,2,FALSE),"")</f>
        <v/>
      </c>
    </row>
    <row r="1782" spans="2:29" x14ac:dyDescent="0.25">
      <c r="B1782" s="23"/>
      <c r="C1782" s="24" t="str">
        <f>IF(Table1[[#This Row],[DATE]]=0,"",TEXT(Table1[[#This Row],[DATE]],"mmm"))</f>
        <v/>
      </c>
      <c r="D1782" s="25" t="str">
        <f>B1782&amp;"-"&amp;COUNTIF($B$6:$B1782,B1782)</f>
        <v>-0</v>
      </c>
      <c r="E1782" s="24" t="str">
        <f t="shared" si="55"/>
        <v/>
      </c>
      <c r="F1782" s="24" t="str">
        <f>IF(B1782=0,"",TEXT(Table1[[#This Row],[DATE]],"ddd"))</f>
        <v/>
      </c>
      <c r="G1782" s="2" t="s">
        <v>32</v>
      </c>
      <c r="H1782" s="2"/>
      <c r="I1782" s="24" t="str">
        <f>IFERROR(INDEX('[1]down list'!$AB$3:$AH$368,MATCH(Table1[[#This Row],[DATE]],'[1]down list'!$AB$3:$AB$368,0),MATCH(Table1[[#This Row],[Shift]],'[1]down list'!$AB$3:$AH$3,0)),"")</f>
        <v/>
      </c>
      <c r="J1782" s="3"/>
      <c r="K1782" s="2"/>
      <c r="M1782" s="24" t="s">
        <v>224</v>
      </c>
      <c r="N1782" s="26" t="str">
        <f>IFERROR(INDEX([1]!Table13[#Data],MATCH(Table1[[#This Row],[Tech.]],[1]!Table13[Func Location],0),2),"")</f>
        <v/>
      </c>
      <c r="O1782" s="47"/>
      <c r="P1782" s="28"/>
      <c r="Q1782" s="2" t="s">
        <v>37</v>
      </c>
      <c r="R1782" s="2"/>
      <c r="W1782" s="2"/>
      <c r="X1782" s="2"/>
      <c r="Y1782" s="3"/>
      <c r="Z1782" s="29" t="str">
        <f>IF(Table1[[#This Row],[DATE]]=0,"",$Z$4)</f>
        <v/>
      </c>
      <c r="AA1782" s="29" t="str">
        <f>IF(Table1[[#This Row],[DATE]]=0,"",$AA$4)</f>
        <v/>
      </c>
      <c r="AB1782" s="29" t="str">
        <f t="shared" si="54"/>
        <v/>
      </c>
      <c r="AC1782" s="61" t="str">
        <f>IFERROR(VLOOKUP(Table1[[#This Row],[Owner]],'[1]down list'!U:V,2,FALSE),"")</f>
        <v/>
      </c>
    </row>
    <row r="1783" spans="2:29" x14ac:dyDescent="0.25">
      <c r="B1783" s="23"/>
      <c r="C1783" s="24" t="str">
        <f>IF(Table1[[#This Row],[DATE]]=0,"",TEXT(Table1[[#This Row],[DATE]],"mmm"))</f>
        <v/>
      </c>
      <c r="D1783" s="25" t="str">
        <f>B1783&amp;"-"&amp;COUNTIF($B$6:$B1783,B1783)</f>
        <v>-0</v>
      </c>
      <c r="E1783" s="24" t="str">
        <f t="shared" si="55"/>
        <v/>
      </c>
      <c r="F1783" s="24" t="str">
        <f>IF(B1783=0,"",TEXT(Table1[[#This Row],[DATE]],"ddd"))</f>
        <v/>
      </c>
      <c r="G1783" s="2" t="s">
        <v>32</v>
      </c>
      <c r="H1783" s="2"/>
      <c r="I1783" s="24" t="str">
        <f>IFERROR(INDEX('[1]down list'!$AB$3:$AH$368,MATCH(Table1[[#This Row],[DATE]],'[1]down list'!$AB$3:$AB$368,0),MATCH(Table1[[#This Row],[Shift]],'[1]down list'!$AB$3:$AH$3,0)),"")</f>
        <v/>
      </c>
      <c r="J1783" s="3"/>
      <c r="K1783" s="2"/>
      <c r="M1783" s="24" t="s">
        <v>224</v>
      </c>
      <c r="N1783" s="26" t="str">
        <f>IFERROR(INDEX([1]!Table13[#Data],MATCH(Table1[[#This Row],[Tech.]],[1]!Table13[Func Location],0),2),"")</f>
        <v/>
      </c>
      <c r="O1783" s="47"/>
      <c r="P1783" s="28"/>
      <c r="Q1783" s="2" t="s">
        <v>37</v>
      </c>
      <c r="R1783" s="2"/>
      <c r="W1783" s="2"/>
      <c r="X1783" s="2"/>
      <c r="Y1783" s="3"/>
      <c r="Z1783" s="29" t="str">
        <f>IF(Table1[[#This Row],[DATE]]=0,"",$Z$4)</f>
        <v/>
      </c>
      <c r="AA1783" s="29" t="str">
        <f>IF(Table1[[#This Row],[DATE]]=0,"",$AA$4)</f>
        <v/>
      </c>
      <c r="AB1783" s="29" t="str">
        <f t="shared" si="54"/>
        <v/>
      </c>
      <c r="AC1783" s="61" t="str">
        <f>IFERROR(VLOOKUP(Table1[[#This Row],[Owner]],'[1]down list'!U:V,2,FALSE),"")</f>
        <v/>
      </c>
    </row>
    <row r="1784" spans="2:29" x14ac:dyDescent="0.25">
      <c r="B1784" s="23"/>
      <c r="C1784" s="24" t="str">
        <f>IF(Table1[[#This Row],[DATE]]=0,"",TEXT(Table1[[#This Row],[DATE]],"mmm"))</f>
        <v/>
      </c>
      <c r="D1784" s="25" t="str">
        <f>B1784&amp;"-"&amp;COUNTIF($B$6:$B1784,B1784)</f>
        <v>-0</v>
      </c>
      <c r="E1784" s="24" t="str">
        <f t="shared" si="55"/>
        <v/>
      </c>
      <c r="F1784" s="24" t="str">
        <f>IF(B1784=0,"",TEXT(Table1[[#This Row],[DATE]],"ddd"))</f>
        <v/>
      </c>
      <c r="G1784" s="2" t="s">
        <v>32</v>
      </c>
      <c r="H1784" s="2"/>
      <c r="I1784" s="24" t="str">
        <f>IFERROR(INDEX('[1]down list'!$AB$3:$AH$368,MATCH(Table1[[#This Row],[DATE]],'[1]down list'!$AB$3:$AB$368,0),MATCH(Table1[[#This Row],[Shift]],'[1]down list'!$AB$3:$AH$3,0)),"")</f>
        <v/>
      </c>
      <c r="J1784" s="3"/>
      <c r="K1784" s="2"/>
      <c r="M1784" s="24" t="s">
        <v>224</v>
      </c>
      <c r="N1784" s="26" t="str">
        <f>IFERROR(INDEX([1]!Table13[#Data],MATCH(Table1[[#This Row],[Tech.]],[1]!Table13[Func Location],0),2),"")</f>
        <v/>
      </c>
      <c r="O1784" s="47"/>
      <c r="P1784" s="28"/>
      <c r="Q1784" s="2" t="s">
        <v>37</v>
      </c>
      <c r="R1784" s="2"/>
      <c r="W1784" s="2"/>
      <c r="X1784" s="2"/>
      <c r="Y1784" s="3"/>
      <c r="Z1784" s="29" t="str">
        <f>IF(Table1[[#This Row],[DATE]]=0,"",$Z$4)</f>
        <v/>
      </c>
      <c r="AA1784" s="29" t="str">
        <f>IF(Table1[[#This Row],[DATE]]=0,"",$AA$4)</f>
        <v/>
      </c>
      <c r="AB1784" s="29" t="str">
        <f t="shared" si="54"/>
        <v/>
      </c>
      <c r="AC1784" s="61" t="str">
        <f>IFERROR(VLOOKUP(Table1[[#This Row],[Owner]],'[1]down list'!U:V,2,FALSE),"")</f>
        <v/>
      </c>
    </row>
    <row r="1785" spans="2:29" x14ac:dyDescent="0.25">
      <c r="B1785" s="23"/>
      <c r="C1785" s="24" t="str">
        <f>IF(Table1[[#This Row],[DATE]]=0,"",TEXT(Table1[[#This Row],[DATE]],"mmm"))</f>
        <v/>
      </c>
      <c r="D1785" s="25" t="str">
        <f>B1785&amp;"-"&amp;COUNTIF($B$6:$B1785,B1785)</f>
        <v>-0</v>
      </c>
      <c r="E1785" s="24" t="str">
        <f t="shared" si="55"/>
        <v/>
      </c>
      <c r="F1785" s="24" t="str">
        <f>IF(B1785=0,"",TEXT(Table1[[#This Row],[DATE]],"ddd"))</f>
        <v/>
      </c>
      <c r="G1785" s="2" t="s">
        <v>32</v>
      </c>
      <c r="H1785" s="2"/>
      <c r="I1785" s="24" t="str">
        <f>IFERROR(INDEX('[1]down list'!$AB$3:$AH$368,MATCH(Table1[[#This Row],[DATE]],'[1]down list'!$AB$3:$AB$368,0),MATCH(Table1[[#This Row],[Shift]],'[1]down list'!$AB$3:$AH$3,0)),"")</f>
        <v/>
      </c>
      <c r="J1785" s="3"/>
      <c r="K1785" s="2"/>
      <c r="M1785" s="24" t="s">
        <v>224</v>
      </c>
      <c r="N1785" s="26" t="str">
        <f>IFERROR(INDEX([1]!Table13[#Data],MATCH(Table1[[#This Row],[Tech.]],[1]!Table13[Func Location],0),2),"")</f>
        <v/>
      </c>
      <c r="O1785" s="47"/>
      <c r="P1785" s="28"/>
      <c r="Q1785" s="2" t="s">
        <v>37</v>
      </c>
      <c r="R1785" s="2"/>
      <c r="W1785" s="2"/>
      <c r="X1785" s="2"/>
      <c r="Y1785" s="3"/>
      <c r="Z1785" s="29" t="str">
        <f>IF(Table1[[#This Row],[DATE]]=0,"",$Z$4)</f>
        <v/>
      </c>
      <c r="AA1785" s="29" t="str">
        <f>IF(Table1[[#This Row],[DATE]]=0,"",$AA$4)</f>
        <v/>
      </c>
      <c r="AB1785" s="29" t="str">
        <f t="shared" si="54"/>
        <v/>
      </c>
      <c r="AC1785" s="61" t="str">
        <f>IFERROR(VLOOKUP(Table1[[#This Row],[Owner]],'[1]down list'!U:V,2,FALSE),"")</f>
        <v/>
      </c>
    </row>
    <row r="1786" spans="2:29" x14ac:dyDescent="0.25">
      <c r="B1786" s="23"/>
      <c r="C1786" s="24" t="str">
        <f>IF(Table1[[#This Row],[DATE]]=0,"",TEXT(Table1[[#This Row],[DATE]],"mmm"))</f>
        <v/>
      </c>
      <c r="D1786" s="25" t="str">
        <f>B1786&amp;"-"&amp;COUNTIF($B$6:$B1786,B1786)</f>
        <v>-0</v>
      </c>
      <c r="E1786" s="24" t="str">
        <f t="shared" si="55"/>
        <v/>
      </c>
      <c r="F1786" s="24" t="str">
        <f>IF(B1786=0,"",TEXT(Table1[[#This Row],[DATE]],"ddd"))</f>
        <v/>
      </c>
      <c r="G1786" s="2" t="s">
        <v>32</v>
      </c>
      <c r="H1786" s="2"/>
      <c r="I1786" s="24" t="str">
        <f>IFERROR(INDEX('[1]down list'!$AB$3:$AH$368,MATCH(Table1[[#This Row],[DATE]],'[1]down list'!$AB$3:$AB$368,0),MATCH(Table1[[#This Row],[Shift]],'[1]down list'!$AB$3:$AH$3,0)),"")</f>
        <v/>
      </c>
      <c r="J1786" s="3"/>
      <c r="K1786" s="2"/>
      <c r="M1786" s="24" t="s">
        <v>224</v>
      </c>
      <c r="N1786" s="26" t="str">
        <f>IFERROR(INDEX([1]!Table13[#Data],MATCH(Table1[[#This Row],[Tech.]],[1]!Table13[Func Location],0),2),"")</f>
        <v/>
      </c>
      <c r="O1786" s="47"/>
      <c r="P1786" s="28"/>
      <c r="Q1786" s="2" t="s">
        <v>37</v>
      </c>
      <c r="R1786" s="2"/>
      <c r="W1786" s="2"/>
      <c r="X1786" s="2"/>
      <c r="Y1786" s="3"/>
      <c r="Z1786" s="29" t="str">
        <f>IF(Table1[[#This Row],[DATE]]=0,"",$Z$4)</f>
        <v/>
      </c>
      <c r="AA1786" s="29" t="str">
        <f>IF(Table1[[#This Row],[DATE]]=0,"",$AA$4)</f>
        <v/>
      </c>
      <c r="AB1786" s="29" t="str">
        <f t="shared" si="54"/>
        <v/>
      </c>
      <c r="AC1786" s="61" t="str">
        <f>IFERROR(VLOOKUP(Table1[[#This Row],[Owner]],'[1]down list'!U:V,2,FALSE),"")</f>
        <v/>
      </c>
    </row>
    <row r="1787" spans="2:29" x14ac:dyDescent="0.25">
      <c r="B1787" s="23"/>
      <c r="C1787" s="24" t="str">
        <f>IF(Table1[[#This Row],[DATE]]=0,"",TEXT(Table1[[#This Row],[DATE]],"mmm"))</f>
        <v/>
      </c>
      <c r="D1787" s="25" t="str">
        <f>B1787&amp;"-"&amp;COUNTIF($B$6:$B1787,B1787)</f>
        <v>-0</v>
      </c>
      <c r="E1787" s="24" t="str">
        <f t="shared" si="55"/>
        <v/>
      </c>
      <c r="F1787" s="24" t="str">
        <f>IF(B1787=0,"",TEXT(Table1[[#This Row],[DATE]],"ddd"))</f>
        <v/>
      </c>
      <c r="G1787" s="2" t="s">
        <v>32</v>
      </c>
      <c r="H1787" s="2"/>
      <c r="I1787" s="24" t="str">
        <f>IFERROR(INDEX('[1]down list'!$AB$3:$AH$368,MATCH(Table1[[#This Row],[DATE]],'[1]down list'!$AB$3:$AB$368,0),MATCH(Table1[[#This Row],[Shift]],'[1]down list'!$AB$3:$AH$3,0)),"")</f>
        <v/>
      </c>
      <c r="J1787" s="3"/>
      <c r="K1787" s="2"/>
      <c r="M1787" s="24" t="s">
        <v>224</v>
      </c>
      <c r="N1787" s="26" t="str">
        <f>IFERROR(INDEX([1]!Table13[#Data],MATCH(Table1[[#This Row],[Tech.]],[1]!Table13[Func Location],0),2),"")</f>
        <v/>
      </c>
      <c r="O1787" s="47"/>
      <c r="P1787" s="28"/>
      <c r="Q1787" s="2" t="s">
        <v>37</v>
      </c>
      <c r="R1787" s="2"/>
      <c r="W1787" s="2"/>
      <c r="X1787" s="2"/>
      <c r="Y1787" s="3"/>
      <c r="Z1787" s="29" t="str">
        <f>IF(Table1[[#This Row],[DATE]]=0,"",$Z$4)</f>
        <v/>
      </c>
      <c r="AA1787" s="29" t="str">
        <f>IF(Table1[[#This Row],[DATE]]=0,"",$AA$4)</f>
        <v/>
      </c>
      <c r="AB1787" s="29" t="str">
        <f t="shared" si="54"/>
        <v/>
      </c>
      <c r="AC1787" s="61" t="str">
        <f>IFERROR(VLOOKUP(Table1[[#This Row],[Owner]],'[1]down list'!U:V,2,FALSE),"")</f>
        <v/>
      </c>
    </row>
    <row r="1788" spans="2:29" x14ac:dyDescent="0.25">
      <c r="B1788" s="23"/>
      <c r="C1788" s="24" t="str">
        <f>IF(Table1[[#This Row],[DATE]]=0,"",TEXT(Table1[[#This Row],[DATE]],"mmm"))</f>
        <v/>
      </c>
      <c r="D1788" s="25" t="str">
        <f>B1788&amp;"-"&amp;COUNTIF($B$6:$B1788,B1788)</f>
        <v>-0</v>
      </c>
      <c r="E1788" s="24" t="str">
        <f t="shared" si="55"/>
        <v/>
      </c>
      <c r="F1788" s="24" t="str">
        <f>IF(B1788=0,"",TEXT(Table1[[#This Row],[DATE]],"ddd"))</f>
        <v/>
      </c>
      <c r="G1788" s="2" t="s">
        <v>32</v>
      </c>
      <c r="H1788" s="2"/>
      <c r="I1788" s="24" t="str">
        <f>IFERROR(INDEX('[1]down list'!$AB$3:$AH$368,MATCH(Table1[[#This Row],[DATE]],'[1]down list'!$AB$3:$AB$368,0),MATCH(Table1[[#This Row],[Shift]],'[1]down list'!$AB$3:$AH$3,0)),"")</f>
        <v/>
      </c>
      <c r="J1788" s="3"/>
      <c r="K1788" s="2"/>
      <c r="M1788" s="24" t="s">
        <v>224</v>
      </c>
      <c r="N1788" s="26" t="str">
        <f>IFERROR(INDEX([1]!Table13[#Data],MATCH(Table1[[#This Row],[Tech.]],[1]!Table13[Func Location],0),2),"")</f>
        <v/>
      </c>
      <c r="O1788" s="47"/>
      <c r="P1788" s="28"/>
      <c r="Q1788" s="2" t="s">
        <v>37</v>
      </c>
      <c r="R1788" s="2"/>
      <c r="W1788" s="2"/>
      <c r="X1788" s="2"/>
      <c r="Y1788" s="3"/>
      <c r="Z1788" s="29" t="str">
        <f>IF(Table1[[#This Row],[DATE]]=0,"",$Z$4)</f>
        <v/>
      </c>
      <c r="AA1788" s="29" t="str">
        <f>IF(Table1[[#This Row],[DATE]]=0,"",$AA$4)</f>
        <v/>
      </c>
      <c r="AB1788" s="29" t="str">
        <f t="shared" si="54"/>
        <v/>
      </c>
      <c r="AC1788" s="61" t="str">
        <f>IFERROR(VLOOKUP(Table1[[#This Row],[Owner]],'[1]down list'!U:V,2,FALSE),"")</f>
        <v/>
      </c>
    </row>
    <row r="1789" spans="2:29" x14ac:dyDescent="0.25">
      <c r="B1789" s="23"/>
      <c r="C1789" s="24" t="str">
        <f>IF(Table1[[#This Row],[DATE]]=0,"",TEXT(Table1[[#This Row],[DATE]],"mmm"))</f>
        <v/>
      </c>
      <c r="D1789" s="25" t="str">
        <f>B1789&amp;"-"&amp;COUNTIF($B$6:$B1789,B1789)</f>
        <v>-0</v>
      </c>
      <c r="E1789" s="24" t="str">
        <f t="shared" si="55"/>
        <v/>
      </c>
      <c r="F1789" s="24" t="str">
        <f>IF(B1789=0,"",TEXT(Table1[[#This Row],[DATE]],"ddd"))</f>
        <v/>
      </c>
      <c r="G1789" s="2" t="s">
        <v>32</v>
      </c>
      <c r="H1789" s="2"/>
      <c r="I1789" s="24" t="str">
        <f>IFERROR(INDEX('[1]down list'!$AB$3:$AH$368,MATCH(Table1[[#This Row],[DATE]],'[1]down list'!$AB$3:$AB$368,0),MATCH(Table1[[#This Row],[Shift]],'[1]down list'!$AB$3:$AH$3,0)),"")</f>
        <v/>
      </c>
      <c r="J1789" s="3"/>
      <c r="K1789" s="2"/>
      <c r="M1789" s="24" t="s">
        <v>224</v>
      </c>
      <c r="N1789" s="26" t="str">
        <f>IFERROR(INDEX([1]!Table13[#Data],MATCH(Table1[[#This Row],[Tech.]],[1]!Table13[Func Location],0),2),"")</f>
        <v/>
      </c>
      <c r="O1789" s="47"/>
      <c r="P1789" s="28"/>
      <c r="Q1789" s="2" t="s">
        <v>37</v>
      </c>
      <c r="R1789" s="2"/>
      <c r="W1789" s="2"/>
      <c r="X1789" s="2"/>
      <c r="Y1789" s="3"/>
      <c r="Z1789" s="29" t="str">
        <f>IF(Table1[[#This Row],[DATE]]=0,"",$Z$4)</f>
        <v/>
      </c>
      <c r="AA1789" s="29" t="str">
        <f>IF(Table1[[#This Row],[DATE]]=0,"",$AA$4)</f>
        <v/>
      </c>
      <c r="AB1789" s="29" t="str">
        <f t="shared" si="54"/>
        <v/>
      </c>
      <c r="AC1789" s="61" t="str">
        <f>IFERROR(VLOOKUP(Table1[[#This Row],[Owner]],'[1]down list'!U:V,2,FALSE),"")</f>
        <v/>
      </c>
    </row>
    <row r="1790" spans="2:29" x14ac:dyDescent="0.25">
      <c r="B1790" s="23"/>
      <c r="C1790" s="24" t="str">
        <f>IF(Table1[[#This Row],[DATE]]=0,"",TEXT(Table1[[#This Row],[DATE]],"mmm"))</f>
        <v/>
      </c>
      <c r="D1790" s="25" t="str">
        <f>B1790&amp;"-"&amp;COUNTIF($B$6:$B1790,B1790)</f>
        <v>-0</v>
      </c>
      <c r="E1790" s="24" t="str">
        <f t="shared" si="55"/>
        <v/>
      </c>
      <c r="F1790" s="24" t="str">
        <f>IF(B1790=0,"",TEXT(Table1[[#This Row],[DATE]],"ddd"))</f>
        <v/>
      </c>
      <c r="G1790" s="2" t="s">
        <v>32</v>
      </c>
      <c r="H1790" s="2"/>
      <c r="I1790" s="24" t="str">
        <f>IFERROR(INDEX('[1]down list'!$AB$3:$AH$368,MATCH(Table1[[#This Row],[DATE]],'[1]down list'!$AB$3:$AB$368,0),MATCH(Table1[[#This Row],[Shift]],'[1]down list'!$AB$3:$AH$3,0)),"")</f>
        <v/>
      </c>
      <c r="J1790" s="3"/>
      <c r="K1790" s="2"/>
      <c r="M1790" s="24" t="s">
        <v>224</v>
      </c>
      <c r="N1790" s="26" t="str">
        <f>IFERROR(INDEX([1]!Table13[#Data],MATCH(Table1[[#This Row],[Tech.]],[1]!Table13[Func Location],0),2),"")</f>
        <v/>
      </c>
      <c r="O1790" s="47"/>
      <c r="P1790" s="28"/>
      <c r="Q1790" s="2" t="s">
        <v>37</v>
      </c>
      <c r="R1790" s="2"/>
      <c r="W1790" s="2"/>
      <c r="X1790" s="2"/>
      <c r="Y1790" s="3"/>
      <c r="Z1790" s="29" t="str">
        <f>IF(Table1[[#This Row],[DATE]]=0,"",$Z$4)</f>
        <v/>
      </c>
      <c r="AA1790" s="29" t="str">
        <f>IF(Table1[[#This Row],[DATE]]=0,"",$AA$4)</f>
        <v/>
      </c>
      <c r="AB1790" s="29" t="str">
        <f t="shared" si="54"/>
        <v/>
      </c>
      <c r="AC1790" s="61" t="str">
        <f>IFERROR(VLOOKUP(Table1[[#This Row],[Owner]],'[1]down list'!U:V,2,FALSE),"")</f>
        <v/>
      </c>
    </row>
    <row r="1791" spans="2:29" x14ac:dyDescent="0.25">
      <c r="B1791" s="23"/>
      <c r="C1791" s="24" t="str">
        <f>IF(Table1[[#This Row],[DATE]]=0,"",TEXT(Table1[[#This Row],[DATE]],"mmm"))</f>
        <v/>
      </c>
      <c r="D1791" s="25" t="str">
        <f>B1791&amp;"-"&amp;COUNTIF($B$6:$B1791,B1791)</f>
        <v>-0</v>
      </c>
      <c r="E1791" s="24" t="str">
        <f t="shared" si="55"/>
        <v/>
      </c>
      <c r="F1791" s="24" t="str">
        <f>IF(B1791=0,"",TEXT(Table1[[#This Row],[DATE]],"ddd"))</f>
        <v/>
      </c>
      <c r="G1791" s="2" t="s">
        <v>32</v>
      </c>
      <c r="H1791" s="2"/>
      <c r="I1791" s="24" t="str">
        <f>IFERROR(INDEX('[1]down list'!$AB$3:$AH$368,MATCH(Table1[[#This Row],[DATE]],'[1]down list'!$AB$3:$AB$368,0),MATCH(Table1[[#This Row],[Shift]],'[1]down list'!$AB$3:$AH$3,0)),"")</f>
        <v/>
      </c>
      <c r="J1791" s="3"/>
      <c r="K1791" s="2"/>
      <c r="M1791" s="24" t="s">
        <v>224</v>
      </c>
      <c r="N1791" s="26" t="str">
        <f>IFERROR(INDEX([1]!Table13[#Data],MATCH(Table1[[#This Row],[Tech.]],[1]!Table13[Func Location],0),2),"")</f>
        <v/>
      </c>
      <c r="O1791" s="47"/>
      <c r="P1791" s="28"/>
      <c r="Q1791" s="2" t="s">
        <v>37</v>
      </c>
      <c r="R1791" s="2"/>
      <c r="W1791" s="2"/>
      <c r="X1791" s="2"/>
      <c r="Y1791" s="3"/>
      <c r="Z1791" s="29" t="str">
        <f>IF(Table1[[#This Row],[DATE]]=0,"",$Z$4)</f>
        <v/>
      </c>
      <c r="AA1791" s="29" t="str">
        <f>IF(Table1[[#This Row],[DATE]]=0,"",$AA$4)</f>
        <v/>
      </c>
      <c r="AB1791" s="29" t="str">
        <f t="shared" si="54"/>
        <v/>
      </c>
      <c r="AC1791" s="61" t="str">
        <f>IFERROR(VLOOKUP(Table1[[#This Row],[Owner]],'[1]down list'!U:V,2,FALSE),"")</f>
        <v/>
      </c>
    </row>
    <row r="1792" spans="2:29" x14ac:dyDescent="0.25">
      <c r="B1792" s="23"/>
      <c r="C1792" s="24" t="str">
        <f>IF(Table1[[#This Row],[DATE]]=0,"",TEXT(Table1[[#This Row],[DATE]],"mmm"))</f>
        <v/>
      </c>
      <c r="D1792" s="25" t="str">
        <f>B1792&amp;"-"&amp;COUNTIF($B$6:$B1792,B1792)</f>
        <v>-0</v>
      </c>
      <c r="E1792" s="24" t="str">
        <f t="shared" si="55"/>
        <v/>
      </c>
      <c r="F1792" s="24" t="str">
        <f>IF(B1792=0,"",TEXT(Table1[[#This Row],[DATE]],"ddd"))</f>
        <v/>
      </c>
      <c r="G1792" s="2" t="s">
        <v>32</v>
      </c>
      <c r="H1792" s="2"/>
      <c r="I1792" s="24" t="str">
        <f>IFERROR(INDEX('[1]down list'!$AB$3:$AH$368,MATCH(Table1[[#This Row],[DATE]],'[1]down list'!$AB$3:$AB$368,0),MATCH(Table1[[#This Row],[Shift]],'[1]down list'!$AB$3:$AH$3,0)),"")</f>
        <v/>
      </c>
      <c r="J1792" s="3"/>
      <c r="K1792" s="2"/>
      <c r="M1792" s="24" t="s">
        <v>224</v>
      </c>
      <c r="N1792" s="26" t="str">
        <f>IFERROR(INDEX([1]!Table13[#Data],MATCH(Table1[[#This Row],[Tech.]],[1]!Table13[Func Location],0),2),"")</f>
        <v/>
      </c>
      <c r="O1792" s="47"/>
      <c r="P1792" s="28"/>
      <c r="Q1792" s="2" t="s">
        <v>37</v>
      </c>
      <c r="R1792" s="2"/>
      <c r="W1792" s="2"/>
      <c r="X1792" s="2"/>
      <c r="Y1792" s="3"/>
      <c r="Z1792" s="29" t="str">
        <f>IF(Table1[[#This Row],[DATE]]=0,"",$Z$4)</f>
        <v/>
      </c>
      <c r="AA1792" s="29" t="str">
        <f>IF(Table1[[#This Row],[DATE]]=0,"",$AA$4)</f>
        <v/>
      </c>
      <c r="AB1792" s="29" t="str">
        <f t="shared" ref="AB1792:AB1855" si="56">IF(B1792=0,"",YEAR(B1792))</f>
        <v/>
      </c>
      <c r="AC1792" s="61" t="str">
        <f>IFERROR(VLOOKUP(Table1[[#This Row],[Owner]],'[1]down list'!U:V,2,FALSE),"")</f>
        <v/>
      </c>
    </row>
    <row r="1793" spans="2:29" x14ac:dyDescent="0.25">
      <c r="B1793" s="23"/>
      <c r="C1793" s="24" t="str">
        <f>IF(Table1[[#This Row],[DATE]]=0,"",TEXT(Table1[[#This Row],[DATE]],"mmm"))</f>
        <v/>
      </c>
      <c r="D1793" s="25" t="str">
        <f>B1793&amp;"-"&amp;COUNTIF($B$6:$B1793,B1793)</f>
        <v>-0</v>
      </c>
      <c r="E1793" s="24" t="str">
        <f t="shared" si="55"/>
        <v/>
      </c>
      <c r="F1793" s="24" t="str">
        <f>IF(B1793=0,"",TEXT(Table1[[#This Row],[DATE]],"ddd"))</f>
        <v/>
      </c>
      <c r="G1793" s="2" t="s">
        <v>32</v>
      </c>
      <c r="H1793" s="2"/>
      <c r="I1793" s="24" t="str">
        <f>IFERROR(INDEX('[1]down list'!$AB$3:$AH$368,MATCH(Table1[[#This Row],[DATE]],'[1]down list'!$AB$3:$AB$368,0),MATCH(Table1[[#This Row],[Shift]],'[1]down list'!$AB$3:$AH$3,0)),"")</f>
        <v/>
      </c>
      <c r="J1793" s="3"/>
      <c r="K1793" s="2"/>
      <c r="M1793" s="24" t="s">
        <v>224</v>
      </c>
      <c r="N1793" s="26" t="str">
        <f>IFERROR(INDEX([1]!Table13[#Data],MATCH(Table1[[#This Row],[Tech.]],[1]!Table13[Func Location],0),2),"")</f>
        <v/>
      </c>
      <c r="O1793" s="47"/>
      <c r="P1793" s="28"/>
      <c r="Q1793" s="2" t="s">
        <v>37</v>
      </c>
      <c r="R1793" s="2"/>
      <c r="W1793" s="2"/>
      <c r="X1793" s="2"/>
      <c r="Y1793" s="3"/>
      <c r="Z1793" s="29" t="str">
        <f>IF(Table1[[#This Row],[DATE]]=0,"",$Z$4)</f>
        <v/>
      </c>
      <c r="AA1793" s="29" t="str">
        <f>IF(Table1[[#This Row],[DATE]]=0,"",$AA$4)</f>
        <v/>
      </c>
      <c r="AB1793" s="29" t="str">
        <f t="shared" si="56"/>
        <v/>
      </c>
      <c r="AC1793" s="61" t="str">
        <f>IFERROR(VLOOKUP(Table1[[#This Row],[Owner]],'[1]down list'!U:V,2,FALSE),"")</f>
        <v/>
      </c>
    </row>
    <row r="1794" spans="2:29" x14ac:dyDescent="0.25">
      <c r="B1794" s="23"/>
      <c r="C1794" s="24" t="str">
        <f>IF(Table1[[#This Row],[DATE]]=0,"",TEXT(Table1[[#This Row],[DATE]],"mmm"))</f>
        <v/>
      </c>
      <c r="D1794" s="25" t="str">
        <f>B1794&amp;"-"&amp;COUNTIF($B$6:$B1794,B1794)</f>
        <v>-0</v>
      </c>
      <c r="E1794" s="24" t="str">
        <f t="shared" si="55"/>
        <v/>
      </c>
      <c r="F1794" s="24" t="str">
        <f>IF(B1794=0,"",TEXT(Table1[[#This Row],[DATE]],"ddd"))</f>
        <v/>
      </c>
      <c r="G1794" s="2" t="s">
        <v>32</v>
      </c>
      <c r="H1794" s="2"/>
      <c r="I1794" s="24" t="str">
        <f>IFERROR(INDEX('[1]down list'!$AB$3:$AH$368,MATCH(Table1[[#This Row],[DATE]],'[1]down list'!$AB$3:$AB$368,0),MATCH(Table1[[#This Row],[Shift]],'[1]down list'!$AB$3:$AH$3,0)),"")</f>
        <v/>
      </c>
      <c r="J1794" s="3"/>
      <c r="K1794" s="2"/>
      <c r="M1794" s="24" t="s">
        <v>224</v>
      </c>
      <c r="N1794" s="26" t="str">
        <f>IFERROR(INDEX([1]!Table13[#Data],MATCH(Table1[[#This Row],[Tech.]],[1]!Table13[Func Location],0),2),"")</f>
        <v/>
      </c>
      <c r="O1794" s="47"/>
      <c r="P1794" s="28"/>
      <c r="Q1794" s="2" t="s">
        <v>37</v>
      </c>
      <c r="R1794" s="2"/>
      <c r="W1794" s="2"/>
      <c r="X1794" s="2"/>
      <c r="Y1794" s="3"/>
      <c r="Z1794" s="29" t="str">
        <f>IF(Table1[[#This Row],[DATE]]=0,"",$Z$4)</f>
        <v/>
      </c>
      <c r="AA1794" s="29" t="str">
        <f>IF(Table1[[#This Row],[DATE]]=0,"",$AA$4)</f>
        <v/>
      </c>
      <c r="AB1794" s="29" t="str">
        <f t="shared" si="56"/>
        <v/>
      </c>
      <c r="AC1794" s="61" t="str">
        <f>IFERROR(VLOOKUP(Table1[[#This Row],[Owner]],'[1]down list'!U:V,2,FALSE),"")</f>
        <v/>
      </c>
    </row>
    <row r="1795" spans="2:29" x14ac:dyDescent="0.25">
      <c r="B1795" s="23"/>
      <c r="C1795" s="24" t="str">
        <f>IF(Table1[[#This Row],[DATE]]=0,"",TEXT(Table1[[#This Row],[DATE]],"mmm"))</f>
        <v/>
      </c>
      <c r="D1795" s="25" t="str">
        <f>B1795&amp;"-"&amp;COUNTIF($B$6:$B1795,B1795)</f>
        <v>-0</v>
      </c>
      <c r="E1795" s="24" t="str">
        <f t="shared" si="55"/>
        <v/>
      </c>
      <c r="F1795" s="24" t="str">
        <f>IF(B1795=0,"",TEXT(Table1[[#This Row],[DATE]],"ddd"))</f>
        <v/>
      </c>
      <c r="G1795" s="2" t="s">
        <v>32</v>
      </c>
      <c r="H1795" s="2"/>
      <c r="I1795" s="24" t="str">
        <f>IFERROR(INDEX('[1]down list'!$AB$3:$AH$368,MATCH(Table1[[#This Row],[DATE]],'[1]down list'!$AB$3:$AB$368,0),MATCH(Table1[[#This Row],[Shift]],'[1]down list'!$AB$3:$AH$3,0)),"")</f>
        <v/>
      </c>
      <c r="J1795" s="3"/>
      <c r="K1795" s="2"/>
      <c r="M1795" s="24" t="s">
        <v>224</v>
      </c>
      <c r="N1795" s="26" t="str">
        <f>IFERROR(INDEX([1]!Table13[#Data],MATCH(Table1[[#This Row],[Tech.]],[1]!Table13[Func Location],0),2),"")</f>
        <v/>
      </c>
      <c r="O1795" s="47"/>
      <c r="P1795" s="28"/>
      <c r="Q1795" s="2" t="s">
        <v>37</v>
      </c>
      <c r="R1795" s="2"/>
      <c r="W1795" s="2"/>
      <c r="X1795" s="2"/>
      <c r="Y1795" s="3"/>
      <c r="Z1795" s="29" t="str">
        <f>IF(Table1[[#This Row],[DATE]]=0,"",$Z$4)</f>
        <v/>
      </c>
      <c r="AA1795" s="29" t="str">
        <f>IF(Table1[[#This Row],[DATE]]=0,"",$AA$4)</f>
        <v/>
      </c>
      <c r="AB1795" s="29" t="str">
        <f t="shared" si="56"/>
        <v/>
      </c>
      <c r="AC1795" s="61" t="str">
        <f>IFERROR(VLOOKUP(Table1[[#This Row],[Owner]],'[1]down list'!U:V,2,FALSE),"")</f>
        <v/>
      </c>
    </row>
    <row r="1796" spans="2:29" x14ac:dyDescent="0.25">
      <c r="B1796" s="23"/>
      <c r="C1796" s="24" t="str">
        <f>IF(Table1[[#This Row],[DATE]]=0,"",TEXT(Table1[[#This Row],[DATE]],"mmm"))</f>
        <v/>
      </c>
      <c r="D1796" s="25" t="str">
        <f>B1796&amp;"-"&amp;COUNTIF($B$6:$B1796,B1796)</f>
        <v>-0</v>
      </c>
      <c r="E1796" s="24" t="str">
        <f t="shared" si="55"/>
        <v/>
      </c>
      <c r="F1796" s="24" t="str">
        <f>IF(B1796=0,"",TEXT(Table1[[#This Row],[DATE]],"ddd"))</f>
        <v/>
      </c>
      <c r="G1796" s="2" t="s">
        <v>32</v>
      </c>
      <c r="H1796" s="2"/>
      <c r="I1796" s="24" t="str">
        <f>IFERROR(INDEX('[1]down list'!$AB$3:$AH$368,MATCH(Table1[[#This Row],[DATE]],'[1]down list'!$AB$3:$AB$368,0),MATCH(Table1[[#This Row],[Shift]],'[1]down list'!$AB$3:$AH$3,0)),"")</f>
        <v/>
      </c>
      <c r="J1796" s="3"/>
      <c r="K1796" s="2"/>
      <c r="M1796" s="24" t="s">
        <v>224</v>
      </c>
      <c r="N1796" s="26" t="str">
        <f>IFERROR(INDEX([1]!Table13[#Data],MATCH(Table1[[#This Row],[Tech.]],[1]!Table13[Func Location],0),2),"")</f>
        <v/>
      </c>
      <c r="O1796" s="47"/>
      <c r="P1796" s="28"/>
      <c r="Q1796" s="2" t="s">
        <v>37</v>
      </c>
      <c r="R1796" s="2"/>
      <c r="W1796" s="2"/>
      <c r="X1796" s="2"/>
      <c r="Y1796" s="3"/>
      <c r="Z1796" s="29" t="str">
        <f>IF(Table1[[#This Row],[DATE]]=0,"",$Z$4)</f>
        <v/>
      </c>
      <c r="AA1796" s="29" t="str">
        <f>IF(Table1[[#This Row],[DATE]]=0,"",$AA$4)</f>
        <v/>
      </c>
      <c r="AB1796" s="29" t="str">
        <f t="shared" si="56"/>
        <v/>
      </c>
      <c r="AC1796" s="61" t="str">
        <f>IFERROR(VLOOKUP(Table1[[#This Row],[Owner]],'[1]down list'!U:V,2,FALSE),"")</f>
        <v/>
      </c>
    </row>
    <row r="1797" spans="2:29" x14ac:dyDescent="0.25">
      <c r="B1797" s="23"/>
      <c r="C1797" s="24" t="str">
        <f>IF(Table1[[#This Row],[DATE]]=0,"",TEXT(Table1[[#This Row],[DATE]],"mmm"))</f>
        <v/>
      </c>
      <c r="D1797" s="25" t="str">
        <f>B1797&amp;"-"&amp;COUNTIF($B$6:$B1797,B1797)</f>
        <v>-0</v>
      </c>
      <c r="E1797" s="24" t="str">
        <f t="shared" si="55"/>
        <v/>
      </c>
      <c r="F1797" s="24" t="str">
        <f>IF(B1797=0,"",TEXT(Table1[[#This Row],[DATE]],"ddd"))</f>
        <v/>
      </c>
      <c r="G1797" s="2" t="s">
        <v>32</v>
      </c>
      <c r="H1797" s="2"/>
      <c r="I1797" s="24" t="str">
        <f>IFERROR(INDEX('[1]down list'!$AB$3:$AH$368,MATCH(Table1[[#This Row],[DATE]],'[1]down list'!$AB$3:$AB$368,0),MATCH(Table1[[#This Row],[Shift]],'[1]down list'!$AB$3:$AH$3,0)),"")</f>
        <v/>
      </c>
      <c r="J1797" s="3"/>
      <c r="K1797" s="2"/>
      <c r="M1797" s="24" t="s">
        <v>224</v>
      </c>
      <c r="N1797" s="26" t="str">
        <f>IFERROR(INDEX([1]!Table13[#Data],MATCH(Table1[[#This Row],[Tech.]],[1]!Table13[Func Location],0),2),"")</f>
        <v/>
      </c>
      <c r="O1797" s="47"/>
      <c r="P1797" s="28"/>
      <c r="Q1797" s="2" t="s">
        <v>37</v>
      </c>
      <c r="R1797" s="2"/>
      <c r="W1797" s="2"/>
      <c r="X1797" s="2"/>
      <c r="Y1797" s="3"/>
      <c r="Z1797" s="29" t="str">
        <f>IF(Table1[[#This Row],[DATE]]=0,"",$Z$4)</f>
        <v/>
      </c>
      <c r="AA1797" s="29" t="str">
        <f>IF(Table1[[#This Row],[DATE]]=0,"",$AA$4)</f>
        <v/>
      </c>
      <c r="AB1797" s="29" t="str">
        <f t="shared" si="56"/>
        <v/>
      </c>
      <c r="AC1797" s="61" t="str">
        <f>IFERROR(VLOOKUP(Table1[[#This Row],[Owner]],'[1]down list'!U:V,2,FALSE),"")</f>
        <v/>
      </c>
    </row>
    <row r="1798" spans="2:29" x14ac:dyDescent="0.25">
      <c r="B1798" s="23"/>
      <c r="C1798" s="24" t="str">
        <f>IF(Table1[[#This Row],[DATE]]=0,"",TEXT(Table1[[#This Row],[DATE]],"mmm"))</f>
        <v/>
      </c>
      <c r="D1798" s="25" t="str">
        <f>B1798&amp;"-"&amp;COUNTIF($B$6:$B1798,B1798)</f>
        <v>-0</v>
      </c>
      <c r="E1798" s="24" t="str">
        <f t="shared" ref="E1798:E1861" si="57">IF(B1798=0,"",WEEKNUM(B1798,21))</f>
        <v/>
      </c>
      <c r="F1798" s="24" t="str">
        <f>IF(B1798=0,"",TEXT(Table1[[#This Row],[DATE]],"ddd"))</f>
        <v/>
      </c>
      <c r="G1798" s="2" t="s">
        <v>32</v>
      </c>
      <c r="H1798" s="2"/>
      <c r="I1798" s="24" t="str">
        <f>IFERROR(INDEX('[1]down list'!$AB$3:$AH$368,MATCH(Table1[[#This Row],[DATE]],'[1]down list'!$AB$3:$AB$368,0),MATCH(Table1[[#This Row],[Shift]],'[1]down list'!$AB$3:$AH$3,0)),"")</f>
        <v/>
      </c>
      <c r="J1798" s="3"/>
      <c r="K1798" s="2"/>
      <c r="M1798" s="24" t="s">
        <v>224</v>
      </c>
      <c r="N1798" s="26" t="str">
        <f>IFERROR(INDEX([1]!Table13[#Data],MATCH(Table1[[#This Row],[Tech.]],[1]!Table13[Func Location],0),2),"")</f>
        <v/>
      </c>
      <c r="O1798" s="47"/>
      <c r="P1798" s="28"/>
      <c r="Q1798" s="2" t="s">
        <v>37</v>
      </c>
      <c r="R1798" s="2"/>
      <c r="W1798" s="2"/>
      <c r="X1798" s="2"/>
      <c r="Y1798" s="3"/>
      <c r="Z1798" s="29" t="str">
        <f>IF(Table1[[#This Row],[DATE]]=0,"",$Z$4)</f>
        <v/>
      </c>
      <c r="AA1798" s="29" t="str">
        <f>IF(Table1[[#This Row],[DATE]]=0,"",$AA$4)</f>
        <v/>
      </c>
      <c r="AB1798" s="29" t="str">
        <f t="shared" si="56"/>
        <v/>
      </c>
      <c r="AC1798" s="61" t="str">
        <f>IFERROR(VLOOKUP(Table1[[#This Row],[Owner]],'[1]down list'!U:V,2,FALSE),"")</f>
        <v/>
      </c>
    </row>
    <row r="1799" spans="2:29" x14ac:dyDescent="0.25">
      <c r="B1799" s="23"/>
      <c r="C1799" s="24" t="str">
        <f>IF(Table1[[#This Row],[DATE]]=0,"",TEXT(Table1[[#This Row],[DATE]],"mmm"))</f>
        <v/>
      </c>
      <c r="D1799" s="25" t="str">
        <f>B1799&amp;"-"&amp;COUNTIF($B$6:$B1799,B1799)</f>
        <v>-0</v>
      </c>
      <c r="E1799" s="24" t="str">
        <f t="shared" si="57"/>
        <v/>
      </c>
      <c r="F1799" s="24" t="str">
        <f>IF(B1799=0,"",TEXT(Table1[[#This Row],[DATE]],"ddd"))</f>
        <v/>
      </c>
      <c r="G1799" s="2" t="s">
        <v>32</v>
      </c>
      <c r="H1799" s="2"/>
      <c r="I1799" s="24" t="str">
        <f>IFERROR(INDEX('[1]down list'!$AB$3:$AH$368,MATCH(Table1[[#This Row],[DATE]],'[1]down list'!$AB$3:$AB$368,0),MATCH(Table1[[#This Row],[Shift]],'[1]down list'!$AB$3:$AH$3,0)),"")</f>
        <v/>
      </c>
      <c r="J1799" s="3"/>
      <c r="K1799" s="2"/>
      <c r="M1799" s="24" t="s">
        <v>224</v>
      </c>
      <c r="N1799" s="26" t="str">
        <f>IFERROR(INDEX([1]!Table13[#Data],MATCH(Table1[[#This Row],[Tech.]],[1]!Table13[Func Location],0),2),"")</f>
        <v/>
      </c>
      <c r="O1799" s="47"/>
      <c r="P1799" s="28"/>
      <c r="Q1799" s="2" t="s">
        <v>37</v>
      </c>
      <c r="R1799" s="2"/>
      <c r="W1799" s="2"/>
      <c r="X1799" s="2"/>
      <c r="Y1799" s="3"/>
      <c r="Z1799" s="29" t="str">
        <f>IF(Table1[[#This Row],[DATE]]=0,"",$Z$4)</f>
        <v/>
      </c>
      <c r="AA1799" s="29" t="str">
        <f>IF(Table1[[#This Row],[DATE]]=0,"",$AA$4)</f>
        <v/>
      </c>
      <c r="AB1799" s="29" t="str">
        <f t="shared" si="56"/>
        <v/>
      </c>
      <c r="AC1799" s="61" t="str">
        <f>IFERROR(VLOOKUP(Table1[[#This Row],[Owner]],'[1]down list'!U:V,2,FALSE),"")</f>
        <v/>
      </c>
    </row>
    <row r="1800" spans="2:29" x14ac:dyDescent="0.25">
      <c r="B1800" s="23"/>
      <c r="C1800" s="24" t="str">
        <f>IF(Table1[[#This Row],[DATE]]=0,"",TEXT(Table1[[#This Row],[DATE]],"mmm"))</f>
        <v/>
      </c>
      <c r="D1800" s="25" t="str">
        <f>B1800&amp;"-"&amp;COUNTIF($B$6:$B1800,B1800)</f>
        <v>-0</v>
      </c>
      <c r="E1800" s="24" t="str">
        <f t="shared" si="57"/>
        <v/>
      </c>
      <c r="F1800" s="24" t="str">
        <f>IF(B1800=0,"",TEXT(Table1[[#This Row],[DATE]],"ddd"))</f>
        <v/>
      </c>
      <c r="G1800" s="2" t="s">
        <v>32</v>
      </c>
      <c r="H1800" s="2"/>
      <c r="I1800" s="24" t="str">
        <f>IFERROR(INDEX('[1]down list'!$AB$3:$AH$368,MATCH(Table1[[#This Row],[DATE]],'[1]down list'!$AB$3:$AB$368,0),MATCH(Table1[[#This Row],[Shift]],'[1]down list'!$AB$3:$AH$3,0)),"")</f>
        <v/>
      </c>
      <c r="J1800" s="3"/>
      <c r="K1800" s="2"/>
      <c r="M1800" s="24" t="s">
        <v>224</v>
      </c>
      <c r="N1800" s="26" t="str">
        <f>IFERROR(INDEX([1]!Table13[#Data],MATCH(Table1[[#This Row],[Tech.]],[1]!Table13[Func Location],0),2),"")</f>
        <v/>
      </c>
      <c r="O1800" s="47"/>
      <c r="P1800" s="28"/>
      <c r="Q1800" s="2" t="s">
        <v>37</v>
      </c>
      <c r="R1800" s="2"/>
      <c r="W1800" s="2"/>
      <c r="X1800" s="2"/>
      <c r="Y1800" s="3"/>
      <c r="Z1800" s="29" t="str">
        <f>IF(Table1[[#This Row],[DATE]]=0,"",$Z$4)</f>
        <v/>
      </c>
      <c r="AA1800" s="29" t="str">
        <f>IF(Table1[[#This Row],[DATE]]=0,"",$AA$4)</f>
        <v/>
      </c>
      <c r="AB1800" s="29" t="str">
        <f t="shared" si="56"/>
        <v/>
      </c>
      <c r="AC1800" s="61" t="str">
        <f>IFERROR(VLOOKUP(Table1[[#This Row],[Owner]],'[1]down list'!U:V,2,FALSE),"")</f>
        <v/>
      </c>
    </row>
    <row r="1801" spans="2:29" x14ac:dyDescent="0.25">
      <c r="B1801" s="23"/>
      <c r="C1801" s="24" t="str">
        <f>IF(Table1[[#This Row],[DATE]]=0,"",TEXT(Table1[[#This Row],[DATE]],"mmm"))</f>
        <v/>
      </c>
      <c r="D1801" s="25" t="str">
        <f>B1801&amp;"-"&amp;COUNTIF($B$6:$B1801,B1801)</f>
        <v>-0</v>
      </c>
      <c r="E1801" s="24" t="str">
        <f t="shared" si="57"/>
        <v/>
      </c>
      <c r="F1801" s="24" t="str">
        <f>IF(B1801=0,"",TEXT(Table1[[#This Row],[DATE]],"ddd"))</f>
        <v/>
      </c>
      <c r="G1801" s="2" t="s">
        <v>32</v>
      </c>
      <c r="H1801" s="2"/>
      <c r="I1801" s="24" t="str">
        <f>IFERROR(INDEX('[1]down list'!$AB$3:$AH$368,MATCH(Table1[[#This Row],[DATE]],'[1]down list'!$AB$3:$AB$368,0),MATCH(Table1[[#This Row],[Shift]],'[1]down list'!$AB$3:$AH$3,0)),"")</f>
        <v/>
      </c>
      <c r="J1801" s="3"/>
      <c r="K1801" s="2"/>
      <c r="M1801" s="24" t="s">
        <v>224</v>
      </c>
      <c r="N1801" s="26" t="str">
        <f>IFERROR(INDEX([1]!Table13[#Data],MATCH(Table1[[#This Row],[Tech.]],[1]!Table13[Func Location],0),2),"")</f>
        <v/>
      </c>
      <c r="O1801" s="47"/>
      <c r="P1801" s="28"/>
      <c r="Q1801" s="2" t="s">
        <v>37</v>
      </c>
      <c r="R1801" s="2"/>
      <c r="W1801" s="2"/>
      <c r="X1801" s="2"/>
      <c r="Y1801" s="3"/>
      <c r="Z1801" s="29" t="str">
        <f>IF(Table1[[#This Row],[DATE]]=0,"",$Z$4)</f>
        <v/>
      </c>
      <c r="AA1801" s="29" t="str">
        <f>IF(Table1[[#This Row],[DATE]]=0,"",$AA$4)</f>
        <v/>
      </c>
      <c r="AB1801" s="29" t="str">
        <f t="shared" si="56"/>
        <v/>
      </c>
      <c r="AC1801" s="61" t="str">
        <f>IFERROR(VLOOKUP(Table1[[#This Row],[Owner]],'[1]down list'!U:V,2,FALSE),"")</f>
        <v/>
      </c>
    </row>
    <row r="1802" spans="2:29" x14ac:dyDescent="0.25">
      <c r="B1802" s="23"/>
      <c r="C1802" s="24" t="str">
        <f>IF(Table1[[#This Row],[DATE]]=0,"",TEXT(Table1[[#This Row],[DATE]],"mmm"))</f>
        <v/>
      </c>
      <c r="D1802" s="25" t="str">
        <f>B1802&amp;"-"&amp;COUNTIF($B$6:$B1802,B1802)</f>
        <v>-0</v>
      </c>
      <c r="E1802" s="24" t="str">
        <f t="shared" si="57"/>
        <v/>
      </c>
      <c r="F1802" s="24" t="str">
        <f>IF(B1802=0,"",TEXT(Table1[[#This Row],[DATE]],"ddd"))</f>
        <v/>
      </c>
      <c r="G1802" s="2" t="s">
        <v>32</v>
      </c>
      <c r="H1802" s="2"/>
      <c r="I1802" s="24" t="str">
        <f>IFERROR(INDEX('[1]down list'!$AB$3:$AH$368,MATCH(Table1[[#This Row],[DATE]],'[1]down list'!$AB$3:$AB$368,0),MATCH(Table1[[#This Row],[Shift]],'[1]down list'!$AB$3:$AH$3,0)),"")</f>
        <v/>
      </c>
      <c r="J1802" s="3"/>
      <c r="K1802" s="2"/>
      <c r="M1802" s="24" t="s">
        <v>224</v>
      </c>
      <c r="N1802" s="26" t="str">
        <f>IFERROR(INDEX([1]!Table13[#Data],MATCH(Table1[[#This Row],[Tech.]],[1]!Table13[Func Location],0),2),"")</f>
        <v/>
      </c>
      <c r="O1802" s="47"/>
      <c r="P1802" s="28"/>
      <c r="Q1802" s="2" t="s">
        <v>37</v>
      </c>
      <c r="R1802" s="2"/>
      <c r="W1802" s="2"/>
      <c r="X1802" s="2"/>
      <c r="Y1802" s="3"/>
      <c r="Z1802" s="29" t="str">
        <f>IF(Table1[[#This Row],[DATE]]=0,"",$Z$4)</f>
        <v/>
      </c>
      <c r="AA1802" s="29" t="str">
        <f>IF(Table1[[#This Row],[DATE]]=0,"",$AA$4)</f>
        <v/>
      </c>
      <c r="AB1802" s="29" t="str">
        <f t="shared" si="56"/>
        <v/>
      </c>
      <c r="AC1802" s="61" t="str">
        <f>IFERROR(VLOOKUP(Table1[[#This Row],[Owner]],'[1]down list'!U:V,2,FALSE),"")</f>
        <v/>
      </c>
    </row>
    <row r="1803" spans="2:29" x14ac:dyDescent="0.25">
      <c r="B1803" s="23"/>
      <c r="C1803" s="24" t="str">
        <f>IF(Table1[[#This Row],[DATE]]=0,"",TEXT(Table1[[#This Row],[DATE]],"mmm"))</f>
        <v/>
      </c>
      <c r="D1803" s="25" t="str">
        <f>B1803&amp;"-"&amp;COUNTIF($B$6:$B1803,B1803)</f>
        <v>-0</v>
      </c>
      <c r="E1803" s="24" t="str">
        <f t="shared" si="57"/>
        <v/>
      </c>
      <c r="F1803" s="24" t="str">
        <f>IF(B1803=0,"",TEXT(Table1[[#This Row],[DATE]],"ddd"))</f>
        <v/>
      </c>
      <c r="G1803" s="2" t="s">
        <v>32</v>
      </c>
      <c r="H1803" s="2"/>
      <c r="I1803" s="24" t="str">
        <f>IFERROR(INDEX('[1]down list'!$AB$3:$AH$368,MATCH(Table1[[#This Row],[DATE]],'[1]down list'!$AB$3:$AB$368,0),MATCH(Table1[[#This Row],[Shift]],'[1]down list'!$AB$3:$AH$3,0)),"")</f>
        <v/>
      </c>
      <c r="J1803" s="3"/>
      <c r="K1803" s="2"/>
      <c r="M1803" s="24" t="s">
        <v>224</v>
      </c>
      <c r="N1803" s="26" t="str">
        <f>IFERROR(INDEX([1]!Table13[#Data],MATCH(Table1[[#This Row],[Tech.]],[1]!Table13[Func Location],0),2),"")</f>
        <v/>
      </c>
      <c r="O1803" s="47"/>
      <c r="P1803" s="28"/>
      <c r="Q1803" s="2" t="s">
        <v>37</v>
      </c>
      <c r="R1803" s="2"/>
      <c r="W1803" s="2"/>
      <c r="X1803" s="2"/>
      <c r="Y1803" s="3"/>
      <c r="Z1803" s="29" t="str">
        <f>IF(Table1[[#This Row],[DATE]]=0,"",$Z$4)</f>
        <v/>
      </c>
      <c r="AA1803" s="29" t="str">
        <f>IF(Table1[[#This Row],[DATE]]=0,"",$AA$4)</f>
        <v/>
      </c>
      <c r="AB1803" s="29" t="str">
        <f t="shared" si="56"/>
        <v/>
      </c>
      <c r="AC1803" s="61" t="str">
        <f>IFERROR(VLOOKUP(Table1[[#This Row],[Owner]],'[1]down list'!U:V,2,FALSE),"")</f>
        <v/>
      </c>
    </row>
    <row r="1804" spans="2:29" x14ac:dyDescent="0.25">
      <c r="B1804" s="23"/>
      <c r="C1804" s="24" t="str">
        <f>IF(Table1[[#This Row],[DATE]]=0,"",TEXT(Table1[[#This Row],[DATE]],"mmm"))</f>
        <v/>
      </c>
      <c r="D1804" s="25" t="str">
        <f>B1804&amp;"-"&amp;COUNTIF($B$6:$B1804,B1804)</f>
        <v>-0</v>
      </c>
      <c r="E1804" s="24" t="str">
        <f t="shared" si="57"/>
        <v/>
      </c>
      <c r="F1804" s="24" t="str">
        <f>IF(B1804=0,"",TEXT(Table1[[#This Row],[DATE]],"ddd"))</f>
        <v/>
      </c>
      <c r="G1804" s="2" t="s">
        <v>32</v>
      </c>
      <c r="H1804" s="2"/>
      <c r="I1804" s="24" t="str">
        <f>IFERROR(INDEX('[1]down list'!$AB$3:$AH$368,MATCH(Table1[[#This Row],[DATE]],'[1]down list'!$AB$3:$AB$368,0),MATCH(Table1[[#This Row],[Shift]],'[1]down list'!$AB$3:$AH$3,0)),"")</f>
        <v/>
      </c>
      <c r="J1804" s="3"/>
      <c r="K1804" s="2"/>
      <c r="M1804" s="24" t="s">
        <v>224</v>
      </c>
      <c r="N1804" s="26" t="str">
        <f>IFERROR(INDEX([1]!Table13[#Data],MATCH(Table1[[#This Row],[Tech.]],[1]!Table13[Func Location],0),2),"")</f>
        <v/>
      </c>
      <c r="O1804" s="47"/>
      <c r="P1804" s="28"/>
      <c r="Q1804" s="2" t="s">
        <v>37</v>
      </c>
      <c r="R1804" s="2"/>
      <c r="W1804" s="2"/>
      <c r="X1804" s="2"/>
      <c r="Y1804" s="3"/>
      <c r="Z1804" s="29" t="str">
        <f>IF(Table1[[#This Row],[DATE]]=0,"",$Z$4)</f>
        <v/>
      </c>
      <c r="AA1804" s="29" t="str">
        <f>IF(Table1[[#This Row],[DATE]]=0,"",$AA$4)</f>
        <v/>
      </c>
      <c r="AB1804" s="29" t="str">
        <f t="shared" si="56"/>
        <v/>
      </c>
      <c r="AC1804" s="61" t="str">
        <f>IFERROR(VLOOKUP(Table1[[#This Row],[Owner]],'[1]down list'!U:V,2,FALSE),"")</f>
        <v/>
      </c>
    </row>
    <row r="1805" spans="2:29" x14ac:dyDescent="0.25">
      <c r="B1805" s="23"/>
      <c r="C1805" s="24" t="str">
        <f>IF(Table1[[#This Row],[DATE]]=0,"",TEXT(Table1[[#This Row],[DATE]],"mmm"))</f>
        <v/>
      </c>
      <c r="D1805" s="25" t="str">
        <f>B1805&amp;"-"&amp;COUNTIF($B$6:$B1805,B1805)</f>
        <v>-0</v>
      </c>
      <c r="E1805" s="24" t="str">
        <f t="shared" si="57"/>
        <v/>
      </c>
      <c r="F1805" s="24" t="str">
        <f>IF(B1805=0,"",TEXT(Table1[[#This Row],[DATE]],"ddd"))</f>
        <v/>
      </c>
      <c r="G1805" s="2" t="s">
        <v>32</v>
      </c>
      <c r="H1805" s="2"/>
      <c r="I1805" s="24" t="str">
        <f>IFERROR(INDEX('[1]down list'!$AB$3:$AH$368,MATCH(Table1[[#This Row],[DATE]],'[1]down list'!$AB$3:$AB$368,0),MATCH(Table1[[#This Row],[Shift]],'[1]down list'!$AB$3:$AH$3,0)),"")</f>
        <v/>
      </c>
      <c r="J1805" s="3"/>
      <c r="K1805" s="2"/>
      <c r="M1805" s="24" t="s">
        <v>224</v>
      </c>
      <c r="N1805" s="26" t="str">
        <f>IFERROR(INDEX([1]!Table13[#Data],MATCH(Table1[[#This Row],[Tech.]],[1]!Table13[Func Location],0),2),"")</f>
        <v/>
      </c>
      <c r="O1805" s="47"/>
      <c r="P1805" s="28"/>
      <c r="Q1805" s="2" t="s">
        <v>37</v>
      </c>
      <c r="R1805" s="2"/>
      <c r="W1805" s="2"/>
      <c r="X1805" s="2"/>
      <c r="Y1805" s="3"/>
      <c r="Z1805" s="29" t="str">
        <f>IF(Table1[[#This Row],[DATE]]=0,"",$Z$4)</f>
        <v/>
      </c>
      <c r="AA1805" s="29" t="str">
        <f>IF(Table1[[#This Row],[DATE]]=0,"",$AA$4)</f>
        <v/>
      </c>
      <c r="AB1805" s="29" t="str">
        <f t="shared" si="56"/>
        <v/>
      </c>
      <c r="AC1805" s="61" t="str">
        <f>IFERROR(VLOOKUP(Table1[[#This Row],[Owner]],'[1]down list'!U:V,2,FALSE),"")</f>
        <v/>
      </c>
    </row>
    <row r="1806" spans="2:29" x14ac:dyDescent="0.25">
      <c r="B1806" s="23"/>
      <c r="C1806" s="24" t="str">
        <f>IF(Table1[[#This Row],[DATE]]=0,"",TEXT(Table1[[#This Row],[DATE]],"mmm"))</f>
        <v/>
      </c>
      <c r="D1806" s="25" t="str">
        <f>B1806&amp;"-"&amp;COUNTIF($B$6:$B1806,B1806)</f>
        <v>-0</v>
      </c>
      <c r="E1806" s="24" t="str">
        <f t="shared" si="57"/>
        <v/>
      </c>
      <c r="F1806" s="24" t="str">
        <f>IF(B1806=0,"",TEXT(Table1[[#This Row],[DATE]],"ddd"))</f>
        <v/>
      </c>
      <c r="G1806" s="2" t="s">
        <v>32</v>
      </c>
      <c r="H1806" s="2"/>
      <c r="I1806" s="24" t="str">
        <f>IFERROR(INDEX('[1]down list'!$AB$3:$AH$368,MATCH(Table1[[#This Row],[DATE]],'[1]down list'!$AB$3:$AB$368,0),MATCH(Table1[[#This Row],[Shift]],'[1]down list'!$AB$3:$AH$3,0)),"")</f>
        <v/>
      </c>
      <c r="J1806" s="3"/>
      <c r="K1806" s="2"/>
      <c r="M1806" s="24" t="s">
        <v>224</v>
      </c>
      <c r="N1806" s="26" t="str">
        <f>IFERROR(INDEX([1]!Table13[#Data],MATCH(Table1[[#This Row],[Tech.]],[1]!Table13[Func Location],0),2),"")</f>
        <v/>
      </c>
      <c r="O1806" s="47"/>
      <c r="P1806" s="28"/>
      <c r="Q1806" s="2" t="s">
        <v>37</v>
      </c>
      <c r="R1806" s="2"/>
      <c r="W1806" s="2"/>
      <c r="X1806" s="2"/>
      <c r="Y1806" s="3"/>
      <c r="Z1806" s="29" t="str">
        <f>IF(Table1[[#This Row],[DATE]]=0,"",$Z$4)</f>
        <v/>
      </c>
      <c r="AA1806" s="29" t="str">
        <f>IF(Table1[[#This Row],[DATE]]=0,"",$AA$4)</f>
        <v/>
      </c>
      <c r="AB1806" s="29" t="str">
        <f t="shared" si="56"/>
        <v/>
      </c>
      <c r="AC1806" s="61" t="str">
        <f>IFERROR(VLOOKUP(Table1[[#This Row],[Owner]],'[1]down list'!U:V,2,FALSE),"")</f>
        <v/>
      </c>
    </row>
    <row r="1807" spans="2:29" x14ac:dyDescent="0.25">
      <c r="B1807" s="23"/>
      <c r="C1807" s="24" t="str">
        <f>IF(Table1[[#This Row],[DATE]]=0,"",TEXT(Table1[[#This Row],[DATE]],"mmm"))</f>
        <v/>
      </c>
      <c r="D1807" s="25" t="str">
        <f>B1807&amp;"-"&amp;COUNTIF($B$6:$B1807,B1807)</f>
        <v>-0</v>
      </c>
      <c r="E1807" s="24" t="str">
        <f t="shared" si="57"/>
        <v/>
      </c>
      <c r="F1807" s="24" t="str">
        <f>IF(B1807=0,"",TEXT(Table1[[#This Row],[DATE]],"ddd"))</f>
        <v/>
      </c>
      <c r="G1807" s="2" t="s">
        <v>32</v>
      </c>
      <c r="H1807" s="2"/>
      <c r="I1807" s="24" t="str">
        <f>IFERROR(INDEX('[1]down list'!$AB$3:$AH$368,MATCH(Table1[[#This Row],[DATE]],'[1]down list'!$AB$3:$AB$368,0),MATCH(Table1[[#This Row],[Shift]],'[1]down list'!$AB$3:$AH$3,0)),"")</f>
        <v/>
      </c>
      <c r="J1807" s="3"/>
      <c r="K1807" s="2"/>
      <c r="M1807" s="24" t="s">
        <v>224</v>
      </c>
      <c r="N1807" s="26" t="str">
        <f>IFERROR(INDEX([1]!Table13[#Data],MATCH(Table1[[#This Row],[Tech.]],[1]!Table13[Func Location],0),2),"")</f>
        <v/>
      </c>
      <c r="O1807" s="47"/>
      <c r="P1807" s="28"/>
      <c r="Q1807" s="2" t="s">
        <v>37</v>
      </c>
      <c r="R1807" s="2"/>
      <c r="W1807" s="2"/>
      <c r="X1807" s="2"/>
      <c r="Y1807" s="3"/>
      <c r="Z1807" s="29" t="str">
        <f>IF(Table1[[#This Row],[DATE]]=0,"",$Z$4)</f>
        <v/>
      </c>
      <c r="AA1807" s="29" t="str">
        <f>IF(Table1[[#This Row],[DATE]]=0,"",$AA$4)</f>
        <v/>
      </c>
      <c r="AB1807" s="29" t="str">
        <f t="shared" si="56"/>
        <v/>
      </c>
      <c r="AC1807" s="61" t="str">
        <f>IFERROR(VLOOKUP(Table1[[#This Row],[Owner]],'[1]down list'!U:V,2,FALSE),"")</f>
        <v/>
      </c>
    </row>
    <row r="1808" spans="2:29" x14ac:dyDescent="0.25">
      <c r="B1808" s="23"/>
      <c r="C1808" s="24" t="str">
        <f>IF(Table1[[#This Row],[DATE]]=0,"",TEXT(Table1[[#This Row],[DATE]],"mmm"))</f>
        <v/>
      </c>
      <c r="D1808" s="25" t="str">
        <f>B1808&amp;"-"&amp;COUNTIF($B$6:$B1808,B1808)</f>
        <v>-0</v>
      </c>
      <c r="E1808" s="24" t="str">
        <f t="shared" si="57"/>
        <v/>
      </c>
      <c r="F1808" s="24" t="str">
        <f>IF(B1808=0,"",TEXT(Table1[[#This Row],[DATE]],"ddd"))</f>
        <v/>
      </c>
      <c r="G1808" s="2" t="s">
        <v>32</v>
      </c>
      <c r="H1808" s="2"/>
      <c r="I1808" s="24" t="str">
        <f>IFERROR(INDEX('[1]down list'!$AB$3:$AH$368,MATCH(Table1[[#This Row],[DATE]],'[1]down list'!$AB$3:$AB$368,0),MATCH(Table1[[#This Row],[Shift]],'[1]down list'!$AB$3:$AH$3,0)),"")</f>
        <v/>
      </c>
      <c r="J1808" s="3"/>
      <c r="K1808" s="2"/>
      <c r="M1808" s="24" t="s">
        <v>224</v>
      </c>
      <c r="N1808" s="26" t="str">
        <f>IFERROR(INDEX([1]!Table13[#Data],MATCH(Table1[[#This Row],[Tech.]],[1]!Table13[Func Location],0),2),"")</f>
        <v/>
      </c>
      <c r="O1808" s="47"/>
      <c r="P1808" s="28"/>
      <c r="Q1808" s="2" t="s">
        <v>37</v>
      </c>
      <c r="R1808" s="2"/>
      <c r="W1808" s="2"/>
      <c r="X1808" s="2"/>
      <c r="Y1808" s="3"/>
      <c r="Z1808" s="29" t="str">
        <f>IF(Table1[[#This Row],[DATE]]=0,"",$Z$4)</f>
        <v/>
      </c>
      <c r="AA1808" s="29" t="str">
        <f>IF(Table1[[#This Row],[DATE]]=0,"",$AA$4)</f>
        <v/>
      </c>
      <c r="AB1808" s="29" t="str">
        <f t="shared" si="56"/>
        <v/>
      </c>
      <c r="AC1808" s="61" t="str">
        <f>IFERROR(VLOOKUP(Table1[[#This Row],[Owner]],'[1]down list'!U:V,2,FALSE),"")</f>
        <v/>
      </c>
    </row>
    <row r="1809" spans="2:29" x14ac:dyDescent="0.25">
      <c r="B1809" s="23"/>
      <c r="C1809" s="24" t="str">
        <f>IF(Table1[[#This Row],[DATE]]=0,"",TEXT(Table1[[#This Row],[DATE]],"mmm"))</f>
        <v/>
      </c>
      <c r="D1809" s="25" t="str">
        <f>B1809&amp;"-"&amp;COUNTIF($B$6:$B1809,B1809)</f>
        <v>-0</v>
      </c>
      <c r="E1809" s="24" t="str">
        <f t="shared" si="57"/>
        <v/>
      </c>
      <c r="F1809" s="24" t="str">
        <f>IF(B1809=0,"",TEXT(Table1[[#This Row],[DATE]],"ddd"))</f>
        <v/>
      </c>
      <c r="G1809" s="2" t="s">
        <v>32</v>
      </c>
      <c r="H1809" s="2"/>
      <c r="I1809" s="24" t="str">
        <f>IFERROR(INDEX('[1]down list'!$AB$3:$AH$368,MATCH(Table1[[#This Row],[DATE]],'[1]down list'!$AB$3:$AB$368,0),MATCH(Table1[[#This Row],[Shift]],'[1]down list'!$AB$3:$AH$3,0)),"")</f>
        <v/>
      </c>
      <c r="J1809" s="3"/>
      <c r="K1809" s="2"/>
      <c r="M1809" s="24" t="s">
        <v>224</v>
      </c>
      <c r="N1809" s="26" t="str">
        <f>IFERROR(INDEX([1]!Table13[#Data],MATCH(Table1[[#This Row],[Tech.]],[1]!Table13[Func Location],0),2),"")</f>
        <v/>
      </c>
      <c r="O1809" s="47"/>
      <c r="P1809" s="28"/>
      <c r="Q1809" s="2" t="s">
        <v>37</v>
      </c>
      <c r="R1809" s="2"/>
      <c r="W1809" s="2"/>
      <c r="X1809" s="2"/>
      <c r="Y1809" s="3"/>
      <c r="Z1809" s="29" t="str">
        <f>IF(Table1[[#This Row],[DATE]]=0,"",$Z$4)</f>
        <v/>
      </c>
      <c r="AA1809" s="29" t="str">
        <f>IF(Table1[[#This Row],[DATE]]=0,"",$AA$4)</f>
        <v/>
      </c>
      <c r="AB1809" s="29" t="str">
        <f t="shared" si="56"/>
        <v/>
      </c>
      <c r="AC1809" s="61" t="str">
        <f>IFERROR(VLOOKUP(Table1[[#This Row],[Owner]],'[1]down list'!U:V,2,FALSE),"")</f>
        <v/>
      </c>
    </row>
    <row r="1810" spans="2:29" x14ac:dyDescent="0.25">
      <c r="B1810" s="23"/>
      <c r="C1810" s="24" t="str">
        <f>IF(Table1[[#This Row],[DATE]]=0,"",TEXT(Table1[[#This Row],[DATE]],"mmm"))</f>
        <v/>
      </c>
      <c r="D1810" s="25" t="str">
        <f>B1810&amp;"-"&amp;COUNTIF($B$6:$B1810,B1810)</f>
        <v>-0</v>
      </c>
      <c r="E1810" s="24" t="str">
        <f t="shared" si="57"/>
        <v/>
      </c>
      <c r="F1810" s="24" t="str">
        <f>IF(B1810=0,"",TEXT(Table1[[#This Row],[DATE]],"ddd"))</f>
        <v/>
      </c>
      <c r="G1810" s="2" t="s">
        <v>32</v>
      </c>
      <c r="H1810" s="2"/>
      <c r="I1810" s="24" t="str">
        <f>IFERROR(INDEX('[1]down list'!$AB$3:$AH$368,MATCH(Table1[[#This Row],[DATE]],'[1]down list'!$AB$3:$AB$368,0),MATCH(Table1[[#This Row],[Shift]],'[1]down list'!$AB$3:$AH$3,0)),"")</f>
        <v/>
      </c>
      <c r="J1810" s="3"/>
      <c r="K1810" s="2"/>
      <c r="M1810" s="24" t="s">
        <v>224</v>
      </c>
      <c r="N1810" s="26" t="str">
        <f>IFERROR(INDEX([1]!Table13[#Data],MATCH(Table1[[#This Row],[Tech.]],[1]!Table13[Func Location],0),2),"")</f>
        <v/>
      </c>
      <c r="O1810" s="47"/>
      <c r="P1810" s="28"/>
      <c r="Q1810" s="2" t="s">
        <v>37</v>
      </c>
      <c r="R1810" s="2"/>
      <c r="W1810" s="2"/>
      <c r="X1810" s="2"/>
      <c r="Y1810" s="3"/>
      <c r="Z1810" s="29" t="str">
        <f>IF(Table1[[#This Row],[DATE]]=0,"",$Z$4)</f>
        <v/>
      </c>
      <c r="AA1810" s="29" t="str">
        <f>IF(Table1[[#This Row],[DATE]]=0,"",$AA$4)</f>
        <v/>
      </c>
      <c r="AB1810" s="29" t="str">
        <f t="shared" si="56"/>
        <v/>
      </c>
      <c r="AC1810" s="61" t="str">
        <f>IFERROR(VLOOKUP(Table1[[#This Row],[Owner]],'[1]down list'!U:V,2,FALSE),"")</f>
        <v/>
      </c>
    </row>
    <row r="1811" spans="2:29" x14ac:dyDescent="0.25">
      <c r="B1811" s="23"/>
      <c r="C1811" s="24" t="str">
        <f>IF(Table1[[#This Row],[DATE]]=0,"",TEXT(Table1[[#This Row],[DATE]],"mmm"))</f>
        <v/>
      </c>
      <c r="D1811" s="25" t="str">
        <f>B1811&amp;"-"&amp;COUNTIF($B$6:$B1811,B1811)</f>
        <v>-0</v>
      </c>
      <c r="E1811" s="24" t="str">
        <f t="shared" si="57"/>
        <v/>
      </c>
      <c r="F1811" s="24" t="str">
        <f>IF(B1811=0,"",TEXT(Table1[[#This Row],[DATE]],"ddd"))</f>
        <v/>
      </c>
      <c r="G1811" s="2" t="s">
        <v>32</v>
      </c>
      <c r="H1811" s="2"/>
      <c r="I1811" s="24" t="str">
        <f>IFERROR(INDEX('[1]down list'!$AB$3:$AH$368,MATCH(Table1[[#This Row],[DATE]],'[1]down list'!$AB$3:$AB$368,0),MATCH(Table1[[#This Row],[Shift]],'[1]down list'!$AB$3:$AH$3,0)),"")</f>
        <v/>
      </c>
      <c r="J1811" s="3"/>
      <c r="K1811" s="2"/>
      <c r="M1811" s="24" t="s">
        <v>224</v>
      </c>
      <c r="N1811" s="26" t="str">
        <f>IFERROR(INDEX([1]!Table13[#Data],MATCH(Table1[[#This Row],[Tech.]],[1]!Table13[Func Location],0),2),"")</f>
        <v/>
      </c>
      <c r="O1811" s="47"/>
      <c r="P1811" s="28"/>
      <c r="Q1811" s="2" t="s">
        <v>37</v>
      </c>
      <c r="R1811" s="2"/>
      <c r="W1811" s="2"/>
      <c r="X1811" s="2"/>
      <c r="Y1811" s="3"/>
      <c r="Z1811" s="29" t="str">
        <f>IF(Table1[[#This Row],[DATE]]=0,"",$Z$4)</f>
        <v/>
      </c>
      <c r="AA1811" s="29" t="str">
        <f>IF(Table1[[#This Row],[DATE]]=0,"",$AA$4)</f>
        <v/>
      </c>
      <c r="AB1811" s="29" t="str">
        <f t="shared" si="56"/>
        <v/>
      </c>
      <c r="AC1811" s="61" t="str">
        <f>IFERROR(VLOOKUP(Table1[[#This Row],[Owner]],'[1]down list'!U:V,2,FALSE),"")</f>
        <v/>
      </c>
    </row>
    <row r="1812" spans="2:29" x14ac:dyDescent="0.25">
      <c r="B1812" s="23"/>
      <c r="C1812" s="24" t="str">
        <f>IF(Table1[[#This Row],[DATE]]=0,"",TEXT(Table1[[#This Row],[DATE]],"mmm"))</f>
        <v/>
      </c>
      <c r="D1812" s="25" t="str">
        <f>B1812&amp;"-"&amp;COUNTIF($B$6:$B1812,B1812)</f>
        <v>-0</v>
      </c>
      <c r="E1812" s="24" t="str">
        <f t="shared" si="57"/>
        <v/>
      </c>
      <c r="F1812" s="24" t="str">
        <f>IF(B1812=0,"",TEXT(Table1[[#This Row],[DATE]],"ddd"))</f>
        <v/>
      </c>
      <c r="G1812" s="2" t="s">
        <v>32</v>
      </c>
      <c r="H1812" s="2"/>
      <c r="I1812" s="24" t="str">
        <f>IFERROR(INDEX('[1]down list'!$AB$3:$AH$368,MATCH(Table1[[#This Row],[DATE]],'[1]down list'!$AB$3:$AB$368,0),MATCH(Table1[[#This Row],[Shift]],'[1]down list'!$AB$3:$AH$3,0)),"")</f>
        <v/>
      </c>
      <c r="J1812" s="3"/>
      <c r="K1812" s="2"/>
      <c r="M1812" s="24" t="s">
        <v>224</v>
      </c>
      <c r="N1812" s="26" t="str">
        <f>IFERROR(INDEX([1]!Table13[#Data],MATCH(Table1[[#This Row],[Tech.]],[1]!Table13[Func Location],0),2),"")</f>
        <v/>
      </c>
      <c r="O1812" s="47"/>
      <c r="P1812" s="28"/>
      <c r="Q1812" s="2" t="s">
        <v>37</v>
      </c>
      <c r="R1812" s="2"/>
      <c r="W1812" s="2"/>
      <c r="X1812" s="2"/>
      <c r="Y1812" s="3"/>
      <c r="Z1812" s="29" t="str">
        <f>IF(Table1[[#This Row],[DATE]]=0,"",$Z$4)</f>
        <v/>
      </c>
      <c r="AA1812" s="29" t="str">
        <f>IF(Table1[[#This Row],[DATE]]=0,"",$AA$4)</f>
        <v/>
      </c>
      <c r="AB1812" s="29" t="str">
        <f t="shared" si="56"/>
        <v/>
      </c>
      <c r="AC1812" s="61" t="str">
        <f>IFERROR(VLOOKUP(Table1[[#This Row],[Owner]],'[1]down list'!U:V,2,FALSE),"")</f>
        <v/>
      </c>
    </row>
    <row r="1813" spans="2:29" x14ac:dyDescent="0.25">
      <c r="B1813" s="23"/>
      <c r="C1813" s="24" t="str">
        <f>IF(Table1[[#This Row],[DATE]]=0,"",TEXT(Table1[[#This Row],[DATE]],"mmm"))</f>
        <v/>
      </c>
      <c r="D1813" s="25" t="str">
        <f>B1813&amp;"-"&amp;COUNTIF($B$6:$B1813,B1813)</f>
        <v>-0</v>
      </c>
      <c r="E1813" s="24" t="str">
        <f t="shared" si="57"/>
        <v/>
      </c>
      <c r="F1813" s="24" t="str">
        <f>IF(B1813=0,"",TEXT(Table1[[#This Row],[DATE]],"ddd"))</f>
        <v/>
      </c>
      <c r="G1813" s="2" t="s">
        <v>32</v>
      </c>
      <c r="H1813" s="2"/>
      <c r="I1813" s="24" t="str">
        <f>IFERROR(INDEX('[1]down list'!$AB$3:$AH$368,MATCH(Table1[[#This Row],[DATE]],'[1]down list'!$AB$3:$AB$368,0),MATCH(Table1[[#This Row],[Shift]],'[1]down list'!$AB$3:$AH$3,0)),"")</f>
        <v/>
      </c>
      <c r="J1813" s="3"/>
      <c r="K1813" s="2"/>
      <c r="M1813" s="24" t="s">
        <v>224</v>
      </c>
      <c r="N1813" s="26" t="str">
        <f>IFERROR(INDEX([1]!Table13[#Data],MATCH(Table1[[#This Row],[Tech.]],[1]!Table13[Func Location],0),2),"")</f>
        <v/>
      </c>
      <c r="O1813" s="47"/>
      <c r="P1813" s="28"/>
      <c r="Q1813" s="2" t="s">
        <v>37</v>
      </c>
      <c r="R1813" s="2"/>
      <c r="W1813" s="2"/>
      <c r="X1813" s="2"/>
      <c r="Y1813" s="3"/>
      <c r="Z1813" s="29" t="str">
        <f>IF(Table1[[#This Row],[DATE]]=0,"",$Z$4)</f>
        <v/>
      </c>
      <c r="AA1813" s="29" t="str">
        <f>IF(Table1[[#This Row],[DATE]]=0,"",$AA$4)</f>
        <v/>
      </c>
      <c r="AB1813" s="29" t="str">
        <f t="shared" si="56"/>
        <v/>
      </c>
      <c r="AC1813" s="61" t="str">
        <f>IFERROR(VLOOKUP(Table1[[#This Row],[Owner]],'[1]down list'!U:V,2,FALSE),"")</f>
        <v/>
      </c>
    </row>
    <row r="1814" spans="2:29" x14ac:dyDescent="0.25">
      <c r="B1814" s="23"/>
      <c r="C1814" s="24" t="str">
        <f>IF(Table1[[#This Row],[DATE]]=0,"",TEXT(Table1[[#This Row],[DATE]],"mmm"))</f>
        <v/>
      </c>
      <c r="D1814" s="25" t="str">
        <f>B1814&amp;"-"&amp;COUNTIF($B$6:$B1814,B1814)</f>
        <v>-0</v>
      </c>
      <c r="E1814" s="24" t="str">
        <f t="shared" si="57"/>
        <v/>
      </c>
      <c r="F1814" s="24" t="str">
        <f>IF(B1814=0,"",TEXT(Table1[[#This Row],[DATE]],"ddd"))</f>
        <v/>
      </c>
      <c r="G1814" s="2" t="s">
        <v>32</v>
      </c>
      <c r="H1814" s="2"/>
      <c r="I1814" s="24" t="str">
        <f>IFERROR(INDEX('[1]down list'!$AB$3:$AH$368,MATCH(Table1[[#This Row],[DATE]],'[1]down list'!$AB$3:$AB$368,0),MATCH(Table1[[#This Row],[Shift]],'[1]down list'!$AB$3:$AH$3,0)),"")</f>
        <v/>
      </c>
      <c r="J1814" s="3"/>
      <c r="K1814" s="2"/>
      <c r="M1814" s="24" t="s">
        <v>224</v>
      </c>
      <c r="N1814" s="26" t="str">
        <f>IFERROR(INDEX([1]!Table13[#Data],MATCH(Table1[[#This Row],[Tech.]],[1]!Table13[Func Location],0),2),"")</f>
        <v/>
      </c>
      <c r="O1814" s="47"/>
      <c r="P1814" s="28"/>
      <c r="Q1814" s="2" t="s">
        <v>37</v>
      </c>
      <c r="R1814" s="2"/>
      <c r="W1814" s="2"/>
      <c r="X1814" s="2"/>
      <c r="Y1814" s="3"/>
      <c r="Z1814" s="29" t="str">
        <f>IF(Table1[[#This Row],[DATE]]=0,"",$Z$4)</f>
        <v/>
      </c>
      <c r="AA1814" s="29" t="str">
        <f>IF(Table1[[#This Row],[DATE]]=0,"",$AA$4)</f>
        <v/>
      </c>
      <c r="AB1814" s="29" t="str">
        <f t="shared" si="56"/>
        <v/>
      </c>
      <c r="AC1814" s="61" t="str">
        <f>IFERROR(VLOOKUP(Table1[[#This Row],[Owner]],'[1]down list'!U:V,2,FALSE),"")</f>
        <v/>
      </c>
    </row>
    <row r="1815" spans="2:29" x14ac:dyDescent="0.25">
      <c r="B1815" s="23"/>
      <c r="C1815" s="24" t="str">
        <f>IF(Table1[[#This Row],[DATE]]=0,"",TEXT(Table1[[#This Row],[DATE]],"mmm"))</f>
        <v/>
      </c>
      <c r="D1815" s="25" t="str">
        <f>B1815&amp;"-"&amp;COUNTIF($B$6:$B1815,B1815)</f>
        <v>-0</v>
      </c>
      <c r="E1815" s="24" t="str">
        <f t="shared" si="57"/>
        <v/>
      </c>
      <c r="F1815" s="24" t="str">
        <f>IF(B1815=0,"",TEXT(Table1[[#This Row],[DATE]],"ddd"))</f>
        <v/>
      </c>
      <c r="G1815" s="2" t="s">
        <v>32</v>
      </c>
      <c r="H1815" s="2"/>
      <c r="I1815" s="24" t="str">
        <f>IFERROR(INDEX('[1]down list'!$AB$3:$AH$368,MATCH(Table1[[#This Row],[DATE]],'[1]down list'!$AB$3:$AB$368,0),MATCH(Table1[[#This Row],[Shift]],'[1]down list'!$AB$3:$AH$3,0)),"")</f>
        <v/>
      </c>
      <c r="J1815" s="3"/>
      <c r="K1815" s="2"/>
      <c r="M1815" s="24" t="s">
        <v>224</v>
      </c>
      <c r="N1815" s="26" t="str">
        <f>IFERROR(INDEX([1]!Table13[#Data],MATCH(Table1[[#This Row],[Tech.]],[1]!Table13[Func Location],0),2),"")</f>
        <v/>
      </c>
      <c r="O1815" s="47"/>
      <c r="P1815" s="28"/>
      <c r="Q1815" s="2" t="s">
        <v>37</v>
      </c>
      <c r="R1815" s="2"/>
      <c r="W1815" s="2"/>
      <c r="X1815" s="2"/>
      <c r="Y1815" s="3"/>
      <c r="Z1815" s="29" t="str">
        <f>IF(Table1[[#This Row],[DATE]]=0,"",$Z$4)</f>
        <v/>
      </c>
      <c r="AA1815" s="29" t="str">
        <f>IF(Table1[[#This Row],[DATE]]=0,"",$AA$4)</f>
        <v/>
      </c>
      <c r="AB1815" s="29" t="str">
        <f t="shared" si="56"/>
        <v/>
      </c>
      <c r="AC1815" s="61" t="str">
        <f>IFERROR(VLOOKUP(Table1[[#This Row],[Owner]],'[1]down list'!U:V,2,FALSE),"")</f>
        <v/>
      </c>
    </row>
    <row r="1816" spans="2:29" x14ac:dyDescent="0.25">
      <c r="B1816" s="23"/>
      <c r="C1816" s="24" t="str">
        <f>IF(Table1[[#This Row],[DATE]]=0,"",TEXT(Table1[[#This Row],[DATE]],"mmm"))</f>
        <v/>
      </c>
      <c r="D1816" s="25" t="str">
        <f>B1816&amp;"-"&amp;COUNTIF($B$6:$B1816,B1816)</f>
        <v>-0</v>
      </c>
      <c r="E1816" s="24" t="str">
        <f t="shared" si="57"/>
        <v/>
      </c>
      <c r="F1816" s="24" t="str">
        <f>IF(B1816=0,"",TEXT(Table1[[#This Row],[DATE]],"ddd"))</f>
        <v/>
      </c>
      <c r="G1816" s="2" t="s">
        <v>32</v>
      </c>
      <c r="H1816" s="2"/>
      <c r="I1816" s="24" t="str">
        <f>IFERROR(INDEX('[1]down list'!$AB$3:$AH$368,MATCH(Table1[[#This Row],[DATE]],'[1]down list'!$AB$3:$AB$368,0),MATCH(Table1[[#This Row],[Shift]],'[1]down list'!$AB$3:$AH$3,0)),"")</f>
        <v/>
      </c>
      <c r="J1816" s="3"/>
      <c r="K1816" s="2"/>
      <c r="M1816" s="24" t="s">
        <v>224</v>
      </c>
      <c r="N1816" s="26" t="str">
        <f>IFERROR(INDEX([1]!Table13[#Data],MATCH(Table1[[#This Row],[Tech.]],[1]!Table13[Func Location],0),2),"")</f>
        <v/>
      </c>
      <c r="O1816" s="47"/>
      <c r="P1816" s="28"/>
      <c r="Q1816" s="2" t="s">
        <v>37</v>
      </c>
      <c r="R1816" s="2"/>
      <c r="W1816" s="2"/>
      <c r="X1816" s="2"/>
      <c r="Y1816" s="3"/>
      <c r="Z1816" s="29" t="str">
        <f>IF(Table1[[#This Row],[DATE]]=0,"",$Z$4)</f>
        <v/>
      </c>
      <c r="AA1816" s="29" t="str">
        <f>IF(Table1[[#This Row],[DATE]]=0,"",$AA$4)</f>
        <v/>
      </c>
      <c r="AB1816" s="29" t="str">
        <f t="shared" si="56"/>
        <v/>
      </c>
      <c r="AC1816" s="61" t="str">
        <f>IFERROR(VLOOKUP(Table1[[#This Row],[Owner]],'[1]down list'!U:V,2,FALSE),"")</f>
        <v/>
      </c>
    </row>
    <row r="1817" spans="2:29" x14ac:dyDescent="0.25">
      <c r="B1817" s="23"/>
      <c r="C1817" s="24" t="str">
        <f>IF(Table1[[#This Row],[DATE]]=0,"",TEXT(Table1[[#This Row],[DATE]],"mmm"))</f>
        <v/>
      </c>
      <c r="D1817" s="25" t="str">
        <f>B1817&amp;"-"&amp;COUNTIF($B$6:$B1817,B1817)</f>
        <v>-0</v>
      </c>
      <c r="E1817" s="24" t="str">
        <f t="shared" si="57"/>
        <v/>
      </c>
      <c r="F1817" s="24" t="str">
        <f>IF(B1817=0,"",TEXT(Table1[[#This Row],[DATE]],"ddd"))</f>
        <v/>
      </c>
      <c r="G1817" s="2" t="s">
        <v>32</v>
      </c>
      <c r="H1817" s="2"/>
      <c r="I1817" s="24" t="str">
        <f>IFERROR(INDEX('[1]down list'!$AB$3:$AH$368,MATCH(Table1[[#This Row],[DATE]],'[1]down list'!$AB$3:$AB$368,0),MATCH(Table1[[#This Row],[Shift]],'[1]down list'!$AB$3:$AH$3,0)),"")</f>
        <v/>
      </c>
      <c r="J1817" s="3"/>
      <c r="K1817" s="2"/>
      <c r="M1817" s="24" t="s">
        <v>224</v>
      </c>
      <c r="N1817" s="26" t="str">
        <f>IFERROR(INDEX([1]!Table13[#Data],MATCH(Table1[[#This Row],[Tech.]],[1]!Table13[Func Location],0),2),"")</f>
        <v/>
      </c>
      <c r="O1817" s="47"/>
      <c r="P1817" s="28"/>
      <c r="Q1817" s="2" t="s">
        <v>37</v>
      </c>
      <c r="R1817" s="2"/>
      <c r="W1817" s="2"/>
      <c r="X1817" s="2"/>
      <c r="Y1817" s="3"/>
      <c r="Z1817" s="29" t="str">
        <f>IF(Table1[[#This Row],[DATE]]=0,"",$Z$4)</f>
        <v/>
      </c>
      <c r="AA1817" s="29" t="str">
        <f>IF(Table1[[#This Row],[DATE]]=0,"",$AA$4)</f>
        <v/>
      </c>
      <c r="AB1817" s="29" t="str">
        <f t="shared" si="56"/>
        <v/>
      </c>
      <c r="AC1817" s="61" t="str">
        <f>IFERROR(VLOOKUP(Table1[[#This Row],[Owner]],'[1]down list'!U:V,2,FALSE),"")</f>
        <v/>
      </c>
    </row>
    <row r="1818" spans="2:29" x14ac:dyDescent="0.25">
      <c r="B1818" s="23"/>
      <c r="C1818" s="24" t="str">
        <f>IF(Table1[[#This Row],[DATE]]=0,"",TEXT(Table1[[#This Row],[DATE]],"mmm"))</f>
        <v/>
      </c>
      <c r="D1818" s="25" t="str">
        <f>B1818&amp;"-"&amp;COUNTIF($B$6:$B1818,B1818)</f>
        <v>-0</v>
      </c>
      <c r="E1818" s="24" t="str">
        <f t="shared" si="57"/>
        <v/>
      </c>
      <c r="F1818" s="24" t="str">
        <f>IF(B1818=0,"",TEXT(Table1[[#This Row],[DATE]],"ddd"))</f>
        <v/>
      </c>
      <c r="G1818" s="2" t="s">
        <v>32</v>
      </c>
      <c r="H1818" s="2"/>
      <c r="I1818" s="24" t="str">
        <f>IFERROR(INDEX('[1]down list'!$AB$3:$AH$368,MATCH(Table1[[#This Row],[DATE]],'[1]down list'!$AB$3:$AB$368,0),MATCH(Table1[[#This Row],[Shift]],'[1]down list'!$AB$3:$AH$3,0)),"")</f>
        <v/>
      </c>
      <c r="J1818" s="3"/>
      <c r="K1818" s="2"/>
      <c r="M1818" s="24" t="s">
        <v>224</v>
      </c>
      <c r="N1818" s="26" t="str">
        <f>IFERROR(INDEX([1]!Table13[#Data],MATCH(Table1[[#This Row],[Tech.]],[1]!Table13[Func Location],0),2),"")</f>
        <v/>
      </c>
      <c r="O1818" s="47"/>
      <c r="P1818" s="28"/>
      <c r="Q1818" s="2" t="s">
        <v>37</v>
      </c>
      <c r="R1818" s="2"/>
      <c r="W1818" s="2"/>
      <c r="X1818" s="2"/>
      <c r="Y1818" s="3"/>
      <c r="Z1818" s="29" t="str">
        <f>IF(Table1[[#This Row],[DATE]]=0,"",$Z$4)</f>
        <v/>
      </c>
      <c r="AA1818" s="29" t="str">
        <f>IF(Table1[[#This Row],[DATE]]=0,"",$AA$4)</f>
        <v/>
      </c>
      <c r="AB1818" s="29" t="str">
        <f t="shared" si="56"/>
        <v/>
      </c>
      <c r="AC1818" s="61" t="str">
        <f>IFERROR(VLOOKUP(Table1[[#This Row],[Owner]],'[1]down list'!U:V,2,FALSE),"")</f>
        <v/>
      </c>
    </row>
    <row r="1819" spans="2:29" x14ac:dyDescent="0.25">
      <c r="B1819" s="23"/>
      <c r="C1819" s="24" t="str">
        <f>IF(Table1[[#This Row],[DATE]]=0,"",TEXT(Table1[[#This Row],[DATE]],"mmm"))</f>
        <v/>
      </c>
      <c r="D1819" s="25" t="str">
        <f>B1819&amp;"-"&amp;COUNTIF($B$6:$B1819,B1819)</f>
        <v>-0</v>
      </c>
      <c r="E1819" s="24" t="str">
        <f t="shared" si="57"/>
        <v/>
      </c>
      <c r="F1819" s="24" t="str">
        <f>IF(B1819=0,"",TEXT(Table1[[#This Row],[DATE]],"ddd"))</f>
        <v/>
      </c>
      <c r="G1819" s="2" t="s">
        <v>32</v>
      </c>
      <c r="H1819" s="2"/>
      <c r="I1819" s="24" t="str">
        <f>IFERROR(INDEX('[1]down list'!$AB$3:$AH$368,MATCH(Table1[[#This Row],[DATE]],'[1]down list'!$AB$3:$AB$368,0),MATCH(Table1[[#This Row],[Shift]],'[1]down list'!$AB$3:$AH$3,0)),"")</f>
        <v/>
      </c>
      <c r="J1819" s="3"/>
      <c r="K1819" s="2"/>
      <c r="M1819" s="24" t="s">
        <v>224</v>
      </c>
      <c r="N1819" s="26" t="str">
        <f>IFERROR(INDEX([1]!Table13[#Data],MATCH(Table1[[#This Row],[Tech.]],[1]!Table13[Func Location],0),2),"")</f>
        <v/>
      </c>
      <c r="O1819" s="47"/>
      <c r="P1819" s="28"/>
      <c r="Q1819" s="2" t="s">
        <v>37</v>
      </c>
      <c r="R1819" s="2"/>
      <c r="W1819" s="2"/>
      <c r="X1819" s="2"/>
      <c r="Y1819" s="3"/>
      <c r="Z1819" s="29" t="str">
        <f>IF(Table1[[#This Row],[DATE]]=0,"",$Z$4)</f>
        <v/>
      </c>
      <c r="AA1819" s="29" t="str">
        <f>IF(Table1[[#This Row],[DATE]]=0,"",$AA$4)</f>
        <v/>
      </c>
      <c r="AB1819" s="29" t="str">
        <f t="shared" si="56"/>
        <v/>
      </c>
      <c r="AC1819" s="61" t="str">
        <f>IFERROR(VLOOKUP(Table1[[#This Row],[Owner]],'[1]down list'!U:V,2,FALSE),"")</f>
        <v/>
      </c>
    </row>
    <row r="1820" spans="2:29" x14ac:dyDescent="0.25">
      <c r="B1820" s="23"/>
      <c r="C1820" s="24" t="str">
        <f>IF(Table1[[#This Row],[DATE]]=0,"",TEXT(Table1[[#This Row],[DATE]],"mmm"))</f>
        <v/>
      </c>
      <c r="D1820" s="25" t="str">
        <f>B1820&amp;"-"&amp;COUNTIF($B$6:$B1820,B1820)</f>
        <v>-0</v>
      </c>
      <c r="E1820" s="24" t="str">
        <f t="shared" si="57"/>
        <v/>
      </c>
      <c r="F1820" s="24" t="str">
        <f>IF(B1820=0,"",TEXT(Table1[[#This Row],[DATE]],"ddd"))</f>
        <v/>
      </c>
      <c r="G1820" s="2" t="s">
        <v>32</v>
      </c>
      <c r="H1820" s="2"/>
      <c r="I1820" s="24" t="str">
        <f>IFERROR(INDEX('[1]down list'!$AB$3:$AH$368,MATCH(Table1[[#This Row],[DATE]],'[1]down list'!$AB$3:$AB$368,0),MATCH(Table1[[#This Row],[Shift]],'[1]down list'!$AB$3:$AH$3,0)),"")</f>
        <v/>
      </c>
      <c r="J1820" s="3"/>
      <c r="K1820" s="2"/>
      <c r="M1820" s="24" t="s">
        <v>224</v>
      </c>
      <c r="N1820" s="26" t="str">
        <f>IFERROR(INDEX([1]!Table13[#Data],MATCH(Table1[[#This Row],[Tech.]],[1]!Table13[Func Location],0),2),"")</f>
        <v/>
      </c>
      <c r="O1820" s="47"/>
      <c r="P1820" s="28"/>
      <c r="Q1820" s="2" t="s">
        <v>37</v>
      </c>
      <c r="R1820" s="2"/>
      <c r="W1820" s="2"/>
      <c r="X1820" s="2"/>
      <c r="Y1820" s="3"/>
      <c r="Z1820" s="29" t="str">
        <f>IF(Table1[[#This Row],[DATE]]=0,"",$Z$4)</f>
        <v/>
      </c>
      <c r="AA1820" s="29" t="str">
        <f>IF(Table1[[#This Row],[DATE]]=0,"",$AA$4)</f>
        <v/>
      </c>
      <c r="AB1820" s="29" t="str">
        <f t="shared" si="56"/>
        <v/>
      </c>
      <c r="AC1820" s="61" t="str">
        <f>IFERROR(VLOOKUP(Table1[[#This Row],[Owner]],'[1]down list'!U:V,2,FALSE),"")</f>
        <v/>
      </c>
    </row>
    <row r="1821" spans="2:29" x14ac:dyDescent="0.25">
      <c r="B1821" s="23"/>
      <c r="C1821" s="24" t="str">
        <f>IF(Table1[[#This Row],[DATE]]=0,"",TEXT(Table1[[#This Row],[DATE]],"mmm"))</f>
        <v/>
      </c>
      <c r="D1821" s="25" t="str">
        <f>B1821&amp;"-"&amp;COUNTIF($B$6:$B1821,B1821)</f>
        <v>-0</v>
      </c>
      <c r="E1821" s="24" t="str">
        <f t="shared" si="57"/>
        <v/>
      </c>
      <c r="F1821" s="24" t="str">
        <f>IF(B1821=0,"",TEXT(Table1[[#This Row],[DATE]],"ddd"))</f>
        <v/>
      </c>
      <c r="G1821" s="2" t="s">
        <v>32</v>
      </c>
      <c r="H1821" s="2"/>
      <c r="I1821" s="24" t="str">
        <f>IFERROR(INDEX('[1]down list'!$AB$3:$AH$368,MATCH(Table1[[#This Row],[DATE]],'[1]down list'!$AB$3:$AB$368,0),MATCH(Table1[[#This Row],[Shift]],'[1]down list'!$AB$3:$AH$3,0)),"")</f>
        <v/>
      </c>
      <c r="J1821" s="3"/>
      <c r="K1821" s="2"/>
      <c r="M1821" s="24" t="s">
        <v>224</v>
      </c>
      <c r="N1821" s="26" t="str">
        <f>IFERROR(INDEX([1]!Table13[#Data],MATCH(Table1[[#This Row],[Tech.]],[1]!Table13[Func Location],0),2),"")</f>
        <v/>
      </c>
      <c r="O1821" s="47"/>
      <c r="P1821" s="28"/>
      <c r="Q1821" s="2" t="s">
        <v>37</v>
      </c>
      <c r="R1821" s="2"/>
      <c r="W1821" s="2"/>
      <c r="X1821" s="2"/>
      <c r="Y1821" s="3"/>
      <c r="Z1821" s="29" t="str">
        <f>IF(Table1[[#This Row],[DATE]]=0,"",$Z$4)</f>
        <v/>
      </c>
      <c r="AA1821" s="29" t="str">
        <f>IF(Table1[[#This Row],[DATE]]=0,"",$AA$4)</f>
        <v/>
      </c>
      <c r="AB1821" s="29" t="str">
        <f t="shared" si="56"/>
        <v/>
      </c>
      <c r="AC1821" s="61" t="str">
        <f>IFERROR(VLOOKUP(Table1[[#This Row],[Owner]],'[1]down list'!U:V,2,FALSE),"")</f>
        <v/>
      </c>
    </row>
    <row r="1822" spans="2:29" x14ac:dyDescent="0.25">
      <c r="B1822" s="23"/>
      <c r="C1822" s="24" t="str">
        <f>IF(Table1[[#This Row],[DATE]]=0,"",TEXT(Table1[[#This Row],[DATE]],"mmm"))</f>
        <v/>
      </c>
      <c r="D1822" s="25" t="str">
        <f>B1822&amp;"-"&amp;COUNTIF($B$6:$B1822,B1822)</f>
        <v>-0</v>
      </c>
      <c r="E1822" s="24" t="str">
        <f t="shared" si="57"/>
        <v/>
      </c>
      <c r="F1822" s="24" t="str">
        <f>IF(B1822=0,"",TEXT(Table1[[#This Row],[DATE]],"ddd"))</f>
        <v/>
      </c>
      <c r="G1822" s="2" t="s">
        <v>32</v>
      </c>
      <c r="H1822" s="2"/>
      <c r="I1822" s="24" t="str">
        <f>IFERROR(INDEX('[1]down list'!$AB$3:$AH$368,MATCH(Table1[[#This Row],[DATE]],'[1]down list'!$AB$3:$AB$368,0),MATCH(Table1[[#This Row],[Shift]],'[1]down list'!$AB$3:$AH$3,0)),"")</f>
        <v/>
      </c>
      <c r="J1822" s="3"/>
      <c r="K1822" s="2"/>
      <c r="M1822" s="24" t="s">
        <v>224</v>
      </c>
      <c r="N1822" s="26" t="str">
        <f>IFERROR(INDEX([1]!Table13[#Data],MATCH(Table1[[#This Row],[Tech.]],[1]!Table13[Func Location],0),2),"")</f>
        <v/>
      </c>
      <c r="O1822" s="47"/>
      <c r="P1822" s="28"/>
      <c r="Q1822" s="2" t="s">
        <v>37</v>
      </c>
      <c r="R1822" s="2"/>
      <c r="W1822" s="2"/>
      <c r="X1822" s="2"/>
      <c r="Y1822" s="3"/>
      <c r="Z1822" s="29" t="str">
        <f>IF(Table1[[#This Row],[DATE]]=0,"",$Z$4)</f>
        <v/>
      </c>
      <c r="AA1822" s="29" t="str">
        <f>IF(Table1[[#This Row],[DATE]]=0,"",$AA$4)</f>
        <v/>
      </c>
      <c r="AB1822" s="29" t="str">
        <f t="shared" si="56"/>
        <v/>
      </c>
      <c r="AC1822" s="61" t="str">
        <f>IFERROR(VLOOKUP(Table1[[#This Row],[Owner]],'[1]down list'!U:V,2,FALSE),"")</f>
        <v/>
      </c>
    </row>
    <row r="1823" spans="2:29" x14ac:dyDescent="0.25">
      <c r="B1823" s="23"/>
      <c r="C1823" s="24" t="str">
        <f>IF(Table1[[#This Row],[DATE]]=0,"",TEXT(Table1[[#This Row],[DATE]],"mmm"))</f>
        <v/>
      </c>
      <c r="D1823" s="25" t="str">
        <f>B1823&amp;"-"&amp;COUNTIF($B$6:$B1823,B1823)</f>
        <v>-0</v>
      </c>
      <c r="E1823" s="24" t="str">
        <f t="shared" si="57"/>
        <v/>
      </c>
      <c r="F1823" s="24" t="str">
        <f>IF(B1823=0,"",TEXT(Table1[[#This Row],[DATE]],"ddd"))</f>
        <v/>
      </c>
      <c r="G1823" s="2" t="s">
        <v>32</v>
      </c>
      <c r="H1823" s="2"/>
      <c r="I1823" s="24" t="str">
        <f>IFERROR(INDEX('[1]down list'!$AB$3:$AH$368,MATCH(Table1[[#This Row],[DATE]],'[1]down list'!$AB$3:$AB$368,0),MATCH(Table1[[#This Row],[Shift]],'[1]down list'!$AB$3:$AH$3,0)),"")</f>
        <v/>
      </c>
      <c r="J1823" s="3"/>
      <c r="K1823" s="2"/>
      <c r="M1823" s="24" t="s">
        <v>224</v>
      </c>
      <c r="N1823" s="26" t="str">
        <f>IFERROR(INDEX([1]!Table13[#Data],MATCH(Table1[[#This Row],[Tech.]],[1]!Table13[Func Location],0),2),"")</f>
        <v/>
      </c>
      <c r="O1823" s="47"/>
      <c r="P1823" s="28"/>
      <c r="Q1823" s="2" t="s">
        <v>37</v>
      </c>
      <c r="R1823" s="2"/>
      <c r="W1823" s="2"/>
      <c r="X1823" s="2"/>
      <c r="Y1823" s="3"/>
      <c r="Z1823" s="29" t="str">
        <f>IF(Table1[[#This Row],[DATE]]=0,"",$Z$4)</f>
        <v/>
      </c>
      <c r="AA1823" s="29" t="str">
        <f>IF(Table1[[#This Row],[DATE]]=0,"",$AA$4)</f>
        <v/>
      </c>
      <c r="AB1823" s="29" t="str">
        <f t="shared" si="56"/>
        <v/>
      </c>
      <c r="AC1823" s="61" t="str">
        <f>IFERROR(VLOOKUP(Table1[[#This Row],[Owner]],'[1]down list'!U:V,2,FALSE),"")</f>
        <v/>
      </c>
    </row>
    <row r="1824" spans="2:29" x14ac:dyDescent="0.25">
      <c r="B1824" s="23"/>
      <c r="C1824" s="24" t="str">
        <f>IF(Table1[[#This Row],[DATE]]=0,"",TEXT(Table1[[#This Row],[DATE]],"mmm"))</f>
        <v/>
      </c>
      <c r="D1824" s="25" t="str">
        <f>B1824&amp;"-"&amp;COUNTIF($B$6:$B1824,B1824)</f>
        <v>-0</v>
      </c>
      <c r="E1824" s="24" t="str">
        <f t="shared" si="57"/>
        <v/>
      </c>
      <c r="F1824" s="24" t="str">
        <f>IF(B1824=0,"",TEXT(Table1[[#This Row],[DATE]],"ddd"))</f>
        <v/>
      </c>
      <c r="G1824" s="2" t="s">
        <v>32</v>
      </c>
      <c r="H1824" s="2"/>
      <c r="I1824" s="24" t="str">
        <f>IFERROR(INDEX('[1]down list'!$AB$3:$AH$368,MATCH(Table1[[#This Row],[DATE]],'[1]down list'!$AB$3:$AB$368,0),MATCH(Table1[[#This Row],[Shift]],'[1]down list'!$AB$3:$AH$3,0)),"")</f>
        <v/>
      </c>
      <c r="J1824" s="3"/>
      <c r="K1824" s="2"/>
      <c r="M1824" s="24" t="s">
        <v>224</v>
      </c>
      <c r="N1824" s="26" t="str">
        <f>IFERROR(INDEX([1]!Table13[#Data],MATCH(Table1[[#This Row],[Tech.]],[1]!Table13[Func Location],0),2),"")</f>
        <v/>
      </c>
      <c r="O1824" s="47"/>
      <c r="P1824" s="28"/>
      <c r="Q1824" s="2" t="s">
        <v>37</v>
      </c>
      <c r="R1824" s="2"/>
      <c r="W1824" s="2"/>
      <c r="X1824" s="2"/>
      <c r="Y1824" s="3"/>
      <c r="Z1824" s="29" t="str">
        <f>IF(Table1[[#This Row],[DATE]]=0,"",$Z$4)</f>
        <v/>
      </c>
      <c r="AA1824" s="29" t="str">
        <f>IF(Table1[[#This Row],[DATE]]=0,"",$AA$4)</f>
        <v/>
      </c>
      <c r="AB1824" s="29" t="str">
        <f t="shared" si="56"/>
        <v/>
      </c>
      <c r="AC1824" s="61" t="str">
        <f>IFERROR(VLOOKUP(Table1[[#This Row],[Owner]],'[1]down list'!U:V,2,FALSE),"")</f>
        <v/>
      </c>
    </row>
    <row r="1825" spans="2:29" x14ac:dyDescent="0.25">
      <c r="B1825" s="23"/>
      <c r="C1825" s="24" t="str">
        <f>IF(Table1[[#This Row],[DATE]]=0,"",TEXT(Table1[[#This Row],[DATE]],"mmm"))</f>
        <v/>
      </c>
      <c r="D1825" s="25" t="str">
        <f>B1825&amp;"-"&amp;COUNTIF($B$6:$B1825,B1825)</f>
        <v>-0</v>
      </c>
      <c r="E1825" s="24" t="str">
        <f t="shared" si="57"/>
        <v/>
      </c>
      <c r="F1825" s="24" t="str">
        <f>IF(B1825=0,"",TEXT(Table1[[#This Row],[DATE]],"ddd"))</f>
        <v/>
      </c>
      <c r="G1825" s="2" t="s">
        <v>32</v>
      </c>
      <c r="H1825" s="2"/>
      <c r="I1825" s="24" t="str">
        <f>IFERROR(INDEX('[1]down list'!$AB$3:$AH$368,MATCH(Table1[[#This Row],[DATE]],'[1]down list'!$AB$3:$AB$368,0),MATCH(Table1[[#This Row],[Shift]],'[1]down list'!$AB$3:$AH$3,0)),"")</f>
        <v/>
      </c>
      <c r="J1825" s="3"/>
      <c r="K1825" s="2"/>
      <c r="M1825" s="24" t="s">
        <v>224</v>
      </c>
      <c r="N1825" s="26" t="str">
        <f>IFERROR(INDEX([1]!Table13[#Data],MATCH(Table1[[#This Row],[Tech.]],[1]!Table13[Func Location],0),2),"")</f>
        <v/>
      </c>
      <c r="O1825" s="47"/>
      <c r="P1825" s="28"/>
      <c r="Q1825" s="2" t="s">
        <v>37</v>
      </c>
      <c r="R1825" s="2"/>
      <c r="W1825" s="2"/>
      <c r="X1825" s="2"/>
      <c r="Y1825" s="3"/>
      <c r="Z1825" s="29" t="str">
        <f>IF(Table1[[#This Row],[DATE]]=0,"",$Z$4)</f>
        <v/>
      </c>
      <c r="AA1825" s="29" t="str">
        <f>IF(Table1[[#This Row],[DATE]]=0,"",$AA$4)</f>
        <v/>
      </c>
      <c r="AB1825" s="29" t="str">
        <f t="shared" si="56"/>
        <v/>
      </c>
      <c r="AC1825" s="61" t="str">
        <f>IFERROR(VLOOKUP(Table1[[#This Row],[Owner]],'[1]down list'!U:V,2,FALSE),"")</f>
        <v/>
      </c>
    </row>
    <row r="1826" spans="2:29" x14ac:dyDescent="0.25">
      <c r="B1826" s="23"/>
      <c r="C1826" s="24" t="str">
        <f>IF(Table1[[#This Row],[DATE]]=0,"",TEXT(Table1[[#This Row],[DATE]],"mmm"))</f>
        <v/>
      </c>
      <c r="D1826" s="25" t="str">
        <f>B1826&amp;"-"&amp;COUNTIF($B$6:$B1826,B1826)</f>
        <v>-0</v>
      </c>
      <c r="E1826" s="24" t="str">
        <f t="shared" si="57"/>
        <v/>
      </c>
      <c r="F1826" s="24" t="str">
        <f>IF(B1826=0,"",TEXT(Table1[[#This Row],[DATE]],"ddd"))</f>
        <v/>
      </c>
      <c r="G1826" s="2" t="s">
        <v>32</v>
      </c>
      <c r="H1826" s="2"/>
      <c r="I1826" s="24" t="str">
        <f>IFERROR(INDEX('[1]down list'!$AB$3:$AH$368,MATCH(Table1[[#This Row],[DATE]],'[1]down list'!$AB$3:$AB$368,0),MATCH(Table1[[#This Row],[Shift]],'[1]down list'!$AB$3:$AH$3,0)),"")</f>
        <v/>
      </c>
      <c r="J1826" s="3"/>
      <c r="K1826" s="2"/>
      <c r="M1826" s="24" t="s">
        <v>224</v>
      </c>
      <c r="N1826" s="26" t="str">
        <f>IFERROR(INDEX([1]!Table13[#Data],MATCH(Table1[[#This Row],[Tech.]],[1]!Table13[Func Location],0),2),"")</f>
        <v/>
      </c>
      <c r="O1826" s="47"/>
      <c r="P1826" s="28"/>
      <c r="Q1826" s="2" t="s">
        <v>37</v>
      </c>
      <c r="R1826" s="2"/>
      <c r="W1826" s="2"/>
      <c r="X1826" s="2"/>
      <c r="Y1826" s="3"/>
      <c r="Z1826" s="29" t="str">
        <f>IF(Table1[[#This Row],[DATE]]=0,"",$Z$4)</f>
        <v/>
      </c>
      <c r="AA1826" s="29" t="str">
        <f>IF(Table1[[#This Row],[DATE]]=0,"",$AA$4)</f>
        <v/>
      </c>
      <c r="AB1826" s="29" t="str">
        <f t="shared" si="56"/>
        <v/>
      </c>
      <c r="AC1826" s="61" t="str">
        <f>IFERROR(VLOOKUP(Table1[[#This Row],[Owner]],'[1]down list'!U:V,2,FALSE),"")</f>
        <v/>
      </c>
    </row>
    <row r="1827" spans="2:29" x14ac:dyDescent="0.25">
      <c r="B1827" s="23"/>
      <c r="C1827" s="24" t="str">
        <f>IF(Table1[[#This Row],[DATE]]=0,"",TEXT(Table1[[#This Row],[DATE]],"mmm"))</f>
        <v/>
      </c>
      <c r="D1827" s="25" t="str">
        <f>B1827&amp;"-"&amp;COUNTIF($B$6:$B1827,B1827)</f>
        <v>-0</v>
      </c>
      <c r="E1827" s="24" t="str">
        <f t="shared" si="57"/>
        <v/>
      </c>
      <c r="F1827" s="24" t="str">
        <f>IF(B1827=0,"",TEXT(Table1[[#This Row],[DATE]],"ddd"))</f>
        <v/>
      </c>
      <c r="G1827" s="2" t="s">
        <v>32</v>
      </c>
      <c r="H1827" s="2"/>
      <c r="I1827" s="24" t="str">
        <f>IFERROR(INDEX('[1]down list'!$AB$3:$AH$368,MATCH(Table1[[#This Row],[DATE]],'[1]down list'!$AB$3:$AB$368,0),MATCH(Table1[[#This Row],[Shift]],'[1]down list'!$AB$3:$AH$3,0)),"")</f>
        <v/>
      </c>
      <c r="J1827" s="3"/>
      <c r="K1827" s="2"/>
      <c r="M1827" s="24" t="s">
        <v>224</v>
      </c>
      <c r="N1827" s="26" t="str">
        <f>IFERROR(INDEX([1]!Table13[#Data],MATCH(Table1[[#This Row],[Tech.]],[1]!Table13[Func Location],0),2),"")</f>
        <v/>
      </c>
      <c r="O1827" s="47"/>
      <c r="P1827" s="28"/>
      <c r="Q1827" s="2" t="s">
        <v>37</v>
      </c>
      <c r="R1827" s="2"/>
      <c r="W1827" s="2"/>
      <c r="X1827" s="2"/>
      <c r="Y1827" s="3"/>
      <c r="Z1827" s="29" t="str">
        <f>IF(Table1[[#This Row],[DATE]]=0,"",$Z$4)</f>
        <v/>
      </c>
      <c r="AA1827" s="29" t="str">
        <f>IF(Table1[[#This Row],[DATE]]=0,"",$AA$4)</f>
        <v/>
      </c>
      <c r="AB1827" s="29" t="str">
        <f t="shared" si="56"/>
        <v/>
      </c>
      <c r="AC1827" s="61" t="str">
        <f>IFERROR(VLOOKUP(Table1[[#This Row],[Owner]],'[1]down list'!U:V,2,FALSE),"")</f>
        <v/>
      </c>
    </row>
    <row r="1828" spans="2:29" x14ac:dyDescent="0.25">
      <c r="B1828" s="23"/>
      <c r="C1828" s="24" t="str">
        <f>IF(Table1[[#This Row],[DATE]]=0,"",TEXT(Table1[[#This Row],[DATE]],"mmm"))</f>
        <v/>
      </c>
      <c r="D1828" s="25" t="str">
        <f>B1828&amp;"-"&amp;COUNTIF($B$6:$B1828,B1828)</f>
        <v>-0</v>
      </c>
      <c r="E1828" s="24" t="str">
        <f t="shared" si="57"/>
        <v/>
      </c>
      <c r="F1828" s="24" t="str">
        <f>IF(B1828=0,"",TEXT(Table1[[#This Row],[DATE]],"ddd"))</f>
        <v/>
      </c>
      <c r="G1828" s="2" t="s">
        <v>32</v>
      </c>
      <c r="H1828" s="2"/>
      <c r="I1828" s="24" t="str">
        <f>IFERROR(INDEX('[1]down list'!$AB$3:$AH$368,MATCH(Table1[[#This Row],[DATE]],'[1]down list'!$AB$3:$AB$368,0),MATCH(Table1[[#This Row],[Shift]],'[1]down list'!$AB$3:$AH$3,0)),"")</f>
        <v/>
      </c>
      <c r="J1828" s="3"/>
      <c r="K1828" s="2"/>
      <c r="M1828" s="24" t="s">
        <v>224</v>
      </c>
      <c r="N1828" s="26" t="str">
        <f>IFERROR(INDEX([1]!Table13[#Data],MATCH(Table1[[#This Row],[Tech.]],[1]!Table13[Func Location],0),2),"")</f>
        <v/>
      </c>
      <c r="O1828" s="47"/>
      <c r="P1828" s="28"/>
      <c r="Q1828" s="2" t="s">
        <v>37</v>
      </c>
      <c r="R1828" s="2"/>
      <c r="W1828" s="2"/>
      <c r="X1828" s="2"/>
      <c r="Y1828" s="3"/>
      <c r="Z1828" s="29" t="str">
        <f>IF(Table1[[#This Row],[DATE]]=0,"",$Z$4)</f>
        <v/>
      </c>
      <c r="AA1828" s="29" t="str">
        <f>IF(Table1[[#This Row],[DATE]]=0,"",$AA$4)</f>
        <v/>
      </c>
      <c r="AB1828" s="29" t="str">
        <f t="shared" si="56"/>
        <v/>
      </c>
      <c r="AC1828" s="61" t="str">
        <f>IFERROR(VLOOKUP(Table1[[#This Row],[Owner]],'[1]down list'!U:V,2,FALSE),"")</f>
        <v/>
      </c>
    </row>
    <row r="1829" spans="2:29" x14ac:dyDescent="0.25">
      <c r="B1829" s="23"/>
      <c r="C1829" s="24" t="str">
        <f>IF(Table1[[#This Row],[DATE]]=0,"",TEXT(Table1[[#This Row],[DATE]],"mmm"))</f>
        <v/>
      </c>
      <c r="D1829" s="25" t="str">
        <f>B1829&amp;"-"&amp;COUNTIF($B$6:$B1829,B1829)</f>
        <v>-0</v>
      </c>
      <c r="E1829" s="24" t="str">
        <f t="shared" si="57"/>
        <v/>
      </c>
      <c r="F1829" s="24" t="str">
        <f>IF(B1829=0,"",TEXT(Table1[[#This Row],[DATE]],"ddd"))</f>
        <v/>
      </c>
      <c r="G1829" s="2" t="s">
        <v>32</v>
      </c>
      <c r="H1829" s="2"/>
      <c r="I1829" s="24" t="str">
        <f>IFERROR(INDEX('[1]down list'!$AB$3:$AH$368,MATCH(Table1[[#This Row],[DATE]],'[1]down list'!$AB$3:$AB$368,0),MATCH(Table1[[#This Row],[Shift]],'[1]down list'!$AB$3:$AH$3,0)),"")</f>
        <v/>
      </c>
      <c r="J1829" s="3"/>
      <c r="K1829" s="2"/>
      <c r="M1829" s="24" t="s">
        <v>224</v>
      </c>
      <c r="N1829" s="26" t="str">
        <f>IFERROR(INDEX([1]!Table13[#Data],MATCH(Table1[[#This Row],[Tech.]],[1]!Table13[Func Location],0),2),"")</f>
        <v/>
      </c>
      <c r="O1829" s="47"/>
      <c r="P1829" s="28"/>
      <c r="Q1829" s="2" t="s">
        <v>37</v>
      </c>
      <c r="R1829" s="2"/>
      <c r="W1829" s="2"/>
      <c r="X1829" s="2"/>
      <c r="Y1829" s="3"/>
      <c r="Z1829" s="29" t="str">
        <f>IF(Table1[[#This Row],[DATE]]=0,"",$Z$4)</f>
        <v/>
      </c>
      <c r="AA1829" s="29" t="str">
        <f>IF(Table1[[#This Row],[DATE]]=0,"",$AA$4)</f>
        <v/>
      </c>
      <c r="AB1829" s="29" t="str">
        <f t="shared" si="56"/>
        <v/>
      </c>
      <c r="AC1829" s="61" t="str">
        <f>IFERROR(VLOOKUP(Table1[[#This Row],[Owner]],'[1]down list'!U:V,2,FALSE),"")</f>
        <v/>
      </c>
    </row>
    <row r="1830" spans="2:29" x14ac:dyDescent="0.25">
      <c r="B1830" s="23"/>
      <c r="C1830" s="24" t="str">
        <f>IF(Table1[[#This Row],[DATE]]=0,"",TEXT(Table1[[#This Row],[DATE]],"mmm"))</f>
        <v/>
      </c>
      <c r="D1830" s="25" t="str">
        <f>B1830&amp;"-"&amp;COUNTIF($B$6:$B1830,B1830)</f>
        <v>-0</v>
      </c>
      <c r="E1830" s="24" t="str">
        <f t="shared" si="57"/>
        <v/>
      </c>
      <c r="F1830" s="24" t="str">
        <f>IF(B1830=0,"",TEXT(Table1[[#This Row],[DATE]],"ddd"))</f>
        <v/>
      </c>
      <c r="G1830" s="2" t="s">
        <v>32</v>
      </c>
      <c r="H1830" s="2"/>
      <c r="I1830" s="24" t="str">
        <f>IFERROR(INDEX('[1]down list'!$AB$3:$AH$368,MATCH(Table1[[#This Row],[DATE]],'[1]down list'!$AB$3:$AB$368,0),MATCH(Table1[[#This Row],[Shift]],'[1]down list'!$AB$3:$AH$3,0)),"")</f>
        <v/>
      </c>
      <c r="J1830" s="3"/>
      <c r="K1830" s="2"/>
      <c r="M1830" s="24" t="s">
        <v>224</v>
      </c>
      <c r="N1830" s="26" t="str">
        <f>IFERROR(INDEX([1]!Table13[#Data],MATCH(Table1[[#This Row],[Tech.]],[1]!Table13[Func Location],0),2),"")</f>
        <v/>
      </c>
      <c r="O1830" s="47"/>
      <c r="P1830" s="28"/>
      <c r="Q1830" s="2" t="s">
        <v>37</v>
      </c>
      <c r="R1830" s="2"/>
      <c r="W1830" s="2"/>
      <c r="X1830" s="2"/>
      <c r="Y1830" s="3"/>
      <c r="Z1830" s="29" t="str">
        <f>IF(Table1[[#This Row],[DATE]]=0,"",$Z$4)</f>
        <v/>
      </c>
      <c r="AA1830" s="29" t="str">
        <f>IF(Table1[[#This Row],[DATE]]=0,"",$AA$4)</f>
        <v/>
      </c>
      <c r="AB1830" s="29" t="str">
        <f t="shared" si="56"/>
        <v/>
      </c>
      <c r="AC1830" s="61" t="str">
        <f>IFERROR(VLOOKUP(Table1[[#This Row],[Owner]],'[1]down list'!U:V,2,FALSE),"")</f>
        <v/>
      </c>
    </row>
    <row r="1831" spans="2:29" x14ac:dyDescent="0.25">
      <c r="B1831" s="23"/>
      <c r="C1831" s="24" t="str">
        <f>IF(Table1[[#This Row],[DATE]]=0,"",TEXT(Table1[[#This Row],[DATE]],"mmm"))</f>
        <v/>
      </c>
      <c r="D1831" s="25" t="str">
        <f>B1831&amp;"-"&amp;COUNTIF($B$6:$B1831,B1831)</f>
        <v>-0</v>
      </c>
      <c r="E1831" s="24" t="str">
        <f t="shared" si="57"/>
        <v/>
      </c>
      <c r="F1831" s="24" t="str">
        <f>IF(B1831=0,"",TEXT(Table1[[#This Row],[DATE]],"ddd"))</f>
        <v/>
      </c>
      <c r="G1831" s="2" t="s">
        <v>32</v>
      </c>
      <c r="H1831" s="2"/>
      <c r="I1831" s="24" t="str">
        <f>IFERROR(INDEX('[1]down list'!$AB$3:$AH$368,MATCH(Table1[[#This Row],[DATE]],'[1]down list'!$AB$3:$AB$368,0),MATCH(Table1[[#This Row],[Shift]],'[1]down list'!$AB$3:$AH$3,0)),"")</f>
        <v/>
      </c>
      <c r="J1831" s="3"/>
      <c r="K1831" s="2"/>
      <c r="M1831" s="24" t="s">
        <v>224</v>
      </c>
      <c r="N1831" s="26" t="str">
        <f>IFERROR(INDEX([1]!Table13[#Data],MATCH(Table1[[#This Row],[Tech.]],[1]!Table13[Func Location],0),2),"")</f>
        <v/>
      </c>
      <c r="O1831" s="47"/>
      <c r="P1831" s="28"/>
      <c r="Q1831" s="2" t="s">
        <v>37</v>
      </c>
      <c r="R1831" s="2"/>
      <c r="W1831" s="2"/>
      <c r="X1831" s="2"/>
      <c r="Y1831" s="3"/>
      <c r="Z1831" s="29" t="str">
        <f>IF(Table1[[#This Row],[DATE]]=0,"",$Z$4)</f>
        <v/>
      </c>
      <c r="AA1831" s="29" t="str">
        <f>IF(Table1[[#This Row],[DATE]]=0,"",$AA$4)</f>
        <v/>
      </c>
      <c r="AB1831" s="29" t="str">
        <f t="shared" si="56"/>
        <v/>
      </c>
      <c r="AC1831" s="61" t="str">
        <f>IFERROR(VLOOKUP(Table1[[#This Row],[Owner]],'[1]down list'!U:V,2,FALSE),"")</f>
        <v/>
      </c>
    </row>
    <row r="1832" spans="2:29" x14ac:dyDescent="0.25">
      <c r="B1832" s="23"/>
      <c r="C1832" s="24" t="str">
        <f>IF(Table1[[#This Row],[DATE]]=0,"",TEXT(Table1[[#This Row],[DATE]],"mmm"))</f>
        <v/>
      </c>
      <c r="D1832" s="25" t="str">
        <f>B1832&amp;"-"&amp;COUNTIF($B$6:$B1832,B1832)</f>
        <v>-0</v>
      </c>
      <c r="E1832" s="24" t="str">
        <f t="shared" si="57"/>
        <v/>
      </c>
      <c r="F1832" s="24" t="str">
        <f>IF(B1832=0,"",TEXT(Table1[[#This Row],[DATE]],"ddd"))</f>
        <v/>
      </c>
      <c r="G1832" s="2" t="s">
        <v>32</v>
      </c>
      <c r="H1832" s="2"/>
      <c r="I1832" s="24" t="str">
        <f>IFERROR(INDEX('[1]down list'!$AB$3:$AH$368,MATCH(Table1[[#This Row],[DATE]],'[1]down list'!$AB$3:$AB$368,0),MATCH(Table1[[#This Row],[Shift]],'[1]down list'!$AB$3:$AH$3,0)),"")</f>
        <v/>
      </c>
      <c r="J1832" s="3"/>
      <c r="K1832" s="2"/>
      <c r="M1832" s="24" t="s">
        <v>224</v>
      </c>
      <c r="N1832" s="26" t="str">
        <f>IFERROR(INDEX([1]!Table13[#Data],MATCH(Table1[[#This Row],[Tech.]],[1]!Table13[Func Location],0),2),"")</f>
        <v/>
      </c>
      <c r="O1832" s="47"/>
      <c r="P1832" s="28"/>
      <c r="Q1832" s="2" t="s">
        <v>37</v>
      </c>
      <c r="R1832" s="2"/>
      <c r="W1832" s="2"/>
      <c r="X1832" s="2"/>
      <c r="Y1832" s="3"/>
      <c r="Z1832" s="29" t="str">
        <f>IF(Table1[[#This Row],[DATE]]=0,"",$Z$4)</f>
        <v/>
      </c>
      <c r="AA1832" s="29" t="str">
        <f>IF(Table1[[#This Row],[DATE]]=0,"",$AA$4)</f>
        <v/>
      </c>
      <c r="AB1832" s="29" t="str">
        <f t="shared" si="56"/>
        <v/>
      </c>
      <c r="AC1832" s="61" t="str">
        <f>IFERROR(VLOOKUP(Table1[[#This Row],[Owner]],'[1]down list'!U:V,2,FALSE),"")</f>
        <v/>
      </c>
    </row>
    <row r="1833" spans="2:29" x14ac:dyDescent="0.25">
      <c r="B1833" s="23"/>
      <c r="C1833" s="24" t="str">
        <f>IF(Table1[[#This Row],[DATE]]=0,"",TEXT(Table1[[#This Row],[DATE]],"mmm"))</f>
        <v/>
      </c>
      <c r="D1833" s="25" t="str">
        <f>B1833&amp;"-"&amp;COUNTIF($B$6:$B1833,B1833)</f>
        <v>-0</v>
      </c>
      <c r="E1833" s="24" t="str">
        <f t="shared" si="57"/>
        <v/>
      </c>
      <c r="F1833" s="24" t="str">
        <f>IF(B1833=0,"",TEXT(Table1[[#This Row],[DATE]],"ddd"))</f>
        <v/>
      </c>
      <c r="G1833" s="2" t="s">
        <v>32</v>
      </c>
      <c r="H1833" s="2"/>
      <c r="I1833" s="24" t="str">
        <f>IFERROR(INDEX('[1]down list'!$AB$3:$AH$368,MATCH(Table1[[#This Row],[DATE]],'[1]down list'!$AB$3:$AB$368,0),MATCH(Table1[[#This Row],[Shift]],'[1]down list'!$AB$3:$AH$3,0)),"")</f>
        <v/>
      </c>
      <c r="J1833" s="3"/>
      <c r="K1833" s="2"/>
      <c r="M1833" s="24" t="s">
        <v>224</v>
      </c>
      <c r="N1833" s="26" t="str">
        <f>IFERROR(INDEX([1]!Table13[#Data],MATCH(Table1[[#This Row],[Tech.]],[1]!Table13[Func Location],0),2),"")</f>
        <v/>
      </c>
      <c r="O1833" s="47"/>
      <c r="P1833" s="28"/>
      <c r="Q1833" s="2" t="s">
        <v>37</v>
      </c>
      <c r="R1833" s="2"/>
      <c r="W1833" s="2"/>
      <c r="X1833" s="2"/>
      <c r="Y1833" s="3"/>
      <c r="Z1833" s="29" t="str">
        <f>IF(Table1[[#This Row],[DATE]]=0,"",$Z$4)</f>
        <v/>
      </c>
      <c r="AA1833" s="29" t="str">
        <f>IF(Table1[[#This Row],[DATE]]=0,"",$AA$4)</f>
        <v/>
      </c>
      <c r="AB1833" s="29" t="str">
        <f t="shared" si="56"/>
        <v/>
      </c>
      <c r="AC1833" s="61" t="str">
        <f>IFERROR(VLOOKUP(Table1[[#This Row],[Owner]],'[1]down list'!U:V,2,FALSE),"")</f>
        <v/>
      </c>
    </row>
    <row r="1834" spans="2:29" x14ac:dyDescent="0.25">
      <c r="B1834" s="23"/>
      <c r="C1834" s="24" t="str">
        <f>IF(Table1[[#This Row],[DATE]]=0,"",TEXT(Table1[[#This Row],[DATE]],"mmm"))</f>
        <v/>
      </c>
      <c r="D1834" s="25" t="str">
        <f>B1834&amp;"-"&amp;COUNTIF($B$6:$B1834,B1834)</f>
        <v>-0</v>
      </c>
      <c r="E1834" s="24" t="str">
        <f t="shared" si="57"/>
        <v/>
      </c>
      <c r="F1834" s="24" t="str">
        <f>IF(B1834=0,"",TEXT(Table1[[#This Row],[DATE]],"ddd"))</f>
        <v/>
      </c>
      <c r="G1834" s="2" t="s">
        <v>32</v>
      </c>
      <c r="H1834" s="2"/>
      <c r="I1834" s="24" t="str">
        <f>IFERROR(INDEX('[1]down list'!$AB$3:$AH$368,MATCH(Table1[[#This Row],[DATE]],'[1]down list'!$AB$3:$AB$368,0),MATCH(Table1[[#This Row],[Shift]],'[1]down list'!$AB$3:$AH$3,0)),"")</f>
        <v/>
      </c>
      <c r="J1834" s="3"/>
      <c r="K1834" s="2"/>
      <c r="M1834" s="24" t="s">
        <v>224</v>
      </c>
      <c r="N1834" s="26" t="str">
        <f>IFERROR(INDEX([1]!Table13[#Data],MATCH(Table1[[#This Row],[Tech.]],[1]!Table13[Func Location],0),2),"")</f>
        <v/>
      </c>
      <c r="O1834" s="47"/>
      <c r="P1834" s="28"/>
      <c r="Q1834" s="2" t="s">
        <v>37</v>
      </c>
      <c r="R1834" s="2"/>
      <c r="W1834" s="2"/>
      <c r="X1834" s="2"/>
      <c r="Y1834" s="3"/>
      <c r="Z1834" s="29" t="str">
        <f>IF(Table1[[#This Row],[DATE]]=0,"",$Z$4)</f>
        <v/>
      </c>
      <c r="AA1834" s="29" t="str">
        <f>IF(Table1[[#This Row],[DATE]]=0,"",$AA$4)</f>
        <v/>
      </c>
      <c r="AB1834" s="29" t="str">
        <f t="shared" si="56"/>
        <v/>
      </c>
      <c r="AC1834" s="61" t="str">
        <f>IFERROR(VLOOKUP(Table1[[#This Row],[Owner]],'[1]down list'!U:V,2,FALSE),"")</f>
        <v/>
      </c>
    </row>
    <row r="1835" spans="2:29" x14ac:dyDescent="0.25">
      <c r="B1835" s="23"/>
      <c r="C1835" s="24" t="str">
        <f>IF(Table1[[#This Row],[DATE]]=0,"",TEXT(Table1[[#This Row],[DATE]],"mmm"))</f>
        <v/>
      </c>
      <c r="D1835" s="25" t="str">
        <f>B1835&amp;"-"&amp;COUNTIF($B$6:$B1835,B1835)</f>
        <v>-0</v>
      </c>
      <c r="E1835" s="24" t="str">
        <f t="shared" si="57"/>
        <v/>
      </c>
      <c r="F1835" s="24" t="str">
        <f>IF(B1835=0,"",TEXT(Table1[[#This Row],[DATE]],"ddd"))</f>
        <v/>
      </c>
      <c r="G1835" s="2" t="s">
        <v>32</v>
      </c>
      <c r="H1835" s="2"/>
      <c r="I1835" s="24" t="str">
        <f>IFERROR(INDEX('[1]down list'!$AB$3:$AH$368,MATCH(Table1[[#This Row],[DATE]],'[1]down list'!$AB$3:$AB$368,0),MATCH(Table1[[#This Row],[Shift]],'[1]down list'!$AB$3:$AH$3,0)),"")</f>
        <v/>
      </c>
      <c r="J1835" s="3"/>
      <c r="K1835" s="2"/>
      <c r="M1835" s="24" t="s">
        <v>224</v>
      </c>
      <c r="N1835" s="26" t="str">
        <f>IFERROR(INDEX([1]!Table13[#Data],MATCH(Table1[[#This Row],[Tech.]],[1]!Table13[Func Location],0),2),"")</f>
        <v/>
      </c>
      <c r="O1835" s="47"/>
      <c r="P1835" s="28"/>
      <c r="Q1835" s="2" t="s">
        <v>37</v>
      </c>
      <c r="R1835" s="2"/>
      <c r="W1835" s="2"/>
      <c r="X1835" s="2"/>
      <c r="Y1835" s="3"/>
      <c r="Z1835" s="29" t="str">
        <f>IF(Table1[[#This Row],[DATE]]=0,"",$Z$4)</f>
        <v/>
      </c>
      <c r="AA1835" s="29" t="str">
        <f>IF(Table1[[#This Row],[DATE]]=0,"",$AA$4)</f>
        <v/>
      </c>
      <c r="AB1835" s="29" t="str">
        <f t="shared" si="56"/>
        <v/>
      </c>
      <c r="AC1835" s="61" t="str">
        <f>IFERROR(VLOOKUP(Table1[[#This Row],[Owner]],'[1]down list'!U:V,2,FALSE),"")</f>
        <v/>
      </c>
    </row>
    <row r="1836" spans="2:29" x14ac:dyDescent="0.25">
      <c r="B1836" s="23"/>
      <c r="C1836" s="24" t="str">
        <f>IF(Table1[[#This Row],[DATE]]=0,"",TEXT(Table1[[#This Row],[DATE]],"mmm"))</f>
        <v/>
      </c>
      <c r="D1836" s="25" t="str">
        <f>B1836&amp;"-"&amp;COUNTIF($B$6:$B1836,B1836)</f>
        <v>-0</v>
      </c>
      <c r="E1836" s="24" t="str">
        <f t="shared" si="57"/>
        <v/>
      </c>
      <c r="F1836" s="24" t="str">
        <f>IF(B1836=0,"",TEXT(Table1[[#This Row],[DATE]],"ddd"))</f>
        <v/>
      </c>
      <c r="G1836" s="2" t="s">
        <v>32</v>
      </c>
      <c r="H1836" s="2"/>
      <c r="I1836" s="24" t="str">
        <f>IFERROR(INDEX('[1]down list'!$AB$3:$AH$368,MATCH(Table1[[#This Row],[DATE]],'[1]down list'!$AB$3:$AB$368,0),MATCH(Table1[[#This Row],[Shift]],'[1]down list'!$AB$3:$AH$3,0)),"")</f>
        <v/>
      </c>
      <c r="J1836" s="3"/>
      <c r="K1836" s="2"/>
      <c r="M1836" s="24" t="s">
        <v>224</v>
      </c>
      <c r="N1836" s="26" t="str">
        <f>IFERROR(INDEX([1]!Table13[#Data],MATCH(Table1[[#This Row],[Tech.]],[1]!Table13[Func Location],0),2),"")</f>
        <v/>
      </c>
      <c r="O1836" s="47"/>
      <c r="P1836" s="28"/>
      <c r="Q1836" s="2" t="s">
        <v>37</v>
      </c>
      <c r="R1836" s="2"/>
      <c r="W1836" s="2"/>
      <c r="X1836" s="2"/>
      <c r="Y1836" s="3"/>
      <c r="Z1836" s="29" t="str">
        <f>IF(Table1[[#This Row],[DATE]]=0,"",$Z$4)</f>
        <v/>
      </c>
      <c r="AA1836" s="29" t="str">
        <f>IF(Table1[[#This Row],[DATE]]=0,"",$AA$4)</f>
        <v/>
      </c>
      <c r="AB1836" s="29" t="str">
        <f t="shared" si="56"/>
        <v/>
      </c>
      <c r="AC1836" s="61" t="str">
        <f>IFERROR(VLOOKUP(Table1[[#This Row],[Owner]],'[1]down list'!U:V,2,FALSE),"")</f>
        <v/>
      </c>
    </row>
    <row r="1837" spans="2:29" x14ac:dyDescent="0.25">
      <c r="B1837" s="23"/>
      <c r="C1837" s="24" t="str">
        <f>IF(Table1[[#This Row],[DATE]]=0,"",TEXT(Table1[[#This Row],[DATE]],"mmm"))</f>
        <v/>
      </c>
      <c r="D1837" s="25" t="str">
        <f>B1837&amp;"-"&amp;COUNTIF($B$6:$B1837,B1837)</f>
        <v>-0</v>
      </c>
      <c r="E1837" s="24" t="str">
        <f t="shared" si="57"/>
        <v/>
      </c>
      <c r="F1837" s="24" t="str">
        <f>IF(B1837=0,"",TEXT(Table1[[#This Row],[DATE]],"ddd"))</f>
        <v/>
      </c>
      <c r="G1837" s="2" t="s">
        <v>32</v>
      </c>
      <c r="H1837" s="2"/>
      <c r="I1837" s="24" t="str">
        <f>IFERROR(INDEX('[1]down list'!$AB$3:$AH$368,MATCH(Table1[[#This Row],[DATE]],'[1]down list'!$AB$3:$AB$368,0),MATCH(Table1[[#This Row],[Shift]],'[1]down list'!$AB$3:$AH$3,0)),"")</f>
        <v/>
      </c>
      <c r="J1837" s="3"/>
      <c r="K1837" s="2"/>
      <c r="M1837" s="24" t="s">
        <v>224</v>
      </c>
      <c r="N1837" s="26" t="str">
        <f>IFERROR(INDEX([1]!Table13[#Data],MATCH(Table1[[#This Row],[Tech.]],[1]!Table13[Func Location],0),2),"")</f>
        <v/>
      </c>
      <c r="O1837" s="47"/>
      <c r="P1837" s="28"/>
      <c r="Q1837" s="2" t="s">
        <v>37</v>
      </c>
      <c r="R1837" s="2"/>
      <c r="W1837" s="2"/>
      <c r="X1837" s="2"/>
      <c r="Y1837" s="3"/>
      <c r="Z1837" s="29" t="str">
        <f>IF(Table1[[#This Row],[DATE]]=0,"",$Z$4)</f>
        <v/>
      </c>
      <c r="AA1837" s="29" t="str">
        <f>IF(Table1[[#This Row],[DATE]]=0,"",$AA$4)</f>
        <v/>
      </c>
      <c r="AB1837" s="29" t="str">
        <f t="shared" si="56"/>
        <v/>
      </c>
      <c r="AC1837" s="61" t="str">
        <f>IFERROR(VLOOKUP(Table1[[#This Row],[Owner]],'[1]down list'!U:V,2,FALSE),"")</f>
        <v/>
      </c>
    </row>
    <row r="1838" spans="2:29" x14ac:dyDescent="0.25">
      <c r="B1838" s="23"/>
      <c r="C1838" s="24" t="str">
        <f>IF(Table1[[#This Row],[DATE]]=0,"",TEXT(Table1[[#This Row],[DATE]],"mmm"))</f>
        <v/>
      </c>
      <c r="D1838" s="25" t="str">
        <f>B1838&amp;"-"&amp;COUNTIF($B$6:$B1838,B1838)</f>
        <v>-0</v>
      </c>
      <c r="E1838" s="24" t="str">
        <f t="shared" si="57"/>
        <v/>
      </c>
      <c r="F1838" s="24" t="str">
        <f>IF(B1838=0,"",TEXT(Table1[[#This Row],[DATE]],"ddd"))</f>
        <v/>
      </c>
      <c r="G1838" s="2" t="s">
        <v>32</v>
      </c>
      <c r="H1838" s="2"/>
      <c r="I1838" s="24" t="str">
        <f>IFERROR(INDEX('[1]down list'!$AB$3:$AH$368,MATCH(Table1[[#This Row],[DATE]],'[1]down list'!$AB$3:$AB$368,0),MATCH(Table1[[#This Row],[Shift]],'[1]down list'!$AB$3:$AH$3,0)),"")</f>
        <v/>
      </c>
      <c r="J1838" s="3"/>
      <c r="K1838" s="2"/>
      <c r="M1838" s="24" t="s">
        <v>224</v>
      </c>
      <c r="N1838" s="26" t="str">
        <f>IFERROR(INDEX([1]!Table13[#Data],MATCH(Table1[[#This Row],[Tech.]],[1]!Table13[Func Location],0),2),"")</f>
        <v/>
      </c>
      <c r="O1838" s="47"/>
      <c r="P1838" s="28"/>
      <c r="Q1838" s="2" t="s">
        <v>37</v>
      </c>
      <c r="R1838" s="2"/>
      <c r="W1838" s="2"/>
      <c r="X1838" s="2"/>
      <c r="Y1838" s="3"/>
      <c r="Z1838" s="29" t="str">
        <f>IF(Table1[[#This Row],[DATE]]=0,"",$Z$4)</f>
        <v/>
      </c>
      <c r="AA1838" s="29" t="str">
        <f>IF(Table1[[#This Row],[DATE]]=0,"",$AA$4)</f>
        <v/>
      </c>
      <c r="AB1838" s="29" t="str">
        <f t="shared" si="56"/>
        <v/>
      </c>
      <c r="AC1838" s="61" t="str">
        <f>IFERROR(VLOOKUP(Table1[[#This Row],[Owner]],'[1]down list'!U:V,2,FALSE),"")</f>
        <v/>
      </c>
    </row>
    <row r="1839" spans="2:29" x14ac:dyDescent="0.25">
      <c r="B1839" s="23"/>
      <c r="C1839" s="24" t="str">
        <f>IF(Table1[[#This Row],[DATE]]=0,"",TEXT(Table1[[#This Row],[DATE]],"mmm"))</f>
        <v/>
      </c>
      <c r="D1839" s="25" t="str">
        <f>B1839&amp;"-"&amp;COUNTIF($B$6:$B1839,B1839)</f>
        <v>-0</v>
      </c>
      <c r="E1839" s="24" t="str">
        <f t="shared" si="57"/>
        <v/>
      </c>
      <c r="F1839" s="24" t="str">
        <f>IF(B1839=0,"",TEXT(Table1[[#This Row],[DATE]],"ddd"))</f>
        <v/>
      </c>
      <c r="G1839" s="2" t="s">
        <v>32</v>
      </c>
      <c r="H1839" s="2"/>
      <c r="I1839" s="24" t="str">
        <f>IFERROR(INDEX('[1]down list'!$AB$3:$AH$368,MATCH(Table1[[#This Row],[DATE]],'[1]down list'!$AB$3:$AB$368,0),MATCH(Table1[[#This Row],[Shift]],'[1]down list'!$AB$3:$AH$3,0)),"")</f>
        <v/>
      </c>
      <c r="J1839" s="3"/>
      <c r="K1839" s="2"/>
      <c r="M1839" s="24" t="s">
        <v>224</v>
      </c>
      <c r="N1839" s="26" t="str">
        <f>IFERROR(INDEX([1]!Table13[#Data],MATCH(Table1[[#This Row],[Tech.]],[1]!Table13[Func Location],0),2),"")</f>
        <v/>
      </c>
      <c r="O1839" s="47"/>
      <c r="P1839" s="28"/>
      <c r="Q1839" s="2" t="s">
        <v>37</v>
      </c>
      <c r="R1839" s="2"/>
      <c r="W1839" s="2"/>
      <c r="X1839" s="2"/>
      <c r="Y1839" s="3"/>
      <c r="Z1839" s="29" t="str">
        <f>IF(Table1[[#This Row],[DATE]]=0,"",$Z$4)</f>
        <v/>
      </c>
      <c r="AA1839" s="29" t="str">
        <f>IF(Table1[[#This Row],[DATE]]=0,"",$AA$4)</f>
        <v/>
      </c>
      <c r="AB1839" s="29" t="str">
        <f t="shared" si="56"/>
        <v/>
      </c>
      <c r="AC1839" s="61" t="str">
        <f>IFERROR(VLOOKUP(Table1[[#This Row],[Owner]],'[1]down list'!U:V,2,FALSE),"")</f>
        <v/>
      </c>
    </row>
    <row r="1840" spans="2:29" x14ac:dyDescent="0.25">
      <c r="B1840" s="23"/>
      <c r="C1840" s="24" t="str">
        <f>IF(Table1[[#This Row],[DATE]]=0,"",TEXT(Table1[[#This Row],[DATE]],"mmm"))</f>
        <v/>
      </c>
      <c r="D1840" s="25" t="str">
        <f>B1840&amp;"-"&amp;COUNTIF($B$6:$B1840,B1840)</f>
        <v>-0</v>
      </c>
      <c r="E1840" s="24" t="str">
        <f t="shared" si="57"/>
        <v/>
      </c>
      <c r="F1840" s="24" t="str">
        <f>IF(B1840=0,"",TEXT(Table1[[#This Row],[DATE]],"ddd"))</f>
        <v/>
      </c>
      <c r="G1840" s="2" t="s">
        <v>32</v>
      </c>
      <c r="H1840" s="2"/>
      <c r="I1840" s="24" t="str">
        <f>IFERROR(INDEX('[1]down list'!$AB$3:$AH$368,MATCH(Table1[[#This Row],[DATE]],'[1]down list'!$AB$3:$AB$368,0),MATCH(Table1[[#This Row],[Shift]],'[1]down list'!$AB$3:$AH$3,0)),"")</f>
        <v/>
      </c>
      <c r="J1840" s="3"/>
      <c r="K1840" s="2"/>
      <c r="M1840" s="24" t="s">
        <v>224</v>
      </c>
      <c r="N1840" s="26" t="str">
        <f>IFERROR(INDEX([1]!Table13[#Data],MATCH(Table1[[#This Row],[Tech.]],[1]!Table13[Func Location],0),2),"")</f>
        <v/>
      </c>
      <c r="O1840" s="47"/>
      <c r="P1840" s="28"/>
      <c r="Q1840" s="2" t="s">
        <v>37</v>
      </c>
      <c r="R1840" s="2"/>
      <c r="W1840" s="2"/>
      <c r="X1840" s="2"/>
      <c r="Y1840" s="3"/>
      <c r="Z1840" s="29" t="str">
        <f>IF(Table1[[#This Row],[DATE]]=0,"",$Z$4)</f>
        <v/>
      </c>
      <c r="AA1840" s="29" t="str">
        <f>IF(Table1[[#This Row],[DATE]]=0,"",$AA$4)</f>
        <v/>
      </c>
      <c r="AB1840" s="29" t="str">
        <f t="shared" si="56"/>
        <v/>
      </c>
      <c r="AC1840" s="61" t="str">
        <f>IFERROR(VLOOKUP(Table1[[#This Row],[Owner]],'[1]down list'!U:V,2,FALSE),"")</f>
        <v/>
      </c>
    </row>
    <row r="1841" spans="2:29" x14ac:dyDescent="0.25">
      <c r="B1841" s="23"/>
      <c r="C1841" s="24" t="str">
        <f>IF(Table1[[#This Row],[DATE]]=0,"",TEXT(Table1[[#This Row],[DATE]],"mmm"))</f>
        <v/>
      </c>
      <c r="D1841" s="25" t="str">
        <f>B1841&amp;"-"&amp;COUNTIF($B$6:$B1841,B1841)</f>
        <v>-0</v>
      </c>
      <c r="E1841" s="24" t="str">
        <f t="shared" si="57"/>
        <v/>
      </c>
      <c r="F1841" s="24" t="str">
        <f>IF(B1841=0,"",TEXT(Table1[[#This Row],[DATE]],"ddd"))</f>
        <v/>
      </c>
      <c r="G1841" s="2" t="s">
        <v>32</v>
      </c>
      <c r="H1841" s="2"/>
      <c r="I1841" s="24" t="str">
        <f>IFERROR(INDEX('[1]down list'!$AB$3:$AH$368,MATCH(Table1[[#This Row],[DATE]],'[1]down list'!$AB$3:$AB$368,0),MATCH(Table1[[#This Row],[Shift]],'[1]down list'!$AB$3:$AH$3,0)),"")</f>
        <v/>
      </c>
      <c r="J1841" s="3"/>
      <c r="K1841" s="2"/>
      <c r="M1841" s="24" t="s">
        <v>224</v>
      </c>
      <c r="N1841" s="26" t="str">
        <f>IFERROR(INDEX([1]!Table13[#Data],MATCH(Table1[[#This Row],[Tech.]],[1]!Table13[Func Location],0),2),"")</f>
        <v/>
      </c>
      <c r="O1841" s="47"/>
      <c r="P1841" s="28"/>
      <c r="Q1841" s="2" t="s">
        <v>37</v>
      </c>
      <c r="R1841" s="2"/>
      <c r="W1841" s="2"/>
      <c r="X1841" s="2"/>
      <c r="Y1841" s="3"/>
      <c r="Z1841" s="29" t="str">
        <f>IF(Table1[[#This Row],[DATE]]=0,"",$Z$4)</f>
        <v/>
      </c>
      <c r="AA1841" s="29" t="str">
        <f>IF(Table1[[#This Row],[DATE]]=0,"",$AA$4)</f>
        <v/>
      </c>
      <c r="AB1841" s="29" t="str">
        <f t="shared" si="56"/>
        <v/>
      </c>
      <c r="AC1841" s="61" t="str">
        <f>IFERROR(VLOOKUP(Table1[[#This Row],[Owner]],'[1]down list'!U:V,2,FALSE),"")</f>
        <v/>
      </c>
    </row>
    <row r="1842" spans="2:29" x14ac:dyDescent="0.25">
      <c r="B1842" s="23"/>
      <c r="C1842" s="24" t="str">
        <f>IF(Table1[[#This Row],[DATE]]=0,"",TEXT(Table1[[#This Row],[DATE]],"mmm"))</f>
        <v/>
      </c>
      <c r="D1842" s="25" t="str">
        <f>B1842&amp;"-"&amp;COUNTIF($B$6:$B1842,B1842)</f>
        <v>-0</v>
      </c>
      <c r="E1842" s="24" t="str">
        <f t="shared" si="57"/>
        <v/>
      </c>
      <c r="F1842" s="24" t="str">
        <f>IF(B1842=0,"",TEXT(Table1[[#This Row],[DATE]],"ddd"))</f>
        <v/>
      </c>
      <c r="G1842" s="2" t="s">
        <v>32</v>
      </c>
      <c r="H1842" s="2"/>
      <c r="I1842" s="24" t="str">
        <f>IFERROR(INDEX('[1]down list'!$AB$3:$AH$368,MATCH(Table1[[#This Row],[DATE]],'[1]down list'!$AB$3:$AB$368,0),MATCH(Table1[[#This Row],[Shift]],'[1]down list'!$AB$3:$AH$3,0)),"")</f>
        <v/>
      </c>
      <c r="J1842" s="3"/>
      <c r="K1842" s="2"/>
      <c r="M1842" s="24" t="s">
        <v>224</v>
      </c>
      <c r="N1842" s="26" t="str">
        <f>IFERROR(INDEX([1]!Table13[#Data],MATCH(Table1[[#This Row],[Tech.]],[1]!Table13[Func Location],0),2),"")</f>
        <v/>
      </c>
      <c r="O1842" s="47"/>
      <c r="P1842" s="28"/>
      <c r="Q1842" s="2" t="s">
        <v>37</v>
      </c>
      <c r="R1842" s="2"/>
      <c r="W1842" s="2"/>
      <c r="X1842" s="2"/>
      <c r="Y1842" s="3"/>
      <c r="Z1842" s="29" t="str">
        <f>IF(Table1[[#This Row],[DATE]]=0,"",$Z$4)</f>
        <v/>
      </c>
      <c r="AA1842" s="29" t="str">
        <f>IF(Table1[[#This Row],[DATE]]=0,"",$AA$4)</f>
        <v/>
      </c>
      <c r="AB1842" s="29" t="str">
        <f t="shared" si="56"/>
        <v/>
      </c>
      <c r="AC1842" s="61" t="str">
        <f>IFERROR(VLOOKUP(Table1[[#This Row],[Owner]],'[1]down list'!U:V,2,FALSE),"")</f>
        <v/>
      </c>
    </row>
    <row r="1843" spans="2:29" x14ac:dyDescent="0.25">
      <c r="B1843" s="23"/>
      <c r="C1843" s="24" t="str">
        <f>IF(Table1[[#This Row],[DATE]]=0,"",TEXT(Table1[[#This Row],[DATE]],"mmm"))</f>
        <v/>
      </c>
      <c r="D1843" s="25" t="str">
        <f>B1843&amp;"-"&amp;COUNTIF($B$6:$B1843,B1843)</f>
        <v>-0</v>
      </c>
      <c r="E1843" s="24" t="str">
        <f t="shared" si="57"/>
        <v/>
      </c>
      <c r="F1843" s="24" t="str">
        <f>IF(B1843=0,"",TEXT(Table1[[#This Row],[DATE]],"ddd"))</f>
        <v/>
      </c>
      <c r="G1843" s="2" t="s">
        <v>32</v>
      </c>
      <c r="H1843" s="2"/>
      <c r="I1843" s="24" t="str">
        <f>IFERROR(INDEX('[1]down list'!$AB$3:$AH$368,MATCH(Table1[[#This Row],[DATE]],'[1]down list'!$AB$3:$AB$368,0),MATCH(Table1[[#This Row],[Shift]],'[1]down list'!$AB$3:$AH$3,0)),"")</f>
        <v/>
      </c>
      <c r="J1843" s="3"/>
      <c r="K1843" s="2"/>
      <c r="M1843" s="24" t="s">
        <v>224</v>
      </c>
      <c r="N1843" s="26" t="str">
        <f>IFERROR(INDEX([1]!Table13[#Data],MATCH(Table1[[#This Row],[Tech.]],[1]!Table13[Func Location],0),2),"")</f>
        <v/>
      </c>
      <c r="O1843" s="47"/>
      <c r="P1843" s="28"/>
      <c r="Q1843" s="2" t="s">
        <v>37</v>
      </c>
      <c r="R1843" s="2"/>
      <c r="W1843" s="2"/>
      <c r="X1843" s="2"/>
      <c r="Y1843" s="3"/>
      <c r="Z1843" s="29" t="str">
        <f>IF(Table1[[#This Row],[DATE]]=0,"",$Z$4)</f>
        <v/>
      </c>
      <c r="AA1843" s="29" t="str">
        <f>IF(Table1[[#This Row],[DATE]]=0,"",$AA$4)</f>
        <v/>
      </c>
      <c r="AB1843" s="29" t="str">
        <f t="shared" si="56"/>
        <v/>
      </c>
      <c r="AC1843" s="61" t="str">
        <f>IFERROR(VLOOKUP(Table1[[#This Row],[Owner]],'[1]down list'!U:V,2,FALSE),"")</f>
        <v/>
      </c>
    </row>
    <row r="1844" spans="2:29" x14ac:dyDescent="0.25">
      <c r="B1844" s="23"/>
      <c r="C1844" s="24" t="str">
        <f>IF(Table1[[#This Row],[DATE]]=0,"",TEXT(Table1[[#This Row],[DATE]],"mmm"))</f>
        <v/>
      </c>
      <c r="D1844" s="25" t="str">
        <f>B1844&amp;"-"&amp;COUNTIF($B$6:$B1844,B1844)</f>
        <v>-0</v>
      </c>
      <c r="E1844" s="24" t="str">
        <f t="shared" si="57"/>
        <v/>
      </c>
      <c r="F1844" s="24" t="str">
        <f>IF(B1844=0,"",TEXT(Table1[[#This Row],[DATE]],"ddd"))</f>
        <v/>
      </c>
      <c r="G1844" s="2" t="s">
        <v>32</v>
      </c>
      <c r="H1844" s="2"/>
      <c r="I1844" s="24" t="str">
        <f>IFERROR(INDEX('[1]down list'!$AB$3:$AH$368,MATCH(Table1[[#This Row],[DATE]],'[1]down list'!$AB$3:$AB$368,0),MATCH(Table1[[#This Row],[Shift]],'[1]down list'!$AB$3:$AH$3,0)),"")</f>
        <v/>
      </c>
      <c r="J1844" s="3"/>
      <c r="K1844" s="2"/>
      <c r="M1844" s="24" t="s">
        <v>224</v>
      </c>
      <c r="N1844" s="26" t="str">
        <f>IFERROR(INDEX([1]!Table13[#Data],MATCH(Table1[[#This Row],[Tech.]],[1]!Table13[Func Location],0),2),"")</f>
        <v/>
      </c>
      <c r="O1844" s="47"/>
      <c r="P1844" s="28"/>
      <c r="Q1844" s="2" t="s">
        <v>37</v>
      </c>
      <c r="R1844" s="2"/>
      <c r="W1844" s="2"/>
      <c r="X1844" s="2"/>
      <c r="Y1844" s="3"/>
      <c r="Z1844" s="29" t="str">
        <f>IF(Table1[[#This Row],[DATE]]=0,"",$Z$4)</f>
        <v/>
      </c>
      <c r="AA1844" s="29" t="str">
        <f>IF(Table1[[#This Row],[DATE]]=0,"",$AA$4)</f>
        <v/>
      </c>
      <c r="AB1844" s="29" t="str">
        <f t="shared" si="56"/>
        <v/>
      </c>
      <c r="AC1844" s="61" t="str">
        <f>IFERROR(VLOOKUP(Table1[[#This Row],[Owner]],'[1]down list'!U:V,2,FALSE),"")</f>
        <v/>
      </c>
    </row>
    <row r="1845" spans="2:29" x14ac:dyDescent="0.25">
      <c r="B1845" s="23"/>
      <c r="C1845" s="24" t="str">
        <f>IF(Table1[[#This Row],[DATE]]=0,"",TEXT(Table1[[#This Row],[DATE]],"mmm"))</f>
        <v/>
      </c>
      <c r="D1845" s="25" t="str">
        <f>B1845&amp;"-"&amp;COUNTIF($B$6:$B1845,B1845)</f>
        <v>-0</v>
      </c>
      <c r="E1845" s="24" t="str">
        <f t="shared" si="57"/>
        <v/>
      </c>
      <c r="F1845" s="24" t="str">
        <f>IF(B1845=0,"",TEXT(Table1[[#This Row],[DATE]],"ddd"))</f>
        <v/>
      </c>
      <c r="G1845" s="2" t="s">
        <v>32</v>
      </c>
      <c r="H1845" s="2"/>
      <c r="I1845" s="24" t="str">
        <f>IFERROR(INDEX('[1]down list'!$AB$3:$AH$368,MATCH(Table1[[#This Row],[DATE]],'[1]down list'!$AB$3:$AB$368,0),MATCH(Table1[[#This Row],[Shift]],'[1]down list'!$AB$3:$AH$3,0)),"")</f>
        <v/>
      </c>
      <c r="J1845" s="3"/>
      <c r="K1845" s="2"/>
      <c r="M1845" s="24" t="s">
        <v>224</v>
      </c>
      <c r="N1845" s="26" t="str">
        <f>IFERROR(INDEX([1]!Table13[#Data],MATCH(Table1[[#This Row],[Tech.]],[1]!Table13[Func Location],0),2),"")</f>
        <v/>
      </c>
      <c r="O1845" s="47"/>
      <c r="P1845" s="28"/>
      <c r="Q1845" s="2" t="s">
        <v>37</v>
      </c>
      <c r="R1845" s="2"/>
      <c r="W1845" s="2"/>
      <c r="X1845" s="2"/>
      <c r="Y1845" s="3"/>
      <c r="Z1845" s="29" t="str">
        <f>IF(Table1[[#This Row],[DATE]]=0,"",$Z$4)</f>
        <v/>
      </c>
      <c r="AA1845" s="29" t="str">
        <f>IF(Table1[[#This Row],[DATE]]=0,"",$AA$4)</f>
        <v/>
      </c>
      <c r="AB1845" s="29" t="str">
        <f t="shared" si="56"/>
        <v/>
      </c>
      <c r="AC1845" s="61" t="str">
        <f>IFERROR(VLOOKUP(Table1[[#This Row],[Owner]],'[1]down list'!U:V,2,FALSE),"")</f>
        <v/>
      </c>
    </row>
    <row r="1846" spans="2:29" x14ac:dyDescent="0.25">
      <c r="B1846" s="23"/>
      <c r="C1846" s="24" t="str">
        <f>IF(Table1[[#This Row],[DATE]]=0,"",TEXT(Table1[[#This Row],[DATE]],"mmm"))</f>
        <v/>
      </c>
      <c r="D1846" s="25" t="str">
        <f>B1846&amp;"-"&amp;COUNTIF($B$6:$B1846,B1846)</f>
        <v>-0</v>
      </c>
      <c r="E1846" s="24" t="str">
        <f t="shared" si="57"/>
        <v/>
      </c>
      <c r="F1846" s="24" t="str">
        <f>IF(B1846=0,"",TEXT(Table1[[#This Row],[DATE]],"ddd"))</f>
        <v/>
      </c>
      <c r="G1846" s="2" t="s">
        <v>32</v>
      </c>
      <c r="H1846" s="2"/>
      <c r="I1846" s="24" t="str">
        <f>IFERROR(INDEX('[1]down list'!$AB$3:$AH$368,MATCH(Table1[[#This Row],[DATE]],'[1]down list'!$AB$3:$AB$368,0),MATCH(Table1[[#This Row],[Shift]],'[1]down list'!$AB$3:$AH$3,0)),"")</f>
        <v/>
      </c>
      <c r="J1846" s="3"/>
      <c r="K1846" s="2"/>
      <c r="M1846" s="24" t="s">
        <v>224</v>
      </c>
      <c r="N1846" s="26" t="str">
        <f>IFERROR(INDEX([1]!Table13[#Data],MATCH(Table1[[#This Row],[Tech.]],[1]!Table13[Func Location],0),2),"")</f>
        <v/>
      </c>
      <c r="O1846" s="47"/>
      <c r="P1846" s="28"/>
      <c r="Q1846" s="2" t="s">
        <v>37</v>
      </c>
      <c r="R1846" s="2"/>
      <c r="W1846" s="2"/>
      <c r="X1846" s="2"/>
      <c r="Y1846" s="3"/>
      <c r="Z1846" s="29" t="str">
        <f>IF(Table1[[#This Row],[DATE]]=0,"",$Z$4)</f>
        <v/>
      </c>
      <c r="AA1846" s="29" t="str">
        <f>IF(Table1[[#This Row],[DATE]]=0,"",$AA$4)</f>
        <v/>
      </c>
      <c r="AB1846" s="29" t="str">
        <f t="shared" si="56"/>
        <v/>
      </c>
      <c r="AC1846" s="61" t="str">
        <f>IFERROR(VLOOKUP(Table1[[#This Row],[Owner]],'[1]down list'!U:V,2,FALSE),"")</f>
        <v/>
      </c>
    </row>
    <row r="1847" spans="2:29" x14ac:dyDescent="0.25">
      <c r="B1847" s="23"/>
      <c r="C1847" s="24" t="str">
        <f>IF(Table1[[#This Row],[DATE]]=0,"",TEXT(Table1[[#This Row],[DATE]],"mmm"))</f>
        <v/>
      </c>
      <c r="D1847" s="25" t="str">
        <f>B1847&amp;"-"&amp;COUNTIF($B$6:$B1847,B1847)</f>
        <v>-0</v>
      </c>
      <c r="E1847" s="24" t="str">
        <f t="shared" si="57"/>
        <v/>
      </c>
      <c r="F1847" s="24" t="str">
        <f>IF(B1847=0,"",TEXT(Table1[[#This Row],[DATE]],"ddd"))</f>
        <v/>
      </c>
      <c r="G1847" s="2" t="s">
        <v>32</v>
      </c>
      <c r="H1847" s="2"/>
      <c r="I1847" s="24" t="str">
        <f>IFERROR(INDEX('[1]down list'!$AB$3:$AH$368,MATCH(Table1[[#This Row],[DATE]],'[1]down list'!$AB$3:$AB$368,0),MATCH(Table1[[#This Row],[Shift]],'[1]down list'!$AB$3:$AH$3,0)),"")</f>
        <v/>
      </c>
      <c r="J1847" s="3"/>
      <c r="K1847" s="2"/>
      <c r="M1847" s="24" t="s">
        <v>224</v>
      </c>
      <c r="N1847" s="26" t="str">
        <f>IFERROR(INDEX([1]!Table13[#Data],MATCH(Table1[[#This Row],[Tech.]],[1]!Table13[Func Location],0),2),"")</f>
        <v/>
      </c>
      <c r="O1847" s="47"/>
      <c r="P1847" s="28"/>
      <c r="Q1847" s="2" t="s">
        <v>37</v>
      </c>
      <c r="R1847" s="2"/>
      <c r="W1847" s="2"/>
      <c r="X1847" s="2"/>
      <c r="Y1847" s="3"/>
      <c r="Z1847" s="29" t="str">
        <f>IF(Table1[[#This Row],[DATE]]=0,"",$Z$4)</f>
        <v/>
      </c>
      <c r="AA1847" s="29" t="str">
        <f>IF(Table1[[#This Row],[DATE]]=0,"",$AA$4)</f>
        <v/>
      </c>
      <c r="AB1847" s="29" t="str">
        <f t="shared" si="56"/>
        <v/>
      </c>
      <c r="AC1847" s="61" t="str">
        <f>IFERROR(VLOOKUP(Table1[[#This Row],[Owner]],'[1]down list'!U:V,2,FALSE),"")</f>
        <v/>
      </c>
    </row>
    <row r="1848" spans="2:29" x14ac:dyDescent="0.25">
      <c r="B1848" s="23"/>
      <c r="C1848" s="24" t="str">
        <f>IF(Table1[[#This Row],[DATE]]=0,"",TEXT(Table1[[#This Row],[DATE]],"mmm"))</f>
        <v/>
      </c>
      <c r="D1848" s="25" t="str">
        <f>B1848&amp;"-"&amp;COUNTIF($B$6:$B1848,B1848)</f>
        <v>-0</v>
      </c>
      <c r="E1848" s="24" t="str">
        <f t="shared" si="57"/>
        <v/>
      </c>
      <c r="F1848" s="24" t="str">
        <f>IF(B1848=0,"",TEXT(Table1[[#This Row],[DATE]],"ddd"))</f>
        <v/>
      </c>
      <c r="G1848" s="2" t="s">
        <v>32</v>
      </c>
      <c r="H1848" s="2"/>
      <c r="I1848" s="24" t="str">
        <f>IFERROR(INDEX('[1]down list'!$AB$3:$AH$368,MATCH(Table1[[#This Row],[DATE]],'[1]down list'!$AB$3:$AB$368,0),MATCH(Table1[[#This Row],[Shift]],'[1]down list'!$AB$3:$AH$3,0)),"")</f>
        <v/>
      </c>
      <c r="J1848" s="3"/>
      <c r="K1848" s="2"/>
      <c r="M1848" s="24" t="s">
        <v>224</v>
      </c>
      <c r="N1848" s="26" t="str">
        <f>IFERROR(INDEX([1]!Table13[#Data],MATCH(Table1[[#This Row],[Tech.]],[1]!Table13[Func Location],0),2),"")</f>
        <v/>
      </c>
      <c r="O1848" s="47"/>
      <c r="P1848" s="28"/>
      <c r="Q1848" s="2" t="s">
        <v>37</v>
      </c>
      <c r="R1848" s="2"/>
      <c r="W1848" s="2"/>
      <c r="X1848" s="2"/>
      <c r="Y1848" s="3"/>
      <c r="Z1848" s="29" t="str">
        <f>IF(Table1[[#This Row],[DATE]]=0,"",$Z$4)</f>
        <v/>
      </c>
      <c r="AA1848" s="29" t="str">
        <f>IF(Table1[[#This Row],[DATE]]=0,"",$AA$4)</f>
        <v/>
      </c>
      <c r="AB1848" s="29" t="str">
        <f t="shared" si="56"/>
        <v/>
      </c>
      <c r="AC1848" s="61" t="str">
        <f>IFERROR(VLOOKUP(Table1[[#This Row],[Owner]],'[1]down list'!U:V,2,FALSE),"")</f>
        <v/>
      </c>
    </row>
    <row r="1849" spans="2:29" x14ac:dyDescent="0.25">
      <c r="B1849" s="23"/>
      <c r="C1849" s="24" t="str">
        <f>IF(Table1[[#This Row],[DATE]]=0,"",TEXT(Table1[[#This Row],[DATE]],"mmm"))</f>
        <v/>
      </c>
      <c r="D1849" s="25" t="str">
        <f>B1849&amp;"-"&amp;COUNTIF($B$6:$B1849,B1849)</f>
        <v>-0</v>
      </c>
      <c r="E1849" s="24" t="str">
        <f t="shared" si="57"/>
        <v/>
      </c>
      <c r="F1849" s="24" t="str">
        <f>IF(B1849=0,"",TEXT(Table1[[#This Row],[DATE]],"ddd"))</f>
        <v/>
      </c>
      <c r="G1849" s="2" t="s">
        <v>32</v>
      </c>
      <c r="H1849" s="2"/>
      <c r="I1849" s="24" t="str">
        <f>IFERROR(INDEX('[1]down list'!$AB$3:$AH$368,MATCH(Table1[[#This Row],[DATE]],'[1]down list'!$AB$3:$AB$368,0),MATCH(Table1[[#This Row],[Shift]],'[1]down list'!$AB$3:$AH$3,0)),"")</f>
        <v/>
      </c>
      <c r="J1849" s="3"/>
      <c r="K1849" s="2"/>
      <c r="M1849" s="24" t="s">
        <v>224</v>
      </c>
      <c r="N1849" s="26" t="str">
        <f>IFERROR(INDEX([1]!Table13[#Data],MATCH(Table1[[#This Row],[Tech.]],[1]!Table13[Func Location],0),2),"")</f>
        <v/>
      </c>
      <c r="O1849" s="47"/>
      <c r="P1849" s="28"/>
      <c r="Q1849" s="2" t="s">
        <v>37</v>
      </c>
      <c r="R1849" s="2"/>
      <c r="W1849" s="2"/>
      <c r="X1849" s="2"/>
      <c r="Y1849" s="3"/>
      <c r="Z1849" s="29" t="str">
        <f>IF(Table1[[#This Row],[DATE]]=0,"",$Z$4)</f>
        <v/>
      </c>
      <c r="AA1849" s="29" t="str">
        <f>IF(Table1[[#This Row],[DATE]]=0,"",$AA$4)</f>
        <v/>
      </c>
      <c r="AB1849" s="29" t="str">
        <f t="shared" si="56"/>
        <v/>
      </c>
      <c r="AC1849" s="61" t="str">
        <f>IFERROR(VLOOKUP(Table1[[#This Row],[Owner]],'[1]down list'!U:V,2,FALSE),"")</f>
        <v/>
      </c>
    </row>
    <row r="1850" spans="2:29" x14ac:dyDescent="0.25">
      <c r="B1850" s="23"/>
      <c r="C1850" s="24" t="str">
        <f>IF(Table1[[#This Row],[DATE]]=0,"",TEXT(Table1[[#This Row],[DATE]],"mmm"))</f>
        <v/>
      </c>
      <c r="D1850" s="25" t="str">
        <f>B1850&amp;"-"&amp;COUNTIF($B$6:$B1850,B1850)</f>
        <v>-0</v>
      </c>
      <c r="E1850" s="24" t="str">
        <f t="shared" si="57"/>
        <v/>
      </c>
      <c r="F1850" s="24" t="str">
        <f>IF(B1850=0,"",TEXT(Table1[[#This Row],[DATE]],"ddd"))</f>
        <v/>
      </c>
      <c r="G1850" s="2" t="s">
        <v>32</v>
      </c>
      <c r="H1850" s="2"/>
      <c r="I1850" s="24" t="str">
        <f>IFERROR(INDEX('[1]down list'!$AB$3:$AH$368,MATCH(Table1[[#This Row],[DATE]],'[1]down list'!$AB$3:$AB$368,0),MATCH(Table1[[#This Row],[Shift]],'[1]down list'!$AB$3:$AH$3,0)),"")</f>
        <v/>
      </c>
      <c r="J1850" s="3"/>
      <c r="K1850" s="2"/>
      <c r="M1850" s="24" t="s">
        <v>224</v>
      </c>
      <c r="N1850" s="26" t="str">
        <f>IFERROR(INDEX([1]!Table13[#Data],MATCH(Table1[[#This Row],[Tech.]],[1]!Table13[Func Location],0),2),"")</f>
        <v/>
      </c>
      <c r="O1850" s="47"/>
      <c r="P1850" s="28"/>
      <c r="Q1850" s="2" t="s">
        <v>37</v>
      </c>
      <c r="R1850" s="2"/>
      <c r="W1850" s="2"/>
      <c r="X1850" s="2"/>
      <c r="Y1850" s="3"/>
      <c r="Z1850" s="29" t="str">
        <f>IF(Table1[[#This Row],[DATE]]=0,"",$Z$4)</f>
        <v/>
      </c>
      <c r="AA1850" s="29" t="str">
        <f>IF(Table1[[#This Row],[DATE]]=0,"",$AA$4)</f>
        <v/>
      </c>
      <c r="AB1850" s="29" t="str">
        <f t="shared" si="56"/>
        <v/>
      </c>
      <c r="AC1850" s="61" t="str">
        <f>IFERROR(VLOOKUP(Table1[[#This Row],[Owner]],'[1]down list'!U:V,2,FALSE),"")</f>
        <v/>
      </c>
    </row>
    <row r="1851" spans="2:29" x14ac:dyDescent="0.25">
      <c r="B1851" s="23"/>
      <c r="C1851" s="24" t="str">
        <f>IF(Table1[[#This Row],[DATE]]=0,"",TEXT(Table1[[#This Row],[DATE]],"mmm"))</f>
        <v/>
      </c>
      <c r="D1851" s="25" t="str">
        <f>B1851&amp;"-"&amp;COUNTIF($B$6:$B1851,B1851)</f>
        <v>-0</v>
      </c>
      <c r="E1851" s="24" t="str">
        <f t="shared" si="57"/>
        <v/>
      </c>
      <c r="F1851" s="24" t="str">
        <f>IF(B1851=0,"",TEXT(Table1[[#This Row],[DATE]],"ddd"))</f>
        <v/>
      </c>
      <c r="G1851" s="2" t="s">
        <v>32</v>
      </c>
      <c r="H1851" s="2"/>
      <c r="I1851" s="24" t="str">
        <f>IFERROR(INDEX('[1]down list'!$AB$3:$AH$368,MATCH(Table1[[#This Row],[DATE]],'[1]down list'!$AB$3:$AB$368,0),MATCH(Table1[[#This Row],[Shift]],'[1]down list'!$AB$3:$AH$3,0)),"")</f>
        <v/>
      </c>
      <c r="J1851" s="3"/>
      <c r="K1851" s="2"/>
      <c r="M1851" s="24" t="s">
        <v>224</v>
      </c>
      <c r="N1851" s="26" t="str">
        <f>IFERROR(INDEX([1]!Table13[#Data],MATCH(Table1[[#This Row],[Tech.]],[1]!Table13[Func Location],0),2),"")</f>
        <v/>
      </c>
      <c r="O1851" s="47"/>
      <c r="P1851" s="28"/>
      <c r="Q1851" s="2" t="s">
        <v>37</v>
      </c>
      <c r="R1851" s="2"/>
      <c r="W1851" s="2"/>
      <c r="X1851" s="2"/>
      <c r="Y1851" s="3"/>
      <c r="Z1851" s="29" t="str">
        <f>IF(Table1[[#This Row],[DATE]]=0,"",$Z$4)</f>
        <v/>
      </c>
      <c r="AA1851" s="29" t="str">
        <f>IF(Table1[[#This Row],[DATE]]=0,"",$AA$4)</f>
        <v/>
      </c>
      <c r="AB1851" s="29" t="str">
        <f t="shared" si="56"/>
        <v/>
      </c>
      <c r="AC1851" s="61" t="str">
        <f>IFERROR(VLOOKUP(Table1[[#This Row],[Owner]],'[1]down list'!U:V,2,FALSE),"")</f>
        <v/>
      </c>
    </row>
    <row r="1852" spans="2:29" x14ac:dyDescent="0.25">
      <c r="B1852" s="23"/>
      <c r="C1852" s="24" t="str">
        <f>IF(Table1[[#This Row],[DATE]]=0,"",TEXT(Table1[[#This Row],[DATE]],"mmm"))</f>
        <v/>
      </c>
      <c r="D1852" s="25" t="str">
        <f>B1852&amp;"-"&amp;COUNTIF($B$6:$B1852,B1852)</f>
        <v>-0</v>
      </c>
      <c r="E1852" s="24" t="str">
        <f t="shared" si="57"/>
        <v/>
      </c>
      <c r="F1852" s="24" t="str">
        <f>IF(B1852=0,"",TEXT(Table1[[#This Row],[DATE]],"ddd"))</f>
        <v/>
      </c>
      <c r="G1852" s="2" t="s">
        <v>32</v>
      </c>
      <c r="H1852" s="2"/>
      <c r="I1852" s="24" t="str">
        <f>IFERROR(INDEX('[1]down list'!$AB$3:$AH$368,MATCH(Table1[[#This Row],[DATE]],'[1]down list'!$AB$3:$AB$368,0),MATCH(Table1[[#This Row],[Shift]],'[1]down list'!$AB$3:$AH$3,0)),"")</f>
        <v/>
      </c>
      <c r="J1852" s="3"/>
      <c r="K1852" s="2"/>
      <c r="M1852" s="24" t="s">
        <v>224</v>
      </c>
      <c r="N1852" s="26" t="str">
        <f>IFERROR(INDEX([1]!Table13[#Data],MATCH(Table1[[#This Row],[Tech.]],[1]!Table13[Func Location],0),2),"")</f>
        <v/>
      </c>
      <c r="O1852" s="47"/>
      <c r="P1852" s="28"/>
      <c r="Q1852" s="2" t="s">
        <v>37</v>
      </c>
      <c r="R1852" s="2"/>
      <c r="W1852" s="2"/>
      <c r="X1852" s="2"/>
      <c r="Y1852" s="3"/>
      <c r="Z1852" s="29" t="str">
        <f>IF(Table1[[#This Row],[DATE]]=0,"",$Z$4)</f>
        <v/>
      </c>
      <c r="AA1852" s="29" t="str">
        <f>IF(Table1[[#This Row],[DATE]]=0,"",$AA$4)</f>
        <v/>
      </c>
      <c r="AB1852" s="29" t="str">
        <f t="shared" si="56"/>
        <v/>
      </c>
      <c r="AC1852" s="61" t="str">
        <f>IFERROR(VLOOKUP(Table1[[#This Row],[Owner]],'[1]down list'!U:V,2,FALSE),"")</f>
        <v/>
      </c>
    </row>
    <row r="1853" spans="2:29" x14ac:dyDescent="0.25">
      <c r="B1853" s="23"/>
      <c r="C1853" s="24" t="str">
        <f>IF(Table1[[#This Row],[DATE]]=0,"",TEXT(Table1[[#This Row],[DATE]],"mmm"))</f>
        <v/>
      </c>
      <c r="D1853" s="25" t="str">
        <f>B1853&amp;"-"&amp;COUNTIF($B$6:$B1853,B1853)</f>
        <v>-0</v>
      </c>
      <c r="E1853" s="24" t="str">
        <f t="shared" si="57"/>
        <v/>
      </c>
      <c r="F1853" s="24" t="str">
        <f>IF(B1853=0,"",TEXT(Table1[[#This Row],[DATE]],"ddd"))</f>
        <v/>
      </c>
      <c r="G1853" s="2" t="s">
        <v>32</v>
      </c>
      <c r="H1853" s="2"/>
      <c r="I1853" s="24" t="str">
        <f>IFERROR(INDEX('[1]down list'!$AB$3:$AH$368,MATCH(Table1[[#This Row],[DATE]],'[1]down list'!$AB$3:$AB$368,0),MATCH(Table1[[#This Row],[Shift]],'[1]down list'!$AB$3:$AH$3,0)),"")</f>
        <v/>
      </c>
      <c r="J1853" s="3"/>
      <c r="K1853" s="2"/>
      <c r="M1853" s="24" t="s">
        <v>224</v>
      </c>
      <c r="N1853" s="26" t="str">
        <f>IFERROR(INDEX([1]!Table13[#Data],MATCH(Table1[[#This Row],[Tech.]],[1]!Table13[Func Location],0),2),"")</f>
        <v/>
      </c>
      <c r="O1853" s="47"/>
      <c r="P1853" s="28"/>
      <c r="Q1853" s="2" t="s">
        <v>37</v>
      </c>
      <c r="R1853" s="2"/>
      <c r="W1853" s="2"/>
      <c r="X1853" s="2"/>
      <c r="Y1853" s="3"/>
      <c r="Z1853" s="29" t="str">
        <f>IF(Table1[[#This Row],[DATE]]=0,"",$Z$4)</f>
        <v/>
      </c>
      <c r="AA1853" s="29" t="str">
        <f>IF(Table1[[#This Row],[DATE]]=0,"",$AA$4)</f>
        <v/>
      </c>
      <c r="AB1853" s="29" t="str">
        <f t="shared" si="56"/>
        <v/>
      </c>
      <c r="AC1853" s="61" t="str">
        <f>IFERROR(VLOOKUP(Table1[[#This Row],[Owner]],'[1]down list'!U:V,2,FALSE),"")</f>
        <v/>
      </c>
    </row>
    <row r="1854" spans="2:29" x14ac:dyDescent="0.25">
      <c r="B1854" s="23"/>
      <c r="C1854" s="24" t="str">
        <f>IF(Table1[[#This Row],[DATE]]=0,"",TEXT(Table1[[#This Row],[DATE]],"mmm"))</f>
        <v/>
      </c>
      <c r="D1854" s="25" t="str">
        <f>B1854&amp;"-"&amp;COUNTIF($B$6:$B1854,B1854)</f>
        <v>-0</v>
      </c>
      <c r="E1854" s="24" t="str">
        <f t="shared" si="57"/>
        <v/>
      </c>
      <c r="F1854" s="24" t="str">
        <f>IF(B1854=0,"",TEXT(Table1[[#This Row],[DATE]],"ddd"))</f>
        <v/>
      </c>
      <c r="G1854" s="2" t="s">
        <v>32</v>
      </c>
      <c r="H1854" s="2"/>
      <c r="I1854" s="24" t="str">
        <f>IFERROR(INDEX('[1]down list'!$AB$3:$AH$368,MATCH(Table1[[#This Row],[DATE]],'[1]down list'!$AB$3:$AB$368,0),MATCH(Table1[[#This Row],[Shift]],'[1]down list'!$AB$3:$AH$3,0)),"")</f>
        <v/>
      </c>
      <c r="J1854" s="3"/>
      <c r="K1854" s="2"/>
      <c r="M1854" s="24" t="s">
        <v>224</v>
      </c>
      <c r="N1854" s="26" t="str">
        <f>IFERROR(INDEX([1]!Table13[#Data],MATCH(Table1[[#This Row],[Tech.]],[1]!Table13[Func Location],0),2),"")</f>
        <v/>
      </c>
      <c r="O1854" s="47"/>
      <c r="P1854" s="28"/>
      <c r="Q1854" s="2" t="s">
        <v>37</v>
      </c>
      <c r="R1854" s="2"/>
      <c r="W1854" s="2"/>
      <c r="X1854" s="2"/>
      <c r="Y1854" s="3"/>
      <c r="Z1854" s="29" t="str">
        <f>IF(Table1[[#This Row],[DATE]]=0,"",$Z$4)</f>
        <v/>
      </c>
      <c r="AA1854" s="29" t="str">
        <f>IF(Table1[[#This Row],[DATE]]=0,"",$AA$4)</f>
        <v/>
      </c>
      <c r="AB1854" s="29" t="str">
        <f t="shared" si="56"/>
        <v/>
      </c>
      <c r="AC1854" s="61" t="str">
        <f>IFERROR(VLOOKUP(Table1[[#This Row],[Owner]],'[1]down list'!U:V,2,FALSE),"")</f>
        <v/>
      </c>
    </row>
    <row r="1855" spans="2:29" x14ac:dyDescent="0.25">
      <c r="B1855" s="23"/>
      <c r="C1855" s="24" t="str">
        <f>IF(Table1[[#This Row],[DATE]]=0,"",TEXT(Table1[[#This Row],[DATE]],"mmm"))</f>
        <v/>
      </c>
      <c r="D1855" s="25" t="str">
        <f>B1855&amp;"-"&amp;COUNTIF($B$6:$B1855,B1855)</f>
        <v>-0</v>
      </c>
      <c r="E1855" s="24" t="str">
        <f t="shared" si="57"/>
        <v/>
      </c>
      <c r="F1855" s="24" t="str">
        <f>IF(B1855=0,"",TEXT(Table1[[#This Row],[DATE]],"ddd"))</f>
        <v/>
      </c>
      <c r="G1855" s="2" t="s">
        <v>32</v>
      </c>
      <c r="H1855" s="2"/>
      <c r="I1855" s="24" t="str">
        <f>IFERROR(INDEX('[1]down list'!$AB$3:$AH$368,MATCH(Table1[[#This Row],[DATE]],'[1]down list'!$AB$3:$AB$368,0),MATCH(Table1[[#This Row],[Shift]],'[1]down list'!$AB$3:$AH$3,0)),"")</f>
        <v/>
      </c>
      <c r="J1855" s="3"/>
      <c r="K1855" s="2"/>
      <c r="M1855" s="24" t="s">
        <v>224</v>
      </c>
      <c r="N1855" s="26" t="str">
        <f>IFERROR(INDEX([1]!Table13[#Data],MATCH(Table1[[#This Row],[Tech.]],[1]!Table13[Func Location],0),2),"")</f>
        <v/>
      </c>
      <c r="O1855" s="47"/>
      <c r="P1855" s="28"/>
      <c r="Q1855" s="2" t="s">
        <v>37</v>
      </c>
      <c r="R1855" s="2"/>
      <c r="W1855" s="2"/>
      <c r="X1855" s="2"/>
      <c r="Y1855" s="3"/>
      <c r="Z1855" s="29" t="str">
        <f>IF(Table1[[#This Row],[DATE]]=0,"",$Z$4)</f>
        <v/>
      </c>
      <c r="AA1855" s="29" t="str">
        <f>IF(Table1[[#This Row],[DATE]]=0,"",$AA$4)</f>
        <v/>
      </c>
      <c r="AB1855" s="29" t="str">
        <f t="shared" si="56"/>
        <v/>
      </c>
      <c r="AC1855" s="61" t="str">
        <f>IFERROR(VLOOKUP(Table1[[#This Row],[Owner]],'[1]down list'!U:V,2,FALSE),"")</f>
        <v/>
      </c>
    </row>
    <row r="1856" spans="2:29" x14ac:dyDescent="0.25">
      <c r="B1856" s="23"/>
      <c r="C1856" s="24" t="str">
        <f>IF(Table1[[#This Row],[DATE]]=0,"",TEXT(Table1[[#This Row],[DATE]],"mmm"))</f>
        <v/>
      </c>
      <c r="D1856" s="25" t="str">
        <f>B1856&amp;"-"&amp;COUNTIF($B$6:$B1856,B1856)</f>
        <v>-0</v>
      </c>
      <c r="E1856" s="24" t="str">
        <f t="shared" si="57"/>
        <v/>
      </c>
      <c r="F1856" s="24" t="str">
        <f>IF(B1856=0,"",TEXT(Table1[[#This Row],[DATE]],"ddd"))</f>
        <v/>
      </c>
      <c r="G1856" s="2" t="s">
        <v>32</v>
      </c>
      <c r="H1856" s="2"/>
      <c r="I1856" s="24" t="str">
        <f>IFERROR(INDEX('[1]down list'!$AB$3:$AH$368,MATCH(Table1[[#This Row],[DATE]],'[1]down list'!$AB$3:$AB$368,0),MATCH(Table1[[#This Row],[Shift]],'[1]down list'!$AB$3:$AH$3,0)),"")</f>
        <v/>
      </c>
      <c r="J1856" s="3"/>
      <c r="K1856" s="2"/>
      <c r="M1856" s="24" t="s">
        <v>224</v>
      </c>
      <c r="N1856" s="26" t="str">
        <f>IFERROR(INDEX([1]!Table13[#Data],MATCH(Table1[[#This Row],[Tech.]],[1]!Table13[Func Location],0),2),"")</f>
        <v/>
      </c>
      <c r="O1856" s="47"/>
      <c r="P1856" s="28"/>
      <c r="Q1856" s="2" t="s">
        <v>37</v>
      </c>
      <c r="R1856" s="2"/>
      <c r="W1856" s="2"/>
      <c r="X1856" s="2"/>
      <c r="Y1856" s="3"/>
      <c r="Z1856" s="29" t="str">
        <f>IF(Table1[[#This Row],[DATE]]=0,"",$Z$4)</f>
        <v/>
      </c>
      <c r="AA1856" s="29" t="str">
        <f>IF(Table1[[#This Row],[DATE]]=0,"",$AA$4)</f>
        <v/>
      </c>
      <c r="AB1856" s="29" t="str">
        <f t="shared" ref="AB1856:AB1919" si="58">IF(B1856=0,"",YEAR(B1856))</f>
        <v/>
      </c>
      <c r="AC1856" s="61" t="str">
        <f>IFERROR(VLOOKUP(Table1[[#This Row],[Owner]],'[1]down list'!U:V,2,FALSE),"")</f>
        <v/>
      </c>
    </row>
    <row r="1857" spans="2:29" x14ac:dyDescent="0.25">
      <c r="B1857" s="23"/>
      <c r="C1857" s="24" t="str">
        <f>IF(Table1[[#This Row],[DATE]]=0,"",TEXT(Table1[[#This Row],[DATE]],"mmm"))</f>
        <v/>
      </c>
      <c r="D1857" s="25" t="str">
        <f>B1857&amp;"-"&amp;COUNTIF($B$6:$B1857,B1857)</f>
        <v>-0</v>
      </c>
      <c r="E1857" s="24" t="str">
        <f t="shared" si="57"/>
        <v/>
      </c>
      <c r="F1857" s="24" t="str">
        <f>IF(B1857=0,"",TEXT(Table1[[#This Row],[DATE]],"ddd"))</f>
        <v/>
      </c>
      <c r="G1857" s="2" t="s">
        <v>32</v>
      </c>
      <c r="H1857" s="2"/>
      <c r="I1857" s="24" t="str">
        <f>IFERROR(INDEX('[1]down list'!$AB$3:$AH$368,MATCH(Table1[[#This Row],[DATE]],'[1]down list'!$AB$3:$AB$368,0),MATCH(Table1[[#This Row],[Shift]],'[1]down list'!$AB$3:$AH$3,0)),"")</f>
        <v/>
      </c>
      <c r="J1857" s="3"/>
      <c r="K1857" s="2"/>
      <c r="M1857" s="24" t="s">
        <v>224</v>
      </c>
      <c r="N1857" s="26" t="str">
        <f>IFERROR(INDEX([1]!Table13[#Data],MATCH(Table1[[#This Row],[Tech.]],[1]!Table13[Func Location],0),2),"")</f>
        <v/>
      </c>
      <c r="O1857" s="47"/>
      <c r="P1857" s="28"/>
      <c r="Q1857" s="2" t="s">
        <v>37</v>
      </c>
      <c r="R1857" s="2"/>
      <c r="W1857" s="2"/>
      <c r="X1857" s="2"/>
      <c r="Y1857" s="3"/>
      <c r="Z1857" s="29" t="str">
        <f>IF(Table1[[#This Row],[DATE]]=0,"",$Z$4)</f>
        <v/>
      </c>
      <c r="AA1857" s="29" t="str">
        <f>IF(Table1[[#This Row],[DATE]]=0,"",$AA$4)</f>
        <v/>
      </c>
      <c r="AB1857" s="29" t="str">
        <f t="shared" si="58"/>
        <v/>
      </c>
      <c r="AC1857" s="61" t="str">
        <f>IFERROR(VLOOKUP(Table1[[#This Row],[Owner]],'[1]down list'!U:V,2,FALSE),"")</f>
        <v/>
      </c>
    </row>
    <row r="1858" spans="2:29" x14ac:dyDescent="0.25">
      <c r="B1858" s="23"/>
      <c r="C1858" s="24" t="str">
        <f>IF(Table1[[#This Row],[DATE]]=0,"",TEXT(Table1[[#This Row],[DATE]],"mmm"))</f>
        <v/>
      </c>
      <c r="D1858" s="25" t="str">
        <f>B1858&amp;"-"&amp;COUNTIF($B$6:$B1858,B1858)</f>
        <v>-0</v>
      </c>
      <c r="E1858" s="24" t="str">
        <f t="shared" si="57"/>
        <v/>
      </c>
      <c r="F1858" s="24" t="str">
        <f>IF(B1858=0,"",TEXT(Table1[[#This Row],[DATE]],"ddd"))</f>
        <v/>
      </c>
      <c r="G1858" s="2" t="s">
        <v>32</v>
      </c>
      <c r="H1858" s="2"/>
      <c r="I1858" s="24" t="str">
        <f>IFERROR(INDEX('[1]down list'!$AB$3:$AH$368,MATCH(Table1[[#This Row],[DATE]],'[1]down list'!$AB$3:$AB$368,0),MATCH(Table1[[#This Row],[Shift]],'[1]down list'!$AB$3:$AH$3,0)),"")</f>
        <v/>
      </c>
      <c r="J1858" s="3"/>
      <c r="K1858" s="2"/>
      <c r="M1858" s="24" t="s">
        <v>224</v>
      </c>
      <c r="N1858" s="26" t="str">
        <f>IFERROR(INDEX([1]!Table13[#Data],MATCH(Table1[[#This Row],[Tech.]],[1]!Table13[Func Location],0),2),"")</f>
        <v/>
      </c>
      <c r="O1858" s="47"/>
      <c r="P1858" s="28"/>
      <c r="Q1858" s="2" t="s">
        <v>37</v>
      </c>
      <c r="R1858" s="2"/>
      <c r="W1858" s="2"/>
      <c r="X1858" s="2"/>
      <c r="Y1858" s="3"/>
      <c r="Z1858" s="29" t="str">
        <f>IF(Table1[[#This Row],[DATE]]=0,"",$Z$4)</f>
        <v/>
      </c>
      <c r="AA1858" s="29" t="str">
        <f>IF(Table1[[#This Row],[DATE]]=0,"",$AA$4)</f>
        <v/>
      </c>
      <c r="AB1858" s="29" t="str">
        <f t="shared" si="58"/>
        <v/>
      </c>
      <c r="AC1858" s="61" t="str">
        <f>IFERROR(VLOOKUP(Table1[[#This Row],[Owner]],'[1]down list'!U:V,2,FALSE),"")</f>
        <v/>
      </c>
    </row>
    <row r="1859" spans="2:29" x14ac:dyDescent="0.25">
      <c r="B1859" s="23"/>
      <c r="C1859" s="24" t="str">
        <f>IF(Table1[[#This Row],[DATE]]=0,"",TEXT(Table1[[#This Row],[DATE]],"mmm"))</f>
        <v/>
      </c>
      <c r="D1859" s="25" t="str">
        <f>B1859&amp;"-"&amp;COUNTIF($B$6:$B1859,B1859)</f>
        <v>-0</v>
      </c>
      <c r="E1859" s="24" t="str">
        <f t="shared" si="57"/>
        <v/>
      </c>
      <c r="F1859" s="24" t="str">
        <f>IF(B1859=0,"",TEXT(Table1[[#This Row],[DATE]],"ddd"))</f>
        <v/>
      </c>
      <c r="G1859" s="2" t="s">
        <v>32</v>
      </c>
      <c r="H1859" s="2"/>
      <c r="I1859" s="24" t="str">
        <f>IFERROR(INDEX('[1]down list'!$AB$3:$AH$368,MATCH(Table1[[#This Row],[DATE]],'[1]down list'!$AB$3:$AB$368,0),MATCH(Table1[[#This Row],[Shift]],'[1]down list'!$AB$3:$AH$3,0)),"")</f>
        <v/>
      </c>
      <c r="J1859" s="3"/>
      <c r="K1859" s="2"/>
      <c r="M1859" s="24" t="s">
        <v>224</v>
      </c>
      <c r="N1859" s="26" t="str">
        <f>IFERROR(INDEX([1]!Table13[#Data],MATCH(Table1[[#This Row],[Tech.]],[1]!Table13[Func Location],0),2),"")</f>
        <v/>
      </c>
      <c r="O1859" s="47"/>
      <c r="P1859" s="28"/>
      <c r="Q1859" s="2" t="s">
        <v>37</v>
      </c>
      <c r="R1859" s="2"/>
      <c r="W1859" s="2"/>
      <c r="X1859" s="2"/>
      <c r="Y1859" s="3"/>
      <c r="Z1859" s="29" t="str">
        <f>IF(Table1[[#This Row],[DATE]]=0,"",$Z$4)</f>
        <v/>
      </c>
      <c r="AA1859" s="29" t="str">
        <f>IF(Table1[[#This Row],[DATE]]=0,"",$AA$4)</f>
        <v/>
      </c>
      <c r="AB1859" s="29" t="str">
        <f t="shared" si="58"/>
        <v/>
      </c>
      <c r="AC1859" s="61" t="str">
        <f>IFERROR(VLOOKUP(Table1[[#This Row],[Owner]],'[1]down list'!U:V,2,FALSE),"")</f>
        <v/>
      </c>
    </row>
    <row r="1860" spans="2:29" x14ac:dyDescent="0.25">
      <c r="B1860" s="23"/>
      <c r="C1860" s="24" t="str">
        <f>IF(Table1[[#This Row],[DATE]]=0,"",TEXT(Table1[[#This Row],[DATE]],"mmm"))</f>
        <v/>
      </c>
      <c r="D1860" s="25" t="str">
        <f>B1860&amp;"-"&amp;COUNTIF($B$6:$B1860,B1860)</f>
        <v>-0</v>
      </c>
      <c r="E1860" s="24" t="str">
        <f t="shared" si="57"/>
        <v/>
      </c>
      <c r="F1860" s="24" t="str">
        <f>IF(B1860=0,"",TEXT(Table1[[#This Row],[DATE]],"ddd"))</f>
        <v/>
      </c>
      <c r="G1860" s="2" t="s">
        <v>32</v>
      </c>
      <c r="H1860" s="2"/>
      <c r="I1860" s="24" t="str">
        <f>IFERROR(INDEX('[1]down list'!$AB$3:$AH$368,MATCH(Table1[[#This Row],[DATE]],'[1]down list'!$AB$3:$AB$368,0),MATCH(Table1[[#This Row],[Shift]],'[1]down list'!$AB$3:$AH$3,0)),"")</f>
        <v/>
      </c>
      <c r="J1860" s="3"/>
      <c r="K1860" s="2"/>
      <c r="M1860" s="24" t="s">
        <v>224</v>
      </c>
      <c r="N1860" s="26" t="str">
        <f>IFERROR(INDEX([1]!Table13[#Data],MATCH(Table1[[#This Row],[Tech.]],[1]!Table13[Func Location],0),2),"")</f>
        <v/>
      </c>
      <c r="O1860" s="47"/>
      <c r="P1860" s="28"/>
      <c r="Q1860" s="2" t="s">
        <v>37</v>
      </c>
      <c r="R1860" s="2"/>
      <c r="W1860" s="2"/>
      <c r="X1860" s="2"/>
      <c r="Y1860" s="3"/>
      <c r="Z1860" s="29" t="str">
        <f>IF(Table1[[#This Row],[DATE]]=0,"",$Z$4)</f>
        <v/>
      </c>
      <c r="AA1860" s="29" t="str">
        <f>IF(Table1[[#This Row],[DATE]]=0,"",$AA$4)</f>
        <v/>
      </c>
      <c r="AB1860" s="29" t="str">
        <f t="shared" si="58"/>
        <v/>
      </c>
      <c r="AC1860" s="61" t="str">
        <f>IFERROR(VLOOKUP(Table1[[#This Row],[Owner]],'[1]down list'!U:V,2,FALSE),"")</f>
        <v/>
      </c>
    </row>
    <row r="1861" spans="2:29" x14ac:dyDescent="0.25">
      <c r="B1861" s="23"/>
      <c r="C1861" s="24" t="str">
        <f>IF(Table1[[#This Row],[DATE]]=0,"",TEXT(Table1[[#This Row],[DATE]],"mmm"))</f>
        <v/>
      </c>
      <c r="D1861" s="25" t="str">
        <f>B1861&amp;"-"&amp;COUNTIF($B$6:$B1861,B1861)</f>
        <v>-0</v>
      </c>
      <c r="E1861" s="24" t="str">
        <f t="shared" si="57"/>
        <v/>
      </c>
      <c r="F1861" s="24" t="str">
        <f>IF(B1861=0,"",TEXT(Table1[[#This Row],[DATE]],"ddd"))</f>
        <v/>
      </c>
      <c r="G1861" s="2" t="s">
        <v>32</v>
      </c>
      <c r="H1861" s="2"/>
      <c r="I1861" s="24" t="str">
        <f>IFERROR(INDEX('[1]down list'!$AB$3:$AH$368,MATCH(Table1[[#This Row],[DATE]],'[1]down list'!$AB$3:$AB$368,0),MATCH(Table1[[#This Row],[Shift]],'[1]down list'!$AB$3:$AH$3,0)),"")</f>
        <v/>
      </c>
      <c r="J1861" s="3"/>
      <c r="K1861" s="2"/>
      <c r="M1861" s="24" t="s">
        <v>224</v>
      </c>
      <c r="N1861" s="26" t="str">
        <f>IFERROR(INDEX([1]!Table13[#Data],MATCH(Table1[[#This Row],[Tech.]],[1]!Table13[Func Location],0),2),"")</f>
        <v/>
      </c>
      <c r="O1861" s="47"/>
      <c r="P1861" s="28"/>
      <c r="Q1861" s="2" t="s">
        <v>37</v>
      </c>
      <c r="R1861" s="2"/>
      <c r="W1861" s="2"/>
      <c r="X1861" s="2"/>
      <c r="Y1861" s="3"/>
      <c r="Z1861" s="29" t="str">
        <f>IF(Table1[[#This Row],[DATE]]=0,"",$Z$4)</f>
        <v/>
      </c>
      <c r="AA1861" s="29" t="str">
        <f>IF(Table1[[#This Row],[DATE]]=0,"",$AA$4)</f>
        <v/>
      </c>
      <c r="AB1861" s="29" t="str">
        <f t="shared" si="58"/>
        <v/>
      </c>
      <c r="AC1861" s="61" t="str">
        <f>IFERROR(VLOOKUP(Table1[[#This Row],[Owner]],'[1]down list'!U:V,2,FALSE),"")</f>
        <v/>
      </c>
    </row>
    <row r="1862" spans="2:29" x14ac:dyDescent="0.25">
      <c r="B1862" s="23"/>
      <c r="C1862" s="24" t="str">
        <f>IF(Table1[[#This Row],[DATE]]=0,"",TEXT(Table1[[#This Row],[DATE]],"mmm"))</f>
        <v/>
      </c>
      <c r="D1862" s="25" t="str">
        <f>B1862&amp;"-"&amp;COUNTIF($B$6:$B1862,B1862)</f>
        <v>-0</v>
      </c>
      <c r="E1862" s="24" t="str">
        <f t="shared" ref="E1862:E1925" si="59">IF(B1862=0,"",WEEKNUM(B1862,21))</f>
        <v/>
      </c>
      <c r="F1862" s="24" t="str">
        <f>IF(B1862=0,"",TEXT(Table1[[#This Row],[DATE]],"ddd"))</f>
        <v/>
      </c>
      <c r="G1862" s="2" t="s">
        <v>32</v>
      </c>
      <c r="H1862" s="2"/>
      <c r="I1862" s="24" t="str">
        <f>IFERROR(INDEX('[1]down list'!$AB$3:$AH$368,MATCH(Table1[[#This Row],[DATE]],'[1]down list'!$AB$3:$AB$368,0),MATCH(Table1[[#This Row],[Shift]],'[1]down list'!$AB$3:$AH$3,0)),"")</f>
        <v/>
      </c>
      <c r="J1862" s="3"/>
      <c r="K1862" s="2"/>
      <c r="M1862" s="24" t="s">
        <v>224</v>
      </c>
      <c r="N1862" s="26" t="str">
        <f>IFERROR(INDEX([1]!Table13[#Data],MATCH(Table1[[#This Row],[Tech.]],[1]!Table13[Func Location],0),2),"")</f>
        <v/>
      </c>
      <c r="O1862" s="47"/>
      <c r="P1862" s="28"/>
      <c r="Q1862" s="2" t="s">
        <v>37</v>
      </c>
      <c r="R1862" s="2"/>
      <c r="W1862" s="2"/>
      <c r="X1862" s="2"/>
      <c r="Y1862" s="3"/>
      <c r="Z1862" s="29" t="str">
        <f>IF(Table1[[#This Row],[DATE]]=0,"",$Z$4)</f>
        <v/>
      </c>
      <c r="AA1862" s="29" t="str">
        <f>IF(Table1[[#This Row],[DATE]]=0,"",$AA$4)</f>
        <v/>
      </c>
      <c r="AB1862" s="29" t="str">
        <f t="shared" si="58"/>
        <v/>
      </c>
      <c r="AC1862" s="61" t="str">
        <f>IFERROR(VLOOKUP(Table1[[#This Row],[Owner]],'[1]down list'!U:V,2,FALSE),"")</f>
        <v/>
      </c>
    </row>
    <row r="1863" spans="2:29" x14ac:dyDescent="0.25">
      <c r="B1863" s="23"/>
      <c r="C1863" s="24" t="str">
        <f>IF(Table1[[#This Row],[DATE]]=0,"",TEXT(Table1[[#This Row],[DATE]],"mmm"))</f>
        <v/>
      </c>
      <c r="D1863" s="25" t="str">
        <f>B1863&amp;"-"&amp;COUNTIF($B$6:$B1863,B1863)</f>
        <v>-0</v>
      </c>
      <c r="E1863" s="24" t="str">
        <f t="shared" si="59"/>
        <v/>
      </c>
      <c r="F1863" s="24" t="str">
        <f>IF(B1863=0,"",TEXT(Table1[[#This Row],[DATE]],"ddd"))</f>
        <v/>
      </c>
      <c r="G1863" s="2" t="s">
        <v>32</v>
      </c>
      <c r="H1863" s="2"/>
      <c r="I1863" s="24" t="str">
        <f>IFERROR(INDEX('[1]down list'!$AB$3:$AH$368,MATCH(Table1[[#This Row],[DATE]],'[1]down list'!$AB$3:$AB$368,0),MATCH(Table1[[#This Row],[Shift]],'[1]down list'!$AB$3:$AH$3,0)),"")</f>
        <v/>
      </c>
      <c r="J1863" s="3"/>
      <c r="K1863" s="2"/>
      <c r="M1863" s="24" t="s">
        <v>224</v>
      </c>
      <c r="N1863" s="26" t="str">
        <f>IFERROR(INDEX([1]!Table13[#Data],MATCH(Table1[[#This Row],[Tech.]],[1]!Table13[Func Location],0),2),"")</f>
        <v/>
      </c>
      <c r="O1863" s="47"/>
      <c r="P1863" s="28"/>
      <c r="Q1863" s="2" t="s">
        <v>37</v>
      </c>
      <c r="R1863" s="2"/>
      <c r="W1863" s="2"/>
      <c r="X1863" s="2"/>
      <c r="Y1863" s="3"/>
      <c r="Z1863" s="29" t="str">
        <f>IF(Table1[[#This Row],[DATE]]=0,"",$Z$4)</f>
        <v/>
      </c>
      <c r="AA1863" s="29" t="str">
        <f>IF(Table1[[#This Row],[DATE]]=0,"",$AA$4)</f>
        <v/>
      </c>
      <c r="AB1863" s="29" t="str">
        <f t="shared" si="58"/>
        <v/>
      </c>
      <c r="AC1863" s="61" t="str">
        <f>IFERROR(VLOOKUP(Table1[[#This Row],[Owner]],'[1]down list'!U:V,2,FALSE),"")</f>
        <v/>
      </c>
    </row>
    <row r="1864" spans="2:29" x14ac:dyDescent="0.25">
      <c r="B1864" s="23"/>
      <c r="C1864" s="24" t="str">
        <f>IF(Table1[[#This Row],[DATE]]=0,"",TEXT(Table1[[#This Row],[DATE]],"mmm"))</f>
        <v/>
      </c>
      <c r="D1864" s="25" t="str">
        <f>B1864&amp;"-"&amp;COUNTIF($B$6:$B1864,B1864)</f>
        <v>-0</v>
      </c>
      <c r="E1864" s="24" t="str">
        <f t="shared" si="59"/>
        <v/>
      </c>
      <c r="F1864" s="24" t="str">
        <f>IF(B1864=0,"",TEXT(Table1[[#This Row],[DATE]],"ddd"))</f>
        <v/>
      </c>
      <c r="G1864" s="2" t="s">
        <v>32</v>
      </c>
      <c r="H1864" s="2"/>
      <c r="I1864" s="24" t="str">
        <f>IFERROR(INDEX('[1]down list'!$AB$3:$AH$368,MATCH(Table1[[#This Row],[DATE]],'[1]down list'!$AB$3:$AB$368,0),MATCH(Table1[[#This Row],[Shift]],'[1]down list'!$AB$3:$AH$3,0)),"")</f>
        <v/>
      </c>
      <c r="J1864" s="3"/>
      <c r="K1864" s="2"/>
      <c r="M1864" s="24" t="s">
        <v>224</v>
      </c>
      <c r="N1864" s="26" t="str">
        <f>IFERROR(INDEX([1]!Table13[#Data],MATCH(Table1[[#This Row],[Tech.]],[1]!Table13[Func Location],0),2),"")</f>
        <v/>
      </c>
      <c r="O1864" s="47"/>
      <c r="P1864" s="28"/>
      <c r="Q1864" s="2" t="s">
        <v>37</v>
      </c>
      <c r="R1864" s="2"/>
      <c r="W1864" s="2"/>
      <c r="X1864" s="2"/>
      <c r="Y1864" s="3"/>
      <c r="Z1864" s="29" t="str">
        <f>IF(Table1[[#This Row],[DATE]]=0,"",$Z$4)</f>
        <v/>
      </c>
      <c r="AA1864" s="29" t="str">
        <f>IF(Table1[[#This Row],[DATE]]=0,"",$AA$4)</f>
        <v/>
      </c>
      <c r="AB1864" s="29" t="str">
        <f t="shared" si="58"/>
        <v/>
      </c>
      <c r="AC1864" s="61" t="str">
        <f>IFERROR(VLOOKUP(Table1[[#This Row],[Owner]],'[1]down list'!U:V,2,FALSE),"")</f>
        <v/>
      </c>
    </row>
    <row r="1865" spans="2:29" x14ac:dyDescent="0.25">
      <c r="B1865" s="23"/>
      <c r="C1865" s="24" t="str">
        <f>IF(Table1[[#This Row],[DATE]]=0,"",TEXT(Table1[[#This Row],[DATE]],"mmm"))</f>
        <v/>
      </c>
      <c r="D1865" s="25" t="str">
        <f>B1865&amp;"-"&amp;COUNTIF($B$6:$B1865,B1865)</f>
        <v>-0</v>
      </c>
      <c r="E1865" s="24" t="str">
        <f t="shared" si="59"/>
        <v/>
      </c>
      <c r="F1865" s="24" t="str">
        <f>IF(B1865=0,"",TEXT(Table1[[#This Row],[DATE]],"ddd"))</f>
        <v/>
      </c>
      <c r="G1865" s="2" t="s">
        <v>32</v>
      </c>
      <c r="H1865" s="2"/>
      <c r="I1865" s="24" t="str">
        <f>IFERROR(INDEX('[1]down list'!$AB$3:$AH$368,MATCH(Table1[[#This Row],[DATE]],'[1]down list'!$AB$3:$AB$368,0),MATCH(Table1[[#This Row],[Shift]],'[1]down list'!$AB$3:$AH$3,0)),"")</f>
        <v/>
      </c>
      <c r="J1865" s="3"/>
      <c r="K1865" s="2"/>
      <c r="M1865" s="24" t="s">
        <v>224</v>
      </c>
      <c r="N1865" s="26" t="str">
        <f>IFERROR(INDEX([1]!Table13[#Data],MATCH(Table1[[#This Row],[Tech.]],[1]!Table13[Func Location],0),2),"")</f>
        <v/>
      </c>
      <c r="O1865" s="47"/>
      <c r="P1865" s="28"/>
      <c r="Q1865" s="2" t="s">
        <v>37</v>
      </c>
      <c r="R1865" s="2"/>
      <c r="W1865" s="2"/>
      <c r="X1865" s="2"/>
      <c r="Y1865" s="3"/>
      <c r="Z1865" s="29" t="str">
        <f>IF(Table1[[#This Row],[DATE]]=0,"",$Z$4)</f>
        <v/>
      </c>
      <c r="AA1865" s="29" t="str">
        <f>IF(Table1[[#This Row],[DATE]]=0,"",$AA$4)</f>
        <v/>
      </c>
      <c r="AB1865" s="29" t="str">
        <f t="shared" si="58"/>
        <v/>
      </c>
      <c r="AC1865" s="61" t="str">
        <f>IFERROR(VLOOKUP(Table1[[#This Row],[Owner]],'[1]down list'!U:V,2,FALSE),"")</f>
        <v/>
      </c>
    </row>
    <row r="1866" spans="2:29" x14ac:dyDescent="0.25">
      <c r="B1866" s="23"/>
      <c r="C1866" s="24" t="str">
        <f>IF(Table1[[#This Row],[DATE]]=0,"",TEXT(Table1[[#This Row],[DATE]],"mmm"))</f>
        <v/>
      </c>
      <c r="D1866" s="25" t="str">
        <f>B1866&amp;"-"&amp;COUNTIF($B$6:$B1866,B1866)</f>
        <v>-0</v>
      </c>
      <c r="E1866" s="24" t="str">
        <f t="shared" si="59"/>
        <v/>
      </c>
      <c r="F1866" s="24" t="str">
        <f>IF(B1866=0,"",TEXT(Table1[[#This Row],[DATE]],"ddd"))</f>
        <v/>
      </c>
      <c r="G1866" s="2" t="s">
        <v>32</v>
      </c>
      <c r="H1866" s="2"/>
      <c r="I1866" s="24" t="str">
        <f>IFERROR(INDEX('[1]down list'!$AB$3:$AH$368,MATCH(Table1[[#This Row],[DATE]],'[1]down list'!$AB$3:$AB$368,0),MATCH(Table1[[#This Row],[Shift]],'[1]down list'!$AB$3:$AH$3,0)),"")</f>
        <v/>
      </c>
      <c r="J1866" s="3"/>
      <c r="K1866" s="2"/>
      <c r="M1866" s="24" t="s">
        <v>224</v>
      </c>
      <c r="N1866" s="26" t="str">
        <f>IFERROR(INDEX([1]!Table13[#Data],MATCH(Table1[[#This Row],[Tech.]],[1]!Table13[Func Location],0),2),"")</f>
        <v/>
      </c>
      <c r="O1866" s="47"/>
      <c r="P1866" s="28"/>
      <c r="Q1866" s="2" t="s">
        <v>37</v>
      </c>
      <c r="R1866" s="2"/>
      <c r="W1866" s="2"/>
      <c r="X1866" s="2"/>
      <c r="Y1866" s="3"/>
      <c r="Z1866" s="29" t="str">
        <f>IF(Table1[[#This Row],[DATE]]=0,"",$Z$4)</f>
        <v/>
      </c>
      <c r="AA1866" s="29" t="str">
        <f>IF(Table1[[#This Row],[DATE]]=0,"",$AA$4)</f>
        <v/>
      </c>
      <c r="AB1866" s="29" t="str">
        <f t="shared" si="58"/>
        <v/>
      </c>
      <c r="AC1866" s="61" t="str">
        <f>IFERROR(VLOOKUP(Table1[[#This Row],[Owner]],'[1]down list'!U:V,2,FALSE),"")</f>
        <v/>
      </c>
    </row>
    <row r="1867" spans="2:29" x14ac:dyDescent="0.25">
      <c r="B1867" s="23"/>
      <c r="C1867" s="24" t="str">
        <f>IF(Table1[[#This Row],[DATE]]=0,"",TEXT(Table1[[#This Row],[DATE]],"mmm"))</f>
        <v/>
      </c>
      <c r="D1867" s="25" t="str">
        <f>B1867&amp;"-"&amp;COUNTIF($B$6:$B1867,B1867)</f>
        <v>-0</v>
      </c>
      <c r="E1867" s="24" t="str">
        <f t="shared" si="59"/>
        <v/>
      </c>
      <c r="F1867" s="24" t="str">
        <f>IF(B1867=0,"",TEXT(Table1[[#This Row],[DATE]],"ddd"))</f>
        <v/>
      </c>
      <c r="G1867" s="2" t="s">
        <v>32</v>
      </c>
      <c r="H1867" s="2"/>
      <c r="I1867" s="24" t="str">
        <f>IFERROR(INDEX('[1]down list'!$AB$3:$AH$368,MATCH(Table1[[#This Row],[DATE]],'[1]down list'!$AB$3:$AB$368,0),MATCH(Table1[[#This Row],[Shift]],'[1]down list'!$AB$3:$AH$3,0)),"")</f>
        <v/>
      </c>
      <c r="J1867" s="3"/>
      <c r="K1867" s="2"/>
      <c r="M1867" s="24" t="s">
        <v>224</v>
      </c>
      <c r="N1867" s="26" t="str">
        <f>IFERROR(INDEX([1]!Table13[#Data],MATCH(Table1[[#This Row],[Tech.]],[1]!Table13[Func Location],0),2),"")</f>
        <v/>
      </c>
      <c r="O1867" s="47"/>
      <c r="P1867" s="28"/>
      <c r="Q1867" s="2" t="s">
        <v>37</v>
      </c>
      <c r="R1867" s="2"/>
      <c r="W1867" s="2"/>
      <c r="X1867" s="2"/>
      <c r="Y1867" s="3"/>
      <c r="Z1867" s="29" t="str">
        <f>IF(Table1[[#This Row],[DATE]]=0,"",$Z$4)</f>
        <v/>
      </c>
      <c r="AA1867" s="29" t="str">
        <f>IF(Table1[[#This Row],[DATE]]=0,"",$AA$4)</f>
        <v/>
      </c>
      <c r="AB1867" s="29" t="str">
        <f t="shared" si="58"/>
        <v/>
      </c>
      <c r="AC1867" s="61" t="str">
        <f>IFERROR(VLOOKUP(Table1[[#This Row],[Owner]],'[1]down list'!U:V,2,FALSE),"")</f>
        <v/>
      </c>
    </row>
    <row r="1868" spans="2:29" x14ac:dyDescent="0.25">
      <c r="B1868" s="23"/>
      <c r="C1868" s="24" t="str">
        <f>IF(Table1[[#This Row],[DATE]]=0,"",TEXT(Table1[[#This Row],[DATE]],"mmm"))</f>
        <v/>
      </c>
      <c r="D1868" s="25" t="str">
        <f>B1868&amp;"-"&amp;COUNTIF($B$6:$B1868,B1868)</f>
        <v>-0</v>
      </c>
      <c r="E1868" s="24" t="str">
        <f t="shared" si="59"/>
        <v/>
      </c>
      <c r="F1868" s="24" t="str">
        <f>IF(B1868=0,"",TEXT(Table1[[#This Row],[DATE]],"ddd"))</f>
        <v/>
      </c>
      <c r="G1868" s="2" t="s">
        <v>32</v>
      </c>
      <c r="H1868" s="2"/>
      <c r="I1868" s="24" t="str">
        <f>IFERROR(INDEX('[1]down list'!$AB$3:$AH$368,MATCH(Table1[[#This Row],[DATE]],'[1]down list'!$AB$3:$AB$368,0),MATCH(Table1[[#This Row],[Shift]],'[1]down list'!$AB$3:$AH$3,0)),"")</f>
        <v/>
      </c>
      <c r="J1868" s="3"/>
      <c r="K1868" s="2"/>
      <c r="M1868" s="24" t="s">
        <v>224</v>
      </c>
      <c r="N1868" s="26" t="str">
        <f>IFERROR(INDEX([1]!Table13[#Data],MATCH(Table1[[#This Row],[Tech.]],[1]!Table13[Func Location],0),2),"")</f>
        <v/>
      </c>
      <c r="O1868" s="47"/>
      <c r="P1868" s="28"/>
      <c r="Q1868" s="2" t="s">
        <v>37</v>
      </c>
      <c r="R1868" s="2"/>
      <c r="W1868" s="2"/>
      <c r="X1868" s="2"/>
      <c r="Y1868" s="3"/>
      <c r="Z1868" s="29" t="str">
        <f>IF(Table1[[#This Row],[DATE]]=0,"",$Z$4)</f>
        <v/>
      </c>
      <c r="AA1868" s="29" t="str">
        <f>IF(Table1[[#This Row],[DATE]]=0,"",$AA$4)</f>
        <v/>
      </c>
      <c r="AB1868" s="29" t="str">
        <f t="shared" si="58"/>
        <v/>
      </c>
      <c r="AC1868" s="61" t="str">
        <f>IFERROR(VLOOKUP(Table1[[#This Row],[Owner]],'[1]down list'!U:V,2,FALSE),"")</f>
        <v/>
      </c>
    </row>
    <row r="1869" spans="2:29" x14ac:dyDescent="0.25">
      <c r="B1869" s="23"/>
      <c r="C1869" s="24" t="str">
        <f>IF(Table1[[#This Row],[DATE]]=0,"",TEXT(Table1[[#This Row],[DATE]],"mmm"))</f>
        <v/>
      </c>
      <c r="D1869" s="25" t="str">
        <f>B1869&amp;"-"&amp;COUNTIF($B$6:$B1869,B1869)</f>
        <v>-0</v>
      </c>
      <c r="E1869" s="24" t="str">
        <f t="shared" si="59"/>
        <v/>
      </c>
      <c r="F1869" s="24" t="str">
        <f>IF(B1869=0,"",TEXT(Table1[[#This Row],[DATE]],"ddd"))</f>
        <v/>
      </c>
      <c r="G1869" s="2" t="s">
        <v>32</v>
      </c>
      <c r="H1869" s="2"/>
      <c r="I1869" s="24" t="str">
        <f>IFERROR(INDEX('[1]down list'!$AB$3:$AH$368,MATCH(Table1[[#This Row],[DATE]],'[1]down list'!$AB$3:$AB$368,0),MATCH(Table1[[#This Row],[Shift]],'[1]down list'!$AB$3:$AH$3,0)),"")</f>
        <v/>
      </c>
      <c r="J1869" s="3"/>
      <c r="K1869" s="2"/>
      <c r="M1869" s="24" t="s">
        <v>224</v>
      </c>
      <c r="N1869" s="26" t="str">
        <f>IFERROR(INDEX([1]!Table13[#Data],MATCH(Table1[[#This Row],[Tech.]],[1]!Table13[Func Location],0),2),"")</f>
        <v/>
      </c>
      <c r="O1869" s="47"/>
      <c r="P1869" s="28"/>
      <c r="Q1869" s="2" t="s">
        <v>37</v>
      </c>
      <c r="R1869" s="2"/>
      <c r="W1869" s="2"/>
      <c r="X1869" s="2"/>
      <c r="Y1869" s="3"/>
      <c r="Z1869" s="29" t="str">
        <f>IF(Table1[[#This Row],[DATE]]=0,"",$Z$4)</f>
        <v/>
      </c>
      <c r="AA1869" s="29" t="str">
        <f>IF(Table1[[#This Row],[DATE]]=0,"",$AA$4)</f>
        <v/>
      </c>
      <c r="AB1869" s="29" t="str">
        <f t="shared" si="58"/>
        <v/>
      </c>
      <c r="AC1869" s="61" t="str">
        <f>IFERROR(VLOOKUP(Table1[[#This Row],[Owner]],'[1]down list'!U:V,2,FALSE),"")</f>
        <v/>
      </c>
    </row>
    <row r="1870" spans="2:29" x14ac:dyDescent="0.25">
      <c r="B1870" s="23"/>
      <c r="C1870" s="24" t="str">
        <f>IF(Table1[[#This Row],[DATE]]=0,"",TEXT(Table1[[#This Row],[DATE]],"mmm"))</f>
        <v/>
      </c>
      <c r="D1870" s="25" t="str">
        <f>B1870&amp;"-"&amp;COUNTIF($B$6:$B1870,B1870)</f>
        <v>-0</v>
      </c>
      <c r="E1870" s="24" t="str">
        <f t="shared" si="59"/>
        <v/>
      </c>
      <c r="F1870" s="24" t="str">
        <f>IF(B1870=0,"",TEXT(Table1[[#This Row],[DATE]],"ddd"))</f>
        <v/>
      </c>
      <c r="G1870" s="2" t="s">
        <v>32</v>
      </c>
      <c r="H1870" s="2"/>
      <c r="I1870" s="24" t="str">
        <f>IFERROR(INDEX('[1]down list'!$AB$3:$AH$368,MATCH(Table1[[#This Row],[DATE]],'[1]down list'!$AB$3:$AB$368,0),MATCH(Table1[[#This Row],[Shift]],'[1]down list'!$AB$3:$AH$3,0)),"")</f>
        <v/>
      </c>
      <c r="J1870" s="3"/>
      <c r="K1870" s="2"/>
      <c r="M1870" s="24" t="s">
        <v>224</v>
      </c>
      <c r="N1870" s="26" t="str">
        <f>IFERROR(INDEX([1]!Table13[#Data],MATCH(Table1[[#This Row],[Tech.]],[1]!Table13[Func Location],0),2),"")</f>
        <v/>
      </c>
      <c r="O1870" s="47"/>
      <c r="P1870" s="28"/>
      <c r="Q1870" s="2" t="s">
        <v>37</v>
      </c>
      <c r="R1870" s="2"/>
      <c r="W1870" s="2"/>
      <c r="X1870" s="2"/>
      <c r="Y1870" s="3"/>
      <c r="Z1870" s="29" t="str">
        <f>IF(Table1[[#This Row],[DATE]]=0,"",$Z$4)</f>
        <v/>
      </c>
      <c r="AA1870" s="29" t="str">
        <f>IF(Table1[[#This Row],[DATE]]=0,"",$AA$4)</f>
        <v/>
      </c>
      <c r="AB1870" s="29" t="str">
        <f t="shared" si="58"/>
        <v/>
      </c>
      <c r="AC1870" s="61" t="str">
        <f>IFERROR(VLOOKUP(Table1[[#This Row],[Owner]],'[1]down list'!U:V,2,FALSE),"")</f>
        <v/>
      </c>
    </row>
    <row r="1871" spans="2:29" x14ac:dyDescent="0.25">
      <c r="B1871" s="23"/>
      <c r="C1871" s="24" t="str">
        <f>IF(Table1[[#This Row],[DATE]]=0,"",TEXT(Table1[[#This Row],[DATE]],"mmm"))</f>
        <v/>
      </c>
      <c r="D1871" s="25" t="str">
        <f>B1871&amp;"-"&amp;COUNTIF($B$6:$B1871,B1871)</f>
        <v>-0</v>
      </c>
      <c r="E1871" s="24" t="str">
        <f t="shared" si="59"/>
        <v/>
      </c>
      <c r="F1871" s="24" t="str">
        <f>IF(B1871=0,"",TEXT(Table1[[#This Row],[DATE]],"ddd"))</f>
        <v/>
      </c>
      <c r="G1871" s="2" t="s">
        <v>32</v>
      </c>
      <c r="H1871" s="2"/>
      <c r="I1871" s="24" t="str">
        <f>IFERROR(INDEX('[1]down list'!$AB$3:$AH$368,MATCH(Table1[[#This Row],[DATE]],'[1]down list'!$AB$3:$AB$368,0),MATCH(Table1[[#This Row],[Shift]],'[1]down list'!$AB$3:$AH$3,0)),"")</f>
        <v/>
      </c>
      <c r="J1871" s="3"/>
      <c r="K1871" s="2"/>
      <c r="M1871" s="24" t="s">
        <v>224</v>
      </c>
      <c r="N1871" s="26" t="str">
        <f>IFERROR(INDEX([1]!Table13[#Data],MATCH(Table1[[#This Row],[Tech.]],[1]!Table13[Func Location],0),2),"")</f>
        <v/>
      </c>
      <c r="O1871" s="47"/>
      <c r="P1871" s="28"/>
      <c r="Q1871" s="2" t="s">
        <v>37</v>
      </c>
      <c r="R1871" s="2"/>
      <c r="W1871" s="2"/>
      <c r="X1871" s="2"/>
      <c r="Y1871" s="3"/>
      <c r="Z1871" s="29" t="str">
        <f>IF(Table1[[#This Row],[DATE]]=0,"",$Z$4)</f>
        <v/>
      </c>
      <c r="AA1871" s="29" t="str">
        <f>IF(Table1[[#This Row],[DATE]]=0,"",$AA$4)</f>
        <v/>
      </c>
      <c r="AB1871" s="29" t="str">
        <f t="shared" si="58"/>
        <v/>
      </c>
      <c r="AC1871" s="61" t="str">
        <f>IFERROR(VLOOKUP(Table1[[#This Row],[Owner]],'[1]down list'!U:V,2,FALSE),"")</f>
        <v/>
      </c>
    </row>
    <row r="1872" spans="2:29" x14ac:dyDescent="0.25">
      <c r="B1872" s="23"/>
      <c r="C1872" s="24" t="str">
        <f>IF(Table1[[#This Row],[DATE]]=0,"",TEXT(Table1[[#This Row],[DATE]],"mmm"))</f>
        <v/>
      </c>
      <c r="D1872" s="25" t="str">
        <f>B1872&amp;"-"&amp;COUNTIF($B$6:$B1872,B1872)</f>
        <v>-0</v>
      </c>
      <c r="E1872" s="24" t="str">
        <f t="shared" si="59"/>
        <v/>
      </c>
      <c r="F1872" s="24" t="str">
        <f>IF(B1872=0,"",TEXT(Table1[[#This Row],[DATE]],"ddd"))</f>
        <v/>
      </c>
      <c r="G1872" s="2" t="s">
        <v>32</v>
      </c>
      <c r="H1872" s="2"/>
      <c r="I1872" s="24" t="str">
        <f>IFERROR(INDEX('[1]down list'!$AB$3:$AH$368,MATCH(Table1[[#This Row],[DATE]],'[1]down list'!$AB$3:$AB$368,0),MATCH(Table1[[#This Row],[Shift]],'[1]down list'!$AB$3:$AH$3,0)),"")</f>
        <v/>
      </c>
      <c r="J1872" s="3"/>
      <c r="K1872" s="2"/>
      <c r="M1872" s="24" t="s">
        <v>224</v>
      </c>
      <c r="N1872" s="26" t="str">
        <f>IFERROR(INDEX([1]!Table13[#Data],MATCH(Table1[[#This Row],[Tech.]],[1]!Table13[Func Location],0),2),"")</f>
        <v/>
      </c>
      <c r="O1872" s="47"/>
      <c r="P1872" s="28"/>
      <c r="Q1872" s="2" t="s">
        <v>37</v>
      </c>
      <c r="R1872" s="2"/>
      <c r="W1872" s="2"/>
      <c r="X1872" s="2"/>
      <c r="Y1872" s="3"/>
      <c r="Z1872" s="29" t="str">
        <f>IF(Table1[[#This Row],[DATE]]=0,"",$Z$4)</f>
        <v/>
      </c>
      <c r="AA1872" s="29" t="str">
        <f>IF(Table1[[#This Row],[DATE]]=0,"",$AA$4)</f>
        <v/>
      </c>
      <c r="AB1872" s="29" t="str">
        <f t="shared" si="58"/>
        <v/>
      </c>
      <c r="AC1872" s="61" t="str">
        <f>IFERROR(VLOOKUP(Table1[[#This Row],[Owner]],'[1]down list'!U:V,2,FALSE),"")</f>
        <v/>
      </c>
    </row>
    <row r="1873" spans="2:29" x14ac:dyDescent="0.25">
      <c r="B1873" s="23"/>
      <c r="C1873" s="24" t="str">
        <f>IF(Table1[[#This Row],[DATE]]=0,"",TEXT(Table1[[#This Row],[DATE]],"mmm"))</f>
        <v/>
      </c>
      <c r="D1873" s="25" t="str">
        <f>B1873&amp;"-"&amp;COUNTIF($B$6:$B1873,B1873)</f>
        <v>-0</v>
      </c>
      <c r="E1873" s="24" t="str">
        <f t="shared" si="59"/>
        <v/>
      </c>
      <c r="F1873" s="24" t="str">
        <f>IF(B1873=0,"",TEXT(Table1[[#This Row],[DATE]],"ddd"))</f>
        <v/>
      </c>
      <c r="G1873" s="2" t="s">
        <v>32</v>
      </c>
      <c r="H1873" s="2"/>
      <c r="I1873" s="24" t="str">
        <f>IFERROR(INDEX('[1]down list'!$AB$3:$AH$368,MATCH(Table1[[#This Row],[DATE]],'[1]down list'!$AB$3:$AB$368,0),MATCH(Table1[[#This Row],[Shift]],'[1]down list'!$AB$3:$AH$3,0)),"")</f>
        <v/>
      </c>
      <c r="J1873" s="3"/>
      <c r="K1873" s="2"/>
      <c r="M1873" s="24" t="s">
        <v>224</v>
      </c>
      <c r="N1873" s="26" t="str">
        <f>IFERROR(INDEX([1]!Table13[#Data],MATCH(Table1[[#This Row],[Tech.]],[1]!Table13[Func Location],0),2),"")</f>
        <v/>
      </c>
      <c r="O1873" s="47"/>
      <c r="P1873" s="28"/>
      <c r="Q1873" s="2" t="s">
        <v>37</v>
      </c>
      <c r="R1873" s="2"/>
      <c r="W1873" s="2"/>
      <c r="X1873" s="2"/>
      <c r="Y1873" s="3"/>
      <c r="Z1873" s="29" t="str">
        <f>IF(Table1[[#This Row],[DATE]]=0,"",$Z$4)</f>
        <v/>
      </c>
      <c r="AA1873" s="29" t="str">
        <f>IF(Table1[[#This Row],[DATE]]=0,"",$AA$4)</f>
        <v/>
      </c>
      <c r="AB1873" s="29" t="str">
        <f t="shared" si="58"/>
        <v/>
      </c>
      <c r="AC1873" s="61" t="str">
        <f>IFERROR(VLOOKUP(Table1[[#This Row],[Owner]],'[1]down list'!U:V,2,FALSE),"")</f>
        <v/>
      </c>
    </row>
    <row r="1874" spans="2:29" x14ac:dyDescent="0.25">
      <c r="B1874" s="23"/>
      <c r="C1874" s="24" t="str">
        <f>IF(Table1[[#This Row],[DATE]]=0,"",TEXT(Table1[[#This Row],[DATE]],"mmm"))</f>
        <v/>
      </c>
      <c r="D1874" s="25" t="str">
        <f>B1874&amp;"-"&amp;COUNTIF($B$6:$B1874,B1874)</f>
        <v>-0</v>
      </c>
      <c r="E1874" s="24" t="str">
        <f t="shared" si="59"/>
        <v/>
      </c>
      <c r="F1874" s="24" t="str">
        <f>IF(B1874=0,"",TEXT(Table1[[#This Row],[DATE]],"ddd"))</f>
        <v/>
      </c>
      <c r="G1874" s="2" t="s">
        <v>32</v>
      </c>
      <c r="H1874" s="2"/>
      <c r="I1874" s="24" t="str">
        <f>IFERROR(INDEX('[1]down list'!$AB$3:$AH$368,MATCH(Table1[[#This Row],[DATE]],'[1]down list'!$AB$3:$AB$368,0),MATCH(Table1[[#This Row],[Shift]],'[1]down list'!$AB$3:$AH$3,0)),"")</f>
        <v/>
      </c>
      <c r="J1874" s="3"/>
      <c r="K1874" s="2"/>
      <c r="M1874" s="24" t="s">
        <v>224</v>
      </c>
      <c r="N1874" s="26" t="str">
        <f>IFERROR(INDEX([1]!Table13[#Data],MATCH(Table1[[#This Row],[Tech.]],[1]!Table13[Func Location],0),2),"")</f>
        <v/>
      </c>
      <c r="O1874" s="47"/>
      <c r="P1874" s="28"/>
      <c r="Q1874" s="2" t="s">
        <v>37</v>
      </c>
      <c r="R1874" s="2"/>
      <c r="W1874" s="2"/>
      <c r="X1874" s="2"/>
      <c r="Y1874" s="3"/>
      <c r="Z1874" s="29" t="str">
        <f>IF(Table1[[#This Row],[DATE]]=0,"",$Z$4)</f>
        <v/>
      </c>
      <c r="AA1874" s="29" t="str">
        <f>IF(Table1[[#This Row],[DATE]]=0,"",$AA$4)</f>
        <v/>
      </c>
      <c r="AB1874" s="29" t="str">
        <f t="shared" si="58"/>
        <v/>
      </c>
      <c r="AC1874" s="61" t="str">
        <f>IFERROR(VLOOKUP(Table1[[#This Row],[Owner]],'[1]down list'!U:V,2,FALSE),"")</f>
        <v/>
      </c>
    </row>
    <row r="1875" spans="2:29" x14ac:dyDescent="0.25">
      <c r="B1875" s="23"/>
      <c r="C1875" s="24" t="str">
        <f>IF(Table1[[#This Row],[DATE]]=0,"",TEXT(Table1[[#This Row],[DATE]],"mmm"))</f>
        <v/>
      </c>
      <c r="D1875" s="25" t="str">
        <f>B1875&amp;"-"&amp;COUNTIF($B$6:$B1875,B1875)</f>
        <v>-0</v>
      </c>
      <c r="E1875" s="24" t="str">
        <f t="shared" si="59"/>
        <v/>
      </c>
      <c r="F1875" s="24" t="str">
        <f>IF(B1875=0,"",TEXT(Table1[[#This Row],[DATE]],"ddd"))</f>
        <v/>
      </c>
      <c r="G1875" s="2" t="s">
        <v>32</v>
      </c>
      <c r="H1875" s="2"/>
      <c r="I1875" s="24" t="str">
        <f>IFERROR(INDEX('[1]down list'!$AB$3:$AH$368,MATCH(Table1[[#This Row],[DATE]],'[1]down list'!$AB$3:$AB$368,0),MATCH(Table1[[#This Row],[Shift]],'[1]down list'!$AB$3:$AH$3,0)),"")</f>
        <v/>
      </c>
      <c r="J1875" s="3"/>
      <c r="K1875" s="2"/>
      <c r="M1875" s="24" t="s">
        <v>224</v>
      </c>
      <c r="N1875" s="26" t="str">
        <f>IFERROR(INDEX([1]!Table13[#Data],MATCH(Table1[[#This Row],[Tech.]],[1]!Table13[Func Location],0),2),"")</f>
        <v/>
      </c>
      <c r="O1875" s="47"/>
      <c r="P1875" s="28"/>
      <c r="Q1875" s="2" t="s">
        <v>37</v>
      </c>
      <c r="R1875" s="2"/>
      <c r="W1875" s="2"/>
      <c r="X1875" s="2"/>
      <c r="Y1875" s="3"/>
      <c r="Z1875" s="29" t="str">
        <f>IF(Table1[[#This Row],[DATE]]=0,"",$Z$4)</f>
        <v/>
      </c>
      <c r="AA1875" s="29" t="str">
        <f>IF(Table1[[#This Row],[DATE]]=0,"",$AA$4)</f>
        <v/>
      </c>
      <c r="AB1875" s="29" t="str">
        <f t="shared" si="58"/>
        <v/>
      </c>
      <c r="AC1875" s="61" t="str">
        <f>IFERROR(VLOOKUP(Table1[[#This Row],[Owner]],'[1]down list'!U:V,2,FALSE),"")</f>
        <v/>
      </c>
    </row>
    <row r="1876" spans="2:29" x14ac:dyDescent="0.25">
      <c r="B1876" s="23"/>
      <c r="C1876" s="24" t="str">
        <f>IF(Table1[[#This Row],[DATE]]=0,"",TEXT(Table1[[#This Row],[DATE]],"mmm"))</f>
        <v/>
      </c>
      <c r="D1876" s="25" t="str">
        <f>B1876&amp;"-"&amp;COUNTIF($B$6:$B1876,B1876)</f>
        <v>-0</v>
      </c>
      <c r="E1876" s="24" t="str">
        <f t="shared" si="59"/>
        <v/>
      </c>
      <c r="F1876" s="24" t="str">
        <f>IF(B1876=0,"",TEXT(Table1[[#This Row],[DATE]],"ddd"))</f>
        <v/>
      </c>
      <c r="G1876" s="2" t="s">
        <v>32</v>
      </c>
      <c r="H1876" s="2"/>
      <c r="I1876" s="24" t="str">
        <f>IFERROR(INDEX('[1]down list'!$AB$3:$AH$368,MATCH(Table1[[#This Row],[DATE]],'[1]down list'!$AB$3:$AB$368,0),MATCH(Table1[[#This Row],[Shift]],'[1]down list'!$AB$3:$AH$3,0)),"")</f>
        <v/>
      </c>
      <c r="J1876" s="3"/>
      <c r="K1876" s="2"/>
      <c r="M1876" s="24" t="s">
        <v>224</v>
      </c>
      <c r="N1876" s="26" t="str">
        <f>IFERROR(INDEX([1]!Table13[#Data],MATCH(Table1[[#This Row],[Tech.]],[1]!Table13[Func Location],0),2),"")</f>
        <v/>
      </c>
      <c r="O1876" s="47"/>
      <c r="P1876" s="28"/>
      <c r="Q1876" s="2" t="s">
        <v>37</v>
      </c>
      <c r="R1876" s="2"/>
      <c r="W1876" s="2"/>
      <c r="X1876" s="2"/>
      <c r="Y1876" s="3"/>
      <c r="Z1876" s="29" t="str">
        <f>IF(Table1[[#This Row],[DATE]]=0,"",$Z$4)</f>
        <v/>
      </c>
      <c r="AA1876" s="29" t="str">
        <f>IF(Table1[[#This Row],[DATE]]=0,"",$AA$4)</f>
        <v/>
      </c>
      <c r="AB1876" s="29" t="str">
        <f t="shared" si="58"/>
        <v/>
      </c>
      <c r="AC1876" s="61" t="str">
        <f>IFERROR(VLOOKUP(Table1[[#This Row],[Owner]],'[1]down list'!U:V,2,FALSE),"")</f>
        <v/>
      </c>
    </row>
    <row r="1877" spans="2:29" x14ac:dyDescent="0.25">
      <c r="B1877" s="23"/>
      <c r="C1877" s="24" t="str">
        <f>IF(Table1[[#This Row],[DATE]]=0,"",TEXT(Table1[[#This Row],[DATE]],"mmm"))</f>
        <v/>
      </c>
      <c r="D1877" s="25" t="str">
        <f>B1877&amp;"-"&amp;COUNTIF($B$6:$B1877,B1877)</f>
        <v>-0</v>
      </c>
      <c r="E1877" s="24" t="str">
        <f t="shared" si="59"/>
        <v/>
      </c>
      <c r="F1877" s="24" t="str">
        <f>IF(B1877=0,"",TEXT(Table1[[#This Row],[DATE]],"ddd"))</f>
        <v/>
      </c>
      <c r="G1877" s="2" t="s">
        <v>32</v>
      </c>
      <c r="H1877" s="2"/>
      <c r="I1877" s="24" t="str">
        <f>IFERROR(INDEX('[1]down list'!$AB$3:$AH$368,MATCH(Table1[[#This Row],[DATE]],'[1]down list'!$AB$3:$AB$368,0),MATCH(Table1[[#This Row],[Shift]],'[1]down list'!$AB$3:$AH$3,0)),"")</f>
        <v/>
      </c>
      <c r="J1877" s="3"/>
      <c r="K1877" s="2"/>
      <c r="M1877" s="24" t="s">
        <v>224</v>
      </c>
      <c r="N1877" s="26" t="str">
        <f>IFERROR(INDEX([1]!Table13[#Data],MATCH(Table1[[#This Row],[Tech.]],[1]!Table13[Func Location],0),2),"")</f>
        <v/>
      </c>
      <c r="O1877" s="47"/>
      <c r="P1877" s="28"/>
      <c r="Q1877" s="2" t="s">
        <v>37</v>
      </c>
      <c r="R1877" s="2"/>
      <c r="W1877" s="2"/>
      <c r="X1877" s="2"/>
      <c r="Y1877" s="3"/>
      <c r="Z1877" s="29" t="str">
        <f>IF(Table1[[#This Row],[DATE]]=0,"",$Z$4)</f>
        <v/>
      </c>
      <c r="AA1877" s="29" t="str">
        <f>IF(Table1[[#This Row],[DATE]]=0,"",$AA$4)</f>
        <v/>
      </c>
      <c r="AB1877" s="29" t="str">
        <f t="shared" si="58"/>
        <v/>
      </c>
      <c r="AC1877" s="61" t="str">
        <f>IFERROR(VLOOKUP(Table1[[#This Row],[Owner]],'[1]down list'!U:V,2,FALSE),"")</f>
        <v/>
      </c>
    </row>
    <row r="1878" spans="2:29" x14ac:dyDescent="0.25">
      <c r="B1878" s="23"/>
      <c r="C1878" s="24" t="str">
        <f>IF(Table1[[#This Row],[DATE]]=0,"",TEXT(Table1[[#This Row],[DATE]],"mmm"))</f>
        <v/>
      </c>
      <c r="D1878" s="25" t="str">
        <f>B1878&amp;"-"&amp;COUNTIF($B$6:$B1878,B1878)</f>
        <v>-0</v>
      </c>
      <c r="E1878" s="24" t="str">
        <f t="shared" si="59"/>
        <v/>
      </c>
      <c r="F1878" s="24" t="str">
        <f>IF(B1878=0,"",TEXT(Table1[[#This Row],[DATE]],"ddd"))</f>
        <v/>
      </c>
      <c r="G1878" s="2" t="s">
        <v>32</v>
      </c>
      <c r="H1878" s="2"/>
      <c r="I1878" s="24" t="str">
        <f>IFERROR(INDEX('[1]down list'!$AB$3:$AH$368,MATCH(Table1[[#This Row],[DATE]],'[1]down list'!$AB$3:$AB$368,0),MATCH(Table1[[#This Row],[Shift]],'[1]down list'!$AB$3:$AH$3,0)),"")</f>
        <v/>
      </c>
      <c r="J1878" s="3"/>
      <c r="K1878" s="2"/>
      <c r="M1878" s="24" t="s">
        <v>224</v>
      </c>
      <c r="N1878" s="26" t="str">
        <f>IFERROR(INDEX([1]!Table13[#Data],MATCH(Table1[[#This Row],[Tech.]],[1]!Table13[Func Location],0),2),"")</f>
        <v/>
      </c>
      <c r="O1878" s="47"/>
      <c r="P1878" s="28"/>
      <c r="Q1878" s="2" t="s">
        <v>37</v>
      </c>
      <c r="R1878" s="2"/>
      <c r="W1878" s="2"/>
      <c r="X1878" s="2"/>
      <c r="Y1878" s="3"/>
      <c r="Z1878" s="29" t="str">
        <f>IF(Table1[[#This Row],[DATE]]=0,"",$Z$4)</f>
        <v/>
      </c>
      <c r="AA1878" s="29" t="str">
        <f>IF(Table1[[#This Row],[DATE]]=0,"",$AA$4)</f>
        <v/>
      </c>
      <c r="AB1878" s="29" t="str">
        <f t="shared" si="58"/>
        <v/>
      </c>
      <c r="AC1878" s="61" t="str">
        <f>IFERROR(VLOOKUP(Table1[[#This Row],[Owner]],'[1]down list'!U:V,2,FALSE),"")</f>
        <v/>
      </c>
    </row>
    <row r="1879" spans="2:29" x14ac:dyDescent="0.25">
      <c r="B1879" s="23"/>
      <c r="C1879" s="24" t="str">
        <f>IF(Table1[[#This Row],[DATE]]=0,"",TEXT(Table1[[#This Row],[DATE]],"mmm"))</f>
        <v/>
      </c>
      <c r="D1879" s="25" t="str">
        <f>B1879&amp;"-"&amp;COUNTIF($B$6:$B1879,B1879)</f>
        <v>-0</v>
      </c>
      <c r="E1879" s="24" t="str">
        <f t="shared" si="59"/>
        <v/>
      </c>
      <c r="F1879" s="24" t="str">
        <f>IF(B1879=0,"",TEXT(Table1[[#This Row],[DATE]],"ddd"))</f>
        <v/>
      </c>
      <c r="G1879" s="2" t="s">
        <v>32</v>
      </c>
      <c r="H1879" s="2"/>
      <c r="I1879" s="24" t="str">
        <f>IFERROR(INDEX('[1]down list'!$AB$3:$AH$368,MATCH(Table1[[#This Row],[DATE]],'[1]down list'!$AB$3:$AB$368,0),MATCH(Table1[[#This Row],[Shift]],'[1]down list'!$AB$3:$AH$3,0)),"")</f>
        <v/>
      </c>
      <c r="J1879" s="3"/>
      <c r="K1879" s="2"/>
      <c r="M1879" s="24" t="s">
        <v>224</v>
      </c>
      <c r="N1879" s="26" t="str">
        <f>IFERROR(INDEX([1]!Table13[#Data],MATCH(Table1[[#This Row],[Tech.]],[1]!Table13[Func Location],0),2),"")</f>
        <v/>
      </c>
      <c r="O1879" s="47"/>
      <c r="P1879" s="28"/>
      <c r="Q1879" s="2" t="s">
        <v>37</v>
      </c>
      <c r="R1879" s="2"/>
      <c r="W1879" s="2"/>
      <c r="X1879" s="2"/>
      <c r="Y1879" s="3"/>
      <c r="Z1879" s="29" t="str">
        <f>IF(Table1[[#This Row],[DATE]]=0,"",$Z$4)</f>
        <v/>
      </c>
      <c r="AA1879" s="29" t="str">
        <f>IF(Table1[[#This Row],[DATE]]=0,"",$AA$4)</f>
        <v/>
      </c>
      <c r="AB1879" s="29" t="str">
        <f t="shared" si="58"/>
        <v/>
      </c>
      <c r="AC1879" s="61" t="str">
        <f>IFERROR(VLOOKUP(Table1[[#This Row],[Owner]],'[1]down list'!U:V,2,FALSE),"")</f>
        <v/>
      </c>
    </row>
    <row r="1880" spans="2:29" x14ac:dyDescent="0.25">
      <c r="B1880" s="23"/>
      <c r="C1880" s="24" t="str">
        <f>IF(Table1[[#This Row],[DATE]]=0,"",TEXT(Table1[[#This Row],[DATE]],"mmm"))</f>
        <v/>
      </c>
      <c r="D1880" s="25" t="str">
        <f>B1880&amp;"-"&amp;COUNTIF($B$6:$B1880,B1880)</f>
        <v>-0</v>
      </c>
      <c r="E1880" s="24" t="str">
        <f t="shared" si="59"/>
        <v/>
      </c>
      <c r="F1880" s="24" t="str">
        <f>IF(B1880=0,"",TEXT(Table1[[#This Row],[DATE]],"ddd"))</f>
        <v/>
      </c>
      <c r="G1880" s="2" t="s">
        <v>32</v>
      </c>
      <c r="H1880" s="2"/>
      <c r="I1880" s="24" t="str">
        <f>IFERROR(INDEX('[1]down list'!$AB$3:$AH$368,MATCH(Table1[[#This Row],[DATE]],'[1]down list'!$AB$3:$AB$368,0),MATCH(Table1[[#This Row],[Shift]],'[1]down list'!$AB$3:$AH$3,0)),"")</f>
        <v/>
      </c>
      <c r="J1880" s="3"/>
      <c r="K1880" s="2"/>
      <c r="M1880" s="24" t="s">
        <v>224</v>
      </c>
      <c r="N1880" s="26" t="str">
        <f>IFERROR(INDEX([1]!Table13[#Data],MATCH(Table1[[#This Row],[Tech.]],[1]!Table13[Func Location],0),2),"")</f>
        <v/>
      </c>
      <c r="O1880" s="47"/>
      <c r="P1880" s="28"/>
      <c r="Q1880" s="2" t="s">
        <v>37</v>
      </c>
      <c r="R1880" s="2"/>
      <c r="W1880" s="2"/>
      <c r="X1880" s="2"/>
      <c r="Y1880" s="3"/>
      <c r="Z1880" s="29" t="str">
        <f>IF(Table1[[#This Row],[DATE]]=0,"",$Z$4)</f>
        <v/>
      </c>
      <c r="AA1880" s="29" t="str">
        <f>IF(Table1[[#This Row],[DATE]]=0,"",$AA$4)</f>
        <v/>
      </c>
      <c r="AB1880" s="29" t="str">
        <f t="shared" si="58"/>
        <v/>
      </c>
      <c r="AC1880" s="61" t="str">
        <f>IFERROR(VLOOKUP(Table1[[#This Row],[Owner]],'[1]down list'!U:V,2,FALSE),"")</f>
        <v/>
      </c>
    </row>
    <row r="1881" spans="2:29" x14ac:dyDescent="0.25">
      <c r="B1881" s="23"/>
      <c r="C1881" s="24" t="str">
        <f>IF(Table1[[#This Row],[DATE]]=0,"",TEXT(Table1[[#This Row],[DATE]],"mmm"))</f>
        <v/>
      </c>
      <c r="D1881" s="25" t="str">
        <f>B1881&amp;"-"&amp;COUNTIF($B$6:$B1881,B1881)</f>
        <v>-0</v>
      </c>
      <c r="E1881" s="24" t="str">
        <f t="shared" si="59"/>
        <v/>
      </c>
      <c r="F1881" s="24" t="str">
        <f>IF(B1881=0,"",TEXT(Table1[[#This Row],[DATE]],"ddd"))</f>
        <v/>
      </c>
      <c r="G1881" s="2" t="s">
        <v>32</v>
      </c>
      <c r="H1881" s="2"/>
      <c r="I1881" s="24" t="str">
        <f>IFERROR(INDEX('[1]down list'!$AB$3:$AH$368,MATCH(Table1[[#This Row],[DATE]],'[1]down list'!$AB$3:$AB$368,0),MATCH(Table1[[#This Row],[Shift]],'[1]down list'!$AB$3:$AH$3,0)),"")</f>
        <v/>
      </c>
      <c r="J1881" s="3"/>
      <c r="K1881" s="2"/>
      <c r="M1881" s="24" t="s">
        <v>224</v>
      </c>
      <c r="N1881" s="26" t="str">
        <f>IFERROR(INDEX([1]!Table13[#Data],MATCH(Table1[[#This Row],[Tech.]],[1]!Table13[Func Location],0),2),"")</f>
        <v/>
      </c>
      <c r="O1881" s="47"/>
      <c r="P1881" s="28"/>
      <c r="Q1881" s="2" t="s">
        <v>37</v>
      </c>
      <c r="R1881" s="2"/>
      <c r="W1881" s="2"/>
      <c r="X1881" s="2"/>
      <c r="Y1881" s="3"/>
      <c r="Z1881" s="29" t="str">
        <f>IF(Table1[[#This Row],[DATE]]=0,"",$Z$4)</f>
        <v/>
      </c>
      <c r="AA1881" s="29" t="str">
        <f>IF(Table1[[#This Row],[DATE]]=0,"",$AA$4)</f>
        <v/>
      </c>
      <c r="AB1881" s="29" t="str">
        <f t="shared" si="58"/>
        <v/>
      </c>
      <c r="AC1881" s="61" t="str">
        <f>IFERROR(VLOOKUP(Table1[[#This Row],[Owner]],'[1]down list'!U:V,2,FALSE),"")</f>
        <v/>
      </c>
    </row>
    <row r="1882" spans="2:29" x14ac:dyDescent="0.25">
      <c r="B1882" s="23"/>
      <c r="C1882" s="24" t="str">
        <f>IF(Table1[[#This Row],[DATE]]=0,"",TEXT(Table1[[#This Row],[DATE]],"mmm"))</f>
        <v/>
      </c>
      <c r="D1882" s="25" t="str">
        <f>B1882&amp;"-"&amp;COUNTIF($B$6:$B1882,B1882)</f>
        <v>-0</v>
      </c>
      <c r="E1882" s="24" t="str">
        <f t="shared" si="59"/>
        <v/>
      </c>
      <c r="F1882" s="24" t="str">
        <f>IF(B1882=0,"",TEXT(Table1[[#This Row],[DATE]],"ddd"))</f>
        <v/>
      </c>
      <c r="G1882" s="2" t="s">
        <v>32</v>
      </c>
      <c r="H1882" s="2"/>
      <c r="I1882" s="24" t="str">
        <f>IFERROR(INDEX('[1]down list'!$AB$3:$AH$368,MATCH(Table1[[#This Row],[DATE]],'[1]down list'!$AB$3:$AB$368,0),MATCH(Table1[[#This Row],[Shift]],'[1]down list'!$AB$3:$AH$3,0)),"")</f>
        <v/>
      </c>
      <c r="J1882" s="3"/>
      <c r="K1882" s="2"/>
      <c r="M1882" s="24" t="s">
        <v>224</v>
      </c>
      <c r="N1882" s="26" t="str">
        <f>IFERROR(INDEX([1]!Table13[#Data],MATCH(Table1[[#This Row],[Tech.]],[1]!Table13[Func Location],0),2),"")</f>
        <v/>
      </c>
      <c r="O1882" s="47"/>
      <c r="P1882" s="28"/>
      <c r="Q1882" s="2" t="s">
        <v>37</v>
      </c>
      <c r="R1882" s="2"/>
      <c r="W1882" s="2"/>
      <c r="X1882" s="2"/>
      <c r="Y1882" s="3"/>
      <c r="Z1882" s="29" t="str">
        <f>IF(Table1[[#This Row],[DATE]]=0,"",$Z$4)</f>
        <v/>
      </c>
      <c r="AA1882" s="29" t="str">
        <f>IF(Table1[[#This Row],[DATE]]=0,"",$AA$4)</f>
        <v/>
      </c>
      <c r="AB1882" s="29" t="str">
        <f t="shared" si="58"/>
        <v/>
      </c>
      <c r="AC1882" s="61" t="str">
        <f>IFERROR(VLOOKUP(Table1[[#This Row],[Owner]],'[1]down list'!U:V,2,FALSE),"")</f>
        <v/>
      </c>
    </row>
    <row r="1883" spans="2:29" x14ac:dyDescent="0.25">
      <c r="B1883" s="23"/>
      <c r="C1883" s="24" t="str">
        <f>IF(Table1[[#This Row],[DATE]]=0,"",TEXT(Table1[[#This Row],[DATE]],"mmm"))</f>
        <v/>
      </c>
      <c r="D1883" s="25" t="str">
        <f>B1883&amp;"-"&amp;COUNTIF($B$6:$B1883,B1883)</f>
        <v>-0</v>
      </c>
      <c r="E1883" s="24" t="str">
        <f t="shared" si="59"/>
        <v/>
      </c>
      <c r="F1883" s="24" t="str">
        <f>IF(B1883=0,"",TEXT(Table1[[#This Row],[DATE]],"ddd"))</f>
        <v/>
      </c>
      <c r="G1883" s="2" t="s">
        <v>32</v>
      </c>
      <c r="H1883" s="2"/>
      <c r="I1883" s="24" t="str">
        <f>IFERROR(INDEX('[1]down list'!$AB$3:$AH$368,MATCH(Table1[[#This Row],[DATE]],'[1]down list'!$AB$3:$AB$368,0),MATCH(Table1[[#This Row],[Shift]],'[1]down list'!$AB$3:$AH$3,0)),"")</f>
        <v/>
      </c>
      <c r="J1883" s="3"/>
      <c r="K1883" s="2"/>
      <c r="M1883" s="24" t="s">
        <v>224</v>
      </c>
      <c r="N1883" s="26" t="str">
        <f>IFERROR(INDEX([1]!Table13[#Data],MATCH(Table1[[#This Row],[Tech.]],[1]!Table13[Func Location],0),2),"")</f>
        <v/>
      </c>
      <c r="O1883" s="47"/>
      <c r="P1883" s="28"/>
      <c r="Q1883" s="2" t="s">
        <v>37</v>
      </c>
      <c r="R1883" s="2"/>
      <c r="W1883" s="2"/>
      <c r="X1883" s="2"/>
      <c r="Y1883" s="3"/>
      <c r="Z1883" s="29" t="str">
        <f>IF(Table1[[#This Row],[DATE]]=0,"",$Z$4)</f>
        <v/>
      </c>
      <c r="AA1883" s="29" t="str">
        <f>IF(Table1[[#This Row],[DATE]]=0,"",$AA$4)</f>
        <v/>
      </c>
      <c r="AB1883" s="29" t="str">
        <f t="shared" si="58"/>
        <v/>
      </c>
      <c r="AC1883" s="61" t="str">
        <f>IFERROR(VLOOKUP(Table1[[#This Row],[Owner]],'[1]down list'!U:V,2,FALSE),"")</f>
        <v/>
      </c>
    </row>
    <row r="1884" spans="2:29" x14ac:dyDescent="0.25">
      <c r="B1884" s="23"/>
      <c r="C1884" s="24" t="str">
        <f>IF(Table1[[#This Row],[DATE]]=0,"",TEXT(Table1[[#This Row],[DATE]],"mmm"))</f>
        <v/>
      </c>
      <c r="D1884" s="25" t="str">
        <f>B1884&amp;"-"&amp;COUNTIF($B$6:$B1884,B1884)</f>
        <v>-0</v>
      </c>
      <c r="E1884" s="24" t="str">
        <f t="shared" si="59"/>
        <v/>
      </c>
      <c r="F1884" s="24" t="str">
        <f>IF(B1884=0,"",TEXT(Table1[[#This Row],[DATE]],"ddd"))</f>
        <v/>
      </c>
      <c r="G1884" s="2" t="s">
        <v>32</v>
      </c>
      <c r="H1884" s="2"/>
      <c r="I1884" s="24" t="str">
        <f>IFERROR(INDEX('[1]down list'!$AB$3:$AH$368,MATCH(Table1[[#This Row],[DATE]],'[1]down list'!$AB$3:$AB$368,0),MATCH(Table1[[#This Row],[Shift]],'[1]down list'!$AB$3:$AH$3,0)),"")</f>
        <v/>
      </c>
      <c r="J1884" s="3"/>
      <c r="K1884" s="2"/>
      <c r="M1884" s="24" t="s">
        <v>224</v>
      </c>
      <c r="N1884" s="26" t="str">
        <f>IFERROR(INDEX([1]!Table13[#Data],MATCH(Table1[[#This Row],[Tech.]],[1]!Table13[Func Location],0),2),"")</f>
        <v/>
      </c>
      <c r="O1884" s="47"/>
      <c r="P1884" s="28"/>
      <c r="Q1884" s="2" t="s">
        <v>37</v>
      </c>
      <c r="R1884" s="2"/>
      <c r="W1884" s="2"/>
      <c r="X1884" s="2"/>
      <c r="Y1884" s="3"/>
      <c r="Z1884" s="29" t="str">
        <f>IF(Table1[[#This Row],[DATE]]=0,"",$Z$4)</f>
        <v/>
      </c>
      <c r="AA1884" s="29" t="str">
        <f>IF(Table1[[#This Row],[DATE]]=0,"",$AA$4)</f>
        <v/>
      </c>
      <c r="AB1884" s="29" t="str">
        <f t="shared" si="58"/>
        <v/>
      </c>
      <c r="AC1884" s="61" t="str">
        <f>IFERROR(VLOOKUP(Table1[[#This Row],[Owner]],'[1]down list'!U:V,2,FALSE),"")</f>
        <v/>
      </c>
    </row>
    <row r="1885" spans="2:29" x14ac:dyDescent="0.25">
      <c r="B1885" s="23"/>
      <c r="C1885" s="24" t="str">
        <f>IF(Table1[[#This Row],[DATE]]=0,"",TEXT(Table1[[#This Row],[DATE]],"mmm"))</f>
        <v/>
      </c>
      <c r="D1885" s="25" t="str">
        <f>B1885&amp;"-"&amp;COUNTIF($B$6:$B1885,B1885)</f>
        <v>-0</v>
      </c>
      <c r="E1885" s="24" t="str">
        <f t="shared" si="59"/>
        <v/>
      </c>
      <c r="F1885" s="24" t="str">
        <f>IF(B1885=0,"",TEXT(Table1[[#This Row],[DATE]],"ddd"))</f>
        <v/>
      </c>
      <c r="G1885" s="2" t="s">
        <v>32</v>
      </c>
      <c r="H1885" s="2"/>
      <c r="I1885" s="24" t="str">
        <f>IFERROR(INDEX('[1]down list'!$AB$3:$AH$368,MATCH(Table1[[#This Row],[DATE]],'[1]down list'!$AB$3:$AB$368,0),MATCH(Table1[[#This Row],[Shift]],'[1]down list'!$AB$3:$AH$3,0)),"")</f>
        <v/>
      </c>
      <c r="J1885" s="3"/>
      <c r="K1885" s="2"/>
      <c r="M1885" s="24" t="s">
        <v>224</v>
      </c>
      <c r="N1885" s="26" t="str">
        <f>IFERROR(INDEX([1]!Table13[#Data],MATCH(Table1[[#This Row],[Tech.]],[1]!Table13[Func Location],0),2),"")</f>
        <v/>
      </c>
      <c r="O1885" s="47"/>
      <c r="P1885" s="28"/>
      <c r="Q1885" s="2" t="s">
        <v>37</v>
      </c>
      <c r="R1885" s="2"/>
      <c r="W1885" s="2"/>
      <c r="X1885" s="2"/>
      <c r="Y1885" s="3"/>
      <c r="Z1885" s="29" t="str">
        <f>IF(Table1[[#This Row],[DATE]]=0,"",$Z$4)</f>
        <v/>
      </c>
      <c r="AA1885" s="29" t="str">
        <f>IF(Table1[[#This Row],[DATE]]=0,"",$AA$4)</f>
        <v/>
      </c>
      <c r="AB1885" s="29" t="str">
        <f t="shared" si="58"/>
        <v/>
      </c>
      <c r="AC1885" s="61" t="str">
        <f>IFERROR(VLOOKUP(Table1[[#This Row],[Owner]],'[1]down list'!U:V,2,FALSE),"")</f>
        <v/>
      </c>
    </row>
    <row r="1886" spans="2:29" x14ac:dyDescent="0.25">
      <c r="B1886" s="23"/>
      <c r="C1886" s="24" t="str">
        <f>IF(Table1[[#This Row],[DATE]]=0,"",TEXT(Table1[[#This Row],[DATE]],"mmm"))</f>
        <v/>
      </c>
      <c r="D1886" s="25" t="str">
        <f>B1886&amp;"-"&amp;COUNTIF($B$6:$B1886,B1886)</f>
        <v>-0</v>
      </c>
      <c r="E1886" s="24" t="str">
        <f t="shared" si="59"/>
        <v/>
      </c>
      <c r="F1886" s="24" t="str">
        <f>IF(B1886=0,"",TEXT(Table1[[#This Row],[DATE]],"ddd"))</f>
        <v/>
      </c>
      <c r="G1886" s="2" t="s">
        <v>32</v>
      </c>
      <c r="H1886" s="2"/>
      <c r="I1886" s="24" t="str">
        <f>IFERROR(INDEX('[1]down list'!$AB$3:$AH$368,MATCH(Table1[[#This Row],[DATE]],'[1]down list'!$AB$3:$AB$368,0),MATCH(Table1[[#This Row],[Shift]],'[1]down list'!$AB$3:$AH$3,0)),"")</f>
        <v/>
      </c>
      <c r="J1886" s="3"/>
      <c r="K1886" s="2"/>
      <c r="M1886" s="24" t="s">
        <v>224</v>
      </c>
      <c r="N1886" s="26" t="str">
        <f>IFERROR(INDEX([1]!Table13[#Data],MATCH(Table1[[#This Row],[Tech.]],[1]!Table13[Func Location],0),2),"")</f>
        <v/>
      </c>
      <c r="O1886" s="47"/>
      <c r="P1886" s="28"/>
      <c r="Q1886" s="2" t="s">
        <v>37</v>
      </c>
      <c r="R1886" s="2"/>
      <c r="W1886" s="2"/>
      <c r="X1886" s="2"/>
      <c r="Y1886" s="3"/>
      <c r="Z1886" s="29" t="str">
        <f>IF(Table1[[#This Row],[DATE]]=0,"",$Z$4)</f>
        <v/>
      </c>
      <c r="AA1886" s="29" t="str">
        <f>IF(Table1[[#This Row],[DATE]]=0,"",$AA$4)</f>
        <v/>
      </c>
      <c r="AB1886" s="29" t="str">
        <f t="shared" si="58"/>
        <v/>
      </c>
      <c r="AC1886" s="61" t="str">
        <f>IFERROR(VLOOKUP(Table1[[#This Row],[Owner]],'[1]down list'!U:V,2,FALSE),"")</f>
        <v/>
      </c>
    </row>
    <row r="1887" spans="2:29" x14ac:dyDescent="0.25">
      <c r="B1887" s="23"/>
      <c r="C1887" s="24" t="str">
        <f>IF(Table1[[#This Row],[DATE]]=0,"",TEXT(Table1[[#This Row],[DATE]],"mmm"))</f>
        <v/>
      </c>
      <c r="D1887" s="25" t="str">
        <f>B1887&amp;"-"&amp;COUNTIF($B$6:$B1887,B1887)</f>
        <v>-0</v>
      </c>
      <c r="E1887" s="24" t="str">
        <f t="shared" si="59"/>
        <v/>
      </c>
      <c r="F1887" s="24" t="str">
        <f>IF(B1887=0,"",TEXT(Table1[[#This Row],[DATE]],"ddd"))</f>
        <v/>
      </c>
      <c r="G1887" s="2" t="s">
        <v>32</v>
      </c>
      <c r="H1887" s="2"/>
      <c r="I1887" s="24" t="str">
        <f>IFERROR(INDEX('[1]down list'!$AB$3:$AH$368,MATCH(Table1[[#This Row],[DATE]],'[1]down list'!$AB$3:$AB$368,0),MATCH(Table1[[#This Row],[Shift]],'[1]down list'!$AB$3:$AH$3,0)),"")</f>
        <v/>
      </c>
      <c r="J1887" s="3"/>
      <c r="K1887" s="2"/>
      <c r="M1887" s="24" t="s">
        <v>224</v>
      </c>
      <c r="N1887" s="26" t="str">
        <f>IFERROR(INDEX([1]!Table13[#Data],MATCH(Table1[[#This Row],[Tech.]],[1]!Table13[Func Location],0),2),"")</f>
        <v/>
      </c>
      <c r="O1887" s="47"/>
      <c r="P1887" s="28"/>
      <c r="Q1887" s="2" t="s">
        <v>37</v>
      </c>
      <c r="R1887" s="2"/>
      <c r="W1887" s="2"/>
      <c r="X1887" s="2"/>
      <c r="Y1887" s="3"/>
      <c r="Z1887" s="29" t="str">
        <f>IF(Table1[[#This Row],[DATE]]=0,"",$Z$4)</f>
        <v/>
      </c>
      <c r="AA1887" s="29" t="str">
        <f>IF(Table1[[#This Row],[DATE]]=0,"",$AA$4)</f>
        <v/>
      </c>
      <c r="AB1887" s="29" t="str">
        <f t="shared" si="58"/>
        <v/>
      </c>
      <c r="AC1887" s="61" t="str">
        <f>IFERROR(VLOOKUP(Table1[[#This Row],[Owner]],'[1]down list'!U:V,2,FALSE),"")</f>
        <v/>
      </c>
    </row>
    <row r="1888" spans="2:29" x14ac:dyDescent="0.25">
      <c r="B1888" s="23"/>
      <c r="C1888" s="24" t="str">
        <f>IF(Table1[[#This Row],[DATE]]=0,"",TEXT(Table1[[#This Row],[DATE]],"mmm"))</f>
        <v/>
      </c>
      <c r="D1888" s="25" t="str">
        <f>B1888&amp;"-"&amp;COUNTIF($B$6:$B1888,B1888)</f>
        <v>-0</v>
      </c>
      <c r="E1888" s="24" t="str">
        <f t="shared" si="59"/>
        <v/>
      </c>
      <c r="F1888" s="24" t="str">
        <f>IF(B1888=0,"",TEXT(Table1[[#This Row],[DATE]],"ddd"))</f>
        <v/>
      </c>
      <c r="G1888" s="2" t="s">
        <v>32</v>
      </c>
      <c r="H1888" s="2"/>
      <c r="I1888" s="24" t="str">
        <f>IFERROR(INDEX('[1]down list'!$AB$3:$AH$368,MATCH(Table1[[#This Row],[DATE]],'[1]down list'!$AB$3:$AB$368,0),MATCH(Table1[[#This Row],[Shift]],'[1]down list'!$AB$3:$AH$3,0)),"")</f>
        <v/>
      </c>
      <c r="J1888" s="3"/>
      <c r="K1888" s="2"/>
      <c r="M1888" s="24" t="s">
        <v>224</v>
      </c>
      <c r="N1888" s="26" t="str">
        <f>IFERROR(INDEX([1]!Table13[#Data],MATCH(Table1[[#This Row],[Tech.]],[1]!Table13[Func Location],0),2),"")</f>
        <v/>
      </c>
      <c r="O1888" s="47"/>
      <c r="P1888" s="28"/>
      <c r="Q1888" s="2" t="s">
        <v>37</v>
      </c>
      <c r="R1888" s="2"/>
      <c r="W1888" s="2"/>
      <c r="X1888" s="2"/>
      <c r="Y1888" s="3"/>
      <c r="Z1888" s="29" t="str">
        <f>IF(Table1[[#This Row],[DATE]]=0,"",$Z$4)</f>
        <v/>
      </c>
      <c r="AA1888" s="29" t="str">
        <f>IF(Table1[[#This Row],[DATE]]=0,"",$AA$4)</f>
        <v/>
      </c>
      <c r="AB1888" s="29" t="str">
        <f t="shared" si="58"/>
        <v/>
      </c>
      <c r="AC1888" s="61" t="str">
        <f>IFERROR(VLOOKUP(Table1[[#This Row],[Owner]],'[1]down list'!U:V,2,FALSE),"")</f>
        <v/>
      </c>
    </row>
    <row r="1889" spans="2:29" x14ac:dyDescent="0.25">
      <c r="B1889" s="23"/>
      <c r="C1889" s="24" t="str">
        <f>IF(Table1[[#This Row],[DATE]]=0,"",TEXT(Table1[[#This Row],[DATE]],"mmm"))</f>
        <v/>
      </c>
      <c r="D1889" s="25" t="str">
        <f>B1889&amp;"-"&amp;COUNTIF($B$6:$B1889,B1889)</f>
        <v>-0</v>
      </c>
      <c r="E1889" s="24" t="str">
        <f t="shared" si="59"/>
        <v/>
      </c>
      <c r="F1889" s="24" t="str">
        <f>IF(B1889=0,"",TEXT(Table1[[#This Row],[DATE]],"ddd"))</f>
        <v/>
      </c>
      <c r="G1889" s="2" t="s">
        <v>32</v>
      </c>
      <c r="H1889" s="2"/>
      <c r="I1889" s="24" t="str">
        <f>IFERROR(INDEX('[1]down list'!$AB$3:$AH$368,MATCH(Table1[[#This Row],[DATE]],'[1]down list'!$AB$3:$AB$368,0),MATCH(Table1[[#This Row],[Shift]],'[1]down list'!$AB$3:$AH$3,0)),"")</f>
        <v/>
      </c>
      <c r="J1889" s="3"/>
      <c r="K1889" s="2"/>
      <c r="M1889" s="24" t="s">
        <v>224</v>
      </c>
      <c r="N1889" s="26" t="str">
        <f>IFERROR(INDEX([1]!Table13[#Data],MATCH(Table1[[#This Row],[Tech.]],[1]!Table13[Func Location],0),2),"")</f>
        <v/>
      </c>
      <c r="O1889" s="47"/>
      <c r="P1889" s="28"/>
      <c r="Q1889" s="2" t="s">
        <v>37</v>
      </c>
      <c r="R1889" s="2"/>
      <c r="W1889" s="2"/>
      <c r="X1889" s="2"/>
      <c r="Y1889" s="3"/>
      <c r="Z1889" s="29" t="str">
        <f>IF(Table1[[#This Row],[DATE]]=0,"",$Z$4)</f>
        <v/>
      </c>
      <c r="AA1889" s="29" t="str">
        <f>IF(Table1[[#This Row],[DATE]]=0,"",$AA$4)</f>
        <v/>
      </c>
      <c r="AB1889" s="29" t="str">
        <f t="shared" si="58"/>
        <v/>
      </c>
      <c r="AC1889" s="61" t="str">
        <f>IFERROR(VLOOKUP(Table1[[#This Row],[Owner]],'[1]down list'!U:V,2,FALSE),"")</f>
        <v/>
      </c>
    </row>
    <row r="1890" spans="2:29" x14ac:dyDescent="0.25">
      <c r="B1890" s="23"/>
      <c r="C1890" s="24" t="str">
        <f>IF(Table1[[#This Row],[DATE]]=0,"",TEXT(Table1[[#This Row],[DATE]],"mmm"))</f>
        <v/>
      </c>
      <c r="D1890" s="25" t="str">
        <f>B1890&amp;"-"&amp;COUNTIF($B$6:$B1890,B1890)</f>
        <v>-0</v>
      </c>
      <c r="E1890" s="24" t="str">
        <f t="shared" si="59"/>
        <v/>
      </c>
      <c r="F1890" s="24" t="str">
        <f>IF(B1890=0,"",TEXT(Table1[[#This Row],[DATE]],"ddd"))</f>
        <v/>
      </c>
      <c r="G1890" s="2" t="s">
        <v>32</v>
      </c>
      <c r="H1890" s="2"/>
      <c r="I1890" s="24" t="str">
        <f>IFERROR(INDEX('[1]down list'!$AB$3:$AH$368,MATCH(Table1[[#This Row],[DATE]],'[1]down list'!$AB$3:$AB$368,0),MATCH(Table1[[#This Row],[Shift]],'[1]down list'!$AB$3:$AH$3,0)),"")</f>
        <v/>
      </c>
      <c r="J1890" s="3"/>
      <c r="K1890" s="2"/>
      <c r="M1890" s="24" t="s">
        <v>224</v>
      </c>
      <c r="N1890" s="26" t="str">
        <f>IFERROR(INDEX([1]!Table13[#Data],MATCH(Table1[[#This Row],[Tech.]],[1]!Table13[Func Location],0),2),"")</f>
        <v/>
      </c>
      <c r="O1890" s="47"/>
      <c r="P1890" s="28"/>
      <c r="Q1890" s="2" t="s">
        <v>37</v>
      </c>
      <c r="R1890" s="2"/>
      <c r="W1890" s="2"/>
      <c r="X1890" s="2"/>
      <c r="Y1890" s="3"/>
      <c r="Z1890" s="29" t="str">
        <f>IF(Table1[[#This Row],[DATE]]=0,"",$Z$4)</f>
        <v/>
      </c>
      <c r="AA1890" s="29" t="str">
        <f>IF(Table1[[#This Row],[DATE]]=0,"",$AA$4)</f>
        <v/>
      </c>
      <c r="AB1890" s="29" t="str">
        <f t="shared" si="58"/>
        <v/>
      </c>
      <c r="AC1890" s="61" t="str">
        <f>IFERROR(VLOOKUP(Table1[[#This Row],[Owner]],'[1]down list'!U:V,2,FALSE),"")</f>
        <v/>
      </c>
    </row>
    <row r="1891" spans="2:29" x14ac:dyDescent="0.25">
      <c r="B1891" s="23"/>
      <c r="C1891" s="24" t="str">
        <f>IF(Table1[[#This Row],[DATE]]=0,"",TEXT(Table1[[#This Row],[DATE]],"mmm"))</f>
        <v/>
      </c>
      <c r="D1891" s="25" t="str">
        <f>B1891&amp;"-"&amp;COUNTIF($B$6:$B1891,B1891)</f>
        <v>-0</v>
      </c>
      <c r="E1891" s="24" t="str">
        <f t="shared" si="59"/>
        <v/>
      </c>
      <c r="F1891" s="24" t="str">
        <f>IF(B1891=0,"",TEXT(Table1[[#This Row],[DATE]],"ddd"))</f>
        <v/>
      </c>
      <c r="G1891" s="2" t="s">
        <v>32</v>
      </c>
      <c r="H1891" s="2"/>
      <c r="I1891" s="24" t="str">
        <f>IFERROR(INDEX('[1]down list'!$AB$3:$AH$368,MATCH(Table1[[#This Row],[DATE]],'[1]down list'!$AB$3:$AB$368,0),MATCH(Table1[[#This Row],[Shift]],'[1]down list'!$AB$3:$AH$3,0)),"")</f>
        <v/>
      </c>
      <c r="J1891" s="3"/>
      <c r="K1891" s="2"/>
      <c r="M1891" s="24" t="s">
        <v>224</v>
      </c>
      <c r="N1891" s="26" t="str">
        <f>IFERROR(INDEX([1]!Table13[#Data],MATCH(Table1[[#This Row],[Tech.]],[1]!Table13[Func Location],0),2),"")</f>
        <v/>
      </c>
      <c r="O1891" s="47"/>
      <c r="P1891" s="28"/>
      <c r="Q1891" s="2" t="s">
        <v>37</v>
      </c>
      <c r="R1891" s="2"/>
      <c r="W1891" s="2"/>
      <c r="X1891" s="2"/>
      <c r="Y1891" s="3"/>
      <c r="Z1891" s="29" t="str">
        <f>IF(Table1[[#This Row],[DATE]]=0,"",$Z$4)</f>
        <v/>
      </c>
      <c r="AA1891" s="29" t="str">
        <f>IF(Table1[[#This Row],[DATE]]=0,"",$AA$4)</f>
        <v/>
      </c>
      <c r="AB1891" s="29" t="str">
        <f t="shared" si="58"/>
        <v/>
      </c>
      <c r="AC1891" s="61" t="str">
        <f>IFERROR(VLOOKUP(Table1[[#This Row],[Owner]],'[1]down list'!U:V,2,FALSE),"")</f>
        <v/>
      </c>
    </row>
    <row r="1892" spans="2:29" x14ac:dyDescent="0.25">
      <c r="B1892" s="23"/>
      <c r="C1892" s="24" t="str">
        <f>IF(Table1[[#This Row],[DATE]]=0,"",TEXT(Table1[[#This Row],[DATE]],"mmm"))</f>
        <v/>
      </c>
      <c r="D1892" s="25" t="str">
        <f>B1892&amp;"-"&amp;COUNTIF($B$6:$B1892,B1892)</f>
        <v>-0</v>
      </c>
      <c r="E1892" s="24" t="str">
        <f t="shared" si="59"/>
        <v/>
      </c>
      <c r="F1892" s="24" t="str">
        <f>IF(B1892=0,"",TEXT(Table1[[#This Row],[DATE]],"ddd"))</f>
        <v/>
      </c>
      <c r="G1892" s="2" t="s">
        <v>32</v>
      </c>
      <c r="H1892" s="2"/>
      <c r="I1892" s="24" t="str">
        <f>IFERROR(INDEX('[1]down list'!$AB$3:$AH$368,MATCH(Table1[[#This Row],[DATE]],'[1]down list'!$AB$3:$AB$368,0),MATCH(Table1[[#This Row],[Shift]],'[1]down list'!$AB$3:$AH$3,0)),"")</f>
        <v/>
      </c>
      <c r="J1892" s="3"/>
      <c r="K1892" s="2"/>
      <c r="M1892" s="24" t="s">
        <v>224</v>
      </c>
      <c r="N1892" s="26" t="str">
        <f>IFERROR(INDEX([1]!Table13[#Data],MATCH(Table1[[#This Row],[Tech.]],[1]!Table13[Func Location],0),2),"")</f>
        <v/>
      </c>
      <c r="O1892" s="47"/>
      <c r="P1892" s="28"/>
      <c r="Q1892" s="2" t="s">
        <v>37</v>
      </c>
      <c r="R1892" s="2"/>
      <c r="W1892" s="2"/>
      <c r="X1892" s="2"/>
      <c r="Y1892" s="3"/>
      <c r="Z1892" s="29" t="str">
        <f>IF(Table1[[#This Row],[DATE]]=0,"",$Z$4)</f>
        <v/>
      </c>
      <c r="AA1892" s="29" t="str">
        <f>IF(Table1[[#This Row],[DATE]]=0,"",$AA$4)</f>
        <v/>
      </c>
      <c r="AB1892" s="29" t="str">
        <f t="shared" si="58"/>
        <v/>
      </c>
      <c r="AC1892" s="61" t="str">
        <f>IFERROR(VLOOKUP(Table1[[#This Row],[Owner]],'[1]down list'!U:V,2,FALSE),"")</f>
        <v/>
      </c>
    </row>
    <row r="1893" spans="2:29" x14ac:dyDescent="0.25">
      <c r="B1893" s="23"/>
      <c r="C1893" s="24" t="str">
        <f>IF(Table1[[#This Row],[DATE]]=0,"",TEXT(Table1[[#This Row],[DATE]],"mmm"))</f>
        <v/>
      </c>
      <c r="D1893" s="25" t="str">
        <f>B1893&amp;"-"&amp;COUNTIF($B$6:$B1893,B1893)</f>
        <v>-0</v>
      </c>
      <c r="E1893" s="24" t="str">
        <f t="shared" si="59"/>
        <v/>
      </c>
      <c r="F1893" s="24" t="str">
        <f>IF(B1893=0,"",TEXT(Table1[[#This Row],[DATE]],"ddd"))</f>
        <v/>
      </c>
      <c r="G1893" s="2" t="s">
        <v>32</v>
      </c>
      <c r="H1893" s="2"/>
      <c r="I1893" s="24" t="str">
        <f>IFERROR(INDEX('[1]down list'!$AB$3:$AH$368,MATCH(Table1[[#This Row],[DATE]],'[1]down list'!$AB$3:$AB$368,0),MATCH(Table1[[#This Row],[Shift]],'[1]down list'!$AB$3:$AH$3,0)),"")</f>
        <v/>
      </c>
      <c r="J1893" s="3"/>
      <c r="K1893" s="2"/>
      <c r="M1893" s="24" t="s">
        <v>224</v>
      </c>
      <c r="N1893" s="26" t="str">
        <f>IFERROR(INDEX([1]!Table13[#Data],MATCH(Table1[[#This Row],[Tech.]],[1]!Table13[Func Location],0),2),"")</f>
        <v/>
      </c>
      <c r="O1893" s="47"/>
      <c r="P1893" s="28"/>
      <c r="Q1893" s="2" t="s">
        <v>37</v>
      </c>
      <c r="R1893" s="2"/>
      <c r="W1893" s="2"/>
      <c r="X1893" s="2"/>
      <c r="Y1893" s="3"/>
      <c r="Z1893" s="29" t="str">
        <f>IF(Table1[[#This Row],[DATE]]=0,"",$Z$4)</f>
        <v/>
      </c>
      <c r="AA1893" s="29" t="str">
        <f>IF(Table1[[#This Row],[DATE]]=0,"",$AA$4)</f>
        <v/>
      </c>
      <c r="AB1893" s="29" t="str">
        <f t="shared" si="58"/>
        <v/>
      </c>
      <c r="AC1893" s="61" t="str">
        <f>IFERROR(VLOOKUP(Table1[[#This Row],[Owner]],'[1]down list'!U:V,2,FALSE),"")</f>
        <v/>
      </c>
    </row>
    <row r="1894" spans="2:29" x14ac:dyDescent="0.25">
      <c r="B1894" s="23"/>
      <c r="C1894" s="24" t="str">
        <f>IF(Table1[[#This Row],[DATE]]=0,"",TEXT(Table1[[#This Row],[DATE]],"mmm"))</f>
        <v/>
      </c>
      <c r="D1894" s="25" t="str">
        <f>B1894&amp;"-"&amp;COUNTIF($B$6:$B1894,B1894)</f>
        <v>-0</v>
      </c>
      <c r="E1894" s="24" t="str">
        <f t="shared" si="59"/>
        <v/>
      </c>
      <c r="F1894" s="24" t="str">
        <f>IF(B1894=0,"",TEXT(Table1[[#This Row],[DATE]],"ddd"))</f>
        <v/>
      </c>
      <c r="G1894" s="2" t="s">
        <v>32</v>
      </c>
      <c r="H1894" s="2"/>
      <c r="I1894" s="24" t="str">
        <f>IFERROR(INDEX('[1]down list'!$AB$3:$AH$368,MATCH(Table1[[#This Row],[DATE]],'[1]down list'!$AB$3:$AB$368,0),MATCH(Table1[[#This Row],[Shift]],'[1]down list'!$AB$3:$AH$3,0)),"")</f>
        <v/>
      </c>
      <c r="J1894" s="3"/>
      <c r="K1894" s="2"/>
      <c r="M1894" s="24" t="s">
        <v>224</v>
      </c>
      <c r="N1894" s="26" t="str">
        <f>IFERROR(INDEX([1]!Table13[#Data],MATCH(Table1[[#This Row],[Tech.]],[1]!Table13[Func Location],0),2),"")</f>
        <v/>
      </c>
      <c r="O1894" s="47"/>
      <c r="P1894" s="28"/>
      <c r="Q1894" s="2" t="s">
        <v>37</v>
      </c>
      <c r="R1894" s="2"/>
      <c r="W1894" s="2"/>
      <c r="X1894" s="2"/>
      <c r="Y1894" s="3"/>
      <c r="Z1894" s="29" t="str">
        <f>IF(Table1[[#This Row],[DATE]]=0,"",$Z$4)</f>
        <v/>
      </c>
      <c r="AA1894" s="29" t="str">
        <f>IF(Table1[[#This Row],[DATE]]=0,"",$AA$4)</f>
        <v/>
      </c>
      <c r="AB1894" s="29" t="str">
        <f t="shared" si="58"/>
        <v/>
      </c>
      <c r="AC1894" s="61" t="str">
        <f>IFERROR(VLOOKUP(Table1[[#This Row],[Owner]],'[1]down list'!U:V,2,FALSE),"")</f>
        <v/>
      </c>
    </row>
    <row r="1895" spans="2:29" x14ac:dyDescent="0.25">
      <c r="B1895" s="23"/>
      <c r="C1895" s="24" t="str">
        <f>IF(Table1[[#This Row],[DATE]]=0,"",TEXT(Table1[[#This Row],[DATE]],"mmm"))</f>
        <v/>
      </c>
      <c r="D1895" s="25" t="str">
        <f>B1895&amp;"-"&amp;COUNTIF($B$6:$B1895,B1895)</f>
        <v>-0</v>
      </c>
      <c r="E1895" s="24" t="str">
        <f t="shared" si="59"/>
        <v/>
      </c>
      <c r="F1895" s="24" t="str">
        <f>IF(B1895=0,"",TEXT(Table1[[#This Row],[DATE]],"ddd"))</f>
        <v/>
      </c>
      <c r="G1895" s="2" t="s">
        <v>32</v>
      </c>
      <c r="H1895" s="2"/>
      <c r="I1895" s="24" t="str">
        <f>IFERROR(INDEX('[1]down list'!$AB$3:$AH$368,MATCH(Table1[[#This Row],[DATE]],'[1]down list'!$AB$3:$AB$368,0),MATCH(Table1[[#This Row],[Shift]],'[1]down list'!$AB$3:$AH$3,0)),"")</f>
        <v/>
      </c>
      <c r="J1895" s="3"/>
      <c r="K1895" s="2"/>
      <c r="M1895" s="24" t="s">
        <v>224</v>
      </c>
      <c r="N1895" s="26" t="str">
        <f>IFERROR(INDEX([1]!Table13[#Data],MATCH(Table1[[#This Row],[Tech.]],[1]!Table13[Func Location],0),2),"")</f>
        <v/>
      </c>
      <c r="O1895" s="47"/>
      <c r="P1895" s="28"/>
      <c r="Q1895" s="2" t="s">
        <v>37</v>
      </c>
      <c r="R1895" s="2"/>
      <c r="W1895" s="2"/>
      <c r="X1895" s="2"/>
      <c r="Y1895" s="3"/>
      <c r="Z1895" s="29" t="str">
        <f>IF(Table1[[#This Row],[DATE]]=0,"",$Z$4)</f>
        <v/>
      </c>
      <c r="AA1895" s="29" t="str">
        <f>IF(Table1[[#This Row],[DATE]]=0,"",$AA$4)</f>
        <v/>
      </c>
      <c r="AB1895" s="29" t="str">
        <f t="shared" si="58"/>
        <v/>
      </c>
      <c r="AC1895" s="61" t="str">
        <f>IFERROR(VLOOKUP(Table1[[#This Row],[Owner]],'[1]down list'!U:V,2,FALSE),"")</f>
        <v/>
      </c>
    </row>
    <row r="1896" spans="2:29" x14ac:dyDescent="0.25">
      <c r="B1896" s="23"/>
      <c r="C1896" s="24" t="str">
        <f>IF(Table1[[#This Row],[DATE]]=0,"",TEXT(Table1[[#This Row],[DATE]],"mmm"))</f>
        <v/>
      </c>
      <c r="D1896" s="25" t="str">
        <f>B1896&amp;"-"&amp;COUNTIF($B$6:$B1896,B1896)</f>
        <v>-0</v>
      </c>
      <c r="E1896" s="24" t="str">
        <f t="shared" si="59"/>
        <v/>
      </c>
      <c r="F1896" s="24" t="str">
        <f>IF(B1896=0,"",TEXT(Table1[[#This Row],[DATE]],"ddd"))</f>
        <v/>
      </c>
      <c r="G1896" s="2" t="s">
        <v>32</v>
      </c>
      <c r="H1896" s="2"/>
      <c r="I1896" s="24" t="str">
        <f>IFERROR(INDEX('[1]down list'!$AB$3:$AH$368,MATCH(Table1[[#This Row],[DATE]],'[1]down list'!$AB$3:$AB$368,0),MATCH(Table1[[#This Row],[Shift]],'[1]down list'!$AB$3:$AH$3,0)),"")</f>
        <v/>
      </c>
      <c r="J1896" s="3"/>
      <c r="K1896" s="2"/>
      <c r="M1896" s="24" t="s">
        <v>224</v>
      </c>
      <c r="N1896" s="26" t="str">
        <f>IFERROR(INDEX([1]!Table13[#Data],MATCH(Table1[[#This Row],[Tech.]],[1]!Table13[Func Location],0),2),"")</f>
        <v/>
      </c>
      <c r="O1896" s="47"/>
      <c r="P1896" s="28"/>
      <c r="Q1896" s="2" t="s">
        <v>37</v>
      </c>
      <c r="R1896" s="2"/>
      <c r="W1896" s="2"/>
      <c r="X1896" s="2"/>
      <c r="Y1896" s="3"/>
      <c r="Z1896" s="29" t="str">
        <f>IF(Table1[[#This Row],[DATE]]=0,"",$Z$4)</f>
        <v/>
      </c>
      <c r="AA1896" s="29" t="str">
        <f>IF(Table1[[#This Row],[DATE]]=0,"",$AA$4)</f>
        <v/>
      </c>
      <c r="AB1896" s="29" t="str">
        <f t="shared" si="58"/>
        <v/>
      </c>
      <c r="AC1896" s="61" t="str">
        <f>IFERROR(VLOOKUP(Table1[[#This Row],[Owner]],'[1]down list'!U:V,2,FALSE),"")</f>
        <v/>
      </c>
    </row>
    <row r="1897" spans="2:29" x14ac:dyDescent="0.25">
      <c r="B1897" s="23"/>
      <c r="C1897" s="24" t="str">
        <f>IF(Table1[[#This Row],[DATE]]=0,"",TEXT(Table1[[#This Row],[DATE]],"mmm"))</f>
        <v/>
      </c>
      <c r="D1897" s="25" t="str">
        <f>B1897&amp;"-"&amp;COUNTIF($B$6:$B1897,B1897)</f>
        <v>-0</v>
      </c>
      <c r="E1897" s="24" t="str">
        <f t="shared" si="59"/>
        <v/>
      </c>
      <c r="F1897" s="24" t="str">
        <f>IF(B1897=0,"",TEXT(Table1[[#This Row],[DATE]],"ddd"))</f>
        <v/>
      </c>
      <c r="G1897" s="2" t="s">
        <v>32</v>
      </c>
      <c r="H1897" s="2"/>
      <c r="I1897" s="24" t="str">
        <f>IFERROR(INDEX('[1]down list'!$AB$3:$AH$368,MATCH(Table1[[#This Row],[DATE]],'[1]down list'!$AB$3:$AB$368,0),MATCH(Table1[[#This Row],[Shift]],'[1]down list'!$AB$3:$AH$3,0)),"")</f>
        <v/>
      </c>
      <c r="J1897" s="3"/>
      <c r="K1897" s="2"/>
      <c r="M1897" s="24" t="s">
        <v>224</v>
      </c>
      <c r="N1897" s="26" t="str">
        <f>IFERROR(INDEX([1]!Table13[#Data],MATCH(Table1[[#This Row],[Tech.]],[1]!Table13[Func Location],0),2),"")</f>
        <v/>
      </c>
      <c r="O1897" s="47"/>
      <c r="P1897" s="28"/>
      <c r="Q1897" s="2" t="s">
        <v>37</v>
      </c>
      <c r="R1897" s="2"/>
      <c r="W1897" s="2"/>
      <c r="X1897" s="2"/>
      <c r="Y1897" s="3"/>
      <c r="Z1897" s="29" t="str">
        <f>IF(Table1[[#This Row],[DATE]]=0,"",$Z$4)</f>
        <v/>
      </c>
      <c r="AA1897" s="29" t="str">
        <f>IF(Table1[[#This Row],[DATE]]=0,"",$AA$4)</f>
        <v/>
      </c>
      <c r="AB1897" s="29" t="str">
        <f t="shared" si="58"/>
        <v/>
      </c>
      <c r="AC1897" s="61" t="str">
        <f>IFERROR(VLOOKUP(Table1[[#This Row],[Owner]],'[1]down list'!U:V,2,FALSE),"")</f>
        <v/>
      </c>
    </row>
    <row r="1898" spans="2:29" x14ac:dyDescent="0.25">
      <c r="B1898" s="23"/>
      <c r="C1898" s="24" t="str">
        <f>IF(Table1[[#This Row],[DATE]]=0,"",TEXT(Table1[[#This Row],[DATE]],"mmm"))</f>
        <v/>
      </c>
      <c r="D1898" s="25" t="str">
        <f>B1898&amp;"-"&amp;COUNTIF($B$6:$B1898,B1898)</f>
        <v>-0</v>
      </c>
      <c r="E1898" s="24" t="str">
        <f t="shared" si="59"/>
        <v/>
      </c>
      <c r="F1898" s="24" t="str">
        <f>IF(B1898=0,"",TEXT(Table1[[#This Row],[DATE]],"ddd"))</f>
        <v/>
      </c>
      <c r="G1898" s="2" t="s">
        <v>32</v>
      </c>
      <c r="H1898" s="2"/>
      <c r="I1898" s="24" t="str">
        <f>IFERROR(INDEX('[1]down list'!$AB$3:$AH$368,MATCH(Table1[[#This Row],[DATE]],'[1]down list'!$AB$3:$AB$368,0),MATCH(Table1[[#This Row],[Shift]],'[1]down list'!$AB$3:$AH$3,0)),"")</f>
        <v/>
      </c>
      <c r="J1898" s="3"/>
      <c r="K1898" s="2"/>
      <c r="M1898" s="24" t="s">
        <v>224</v>
      </c>
      <c r="N1898" s="26" t="str">
        <f>IFERROR(INDEX([1]!Table13[#Data],MATCH(Table1[[#This Row],[Tech.]],[1]!Table13[Func Location],0),2),"")</f>
        <v/>
      </c>
      <c r="O1898" s="47"/>
      <c r="P1898" s="28"/>
      <c r="Q1898" s="2" t="s">
        <v>37</v>
      </c>
      <c r="R1898" s="2"/>
      <c r="W1898" s="2"/>
      <c r="X1898" s="2"/>
      <c r="Y1898" s="3"/>
      <c r="Z1898" s="29" t="str">
        <f>IF(Table1[[#This Row],[DATE]]=0,"",$Z$4)</f>
        <v/>
      </c>
      <c r="AA1898" s="29" t="str">
        <f>IF(Table1[[#This Row],[DATE]]=0,"",$AA$4)</f>
        <v/>
      </c>
      <c r="AB1898" s="29" t="str">
        <f t="shared" si="58"/>
        <v/>
      </c>
      <c r="AC1898" s="61" t="str">
        <f>IFERROR(VLOOKUP(Table1[[#This Row],[Owner]],'[1]down list'!U:V,2,FALSE),"")</f>
        <v/>
      </c>
    </row>
    <row r="1899" spans="2:29" x14ac:dyDescent="0.25">
      <c r="B1899" s="23"/>
      <c r="C1899" s="24" t="str">
        <f>IF(Table1[[#This Row],[DATE]]=0,"",TEXT(Table1[[#This Row],[DATE]],"mmm"))</f>
        <v/>
      </c>
      <c r="D1899" s="25" t="str">
        <f>B1899&amp;"-"&amp;COUNTIF($B$6:$B1899,B1899)</f>
        <v>-0</v>
      </c>
      <c r="E1899" s="24" t="str">
        <f t="shared" si="59"/>
        <v/>
      </c>
      <c r="F1899" s="24" t="str">
        <f>IF(B1899=0,"",TEXT(Table1[[#This Row],[DATE]],"ddd"))</f>
        <v/>
      </c>
      <c r="G1899" s="2" t="s">
        <v>32</v>
      </c>
      <c r="H1899" s="2"/>
      <c r="I1899" s="24" t="str">
        <f>IFERROR(INDEX('[1]down list'!$AB$3:$AH$368,MATCH(Table1[[#This Row],[DATE]],'[1]down list'!$AB$3:$AB$368,0),MATCH(Table1[[#This Row],[Shift]],'[1]down list'!$AB$3:$AH$3,0)),"")</f>
        <v/>
      </c>
      <c r="J1899" s="3"/>
      <c r="K1899" s="2"/>
      <c r="M1899" s="24" t="s">
        <v>224</v>
      </c>
      <c r="N1899" s="26" t="str">
        <f>IFERROR(INDEX([1]!Table13[#Data],MATCH(Table1[[#This Row],[Tech.]],[1]!Table13[Func Location],0),2),"")</f>
        <v/>
      </c>
      <c r="O1899" s="47"/>
      <c r="P1899" s="28"/>
      <c r="Q1899" s="2" t="s">
        <v>37</v>
      </c>
      <c r="R1899" s="2"/>
      <c r="W1899" s="2"/>
      <c r="X1899" s="2"/>
      <c r="Y1899" s="3"/>
      <c r="Z1899" s="29" t="str">
        <f>IF(Table1[[#This Row],[DATE]]=0,"",$Z$4)</f>
        <v/>
      </c>
      <c r="AA1899" s="29" t="str">
        <f>IF(Table1[[#This Row],[DATE]]=0,"",$AA$4)</f>
        <v/>
      </c>
      <c r="AB1899" s="29" t="str">
        <f t="shared" si="58"/>
        <v/>
      </c>
      <c r="AC1899" s="61" t="str">
        <f>IFERROR(VLOOKUP(Table1[[#This Row],[Owner]],'[1]down list'!U:V,2,FALSE),"")</f>
        <v/>
      </c>
    </row>
    <row r="1900" spans="2:29" x14ac:dyDescent="0.25">
      <c r="B1900" s="23"/>
      <c r="C1900" s="24" t="str">
        <f>IF(Table1[[#This Row],[DATE]]=0,"",TEXT(Table1[[#This Row],[DATE]],"mmm"))</f>
        <v/>
      </c>
      <c r="D1900" s="25" t="str">
        <f>B1900&amp;"-"&amp;COUNTIF($B$6:$B1900,B1900)</f>
        <v>-0</v>
      </c>
      <c r="E1900" s="24" t="str">
        <f t="shared" si="59"/>
        <v/>
      </c>
      <c r="F1900" s="24" t="str">
        <f>IF(B1900=0,"",TEXT(Table1[[#This Row],[DATE]],"ddd"))</f>
        <v/>
      </c>
      <c r="G1900" s="2" t="s">
        <v>32</v>
      </c>
      <c r="H1900" s="2"/>
      <c r="I1900" s="24" t="str">
        <f>IFERROR(INDEX('[1]down list'!$AB$3:$AH$368,MATCH(Table1[[#This Row],[DATE]],'[1]down list'!$AB$3:$AB$368,0),MATCH(Table1[[#This Row],[Shift]],'[1]down list'!$AB$3:$AH$3,0)),"")</f>
        <v/>
      </c>
      <c r="J1900" s="3"/>
      <c r="K1900" s="2"/>
      <c r="M1900" s="24" t="s">
        <v>224</v>
      </c>
      <c r="N1900" s="26" t="str">
        <f>IFERROR(INDEX([1]!Table13[#Data],MATCH(Table1[[#This Row],[Tech.]],[1]!Table13[Func Location],0),2),"")</f>
        <v/>
      </c>
      <c r="O1900" s="47"/>
      <c r="P1900" s="28"/>
      <c r="Q1900" s="2" t="s">
        <v>37</v>
      </c>
      <c r="R1900" s="2"/>
      <c r="W1900" s="2"/>
      <c r="X1900" s="2"/>
      <c r="Y1900" s="3"/>
      <c r="Z1900" s="29" t="str">
        <f>IF(Table1[[#This Row],[DATE]]=0,"",$Z$4)</f>
        <v/>
      </c>
      <c r="AA1900" s="29" t="str">
        <f>IF(Table1[[#This Row],[DATE]]=0,"",$AA$4)</f>
        <v/>
      </c>
      <c r="AB1900" s="29" t="str">
        <f t="shared" si="58"/>
        <v/>
      </c>
      <c r="AC1900" s="61" t="str">
        <f>IFERROR(VLOOKUP(Table1[[#This Row],[Owner]],'[1]down list'!U:V,2,FALSE),"")</f>
        <v/>
      </c>
    </row>
    <row r="1901" spans="2:29" x14ac:dyDescent="0.25">
      <c r="B1901" s="23"/>
      <c r="C1901" s="24" t="str">
        <f>IF(Table1[[#This Row],[DATE]]=0,"",TEXT(Table1[[#This Row],[DATE]],"mmm"))</f>
        <v/>
      </c>
      <c r="D1901" s="25" t="str">
        <f>B1901&amp;"-"&amp;COUNTIF($B$6:$B1901,B1901)</f>
        <v>-0</v>
      </c>
      <c r="E1901" s="24" t="str">
        <f t="shared" si="59"/>
        <v/>
      </c>
      <c r="F1901" s="24" t="str">
        <f>IF(B1901=0,"",TEXT(Table1[[#This Row],[DATE]],"ddd"))</f>
        <v/>
      </c>
      <c r="G1901" s="2" t="s">
        <v>32</v>
      </c>
      <c r="H1901" s="2"/>
      <c r="I1901" s="24" t="str">
        <f>IFERROR(INDEX('[1]down list'!$AB$3:$AH$368,MATCH(Table1[[#This Row],[DATE]],'[1]down list'!$AB$3:$AB$368,0),MATCH(Table1[[#This Row],[Shift]],'[1]down list'!$AB$3:$AH$3,0)),"")</f>
        <v/>
      </c>
      <c r="J1901" s="3"/>
      <c r="K1901" s="2"/>
      <c r="M1901" s="24" t="s">
        <v>224</v>
      </c>
      <c r="N1901" s="26" t="str">
        <f>IFERROR(INDEX([1]!Table13[#Data],MATCH(Table1[[#This Row],[Tech.]],[1]!Table13[Func Location],0),2),"")</f>
        <v/>
      </c>
      <c r="O1901" s="47"/>
      <c r="P1901" s="28"/>
      <c r="Q1901" s="2" t="s">
        <v>37</v>
      </c>
      <c r="R1901" s="2"/>
      <c r="W1901" s="2"/>
      <c r="X1901" s="2"/>
      <c r="Y1901" s="3"/>
      <c r="Z1901" s="29" t="str">
        <f>IF(Table1[[#This Row],[DATE]]=0,"",$Z$4)</f>
        <v/>
      </c>
      <c r="AA1901" s="29" t="str">
        <f>IF(Table1[[#This Row],[DATE]]=0,"",$AA$4)</f>
        <v/>
      </c>
      <c r="AB1901" s="29" t="str">
        <f t="shared" si="58"/>
        <v/>
      </c>
      <c r="AC1901" s="61" t="str">
        <f>IFERROR(VLOOKUP(Table1[[#This Row],[Owner]],'[1]down list'!U:V,2,FALSE),"")</f>
        <v/>
      </c>
    </row>
    <row r="1902" spans="2:29" x14ac:dyDescent="0.25">
      <c r="B1902" s="23"/>
      <c r="C1902" s="24" t="str">
        <f>IF(Table1[[#This Row],[DATE]]=0,"",TEXT(Table1[[#This Row],[DATE]],"mmm"))</f>
        <v/>
      </c>
      <c r="D1902" s="25" t="str">
        <f>B1902&amp;"-"&amp;COUNTIF($B$6:$B1902,B1902)</f>
        <v>-0</v>
      </c>
      <c r="E1902" s="24" t="str">
        <f t="shared" si="59"/>
        <v/>
      </c>
      <c r="F1902" s="24" t="str">
        <f>IF(B1902=0,"",TEXT(Table1[[#This Row],[DATE]],"ddd"))</f>
        <v/>
      </c>
      <c r="G1902" s="2" t="s">
        <v>32</v>
      </c>
      <c r="H1902" s="2"/>
      <c r="I1902" s="24" t="str">
        <f>IFERROR(INDEX('[1]down list'!$AB$3:$AH$368,MATCH(Table1[[#This Row],[DATE]],'[1]down list'!$AB$3:$AB$368,0),MATCH(Table1[[#This Row],[Shift]],'[1]down list'!$AB$3:$AH$3,0)),"")</f>
        <v/>
      </c>
      <c r="J1902" s="3"/>
      <c r="K1902" s="2"/>
      <c r="M1902" s="24" t="s">
        <v>224</v>
      </c>
      <c r="N1902" s="26" t="str">
        <f>IFERROR(INDEX([1]!Table13[#Data],MATCH(Table1[[#This Row],[Tech.]],[1]!Table13[Func Location],0),2),"")</f>
        <v/>
      </c>
      <c r="O1902" s="47"/>
      <c r="P1902" s="28"/>
      <c r="Q1902" s="2" t="s">
        <v>37</v>
      </c>
      <c r="R1902" s="2"/>
      <c r="W1902" s="2"/>
      <c r="X1902" s="2"/>
      <c r="Y1902" s="3"/>
      <c r="Z1902" s="29" t="str">
        <f>IF(Table1[[#This Row],[DATE]]=0,"",$Z$4)</f>
        <v/>
      </c>
      <c r="AA1902" s="29" t="str">
        <f>IF(Table1[[#This Row],[DATE]]=0,"",$AA$4)</f>
        <v/>
      </c>
      <c r="AB1902" s="29" t="str">
        <f t="shared" si="58"/>
        <v/>
      </c>
      <c r="AC1902" s="61" t="str">
        <f>IFERROR(VLOOKUP(Table1[[#This Row],[Owner]],'[1]down list'!U:V,2,FALSE),"")</f>
        <v/>
      </c>
    </row>
    <row r="1903" spans="2:29" x14ac:dyDescent="0.25">
      <c r="B1903" s="23"/>
      <c r="C1903" s="24" t="str">
        <f>IF(Table1[[#This Row],[DATE]]=0,"",TEXT(Table1[[#This Row],[DATE]],"mmm"))</f>
        <v/>
      </c>
      <c r="D1903" s="25" t="str">
        <f>B1903&amp;"-"&amp;COUNTIF($B$6:$B1903,B1903)</f>
        <v>-0</v>
      </c>
      <c r="E1903" s="24" t="str">
        <f t="shared" si="59"/>
        <v/>
      </c>
      <c r="F1903" s="24" t="str">
        <f>IF(B1903=0,"",TEXT(Table1[[#This Row],[DATE]],"ddd"))</f>
        <v/>
      </c>
      <c r="G1903" s="2" t="s">
        <v>32</v>
      </c>
      <c r="H1903" s="2"/>
      <c r="I1903" s="24" t="str">
        <f>IFERROR(INDEX('[1]down list'!$AB$3:$AH$368,MATCH(Table1[[#This Row],[DATE]],'[1]down list'!$AB$3:$AB$368,0),MATCH(Table1[[#This Row],[Shift]],'[1]down list'!$AB$3:$AH$3,0)),"")</f>
        <v/>
      </c>
      <c r="J1903" s="3"/>
      <c r="K1903" s="2"/>
      <c r="M1903" s="24" t="s">
        <v>224</v>
      </c>
      <c r="N1903" s="26" t="str">
        <f>IFERROR(INDEX([1]!Table13[#Data],MATCH(Table1[[#This Row],[Tech.]],[1]!Table13[Func Location],0),2),"")</f>
        <v/>
      </c>
      <c r="O1903" s="47"/>
      <c r="P1903" s="28"/>
      <c r="Q1903" s="2" t="s">
        <v>37</v>
      </c>
      <c r="R1903" s="2"/>
      <c r="W1903" s="2"/>
      <c r="X1903" s="2"/>
      <c r="Y1903" s="3"/>
      <c r="Z1903" s="29" t="str">
        <f>IF(Table1[[#This Row],[DATE]]=0,"",$Z$4)</f>
        <v/>
      </c>
      <c r="AA1903" s="29" t="str">
        <f>IF(Table1[[#This Row],[DATE]]=0,"",$AA$4)</f>
        <v/>
      </c>
      <c r="AB1903" s="29" t="str">
        <f t="shared" si="58"/>
        <v/>
      </c>
      <c r="AC1903" s="61" t="str">
        <f>IFERROR(VLOOKUP(Table1[[#This Row],[Owner]],'[1]down list'!U:V,2,FALSE),"")</f>
        <v/>
      </c>
    </row>
    <row r="1904" spans="2:29" x14ac:dyDescent="0.25">
      <c r="B1904" s="23"/>
      <c r="C1904" s="24" t="str">
        <f>IF(Table1[[#This Row],[DATE]]=0,"",TEXT(Table1[[#This Row],[DATE]],"mmm"))</f>
        <v/>
      </c>
      <c r="D1904" s="25" t="str">
        <f>B1904&amp;"-"&amp;COUNTIF($B$6:$B1904,B1904)</f>
        <v>-0</v>
      </c>
      <c r="E1904" s="24" t="str">
        <f t="shared" si="59"/>
        <v/>
      </c>
      <c r="F1904" s="24" t="str">
        <f>IF(B1904=0,"",TEXT(Table1[[#This Row],[DATE]],"ddd"))</f>
        <v/>
      </c>
      <c r="G1904" s="2" t="s">
        <v>32</v>
      </c>
      <c r="H1904" s="2"/>
      <c r="I1904" s="24" t="str">
        <f>IFERROR(INDEX('[1]down list'!$AB$3:$AH$368,MATCH(Table1[[#This Row],[DATE]],'[1]down list'!$AB$3:$AB$368,0),MATCH(Table1[[#This Row],[Shift]],'[1]down list'!$AB$3:$AH$3,0)),"")</f>
        <v/>
      </c>
      <c r="J1904" s="3"/>
      <c r="K1904" s="2"/>
      <c r="M1904" s="24" t="s">
        <v>224</v>
      </c>
      <c r="N1904" s="26" t="str">
        <f>IFERROR(INDEX([1]!Table13[#Data],MATCH(Table1[[#This Row],[Tech.]],[1]!Table13[Func Location],0),2),"")</f>
        <v/>
      </c>
      <c r="O1904" s="47"/>
      <c r="P1904" s="28"/>
      <c r="Q1904" s="2" t="s">
        <v>37</v>
      </c>
      <c r="R1904" s="2"/>
      <c r="W1904" s="2"/>
      <c r="X1904" s="2"/>
      <c r="Y1904" s="3"/>
      <c r="Z1904" s="29" t="str">
        <f>IF(Table1[[#This Row],[DATE]]=0,"",$Z$4)</f>
        <v/>
      </c>
      <c r="AA1904" s="29" t="str">
        <f>IF(Table1[[#This Row],[DATE]]=0,"",$AA$4)</f>
        <v/>
      </c>
      <c r="AB1904" s="29" t="str">
        <f t="shared" si="58"/>
        <v/>
      </c>
      <c r="AC1904" s="61" t="str">
        <f>IFERROR(VLOOKUP(Table1[[#This Row],[Owner]],'[1]down list'!U:V,2,FALSE),"")</f>
        <v/>
      </c>
    </row>
    <row r="1905" spans="2:29" x14ac:dyDescent="0.25">
      <c r="B1905" s="23"/>
      <c r="C1905" s="24" t="str">
        <f>IF(Table1[[#This Row],[DATE]]=0,"",TEXT(Table1[[#This Row],[DATE]],"mmm"))</f>
        <v/>
      </c>
      <c r="D1905" s="25" t="str">
        <f>B1905&amp;"-"&amp;COUNTIF($B$6:$B1905,B1905)</f>
        <v>-0</v>
      </c>
      <c r="E1905" s="24" t="str">
        <f t="shared" si="59"/>
        <v/>
      </c>
      <c r="F1905" s="24" t="str">
        <f>IF(B1905=0,"",TEXT(Table1[[#This Row],[DATE]],"ddd"))</f>
        <v/>
      </c>
      <c r="G1905" s="2" t="s">
        <v>32</v>
      </c>
      <c r="H1905" s="2"/>
      <c r="I1905" s="24" t="str">
        <f>IFERROR(INDEX('[1]down list'!$AB$3:$AH$368,MATCH(Table1[[#This Row],[DATE]],'[1]down list'!$AB$3:$AB$368,0),MATCH(Table1[[#This Row],[Shift]],'[1]down list'!$AB$3:$AH$3,0)),"")</f>
        <v/>
      </c>
      <c r="J1905" s="3"/>
      <c r="K1905" s="2"/>
      <c r="M1905" s="24" t="s">
        <v>224</v>
      </c>
      <c r="N1905" s="26" t="str">
        <f>IFERROR(INDEX([1]!Table13[#Data],MATCH(Table1[[#This Row],[Tech.]],[1]!Table13[Func Location],0),2),"")</f>
        <v/>
      </c>
      <c r="O1905" s="47"/>
      <c r="P1905" s="28"/>
      <c r="Q1905" s="2" t="s">
        <v>37</v>
      </c>
      <c r="R1905" s="2"/>
      <c r="W1905" s="2"/>
      <c r="X1905" s="2"/>
      <c r="Y1905" s="3"/>
      <c r="Z1905" s="29" t="str">
        <f>IF(Table1[[#This Row],[DATE]]=0,"",$Z$4)</f>
        <v/>
      </c>
      <c r="AA1905" s="29" t="str">
        <f>IF(Table1[[#This Row],[DATE]]=0,"",$AA$4)</f>
        <v/>
      </c>
      <c r="AB1905" s="29" t="str">
        <f t="shared" si="58"/>
        <v/>
      </c>
      <c r="AC1905" s="61" t="str">
        <f>IFERROR(VLOOKUP(Table1[[#This Row],[Owner]],'[1]down list'!U:V,2,FALSE),"")</f>
        <v/>
      </c>
    </row>
    <row r="1906" spans="2:29" x14ac:dyDescent="0.25">
      <c r="B1906" s="23"/>
      <c r="C1906" s="24" t="str">
        <f>IF(Table1[[#This Row],[DATE]]=0,"",TEXT(Table1[[#This Row],[DATE]],"mmm"))</f>
        <v/>
      </c>
      <c r="D1906" s="25" t="str">
        <f>B1906&amp;"-"&amp;COUNTIF($B$6:$B1906,B1906)</f>
        <v>-0</v>
      </c>
      <c r="E1906" s="24" t="str">
        <f t="shared" si="59"/>
        <v/>
      </c>
      <c r="F1906" s="24" t="str">
        <f>IF(B1906=0,"",TEXT(Table1[[#This Row],[DATE]],"ddd"))</f>
        <v/>
      </c>
      <c r="G1906" s="2" t="s">
        <v>32</v>
      </c>
      <c r="H1906" s="2"/>
      <c r="I1906" s="24" t="str">
        <f>IFERROR(INDEX('[1]down list'!$AB$3:$AH$368,MATCH(Table1[[#This Row],[DATE]],'[1]down list'!$AB$3:$AB$368,0),MATCH(Table1[[#This Row],[Shift]],'[1]down list'!$AB$3:$AH$3,0)),"")</f>
        <v/>
      </c>
      <c r="J1906" s="3"/>
      <c r="K1906" s="2"/>
      <c r="M1906" s="24" t="s">
        <v>224</v>
      </c>
      <c r="N1906" s="26" t="str">
        <f>IFERROR(INDEX([1]!Table13[#Data],MATCH(Table1[[#This Row],[Tech.]],[1]!Table13[Func Location],0),2),"")</f>
        <v/>
      </c>
      <c r="O1906" s="47"/>
      <c r="P1906" s="28"/>
      <c r="Q1906" s="2" t="s">
        <v>37</v>
      </c>
      <c r="R1906" s="2"/>
      <c r="W1906" s="2"/>
      <c r="X1906" s="2"/>
      <c r="Y1906" s="3"/>
      <c r="Z1906" s="29" t="str">
        <f>IF(Table1[[#This Row],[DATE]]=0,"",$Z$4)</f>
        <v/>
      </c>
      <c r="AA1906" s="29" t="str">
        <f>IF(Table1[[#This Row],[DATE]]=0,"",$AA$4)</f>
        <v/>
      </c>
      <c r="AB1906" s="29" t="str">
        <f t="shared" si="58"/>
        <v/>
      </c>
      <c r="AC1906" s="61" t="str">
        <f>IFERROR(VLOOKUP(Table1[[#This Row],[Owner]],'[1]down list'!U:V,2,FALSE),"")</f>
        <v/>
      </c>
    </row>
    <row r="1907" spans="2:29" x14ac:dyDescent="0.25">
      <c r="B1907" s="23"/>
      <c r="C1907" s="24" t="str">
        <f>IF(Table1[[#This Row],[DATE]]=0,"",TEXT(Table1[[#This Row],[DATE]],"mmm"))</f>
        <v/>
      </c>
      <c r="D1907" s="25" t="str">
        <f>B1907&amp;"-"&amp;COUNTIF($B$6:$B1907,B1907)</f>
        <v>-0</v>
      </c>
      <c r="E1907" s="24" t="str">
        <f t="shared" si="59"/>
        <v/>
      </c>
      <c r="F1907" s="24" t="str">
        <f>IF(B1907=0,"",TEXT(Table1[[#This Row],[DATE]],"ddd"))</f>
        <v/>
      </c>
      <c r="G1907" s="2" t="s">
        <v>32</v>
      </c>
      <c r="H1907" s="2"/>
      <c r="I1907" s="24" t="str">
        <f>IFERROR(INDEX('[1]down list'!$AB$3:$AH$368,MATCH(Table1[[#This Row],[DATE]],'[1]down list'!$AB$3:$AB$368,0),MATCH(Table1[[#This Row],[Shift]],'[1]down list'!$AB$3:$AH$3,0)),"")</f>
        <v/>
      </c>
      <c r="J1907" s="3"/>
      <c r="K1907" s="2"/>
      <c r="M1907" s="24" t="s">
        <v>224</v>
      </c>
      <c r="N1907" s="26" t="str">
        <f>IFERROR(INDEX([1]!Table13[#Data],MATCH(Table1[[#This Row],[Tech.]],[1]!Table13[Func Location],0),2),"")</f>
        <v/>
      </c>
      <c r="O1907" s="47"/>
      <c r="P1907" s="28"/>
      <c r="Q1907" s="2" t="s">
        <v>37</v>
      </c>
      <c r="R1907" s="2"/>
      <c r="W1907" s="2"/>
      <c r="X1907" s="2"/>
      <c r="Y1907" s="3"/>
      <c r="Z1907" s="29" t="str">
        <f>IF(Table1[[#This Row],[DATE]]=0,"",$Z$4)</f>
        <v/>
      </c>
      <c r="AA1907" s="29" t="str">
        <f>IF(Table1[[#This Row],[DATE]]=0,"",$AA$4)</f>
        <v/>
      </c>
      <c r="AB1907" s="29" t="str">
        <f t="shared" si="58"/>
        <v/>
      </c>
      <c r="AC1907" s="61" t="str">
        <f>IFERROR(VLOOKUP(Table1[[#This Row],[Owner]],'[1]down list'!U:V,2,FALSE),"")</f>
        <v/>
      </c>
    </row>
    <row r="1908" spans="2:29" x14ac:dyDescent="0.25">
      <c r="B1908" s="23"/>
      <c r="C1908" s="24" t="str">
        <f>IF(Table1[[#This Row],[DATE]]=0,"",TEXT(Table1[[#This Row],[DATE]],"mmm"))</f>
        <v/>
      </c>
      <c r="D1908" s="25" t="str">
        <f>B1908&amp;"-"&amp;COUNTIF($B$6:$B1908,B1908)</f>
        <v>-0</v>
      </c>
      <c r="E1908" s="24" t="str">
        <f t="shared" si="59"/>
        <v/>
      </c>
      <c r="F1908" s="24" t="str">
        <f>IF(B1908=0,"",TEXT(Table1[[#This Row],[DATE]],"ddd"))</f>
        <v/>
      </c>
      <c r="G1908" s="2" t="s">
        <v>32</v>
      </c>
      <c r="H1908" s="2"/>
      <c r="I1908" s="24" t="str">
        <f>IFERROR(INDEX('[1]down list'!$AB$3:$AH$368,MATCH(Table1[[#This Row],[DATE]],'[1]down list'!$AB$3:$AB$368,0),MATCH(Table1[[#This Row],[Shift]],'[1]down list'!$AB$3:$AH$3,0)),"")</f>
        <v/>
      </c>
      <c r="J1908" s="3"/>
      <c r="K1908" s="2"/>
      <c r="M1908" s="24" t="s">
        <v>224</v>
      </c>
      <c r="N1908" s="26" t="str">
        <f>IFERROR(INDEX([1]!Table13[#Data],MATCH(Table1[[#This Row],[Tech.]],[1]!Table13[Func Location],0),2),"")</f>
        <v/>
      </c>
      <c r="O1908" s="47"/>
      <c r="P1908" s="28"/>
      <c r="Q1908" s="2" t="s">
        <v>37</v>
      </c>
      <c r="R1908" s="2"/>
      <c r="W1908" s="2"/>
      <c r="X1908" s="2"/>
      <c r="Y1908" s="3"/>
      <c r="Z1908" s="29" t="str">
        <f>IF(Table1[[#This Row],[DATE]]=0,"",$Z$4)</f>
        <v/>
      </c>
      <c r="AA1908" s="29" t="str">
        <f>IF(Table1[[#This Row],[DATE]]=0,"",$AA$4)</f>
        <v/>
      </c>
      <c r="AB1908" s="29" t="str">
        <f t="shared" si="58"/>
        <v/>
      </c>
      <c r="AC1908" s="61" t="str">
        <f>IFERROR(VLOOKUP(Table1[[#This Row],[Owner]],'[1]down list'!U:V,2,FALSE),"")</f>
        <v/>
      </c>
    </row>
    <row r="1909" spans="2:29" x14ac:dyDescent="0.25">
      <c r="B1909" s="23"/>
      <c r="C1909" s="24" t="str">
        <f>IF(Table1[[#This Row],[DATE]]=0,"",TEXT(Table1[[#This Row],[DATE]],"mmm"))</f>
        <v/>
      </c>
      <c r="D1909" s="25" t="str">
        <f>B1909&amp;"-"&amp;COUNTIF($B$6:$B1909,B1909)</f>
        <v>-0</v>
      </c>
      <c r="E1909" s="24" t="str">
        <f t="shared" si="59"/>
        <v/>
      </c>
      <c r="F1909" s="24" t="str">
        <f>IF(B1909=0,"",TEXT(Table1[[#This Row],[DATE]],"ddd"))</f>
        <v/>
      </c>
      <c r="G1909" s="2" t="s">
        <v>32</v>
      </c>
      <c r="H1909" s="2"/>
      <c r="I1909" s="24" t="str">
        <f>IFERROR(INDEX('[1]down list'!$AB$3:$AH$368,MATCH(Table1[[#This Row],[DATE]],'[1]down list'!$AB$3:$AB$368,0),MATCH(Table1[[#This Row],[Shift]],'[1]down list'!$AB$3:$AH$3,0)),"")</f>
        <v/>
      </c>
      <c r="J1909" s="3"/>
      <c r="K1909" s="2"/>
      <c r="M1909" s="24" t="s">
        <v>224</v>
      </c>
      <c r="N1909" s="26" t="str">
        <f>IFERROR(INDEX([1]!Table13[#Data],MATCH(Table1[[#This Row],[Tech.]],[1]!Table13[Func Location],0),2),"")</f>
        <v/>
      </c>
      <c r="O1909" s="47"/>
      <c r="P1909" s="28"/>
      <c r="Q1909" s="2" t="s">
        <v>37</v>
      </c>
      <c r="R1909" s="2"/>
      <c r="W1909" s="2"/>
      <c r="X1909" s="2"/>
      <c r="Y1909" s="3"/>
      <c r="Z1909" s="29" t="str">
        <f>IF(Table1[[#This Row],[DATE]]=0,"",$Z$4)</f>
        <v/>
      </c>
      <c r="AA1909" s="29" t="str">
        <f>IF(Table1[[#This Row],[DATE]]=0,"",$AA$4)</f>
        <v/>
      </c>
      <c r="AB1909" s="29" t="str">
        <f t="shared" si="58"/>
        <v/>
      </c>
      <c r="AC1909" s="61" t="str">
        <f>IFERROR(VLOOKUP(Table1[[#This Row],[Owner]],'[1]down list'!U:V,2,FALSE),"")</f>
        <v/>
      </c>
    </row>
    <row r="1910" spans="2:29" x14ac:dyDescent="0.25">
      <c r="B1910" s="23"/>
      <c r="C1910" s="24" t="str">
        <f>IF(Table1[[#This Row],[DATE]]=0,"",TEXT(Table1[[#This Row],[DATE]],"mmm"))</f>
        <v/>
      </c>
      <c r="D1910" s="25" t="str">
        <f>B1910&amp;"-"&amp;COUNTIF($B$6:$B1910,B1910)</f>
        <v>-0</v>
      </c>
      <c r="E1910" s="24" t="str">
        <f t="shared" si="59"/>
        <v/>
      </c>
      <c r="F1910" s="24" t="str">
        <f>IF(B1910=0,"",TEXT(Table1[[#This Row],[DATE]],"ddd"))</f>
        <v/>
      </c>
      <c r="G1910" s="2" t="s">
        <v>32</v>
      </c>
      <c r="H1910" s="2"/>
      <c r="I1910" s="24" t="str">
        <f>IFERROR(INDEX('[1]down list'!$AB$3:$AH$368,MATCH(Table1[[#This Row],[DATE]],'[1]down list'!$AB$3:$AB$368,0),MATCH(Table1[[#This Row],[Shift]],'[1]down list'!$AB$3:$AH$3,0)),"")</f>
        <v/>
      </c>
      <c r="J1910" s="3"/>
      <c r="K1910" s="2"/>
      <c r="M1910" s="24" t="s">
        <v>224</v>
      </c>
      <c r="N1910" s="26" t="str">
        <f>IFERROR(INDEX([1]!Table13[#Data],MATCH(Table1[[#This Row],[Tech.]],[1]!Table13[Func Location],0),2),"")</f>
        <v/>
      </c>
      <c r="O1910" s="47"/>
      <c r="P1910" s="28"/>
      <c r="Q1910" s="2" t="s">
        <v>37</v>
      </c>
      <c r="R1910" s="2"/>
      <c r="W1910" s="2"/>
      <c r="X1910" s="2"/>
      <c r="Y1910" s="3"/>
      <c r="Z1910" s="29" t="str">
        <f>IF(Table1[[#This Row],[DATE]]=0,"",$Z$4)</f>
        <v/>
      </c>
      <c r="AA1910" s="29" t="str">
        <f>IF(Table1[[#This Row],[DATE]]=0,"",$AA$4)</f>
        <v/>
      </c>
      <c r="AB1910" s="29" t="str">
        <f t="shared" si="58"/>
        <v/>
      </c>
      <c r="AC1910" s="61" t="str">
        <f>IFERROR(VLOOKUP(Table1[[#This Row],[Owner]],'[1]down list'!U:V,2,FALSE),"")</f>
        <v/>
      </c>
    </row>
    <row r="1911" spans="2:29" x14ac:dyDescent="0.25">
      <c r="B1911" s="23"/>
      <c r="C1911" s="24" t="str">
        <f>IF(Table1[[#This Row],[DATE]]=0,"",TEXT(Table1[[#This Row],[DATE]],"mmm"))</f>
        <v/>
      </c>
      <c r="D1911" s="25" t="str">
        <f>B1911&amp;"-"&amp;COUNTIF($B$6:$B1911,B1911)</f>
        <v>-0</v>
      </c>
      <c r="E1911" s="24" t="str">
        <f t="shared" si="59"/>
        <v/>
      </c>
      <c r="F1911" s="24" t="str">
        <f>IF(B1911=0,"",TEXT(Table1[[#This Row],[DATE]],"ddd"))</f>
        <v/>
      </c>
      <c r="G1911" s="2" t="s">
        <v>32</v>
      </c>
      <c r="H1911" s="2"/>
      <c r="I1911" s="24" t="str">
        <f>IFERROR(INDEX('[1]down list'!$AB$3:$AH$368,MATCH(Table1[[#This Row],[DATE]],'[1]down list'!$AB$3:$AB$368,0),MATCH(Table1[[#This Row],[Shift]],'[1]down list'!$AB$3:$AH$3,0)),"")</f>
        <v/>
      </c>
      <c r="J1911" s="3"/>
      <c r="K1911" s="2"/>
      <c r="M1911" s="24" t="s">
        <v>224</v>
      </c>
      <c r="N1911" s="26" t="str">
        <f>IFERROR(INDEX([1]!Table13[#Data],MATCH(Table1[[#This Row],[Tech.]],[1]!Table13[Func Location],0),2),"")</f>
        <v/>
      </c>
      <c r="O1911" s="47"/>
      <c r="P1911" s="28"/>
      <c r="Q1911" s="2" t="s">
        <v>37</v>
      </c>
      <c r="R1911" s="2"/>
      <c r="W1911" s="2"/>
      <c r="X1911" s="2"/>
      <c r="Y1911" s="3"/>
      <c r="Z1911" s="29" t="str">
        <f>IF(Table1[[#This Row],[DATE]]=0,"",$Z$4)</f>
        <v/>
      </c>
      <c r="AA1911" s="29" t="str">
        <f>IF(Table1[[#This Row],[DATE]]=0,"",$AA$4)</f>
        <v/>
      </c>
      <c r="AB1911" s="29" t="str">
        <f t="shared" si="58"/>
        <v/>
      </c>
      <c r="AC1911" s="61" t="str">
        <f>IFERROR(VLOOKUP(Table1[[#This Row],[Owner]],'[1]down list'!U:V,2,FALSE),"")</f>
        <v/>
      </c>
    </row>
    <row r="1912" spans="2:29" x14ac:dyDescent="0.25">
      <c r="B1912" s="23"/>
      <c r="C1912" s="24" t="str">
        <f>IF(Table1[[#This Row],[DATE]]=0,"",TEXT(Table1[[#This Row],[DATE]],"mmm"))</f>
        <v/>
      </c>
      <c r="D1912" s="25" t="str">
        <f>B1912&amp;"-"&amp;COUNTIF($B$6:$B1912,B1912)</f>
        <v>-0</v>
      </c>
      <c r="E1912" s="24" t="str">
        <f t="shared" si="59"/>
        <v/>
      </c>
      <c r="F1912" s="24" t="str">
        <f>IF(B1912=0,"",TEXT(Table1[[#This Row],[DATE]],"ddd"))</f>
        <v/>
      </c>
      <c r="G1912" s="2" t="s">
        <v>32</v>
      </c>
      <c r="H1912" s="2"/>
      <c r="I1912" s="24" t="str">
        <f>IFERROR(INDEX('[1]down list'!$AB$3:$AH$368,MATCH(Table1[[#This Row],[DATE]],'[1]down list'!$AB$3:$AB$368,0),MATCH(Table1[[#This Row],[Shift]],'[1]down list'!$AB$3:$AH$3,0)),"")</f>
        <v/>
      </c>
      <c r="J1912" s="3"/>
      <c r="K1912" s="2"/>
      <c r="M1912" s="24" t="s">
        <v>224</v>
      </c>
      <c r="N1912" s="26" t="str">
        <f>IFERROR(INDEX([1]!Table13[#Data],MATCH(Table1[[#This Row],[Tech.]],[1]!Table13[Func Location],0),2),"")</f>
        <v/>
      </c>
      <c r="O1912" s="47"/>
      <c r="P1912" s="28"/>
      <c r="Q1912" s="2" t="s">
        <v>37</v>
      </c>
      <c r="R1912" s="2"/>
      <c r="W1912" s="2"/>
      <c r="X1912" s="2"/>
      <c r="Y1912" s="3"/>
      <c r="Z1912" s="29" t="str">
        <f>IF(Table1[[#This Row],[DATE]]=0,"",$Z$4)</f>
        <v/>
      </c>
      <c r="AA1912" s="29" t="str">
        <f>IF(Table1[[#This Row],[DATE]]=0,"",$AA$4)</f>
        <v/>
      </c>
      <c r="AB1912" s="29" t="str">
        <f t="shared" si="58"/>
        <v/>
      </c>
      <c r="AC1912" s="61" t="str">
        <f>IFERROR(VLOOKUP(Table1[[#This Row],[Owner]],'[1]down list'!U:V,2,FALSE),"")</f>
        <v/>
      </c>
    </row>
    <row r="1913" spans="2:29" x14ac:dyDescent="0.25">
      <c r="B1913" s="23"/>
      <c r="C1913" s="24" t="str">
        <f>IF(Table1[[#This Row],[DATE]]=0,"",TEXT(Table1[[#This Row],[DATE]],"mmm"))</f>
        <v/>
      </c>
      <c r="D1913" s="25" t="str">
        <f>B1913&amp;"-"&amp;COUNTIF($B$6:$B1913,B1913)</f>
        <v>-0</v>
      </c>
      <c r="E1913" s="24" t="str">
        <f t="shared" si="59"/>
        <v/>
      </c>
      <c r="F1913" s="24" t="str">
        <f>IF(B1913=0,"",TEXT(Table1[[#This Row],[DATE]],"ddd"))</f>
        <v/>
      </c>
      <c r="G1913" s="2" t="s">
        <v>32</v>
      </c>
      <c r="H1913" s="2"/>
      <c r="I1913" s="24" t="str">
        <f>IFERROR(INDEX('[1]down list'!$AB$3:$AH$368,MATCH(Table1[[#This Row],[DATE]],'[1]down list'!$AB$3:$AB$368,0),MATCH(Table1[[#This Row],[Shift]],'[1]down list'!$AB$3:$AH$3,0)),"")</f>
        <v/>
      </c>
      <c r="J1913" s="3"/>
      <c r="K1913" s="2"/>
      <c r="M1913" s="24" t="s">
        <v>224</v>
      </c>
      <c r="N1913" s="26" t="str">
        <f>IFERROR(INDEX([1]!Table13[#Data],MATCH(Table1[[#This Row],[Tech.]],[1]!Table13[Func Location],0),2),"")</f>
        <v/>
      </c>
      <c r="O1913" s="47"/>
      <c r="P1913" s="28"/>
      <c r="Q1913" s="2" t="s">
        <v>37</v>
      </c>
      <c r="R1913" s="2"/>
      <c r="W1913" s="2"/>
      <c r="X1913" s="2"/>
      <c r="Y1913" s="3"/>
      <c r="Z1913" s="29" t="str">
        <f>IF(Table1[[#This Row],[DATE]]=0,"",$Z$4)</f>
        <v/>
      </c>
      <c r="AA1913" s="29" t="str">
        <f>IF(Table1[[#This Row],[DATE]]=0,"",$AA$4)</f>
        <v/>
      </c>
      <c r="AB1913" s="29" t="str">
        <f t="shared" si="58"/>
        <v/>
      </c>
      <c r="AC1913" s="61" t="str">
        <f>IFERROR(VLOOKUP(Table1[[#This Row],[Owner]],'[1]down list'!U:V,2,FALSE),"")</f>
        <v/>
      </c>
    </row>
    <row r="1914" spans="2:29" x14ac:dyDescent="0.25">
      <c r="B1914" s="23"/>
      <c r="C1914" s="24" t="str">
        <f>IF(Table1[[#This Row],[DATE]]=0,"",TEXT(Table1[[#This Row],[DATE]],"mmm"))</f>
        <v/>
      </c>
      <c r="D1914" s="25" t="str">
        <f>B1914&amp;"-"&amp;COUNTIF($B$6:$B1914,B1914)</f>
        <v>-0</v>
      </c>
      <c r="E1914" s="24" t="str">
        <f t="shared" si="59"/>
        <v/>
      </c>
      <c r="F1914" s="24" t="str">
        <f>IF(B1914=0,"",TEXT(Table1[[#This Row],[DATE]],"ddd"))</f>
        <v/>
      </c>
      <c r="G1914" s="2" t="s">
        <v>32</v>
      </c>
      <c r="H1914" s="2"/>
      <c r="I1914" s="24" t="str">
        <f>IFERROR(INDEX('[1]down list'!$AB$3:$AH$368,MATCH(Table1[[#This Row],[DATE]],'[1]down list'!$AB$3:$AB$368,0),MATCH(Table1[[#This Row],[Shift]],'[1]down list'!$AB$3:$AH$3,0)),"")</f>
        <v/>
      </c>
      <c r="J1914" s="3"/>
      <c r="K1914" s="2"/>
      <c r="M1914" s="24" t="s">
        <v>224</v>
      </c>
      <c r="N1914" s="26" t="str">
        <f>IFERROR(INDEX([1]!Table13[#Data],MATCH(Table1[[#This Row],[Tech.]],[1]!Table13[Func Location],0),2),"")</f>
        <v/>
      </c>
      <c r="O1914" s="47"/>
      <c r="P1914" s="28"/>
      <c r="Q1914" s="2" t="s">
        <v>37</v>
      </c>
      <c r="R1914" s="2"/>
      <c r="W1914" s="2"/>
      <c r="X1914" s="2"/>
      <c r="Y1914" s="3"/>
      <c r="Z1914" s="29" t="str">
        <f>IF(Table1[[#This Row],[DATE]]=0,"",$Z$4)</f>
        <v/>
      </c>
      <c r="AA1914" s="29" t="str">
        <f>IF(Table1[[#This Row],[DATE]]=0,"",$AA$4)</f>
        <v/>
      </c>
      <c r="AB1914" s="29" t="str">
        <f t="shared" si="58"/>
        <v/>
      </c>
      <c r="AC1914" s="61" t="str">
        <f>IFERROR(VLOOKUP(Table1[[#This Row],[Owner]],'[1]down list'!U:V,2,FALSE),"")</f>
        <v/>
      </c>
    </row>
    <row r="1915" spans="2:29" x14ac:dyDescent="0.25">
      <c r="B1915" s="23"/>
      <c r="C1915" s="24" t="str">
        <f>IF(Table1[[#This Row],[DATE]]=0,"",TEXT(Table1[[#This Row],[DATE]],"mmm"))</f>
        <v/>
      </c>
      <c r="D1915" s="25" t="str">
        <f>B1915&amp;"-"&amp;COUNTIF($B$6:$B1915,B1915)</f>
        <v>-0</v>
      </c>
      <c r="E1915" s="24" t="str">
        <f t="shared" si="59"/>
        <v/>
      </c>
      <c r="F1915" s="24" t="str">
        <f>IF(B1915=0,"",TEXT(Table1[[#This Row],[DATE]],"ddd"))</f>
        <v/>
      </c>
      <c r="G1915" s="2" t="s">
        <v>32</v>
      </c>
      <c r="H1915" s="2"/>
      <c r="I1915" s="24" t="str">
        <f>IFERROR(INDEX('[1]down list'!$AB$3:$AH$368,MATCH(Table1[[#This Row],[DATE]],'[1]down list'!$AB$3:$AB$368,0),MATCH(Table1[[#This Row],[Shift]],'[1]down list'!$AB$3:$AH$3,0)),"")</f>
        <v/>
      </c>
      <c r="J1915" s="3"/>
      <c r="K1915" s="2"/>
      <c r="M1915" s="24" t="s">
        <v>224</v>
      </c>
      <c r="N1915" s="26" t="str">
        <f>IFERROR(INDEX([1]!Table13[#Data],MATCH(Table1[[#This Row],[Tech.]],[1]!Table13[Func Location],0),2),"")</f>
        <v/>
      </c>
      <c r="O1915" s="47"/>
      <c r="P1915" s="28"/>
      <c r="Q1915" s="2" t="s">
        <v>37</v>
      </c>
      <c r="R1915" s="2"/>
      <c r="W1915" s="2"/>
      <c r="X1915" s="2"/>
      <c r="Y1915" s="3"/>
      <c r="Z1915" s="29" t="str">
        <f>IF(Table1[[#This Row],[DATE]]=0,"",$Z$4)</f>
        <v/>
      </c>
      <c r="AA1915" s="29" t="str">
        <f>IF(Table1[[#This Row],[DATE]]=0,"",$AA$4)</f>
        <v/>
      </c>
      <c r="AB1915" s="29" t="str">
        <f t="shared" si="58"/>
        <v/>
      </c>
      <c r="AC1915" s="61" t="str">
        <f>IFERROR(VLOOKUP(Table1[[#This Row],[Owner]],'[1]down list'!U:V,2,FALSE),"")</f>
        <v/>
      </c>
    </row>
    <row r="1916" spans="2:29" x14ac:dyDescent="0.25">
      <c r="B1916" s="23"/>
      <c r="C1916" s="24" t="str">
        <f>IF(Table1[[#This Row],[DATE]]=0,"",TEXT(Table1[[#This Row],[DATE]],"mmm"))</f>
        <v/>
      </c>
      <c r="D1916" s="25" t="str">
        <f>B1916&amp;"-"&amp;COUNTIF($B$6:$B1916,B1916)</f>
        <v>-0</v>
      </c>
      <c r="E1916" s="24" t="str">
        <f t="shared" si="59"/>
        <v/>
      </c>
      <c r="F1916" s="24" t="str">
        <f>IF(B1916=0,"",TEXT(Table1[[#This Row],[DATE]],"ddd"))</f>
        <v/>
      </c>
      <c r="G1916" s="2" t="s">
        <v>32</v>
      </c>
      <c r="H1916" s="2"/>
      <c r="I1916" s="24" t="str">
        <f>IFERROR(INDEX('[1]down list'!$AB$3:$AH$368,MATCH(Table1[[#This Row],[DATE]],'[1]down list'!$AB$3:$AB$368,0),MATCH(Table1[[#This Row],[Shift]],'[1]down list'!$AB$3:$AH$3,0)),"")</f>
        <v/>
      </c>
      <c r="J1916" s="3"/>
      <c r="K1916" s="2"/>
      <c r="M1916" s="24" t="s">
        <v>224</v>
      </c>
      <c r="N1916" s="26" t="str">
        <f>IFERROR(INDEX([1]!Table13[#Data],MATCH(Table1[[#This Row],[Tech.]],[1]!Table13[Func Location],0),2),"")</f>
        <v/>
      </c>
      <c r="O1916" s="47"/>
      <c r="P1916" s="28"/>
      <c r="Q1916" s="2" t="s">
        <v>37</v>
      </c>
      <c r="R1916" s="2"/>
      <c r="W1916" s="2"/>
      <c r="X1916" s="2"/>
      <c r="Y1916" s="3"/>
      <c r="Z1916" s="29" t="str">
        <f>IF(Table1[[#This Row],[DATE]]=0,"",$Z$4)</f>
        <v/>
      </c>
      <c r="AA1916" s="29" t="str">
        <f>IF(Table1[[#This Row],[DATE]]=0,"",$AA$4)</f>
        <v/>
      </c>
      <c r="AB1916" s="29" t="str">
        <f t="shared" si="58"/>
        <v/>
      </c>
      <c r="AC1916" s="61" t="str">
        <f>IFERROR(VLOOKUP(Table1[[#This Row],[Owner]],'[1]down list'!U:V,2,FALSE),"")</f>
        <v/>
      </c>
    </row>
    <row r="1917" spans="2:29" x14ac:dyDescent="0.25">
      <c r="B1917" s="23"/>
      <c r="C1917" s="24" t="str">
        <f>IF(Table1[[#This Row],[DATE]]=0,"",TEXT(Table1[[#This Row],[DATE]],"mmm"))</f>
        <v/>
      </c>
      <c r="D1917" s="25" t="str">
        <f>B1917&amp;"-"&amp;COUNTIF($B$6:$B1917,B1917)</f>
        <v>-0</v>
      </c>
      <c r="E1917" s="24" t="str">
        <f t="shared" si="59"/>
        <v/>
      </c>
      <c r="F1917" s="24" t="str">
        <f>IF(B1917=0,"",TEXT(Table1[[#This Row],[DATE]],"ddd"))</f>
        <v/>
      </c>
      <c r="G1917" s="2" t="s">
        <v>32</v>
      </c>
      <c r="H1917" s="2"/>
      <c r="I1917" s="24" t="str">
        <f>IFERROR(INDEX('[1]down list'!$AB$3:$AH$368,MATCH(Table1[[#This Row],[DATE]],'[1]down list'!$AB$3:$AB$368,0),MATCH(Table1[[#This Row],[Shift]],'[1]down list'!$AB$3:$AH$3,0)),"")</f>
        <v/>
      </c>
      <c r="J1917" s="3"/>
      <c r="K1917" s="2"/>
      <c r="M1917" s="24" t="s">
        <v>224</v>
      </c>
      <c r="N1917" s="26" t="str">
        <f>IFERROR(INDEX([1]!Table13[#Data],MATCH(Table1[[#This Row],[Tech.]],[1]!Table13[Func Location],0),2),"")</f>
        <v/>
      </c>
      <c r="O1917" s="47"/>
      <c r="P1917" s="28"/>
      <c r="Q1917" s="2" t="s">
        <v>37</v>
      </c>
      <c r="R1917" s="2"/>
      <c r="W1917" s="2"/>
      <c r="X1917" s="2"/>
      <c r="Y1917" s="3"/>
      <c r="Z1917" s="29" t="str">
        <f>IF(Table1[[#This Row],[DATE]]=0,"",$Z$4)</f>
        <v/>
      </c>
      <c r="AA1917" s="29" t="str">
        <f>IF(Table1[[#This Row],[DATE]]=0,"",$AA$4)</f>
        <v/>
      </c>
      <c r="AB1917" s="29" t="str">
        <f t="shared" si="58"/>
        <v/>
      </c>
      <c r="AC1917" s="61" t="str">
        <f>IFERROR(VLOOKUP(Table1[[#This Row],[Owner]],'[1]down list'!U:V,2,FALSE),"")</f>
        <v/>
      </c>
    </row>
    <row r="1918" spans="2:29" x14ac:dyDescent="0.25">
      <c r="B1918" s="23"/>
      <c r="C1918" s="24" t="str">
        <f>IF(Table1[[#This Row],[DATE]]=0,"",TEXT(Table1[[#This Row],[DATE]],"mmm"))</f>
        <v/>
      </c>
      <c r="D1918" s="25" t="str">
        <f>B1918&amp;"-"&amp;COUNTIF($B$6:$B1918,B1918)</f>
        <v>-0</v>
      </c>
      <c r="E1918" s="24" t="str">
        <f t="shared" si="59"/>
        <v/>
      </c>
      <c r="F1918" s="24" t="str">
        <f>IF(B1918=0,"",TEXT(Table1[[#This Row],[DATE]],"ddd"))</f>
        <v/>
      </c>
      <c r="G1918" s="2" t="s">
        <v>32</v>
      </c>
      <c r="H1918" s="2"/>
      <c r="I1918" s="24" t="str">
        <f>IFERROR(INDEX('[1]down list'!$AB$3:$AH$368,MATCH(Table1[[#This Row],[DATE]],'[1]down list'!$AB$3:$AB$368,0),MATCH(Table1[[#This Row],[Shift]],'[1]down list'!$AB$3:$AH$3,0)),"")</f>
        <v/>
      </c>
      <c r="J1918" s="3"/>
      <c r="K1918" s="2"/>
      <c r="M1918" s="24" t="s">
        <v>224</v>
      </c>
      <c r="N1918" s="26" t="str">
        <f>IFERROR(INDEX([1]!Table13[#Data],MATCH(Table1[[#This Row],[Tech.]],[1]!Table13[Func Location],0),2),"")</f>
        <v/>
      </c>
      <c r="O1918" s="47"/>
      <c r="P1918" s="28"/>
      <c r="Q1918" s="2" t="s">
        <v>37</v>
      </c>
      <c r="R1918" s="2"/>
      <c r="W1918" s="2"/>
      <c r="X1918" s="2"/>
      <c r="Y1918" s="3"/>
      <c r="Z1918" s="29" t="str">
        <f>IF(Table1[[#This Row],[DATE]]=0,"",$Z$4)</f>
        <v/>
      </c>
      <c r="AA1918" s="29" t="str">
        <f>IF(Table1[[#This Row],[DATE]]=0,"",$AA$4)</f>
        <v/>
      </c>
      <c r="AB1918" s="29" t="str">
        <f t="shared" si="58"/>
        <v/>
      </c>
      <c r="AC1918" s="61" t="str">
        <f>IFERROR(VLOOKUP(Table1[[#This Row],[Owner]],'[1]down list'!U:V,2,FALSE),"")</f>
        <v/>
      </c>
    </row>
    <row r="1919" spans="2:29" x14ac:dyDescent="0.25">
      <c r="B1919" s="23"/>
      <c r="C1919" s="24" t="str">
        <f>IF(Table1[[#This Row],[DATE]]=0,"",TEXT(Table1[[#This Row],[DATE]],"mmm"))</f>
        <v/>
      </c>
      <c r="D1919" s="25" t="str">
        <f>B1919&amp;"-"&amp;COUNTIF($B$6:$B1919,B1919)</f>
        <v>-0</v>
      </c>
      <c r="E1919" s="24" t="str">
        <f t="shared" si="59"/>
        <v/>
      </c>
      <c r="F1919" s="24" t="str">
        <f>IF(B1919=0,"",TEXT(Table1[[#This Row],[DATE]],"ddd"))</f>
        <v/>
      </c>
      <c r="G1919" s="2" t="s">
        <v>32</v>
      </c>
      <c r="H1919" s="2"/>
      <c r="I1919" s="24" t="str">
        <f>IFERROR(INDEX('[1]down list'!$AB$3:$AH$368,MATCH(Table1[[#This Row],[DATE]],'[1]down list'!$AB$3:$AB$368,0),MATCH(Table1[[#This Row],[Shift]],'[1]down list'!$AB$3:$AH$3,0)),"")</f>
        <v/>
      </c>
      <c r="J1919" s="3"/>
      <c r="K1919" s="2"/>
      <c r="M1919" s="24" t="s">
        <v>224</v>
      </c>
      <c r="N1919" s="26" t="str">
        <f>IFERROR(INDEX([1]!Table13[#Data],MATCH(Table1[[#This Row],[Tech.]],[1]!Table13[Func Location],0),2),"")</f>
        <v/>
      </c>
      <c r="O1919" s="47"/>
      <c r="P1919" s="28"/>
      <c r="Q1919" s="2" t="s">
        <v>37</v>
      </c>
      <c r="R1919" s="2"/>
      <c r="W1919" s="2"/>
      <c r="X1919" s="2"/>
      <c r="Y1919" s="3"/>
      <c r="Z1919" s="29" t="str">
        <f>IF(Table1[[#This Row],[DATE]]=0,"",$Z$4)</f>
        <v/>
      </c>
      <c r="AA1919" s="29" t="str">
        <f>IF(Table1[[#This Row],[DATE]]=0,"",$AA$4)</f>
        <v/>
      </c>
      <c r="AB1919" s="29" t="str">
        <f t="shared" si="58"/>
        <v/>
      </c>
      <c r="AC1919" s="61" t="str">
        <f>IFERROR(VLOOKUP(Table1[[#This Row],[Owner]],'[1]down list'!U:V,2,FALSE),"")</f>
        <v/>
      </c>
    </row>
    <row r="1920" spans="2:29" x14ac:dyDescent="0.25">
      <c r="B1920" s="23"/>
      <c r="C1920" s="24" t="str">
        <f>IF(Table1[[#This Row],[DATE]]=0,"",TEXT(Table1[[#This Row],[DATE]],"mmm"))</f>
        <v/>
      </c>
      <c r="D1920" s="25" t="str">
        <f>B1920&amp;"-"&amp;COUNTIF($B$6:$B1920,B1920)</f>
        <v>-0</v>
      </c>
      <c r="E1920" s="24" t="str">
        <f t="shared" si="59"/>
        <v/>
      </c>
      <c r="F1920" s="24" t="str">
        <f>IF(B1920=0,"",TEXT(Table1[[#This Row],[DATE]],"ddd"))</f>
        <v/>
      </c>
      <c r="G1920" s="2" t="s">
        <v>32</v>
      </c>
      <c r="H1920" s="2"/>
      <c r="I1920" s="24" t="str">
        <f>IFERROR(INDEX('[1]down list'!$AB$3:$AH$368,MATCH(Table1[[#This Row],[DATE]],'[1]down list'!$AB$3:$AB$368,0),MATCH(Table1[[#This Row],[Shift]],'[1]down list'!$AB$3:$AH$3,0)),"")</f>
        <v/>
      </c>
      <c r="J1920" s="3"/>
      <c r="K1920" s="2"/>
      <c r="M1920" s="24" t="s">
        <v>224</v>
      </c>
      <c r="N1920" s="26" t="str">
        <f>IFERROR(INDEX([1]!Table13[#Data],MATCH(Table1[[#This Row],[Tech.]],[1]!Table13[Func Location],0),2),"")</f>
        <v/>
      </c>
      <c r="O1920" s="47"/>
      <c r="P1920" s="28"/>
      <c r="Q1920" s="2" t="s">
        <v>37</v>
      </c>
      <c r="R1920" s="2"/>
      <c r="W1920" s="2"/>
      <c r="X1920" s="2"/>
      <c r="Y1920" s="3"/>
      <c r="Z1920" s="29" t="str">
        <f>IF(Table1[[#This Row],[DATE]]=0,"",$Z$4)</f>
        <v/>
      </c>
      <c r="AA1920" s="29" t="str">
        <f>IF(Table1[[#This Row],[DATE]]=0,"",$AA$4)</f>
        <v/>
      </c>
      <c r="AB1920" s="29" t="str">
        <f t="shared" ref="AB1920:AB1983" si="60">IF(B1920=0,"",YEAR(B1920))</f>
        <v/>
      </c>
      <c r="AC1920" s="61" t="str">
        <f>IFERROR(VLOOKUP(Table1[[#This Row],[Owner]],'[1]down list'!U:V,2,FALSE),"")</f>
        <v/>
      </c>
    </row>
    <row r="1921" spans="2:29" x14ac:dyDescent="0.25">
      <c r="B1921" s="23"/>
      <c r="C1921" s="24" t="str">
        <f>IF(Table1[[#This Row],[DATE]]=0,"",TEXT(Table1[[#This Row],[DATE]],"mmm"))</f>
        <v/>
      </c>
      <c r="D1921" s="25" t="str">
        <f>B1921&amp;"-"&amp;COUNTIF($B$6:$B1921,B1921)</f>
        <v>-0</v>
      </c>
      <c r="E1921" s="24" t="str">
        <f t="shared" si="59"/>
        <v/>
      </c>
      <c r="F1921" s="24" t="str">
        <f>IF(B1921=0,"",TEXT(Table1[[#This Row],[DATE]],"ddd"))</f>
        <v/>
      </c>
      <c r="G1921" s="2" t="s">
        <v>32</v>
      </c>
      <c r="H1921" s="2"/>
      <c r="I1921" s="24" t="str">
        <f>IFERROR(INDEX('[1]down list'!$AB$3:$AH$368,MATCH(Table1[[#This Row],[DATE]],'[1]down list'!$AB$3:$AB$368,0),MATCH(Table1[[#This Row],[Shift]],'[1]down list'!$AB$3:$AH$3,0)),"")</f>
        <v/>
      </c>
      <c r="J1921" s="3"/>
      <c r="K1921" s="2"/>
      <c r="M1921" s="24" t="s">
        <v>224</v>
      </c>
      <c r="N1921" s="26" t="str">
        <f>IFERROR(INDEX([1]!Table13[#Data],MATCH(Table1[[#This Row],[Tech.]],[1]!Table13[Func Location],0),2),"")</f>
        <v/>
      </c>
      <c r="O1921" s="47"/>
      <c r="P1921" s="28"/>
      <c r="Q1921" s="2" t="s">
        <v>37</v>
      </c>
      <c r="R1921" s="2"/>
      <c r="W1921" s="2"/>
      <c r="X1921" s="2"/>
      <c r="Y1921" s="3"/>
      <c r="Z1921" s="29" t="str">
        <f>IF(Table1[[#This Row],[DATE]]=0,"",$Z$4)</f>
        <v/>
      </c>
      <c r="AA1921" s="29" t="str">
        <f>IF(Table1[[#This Row],[DATE]]=0,"",$AA$4)</f>
        <v/>
      </c>
      <c r="AB1921" s="29" t="str">
        <f t="shared" si="60"/>
        <v/>
      </c>
      <c r="AC1921" s="61" t="str">
        <f>IFERROR(VLOOKUP(Table1[[#This Row],[Owner]],'[1]down list'!U:V,2,FALSE),"")</f>
        <v/>
      </c>
    </row>
    <row r="1922" spans="2:29" x14ac:dyDescent="0.25">
      <c r="B1922" s="23"/>
      <c r="C1922" s="24" t="str">
        <f>IF(Table1[[#This Row],[DATE]]=0,"",TEXT(Table1[[#This Row],[DATE]],"mmm"))</f>
        <v/>
      </c>
      <c r="D1922" s="25" t="str">
        <f>B1922&amp;"-"&amp;COUNTIF($B$6:$B1922,B1922)</f>
        <v>-0</v>
      </c>
      <c r="E1922" s="24" t="str">
        <f t="shared" si="59"/>
        <v/>
      </c>
      <c r="F1922" s="24" t="str">
        <f>IF(B1922=0,"",TEXT(Table1[[#This Row],[DATE]],"ddd"))</f>
        <v/>
      </c>
      <c r="G1922" s="2" t="s">
        <v>32</v>
      </c>
      <c r="H1922" s="2"/>
      <c r="I1922" s="24" t="str">
        <f>IFERROR(INDEX('[1]down list'!$AB$3:$AH$368,MATCH(Table1[[#This Row],[DATE]],'[1]down list'!$AB$3:$AB$368,0),MATCH(Table1[[#This Row],[Shift]],'[1]down list'!$AB$3:$AH$3,0)),"")</f>
        <v/>
      </c>
      <c r="J1922" s="3"/>
      <c r="K1922" s="2"/>
      <c r="M1922" s="24" t="s">
        <v>224</v>
      </c>
      <c r="N1922" s="26" t="str">
        <f>IFERROR(INDEX([1]!Table13[#Data],MATCH(Table1[[#This Row],[Tech.]],[1]!Table13[Func Location],0),2),"")</f>
        <v/>
      </c>
      <c r="O1922" s="47"/>
      <c r="P1922" s="28"/>
      <c r="Q1922" s="2" t="s">
        <v>37</v>
      </c>
      <c r="R1922" s="2"/>
      <c r="W1922" s="2"/>
      <c r="X1922" s="2"/>
      <c r="Y1922" s="3"/>
      <c r="Z1922" s="29" t="str">
        <f>IF(Table1[[#This Row],[DATE]]=0,"",$Z$4)</f>
        <v/>
      </c>
      <c r="AA1922" s="29" t="str">
        <f>IF(Table1[[#This Row],[DATE]]=0,"",$AA$4)</f>
        <v/>
      </c>
      <c r="AB1922" s="29" t="str">
        <f t="shared" si="60"/>
        <v/>
      </c>
      <c r="AC1922" s="61" t="str">
        <f>IFERROR(VLOOKUP(Table1[[#This Row],[Owner]],'[1]down list'!U:V,2,FALSE),"")</f>
        <v/>
      </c>
    </row>
    <row r="1923" spans="2:29" x14ac:dyDescent="0.25">
      <c r="B1923" s="23"/>
      <c r="C1923" s="24" t="str">
        <f>IF(Table1[[#This Row],[DATE]]=0,"",TEXT(Table1[[#This Row],[DATE]],"mmm"))</f>
        <v/>
      </c>
      <c r="D1923" s="25" t="str">
        <f>B1923&amp;"-"&amp;COUNTIF($B$6:$B1923,B1923)</f>
        <v>-0</v>
      </c>
      <c r="E1923" s="24" t="str">
        <f t="shared" si="59"/>
        <v/>
      </c>
      <c r="F1923" s="24" t="str">
        <f>IF(B1923=0,"",TEXT(Table1[[#This Row],[DATE]],"ddd"))</f>
        <v/>
      </c>
      <c r="G1923" s="2" t="s">
        <v>32</v>
      </c>
      <c r="H1923" s="2"/>
      <c r="I1923" s="24" t="str">
        <f>IFERROR(INDEX('[1]down list'!$AB$3:$AH$368,MATCH(Table1[[#This Row],[DATE]],'[1]down list'!$AB$3:$AB$368,0),MATCH(Table1[[#This Row],[Shift]],'[1]down list'!$AB$3:$AH$3,0)),"")</f>
        <v/>
      </c>
      <c r="J1923" s="3"/>
      <c r="K1923" s="2"/>
      <c r="M1923" s="24" t="s">
        <v>224</v>
      </c>
      <c r="N1923" s="26" t="str">
        <f>IFERROR(INDEX([1]!Table13[#Data],MATCH(Table1[[#This Row],[Tech.]],[1]!Table13[Func Location],0),2),"")</f>
        <v/>
      </c>
      <c r="O1923" s="47"/>
      <c r="P1923" s="28"/>
      <c r="Q1923" s="2" t="s">
        <v>37</v>
      </c>
      <c r="R1923" s="2"/>
      <c r="W1923" s="2"/>
      <c r="X1923" s="2"/>
      <c r="Y1923" s="3"/>
      <c r="Z1923" s="29" t="str">
        <f>IF(Table1[[#This Row],[DATE]]=0,"",$Z$4)</f>
        <v/>
      </c>
      <c r="AA1923" s="29" t="str">
        <f>IF(Table1[[#This Row],[DATE]]=0,"",$AA$4)</f>
        <v/>
      </c>
      <c r="AB1923" s="29" t="str">
        <f t="shared" si="60"/>
        <v/>
      </c>
      <c r="AC1923" s="61" t="str">
        <f>IFERROR(VLOOKUP(Table1[[#This Row],[Owner]],'[1]down list'!U:V,2,FALSE),"")</f>
        <v/>
      </c>
    </row>
    <row r="1924" spans="2:29" x14ac:dyDescent="0.25">
      <c r="B1924" s="23"/>
      <c r="C1924" s="24" t="str">
        <f>IF(Table1[[#This Row],[DATE]]=0,"",TEXT(Table1[[#This Row],[DATE]],"mmm"))</f>
        <v/>
      </c>
      <c r="D1924" s="25" t="str">
        <f>B1924&amp;"-"&amp;COUNTIF($B$6:$B1924,B1924)</f>
        <v>-0</v>
      </c>
      <c r="E1924" s="24" t="str">
        <f t="shared" si="59"/>
        <v/>
      </c>
      <c r="F1924" s="24" t="str">
        <f>IF(B1924=0,"",TEXT(Table1[[#This Row],[DATE]],"ddd"))</f>
        <v/>
      </c>
      <c r="G1924" s="2" t="s">
        <v>32</v>
      </c>
      <c r="H1924" s="2"/>
      <c r="I1924" s="24" t="str">
        <f>IFERROR(INDEX('[1]down list'!$AB$3:$AH$368,MATCH(Table1[[#This Row],[DATE]],'[1]down list'!$AB$3:$AB$368,0),MATCH(Table1[[#This Row],[Shift]],'[1]down list'!$AB$3:$AH$3,0)),"")</f>
        <v/>
      </c>
      <c r="J1924" s="3"/>
      <c r="K1924" s="2"/>
      <c r="M1924" s="24" t="s">
        <v>224</v>
      </c>
      <c r="N1924" s="26" t="str">
        <f>IFERROR(INDEX([1]!Table13[#Data],MATCH(Table1[[#This Row],[Tech.]],[1]!Table13[Func Location],0),2),"")</f>
        <v/>
      </c>
      <c r="O1924" s="47"/>
      <c r="P1924" s="28"/>
      <c r="Q1924" s="2" t="s">
        <v>37</v>
      </c>
      <c r="R1924" s="2"/>
      <c r="W1924" s="2"/>
      <c r="X1924" s="2"/>
      <c r="Y1924" s="3"/>
      <c r="Z1924" s="29" t="str">
        <f>IF(Table1[[#This Row],[DATE]]=0,"",$Z$4)</f>
        <v/>
      </c>
      <c r="AA1924" s="29" t="str">
        <f>IF(Table1[[#This Row],[DATE]]=0,"",$AA$4)</f>
        <v/>
      </c>
      <c r="AB1924" s="29" t="str">
        <f t="shared" si="60"/>
        <v/>
      </c>
      <c r="AC1924" s="61" t="str">
        <f>IFERROR(VLOOKUP(Table1[[#This Row],[Owner]],'[1]down list'!U:V,2,FALSE),"")</f>
        <v/>
      </c>
    </row>
    <row r="1925" spans="2:29" x14ac:dyDescent="0.25">
      <c r="B1925" s="23"/>
      <c r="C1925" s="24" t="str">
        <f>IF(Table1[[#This Row],[DATE]]=0,"",TEXT(Table1[[#This Row],[DATE]],"mmm"))</f>
        <v/>
      </c>
      <c r="D1925" s="25" t="str">
        <f>B1925&amp;"-"&amp;COUNTIF($B$6:$B1925,B1925)</f>
        <v>-0</v>
      </c>
      <c r="E1925" s="24" t="str">
        <f t="shared" si="59"/>
        <v/>
      </c>
      <c r="F1925" s="24" t="str">
        <f>IF(B1925=0,"",TEXT(Table1[[#This Row],[DATE]],"ddd"))</f>
        <v/>
      </c>
      <c r="G1925" s="2" t="s">
        <v>32</v>
      </c>
      <c r="H1925" s="2"/>
      <c r="I1925" s="24" t="str">
        <f>IFERROR(INDEX('[1]down list'!$AB$3:$AH$368,MATCH(Table1[[#This Row],[DATE]],'[1]down list'!$AB$3:$AB$368,0),MATCH(Table1[[#This Row],[Shift]],'[1]down list'!$AB$3:$AH$3,0)),"")</f>
        <v/>
      </c>
      <c r="J1925" s="3"/>
      <c r="K1925" s="2"/>
      <c r="M1925" s="24" t="s">
        <v>224</v>
      </c>
      <c r="N1925" s="26" t="str">
        <f>IFERROR(INDEX([1]!Table13[#Data],MATCH(Table1[[#This Row],[Tech.]],[1]!Table13[Func Location],0),2),"")</f>
        <v/>
      </c>
      <c r="O1925" s="47"/>
      <c r="P1925" s="28"/>
      <c r="Q1925" s="2" t="s">
        <v>37</v>
      </c>
      <c r="R1925" s="2"/>
      <c r="W1925" s="2"/>
      <c r="X1925" s="2"/>
      <c r="Y1925" s="3"/>
      <c r="Z1925" s="29" t="str">
        <f>IF(Table1[[#This Row],[DATE]]=0,"",$Z$4)</f>
        <v/>
      </c>
      <c r="AA1925" s="29" t="str">
        <f>IF(Table1[[#This Row],[DATE]]=0,"",$AA$4)</f>
        <v/>
      </c>
      <c r="AB1925" s="29" t="str">
        <f t="shared" si="60"/>
        <v/>
      </c>
      <c r="AC1925" s="61" t="str">
        <f>IFERROR(VLOOKUP(Table1[[#This Row],[Owner]],'[1]down list'!U:V,2,FALSE),"")</f>
        <v/>
      </c>
    </row>
    <row r="1926" spans="2:29" x14ac:dyDescent="0.25">
      <c r="B1926" s="23"/>
      <c r="C1926" s="24" t="str">
        <f>IF(Table1[[#This Row],[DATE]]=0,"",TEXT(Table1[[#This Row],[DATE]],"mmm"))</f>
        <v/>
      </c>
      <c r="D1926" s="25" t="str">
        <f>B1926&amp;"-"&amp;COUNTIF($B$6:$B1926,B1926)</f>
        <v>-0</v>
      </c>
      <c r="E1926" s="24" t="str">
        <f t="shared" ref="E1926:E1989" si="61">IF(B1926=0,"",WEEKNUM(B1926,21))</f>
        <v/>
      </c>
      <c r="F1926" s="24" t="str">
        <f>IF(B1926=0,"",TEXT(Table1[[#This Row],[DATE]],"ddd"))</f>
        <v/>
      </c>
      <c r="G1926" s="2" t="s">
        <v>32</v>
      </c>
      <c r="H1926" s="2"/>
      <c r="I1926" s="24" t="str">
        <f>IFERROR(INDEX('[1]down list'!$AB$3:$AH$368,MATCH(Table1[[#This Row],[DATE]],'[1]down list'!$AB$3:$AB$368,0),MATCH(Table1[[#This Row],[Shift]],'[1]down list'!$AB$3:$AH$3,0)),"")</f>
        <v/>
      </c>
      <c r="J1926" s="3"/>
      <c r="K1926" s="2"/>
      <c r="M1926" s="24" t="s">
        <v>224</v>
      </c>
      <c r="N1926" s="26" t="str">
        <f>IFERROR(INDEX([1]!Table13[#Data],MATCH(Table1[[#This Row],[Tech.]],[1]!Table13[Func Location],0),2),"")</f>
        <v/>
      </c>
      <c r="O1926" s="47"/>
      <c r="P1926" s="28"/>
      <c r="Q1926" s="2" t="s">
        <v>37</v>
      </c>
      <c r="R1926" s="2"/>
      <c r="W1926" s="2"/>
      <c r="X1926" s="2"/>
      <c r="Y1926" s="3"/>
      <c r="Z1926" s="29" t="str">
        <f>IF(Table1[[#This Row],[DATE]]=0,"",$Z$4)</f>
        <v/>
      </c>
      <c r="AA1926" s="29" t="str">
        <f>IF(Table1[[#This Row],[DATE]]=0,"",$AA$4)</f>
        <v/>
      </c>
      <c r="AB1926" s="29" t="str">
        <f t="shared" si="60"/>
        <v/>
      </c>
      <c r="AC1926" s="61" t="str">
        <f>IFERROR(VLOOKUP(Table1[[#This Row],[Owner]],'[1]down list'!U:V,2,FALSE),"")</f>
        <v/>
      </c>
    </row>
    <row r="1927" spans="2:29" x14ac:dyDescent="0.25">
      <c r="B1927" s="23"/>
      <c r="C1927" s="24" t="str">
        <f>IF(Table1[[#This Row],[DATE]]=0,"",TEXT(Table1[[#This Row],[DATE]],"mmm"))</f>
        <v/>
      </c>
      <c r="D1927" s="25" t="str">
        <f>B1927&amp;"-"&amp;COUNTIF($B$6:$B1927,B1927)</f>
        <v>-0</v>
      </c>
      <c r="E1927" s="24" t="str">
        <f t="shared" si="61"/>
        <v/>
      </c>
      <c r="F1927" s="24" t="str">
        <f>IF(B1927=0,"",TEXT(Table1[[#This Row],[DATE]],"ddd"))</f>
        <v/>
      </c>
      <c r="G1927" s="2" t="s">
        <v>32</v>
      </c>
      <c r="H1927" s="2"/>
      <c r="I1927" s="24" t="str">
        <f>IFERROR(INDEX('[1]down list'!$AB$3:$AH$368,MATCH(Table1[[#This Row],[DATE]],'[1]down list'!$AB$3:$AB$368,0),MATCH(Table1[[#This Row],[Shift]],'[1]down list'!$AB$3:$AH$3,0)),"")</f>
        <v/>
      </c>
      <c r="J1927" s="3"/>
      <c r="K1927" s="2"/>
      <c r="M1927" s="24" t="s">
        <v>224</v>
      </c>
      <c r="N1927" s="26" t="str">
        <f>IFERROR(INDEX([1]!Table13[#Data],MATCH(Table1[[#This Row],[Tech.]],[1]!Table13[Func Location],0),2),"")</f>
        <v/>
      </c>
      <c r="O1927" s="47"/>
      <c r="P1927" s="28"/>
      <c r="Q1927" s="2" t="s">
        <v>37</v>
      </c>
      <c r="R1927" s="2"/>
      <c r="W1927" s="2"/>
      <c r="X1927" s="2"/>
      <c r="Y1927" s="3"/>
      <c r="Z1927" s="29" t="str">
        <f>IF(Table1[[#This Row],[DATE]]=0,"",$Z$4)</f>
        <v/>
      </c>
      <c r="AA1927" s="29" t="str">
        <f>IF(Table1[[#This Row],[DATE]]=0,"",$AA$4)</f>
        <v/>
      </c>
      <c r="AB1927" s="29" t="str">
        <f t="shared" si="60"/>
        <v/>
      </c>
      <c r="AC1927" s="61" t="str">
        <f>IFERROR(VLOOKUP(Table1[[#This Row],[Owner]],'[1]down list'!U:V,2,FALSE),"")</f>
        <v/>
      </c>
    </row>
    <row r="1928" spans="2:29" x14ac:dyDescent="0.25">
      <c r="B1928" s="23"/>
      <c r="C1928" s="24" t="str">
        <f>IF(Table1[[#This Row],[DATE]]=0,"",TEXT(Table1[[#This Row],[DATE]],"mmm"))</f>
        <v/>
      </c>
      <c r="D1928" s="25" t="str">
        <f>B1928&amp;"-"&amp;COUNTIF($B$6:$B1928,B1928)</f>
        <v>-0</v>
      </c>
      <c r="E1928" s="24" t="str">
        <f t="shared" si="61"/>
        <v/>
      </c>
      <c r="F1928" s="24" t="str">
        <f>IF(B1928=0,"",TEXT(Table1[[#This Row],[DATE]],"ddd"))</f>
        <v/>
      </c>
      <c r="G1928" s="2" t="s">
        <v>32</v>
      </c>
      <c r="H1928" s="2"/>
      <c r="I1928" s="24" t="str">
        <f>IFERROR(INDEX('[1]down list'!$AB$3:$AH$368,MATCH(Table1[[#This Row],[DATE]],'[1]down list'!$AB$3:$AB$368,0),MATCH(Table1[[#This Row],[Shift]],'[1]down list'!$AB$3:$AH$3,0)),"")</f>
        <v/>
      </c>
      <c r="J1928" s="3"/>
      <c r="K1928" s="2"/>
      <c r="M1928" s="24" t="s">
        <v>224</v>
      </c>
      <c r="N1928" s="26" t="str">
        <f>IFERROR(INDEX([1]!Table13[#Data],MATCH(Table1[[#This Row],[Tech.]],[1]!Table13[Func Location],0),2),"")</f>
        <v/>
      </c>
      <c r="O1928" s="47"/>
      <c r="P1928" s="28"/>
      <c r="Q1928" s="2" t="s">
        <v>37</v>
      </c>
      <c r="R1928" s="2"/>
      <c r="W1928" s="2"/>
      <c r="X1928" s="2"/>
      <c r="Y1928" s="3"/>
      <c r="Z1928" s="29" t="str">
        <f>IF(Table1[[#This Row],[DATE]]=0,"",$Z$4)</f>
        <v/>
      </c>
      <c r="AA1928" s="29" t="str">
        <f>IF(Table1[[#This Row],[DATE]]=0,"",$AA$4)</f>
        <v/>
      </c>
      <c r="AB1928" s="29" t="str">
        <f t="shared" si="60"/>
        <v/>
      </c>
      <c r="AC1928" s="61" t="str">
        <f>IFERROR(VLOOKUP(Table1[[#This Row],[Owner]],'[1]down list'!U:V,2,FALSE),"")</f>
        <v/>
      </c>
    </row>
    <row r="1929" spans="2:29" x14ac:dyDescent="0.25">
      <c r="B1929" s="23"/>
      <c r="C1929" s="24" t="str">
        <f>IF(Table1[[#This Row],[DATE]]=0,"",TEXT(Table1[[#This Row],[DATE]],"mmm"))</f>
        <v/>
      </c>
      <c r="D1929" s="25" t="str">
        <f>B1929&amp;"-"&amp;COUNTIF($B$6:$B1929,B1929)</f>
        <v>-0</v>
      </c>
      <c r="E1929" s="24" t="str">
        <f t="shared" si="61"/>
        <v/>
      </c>
      <c r="F1929" s="24" t="str">
        <f>IF(B1929=0,"",TEXT(Table1[[#This Row],[DATE]],"ddd"))</f>
        <v/>
      </c>
      <c r="G1929" s="2" t="s">
        <v>32</v>
      </c>
      <c r="H1929" s="2"/>
      <c r="I1929" s="24" t="str">
        <f>IFERROR(INDEX('[1]down list'!$AB$3:$AH$368,MATCH(Table1[[#This Row],[DATE]],'[1]down list'!$AB$3:$AB$368,0),MATCH(Table1[[#This Row],[Shift]],'[1]down list'!$AB$3:$AH$3,0)),"")</f>
        <v/>
      </c>
      <c r="J1929" s="3"/>
      <c r="K1929" s="2"/>
      <c r="M1929" s="24" t="s">
        <v>224</v>
      </c>
      <c r="N1929" s="26" t="str">
        <f>IFERROR(INDEX([1]!Table13[#Data],MATCH(Table1[[#This Row],[Tech.]],[1]!Table13[Func Location],0),2),"")</f>
        <v/>
      </c>
      <c r="O1929" s="47"/>
      <c r="P1929" s="28"/>
      <c r="Q1929" s="2" t="s">
        <v>37</v>
      </c>
      <c r="R1929" s="2"/>
      <c r="W1929" s="2"/>
      <c r="X1929" s="2"/>
      <c r="Y1929" s="3"/>
      <c r="Z1929" s="29" t="str">
        <f>IF(Table1[[#This Row],[DATE]]=0,"",$Z$4)</f>
        <v/>
      </c>
      <c r="AA1929" s="29" t="str">
        <f>IF(Table1[[#This Row],[DATE]]=0,"",$AA$4)</f>
        <v/>
      </c>
      <c r="AB1929" s="29" t="str">
        <f t="shared" si="60"/>
        <v/>
      </c>
      <c r="AC1929" s="61" t="str">
        <f>IFERROR(VLOOKUP(Table1[[#This Row],[Owner]],'[1]down list'!U:V,2,FALSE),"")</f>
        <v/>
      </c>
    </row>
    <row r="1930" spans="2:29" x14ac:dyDescent="0.25">
      <c r="B1930" s="23"/>
      <c r="C1930" s="24" t="str">
        <f>IF(Table1[[#This Row],[DATE]]=0,"",TEXT(Table1[[#This Row],[DATE]],"mmm"))</f>
        <v/>
      </c>
      <c r="D1930" s="25" t="str">
        <f>B1930&amp;"-"&amp;COUNTIF($B$6:$B1930,B1930)</f>
        <v>-0</v>
      </c>
      <c r="E1930" s="24" t="str">
        <f t="shared" si="61"/>
        <v/>
      </c>
      <c r="F1930" s="24" t="str">
        <f>IF(B1930=0,"",TEXT(Table1[[#This Row],[DATE]],"ddd"))</f>
        <v/>
      </c>
      <c r="G1930" s="2" t="s">
        <v>32</v>
      </c>
      <c r="H1930" s="2"/>
      <c r="I1930" s="24" t="str">
        <f>IFERROR(INDEX('[1]down list'!$AB$3:$AH$368,MATCH(Table1[[#This Row],[DATE]],'[1]down list'!$AB$3:$AB$368,0),MATCH(Table1[[#This Row],[Shift]],'[1]down list'!$AB$3:$AH$3,0)),"")</f>
        <v/>
      </c>
      <c r="J1930" s="3"/>
      <c r="K1930" s="2"/>
      <c r="M1930" s="24" t="s">
        <v>224</v>
      </c>
      <c r="N1930" s="26" t="str">
        <f>IFERROR(INDEX([1]!Table13[#Data],MATCH(Table1[[#This Row],[Tech.]],[1]!Table13[Func Location],0),2),"")</f>
        <v/>
      </c>
      <c r="O1930" s="47"/>
      <c r="P1930" s="28"/>
      <c r="Q1930" s="2" t="s">
        <v>37</v>
      </c>
      <c r="R1930" s="2"/>
      <c r="W1930" s="2"/>
      <c r="X1930" s="2"/>
      <c r="Y1930" s="3"/>
      <c r="Z1930" s="29" t="str">
        <f>IF(Table1[[#This Row],[DATE]]=0,"",$Z$4)</f>
        <v/>
      </c>
      <c r="AA1930" s="29" t="str">
        <f>IF(Table1[[#This Row],[DATE]]=0,"",$AA$4)</f>
        <v/>
      </c>
      <c r="AB1930" s="29" t="str">
        <f t="shared" si="60"/>
        <v/>
      </c>
      <c r="AC1930" s="61" t="str">
        <f>IFERROR(VLOOKUP(Table1[[#This Row],[Owner]],'[1]down list'!U:V,2,FALSE),"")</f>
        <v/>
      </c>
    </row>
    <row r="1931" spans="2:29" x14ac:dyDescent="0.25">
      <c r="B1931" s="23"/>
      <c r="C1931" s="24" t="str">
        <f>IF(Table1[[#This Row],[DATE]]=0,"",TEXT(Table1[[#This Row],[DATE]],"mmm"))</f>
        <v/>
      </c>
      <c r="D1931" s="25" t="str">
        <f>B1931&amp;"-"&amp;COUNTIF($B$6:$B1931,B1931)</f>
        <v>-0</v>
      </c>
      <c r="E1931" s="24" t="str">
        <f t="shared" si="61"/>
        <v/>
      </c>
      <c r="F1931" s="24" t="str">
        <f>IF(B1931=0,"",TEXT(Table1[[#This Row],[DATE]],"ddd"))</f>
        <v/>
      </c>
      <c r="G1931" s="2" t="s">
        <v>32</v>
      </c>
      <c r="H1931" s="2"/>
      <c r="I1931" s="24" t="str">
        <f>IFERROR(INDEX('[1]down list'!$AB$3:$AH$368,MATCH(Table1[[#This Row],[DATE]],'[1]down list'!$AB$3:$AB$368,0),MATCH(Table1[[#This Row],[Shift]],'[1]down list'!$AB$3:$AH$3,0)),"")</f>
        <v/>
      </c>
      <c r="J1931" s="3"/>
      <c r="K1931" s="2"/>
      <c r="M1931" s="24" t="s">
        <v>224</v>
      </c>
      <c r="N1931" s="26" t="str">
        <f>IFERROR(INDEX([1]!Table13[#Data],MATCH(Table1[[#This Row],[Tech.]],[1]!Table13[Func Location],0),2),"")</f>
        <v/>
      </c>
      <c r="O1931" s="47"/>
      <c r="P1931" s="28"/>
      <c r="Q1931" s="2" t="s">
        <v>37</v>
      </c>
      <c r="R1931" s="2"/>
      <c r="W1931" s="2"/>
      <c r="X1931" s="2"/>
      <c r="Y1931" s="3"/>
      <c r="Z1931" s="29" t="str">
        <f>IF(Table1[[#This Row],[DATE]]=0,"",$Z$4)</f>
        <v/>
      </c>
      <c r="AA1931" s="29" t="str">
        <f>IF(Table1[[#This Row],[DATE]]=0,"",$AA$4)</f>
        <v/>
      </c>
      <c r="AB1931" s="29" t="str">
        <f t="shared" si="60"/>
        <v/>
      </c>
      <c r="AC1931" s="61" t="str">
        <f>IFERROR(VLOOKUP(Table1[[#This Row],[Owner]],'[1]down list'!U:V,2,FALSE),"")</f>
        <v/>
      </c>
    </row>
    <row r="1932" spans="2:29" x14ac:dyDescent="0.25">
      <c r="B1932" s="23"/>
      <c r="C1932" s="24" t="str">
        <f>IF(Table1[[#This Row],[DATE]]=0,"",TEXT(Table1[[#This Row],[DATE]],"mmm"))</f>
        <v/>
      </c>
      <c r="D1932" s="25" t="str">
        <f>B1932&amp;"-"&amp;COUNTIF($B$6:$B1932,B1932)</f>
        <v>-0</v>
      </c>
      <c r="E1932" s="24" t="str">
        <f t="shared" si="61"/>
        <v/>
      </c>
      <c r="F1932" s="24" t="str">
        <f>IF(B1932=0,"",TEXT(Table1[[#This Row],[DATE]],"ddd"))</f>
        <v/>
      </c>
      <c r="G1932" s="2" t="s">
        <v>32</v>
      </c>
      <c r="H1932" s="2"/>
      <c r="I1932" s="24" t="str">
        <f>IFERROR(INDEX('[1]down list'!$AB$3:$AH$368,MATCH(Table1[[#This Row],[DATE]],'[1]down list'!$AB$3:$AB$368,0),MATCH(Table1[[#This Row],[Shift]],'[1]down list'!$AB$3:$AH$3,0)),"")</f>
        <v/>
      </c>
      <c r="J1932" s="3"/>
      <c r="K1932" s="2"/>
      <c r="M1932" s="24" t="s">
        <v>224</v>
      </c>
      <c r="N1932" s="26" t="str">
        <f>IFERROR(INDEX([1]!Table13[#Data],MATCH(Table1[[#This Row],[Tech.]],[1]!Table13[Func Location],0),2),"")</f>
        <v/>
      </c>
      <c r="O1932" s="47"/>
      <c r="P1932" s="28"/>
      <c r="Q1932" s="2" t="s">
        <v>37</v>
      </c>
      <c r="R1932" s="2"/>
      <c r="W1932" s="2"/>
      <c r="X1932" s="2"/>
      <c r="Y1932" s="3"/>
      <c r="Z1932" s="29" t="str">
        <f>IF(Table1[[#This Row],[DATE]]=0,"",$Z$4)</f>
        <v/>
      </c>
      <c r="AA1932" s="29" t="str">
        <f>IF(Table1[[#This Row],[DATE]]=0,"",$AA$4)</f>
        <v/>
      </c>
      <c r="AB1932" s="29" t="str">
        <f t="shared" si="60"/>
        <v/>
      </c>
      <c r="AC1932" s="61" t="str">
        <f>IFERROR(VLOOKUP(Table1[[#This Row],[Owner]],'[1]down list'!U:V,2,FALSE),"")</f>
        <v/>
      </c>
    </row>
    <row r="1933" spans="2:29" x14ac:dyDescent="0.25">
      <c r="B1933" s="23"/>
      <c r="C1933" s="24" t="str">
        <f>IF(Table1[[#This Row],[DATE]]=0,"",TEXT(Table1[[#This Row],[DATE]],"mmm"))</f>
        <v/>
      </c>
      <c r="D1933" s="25" t="str">
        <f>B1933&amp;"-"&amp;COUNTIF($B$6:$B1933,B1933)</f>
        <v>-0</v>
      </c>
      <c r="E1933" s="24" t="str">
        <f t="shared" si="61"/>
        <v/>
      </c>
      <c r="F1933" s="24" t="str">
        <f>IF(B1933=0,"",TEXT(Table1[[#This Row],[DATE]],"ddd"))</f>
        <v/>
      </c>
      <c r="G1933" s="2" t="s">
        <v>32</v>
      </c>
      <c r="H1933" s="2"/>
      <c r="I1933" s="24" t="str">
        <f>IFERROR(INDEX('[1]down list'!$AB$3:$AH$368,MATCH(Table1[[#This Row],[DATE]],'[1]down list'!$AB$3:$AB$368,0),MATCH(Table1[[#This Row],[Shift]],'[1]down list'!$AB$3:$AH$3,0)),"")</f>
        <v/>
      </c>
      <c r="J1933" s="3"/>
      <c r="K1933" s="2"/>
      <c r="M1933" s="24" t="s">
        <v>224</v>
      </c>
      <c r="N1933" s="26" t="str">
        <f>IFERROR(INDEX([1]!Table13[#Data],MATCH(Table1[[#This Row],[Tech.]],[1]!Table13[Func Location],0),2),"")</f>
        <v/>
      </c>
      <c r="O1933" s="47"/>
      <c r="P1933" s="28"/>
      <c r="Q1933" s="2" t="s">
        <v>37</v>
      </c>
      <c r="R1933" s="2"/>
      <c r="W1933" s="2"/>
      <c r="X1933" s="2"/>
      <c r="Y1933" s="3"/>
      <c r="Z1933" s="29" t="str">
        <f>IF(Table1[[#This Row],[DATE]]=0,"",$Z$4)</f>
        <v/>
      </c>
      <c r="AA1933" s="29" t="str">
        <f>IF(Table1[[#This Row],[DATE]]=0,"",$AA$4)</f>
        <v/>
      </c>
      <c r="AB1933" s="29" t="str">
        <f t="shared" si="60"/>
        <v/>
      </c>
      <c r="AC1933" s="61" t="str">
        <f>IFERROR(VLOOKUP(Table1[[#This Row],[Owner]],'[1]down list'!U:V,2,FALSE),"")</f>
        <v/>
      </c>
    </row>
    <row r="1934" spans="2:29" x14ac:dyDescent="0.25">
      <c r="B1934" s="23"/>
      <c r="C1934" s="24" t="str">
        <f>IF(Table1[[#This Row],[DATE]]=0,"",TEXT(Table1[[#This Row],[DATE]],"mmm"))</f>
        <v/>
      </c>
      <c r="D1934" s="25" t="str">
        <f>B1934&amp;"-"&amp;COUNTIF($B$6:$B1934,B1934)</f>
        <v>-0</v>
      </c>
      <c r="E1934" s="24" t="str">
        <f t="shared" si="61"/>
        <v/>
      </c>
      <c r="F1934" s="24" t="str">
        <f>IF(B1934=0,"",TEXT(Table1[[#This Row],[DATE]],"ddd"))</f>
        <v/>
      </c>
      <c r="G1934" s="2" t="s">
        <v>32</v>
      </c>
      <c r="H1934" s="2"/>
      <c r="I1934" s="24" t="str">
        <f>IFERROR(INDEX('[1]down list'!$AB$3:$AH$368,MATCH(Table1[[#This Row],[DATE]],'[1]down list'!$AB$3:$AB$368,0),MATCH(Table1[[#This Row],[Shift]],'[1]down list'!$AB$3:$AH$3,0)),"")</f>
        <v/>
      </c>
      <c r="J1934" s="3"/>
      <c r="K1934" s="2"/>
      <c r="M1934" s="24" t="s">
        <v>224</v>
      </c>
      <c r="N1934" s="26" t="str">
        <f>IFERROR(INDEX([1]!Table13[#Data],MATCH(Table1[[#This Row],[Tech.]],[1]!Table13[Func Location],0),2),"")</f>
        <v/>
      </c>
      <c r="O1934" s="47"/>
      <c r="P1934" s="28"/>
      <c r="Q1934" s="2" t="s">
        <v>37</v>
      </c>
      <c r="R1934" s="2"/>
      <c r="W1934" s="2"/>
      <c r="X1934" s="2"/>
      <c r="Y1934" s="3"/>
      <c r="Z1934" s="29" t="str">
        <f>IF(Table1[[#This Row],[DATE]]=0,"",$Z$4)</f>
        <v/>
      </c>
      <c r="AA1934" s="29" t="str">
        <f>IF(Table1[[#This Row],[DATE]]=0,"",$AA$4)</f>
        <v/>
      </c>
      <c r="AB1934" s="29" t="str">
        <f t="shared" si="60"/>
        <v/>
      </c>
      <c r="AC1934" s="61" t="str">
        <f>IFERROR(VLOOKUP(Table1[[#This Row],[Owner]],'[1]down list'!U:V,2,FALSE),"")</f>
        <v/>
      </c>
    </row>
    <row r="1935" spans="2:29" x14ac:dyDescent="0.25">
      <c r="B1935" s="23"/>
      <c r="C1935" s="24" t="str">
        <f>IF(Table1[[#This Row],[DATE]]=0,"",TEXT(Table1[[#This Row],[DATE]],"mmm"))</f>
        <v/>
      </c>
      <c r="D1935" s="25" t="str">
        <f>B1935&amp;"-"&amp;COUNTIF($B$6:$B1935,B1935)</f>
        <v>-0</v>
      </c>
      <c r="E1935" s="24" t="str">
        <f t="shared" si="61"/>
        <v/>
      </c>
      <c r="F1935" s="24" t="str">
        <f>IF(B1935=0,"",TEXT(Table1[[#This Row],[DATE]],"ddd"))</f>
        <v/>
      </c>
      <c r="G1935" s="2" t="s">
        <v>32</v>
      </c>
      <c r="H1935" s="2"/>
      <c r="I1935" s="24" t="str">
        <f>IFERROR(INDEX('[1]down list'!$AB$3:$AH$368,MATCH(Table1[[#This Row],[DATE]],'[1]down list'!$AB$3:$AB$368,0),MATCH(Table1[[#This Row],[Shift]],'[1]down list'!$AB$3:$AH$3,0)),"")</f>
        <v/>
      </c>
      <c r="J1935" s="3"/>
      <c r="K1935" s="2"/>
      <c r="M1935" s="24" t="s">
        <v>224</v>
      </c>
      <c r="N1935" s="26" t="str">
        <f>IFERROR(INDEX([1]!Table13[#Data],MATCH(Table1[[#This Row],[Tech.]],[1]!Table13[Func Location],0),2),"")</f>
        <v/>
      </c>
      <c r="O1935" s="47"/>
      <c r="P1935" s="28"/>
      <c r="Q1935" s="2" t="s">
        <v>37</v>
      </c>
      <c r="R1935" s="2"/>
      <c r="W1935" s="2"/>
      <c r="X1935" s="2"/>
      <c r="Y1935" s="3"/>
      <c r="Z1935" s="29" t="str">
        <f>IF(Table1[[#This Row],[DATE]]=0,"",$Z$4)</f>
        <v/>
      </c>
      <c r="AA1935" s="29" t="str">
        <f>IF(Table1[[#This Row],[DATE]]=0,"",$AA$4)</f>
        <v/>
      </c>
      <c r="AB1935" s="29" t="str">
        <f t="shared" si="60"/>
        <v/>
      </c>
      <c r="AC1935" s="61" t="str">
        <f>IFERROR(VLOOKUP(Table1[[#This Row],[Owner]],'[1]down list'!U:V,2,FALSE),"")</f>
        <v/>
      </c>
    </row>
    <row r="1936" spans="2:29" x14ac:dyDescent="0.25">
      <c r="B1936" s="23"/>
      <c r="C1936" s="24" t="str">
        <f>IF(Table1[[#This Row],[DATE]]=0,"",TEXT(Table1[[#This Row],[DATE]],"mmm"))</f>
        <v/>
      </c>
      <c r="D1936" s="25" t="str">
        <f>B1936&amp;"-"&amp;COUNTIF($B$6:$B1936,B1936)</f>
        <v>-0</v>
      </c>
      <c r="E1936" s="24" t="str">
        <f t="shared" si="61"/>
        <v/>
      </c>
      <c r="F1936" s="24" t="str">
        <f>IF(B1936=0,"",TEXT(Table1[[#This Row],[DATE]],"ddd"))</f>
        <v/>
      </c>
      <c r="G1936" s="2" t="s">
        <v>32</v>
      </c>
      <c r="H1936" s="2"/>
      <c r="I1936" s="24" t="str">
        <f>IFERROR(INDEX('[1]down list'!$AB$3:$AH$368,MATCH(Table1[[#This Row],[DATE]],'[1]down list'!$AB$3:$AB$368,0),MATCH(Table1[[#This Row],[Shift]],'[1]down list'!$AB$3:$AH$3,0)),"")</f>
        <v/>
      </c>
      <c r="J1936" s="3"/>
      <c r="K1936" s="2"/>
      <c r="M1936" s="24" t="s">
        <v>224</v>
      </c>
      <c r="N1936" s="26" t="str">
        <f>IFERROR(INDEX([1]!Table13[#Data],MATCH(Table1[[#This Row],[Tech.]],[1]!Table13[Func Location],0),2),"")</f>
        <v/>
      </c>
      <c r="O1936" s="47"/>
      <c r="P1936" s="28"/>
      <c r="Q1936" s="2" t="s">
        <v>37</v>
      </c>
      <c r="R1936" s="2"/>
      <c r="W1936" s="2"/>
      <c r="X1936" s="2"/>
      <c r="Y1936" s="3"/>
      <c r="Z1936" s="29" t="str">
        <f>IF(Table1[[#This Row],[DATE]]=0,"",$Z$4)</f>
        <v/>
      </c>
      <c r="AA1936" s="29" t="str">
        <f>IF(Table1[[#This Row],[DATE]]=0,"",$AA$4)</f>
        <v/>
      </c>
      <c r="AB1936" s="29" t="str">
        <f t="shared" si="60"/>
        <v/>
      </c>
      <c r="AC1936" s="61" t="str">
        <f>IFERROR(VLOOKUP(Table1[[#This Row],[Owner]],'[1]down list'!U:V,2,FALSE),"")</f>
        <v/>
      </c>
    </row>
    <row r="1937" spans="2:29" x14ac:dyDescent="0.25">
      <c r="B1937" s="23"/>
      <c r="C1937" s="24" t="str">
        <f>IF(Table1[[#This Row],[DATE]]=0,"",TEXT(Table1[[#This Row],[DATE]],"mmm"))</f>
        <v/>
      </c>
      <c r="D1937" s="25" t="str">
        <f>B1937&amp;"-"&amp;COUNTIF($B$6:$B1937,B1937)</f>
        <v>-0</v>
      </c>
      <c r="E1937" s="24" t="str">
        <f t="shared" si="61"/>
        <v/>
      </c>
      <c r="F1937" s="24" t="str">
        <f>IF(B1937=0,"",TEXT(Table1[[#This Row],[DATE]],"ddd"))</f>
        <v/>
      </c>
      <c r="G1937" s="2" t="s">
        <v>32</v>
      </c>
      <c r="H1937" s="2"/>
      <c r="I1937" s="24" t="str">
        <f>IFERROR(INDEX('[1]down list'!$AB$3:$AH$368,MATCH(Table1[[#This Row],[DATE]],'[1]down list'!$AB$3:$AB$368,0),MATCH(Table1[[#This Row],[Shift]],'[1]down list'!$AB$3:$AH$3,0)),"")</f>
        <v/>
      </c>
      <c r="J1937" s="3"/>
      <c r="K1937" s="2"/>
      <c r="M1937" s="24" t="s">
        <v>224</v>
      </c>
      <c r="N1937" s="26" t="str">
        <f>IFERROR(INDEX([1]!Table13[#Data],MATCH(Table1[[#This Row],[Tech.]],[1]!Table13[Func Location],0),2),"")</f>
        <v/>
      </c>
      <c r="O1937" s="47"/>
      <c r="P1937" s="28"/>
      <c r="Q1937" s="2" t="s">
        <v>37</v>
      </c>
      <c r="R1937" s="2"/>
      <c r="W1937" s="2"/>
      <c r="X1937" s="2"/>
      <c r="Y1937" s="3"/>
      <c r="Z1937" s="29" t="str">
        <f>IF(Table1[[#This Row],[DATE]]=0,"",$Z$4)</f>
        <v/>
      </c>
      <c r="AA1937" s="29" t="str">
        <f>IF(Table1[[#This Row],[DATE]]=0,"",$AA$4)</f>
        <v/>
      </c>
      <c r="AB1937" s="29" t="str">
        <f t="shared" si="60"/>
        <v/>
      </c>
      <c r="AC1937" s="61" t="str">
        <f>IFERROR(VLOOKUP(Table1[[#This Row],[Owner]],'[1]down list'!U:V,2,FALSE),"")</f>
        <v/>
      </c>
    </row>
    <row r="1938" spans="2:29" x14ac:dyDescent="0.25">
      <c r="B1938" s="23"/>
      <c r="C1938" s="24" t="str">
        <f>IF(Table1[[#This Row],[DATE]]=0,"",TEXT(Table1[[#This Row],[DATE]],"mmm"))</f>
        <v/>
      </c>
      <c r="D1938" s="25" t="str">
        <f>B1938&amp;"-"&amp;COUNTIF($B$6:$B1938,B1938)</f>
        <v>-0</v>
      </c>
      <c r="E1938" s="24" t="str">
        <f t="shared" si="61"/>
        <v/>
      </c>
      <c r="F1938" s="24" t="str">
        <f>IF(B1938=0,"",TEXT(Table1[[#This Row],[DATE]],"ddd"))</f>
        <v/>
      </c>
      <c r="G1938" s="2" t="s">
        <v>32</v>
      </c>
      <c r="H1938" s="2"/>
      <c r="I1938" s="24" t="str">
        <f>IFERROR(INDEX('[1]down list'!$AB$3:$AH$368,MATCH(Table1[[#This Row],[DATE]],'[1]down list'!$AB$3:$AB$368,0),MATCH(Table1[[#This Row],[Shift]],'[1]down list'!$AB$3:$AH$3,0)),"")</f>
        <v/>
      </c>
      <c r="J1938" s="3"/>
      <c r="K1938" s="2"/>
      <c r="M1938" s="24" t="s">
        <v>224</v>
      </c>
      <c r="N1938" s="26" t="str">
        <f>IFERROR(INDEX([1]!Table13[#Data],MATCH(Table1[[#This Row],[Tech.]],[1]!Table13[Func Location],0),2),"")</f>
        <v/>
      </c>
      <c r="O1938" s="47"/>
      <c r="P1938" s="28"/>
      <c r="Q1938" s="2" t="s">
        <v>37</v>
      </c>
      <c r="R1938" s="2"/>
      <c r="W1938" s="2"/>
      <c r="X1938" s="2"/>
      <c r="Y1938" s="3"/>
      <c r="Z1938" s="29" t="str">
        <f>IF(Table1[[#This Row],[DATE]]=0,"",$Z$4)</f>
        <v/>
      </c>
      <c r="AA1938" s="29" t="str">
        <f>IF(Table1[[#This Row],[DATE]]=0,"",$AA$4)</f>
        <v/>
      </c>
      <c r="AB1938" s="29" t="str">
        <f t="shared" si="60"/>
        <v/>
      </c>
      <c r="AC1938" s="61" t="str">
        <f>IFERROR(VLOOKUP(Table1[[#This Row],[Owner]],'[1]down list'!U:V,2,FALSE),"")</f>
        <v/>
      </c>
    </row>
    <row r="1939" spans="2:29" x14ac:dyDescent="0.25">
      <c r="B1939" s="23"/>
      <c r="C1939" s="24" t="str">
        <f>IF(Table1[[#This Row],[DATE]]=0,"",TEXT(Table1[[#This Row],[DATE]],"mmm"))</f>
        <v/>
      </c>
      <c r="D1939" s="25" t="str">
        <f>B1939&amp;"-"&amp;COUNTIF($B$6:$B1939,B1939)</f>
        <v>-0</v>
      </c>
      <c r="E1939" s="24" t="str">
        <f t="shared" si="61"/>
        <v/>
      </c>
      <c r="F1939" s="24" t="str">
        <f>IF(B1939=0,"",TEXT(Table1[[#This Row],[DATE]],"ddd"))</f>
        <v/>
      </c>
      <c r="G1939" s="2" t="s">
        <v>32</v>
      </c>
      <c r="H1939" s="2"/>
      <c r="I1939" s="24" t="str">
        <f>IFERROR(INDEX('[1]down list'!$AB$3:$AH$368,MATCH(Table1[[#This Row],[DATE]],'[1]down list'!$AB$3:$AB$368,0),MATCH(Table1[[#This Row],[Shift]],'[1]down list'!$AB$3:$AH$3,0)),"")</f>
        <v/>
      </c>
      <c r="J1939" s="3"/>
      <c r="K1939" s="2"/>
      <c r="M1939" s="24" t="s">
        <v>224</v>
      </c>
      <c r="N1939" s="26" t="str">
        <f>IFERROR(INDEX([1]!Table13[#Data],MATCH(Table1[[#This Row],[Tech.]],[1]!Table13[Func Location],0),2),"")</f>
        <v/>
      </c>
      <c r="O1939" s="47"/>
      <c r="P1939" s="28"/>
      <c r="Q1939" s="2" t="s">
        <v>37</v>
      </c>
      <c r="R1939" s="2"/>
      <c r="W1939" s="2"/>
      <c r="X1939" s="2"/>
      <c r="Y1939" s="3"/>
      <c r="Z1939" s="29" t="str">
        <f>IF(Table1[[#This Row],[DATE]]=0,"",$Z$4)</f>
        <v/>
      </c>
      <c r="AA1939" s="29" t="str">
        <f>IF(Table1[[#This Row],[DATE]]=0,"",$AA$4)</f>
        <v/>
      </c>
      <c r="AB1939" s="29" t="str">
        <f t="shared" si="60"/>
        <v/>
      </c>
      <c r="AC1939" s="61" t="str">
        <f>IFERROR(VLOOKUP(Table1[[#This Row],[Owner]],'[1]down list'!U:V,2,FALSE),"")</f>
        <v/>
      </c>
    </row>
    <row r="1940" spans="2:29" x14ac:dyDescent="0.25">
      <c r="B1940" s="23"/>
      <c r="C1940" s="24" t="str">
        <f>IF(Table1[[#This Row],[DATE]]=0,"",TEXT(Table1[[#This Row],[DATE]],"mmm"))</f>
        <v/>
      </c>
      <c r="D1940" s="25" t="str">
        <f>B1940&amp;"-"&amp;COUNTIF($B$6:$B1940,B1940)</f>
        <v>-0</v>
      </c>
      <c r="E1940" s="24" t="str">
        <f t="shared" si="61"/>
        <v/>
      </c>
      <c r="F1940" s="24" t="str">
        <f>IF(B1940=0,"",TEXT(Table1[[#This Row],[DATE]],"ddd"))</f>
        <v/>
      </c>
      <c r="G1940" s="2" t="s">
        <v>32</v>
      </c>
      <c r="H1940" s="2"/>
      <c r="I1940" s="24" t="str">
        <f>IFERROR(INDEX('[1]down list'!$AB$3:$AH$368,MATCH(Table1[[#This Row],[DATE]],'[1]down list'!$AB$3:$AB$368,0),MATCH(Table1[[#This Row],[Shift]],'[1]down list'!$AB$3:$AH$3,0)),"")</f>
        <v/>
      </c>
      <c r="J1940" s="3"/>
      <c r="K1940" s="2"/>
      <c r="M1940" s="24" t="s">
        <v>224</v>
      </c>
      <c r="N1940" s="26" t="str">
        <f>IFERROR(INDEX([1]!Table13[#Data],MATCH(Table1[[#This Row],[Tech.]],[1]!Table13[Func Location],0),2),"")</f>
        <v/>
      </c>
      <c r="O1940" s="47"/>
      <c r="P1940" s="28"/>
      <c r="Q1940" s="2" t="s">
        <v>37</v>
      </c>
      <c r="R1940" s="2"/>
      <c r="W1940" s="2"/>
      <c r="X1940" s="2"/>
      <c r="Y1940" s="3"/>
      <c r="Z1940" s="29" t="str">
        <f>IF(Table1[[#This Row],[DATE]]=0,"",$Z$4)</f>
        <v/>
      </c>
      <c r="AA1940" s="29" t="str">
        <f>IF(Table1[[#This Row],[DATE]]=0,"",$AA$4)</f>
        <v/>
      </c>
      <c r="AB1940" s="29" t="str">
        <f t="shared" si="60"/>
        <v/>
      </c>
      <c r="AC1940" s="61" t="str">
        <f>IFERROR(VLOOKUP(Table1[[#This Row],[Owner]],'[1]down list'!U:V,2,FALSE),"")</f>
        <v/>
      </c>
    </row>
    <row r="1941" spans="2:29" x14ac:dyDescent="0.25">
      <c r="B1941" s="23"/>
      <c r="C1941" s="24" t="str">
        <f>IF(Table1[[#This Row],[DATE]]=0,"",TEXT(Table1[[#This Row],[DATE]],"mmm"))</f>
        <v/>
      </c>
      <c r="D1941" s="25" t="str">
        <f>B1941&amp;"-"&amp;COUNTIF($B$6:$B1941,B1941)</f>
        <v>-0</v>
      </c>
      <c r="E1941" s="24" t="str">
        <f t="shared" si="61"/>
        <v/>
      </c>
      <c r="F1941" s="24" t="str">
        <f>IF(B1941=0,"",TEXT(Table1[[#This Row],[DATE]],"ddd"))</f>
        <v/>
      </c>
      <c r="G1941" s="2" t="s">
        <v>32</v>
      </c>
      <c r="H1941" s="2"/>
      <c r="I1941" s="24" t="str">
        <f>IFERROR(INDEX('[1]down list'!$AB$3:$AH$368,MATCH(Table1[[#This Row],[DATE]],'[1]down list'!$AB$3:$AB$368,0),MATCH(Table1[[#This Row],[Shift]],'[1]down list'!$AB$3:$AH$3,0)),"")</f>
        <v/>
      </c>
      <c r="J1941" s="3"/>
      <c r="K1941" s="2"/>
      <c r="M1941" s="24" t="s">
        <v>224</v>
      </c>
      <c r="N1941" s="26" t="str">
        <f>IFERROR(INDEX([1]!Table13[#Data],MATCH(Table1[[#This Row],[Tech.]],[1]!Table13[Func Location],0),2),"")</f>
        <v/>
      </c>
      <c r="O1941" s="47"/>
      <c r="P1941" s="28"/>
      <c r="Q1941" s="2" t="s">
        <v>37</v>
      </c>
      <c r="R1941" s="2"/>
      <c r="W1941" s="2"/>
      <c r="X1941" s="2"/>
      <c r="Y1941" s="3"/>
      <c r="Z1941" s="29" t="str">
        <f>IF(Table1[[#This Row],[DATE]]=0,"",$Z$4)</f>
        <v/>
      </c>
      <c r="AA1941" s="29" t="str">
        <f>IF(Table1[[#This Row],[DATE]]=0,"",$AA$4)</f>
        <v/>
      </c>
      <c r="AB1941" s="29" t="str">
        <f t="shared" si="60"/>
        <v/>
      </c>
      <c r="AC1941" s="61" t="str">
        <f>IFERROR(VLOOKUP(Table1[[#This Row],[Owner]],'[1]down list'!U:V,2,FALSE),"")</f>
        <v/>
      </c>
    </row>
    <row r="1942" spans="2:29" x14ac:dyDescent="0.25">
      <c r="B1942" s="23"/>
      <c r="C1942" s="24" t="str">
        <f>IF(Table1[[#This Row],[DATE]]=0,"",TEXT(Table1[[#This Row],[DATE]],"mmm"))</f>
        <v/>
      </c>
      <c r="D1942" s="25" t="str">
        <f>B1942&amp;"-"&amp;COUNTIF($B$6:$B1942,B1942)</f>
        <v>-0</v>
      </c>
      <c r="E1942" s="24" t="str">
        <f t="shared" si="61"/>
        <v/>
      </c>
      <c r="F1942" s="24" t="str">
        <f>IF(B1942=0,"",TEXT(Table1[[#This Row],[DATE]],"ddd"))</f>
        <v/>
      </c>
      <c r="G1942" s="2" t="s">
        <v>32</v>
      </c>
      <c r="H1942" s="2"/>
      <c r="I1942" s="24" t="str">
        <f>IFERROR(INDEX('[1]down list'!$AB$3:$AH$368,MATCH(Table1[[#This Row],[DATE]],'[1]down list'!$AB$3:$AB$368,0),MATCH(Table1[[#This Row],[Shift]],'[1]down list'!$AB$3:$AH$3,0)),"")</f>
        <v/>
      </c>
      <c r="J1942" s="3"/>
      <c r="K1942" s="2"/>
      <c r="M1942" s="24" t="s">
        <v>224</v>
      </c>
      <c r="N1942" s="26" t="str">
        <f>IFERROR(INDEX([1]!Table13[#Data],MATCH(Table1[[#This Row],[Tech.]],[1]!Table13[Func Location],0),2),"")</f>
        <v/>
      </c>
      <c r="O1942" s="47"/>
      <c r="P1942" s="28"/>
      <c r="Q1942" s="2" t="s">
        <v>37</v>
      </c>
      <c r="R1942" s="2"/>
      <c r="W1942" s="2"/>
      <c r="X1942" s="2"/>
      <c r="Y1942" s="3"/>
      <c r="Z1942" s="29" t="str">
        <f>IF(Table1[[#This Row],[DATE]]=0,"",$Z$4)</f>
        <v/>
      </c>
      <c r="AA1942" s="29" t="str">
        <f>IF(Table1[[#This Row],[DATE]]=0,"",$AA$4)</f>
        <v/>
      </c>
      <c r="AB1942" s="29" t="str">
        <f t="shared" si="60"/>
        <v/>
      </c>
      <c r="AC1942" s="61" t="str">
        <f>IFERROR(VLOOKUP(Table1[[#This Row],[Owner]],'[1]down list'!U:V,2,FALSE),"")</f>
        <v/>
      </c>
    </row>
    <row r="1943" spans="2:29" x14ac:dyDescent="0.25">
      <c r="B1943" s="23"/>
      <c r="C1943" s="24" t="str">
        <f>IF(Table1[[#This Row],[DATE]]=0,"",TEXT(Table1[[#This Row],[DATE]],"mmm"))</f>
        <v/>
      </c>
      <c r="D1943" s="25" t="str">
        <f>B1943&amp;"-"&amp;COUNTIF($B$6:$B1943,B1943)</f>
        <v>-0</v>
      </c>
      <c r="E1943" s="24" t="str">
        <f t="shared" si="61"/>
        <v/>
      </c>
      <c r="F1943" s="24" t="str">
        <f>IF(B1943=0,"",TEXT(Table1[[#This Row],[DATE]],"ddd"))</f>
        <v/>
      </c>
      <c r="G1943" s="2" t="s">
        <v>32</v>
      </c>
      <c r="H1943" s="2"/>
      <c r="I1943" s="24" t="str">
        <f>IFERROR(INDEX('[1]down list'!$AB$3:$AH$368,MATCH(Table1[[#This Row],[DATE]],'[1]down list'!$AB$3:$AB$368,0),MATCH(Table1[[#This Row],[Shift]],'[1]down list'!$AB$3:$AH$3,0)),"")</f>
        <v/>
      </c>
      <c r="J1943" s="3"/>
      <c r="K1943" s="2"/>
      <c r="M1943" s="24" t="s">
        <v>224</v>
      </c>
      <c r="N1943" s="26" t="str">
        <f>IFERROR(INDEX([1]!Table13[#Data],MATCH(Table1[[#This Row],[Tech.]],[1]!Table13[Func Location],0),2),"")</f>
        <v/>
      </c>
      <c r="O1943" s="47"/>
      <c r="P1943" s="28"/>
      <c r="Q1943" s="2" t="s">
        <v>37</v>
      </c>
      <c r="R1943" s="2"/>
      <c r="W1943" s="2"/>
      <c r="X1943" s="2"/>
      <c r="Y1943" s="3"/>
      <c r="Z1943" s="29" t="str">
        <f>IF(Table1[[#This Row],[DATE]]=0,"",$Z$4)</f>
        <v/>
      </c>
      <c r="AA1943" s="29" t="str">
        <f>IF(Table1[[#This Row],[DATE]]=0,"",$AA$4)</f>
        <v/>
      </c>
      <c r="AB1943" s="29" t="str">
        <f t="shared" si="60"/>
        <v/>
      </c>
      <c r="AC1943" s="61" t="str">
        <f>IFERROR(VLOOKUP(Table1[[#This Row],[Owner]],'[1]down list'!U:V,2,FALSE),"")</f>
        <v/>
      </c>
    </row>
    <row r="1944" spans="2:29" x14ac:dyDescent="0.25">
      <c r="B1944" s="23"/>
      <c r="C1944" s="24" t="str">
        <f>IF(Table1[[#This Row],[DATE]]=0,"",TEXT(Table1[[#This Row],[DATE]],"mmm"))</f>
        <v/>
      </c>
      <c r="D1944" s="25" t="str">
        <f>B1944&amp;"-"&amp;COUNTIF($B$6:$B1944,B1944)</f>
        <v>-0</v>
      </c>
      <c r="E1944" s="24" t="str">
        <f t="shared" si="61"/>
        <v/>
      </c>
      <c r="F1944" s="24" t="str">
        <f>IF(B1944=0,"",TEXT(Table1[[#This Row],[DATE]],"ddd"))</f>
        <v/>
      </c>
      <c r="G1944" s="2" t="s">
        <v>32</v>
      </c>
      <c r="H1944" s="2"/>
      <c r="I1944" s="24" t="str">
        <f>IFERROR(INDEX('[1]down list'!$AB$3:$AH$368,MATCH(Table1[[#This Row],[DATE]],'[1]down list'!$AB$3:$AB$368,0),MATCH(Table1[[#This Row],[Shift]],'[1]down list'!$AB$3:$AH$3,0)),"")</f>
        <v/>
      </c>
      <c r="J1944" s="3"/>
      <c r="K1944" s="2"/>
      <c r="M1944" s="24" t="s">
        <v>224</v>
      </c>
      <c r="N1944" s="26" t="str">
        <f>IFERROR(INDEX([1]!Table13[#Data],MATCH(Table1[[#This Row],[Tech.]],[1]!Table13[Func Location],0),2),"")</f>
        <v/>
      </c>
      <c r="O1944" s="47"/>
      <c r="P1944" s="28"/>
      <c r="Q1944" s="2" t="s">
        <v>37</v>
      </c>
      <c r="R1944" s="2"/>
      <c r="W1944" s="2"/>
      <c r="X1944" s="2"/>
      <c r="Y1944" s="3"/>
      <c r="Z1944" s="29" t="str">
        <f>IF(Table1[[#This Row],[DATE]]=0,"",$Z$4)</f>
        <v/>
      </c>
      <c r="AA1944" s="29" t="str">
        <f>IF(Table1[[#This Row],[DATE]]=0,"",$AA$4)</f>
        <v/>
      </c>
      <c r="AB1944" s="29" t="str">
        <f t="shared" si="60"/>
        <v/>
      </c>
      <c r="AC1944" s="61" t="str">
        <f>IFERROR(VLOOKUP(Table1[[#This Row],[Owner]],'[1]down list'!U:V,2,FALSE),"")</f>
        <v/>
      </c>
    </row>
    <row r="1945" spans="2:29" x14ac:dyDescent="0.25">
      <c r="B1945" s="23"/>
      <c r="C1945" s="24" t="str">
        <f>IF(Table1[[#This Row],[DATE]]=0,"",TEXT(Table1[[#This Row],[DATE]],"mmm"))</f>
        <v/>
      </c>
      <c r="D1945" s="25" t="str">
        <f>B1945&amp;"-"&amp;COUNTIF($B$6:$B1945,B1945)</f>
        <v>-0</v>
      </c>
      <c r="E1945" s="24" t="str">
        <f t="shared" si="61"/>
        <v/>
      </c>
      <c r="F1945" s="24" t="str">
        <f>IF(B1945=0,"",TEXT(Table1[[#This Row],[DATE]],"ddd"))</f>
        <v/>
      </c>
      <c r="G1945" s="2" t="s">
        <v>32</v>
      </c>
      <c r="H1945" s="2"/>
      <c r="I1945" s="24" t="str">
        <f>IFERROR(INDEX('[1]down list'!$AB$3:$AH$368,MATCH(Table1[[#This Row],[DATE]],'[1]down list'!$AB$3:$AB$368,0),MATCH(Table1[[#This Row],[Shift]],'[1]down list'!$AB$3:$AH$3,0)),"")</f>
        <v/>
      </c>
      <c r="J1945" s="3"/>
      <c r="K1945" s="2"/>
      <c r="M1945" s="24" t="s">
        <v>224</v>
      </c>
      <c r="N1945" s="26" t="str">
        <f>IFERROR(INDEX([1]!Table13[#Data],MATCH(Table1[[#This Row],[Tech.]],[1]!Table13[Func Location],0),2),"")</f>
        <v/>
      </c>
      <c r="O1945" s="47"/>
      <c r="P1945" s="28"/>
      <c r="Q1945" s="2" t="s">
        <v>37</v>
      </c>
      <c r="R1945" s="2"/>
      <c r="W1945" s="2"/>
      <c r="X1945" s="2"/>
      <c r="Y1945" s="3"/>
      <c r="Z1945" s="29" t="str">
        <f>IF(Table1[[#This Row],[DATE]]=0,"",$Z$4)</f>
        <v/>
      </c>
      <c r="AA1945" s="29" t="str">
        <f>IF(Table1[[#This Row],[DATE]]=0,"",$AA$4)</f>
        <v/>
      </c>
      <c r="AB1945" s="29" t="str">
        <f t="shared" si="60"/>
        <v/>
      </c>
      <c r="AC1945" s="61" t="str">
        <f>IFERROR(VLOOKUP(Table1[[#This Row],[Owner]],'[1]down list'!U:V,2,FALSE),"")</f>
        <v/>
      </c>
    </row>
    <row r="1946" spans="2:29" x14ac:dyDescent="0.25">
      <c r="B1946" s="23"/>
      <c r="C1946" s="24" t="str">
        <f>IF(Table1[[#This Row],[DATE]]=0,"",TEXT(Table1[[#This Row],[DATE]],"mmm"))</f>
        <v/>
      </c>
      <c r="D1946" s="25" t="str">
        <f>B1946&amp;"-"&amp;COUNTIF($B$6:$B1946,B1946)</f>
        <v>-0</v>
      </c>
      <c r="E1946" s="24" t="str">
        <f t="shared" si="61"/>
        <v/>
      </c>
      <c r="F1946" s="24" t="str">
        <f>IF(B1946=0,"",TEXT(Table1[[#This Row],[DATE]],"ddd"))</f>
        <v/>
      </c>
      <c r="G1946" s="2" t="s">
        <v>32</v>
      </c>
      <c r="H1946" s="2"/>
      <c r="I1946" s="24" t="str">
        <f>IFERROR(INDEX('[1]down list'!$AB$3:$AH$368,MATCH(Table1[[#This Row],[DATE]],'[1]down list'!$AB$3:$AB$368,0),MATCH(Table1[[#This Row],[Shift]],'[1]down list'!$AB$3:$AH$3,0)),"")</f>
        <v/>
      </c>
      <c r="J1946" s="3"/>
      <c r="K1946" s="2"/>
      <c r="M1946" s="24" t="s">
        <v>224</v>
      </c>
      <c r="N1946" s="26" t="str">
        <f>IFERROR(INDEX([1]!Table13[#Data],MATCH(Table1[[#This Row],[Tech.]],[1]!Table13[Func Location],0),2),"")</f>
        <v/>
      </c>
      <c r="O1946" s="47"/>
      <c r="P1946" s="28"/>
      <c r="Q1946" s="2" t="s">
        <v>37</v>
      </c>
      <c r="R1946" s="2"/>
      <c r="W1946" s="2"/>
      <c r="X1946" s="2"/>
      <c r="Y1946" s="3"/>
      <c r="Z1946" s="29" t="str">
        <f>IF(Table1[[#This Row],[DATE]]=0,"",$Z$4)</f>
        <v/>
      </c>
      <c r="AA1946" s="29" t="str">
        <f>IF(Table1[[#This Row],[DATE]]=0,"",$AA$4)</f>
        <v/>
      </c>
      <c r="AB1946" s="29" t="str">
        <f t="shared" si="60"/>
        <v/>
      </c>
      <c r="AC1946" s="61" t="str">
        <f>IFERROR(VLOOKUP(Table1[[#This Row],[Owner]],'[1]down list'!U:V,2,FALSE),"")</f>
        <v/>
      </c>
    </row>
    <row r="1947" spans="2:29" x14ac:dyDescent="0.25">
      <c r="B1947" s="23"/>
      <c r="C1947" s="24" t="str">
        <f>IF(Table1[[#This Row],[DATE]]=0,"",TEXT(Table1[[#This Row],[DATE]],"mmm"))</f>
        <v/>
      </c>
      <c r="D1947" s="25" t="str">
        <f>B1947&amp;"-"&amp;COUNTIF($B$6:$B1947,B1947)</f>
        <v>-0</v>
      </c>
      <c r="E1947" s="24" t="str">
        <f t="shared" si="61"/>
        <v/>
      </c>
      <c r="F1947" s="24" t="str">
        <f>IF(B1947=0,"",TEXT(Table1[[#This Row],[DATE]],"ddd"))</f>
        <v/>
      </c>
      <c r="G1947" s="2" t="s">
        <v>32</v>
      </c>
      <c r="H1947" s="2"/>
      <c r="I1947" s="24" t="str">
        <f>IFERROR(INDEX('[1]down list'!$AB$3:$AH$368,MATCH(Table1[[#This Row],[DATE]],'[1]down list'!$AB$3:$AB$368,0),MATCH(Table1[[#This Row],[Shift]],'[1]down list'!$AB$3:$AH$3,0)),"")</f>
        <v/>
      </c>
      <c r="J1947" s="3"/>
      <c r="K1947" s="2"/>
      <c r="M1947" s="24" t="s">
        <v>224</v>
      </c>
      <c r="N1947" s="26" t="str">
        <f>IFERROR(INDEX([1]!Table13[#Data],MATCH(Table1[[#This Row],[Tech.]],[1]!Table13[Func Location],0),2),"")</f>
        <v/>
      </c>
      <c r="O1947" s="47"/>
      <c r="P1947" s="28"/>
      <c r="Q1947" s="2" t="s">
        <v>37</v>
      </c>
      <c r="R1947" s="2"/>
      <c r="W1947" s="2"/>
      <c r="X1947" s="2"/>
      <c r="Y1947" s="3"/>
      <c r="Z1947" s="29" t="str">
        <f>IF(Table1[[#This Row],[DATE]]=0,"",$Z$4)</f>
        <v/>
      </c>
      <c r="AA1947" s="29" t="str">
        <f>IF(Table1[[#This Row],[DATE]]=0,"",$AA$4)</f>
        <v/>
      </c>
      <c r="AB1947" s="29" t="str">
        <f t="shared" si="60"/>
        <v/>
      </c>
      <c r="AC1947" s="61" t="str">
        <f>IFERROR(VLOOKUP(Table1[[#This Row],[Owner]],'[1]down list'!U:V,2,FALSE),"")</f>
        <v/>
      </c>
    </row>
    <row r="1948" spans="2:29" x14ac:dyDescent="0.25">
      <c r="B1948" s="23"/>
      <c r="C1948" s="24" t="str">
        <f>IF(Table1[[#This Row],[DATE]]=0,"",TEXT(Table1[[#This Row],[DATE]],"mmm"))</f>
        <v/>
      </c>
      <c r="D1948" s="25" t="str">
        <f>B1948&amp;"-"&amp;COUNTIF($B$6:$B1948,B1948)</f>
        <v>-0</v>
      </c>
      <c r="E1948" s="24" t="str">
        <f t="shared" si="61"/>
        <v/>
      </c>
      <c r="F1948" s="24" t="str">
        <f>IF(B1948=0,"",TEXT(Table1[[#This Row],[DATE]],"ddd"))</f>
        <v/>
      </c>
      <c r="G1948" s="2" t="s">
        <v>32</v>
      </c>
      <c r="H1948" s="2"/>
      <c r="I1948" s="24" t="str">
        <f>IFERROR(INDEX('[1]down list'!$AB$3:$AH$368,MATCH(Table1[[#This Row],[DATE]],'[1]down list'!$AB$3:$AB$368,0),MATCH(Table1[[#This Row],[Shift]],'[1]down list'!$AB$3:$AH$3,0)),"")</f>
        <v/>
      </c>
      <c r="J1948" s="3"/>
      <c r="K1948" s="2"/>
      <c r="M1948" s="24" t="s">
        <v>224</v>
      </c>
      <c r="N1948" s="26" t="str">
        <f>IFERROR(INDEX([1]!Table13[#Data],MATCH(Table1[[#This Row],[Tech.]],[1]!Table13[Func Location],0),2),"")</f>
        <v/>
      </c>
      <c r="O1948" s="47"/>
      <c r="P1948" s="28"/>
      <c r="Q1948" s="2" t="s">
        <v>37</v>
      </c>
      <c r="R1948" s="2"/>
      <c r="W1948" s="2"/>
      <c r="X1948" s="2"/>
      <c r="Y1948" s="3"/>
      <c r="Z1948" s="29" t="str">
        <f>IF(Table1[[#This Row],[DATE]]=0,"",$Z$4)</f>
        <v/>
      </c>
      <c r="AA1948" s="29" t="str">
        <f>IF(Table1[[#This Row],[DATE]]=0,"",$AA$4)</f>
        <v/>
      </c>
      <c r="AB1948" s="29" t="str">
        <f t="shared" si="60"/>
        <v/>
      </c>
      <c r="AC1948" s="61" t="str">
        <f>IFERROR(VLOOKUP(Table1[[#This Row],[Owner]],'[1]down list'!U:V,2,FALSE),"")</f>
        <v/>
      </c>
    </row>
    <row r="1949" spans="2:29" x14ac:dyDescent="0.25">
      <c r="B1949" s="23"/>
      <c r="C1949" s="24" t="str">
        <f>IF(Table1[[#This Row],[DATE]]=0,"",TEXT(Table1[[#This Row],[DATE]],"mmm"))</f>
        <v/>
      </c>
      <c r="D1949" s="25" t="str">
        <f>B1949&amp;"-"&amp;COUNTIF($B$6:$B1949,B1949)</f>
        <v>-0</v>
      </c>
      <c r="E1949" s="24" t="str">
        <f t="shared" si="61"/>
        <v/>
      </c>
      <c r="F1949" s="24" t="str">
        <f>IF(B1949=0,"",TEXT(Table1[[#This Row],[DATE]],"ddd"))</f>
        <v/>
      </c>
      <c r="G1949" s="2" t="s">
        <v>32</v>
      </c>
      <c r="H1949" s="2"/>
      <c r="I1949" s="24" t="str">
        <f>IFERROR(INDEX('[1]down list'!$AB$3:$AH$368,MATCH(Table1[[#This Row],[DATE]],'[1]down list'!$AB$3:$AB$368,0),MATCH(Table1[[#This Row],[Shift]],'[1]down list'!$AB$3:$AH$3,0)),"")</f>
        <v/>
      </c>
      <c r="J1949" s="3"/>
      <c r="K1949" s="2"/>
      <c r="M1949" s="24" t="s">
        <v>224</v>
      </c>
      <c r="N1949" s="26" t="str">
        <f>IFERROR(INDEX([1]!Table13[#Data],MATCH(Table1[[#This Row],[Tech.]],[1]!Table13[Func Location],0),2),"")</f>
        <v/>
      </c>
      <c r="O1949" s="47"/>
      <c r="P1949" s="28"/>
      <c r="Q1949" s="2" t="s">
        <v>37</v>
      </c>
      <c r="R1949" s="2"/>
      <c r="W1949" s="2"/>
      <c r="X1949" s="2"/>
      <c r="Y1949" s="3"/>
      <c r="Z1949" s="29" t="str">
        <f>IF(Table1[[#This Row],[DATE]]=0,"",$Z$4)</f>
        <v/>
      </c>
      <c r="AA1949" s="29" t="str">
        <f>IF(Table1[[#This Row],[DATE]]=0,"",$AA$4)</f>
        <v/>
      </c>
      <c r="AB1949" s="29" t="str">
        <f t="shared" si="60"/>
        <v/>
      </c>
      <c r="AC1949" s="61" t="str">
        <f>IFERROR(VLOOKUP(Table1[[#This Row],[Owner]],'[1]down list'!U:V,2,FALSE),"")</f>
        <v/>
      </c>
    </row>
    <row r="1950" spans="2:29" x14ac:dyDescent="0.25">
      <c r="B1950" s="23"/>
      <c r="C1950" s="24" t="str">
        <f>IF(Table1[[#This Row],[DATE]]=0,"",TEXT(Table1[[#This Row],[DATE]],"mmm"))</f>
        <v/>
      </c>
      <c r="D1950" s="25" t="str">
        <f>B1950&amp;"-"&amp;COUNTIF($B$6:$B1950,B1950)</f>
        <v>-0</v>
      </c>
      <c r="E1950" s="24" t="str">
        <f t="shared" si="61"/>
        <v/>
      </c>
      <c r="F1950" s="24" t="str">
        <f>IF(B1950=0,"",TEXT(Table1[[#This Row],[DATE]],"ddd"))</f>
        <v/>
      </c>
      <c r="G1950" s="2" t="s">
        <v>32</v>
      </c>
      <c r="H1950" s="2"/>
      <c r="I1950" s="24" t="str">
        <f>IFERROR(INDEX('[1]down list'!$AB$3:$AH$368,MATCH(Table1[[#This Row],[DATE]],'[1]down list'!$AB$3:$AB$368,0),MATCH(Table1[[#This Row],[Shift]],'[1]down list'!$AB$3:$AH$3,0)),"")</f>
        <v/>
      </c>
      <c r="J1950" s="3"/>
      <c r="K1950" s="2"/>
      <c r="M1950" s="24" t="s">
        <v>224</v>
      </c>
      <c r="N1950" s="26" t="str">
        <f>IFERROR(INDEX([1]!Table13[#Data],MATCH(Table1[[#This Row],[Tech.]],[1]!Table13[Func Location],0),2),"")</f>
        <v/>
      </c>
      <c r="O1950" s="47"/>
      <c r="P1950" s="28"/>
      <c r="Q1950" s="2" t="s">
        <v>37</v>
      </c>
      <c r="R1950" s="2"/>
      <c r="W1950" s="2"/>
      <c r="X1950" s="2"/>
      <c r="Y1950" s="3"/>
      <c r="Z1950" s="29" t="str">
        <f>IF(Table1[[#This Row],[DATE]]=0,"",$Z$4)</f>
        <v/>
      </c>
      <c r="AA1950" s="29" t="str">
        <f>IF(Table1[[#This Row],[DATE]]=0,"",$AA$4)</f>
        <v/>
      </c>
      <c r="AB1950" s="29" t="str">
        <f t="shared" si="60"/>
        <v/>
      </c>
      <c r="AC1950" s="61" t="str">
        <f>IFERROR(VLOOKUP(Table1[[#This Row],[Owner]],'[1]down list'!U:V,2,FALSE),"")</f>
        <v/>
      </c>
    </row>
    <row r="1951" spans="2:29" x14ac:dyDescent="0.25">
      <c r="B1951" s="23"/>
      <c r="C1951" s="24" t="str">
        <f>IF(Table1[[#This Row],[DATE]]=0,"",TEXT(Table1[[#This Row],[DATE]],"mmm"))</f>
        <v/>
      </c>
      <c r="D1951" s="25" t="str">
        <f>B1951&amp;"-"&amp;COUNTIF($B$6:$B1951,B1951)</f>
        <v>-0</v>
      </c>
      <c r="E1951" s="24" t="str">
        <f t="shared" si="61"/>
        <v/>
      </c>
      <c r="F1951" s="24" t="str">
        <f>IF(B1951=0,"",TEXT(Table1[[#This Row],[DATE]],"ddd"))</f>
        <v/>
      </c>
      <c r="G1951" s="2" t="s">
        <v>32</v>
      </c>
      <c r="H1951" s="2"/>
      <c r="I1951" s="24" t="str">
        <f>IFERROR(INDEX('[1]down list'!$AB$3:$AH$368,MATCH(Table1[[#This Row],[DATE]],'[1]down list'!$AB$3:$AB$368,0),MATCH(Table1[[#This Row],[Shift]],'[1]down list'!$AB$3:$AH$3,0)),"")</f>
        <v/>
      </c>
      <c r="J1951" s="3"/>
      <c r="K1951" s="2"/>
      <c r="M1951" s="24" t="s">
        <v>224</v>
      </c>
      <c r="N1951" s="26" t="str">
        <f>IFERROR(INDEX([1]!Table13[#Data],MATCH(Table1[[#This Row],[Tech.]],[1]!Table13[Func Location],0),2),"")</f>
        <v/>
      </c>
      <c r="O1951" s="47"/>
      <c r="P1951" s="28"/>
      <c r="Q1951" s="2" t="s">
        <v>37</v>
      </c>
      <c r="R1951" s="2"/>
      <c r="W1951" s="2"/>
      <c r="X1951" s="2"/>
      <c r="Y1951" s="3"/>
      <c r="Z1951" s="29" t="str">
        <f>IF(Table1[[#This Row],[DATE]]=0,"",$Z$4)</f>
        <v/>
      </c>
      <c r="AA1951" s="29" t="str">
        <f>IF(Table1[[#This Row],[DATE]]=0,"",$AA$4)</f>
        <v/>
      </c>
      <c r="AB1951" s="29" t="str">
        <f t="shared" si="60"/>
        <v/>
      </c>
      <c r="AC1951" s="61" t="str">
        <f>IFERROR(VLOOKUP(Table1[[#This Row],[Owner]],'[1]down list'!U:V,2,FALSE),"")</f>
        <v/>
      </c>
    </row>
    <row r="1952" spans="2:29" x14ac:dyDescent="0.25">
      <c r="B1952" s="23"/>
      <c r="C1952" s="24" t="str">
        <f>IF(Table1[[#This Row],[DATE]]=0,"",TEXT(Table1[[#This Row],[DATE]],"mmm"))</f>
        <v/>
      </c>
      <c r="D1952" s="25" t="str">
        <f>B1952&amp;"-"&amp;COUNTIF($B$6:$B1952,B1952)</f>
        <v>-0</v>
      </c>
      <c r="E1952" s="24" t="str">
        <f t="shared" si="61"/>
        <v/>
      </c>
      <c r="F1952" s="24" t="str">
        <f>IF(B1952=0,"",TEXT(Table1[[#This Row],[DATE]],"ddd"))</f>
        <v/>
      </c>
      <c r="G1952" s="2" t="s">
        <v>32</v>
      </c>
      <c r="H1952" s="2"/>
      <c r="I1952" s="24" t="str">
        <f>IFERROR(INDEX('[1]down list'!$AB$3:$AH$368,MATCH(Table1[[#This Row],[DATE]],'[1]down list'!$AB$3:$AB$368,0),MATCH(Table1[[#This Row],[Shift]],'[1]down list'!$AB$3:$AH$3,0)),"")</f>
        <v/>
      </c>
      <c r="J1952" s="3"/>
      <c r="K1952" s="2"/>
      <c r="M1952" s="24" t="s">
        <v>224</v>
      </c>
      <c r="N1952" s="26" t="str">
        <f>IFERROR(INDEX([1]!Table13[#Data],MATCH(Table1[[#This Row],[Tech.]],[1]!Table13[Func Location],0),2),"")</f>
        <v/>
      </c>
      <c r="O1952" s="47"/>
      <c r="P1952" s="28"/>
      <c r="Q1952" s="2" t="s">
        <v>37</v>
      </c>
      <c r="R1952" s="2"/>
      <c r="W1952" s="2"/>
      <c r="X1952" s="2"/>
      <c r="Y1952" s="3"/>
      <c r="Z1952" s="29" t="str">
        <f>IF(Table1[[#This Row],[DATE]]=0,"",$Z$4)</f>
        <v/>
      </c>
      <c r="AA1952" s="29" t="str">
        <f>IF(Table1[[#This Row],[DATE]]=0,"",$AA$4)</f>
        <v/>
      </c>
      <c r="AB1952" s="29" t="str">
        <f t="shared" si="60"/>
        <v/>
      </c>
      <c r="AC1952" s="61" t="str">
        <f>IFERROR(VLOOKUP(Table1[[#This Row],[Owner]],'[1]down list'!U:V,2,FALSE),"")</f>
        <v/>
      </c>
    </row>
    <row r="1953" spans="2:29" x14ac:dyDescent="0.25">
      <c r="B1953" s="23"/>
      <c r="C1953" s="24" t="str">
        <f>IF(Table1[[#This Row],[DATE]]=0,"",TEXT(Table1[[#This Row],[DATE]],"mmm"))</f>
        <v/>
      </c>
      <c r="D1953" s="25" t="str">
        <f>B1953&amp;"-"&amp;COUNTIF($B$6:$B1953,B1953)</f>
        <v>-0</v>
      </c>
      <c r="E1953" s="24" t="str">
        <f t="shared" si="61"/>
        <v/>
      </c>
      <c r="F1953" s="24" t="str">
        <f>IF(B1953=0,"",TEXT(Table1[[#This Row],[DATE]],"ddd"))</f>
        <v/>
      </c>
      <c r="G1953" s="2" t="s">
        <v>32</v>
      </c>
      <c r="H1953" s="2"/>
      <c r="I1953" s="24" t="str">
        <f>IFERROR(INDEX('[1]down list'!$AB$3:$AH$368,MATCH(Table1[[#This Row],[DATE]],'[1]down list'!$AB$3:$AB$368,0),MATCH(Table1[[#This Row],[Shift]],'[1]down list'!$AB$3:$AH$3,0)),"")</f>
        <v/>
      </c>
      <c r="J1953" s="3"/>
      <c r="K1953" s="2"/>
      <c r="M1953" s="24" t="s">
        <v>224</v>
      </c>
      <c r="N1953" s="26" t="str">
        <f>IFERROR(INDEX([1]!Table13[#Data],MATCH(Table1[[#This Row],[Tech.]],[1]!Table13[Func Location],0),2),"")</f>
        <v/>
      </c>
      <c r="O1953" s="47"/>
      <c r="P1953" s="28"/>
      <c r="Q1953" s="2" t="s">
        <v>37</v>
      </c>
      <c r="R1953" s="2"/>
      <c r="W1953" s="2"/>
      <c r="X1953" s="2"/>
      <c r="Y1953" s="3"/>
      <c r="Z1953" s="29" t="str">
        <f>IF(Table1[[#This Row],[DATE]]=0,"",$Z$4)</f>
        <v/>
      </c>
      <c r="AA1953" s="29" t="str">
        <f>IF(Table1[[#This Row],[DATE]]=0,"",$AA$4)</f>
        <v/>
      </c>
      <c r="AB1953" s="29" t="str">
        <f t="shared" si="60"/>
        <v/>
      </c>
      <c r="AC1953" s="61" t="str">
        <f>IFERROR(VLOOKUP(Table1[[#This Row],[Owner]],'[1]down list'!U:V,2,FALSE),"")</f>
        <v/>
      </c>
    </row>
    <row r="1954" spans="2:29" x14ac:dyDescent="0.25">
      <c r="B1954" s="23"/>
      <c r="C1954" s="24" t="str">
        <f>IF(Table1[[#This Row],[DATE]]=0,"",TEXT(Table1[[#This Row],[DATE]],"mmm"))</f>
        <v/>
      </c>
      <c r="D1954" s="25" t="str">
        <f>B1954&amp;"-"&amp;COUNTIF($B$6:$B1954,B1954)</f>
        <v>-0</v>
      </c>
      <c r="E1954" s="24" t="str">
        <f t="shared" si="61"/>
        <v/>
      </c>
      <c r="F1954" s="24" t="str">
        <f>IF(B1954=0,"",TEXT(Table1[[#This Row],[DATE]],"ddd"))</f>
        <v/>
      </c>
      <c r="G1954" s="2" t="s">
        <v>32</v>
      </c>
      <c r="H1954" s="2"/>
      <c r="I1954" s="24" t="str">
        <f>IFERROR(INDEX('[1]down list'!$AB$3:$AH$368,MATCH(Table1[[#This Row],[DATE]],'[1]down list'!$AB$3:$AB$368,0),MATCH(Table1[[#This Row],[Shift]],'[1]down list'!$AB$3:$AH$3,0)),"")</f>
        <v/>
      </c>
      <c r="J1954" s="3"/>
      <c r="K1954" s="2"/>
      <c r="M1954" s="24" t="s">
        <v>224</v>
      </c>
      <c r="N1954" s="26" t="str">
        <f>IFERROR(INDEX([1]!Table13[#Data],MATCH(Table1[[#This Row],[Tech.]],[1]!Table13[Func Location],0),2),"")</f>
        <v/>
      </c>
      <c r="O1954" s="47"/>
      <c r="P1954" s="28"/>
      <c r="Q1954" s="2" t="s">
        <v>37</v>
      </c>
      <c r="R1954" s="2"/>
      <c r="W1954" s="2"/>
      <c r="X1954" s="2"/>
      <c r="Y1954" s="3"/>
      <c r="Z1954" s="29" t="str">
        <f>IF(Table1[[#This Row],[DATE]]=0,"",$Z$4)</f>
        <v/>
      </c>
      <c r="AA1954" s="29" t="str">
        <f>IF(Table1[[#This Row],[DATE]]=0,"",$AA$4)</f>
        <v/>
      </c>
      <c r="AB1954" s="29" t="str">
        <f t="shared" si="60"/>
        <v/>
      </c>
      <c r="AC1954" s="61" t="str">
        <f>IFERROR(VLOOKUP(Table1[[#This Row],[Owner]],'[1]down list'!U:V,2,FALSE),"")</f>
        <v/>
      </c>
    </row>
    <row r="1955" spans="2:29" x14ac:dyDescent="0.25">
      <c r="B1955" s="23"/>
      <c r="C1955" s="24" t="str">
        <f>IF(Table1[[#This Row],[DATE]]=0,"",TEXT(Table1[[#This Row],[DATE]],"mmm"))</f>
        <v/>
      </c>
      <c r="D1955" s="25" t="str">
        <f>B1955&amp;"-"&amp;COUNTIF($B$6:$B1955,B1955)</f>
        <v>-0</v>
      </c>
      <c r="E1955" s="24" t="str">
        <f t="shared" si="61"/>
        <v/>
      </c>
      <c r="F1955" s="24" t="str">
        <f>IF(B1955=0,"",TEXT(Table1[[#This Row],[DATE]],"ddd"))</f>
        <v/>
      </c>
      <c r="G1955" s="2" t="s">
        <v>32</v>
      </c>
      <c r="H1955" s="2"/>
      <c r="I1955" s="24" t="str">
        <f>IFERROR(INDEX('[1]down list'!$AB$3:$AH$368,MATCH(Table1[[#This Row],[DATE]],'[1]down list'!$AB$3:$AB$368,0),MATCH(Table1[[#This Row],[Shift]],'[1]down list'!$AB$3:$AH$3,0)),"")</f>
        <v/>
      </c>
      <c r="J1955" s="3"/>
      <c r="K1955" s="2"/>
      <c r="M1955" s="24" t="s">
        <v>224</v>
      </c>
      <c r="N1955" s="26" t="str">
        <f>IFERROR(INDEX([1]!Table13[#Data],MATCH(Table1[[#This Row],[Tech.]],[1]!Table13[Func Location],0),2),"")</f>
        <v/>
      </c>
      <c r="O1955" s="47"/>
      <c r="P1955" s="28"/>
      <c r="Q1955" s="2" t="s">
        <v>37</v>
      </c>
      <c r="R1955" s="2"/>
      <c r="W1955" s="2"/>
      <c r="X1955" s="2"/>
      <c r="Y1955" s="3"/>
      <c r="Z1955" s="29" t="str">
        <f>IF(Table1[[#This Row],[DATE]]=0,"",$Z$4)</f>
        <v/>
      </c>
      <c r="AA1955" s="29" t="str">
        <f>IF(Table1[[#This Row],[DATE]]=0,"",$AA$4)</f>
        <v/>
      </c>
      <c r="AB1955" s="29" t="str">
        <f t="shared" si="60"/>
        <v/>
      </c>
      <c r="AC1955" s="61" t="str">
        <f>IFERROR(VLOOKUP(Table1[[#This Row],[Owner]],'[1]down list'!U:V,2,FALSE),"")</f>
        <v/>
      </c>
    </row>
    <row r="1956" spans="2:29" x14ac:dyDescent="0.25">
      <c r="B1956" s="23"/>
      <c r="C1956" s="24" t="str">
        <f>IF(Table1[[#This Row],[DATE]]=0,"",TEXT(Table1[[#This Row],[DATE]],"mmm"))</f>
        <v/>
      </c>
      <c r="D1956" s="25" t="str">
        <f>B1956&amp;"-"&amp;COUNTIF($B$6:$B1956,B1956)</f>
        <v>-0</v>
      </c>
      <c r="E1956" s="24" t="str">
        <f t="shared" si="61"/>
        <v/>
      </c>
      <c r="F1956" s="24" t="str">
        <f>IF(B1956=0,"",TEXT(Table1[[#This Row],[DATE]],"ddd"))</f>
        <v/>
      </c>
      <c r="G1956" s="2" t="s">
        <v>32</v>
      </c>
      <c r="H1956" s="2"/>
      <c r="I1956" s="24" t="str">
        <f>IFERROR(INDEX('[1]down list'!$AB$3:$AH$368,MATCH(Table1[[#This Row],[DATE]],'[1]down list'!$AB$3:$AB$368,0),MATCH(Table1[[#This Row],[Shift]],'[1]down list'!$AB$3:$AH$3,0)),"")</f>
        <v/>
      </c>
      <c r="J1956" s="3"/>
      <c r="K1956" s="2"/>
      <c r="M1956" s="24" t="s">
        <v>224</v>
      </c>
      <c r="N1956" s="26" t="str">
        <f>IFERROR(INDEX([1]!Table13[#Data],MATCH(Table1[[#This Row],[Tech.]],[1]!Table13[Func Location],0),2),"")</f>
        <v/>
      </c>
      <c r="O1956" s="47"/>
      <c r="P1956" s="28"/>
      <c r="Q1956" s="2" t="s">
        <v>37</v>
      </c>
      <c r="R1956" s="2"/>
      <c r="W1956" s="2"/>
      <c r="X1956" s="2"/>
      <c r="Y1956" s="3"/>
      <c r="Z1956" s="29" t="str">
        <f>IF(Table1[[#This Row],[DATE]]=0,"",$Z$4)</f>
        <v/>
      </c>
      <c r="AA1956" s="29" t="str">
        <f>IF(Table1[[#This Row],[DATE]]=0,"",$AA$4)</f>
        <v/>
      </c>
      <c r="AB1956" s="29" t="str">
        <f t="shared" si="60"/>
        <v/>
      </c>
      <c r="AC1956" s="61" t="str">
        <f>IFERROR(VLOOKUP(Table1[[#This Row],[Owner]],'[1]down list'!U:V,2,FALSE),"")</f>
        <v/>
      </c>
    </row>
    <row r="1957" spans="2:29" x14ac:dyDescent="0.25">
      <c r="B1957" s="23"/>
      <c r="C1957" s="24" t="str">
        <f>IF(Table1[[#This Row],[DATE]]=0,"",TEXT(Table1[[#This Row],[DATE]],"mmm"))</f>
        <v/>
      </c>
      <c r="D1957" s="25" t="str">
        <f>B1957&amp;"-"&amp;COUNTIF($B$6:$B1957,B1957)</f>
        <v>-0</v>
      </c>
      <c r="E1957" s="24" t="str">
        <f t="shared" si="61"/>
        <v/>
      </c>
      <c r="F1957" s="24" t="str">
        <f>IF(B1957=0,"",TEXT(Table1[[#This Row],[DATE]],"ddd"))</f>
        <v/>
      </c>
      <c r="G1957" s="2" t="s">
        <v>32</v>
      </c>
      <c r="H1957" s="2"/>
      <c r="I1957" s="24" t="str">
        <f>IFERROR(INDEX('[1]down list'!$AB$3:$AH$368,MATCH(Table1[[#This Row],[DATE]],'[1]down list'!$AB$3:$AB$368,0),MATCH(Table1[[#This Row],[Shift]],'[1]down list'!$AB$3:$AH$3,0)),"")</f>
        <v/>
      </c>
      <c r="J1957" s="3"/>
      <c r="K1957" s="2"/>
      <c r="M1957" s="24" t="s">
        <v>224</v>
      </c>
      <c r="N1957" s="26" t="str">
        <f>IFERROR(INDEX([1]!Table13[#Data],MATCH(Table1[[#This Row],[Tech.]],[1]!Table13[Func Location],0),2),"")</f>
        <v/>
      </c>
      <c r="O1957" s="47"/>
      <c r="P1957" s="28"/>
      <c r="Q1957" s="2" t="s">
        <v>37</v>
      </c>
      <c r="R1957" s="2"/>
      <c r="W1957" s="2"/>
      <c r="X1957" s="2"/>
      <c r="Y1957" s="3"/>
      <c r="Z1957" s="29" t="str">
        <f>IF(Table1[[#This Row],[DATE]]=0,"",$Z$4)</f>
        <v/>
      </c>
      <c r="AA1957" s="29" t="str">
        <f>IF(Table1[[#This Row],[DATE]]=0,"",$AA$4)</f>
        <v/>
      </c>
      <c r="AB1957" s="29" t="str">
        <f t="shared" si="60"/>
        <v/>
      </c>
      <c r="AC1957" s="61" t="str">
        <f>IFERROR(VLOOKUP(Table1[[#This Row],[Owner]],'[1]down list'!U:V,2,FALSE),"")</f>
        <v/>
      </c>
    </row>
    <row r="1958" spans="2:29" x14ac:dyDescent="0.25">
      <c r="B1958" s="23"/>
      <c r="C1958" s="24" t="str">
        <f>IF(Table1[[#This Row],[DATE]]=0,"",TEXT(Table1[[#This Row],[DATE]],"mmm"))</f>
        <v/>
      </c>
      <c r="D1958" s="25" t="str">
        <f>B1958&amp;"-"&amp;COUNTIF($B$6:$B1958,B1958)</f>
        <v>-0</v>
      </c>
      <c r="E1958" s="24" t="str">
        <f t="shared" si="61"/>
        <v/>
      </c>
      <c r="F1958" s="24" t="str">
        <f>IF(B1958=0,"",TEXT(Table1[[#This Row],[DATE]],"ddd"))</f>
        <v/>
      </c>
      <c r="G1958" s="2" t="s">
        <v>32</v>
      </c>
      <c r="H1958" s="2"/>
      <c r="I1958" s="24" t="str">
        <f>IFERROR(INDEX('[1]down list'!$AB$3:$AH$368,MATCH(Table1[[#This Row],[DATE]],'[1]down list'!$AB$3:$AB$368,0),MATCH(Table1[[#This Row],[Shift]],'[1]down list'!$AB$3:$AH$3,0)),"")</f>
        <v/>
      </c>
      <c r="J1958" s="3"/>
      <c r="K1958" s="2"/>
      <c r="M1958" s="24" t="s">
        <v>224</v>
      </c>
      <c r="N1958" s="26" t="str">
        <f>IFERROR(INDEX([1]!Table13[#Data],MATCH(Table1[[#This Row],[Tech.]],[1]!Table13[Func Location],0),2),"")</f>
        <v/>
      </c>
      <c r="O1958" s="47"/>
      <c r="P1958" s="28"/>
      <c r="Q1958" s="2" t="s">
        <v>37</v>
      </c>
      <c r="R1958" s="2"/>
      <c r="W1958" s="2"/>
      <c r="X1958" s="2"/>
      <c r="Y1958" s="3"/>
      <c r="Z1958" s="29" t="str">
        <f>IF(Table1[[#This Row],[DATE]]=0,"",$Z$4)</f>
        <v/>
      </c>
      <c r="AA1958" s="29" t="str">
        <f>IF(Table1[[#This Row],[DATE]]=0,"",$AA$4)</f>
        <v/>
      </c>
      <c r="AB1958" s="29" t="str">
        <f t="shared" si="60"/>
        <v/>
      </c>
      <c r="AC1958" s="61" t="str">
        <f>IFERROR(VLOOKUP(Table1[[#This Row],[Owner]],'[1]down list'!U:V,2,FALSE),"")</f>
        <v/>
      </c>
    </row>
    <row r="1959" spans="2:29" x14ac:dyDescent="0.25">
      <c r="B1959" s="23"/>
      <c r="C1959" s="24" t="str">
        <f>IF(Table1[[#This Row],[DATE]]=0,"",TEXT(Table1[[#This Row],[DATE]],"mmm"))</f>
        <v/>
      </c>
      <c r="D1959" s="25" t="str">
        <f>B1959&amp;"-"&amp;COUNTIF($B$6:$B1959,B1959)</f>
        <v>-0</v>
      </c>
      <c r="E1959" s="24" t="str">
        <f t="shared" si="61"/>
        <v/>
      </c>
      <c r="F1959" s="24" t="str">
        <f>IF(B1959=0,"",TEXT(Table1[[#This Row],[DATE]],"ddd"))</f>
        <v/>
      </c>
      <c r="G1959" s="2" t="s">
        <v>32</v>
      </c>
      <c r="H1959" s="2"/>
      <c r="I1959" s="24" t="str">
        <f>IFERROR(INDEX('[1]down list'!$AB$3:$AH$368,MATCH(Table1[[#This Row],[DATE]],'[1]down list'!$AB$3:$AB$368,0),MATCH(Table1[[#This Row],[Shift]],'[1]down list'!$AB$3:$AH$3,0)),"")</f>
        <v/>
      </c>
      <c r="J1959" s="3"/>
      <c r="K1959" s="2"/>
      <c r="M1959" s="24" t="s">
        <v>224</v>
      </c>
      <c r="N1959" s="26" t="str">
        <f>IFERROR(INDEX([1]!Table13[#Data],MATCH(Table1[[#This Row],[Tech.]],[1]!Table13[Func Location],0),2),"")</f>
        <v/>
      </c>
      <c r="O1959" s="47"/>
      <c r="P1959" s="28"/>
      <c r="Q1959" s="2" t="s">
        <v>37</v>
      </c>
      <c r="R1959" s="2"/>
      <c r="W1959" s="2"/>
      <c r="X1959" s="2"/>
      <c r="Y1959" s="3"/>
      <c r="Z1959" s="29" t="str">
        <f>IF(Table1[[#This Row],[DATE]]=0,"",$Z$4)</f>
        <v/>
      </c>
      <c r="AA1959" s="29" t="str">
        <f>IF(Table1[[#This Row],[DATE]]=0,"",$AA$4)</f>
        <v/>
      </c>
      <c r="AB1959" s="29" t="str">
        <f t="shared" si="60"/>
        <v/>
      </c>
      <c r="AC1959" s="61" t="str">
        <f>IFERROR(VLOOKUP(Table1[[#This Row],[Owner]],'[1]down list'!U:V,2,FALSE),"")</f>
        <v/>
      </c>
    </row>
    <row r="1960" spans="2:29" x14ac:dyDescent="0.25">
      <c r="B1960" s="23"/>
      <c r="C1960" s="24" t="str">
        <f>IF(Table1[[#This Row],[DATE]]=0,"",TEXT(Table1[[#This Row],[DATE]],"mmm"))</f>
        <v/>
      </c>
      <c r="D1960" s="25" t="str">
        <f>B1960&amp;"-"&amp;COUNTIF($B$6:$B1960,B1960)</f>
        <v>-0</v>
      </c>
      <c r="E1960" s="24" t="str">
        <f t="shared" si="61"/>
        <v/>
      </c>
      <c r="F1960" s="24" t="str">
        <f>IF(B1960=0,"",TEXT(Table1[[#This Row],[DATE]],"ddd"))</f>
        <v/>
      </c>
      <c r="G1960" s="2" t="s">
        <v>32</v>
      </c>
      <c r="H1960" s="2"/>
      <c r="I1960" s="24" t="str">
        <f>IFERROR(INDEX('[1]down list'!$AB$3:$AH$368,MATCH(Table1[[#This Row],[DATE]],'[1]down list'!$AB$3:$AB$368,0),MATCH(Table1[[#This Row],[Shift]],'[1]down list'!$AB$3:$AH$3,0)),"")</f>
        <v/>
      </c>
      <c r="J1960" s="3"/>
      <c r="K1960" s="2"/>
      <c r="M1960" s="24" t="s">
        <v>224</v>
      </c>
      <c r="N1960" s="26" t="str">
        <f>IFERROR(INDEX([1]!Table13[#Data],MATCH(Table1[[#This Row],[Tech.]],[1]!Table13[Func Location],0),2),"")</f>
        <v/>
      </c>
      <c r="O1960" s="47"/>
      <c r="P1960" s="28"/>
      <c r="Q1960" s="2" t="s">
        <v>37</v>
      </c>
      <c r="R1960" s="2"/>
      <c r="W1960" s="2"/>
      <c r="X1960" s="2"/>
      <c r="Y1960" s="3"/>
      <c r="Z1960" s="29" t="str">
        <f>IF(Table1[[#This Row],[DATE]]=0,"",$Z$4)</f>
        <v/>
      </c>
      <c r="AA1960" s="29" t="str">
        <f>IF(Table1[[#This Row],[DATE]]=0,"",$AA$4)</f>
        <v/>
      </c>
      <c r="AB1960" s="29" t="str">
        <f t="shared" si="60"/>
        <v/>
      </c>
      <c r="AC1960" s="61" t="str">
        <f>IFERROR(VLOOKUP(Table1[[#This Row],[Owner]],'[1]down list'!U:V,2,FALSE),"")</f>
        <v/>
      </c>
    </row>
    <row r="1961" spans="2:29" x14ac:dyDescent="0.25">
      <c r="B1961" s="23"/>
      <c r="C1961" s="24" t="str">
        <f>IF(Table1[[#This Row],[DATE]]=0,"",TEXT(Table1[[#This Row],[DATE]],"mmm"))</f>
        <v/>
      </c>
      <c r="D1961" s="25" t="str">
        <f>B1961&amp;"-"&amp;COUNTIF($B$6:$B1961,B1961)</f>
        <v>-0</v>
      </c>
      <c r="E1961" s="24" t="str">
        <f t="shared" si="61"/>
        <v/>
      </c>
      <c r="F1961" s="24" t="str">
        <f>IF(B1961=0,"",TEXT(Table1[[#This Row],[DATE]],"ddd"))</f>
        <v/>
      </c>
      <c r="G1961" s="2" t="s">
        <v>32</v>
      </c>
      <c r="H1961" s="2"/>
      <c r="I1961" s="24" t="str">
        <f>IFERROR(INDEX('[1]down list'!$AB$3:$AH$368,MATCH(Table1[[#This Row],[DATE]],'[1]down list'!$AB$3:$AB$368,0),MATCH(Table1[[#This Row],[Shift]],'[1]down list'!$AB$3:$AH$3,0)),"")</f>
        <v/>
      </c>
      <c r="J1961" s="3"/>
      <c r="K1961" s="2"/>
      <c r="M1961" s="24" t="s">
        <v>224</v>
      </c>
      <c r="N1961" s="26" t="str">
        <f>IFERROR(INDEX([1]!Table13[#Data],MATCH(Table1[[#This Row],[Tech.]],[1]!Table13[Func Location],0),2),"")</f>
        <v/>
      </c>
      <c r="O1961" s="47"/>
      <c r="P1961" s="28"/>
      <c r="Q1961" s="2" t="s">
        <v>37</v>
      </c>
      <c r="R1961" s="2"/>
      <c r="W1961" s="2"/>
      <c r="X1961" s="2"/>
      <c r="Y1961" s="3"/>
      <c r="Z1961" s="29" t="str">
        <f>IF(Table1[[#This Row],[DATE]]=0,"",$Z$4)</f>
        <v/>
      </c>
      <c r="AA1961" s="29" t="str">
        <f>IF(Table1[[#This Row],[DATE]]=0,"",$AA$4)</f>
        <v/>
      </c>
      <c r="AB1961" s="29" t="str">
        <f t="shared" si="60"/>
        <v/>
      </c>
      <c r="AC1961" s="61" t="str">
        <f>IFERROR(VLOOKUP(Table1[[#This Row],[Owner]],'[1]down list'!U:V,2,FALSE),"")</f>
        <v/>
      </c>
    </row>
    <row r="1962" spans="2:29" x14ac:dyDescent="0.25">
      <c r="B1962" s="23"/>
      <c r="C1962" s="24" t="str">
        <f>IF(Table1[[#This Row],[DATE]]=0,"",TEXT(Table1[[#This Row],[DATE]],"mmm"))</f>
        <v/>
      </c>
      <c r="D1962" s="25" t="str">
        <f>B1962&amp;"-"&amp;COUNTIF($B$6:$B1962,B1962)</f>
        <v>-0</v>
      </c>
      <c r="E1962" s="24" t="str">
        <f t="shared" si="61"/>
        <v/>
      </c>
      <c r="F1962" s="24" t="str">
        <f>IF(B1962=0,"",TEXT(Table1[[#This Row],[DATE]],"ddd"))</f>
        <v/>
      </c>
      <c r="G1962" s="2" t="s">
        <v>32</v>
      </c>
      <c r="H1962" s="2"/>
      <c r="I1962" s="24" t="str">
        <f>IFERROR(INDEX('[1]down list'!$AB$3:$AH$368,MATCH(Table1[[#This Row],[DATE]],'[1]down list'!$AB$3:$AB$368,0),MATCH(Table1[[#This Row],[Shift]],'[1]down list'!$AB$3:$AH$3,0)),"")</f>
        <v/>
      </c>
      <c r="J1962" s="3"/>
      <c r="K1962" s="2"/>
      <c r="M1962" s="24" t="s">
        <v>224</v>
      </c>
      <c r="N1962" s="26" t="str">
        <f>IFERROR(INDEX([1]!Table13[#Data],MATCH(Table1[[#This Row],[Tech.]],[1]!Table13[Func Location],0),2),"")</f>
        <v/>
      </c>
      <c r="O1962" s="47"/>
      <c r="P1962" s="28"/>
      <c r="Q1962" s="2" t="s">
        <v>37</v>
      </c>
      <c r="R1962" s="2"/>
      <c r="W1962" s="2"/>
      <c r="X1962" s="2"/>
      <c r="Y1962" s="3"/>
      <c r="Z1962" s="29" t="str">
        <f>IF(Table1[[#This Row],[DATE]]=0,"",$Z$4)</f>
        <v/>
      </c>
      <c r="AA1962" s="29" t="str">
        <f>IF(Table1[[#This Row],[DATE]]=0,"",$AA$4)</f>
        <v/>
      </c>
      <c r="AB1962" s="29" t="str">
        <f t="shared" si="60"/>
        <v/>
      </c>
      <c r="AC1962" s="61" t="str">
        <f>IFERROR(VLOOKUP(Table1[[#This Row],[Owner]],'[1]down list'!U:V,2,FALSE),"")</f>
        <v/>
      </c>
    </row>
    <row r="1963" spans="2:29" x14ac:dyDescent="0.25">
      <c r="B1963" s="23"/>
      <c r="C1963" s="24" t="str">
        <f>IF(Table1[[#This Row],[DATE]]=0,"",TEXT(Table1[[#This Row],[DATE]],"mmm"))</f>
        <v/>
      </c>
      <c r="D1963" s="25" t="str">
        <f>B1963&amp;"-"&amp;COUNTIF($B$6:$B1963,B1963)</f>
        <v>-0</v>
      </c>
      <c r="E1963" s="24" t="str">
        <f t="shared" si="61"/>
        <v/>
      </c>
      <c r="F1963" s="24" t="str">
        <f>IF(B1963=0,"",TEXT(Table1[[#This Row],[DATE]],"ddd"))</f>
        <v/>
      </c>
      <c r="G1963" s="2" t="s">
        <v>32</v>
      </c>
      <c r="H1963" s="2"/>
      <c r="I1963" s="24" t="str">
        <f>IFERROR(INDEX('[1]down list'!$AB$3:$AH$368,MATCH(Table1[[#This Row],[DATE]],'[1]down list'!$AB$3:$AB$368,0),MATCH(Table1[[#This Row],[Shift]],'[1]down list'!$AB$3:$AH$3,0)),"")</f>
        <v/>
      </c>
      <c r="J1963" s="3"/>
      <c r="K1963" s="2"/>
      <c r="M1963" s="24" t="s">
        <v>224</v>
      </c>
      <c r="N1963" s="26" t="str">
        <f>IFERROR(INDEX([1]!Table13[#Data],MATCH(Table1[[#This Row],[Tech.]],[1]!Table13[Func Location],0),2),"")</f>
        <v/>
      </c>
      <c r="O1963" s="47"/>
      <c r="P1963" s="28"/>
      <c r="Q1963" s="2" t="s">
        <v>37</v>
      </c>
      <c r="R1963" s="2"/>
      <c r="W1963" s="2"/>
      <c r="X1963" s="2"/>
      <c r="Y1963" s="3"/>
      <c r="Z1963" s="29" t="str">
        <f>IF(Table1[[#This Row],[DATE]]=0,"",$Z$4)</f>
        <v/>
      </c>
      <c r="AA1963" s="29" t="str">
        <f>IF(Table1[[#This Row],[DATE]]=0,"",$AA$4)</f>
        <v/>
      </c>
      <c r="AB1963" s="29" t="str">
        <f t="shared" si="60"/>
        <v/>
      </c>
      <c r="AC1963" s="61" t="str">
        <f>IFERROR(VLOOKUP(Table1[[#This Row],[Owner]],'[1]down list'!U:V,2,FALSE),"")</f>
        <v/>
      </c>
    </row>
    <row r="1964" spans="2:29" x14ac:dyDescent="0.25">
      <c r="B1964" s="23"/>
      <c r="C1964" s="24" t="str">
        <f>IF(Table1[[#This Row],[DATE]]=0,"",TEXT(Table1[[#This Row],[DATE]],"mmm"))</f>
        <v/>
      </c>
      <c r="D1964" s="25" t="str">
        <f>B1964&amp;"-"&amp;COUNTIF($B$6:$B1964,B1964)</f>
        <v>-0</v>
      </c>
      <c r="E1964" s="24" t="str">
        <f t="shared" si="61"/>
        <v/>
      </c>
      <c r="F1964" s="24" t="str">
        <f>IF(B1964=0,"",TEXT(Table1[[#This Row],[DATE]],"ddd"))</f>
        <v/>
      </c>
      <c r="G1964" s="2" t="s">
        <v>32</v>
      </c>
      <c r="H1964" s="2"/>
      <c r="I1964" s="24" t="str">
        <f>IFERROR(INDEX('[1]down list'!$AB$3:$AH$368,MATCH(Table1[[#This Row],[DATE]],'[1]down list'!$AB$3:$AB$368,0),MATCH(Table1[[#This Row],[Shift]],'[1]down list'!$AB$3:$AH$3,0)),"")</f>
        <v/>
      </c>
      <c r="J1964" s="3"/>
      <c r="K1964" s="2"/>
      <c r="M1964" s="24" t="s">
        <v>224</v>
      </c>
      <c r="N1964" s="26" t="str">
        <f>IFERROR(INDEX([1]!Table13[#Data],MATCH(Table1[[#This Row],[Tech.]],[1]!Table13[Func Location],0),2),"")</f>
        <v/>
      </c>
      <c r="O1964" s="47"/>
      <c r="P1964" s="28"/>
      <c r="Q1964" s="2" t="s">
        <v>37</v>
      </c>
      <c r="R1964" s="2"/>
      <c r="W1964" s="2"/>
      <c r="X1964" s="2"/>
      <c r="Y1964" s="3"/>
      <c r="Z1964" s="29" t="str">
        <f>IF(Table1[[#This Row],[DATE]]=0,"",$Z$4)</f>
        <v/>
      </c>
      <c r="AA1964" s="29" t="str">
        <f>IF(Table1[[#This Row],[DATE]]=0,"",$AA$4)</f>
        <v/>
      </c>
      <c r="AB1964" s="29" t="str">
        <f t="shared" si="60"/>
        <v/>
      </c>
      <c r="AC1964" s="61" t="str">
        <f>IFERROR(VLOOKUP(Table1[[#This Row],[Owner]],'[1]down list'!U:V,2,FALSE),"")</f>
        <v/>
      </c>
    </row>
    <row r="1965" spans="2:29" x14ac:dyDescent="0.25">
      <c r="B1965" s="23"/>
      <c r="C1965" s="24" t="str">
        <f>IF(Table1[[#This Row],[DATE]]=0,"",TEXT(Table1[[#This Row],[DATE]],"mmm"))</f>
        <v/>
      </c>
      <c r="D1965" s="25" t="str">
        <f>B1965&amp;"-"&amp;COUNTIF($B$6:$B1965,B1965)</f>
        <v>-0</v>
      </c>
      <c r="E1965" s="24" t="str">
        <f t="shared" si="61"/>
        <v/>
      </c>
      <c r="F1965" s="24" t="str">
        <f>IF(B1965=0,"",TEXT(Table1[[#This Row],[DATE]],"ddd"))</f>
        <v/>
      </c>
      <c r="G1965" s="2" t="s">
        <v>32</v>
      </c>
      <c r="H1965" s="2"/>
      <c r="I1965" s="24" t="str">
        <f>IFERROR(INDEX('[1]down list'!$AB$3:$AH$368,MATCH(Table1[[#This Row],[DATE]],'[1]down list'!$AB$3:$AB$368,0),MATCH(Table1[[#This Row],[Shift]],'[1]down list'!$AB$3:$AH$3,0)),"")</f>
        <v/>
      </c>
      <c r="J1965" s="3"/>
      <c r="K1965" s="2"/>
      <c r="M1965" s="24" t="s">
        <v>224</v>
      </c>
      <c r="N1965" s="26" t="str">
        <f>IFERROR(INDEX([1]!Table13[#Data],MATCH(Table1[[#This Row],[Tech.]],[1]!Table13[Func Location],0),2),"")</f>
        <v/>
      </c>
      <c r="O1965" s="47"/>
      <c r="P1965" s="28"/>
      <c r="Q1965" s="2" t="s">
        <v>37</v>
      </c>
      <c r="R1965" s="2"/>
      <c r="W1965" s="2"/>
      <c r="X1965" s="2"/>
      <c r="Y1965" s="3"/>
      <c r="Z1965" s="29" t="str">
        <f>IF(Table1[[#This Row],[DATE]]=0,"",$Z$4)</f>
        <v/>
      </c>
      <c r="AA1965" s="29" t="str">
        <f>IF(Table1[[#This Row],[DATE]]=0,"",$AA$4)</f>
        <v/>
      </c>
      <c r="AB1965" s="29" t="str">
        <f t="shared" si="60"/>
        <v/>
      </c>
      <c r="AC1965" s="61" t="str">
        <f>IFERROR(VLOOKUP(Table1[[#This Row],[Owner]],'[1]down list'!U:V,2,FALSE),"")</f>
        <v/>
      </c>
    </row>
    <row r="1966" spans="2:29" x14ac:dyDescent="0.25">
      <c r="B1966" s="23"/>
      <c r="C1966" s="24" t="str">
        <f>IF(Table1[[#This Row],[DATE]]=0,"",TEXT(Table1[[#This Row],[DATE]],"mmm"))</f>
        <v/>
      </c>
      <c r="D1966" s="25" t="str">
        <f>B1966&amp;"-"&amp;COUNTIF($B$6:$B1966,B1966)</f>
        <v>-0</v>
      </c>
      <c r="E1966" s="24" t="str">
        <f t="shared" si="61"/>
        <v/>
      </c>
      <c r="F1966" s="24" t="str">
        <f>IF(B1966=0,"",TEXT(Table1[[#This Row],[DATE]],"ddd"))</f>
        <v/>
      </c>
      <c r="G1966" s="2" t="s">
        <v>32</v>
      </c>
      <c r="H1966" s="2"/>
      <c r="I1966" s="24" t="str">
        <f>IFERROR(INDEX('[1]down list'!$AB$3:$AH$368,MATCH(Table1[[#This Row],[DATE]],'[1]down list'!$AB$3:$AB$368,0),MATCH(Table1[[#This Row],[Shift]],'[1]down list'!$AB$3:$AH$3,0)),"")</f>
        <v/>
      </c>
      <c r="J1966" s="3"/>
      <c r="K1966" s="2"/>
      <c r="M1966" s="24" t="s">
        <v>224</v>
      </c>
      <c r="N1966" s="26" t="str">
        <f>IFERROR(INDEX([1]!Table13[#Data],MATCH(Table1[[#This Row],[Tech.]],[1]!Table13[Func Location],0),2),"")</f>
        <v/>
      </c>
      <c r="O1966" s="47"/>
      <c r="P1966" s="28"/>
      <c r="Q1966" s="2" t="s">
        <v>37</v>
      </c>
      <c r="R1966" s="2"/>
      <c r="W1966" s="2"/>
      <c r="X1966" s="2"/>
      <c r="Y1966" s="3"/>
      <c r="Z1966" s="29" t="str">
        <f>IF(Table1[[#This Row],[DATE]]=0,"",$Z$4)</f>
        <v/>
      </c>
      <c r="AA1966" s="29" t="str">
        <f>IF(Table1[[#This Row],[DATE]]=0,"",$AA$4)</f>
        <v/>
      </c>
      <c r="AB1966" s="29" t="str">
        <f t="shared" si="60"/>
        <v/>
      </c>
      <c r="AC1966" s="61" t="str">
        <f>IFERROR(VLOOKUP(Table1[[#This Row],[Owner]],'[1]down list'!U:V,2,FALSE),"")</f>
        <v/>
      </c>
    </row>
    <row r="1967" spans="2:29" x14ac:dyDescent="0.25">
      <c r="B1967" s="23"/>
      <c r="C1967" s="24" t="str">
        <f>IF(Table1[[#This Row],[DATE]]=0,"",TEXT(Table1[[#This Row],[DATE]],"mmm"))</f>
        <v/>
      </c>
      <c r="D1967" s="25" t="str">
        <f>B1967&amp;"-"&amp;COUNTIF($B$6:$B1967,B1967)</f>
        <v>-0</v>
      </c>
      <c r="E1967" s="24" t="str">
        <f t="shared" si="61"/>
        <v/>
      </c>
      <c r="F1967" s="24" t="str">
        <f>IF(B1967=0,"",TEXT(Table1[[#This Row],[DATE]],"ddd"))</f>
        <v/>
      </c>
      <c r="G1967" s="2" t="s">
        <v>32</v>
      </c>
      <c r="H1967" s="2"/>
      <c r="I1967" s="24" t="str">
        <f>IFERROR(INDEX('[1]down list'!$AB$3:$AH$368,MATCH(Table1[[#This Row],[DATE]],'[1]down list'!$AB$3:$AB$368,0),MATCH(Table1[[#This Row],[Shift]],'[1]down list'!$AB$3:$AH$3,0)),"")</f>
        <v/>
      </c>
      <c r="J1967" s="3"/>
      <c r="K1967" s="2"/>
      <c r="M1967" s="24" t="s">
        <v>224</v>
      </c>
      <c r="N1967" s="26" t="str">
        <f>IFERROR(INDEX([1]!Table13[#Data],MATCH(Table1[[#This Row],[Tech.]],[1]!Table13[Func Location],0),2),"")</f>
        <v/>
      </c>
      <c r="O1967" s="47"/>
      <c r="P1967" s="28"/>
      <c r="Q1967" s="2" t="s">
        <v>37</v>
      </c>
      <c r="R1967" s="2"/>
      <c r="W1967" s="2"/>
      <c r="X1967" s="2"/>
      <c r="Y1967" s="3"/>
      <c r="Z1967" s="29" t="str">
        <f>IF(Table1[[#This Row],[DATE]]=0,"",$Z$4)</f>
        <v/>
      </c>
      <c r="AA1967" s="29" t="str">
        <f>IF(Table1[[#This Row],[DATE]]=0,"",$AA$4)</f>
        <v/>
      </c>
      <c r="AB1967" s="29" t="str">
        <f t="shared" si="60"/>
        <v/>
      </c>
      <c r="AC1967" s="61" t="str">
        <f>IFERROR(VLOOKUP(Table1[[#This Row],[Owner]],'[1]down list'!U:V,2,FALSE),"")</f>
        <v/>
      </c>
    </row>
    <row r="1968" spans="2:29" x14ac:dyDescent="0.25">
      <c r="B1968" s="23"/>
      <c r="C1968" s="24" t="str">
        <f>IF(Table1[[#This Row],[DATE]]=0,"",TEXT(Table1[[#This Row],[DATE]],"mmm"))</f>
        <v/>
      </c>
      <c r="D1968" s="25" t="str">
        <f>B1968&amp;"-"&amp;COUNTIF($B$6:$B1968,B1968)</f>
        <v>-0</v>
      </c>
      <c r="E1968" s="24" t="str">
        <f t="shared" si="61"/>
        <v/>
      </c>
      <c r="F1968" s="24" t="str">
        <f>IF(B1968=0,"",TEXT(Table1[[#This Row],[DATE]],"ddd"))</f>
        <v/>
      </c>
      <c r="G1968" s="2" t="s">
        <v>32</v>
      </c>
      <c r="H1968" s="2"/>
      <c r="I1968" s="24" t="str">
        <f>IFERROR(INDEX('[1]down list'!$AB$3:$AH$368,MATCH(Table1[[#This Row],[DATE]],'[1]down list'!$AB$3:$AB$368,0),MATCH(Table1[[#This Row],[Shift]],'[1]down list'!$AB$3:$AH$3,0)),"")</f>
        <v/>
      </c>
      <c r="J1968" s="3"/>
      <c r="K1968" s="2"/>
      <c r="M1968" s="24" t="s">
        <v>224</v>
      </c>
      <c r="N1968" s="26" t="str">
        <f>IFERROR(INDEX([1]!Table13[#Data],MATCH(Table1[[#This Row],[Tech.]],[1]!Table13[Func Location],0),2),"")</f>
        <v/>
      </c>
      <c r="O1968" s="47"/>
      <c r="P1968" s="28"/>
      <c r="Q1968" s="2" t="s">
        <v>37</v>
      </c>
      <c r="R1968" s="2"/>
      <c r="W1968" s="2"/>
      <c r="X1968" s="2"/>
      <c r="Y1968" s="3"/>
      <c r="Z1968" s="29" t="str">
        <f>IF(Table1[[#This Row],[DATE]]=0,"",$Z$4)</f>
        <v/>
      </c>
      <c r="AA1968" s="29" t="str">
        <f>IF(Table1[[#This Row],[DATE]]=0,"",$AA$4)</f>
        <v/>
      </c>
      <c r="AB1968" s="29" t="str">
        <f t="shared" si="60"/>
        <v/>
      </c>
      <c r="AC1968" s="61" t="str">
        <f>IFERROR(VLOOKUP(Table1[[#This Row],[Owner]],'[1]down list'!U:V,2,FALSE),"")</f>
        <v/>
      </c>
    </row>
    <row r="1969" spans="2:29" x14ac:dyDescent="0.25">
      <c r="B1969" s="23"/>
      <c r="C1969" s="24" t="str">
        <f>IF(Table1[[#This Row],[DATE]]=0,"",TEXT(Table1[[#This Row],[DATE]],"mmm"))</f>
        <v/>
      </c>
      <c r="D1969" s="25" t="str">
        <f>B1969&amp;"-"&amp;COUNTIF($B$6:$B1969,B1969)</f>
        <v>-0</v>
      </c>
      <c r="E1969" s="24" t="str">
        <f t="shared" si="61"/>
        <v/>
      </c>
      <c r="F1969" s="24" t="str">
        <f>IF(B1969=0,"",TEXT(Table1[[#This Row],[DATE]],"ddd"))</f>
        <v/>
      </c>
      <c r="G1969" s="2" t="s">
        <v>32</v>
      </c>
      <c r="H1969" s="2"/>
      <c r="I1969" s="24" t="str">
        <f>IFERROR(INDEX('[1]down list'!$AB$3:$AH$368,MATCH(Table1[[#This Row],[DATE]],'[1]down list'!$AB$3:$AB$368,0),MATCH(Table1[[#This Row],[Shift]],'[1]down list'!$AB$3:$AH$3,0)),"")</f>
        <v/>
      </c>
      <c r="J1969" s="3"/>
      <c r="K1969" s="2"/>
      <c r="M1969" s="24" t="s">
        <v>224</v>
      </c>
      <c r="N1969" s="26" t="str">
        <f>IFERROR(INDEX([1]!Table13[#Data],MATCH(Table1[[#This Row],[Tech.]],[1]!Table13[Func Location],0),2),"")</f>
        <v/>
      </c>
      <c r="O1969" s="47"/>
      <c r="P1969" s="28"/>
      <c r="Q1969" s="2" t="s">
        <v>37</v>
      </c>
      <c r="R1969" s="2"/>
      <c r="W1969" s="2"/>
      <c r="X1969" s="2"/>
      <c r="Y1969" s="3"/>
      <c r="Z1969" s="29" t="str">
        <f>IF(Table1[[#This Row],[DATE]]=0,"",$Z$4)</f>
        <v/>
      </c>
      <c r="AA1969" s="29" t="str">
        <f>IF(Table1[[#This Row],[DATE]]=0,"",$AA$4)</f>
        <v/>
      </c>
      <c r="AB1969" s="29" t="str">
        <f t="shared" si="60"/>
        <v/>
      </c>
      <c r="AC1969" s="61" t="str">
        <f>IFERROR(VLOOKUP(Table1[[#This Row],[Owner]],'[1]down list'!U:V,2,FALSE),"")</f>
        <v/>
      </c>
    </row>
    <row r="1970" spans="2:29" x14ac:dyDescent="0.25">
      <c r="B1970" s="23"/>
      <c r="C1970" s="24" t="str">
        <f>IF(Table1[[#This Row],[DATE]]=0,"",TEXT(Table1[[#This Row],[DATE]],"mmm"))</f>
        <v/>
      </c>
      <c r="D1970" s="25" t="str">
        <f>B1970&amp;"-"&amp;COUNTIF($B$6:$B1970,B1970)</f>
        <v>-0</v>
      </c>
      <c r="E1970" s="24" t="str">
        <f t="shared" si="61"/>
        <v/>
      </c>
      <c r="F1970" s="24" t="str">
        <f>IF(B1970=0,"",TEXT(Table1[[#This Row],[DATE]],"ddd"))</f>
        <v/>
      </c>
      <c r="G1970" s="2" t="s">
        <v>32</v>
      </c>
      <c r="H1970" s="2"/>
      <c r="I1970" s="24" t="str">
        <f>IFERROR(INDEX('[1]down list'!$AB$3:$AH$368,MATCH(Table1[[#This Row],[DATE]],'[1]down list'!$AB$3:$AB$368,0),MATCH(Table1[[#This Row],[Shift]],'[1]down list'!$AB$3:$AH$3,0)),"")</f>
        <v/>
      </c>
      <c r="J1970" s="3"/>
      <c r="K1970" s="2"/>
      <c r="M1970" s="24" t="s">
        <v>224</v>
      </c>
      <c r="N1970" s="26" t="str">
        <f>IFERROR(INDEX([1]!Table13[#Data],MATCH(Table1[[#This Row],[Tech.]],[1]!Table13[Func Location],0),2),"")</f>
        <v/>
      </c>
      <c r="O1970" s="47"/>
      <c r="P1970" s="28"/>
      <c r="Q1970" s="2" t="s">
        <v>37</v>
      </c>
      <c r="R1970" s="2"/>
      <c r="W1970" s="2"/>
      <c r="X1970" s="2"/>
      <c r="Y1970" s="3"/>
      <c r="Z1970" s="29" t="str">
        <f>IF(Table1[[#This Row],[DATE]]=0,"",$Z$4)</f>
        <v/>
      </c>
      <c r="AA1970" s="29" t="str">
        <f>IF(Table1[[#This Row],[DATE]]=0,"",$AA$4)</f>
        <v/>
      </c>
      <c r="AB1970" s="29" t="str">
        <f t="shared" si="60"/>
        <v/>
      </c>
      <c r="AC1970" s="61" t="str">
        <f>IFERROR(VLOOKUP(Table1[[#This Row],[Owner]],'[1]down list'!U:V,2,FALSE),"")</f>
        <v/>
      </c>
    </row>
    <row r="1971" spans="2:29" x14ac:dyDescent="0.25">
      <c r="B1971" s="23"/>
      <c r="C1971" s="24" t="str">
        <f>IF(Table1[[#This Row],[DATE]]=0,"",TEXT(Table1[[#This Row],[DATE]],"mmm"))</f>
        <v/>
      </c>
      <c r="D1971" s="25" t="str">
        <f>B1971&amp;"-"&amp;COUNTIF($B$6:$B1971,B1971)</f>
        <v>-0</v>
      </c>
      <c r="E1971" s="24" t="str">
        <f t="shared" si="61"/>
        <v/>
      </c>
      <c r="F1971" s="24" t="str">
        <f>IF(B1971=0,"",TEXT(Table1[[#This Row],[DATE]],"ddd"))</f>
        <v/>
      </c>
      <c r="G1971" s="2" t="s">
        <v>32</v>
      </c>
      <c r="H1971" s="2"/>
      <c r="I1971" s="24" t="str">
        <f>IFERROR(INDEX('[1]down list'!$AB$3:$AH$368,MATCH(Table1[[#This Row],[DATE]],'[1]down list'!$AB$3:$AB$368,0),MATCH(Table1[[#This Row],[Shift]],'[1]down list'!$AB$3:$AH$3,0)),"")</f>
        <v/>
      </c>
      <c r="J1971" s="3"/>
      <c r="K1971" s="2"/>
      <c r="M1971" s="24" t="s">
        <v>224</v>
      </c>
      <c r="N1971" s="26" t="str">
        <f>IFERROR(INDEX([1]!Table13[#Data],MATCH(Table1[[#This Row],[Tech.]],[1]!Table13[Func Location],0),2),"")</f>
        <v/>
      </c>
      <c r="O1971" s="47"/>
      <c r="P1971" s="28"/>
      <c r="Q1971" s="2" t="s">
        <v>37</v>
      </c>
      <c r="R1971" s="2"/>
      <c r="W1971" s="2"/>
      <c r="X1971" s="2"/>
      <c r="Y1971" s="3"/>
      <c r="Z1971" s="29" t="str">
        <f>IF(Table1[[#This Row],[DATE]]=0,"",$Z$4)</f>
        <v/>
      </c>
      <c r="AA1971" s="29" t="str">
        <f>IF(Table1[[#This Row],[DATE]]=0,"",$AA$4)</f>
        <v/>
      </c>
      <c r="AB1971" s="29" t="str">
        <f t="shared" si="60"/>
        <v/>
      </c>
      <c r="AC1971" s="61" t="str">
        <f>IFERROR(VLOOKUP(Table1[[#This Row],[Owner]],'[1]down list'!U:V,2,FALSE),"")</f>
        <v/>
      </c>
    </row>
    <row r="1972" spans="2:29" x14ac:dyDescent="0.25">
      <c r="B1972" s="23"/>
      <c r="C1972" s="24" t="str">
        <f>IF(Table1[[#This Row],[DATE]]=0,"",TEXT(Table1[[#This Row],[DATE]],"mmm"))</f>
        <v/>
      </c>
      <c r="D1972" s="25" t="str">
        <f>B1972&amp;"-"&amp;COUNTIF($B$6:$B1972,B1972)</f>
        <v>-0</v>
      </c>
      <c r="E1972" s="24" t="str">
        <f t="shared" si="61"/>
        <v/>
      </c>
      <c r="F1972" s="24" t="str">
        <f>IF(B1972=0,"",TEXT(Table1[[#This Row],[DATE]],"ddd"))</f>
        <v/>
      </c>
      <c r="G1972" s="2" t="s">
        <v>32</v>
      </c>
      <c r="H1972" s="2"/>
      <c r="I1972" s="24" t="str">
        <f>IFERROR(INDEX('[1]down list'!$AB$3:$AH$368,MATCH(Table1[[#This Row],[DATE]],'[1]down list'!$AB$3:$AB$368,0),MATCH(Table1[[#This Row],[Shift]],'[1]down list'!$AB$3:$AH$3,0)),"")</f>
        <v/>
      </c>
      <c r="J1972" s="3"/>
      <c r="K1972" s="2"/>
      <c r="M1972" s="24" t="s">
        <v>224</v>
      </c>
      <c r="N1972" s="26" t="str">
        <f>IFERROR(INDEX([1]!Table13[#Data],MATCH(Table1[[#This Row],[Tech.]],[1]!Table13[Func Location],0),2),"")</f>
        <v/>
      </c>
      <c r="O1972" s="47"/>
      <c r="P1972" s="28"/>
      <c r="Q1972" s="2" t="s">
        <v>37</v>
      </c>
      <c r="R1972" s="2"/>
      <c r="W1972" s="2"/>
      <c r="X1972" s="2"/>
      <c r="Y1972" s="3"/>
      <c r="Z1972" s="29" t="str">
        <f>IF(Table1[[#This Row],[DATE]]=0,"",$Z$4)</f>
        <v/>
      </c>
      <c r="AA1972" s="29" t="str">
        <f>IF(Table1[[#This Row],[DATE]]=0,"",$AA$4)</f>
        <v/>
      </c>
      <c r="AB1972" s="29" t="str">
        <f t="shared" si="60"/>
        <v/>
      </c>
      <c r="AC1972" s="61" t="str">
        <f>IFERROR(VLOOKUP(Table1[[#This Row],[Owner]],'[1]down list'!U:V,2,FALSE),"")</f>
        <v/>
      </c>
    </row>
    <row r="1973" spans="2:29" x14ac:dyDescent="0.25">
      <c r="B1973" s="23"/>
      <c r="C1973" s="24" t="str">
        <f>IF(Table1[[#This Row],[DATE]]=0,"",TEXT(Table1[[#This Row],[DATE]],"mmm"))</f>
        <v/>
      </c>
      <c r="D1973" s="25" t="str">
        <f>B1973&amp;"-"&amp;COUNTIF($B$6:$B1973,B1973)</f>
        <v>-0</v>
      </c>
      <c r="E1973" s="24" t="str">
        <f t="shared" si="61"/>
        <v/>
      </c>
      <c r="F1973" s="24" t="str">
        <f>IF(B1973=0,"",TEXT(Table1[[#This Row],[DATE]],"ddd"))</f>
        <v/>
      </c>
      <c r="G1973" s="2" t="s">
        <v>32</v>
      </c>
      <c r="H1973" s="2"/>
      <c r="I1973" s="24" t="str">
        <f>IFERROR(INDEX('[1]down list'!$AB$3:$AH$368,MATCH(Table1[[#This Row],[DATE]],'[1]down list'!$AB$3:$AB$368,0),MATCH(Table1[[#This Row],[Shift]],'[1]down list'!$AB$3:$AH$3,0)),"")</f>
        <v/>
      </c>
      <c r="J1973" s="3"/>
      <c r="K1973" s="2"/>
      <c r="M1973" s="24" t="s">
        <v>224</v>
      </c>
      <c r="N1973" s="26" t="str">
        <f>IFERROR(INDEX([1]!Table13[#Data],MATCH(Table1[[#This Row],[Tech.]],[1]!Table13[Func Location],0),2),"")</f>
        <v/>
      </c>
      <c r="O1973" s="47"/>
      <c r="P1973" s="28"/>
      <c r="Q1973" s="2" t="s">
        <v>37</v>
      </c>
      <c r="R1973" s="2"/>
      <c r="W1973" s="2"/>
      <c r="X1973" s="2"/>
      <c r="Y1973" s="3"/>
      <c r="Z1973" s="29" t="str">
        <f>IF(Table1[[#This Row],[DATE]]=0,"",$Z$4)</f>
        <v/>
      </c>
      <c r="AA1973" s="29" t="str">
        <f>IF(Table1[[#This Row],[DATE]]=0,"",$AA$4)</f>
        <v/>
      </c>
      <c r="AB1973" s="29" t="str">
        <f t="shared" si="60"/>
        <v/>
      </c>
      <c r="AC1973" s="61" t="str">
        <f>IFERROR(VLOOKUP(Table1[[#This Row],[Owner]],'[1]down list'!U:V,2,FALSE),"")</f>
        <v/>
      </c>
    </row>
    <row r="1974" spans="2:29" x14ac:dyDescent="0.25">
      <c r="B1974" s="23"/>
      <c r="C1974" s="24" t="str">
        <f>IF(Table1[[#This Row],[DATE]]=0,"",TEXT(Table1[[#This Row],[DATE]],"mmm"))</f>
        <v/>
      </c>
      <c r="D1974" s="25" t="str">
        <f>B1974&amp;"-"&amp;COUNTIF($B$6:$B1974,B1974)</f>
        <v>-0</v>
      </c>
      <c r="E1974" s="24" t="str">
        <f t="shared" si="61"/>
        <v/>
      </c>
      <c r="F1974" s="24" t="str">
        <f>IF(B1974=0,"",TEXT(Table1[[#This Row],[DATE]],"ddd"))</f>
        <v/>
      </c>
      <c r="G1974" s="2" t="s">
        <v>32</v>
      </c>
      <c r="H1974" s="2"/>
      <c r="I1974" s="24" t="str">
        <f>IFERROR(INDEX('[1]down list'!$AB$3:$AH$368,MATCH(Table1[[#This Row],[DATE]],'[1]down list'!$AB$3:$AB$368,0),MATCH(Table1[[#This Row],[Shift]],'[1]down list'!$AB$3:$AH$3,0)),"")</f>
        <v/>
      </c>
      <c r="J1974" s="3"/>
      <c r="K1974" s="2"/>
      <c r="M1974" s="24" t="s">
        <v>224</v>
      </c>
      <c r="N1974" s="26" t="str">
        <f>IFERROR(INDEX([1]!Table13[#Data],MATCH(Table1[[#This Row],[Tech.]],[1]!Table13[Func Location],0),2),"")</f>
        <v/>
      </c>
      <c r="O1974" s="47"/>
      <c r="P1974" s="28"/>
      <c r="Q1974" s="2" t="s">
        <v>37</v>
      </c>
      <c r="R1974" s="2"/>
      <c r="W1974" s="2"/>
      <c r="X1974" s="2"/>
      <c r="Y1974" s="3"/>
      <c r="Z1974" s="29" t="str">
        <f>IF(Table1[[#This Row],[DATE]]=0,"",$Z$4)</f>
        <v/>
      </c>
      <c r="AA1974" s="29" t="str">
        <f>IF(Table1[[#This Row],[DATE]]=0,"",$AA$4)</f>
        <v/>
      </c>
      <c r="AB1974" s="29" t="str">
        <f t="shared" si="60"/>
        <v/>
      </c>
      <c r="AC1974" s="61" t="str">
        <f>IFERROR(VLOOKUP(Table1[[#This Row],[Owner]],'[1]down list'!U:V,2,FALSE),"")</f>
        <v/>
      </c>
    </row>
    <row r="1975" spans="2:29" x14ac:dyDescent="0.25">
      <c r="B1975" s="23"/>
      <c r="C1975" s="24" t="str">
        <f>IF(Table1[[#This Row],[DATE]]=0,"",TEXT(Table1[[#This Row],[DATE]],"mmm"))</f>
        <v/>
      </c>
      <c r="D1975" s="25" t="str">
        <f>B1975&amp;"-"&amp;COUNTIF($B$6:$B1975,B1975)</f>
        <v>-0</v>
      </c>
      <c r="E1975" s="24" t="str">
        <f t="shared" si="61"/>
        <v/>
      </c>
      <c r="F1975" s="24" t="str">
        <f>IF(B1975=0,"",TEXT(Table1[[#This Row],[DATE]],"ddd"))</f>
        <v/>
      </c>
      <c r="G1975" s="2" t="s">
        <v>32</v>
      </c>
      <c r="H1975" s="2"/>
      <c r="I1975" s="24" t="str">
        <f>IFERROR(INDEX('[1]down list'!$AB$3:$AH$368,MATCH(Table1[[#This Row],[DATE]],'[1]down list'!$AB$3:$AB$368,0),MATCH(Table1[[#This Row],[Shift]],'[1]down list'!$AB$3:$AH$3,0)),"")</f>
        <v/>
      </c>
      <c r="J1975" s="3"/>
      <c r="K1975" s="2"/>
      <c r="M1975" s="24" t="s">
        <v>224</v>
      </c>
      <c r="N1975" s="26" t="str">
        <f>IFERROR(INDEX([1]!Table13[#Data],MATCH(Table1[[#This Row],[Tech.]],[1]!Table13[Func Location],0),2),"")</f>
        <v/>
      </c>
      <c r="O1975" s="47"/>
      <c r="P1975" s="28"/>
      <c r="Q1975" s="2" t="s">
        <v>37</v>
      </c>
      <c r="R1975" s="2"/>
      <c r="W1975" s="2"/>
      <c r="X1975" s="2"/>
      <c r="Y1975" s="3"/>
      <c r="Z1975" s="29" t="str">
        <f>IF(Table1[[#This Row],[DATE]]=0,"",$Z$4)</f>
        <v/>
      </c>
      <c r="AA1975" s="29" t="str">
        <f>IF(Table1[[#This Row],[DATE]]=0,"",$AA$4)</f>
        <v/>
      </c>
      <c r="AB1975" s="29" t="str">
        <f t="shared" si="60"/>
        <v/>
      </c>
      <c r="AC1975" s="61" t="str">
        <f>IFERROR(VLOOKUP(Table1[[#This Row],[Owner]],'[1]down list'!U:V,2,FALSE),"")</f>
        <v/>
      </c>
    </row>
    <row r="1976" spans="2:29" x14ac:dyDescent="0.25">
      <c r="B1976" s="23"/>
      <c r="C1976" s="24" t="str">
        <f>IF(Table1[[#This Row],[DATE]]=0,"",TEXT(Table1[[#This Row],[DATE]],"mmm"))</f>
        <v/>
      </c>
      <c r="D1976" s="25" t="str">
        <f>B1976&amp;"-"&amp;COUNTIF($B$6:$B1976,B1976)</f>
        <v>-0</v>
      </c>
      <c r="E1976" s="24" t="str">
        <f t="shared" si="61"/>
        <v/>
      </c>
      <c r="F1976" s="24" t="str">
        <f>IF(B1976=0,"",TEXT(Table1[[#This Row],[DATE]],"ddd"))</f>
        <v/>
      </c>
      <c r="G1976" s="2" t="s">
        <v>32</v>
      </c>
      <c r="H1976" s="2"/>
      <c r="I1976" s="24" t="str">
        <f>IFERROR(INDEX('[1]down list'!$AB$3:$AH$368,MATCH(Table1[[#This Row],[DATE]],'[1]down list'!$AB$3:$AB$368,0),MATCH(Table1[[#This Row],[Shift]],'[1]down list'!$AB$3:$AH$3,0)),"")</f>
        <v/>
      </c>
      <c r="J1976" s="3"/>
      <c r="K1976" s="2"/>
      <c r="M1976" s="24" t="s">
        <v>224</v>
      </c>
      <c r="N1976" s="26" t="str">
        <f>IFERROR(INDEX([1]!Table13[#Data],MATCH(Table1[[#This Row],[Tech.]],[1]!Table13[Func Location],0),2),"")</f>
        <v/>
      </c>
      <c r="O1976" s="47"/>
      <c r="P1976" s="28"/>
      <c r="Q1976" s="2" t="s">
        <v>37</v>
      </c>
      <c r="R1976" s="2"/>
      <c r="W1976" s="2"/>
      <c r="X1976" s="2"/>
      <c r="Y1976" s="3"/>
      <c r="Z1976" s="29" t="str">
        <f>IF(Table1[[#This Row],[DATE]]=0,"",$Z$4)</f>
        <v/>
      </c>
      <c r="AA1976" s="29" t="str">
        <f>IF(Table1[[#This Row],[DATE]]=0,"",$AA$4)</f>
        <v/>
      </c>
      <c r="AB1976" s="29" t="str">
        <f t="shared" si="60"/>
        <v/>
      </c>
      <c r="AC1976" s="61" t="str">
        <f>IFERROR(VLOOKUP(Table1[[#This Row],[Owner]],'[1]down list'!U:V,2,FALSE),"")</f>
        <v/>
      </c>
    </row>
    <row r="1977" spans="2:29" x14ac:dyDescent="0.25">
      <c r="B1977" s="23"/>
      <c r="C1977" s="24" t="str">
        <f>IF(Table1[[#This Row],[DATE]]=0,"",TEXT(Table1[[#This Row],[DATE]],"mmm"))</f>
        <v/>
      </c>
      <c r="D1977" s="25" t="str">
        <f>B1977&amp;"-"&amp;COUNTIF($B$6:$B1977,B1977)</f>
        <v>-0</v>
      </c>
      <c r="E1977" s="24" t="str">
        <f t="shared" si="61"/>
        <v/>
      </c>
      <c r="F1977" s="24" t="str">
        <f>IF(B1977=0,"",TEXT(Table1[[#This Row],[DATE]],"ddd"))</f>
        <v/>
      </c>
      <c r="G1977" s="2" t="s">
        <v>32</v>
      </c>
      <c r="H1977" s="2"/>
      <c r="I1977" s="24" t="str">
        <f>IFERROR(INDEX('[1]down list'!$AB$3:$AH$368,MATCH(Table1[[#This Row],[DATE]],'[1]down list'!$AB$3:$AB$368,0),MATCH(Table1[[#This Row],[Shift]],'[1]down list'!$AB$3:$AH$3,0)),"")</f>
        <v/>
      </c>
      <c r="J1977" s="3"/>
      <c r="K1977" s="2"/>
      <c r="M1977" s="24" t="s">
        <v>224</v>
      </c>
      <c r="N1977" s="26" t="str">
        <f>IFERROR(INDEX([1]!Table13[#Data],MATCH(Table1[[#This Row],[Tech.]],[1]!Table13[Func Location],0),2),"")</f>
        <v/>
      </c>
      <c r="O1977" s="47"/>
      <c r="P1977" s="28"/>
      <c r="Q1977" s="2" t="s">
        <v>37</v>
      </c>
      <c r="R1977" s="2"/>
      <c r="W1977" s="2"/>
      <c r="X1977" s="2"/>
      <c r="Y1977" s="3"/>
      <c r="Z1977" s="29" t="str">
        <f>IF(Table1[[#This Row],[DATE]]=0,"",$Z$4)</f>
        <v/>
      </c>
      <c r="AA1977" s="29" t="str">
        <f>IF(Table1[[#This Row],[DATE]]=0,"",$AA$4)</f>
        <v/>
      </c>
      <c r="AB1977" s="29" t="str">
        <f t="shared" si="60"/>
        <v/>
      </c>
      <c r="AC1977" s="61" t="str">
        <f>IFERROR(VLOOKUP(Table1[[#This Row],[Owner]],'[1]down list'!U:V,2,FALSE),"")</f>
        <v/>
      </c>
    </row>
    <row r="1978" spans="2:29" x14ac:dyDescent="0.25">
      <c r="B1978" s="23"/>
      <c r="C1978" s="24" t="str">
        <f>IF(Table1[[#This Row],[DATE]]=0,"",TEXT(Table1[[#This Row],[DATE]],"mmm"))</f>
        <v/>
      </c>
      <c r="D1978" s="25" t="str">
        <f>B1978&amp;"-"&amp;COUNTIF($B$6:$B1978,B1978)</f>
        <v>-0</v>
      </c>
      <c r="E1978" s="24" t="str">
        <f t="shared" si="61"/>
        <v/>
      </c>
      <c r="F1978" s="24" t="str">
        <f>IF(B1978=0,"",TEXT(Table1[[#This Row],[DATE]],"ddd"))</f>
        <v/>
      </c>
      <c r="G1978" s="2" t="s">
        <v>32</v>
      </c>
      <c r="H1978" s="2"/>
      <c r="I1978" s="24" t="str">
        <f>IFERROR(INDEX('[1]down list'!$AB$3:$AH$368,MATCH(Table1[[#This Row],[DATE]],'[1]down list'!$AB$3:$AB$368,0),MATCH(Table1[[#This Row],[Shift]],'[1]down list'!$AB$3:$AH$3,0)),"")</f>
        <v/>
      </c>
      <c r="J1978" s="3"/>
      <c r="K1978" s="2"/>
      <c r="M1978" s="24" t="s">
        <v>224</v>
      </c>
      <c r="N1978" s="26" t="str">
        <f>IFERROR(INDEX([1]!Table13[#Data],MATCH(Table1[[#This Row],[Tech.]],[1]!Table13[Func Location],0),2),"")</f>
        <v/>
      </c>
      <c r="O1978" s="47"/>
      <c r="P1978" s="28"/>
      <c r="Q1978" s="2" t="s">
        <v>37</v>
      </c>
      <c r="R1978" s="2"/>
      <c r="W1978" s="2"/>
      <c r="X1978" s="2"/>
      <c r="Y1978" s="3"/>
      <c r="Z1978" s="29" t="str">
        <f>IF(Table1[[#This Row],[DATE]]=0,"",$Z$4)</f>
        <v/>
      </c>
      <c r="AA1978" s="29" t="str">
        <f>IF(Table1[[#This Row],[DATE]]=0,"",$AA$4)</f>
        <v/>
      </c>
      <c r="AB1978" s="29" t="str">
        <f t="shared" si="60"/>
        <v/>
      </c>
      <c r="AC1978" s="61" t="str">
        <f>IFERROR(VLOOKUP(Table1[[#This Row],[Owner]],'[1]down list'!U:V,2,FALSE),"")</f>
        <v/>
      </c>
    </row>
    <row r="1979" spans="2:29" x14ac:dyDescent="0.25">
      <c r="B1979" s="23"/>
      <c r="C1979" s="24" t="str">
        <f>IF(Table1[[#This Row],[DATE]]=0,"",TEXT(Table1[[#This Row],[DATE]],"mmm"))</f>
        <v/>
      </c>
      <c r="D1979" s="25" t="str">
        <f>B1979&amp;"-"&amp;COUNTIF($B$6:$B1979,B1979)</f>
        <v>-0</v>
      </c>
      <c r="E1979" s="24" t="str">
        <f t="shared" si="61"/>
        <v/>
      </c>
      <c r="F1979" s="24" t="str">
        <f>IF(B1979=0,"",TEXT(Table1[[#This Row],[DATE]],"ddd"))</f>
        <v/>
      </c>
      <c r="G1979" s="2" t="s">
        <v>32</v>
      </c>
      <c r="H1979" s="2"/>
      <c r="I1979" s="24" t="str">
        <f>IFERROR(INDEX('[1]down list'!$AB$3:$AH$368,MATCH(Table1[[#This Row],[DATE]],'[1]down list'!$AB$3:$AB$368,0),MATCH(Table1[[#This Row],[Shift]],'[1]down list'!$AB$3:$AH$3,0)),"")</f>
        <v/>
      </c>
      <c r="J1979" s="3"/>
      <c r="K1979" s="2"/>
      <c r="M1979" s="24" t="s">
        <v>224</v>
      </c>
      <c r="N1979" s="26" t="str">
        <f>IFERROR(INDEX([1]!Table13[#Data],MATCH(Table1[[#This Row],[Tech.]],[1]!Table13[Func Location],0),2),"")</f>
        <v/>
      </c>
      <c r="O1979" s="47"/>
      <c r="P1979" s="28"/>
      <c r="Q1979" s="2" t="s">
        <v>37</v>
      </c>
      <c r="R1979" s="2"/>
      <c r="W1979" s="2"/>
      <c r="X1979" s="2"/>
      <c r="Y1979" s="3"/>
      <c r="Z1979" s="29" t="str">
        <f>IF(Table1[[#This Row],[DATE]]=0,"",$Z$4)</f>
        <v/>
      </c>
      <c r="AA1979" s="29" t="str">
        <f>IF(Table1[[#This Row],[DATE]]=0,"",$AA$4)</f>
        <v/>
      </c>
      <c r="AB1979" s="29" t="str">
        <f t="shared" si="60"/>
        <v/>
      </c>
      <c r="AC1979" s="61" t="str">
        <f>IFERROR(VLOOKUP(Table1[[#This Row],[Owner]],'[1]down list'!U:V,2,FALSE),"")</f>
        <v/>
      </c>
    </row>
    <row r="1980" spans="2:29" x14ac:dyDescent="0.25">
      <c r="B1980" s="23"/>
      <c r="C1980" s="24" t="str">
        <f>IF(Table1[[#This Row],[DATE]]=0,"",TEXT(Table1[[#This Row],[DATE]],"mmm"))</f>
        <v/>
      </c>
      <c r="D1980" s="25" t="str">
        <f>B1980&amp;"-"&amp;COUNTIF($B$6:$B1980,B1980)</f>
        <v>-0</v>
      </c>
      <c r="E1980" s="24" t="str">
        <f t="shared" si="61"/>
        <v/>
      </c>
      <c r="F1980" s="24" t="str">
        <f>IF(B1980=0,"",TEXT(Table1[[#This Row],[DATE]],"ddd"))</f>
        <v/>
      </c>
      <c r="G1980" s="2" t="s">
        <v>32</v>
      </c>
      <c r="H1980" s="2"/>
      <c r="I1980" s="24" t="str">
        <f>IFERROR(INDEX('[1]down list'!$AB$3:$AH$368,MATCH(Table1[[#This Row],[DATE]],'[1]down list'!$AB$3:$AB$368,0),MATCH(Table1[[#This Row],[Shift]],'[1]down list'!$AB$3:$AH$3,0)),"")</f>
        <v/>
      </c>
      <c r="J1980" s="3"/>
      <c r="K1980" s="2"/>
      <c r="M1980" s="24" t="s">
        <v>224</v>
      </c>
      <c r="N1980" s="26" t="str">
        <f>IFERROR(INDEX([1]!Table13[#Data],MATCH(Table1[[#This Row],[Tech.]],[1]!Table13[Func Location],0),2),"")</f>
        <v/>
      </c>
      <c r="O1980" s="47"/>
      <c r="P1980" s="28"/>
      <c r="Q1980" s="2" t="s">
        <v>37</v>
      </c>
      <c r="R1980" s="2"/>
      <c r="W1980" s="2"/>
      <c r="X1980" s="2"/>
      <c r="Y1980" s="3"/>
      <c r="Z1980" s="29" t="str">
        <f>IF(Table1[[#This Row],[DATE]]=0,"",$Z$4)</f>
        <v/>
      </c>
      <c r="AA1980" s="29" t="str">
        <f>IF(Table1[[#This Row],[DATE]]=0,"",$AA$4)</f>
        <v/>
      </c>
      <c r="AB1980" s="29" t="str">
        <f t="shared" si="60"/>
        <v/>
      </c>
      <c r="AC1980" s="61" t="str">
        <f>IFERROR(VLOOKUP(Table1[[#This Row],[Owner]],'[1]down list'!U:V,2,FALSE),"")</f>
        <v/>
      </c>
    </row>
    <row r="1981" spans="2:29" x14ac:dyDescent="0.25">
      <c r="B1981" s="23"/>
      <c r="C1981" s="24" t="str">
        <f>IF(Table1[[#This Row],[DATE]]=0,"",TEXT(Table1[[#This Row],[DATE]],"mmm"))</f>
        <v/>
      </c>
      <c r="D1981" s="25" t="str">
        <f>B1981&amp;"-"&amp;COUNTIF($B$6:$B1981,B1981)</f>
        <v>-0</v>
      </c>
      <c r="E1981" s="24" t="str">
        <f t="shared" si="61"/>
        <v/>
      </c>
      <c r="F1981" s="24" t="str">
        <f>IF(B1981=0,"",TEXT(Table1[[#This Row],[DATE]],"ddd"))</f>
        <v/>
      </c>
      <c r="G1981" s="2" t="s">
        <v>32</v>
      </c>
      <c r="H1981" s="2"/>
      <c r="I1981" s="24" t="str">
        <f>IFERROR(INDEX('[1]down list'!$AB$3:$AH$368,MATCH(Table1[[#This Row],[DATE]],'[1]down list'!$AB$3:$AB$368,0),MATCH(Table1[[#This Row],[Shift]],'[1]down list'!$AB$3:$AH$3,0)),"")</f>
        <v/>
      </c>
      <c r="J1981" s="3"/>
      <c r="K1981" s="2"/>
      <c r="M1981" s="24" t="s">
        <v>224</v>
      </c>
      <c r="N1981" s="26" t="str">
        <f>IFERROR(INDEX([1]!Table13[#Data],MATCH(Table1[[#This Row],[Tech.]],[1]!Table13[Func Location],0),2),"")</f>
        <v/>
      </c>
      <c r="O1981" s="47"/>
      <c r="P1981" s="28"/>
      <c r="Q1981" s="2" t="s">
        <v>37</v>
      </c>
      <c r="R1981" s="2"/>
      <c r="W1981" s="2"/>
      <c r="X1981" s="2"/>
      <c r="Y1981" s="3"/>
      <c r="Z1981" s="29" t="str">
        <f>IF(Table1[[#This Row],[DATE]]=0,"",$Z$4)</f>
        <v/>
      </c>
      <c r="AA1981" s="29" t="str">
        <f>IF(Table1[[#This Row],[DATE]]=0,"",$AA$4)</f>
        <v/>
      </c>
      <c r="AB1981" s="29" t="str">
        <f t="shared" si="60"/>
        <v/>
      </c>
      <c r="AC1981" s="61" t="str">
        <f>IFERROR(VLOOKUP(Table1[[#This Row],[Owner]],'[1]down list'!U:V,2,FALSE),"")</f>
        <v/>
      </c>
    </row>
    <row r="1982" spans="2:29" x14ac:dyDescent="0.25">
      <c r="B1982" s="23"/>
      <c r="C1982" s="24" t="str">
        <f>IF(Table1[[#This Row],[DATE]]=0,"",TEXT(Table1[[#This Row],[DATE]],"mmm"))</f>
        <v/>
      </c>
      <c r="D1982" s="25" t="str">
        <f>B1982&amp;"-"&amp;COUNTIF($B$6:$B1982,B1982)</f>
        <v>-0</v>
      </c>
      <c r="E1982" s="24" t="str">
        <f t="shared" si="61"/>
        <v/>
      </c>
      <c r="F1982" s="24" t="str">
        <f>IF(B1982=0,"",TEXT(Table1[[#This Row],[DATE]],"ddd"))</f>
        <v/>
      </c>
      <c r="G1982" s="2" t="s">
        <v>32</v>
      </c>
      <c r="H1982" s="2"/>
      <c r="I1982" s="24" t="str">
        <f>IFERROR(INDEX('[1]down list'!$AB$3:$AH$368,MATCH(Table1[[#This Row],[DATE]],'[1]down list'!$AB$3:$AB$368,0),MATCH(Table1[[#This Row],[Shift]],'[1]down list'!$AB$3:$AH$3,0)),"")</f>
        <v/>
      </c>
      <c r="J1982" s="3"/>
      <c r="K1982" s="2"/>
      <c r="M1982" s="24" t="s">
        <v>224</v>
      </c>
      <c r="N1982" s="26" t="str">
        <f>IFERROR(INDEX([1]!Table13[#Data],MATCH(Table1[[#This Row],[Tech.]],[1]!Table13[Func Location],0),2),"")</f>
        <v/>
      </c>
      <c r="O1982" s="47"/>
      <c r="P1982" s="28"/>
      <c r="Q1982" s="2" t="s">
        <v>37</v>
      </c>
      <c r="R1982" s="2"/>
      <c r="W1982" s="2"/>
      <c r="X1982" s="2"/>
      <c r="Y1982" s="3"/>
      <c r="Z1982" s="29" t="str">
        <f>IF(Table1[[#This Row],[DATE]]=0,"",$Z$4)</f>
        <v/>
      </c>
      <c r="AA1982" s="29" t="str">
        <f>IF(Table1[[#This Row],[DATE]]=0,"",$AA$4)</f>
        <v/>
      </c>
      <c r="AB1982" s="29" t="str">
        <f t="shared" si="60"/>
        <v/>
      </c>
      <c r="AC1982" s="61" t="str">
        <f>IFERROR(VLOOKUP(Table1[[#This Row],[Owner]],'[1]down list'!U:V,2,FALSE),"")</f>
        <v/>
      </c>
    </row>
    <row r="1983" spans="2:29" x14ac:dyDescent="0.25">
      <c r="B1983" s="23"/>
      <c r="C1983" s="24" t="str">
        <f>IF(Table1[[#This Row],[DATE]]=0,"",TEXT(Table1[[#This Row],[DATE]],"mmm"))</f>
        <v/>
      </c>
      <c r="D1983" s="25" t="str">
        <f>B1983&amp;"-"&amp;COUNTIF($B$6:$B1983,B1983)</f>
        <v>-0</v>
      </c>
      <c r="E1983" s="24" t="str">
        <f t="shared" si="61"/>
        <v/>
      </c>
      <c r="F1983" s="24" t="str">
        <f>IF(B1983=0,"",TEXT(Table1[[#This Row],[DATE]],"ddd"))</f>
        <v/>
      </c>
      <c r="G1983" s="2" t="s">
        <v>32</v>
      </c>
      <c r="H1983" s="2"/>
      <c r="I1983" s="24" t="str">
        <f>IFERROR(INDEX('[1]down list'!$AB$3:$AH$368,MATCH(Table1[[#This Row],[DATE]],'[1]down list'!$AB$3:$AB$368,0),MATCH(Table1[[#This Row],[Shift]],'[1]down list'!$AB$3:$AH$3,0)),"")</f>
        <v/>
      </c>
      <c r="J1983" s="3"/>
      <c r="K1983" s="2"/>
      <c r="M1983" s="24" t="s">
        <v>224</v>
      </c>
      <c r="N1983" s="26" t="str">
        <f>IFERROR(INDEX([1]!Table13[#Data],MATCH(Table1[[#This Row],[Tech.]],[1]!Table13[Func Location],0),2),"")</f>
        <v/>
      </c>
      <c r="O1983" s="47"/>
      <c r="P1983" s="28"/>
      <c r="Q1983" s="2" t="s">
        <v>37</v>
      </c>
      <c r="R1983" s="2"/>
      <c r="W1983" s="2"/>
      <c r="X1983" s="2"/>
      <c r="Y1983" s="3"/>
      <c r="Z1983" s="29" t="str">
        <f>IF(Table1[[#This Row],[DATE]]=0,"",$Z$4)</f>
        <v/>
      </c>
      <c r="AA1983" s="29" t="str">
        <f>IF(Table1[[#This Row],[DATE]]=0,"",$AA$4)</f>
        <v/>
      </c>
      <c r="AB1983" s="29" t="str">
        <f t="shared" si="60"/>
        <v/>
      </c>
      <c r="AC1983" s="61" t="str">
        <f>IFERROR(VLOOKUP(Table1[[#This Row],[Owner]],'[1]down list'!U:V,2,FALSE),"")</f>
        <v/>
      </c>
    </row>
    <row r="1984" spans="2:29" x14ac:dyDescent="0.25">
      <c r="B1984" s="23"/>
      <c r="C1984" s="24" t="str">
        <f>IF(Table1[[#This Row],[DATE]]=0,"",TEXT(Table1[[#This Row],[DATE]],"mmm"))</f>
        <v/>
      </c>
      <c r="D1984" s="25" t="str">
        <f>B1984&amp;"-"&amp;COUNTIF($B$6:$B1984,B1984)</f>
        <v>-0</v>
      </c>
      <c r="E1984" s="24" t="str">
        <f t="shared" si="61"/>
        <v/>
      </c>
      <c r="F1984" s="24" t="str">
        <f>IF(B1984=0,"",TEXT(Table1[[#This Row],[DATE]],"ddd"))</f>
        <v/>
      </c>
      <c r="G1984" s="2" t="s">
        <v>32</v>
      </c>
      <c r="H1984" s="2"/>
      <c r="I1984" s="24" t="str">
        <f>IFERROR(INDEX('[1]down list'!$AB$3:$AH$368,MATCH(Table1[[#This Row],[DATE]],'[1]down list'!$AB$3:$AB$368,0),MATCH(Table1[[#This Row],[Shift]],'[1]down list'!$AB$3:$AH$3,0)),"")</f>
        <v/>
      </c>
      <c r="J1984" s="3"/>
      <c r="K1984" s="2"/>
      <c r="M1984" s="24" t="s">
        <v>224</v>
      </c>
      <c r="N1984" s="26" t="str">
        <f>IFERROR(INDEX([1]!Table13[#Data],MATCH(Table1[[#This Row],[Tech.]],[1]!Table13[Func Location],0),2),"")</f>
        <v/>
      </c>
      <c r="O1984" s="47"/>
      <c r="P1984" s="28"/>
      <c r="Q1984" s="2" t="s">
        <v>37</v>
      </c>
      <c r="R1984" s="2"/>
      <c r="W1984" s="2"/>
      <c r="X1984" s="2"/>
      <c r="Y1984" s="3"/>
      <c r="Z1984" s="29" t="str">
        <f>IF(Table1[[#This Row],[DATE]]=0,"",$Z$4)</f>
        <v/>
      </c>
      <c r="AA1984" s="29" t="str">
        <f>IF(Table1[[#This Row],[DATE]]=0,"",$AA$4)</f>
        <v/>
      </c>
      <c r="AB1984" s="29" t="str">
        <f t="shared" ref="AB1984:AB2047" si="62">IF(B1984=0,"",YEAR(B1984))</f>
        <v/>
      </c>
      <c r="AC1984" s="61" t="str">
        <f>IFERROR(VLOOKUP(Table1[[#This Row],[Owner]],'[1]down list'!U:V,2,FALSE),"")</f>
        <v/>
      </c>
    </row>
    <row r="1985" spans="2:29" x14ac:dyDescent="0.25">
      <c r="B1985" s="23"/>
      <c r="C1985" s="24" t="str">
        <f>IF(Table1[[#This Row],[DATE]]=0,"",TEXT(Table1[[#This Row],[DATE]],"mmm"))</f>
        <v/>
      </c>
      <c r="D1985" s="25" t="str">
        <f>B1985&amp;"-"&amp;COUNTIF($B$6:$B1985,B1985)</f>
        <v>-0</v>
      </c>
      <c r="E1985" s="24" t="str">
        <f t="shared" si="61"/>
        <v/>
      </c>
      <c r="F1985" s="24" t="str">
        <f>IF(B1985=0,"",TEXT(Table1[[#This Row],[DATE]],"ddd"))</f>
        <v/>
      </c>
      <c r="G1985" s="2" t="s">
        <v>32</v>
      </c>
      <c r="H1985" s="2"/>
      <c r="I1985" s="24" t="str">
        <f>IFERROR(INDEX('[1]down list'!$AB$3:$AH$368,MATCH(Table1[[#This Row],[DATE]],'[1]down list'!$AB$3:$AB$368,0),MATCH(Table1[[#This Row],[Shift]],'[1]down list'!$AB$3:$AH$3,0)),"")</f>
        <v/>
      </c>
      <c r="J1985" s="3"/>
      <c r="K1985" s="2"/>
      <c r="M1985" s="24" t="s">
        <v>224</v>
      </c>
      <c r="N1985" s="26" t="str">
        <f>IFERROR(INDEX([1]!Table13[#Data],MATCH(Table1[[#This Row],[Tech.]],[1]!Table13[Func Location],0),2),"")</f>
        <v/>
      </c>
      <c r="O1985" s="47"/>
      <c r="P1985" s="28"/>
      <c r="Q1985" s="2" t="s">
        <v>37</v>
      </c>
      <c r="R1985" s="2"/>
      <c r="W1985" s="2"/>
      <c r="X1985" s="2"/>
      <c r="Y1985" s="3"/>
      <c r="Z1985" s="29" t="str">
        <f>IF(Table1[[#This Row],[DATE]]=0,"",$Z$4)</f>
        <v/>
      </c>
      <c r="AA1985" s="29" t="str">
        <f>IF(Table1[[#This Row],[DATE]]=0,"",$AA$4)</f>
        <v/>
      </c>
      <c r="AB1985" s="29" t="str">
        <f t="shared" si="62"/>
        <v/>
      </c>
      <c r="AC1985" s="61" t="str">
        <f>IFERROR(VLOOKUP(Table1[[#This Row],[Owner]],'[1]down list'!U:V,2,FALSE),"")</f>
        <v/>
      </c>
    </row>
    <row r="1986" spans="2:29" x14ac:dyDescent="0.25">
      <c r="B1986" s="23"/>
      <c r="C1986" s="24" t="str">
        <f>IF(Table1[[#This Row],[DATE]]=0,"",TEXT(Table1[[#This Row],[DATE]],"mmm"))</f>
        <v/>
      </c>
      <c r="D1986" s="25" t="str">
        <f>B1986&amp;"-"&amp;COUNTIF($B$6:$B1986,B1986)</f>
        <v>-0</v>
      </c>
      <c r="E1986" s="24" t="str">
        <f t="shared" si="61"/>
        <v/>
      </c>
      <c r="F1986" s="24" t="str">
        <f>IF(B1986=0,"",TEXT(Table1[[#This Row],[DATE]],"ddd"))</f>
        <v/>
      </c>
      <c r="G1986" s="2" t="s">
        <v>32</v>
      </c>
      <c r="H1986" s="2"/>
      <c r="I1986" s="24" t="str">
        <f>IFERROR(INDEX('[1]down list'!$AB$3:$AH$368,MATCH(Table1[[#This Row],[DATE]],'[1]down list'!$AB$3:$AB$368,0),MATCH(Table1[[#This Row],[Shift]],'[1]down list'!$AB$3:$AH$3,0)),"")</f>
        <v/>
      </c>
      <c r="J1986" s="3"/>
      <c r="K1986" s="2"/>
      <c r="M1986" s="24" t="s">
        <v>224</v>
      </c>
      <c r="N1986" s="26" t="str">
        <f>IFERROR(INDEX([1]!Table13[#Data],MATCH(Table1[[#This Row],[Tech.]],[1]!Table13[Func Location],0),2),"")</f>
        <v/>
      </c>
      <c r="O1986" s="47"/>
      <c r="P1986" s="28"/>
      <c r="Q1986" s="2" t="s">
        <v>37</v>
      </c>
      <c r="R1986" s="2"/>
      <c r="W1986" s="2"/>
      <c r="X1986" s="2"/>
      <c r="Y1986" s="3"/>
      <c r="Z1986" s="29" t="str">
        <f>IF(Table1[[#This Row],[DATE]]=0,"",$Z$4)</f>
        <v/>
      </c>
      <c r="AA1986" s="29" t="str">
        <f>IF(Table1[[#This Row],[DATE]]=0,"",$AA$4)</f>
        <v/>
      </c>
      <c r="AB1986" s="29" t="str">
        <f t="shared" si="62"/>
        <v/>
      </c>
      <c r="AC1986" s="61" t="str">
        <f>IFERROR(VLOOKUP(Table1[[#This Row],[Owner]],'[1]down list'!U:V,2,FALSE),"")</f>
        <v/>
      </c>
    </row>
    <row r="1987" spans="2:29" x14ac:dyDescent="0.25">
      <c r="B1987" s="23"/>
      <c r="C1987" s="24" t="str">
        <f>IF(Table1[[#This Row],[DATE]]=0,"",TEXT(Table1[[#This Row],[DATE]],"mmm"))</f>
        <v/>
      </c>
      <c r="D1987" s="25" t="str">
        <f>B1987&amp;"-"&amp;COUNTIF($B$6:$B1987,B1987)</f>
        <v>-0</v>
      </c>
      <c r="E1987" s="24" t="str">
        <f t="shared" si="61"/>
        <v/>
      </c>
      <c r="F1987" s="24" t="str">
        <f>IF(B1987=0,"",TEXT(Table1[[#This Row],[DATE]],"ddd"))</f>
        <v/>
      </c>
      <c r="G1987" s="2" t="s">
        <v>32</v>
      </c>
      <c r="H1987" s="2"/>
      <c r="I1987" s="24" t="str">
        <f>IFERROR(INDEX('[1]down list'!$AB$3:$AH$368,MATCH(Table1[[#This Row],[DATE]],'[1]down list'!$AB$3:$AB$368,0),MATCH(Table1[[#This Row],[Shift]],'[1]down list'!$AB$3:$AH$3,0)),"")</f>
        <v/>
      </c>
      <c r="J1987" s="3"/>
      <c r="K1987" s="2"/>
      <c r="M1987" s="24" t="s">
        <v>224</v>
      </c>
      <c r="N1987" s="26" t="str">
        <f>IFERROR(INDEX([1]!Table13[#Data],MATCH(Table1[[#This Row],[Tech.]],[1]!Table13[Func Location],0),2),"")</f>
        <v/>
      </c>
      <c r="O1987" s="47"/>
      <c r="P1987" s="28"/>
      <c r="Q1987" s="2" t="s">
        <v>37</v>
      </c>
      <c r="R1987" s="2"/>
      <c r="W1987" s="2"/>
      <c r="X1987" s="2"/>
      <c r="Y1987" s="3"/>
      <c r="Z1987" s="29" t="str">
        <f>IF(Table1[[#This Row],[DATE]]=0,"",$Z$4)</f>
        <v/>
      </c>
      <c r="AA1987" s="29" t="str">
        <f>IF(Table1[[#This Row],[DATE]]=0,"",$AA$4)</f>
        <v/>
      </c>
      <c r="AB1987" s="29" t="str">
        <f t="shared" si="62"/>
        <v/>
      </c>
      <c r="AC1987" s="61" t="str">
        <f>IFERROR(VLOOKUP(Table1[[#This Row],[Owner]],'[1]down list'!U:V,2,FALSE),"")</f>
        <v/>
      </c>
    </row>
    <row r="1988" spans="2:29" x14ac:dyDescent="0.25">
      <c r="B1988" s="23"/>
      <c r="C1988" s="24" t="str">
        <f>IF(Table1[[#This Row],[DATE]]=0,"",TEXT(Table1[[#This Row],[DATE]],"mmm"))</f>
        <v/>
      </c>
      <c r="D1988" s="25" t="str">
        <f>B1988&amp;"-"&amp;COUNTIF($B$6:$B1988,B1988)</f>
        <v>-0</v>
      </c>
      <c r="E1988" s="24" t="str">
        <f t="shared" si="61"/>
        <v/>
      </c>
      <c r="F1988" s="24" t="str">
        <f>IF(B1988=0,"",TEXT(Table1[[#This Row],[DATE]],"ddd"))</f>
        <v/>
      </c>
      <c r="G1988" s="2" t="s">
        <v>32</v>
      </c>
      <c r="H1988" s="2"/>
      <c r="I1988" s="24" t="str">
        <f>IFERROR(INDEX('[1]down list'!$AB$3:$AH$368,MATCH(Table1[[#This Row],[DATE]],'[1]down list'!$AB$3:$AB$368,0),MATCH(Table1[[#This Row],[Shift]],'[1]down list'!$AB$3:$AH$3,0)),"")</f>
        <v/>
      </c>
      <c r="J1988" s="3"/>
      <c r="K1988" s="2"/>
      <c r="M1988" s="24" t="s">
        <v>224</v>
      </c>
      <c r="N1988" s="26" t="str">
        <f>IFERROR(INDEX([1]!Table13[#Data],MATCH(Table1[[#This Row],[Tech.]],[1]!Table13[Func Location],0),2),"")</f>
        <v/>
      </c>
      <c r="O1988" s="47"/>
      <c r="P1988" s="28"/>
      <c r="Q1988" s="2" t="s">
        <v>37</v>
      </c>
      <c r="R1988" s="2"/>
      <c r="W1988" s="2"/>
      <c r="X1988" s="2"/>
      <c r="Y1988" s="3"/>
      <c r="Z1988" s="29" t="str">
        <f>IF(Table1[[#This Row],[DATE]]=0,"",$Z$4)</f>
        <v/>
      </c>
      <c r="AA1988" s="29" t="str">
        <f>IF(Table1[[#This Row],[DATE]]=0,"",$AA$4)</f>
        <v/>
      </c>
      <c r="AB1988" s="29" t="str">
        <f t="shared" si="62"/>
        <v/>
      </c>
      <c r="AC1988" s="61" t="str">
        <f>IFERROR(VLOOKUP(Table1[[#This Row],[Owner]],'[1]down list'!U:V,2,FALSE),"")</f>
        <v/>
      </c>
    </row>
    <row r="1989" spans="2:29" x14ac:dyDescent="0.25">
      <c r="B1989" s="23"/>
      <c r="C1989" s="24" t="str">
        <f>IF(Table1[[#This Row],[DATE]]=0,"",TEXT(Table1[[#This Row],[DATE]],"mmm"))</f>
        <v/>
      </c>
      <c r="D1989" s="25" t="str">
        <f>B1989&amp;"-"&amp;COUNTIF($B$6:$B1989,B1989)</f>
        <v>-0</v>
      </c>
      <c r="E1989" s="24" t="str">
        <f t="shared" si="61"/>
        <v/>
      </c>
      <c r="F1989" s="24" t="str">
        <f>IF(B1989=0,"",TEXT(Table1[[#This Row],[DATE]],"ddd"))</f>
        <v/>
      </c>
      <c r="G1989" s="2" t="s">
        <v>32</v>
      </c>
      <c r="H1989" s="2"/>
      <c r="I1989" s="24" t="str">
        <f>IFERROR(INDEX('[1]down list'!$AB$3:$AH$368,MATCH(Table1[[#This Row],[DATE]],'[1]down list'!$AB$3:$AB$368,0),MATCH(Table1[[#This Row],[Shift]],'[1]down list'!$AB$3:$AH$3,0)),"")</f>
        <v/>
      </c>
      <c r="J1989" s="3"/>
      <c r="K1989" s="2"/>
      <c r="M1989" s="24" t="s">
        <v>224</v>
      </c>
      <c r="N1989" s="26" t="str">
        <f>IFERROR(INDEX([1]!Table13[#Data],MATCH(Table1[[#This Row],[Tech.]],[1]!Table13[Func Location],0),2),"")</f>
        <v/>
      </c>
      <c r="O1989" s="47"/>
      <c r="P1989" s="28"/>
      <c r="Q1989" s="2" t="s">
        <v>37</v>
      </c>
      <c r="R1989" s="2"/>
      <c r="W1989" s="2"/>
      <c r="X1989" s="2"/>
      <c r="Y1989" s="3"/>
      <c r="Z1989" s="29" t="str">
        <f>IF(Table1[[#This Row],[DATE]]=0,"",$Z$4)</f>
        <v/>
      </c>
      <c r="AA1989" s="29" t="str">
        <f>IF(Table1[[#This Row],[DATE]]=0,"",$AA$4)</f>
        <v/>
      </c>
      <c r="AB1989" s="29" t="str">
        <f t="shared" si="62"/>
        <v/>
      </c>
      <c r="AC1989" s="61" t="str">
        <f>IFERROR(VLOOKUP(Table1[[#This Row],[Owner]],'[1]down list'!U:V,2,FALSE),"")</f>
        <v/>
      </c>
    </row>
    <row r="1990" spans="2:29" x14ac:dyDescent="0.25">
      <c r="B1990" s="23"/>
      <c r="C1990" s="24" t="str">
        <f>IF(Table1[[#This Row],[DATE]]=0,"",TEXT(Table1[[#This Row],[DATE]],"mmm"))</f>
        <v/>
      </c>
      <c r="D1990" s="25" t="str">
        <f>B1990&amp;"-"&amp;COUNTIF($B$6:$B1990,B1990)</f>
        <v>-0</v>
      </c>
      <c r="E1990" s="24" t="str">
        <f t="shared" ref="E1990:E2053" si="63">IF(B1990=0,"",WEEKNUM(B1990,21))</f>
        <v/>
      </c>
      <c r="F1990" s="24" t="str">
        <f>IF(B1990=0,"",TEXT(Table1[[#This Row],[DATE]],"ddd"))</f>
        <v/>
      </c>
      <c r="G1990" s="2" t="s">
        <v>32</v>
      </c>
      <c r="H1990" s="2"/>
      <c r="I1990" s="24" t="str">
        <f>IFERROR(INDEX('[1]down list'!$AB$3:$AH$368,MATCH(Table1[[#This Row],[DATE]],'[1]down list'!$AB$3:$AB$368,0),MATCH(Table1[[#This Row],[Shift]],'[1]down list'!$AB$3:$AH$3,0)),"")</f>
        <v/>
      </c>
      <c r="J1990" s="3"/>
      <c r="K1990" s="2"/>
      <c r="M1990" s="24" t="s">
        <v>224</v>
      </c>
      <c r="N1990" s="26" t="str">
        <f>IFERROR(INDEX([1]!Table13[#Data],MATCH(Table1[[#This Row],[Tech.]],[1]!Table13[Func Location],0),2),"")</f>
        <v/>
      </c>
      <c r="O1990" s="47"/>
      <c r="P1990" s="28"/>
      <c r="Q1990" s="2" t="s">
        <v>37</v>
      </c>
      <c r="R1990" s="2"/>
      <c r="W1990" s="2"/>
      <c r="X1990" s="2"/>
      <c r="Y1990" s="3"/>
      <c r="Z1990" s="29" t="str">
        <f>IF(Table1[[#This Row],[DATE]]=0,"",$Z$4)</f>
        <v/>
      </c>
      <c r="AA1990" s="29" t="str">
        <f>IF(Table1[[#This Row],[DATE]]=0,"",$AA$4)</f>
        <v/>
      </c>
      <c r="AB1990" s="29" t="str">
        <f t="shared" si="62"/>
        <v/>
      </c>
      <c r="AC1990" s="61" t="str">
        <f>IFERROR(VLOOKUP(Table1[[#This Row],[Owner]],'[1]down list'!U:V,2,FALSE),"")</f>
        <v/>
      </c>
    </row>
    <row r="1991" spans="2:29" x14ac:dyDescent="0.25">
      <c r="B1991" s="23"/>
      <c r="C1991" s="24" t="str">
        <f>IF(Table1[[#This Row],[DATE]]=0,"",TEXT(Table1[[#This Row],[DATE]],"mmm"))</f>
        <v/>
      </c>
      <c r="D1991" s="25" t="str">
        <f>B1991&amp;"-"&amp;COUNTIF($B$6:$B1991,B1991)</f>
        <v>-0</v>
      </c>
      <c r="E1991" s="24" t="str">
        <f t="shared" si="63"/>
        <v/>
      </c>
      <c r="F1991" s="24" t="str">
        <f>IF(B1991=0,"",TEXT(Table1[[#This Row],[DATE]],"ddd"))</f>
        <v/>
      </c>
      <c r="G1991" s="2" t="s">
        <v>32</v>
      </c>
      <c r="H1991" s="2"/>
      <c r="I1991" s="24" t="str">
        <f>IFERROR(INDEX('[1]down list'!$AB$3:$AH$368,MATCH(Table1[[#This Row],[DATE]],'[1]down list'!$AB$3:$AB$368,0),MATCH(Table1[[#This Row],[Shift]],'[1]down list'!$AB$3:$AH$3,0)),"")</f>
        <v/>
      </c>
      <c r="J1991" s="3"/>
      <c r="K1991" s="2"/>
      <c r="M1991" s="24" t="s">
        <v>224</v>
      </c>
      <c r="N1991" s="26" t="str">
        <f>IFERROR(INDEX([1]!Table13[#Data],MATCH(Table1[[#This Row],[Tech.]],[1]!Table13[Func Location],0),2),"")</f>
        <v/>
      </c>
      <c r="O1991" s="47"/>
      <c r="P1991" s="28"/>
      <c r="Q1991" s="2" t="s">
        <v>37</v>
      </c>
      <c r="R1991" s="2"/>
      <c r="W1991" s="2"/>
      <c r="X1991" s="2"/>
      <c r="Y1991" s="3"/>
      <c r="Z1991" s="29" t="str">
        <f>IF(Table1[[#This Row],[DATE]]=0,"",$Z$4)</f>
        <v/>
      </c>
      <c r="AA1991" s="29" t="str">
        <f>IF(Table1[[#This Row],[DATE]]=0,"",$AA$4)</f>
        <v/>
      </c>
      <c r="AB1991" s="29" t="str">
        <f t="shared" si="62"/>
        <v/>
      </c>
      <c r="AC1991" s="61" t="str">
        <f>IFERROR(VLOOKUP(Table1[[#This Row],[Owner]],'[1]down list'!U:V,2,FALSE),"")</f>
        <v/>
      </c>
    </row>
    <row r="1992" spans="2:29" x14ac:dyDescent="0.25">
      <c r="B1992" s="23"/>
      <c r="C1992" s="24" t="str">
        <f>IF(Table1[[#This Row],[DATE]]=0,"",TEXT(Table1[[#This Row],[DATE]],"mmm"))</f>
        <v/>
      </c>
      <c r="D1992" s="25" t="str">
        <f>B1992&amp;"-"&amp;COUNTIF($B$6:$B1992,B1992)</f>
        <v>-0</v>
      </c>
      <c r="E1992" s="24" t="str">
        <f t="shared" si="63"/>
        <v/>
      </c>
      <c r="F1992" s="24" t="str">
        <f>IF(B1992=0,"",TEXT(Table1[[#This Row],[DATE]],"ddd"))</f>
        <v/>
      </c>
      <c r="G1992" s="2" t="s">
        <v>32</v>
      </c>
      <c r="H1992" s="2"/>
      <c r="I1992" s="24" t="str">
        <f>IFERROR(INDEX('[1]down list'!$AB$3:$AH$368,MATCH(Table1[[#This Row],[DATE]],'[1]down list'!$AB$3:$AB$368,0),MATCH(Table1[[#This Row],[Shift]],'[1]down list'!$AB$3:$AH$3,0)),"")</f>
        <v/>
      </c>
      <c r="J1992" s="3"/>
      <c r="K1992" s="2"/>
      <c r="M1992" s="24" t="s">
        <v>224</v>
      </c>
      <c r="N1992" s="26" t="str">
        <f>IFERROR(INDEX([1]!Table13[#Data],MATCH(Table1[[#This Row],[Tech.]],[1]!Table13[Func Location],0),2),"")</f>
        <v/>
      </c>
      <c r="O1992" s="47"/>
      <c r="P1992" s="28"/>
      <c r="Q1992" s="2" t="s">
        <v>37</v>
      </c>
      <c r="R1992" s="2"/>
      <c r="W1992" s="2"/>
      <c r="X1992" s="2"/>
      <c r="Y1992" s="3"/>
      <c r="Z1992" s="29" t="str">
        <f>IF(Table1[[#This Row],[DATE]]=0,"",$Z$4)</f>
        <v/>
      </c>
      <c r="AA1992" s="29" t="str">
        <f>IF(Table1[[#This Row],[DATE]]=0,"",$AA$4)</f>
        <v/>
      </c>
      <c r="AB1992" s="29" t="str">
        <f t="shared" si="62"/>
        <v/>
      </c>
      <c r="AC1992" s="61" t="str">
        <f>IFERROR(VLOOKUP(Table1[[#This Row],[Owner]],'[1]down list'!U:V,2,FALSE),"")</f>
        <v/>
      </c>
    </row>
    <row r="1993" spans="2:29" x14ac:dyDescent="0.25">
      <c r="B1993" s="23"/>
      <c r="C1993" s="24" t="str">
        <f>IF(Table1[[#This Row],[DATE]]=0,"",TEXT(Table1[[#This Row],[DATE]],"mmm"))</f>
        <v/>
      </c>
      <c r="D1993" s="25" t="str">
        <f>B1993&amp;"-"&amp;COUNTIF($B$6:$B1993,B1993)</f>
        <v>-0</v>
      </c>
      <c r="E1993" s="24" t="str">
        <f t="shared" si="63"/>
        <v/>
      </c>
      <c r="F1993" s="24" t="str">
        <f>IF(B1993=0,"",TEXT(Table1[[#This Row],[DATE]],"ddd"))</f>
        <v/>
      </c>
      <c r="G1993" s="2" t="s">
        <v>32</v>
      </c>
      <c r="H1993" s="2"/>
      <c r="I1993" s="24" t="str">
        <f>IFERROR(INDEX('[1]down list'!$AB$3:$AH$368,MATCH(Table1[[#This Row],[DATE]],'[1]down list'!$AB$3:$AB$368,0),MATCH(Table1[[#This Row],[Shift]],'[1]down list'!$AB$3:$AH$3,0)),"")</f>
        <v/>
      </c>
      <c r="J1993" s="3"/>
      <c r="K1993" s="2"/>
      <c r="M1993" s="24" t="s">
        <v>224</v>
      </c>
      <c r="N1993" s="26" t="str">
        <f>IFERROR(INDEX([1]!Table13[#Data],MATCH(Table1[[#This Row],[Tech.]],[1]!Table13[Func Location],0),2),"")</f>
        <v/>
      </c>
      <c r="O1993" s="47"/>
      <c r="P1993" s="28"/>
      <c r="Q1993" s="2" t="s">
        <v>37</v>
      </c>
      <c r="R1993" s="2"/>
      <c r="W1993" s="2"/>
      <c r="X1993" s="2"/>
      <c r="Y1993" s="3"/>
      <c r="Z1993" s="29" t="str">
        <f>IF(Table1[[#This Row],[DATE]]=0,"",$Z$4)</f>
        <v/>
      </c>
      <c r="AA1993" s="29" t="str">
        <f>IF(Table1[[#This Row],[DATE]]=0,"",$AA$4)</f>
        <v/>
      </c>
      <c r="AB1993" s="29" t="str">
        <f t="shared" si="62"/>
        <v/>
      </c>
      <c r="AC1993" s="61" t="str">
        <f>IFERROR(VLOOKUP(Table1[[#This Row],[Owner]],'[1]down list'!U:V,2,FALSE),"")</f>
        <v/>
      </c>
    </row>
    <row r="1994" spans="2:29" x14ac:dyDescent="0.25">
      <c r="B1994" s="23"/>
      <c r="C1994" s="24" t="str">
        <f>IF(Table1[[#This Row],[DATE]]=0,"",TEXT(Table1[[#This Row],[DATE]],"mmm"))</f>
        <v/>
      </c>
      <c r="D1994" s="25" t="str">
        <f>B1994&amp;"-"&amp;COUNTIF($B$6:$B1994,B1994)</f>
        <v>-0</v>
      </c>
      <c r="E1994" s="24" t="str">
        <f t="shared" si="63"/>
        <v/>
      </c>
      <c r="F1994" s="24" t="str">
        <f>IF(B1994=0,"",TEXT(Table1[[#This Row],[DATE]],"ddd"))</f>
        <v/>
      </c>
      <c r="G1994" s="2" t="s">
        <v>32</v>
      </c>
      <c r="H1994" s="2"/>
      <c r="I1994" s="24" t="str">
        <f>IFERROR(INDEX('[1]down list'!$AB$3:$AH$368,MATCH(Table1[[#This Row],[DATE]],'[1]down list'!$AB$3:$AB$368,0),MATCH(Table1[[#This Row],[Shift]],'[1]down list'!$AB$3:$AH$3,0)),"")</f>
        <v/>
      </c>
      <c r="J1994" s="3"/>
      <c r="K1994" s="2"/>
      <c r="M1994" s="24" t="s">
        <v>224</v>
      </c>
      <c r="N1994" s="26" t="str">
        <f>IFERROR(INDEX([1]!Table13[#Data],MATCH(Table1[[#This Row],[Tech.]],[1]!Table13[Func Location],0),2),"")</f>
        <v/>
      </c>
      <c r="O1994" s="47"/>
      <c r="P1994" s="28"/>
      <c r="Q1994" s="2" t="s">
        <v>37</v>
      </c>
      <c r="R1994" s="2"/>
      <c r="W1994" s="2"/>
      <c r="X1994" s="2"/>
      <c r="Y1994" s="3"/>
      <c r="Z1994" s="29" t="str">
        <f>IF(Table1[[#This Row],[DATE]]=0,"",$Z$4)</f>
        <v/>
      </c>
      <c r="AA1994" s="29" t="str">
        <f>IF(Table1[[#This Row],[DATE]]=0,"",$AA$4)</f>
        <v/>
      </c>
      <c r="AB1994" s="29" t="str">
        <f t="shared" si="62"/>
        <v/>
      </c>
      <c r="AC1994" s="61" t="str">
        <f>IFERROR(VLOOKUP(Table1[[#This Row],[Owner]],'[1]down list'!U:V,2,FALSE),"")</f>
        <v/>
      </c>
    </row>
    <row r="1995" spans="2:29" x14ac:dyDescent="0.25">
      <c r="B1995" s="23"/>
      <c r="C1995" s="24" t="str">
        <f>IF(Table1[[#This Row],[DATE]]=0,"",TEXT(Table1[[#This Row],[DATE]],"mmm"))</f>
        <v/>
      </c>
      <c r="D1995" s="25" t="str">
        <f>B1995&amp;"-"&amp;COUNTIF($B$6:$B1995,B1995)</f>
        <v>-0</v>
      </c>
      <c r="E1995" s="24" t="str">
        <f t="shared" si="63"/>
        <v/>
      </c>
      <c r="F1995" s="24" t="str">
        <f>IF(B1995=0,"",TEXT(Table1[[#This Row],[DATE]],"ddd"))</f>
        <v/>
      </c>
      <c r="G1995" s="2" t="s">
        <v>32</v>
      </c>
      <c r="H1995" s="2"/>
      <c r="I1995" s="24" t="str">
        <f>IFERROR(INDEX('[1]down list'!$AB$3:$AH$368,MATCH(Table1[[#This Row],[DATE]],'[1]down list'!$AB$3:$AB$368,0),MATCH(Table1[[#This Row],[Shift]],'[1]down list'!$AB$3:$AH$3,0)),"")</f>
        <v/>
      </c>
      <c r="J1995" s="3"/>
      <c r="K1995" s="2"/>
      <c r="M1995" s="24" t="s">
        <v>224</v>
      </c>
      <c r="N1995" s="26" t="str">
        <f>IFERROR(INDEX([1]!Table13[#Data],MATCH(Table1[[#This Row],[Tech.]],[1]!Table13[Func Location],0),2),"")</f>
        <v/>
      </c>
      <c r="O1995" s="47"/>
      <c r="P1995" s="28"/>
      <c r="Q1995" s="2" t="s">
        <v>37</v>
      </c>
      <c r="R1995" s="2"/>
      <c r="W1995" s="2"/>
      <c r="X1995" s="2"/>
      <c r="Y1995" s="3"/>
      <c r="Z1995" s="29" t="str">
        <f>IF(Table1[[#This Row],[DATE]]=0,"",$Z$4)</f>
        <v/>
      </c>
      <c r="AA1995" s="29" t="str">
        <f>IF(Table1[[#This Row],[DATE]]=0,"",$AA$4)</f>
        <v/>
      </c>
      <c r="AB1995" s="29" t="str">
        <f t="shared" si="62"/>
        <v/>
      </c>
      <c r="AC1995" s="61" t="str">
        <f>IFERROR(VLOOKUP(Table1[[#This Row],[Owner]],'[1]down list'!U:V,2,FALSE),"")</f>
        <v/>
      </c>
    </row>
    <row r="1996" spans="2:29" x14ac:dyDescent="0.25">
      <c r="B1996" s="23"/>
      <c r="C1996" s="24" t="str">
        <f>IF(Table1[[#This Row],[DATE]]=0,"",TEXT(Table1[[#This Row],[DATE]],"mmm"))</f>
        <v/>
      </c>
      <c r="D1996" s="25" t="str">
        <f>B1996&amp;"-"&amp;COUNTIF($B$6:$B1996,B1996)</f>
        <v>-0</v>
      </c>
      <c r="E1996" s="24" t="str">
        <f t="shared" si="63"/>
        <v/>
      </c>
      <c r="F1996" s="24" t="str">
        <f>IF(B1996=0,"",TEXT(Table1[[#This Row],[DATE]],"ddd"))</f>
        <v/>
      </c>
      <c r="G1996" s="2" t="s">
        <v>32</v>
      </c>
      <c r="H1996" s="2"/>
      <c r="I1996" s="24" t="str">
        <f>IFERROR(INDEX('[1]down list'!$AB$3:$AH$368,MATCH(Table1[[#This Row],[DATE]],'[1]down list'!$AB$3:$AB$368,0),MATCH(Table1[[#This Row],[Shift]],'[1]down list'!$AB$3:$AH$3,0)),"")</f>
        <v/>
      </c>
      <c r="J1996" s="3"/>
      <c r="K1996" s="2"/>
      <c r="M1996" s="24" t="s">
        <v>224</v>
      </c>
      <c r="N1996" s="26" t="str">
        <f>IFERROR(INDEX([1]!Table13[#Data],MATCH(Table1[[#This Row],[Tech.]],[1]!Table13[Func Location],0),2),"")</f>
        <v/>
      </c>
      <c r="O1996" s="47"/>
      <c r="P1996" s="28"/>
      <c r="Q1996" s="2" t="s">
        <v>37</v>
      </c>
      <c r="R1996" s="2"/>
      <c r="W1996" s="2"/>
      <c r="X1996" s="2"/>
      <c r="Y1996" s="3"/>
      <c r="Z1996" s="29" t="str">
        <f>IF(Table1[[#This Row],[DATE]]=0,"",$Z$4)</f>
        <v/>
      </c>
      <c r="AA1996" s="29" t="str">
        <f>IF(Table1[[#This Row],[DATE]]=0,"",$AA$4)</f>
        <v/>
      </c>
      <c r="AB1996" s="29" t="str">
        <f t="shared" si="62"/>
        <v/>
      </c>
      <c r="AC1996" s="61" t="str">
        <f>IFERROR(VLOOKUP(Table1[[#This Row],[Owner]],'[1]down list'!U:V,2,FALSE),"")</f>
        <v/>
      </c>
    </row>
    <row r="1997" spans="2:29" x14ac:dyDescent="0.25">
      <c r="B1997" s="23"/>
      <c r="C1997" s="24" t="str">
        <f>IF(Table1[[#This Row],[DATE]]=0,"",TEXT(Table1[[#This Row],[DATE]],"mmm"))</f>
        <v/>
      </c>
      <c r="D1997" s="25" t="str">
        <f>B1997&amp;"-"&amp;COUNTIF($B$6:$B1997,B1997)</f>
        <v>-0</v>
      </c>
      <c r="E1997" s="24" t="str">
        <f t="shared" si="63"/>
        <v/>
      </c>
      <c r="F1997" s="24" t="str">
        <f>IF(B1997=0,"",TEXT(Table1[[#This Row],[DATE]],"ddd"))</f>
        <v/>
      </c>
      <c r="G1997" s="2" t="s">
        <v>32</v>
      </c>
      <c r="H1997" s="2"/>
      <c r="I1997" s="24" t="str">
        <f>IFERROR(INDEX('[1]down list'!$AB$3:$AH$368,MATCH(Table1[[#This Row],[DATE]],'[1]down list'!$AB$3:$AB$368,0),MATCH(Table1[[#This Row],[Shift]],'[1]down list'!$AB$3:$AH$3,0)),"")</f>
        <v/>
      </c>
      <c r="J1997" s="3"/>
      <c r="K1997" s="2"/>
      <c r="M1997" s="24" t="s">
        <v>224</v>
      </c>
      <c r="N1997" s="26" t="str">
        <f>IFERROR(INDEX([1]!Table13[#Data],MATCH(Table1[[#This Row],[Tech.]],[1]!Table13[Func Location],0),2),"")</f>
        <v/>
      </c>
      <c r="O1997" s="47"/>
      <c r="P1997" s="28"/>
      <c r="Q1997" s="2" t="s">
        <v>37</v>
      </c>
      <c r="R1997" s="2"/>
      <c r="W1997" s="2"/>
      <c r="X1997" s="2"/>
      <c r="Y1997" s="3"/>
      <c r="Z1997" s="29" t="str">
        <f>IF(Table1[[#This Row],[DATE]]=0,"",$Z$4)</f>
        <v/>
      </c>
      <c r="AA1997" s="29" t="str">
        <f>IF(Table1[[#This Row],[DATE]]=0,"",$AA$4)</f>
        <v/>
      </c>
      <c r="AB1997" s="29" t="str">
        <f t="shared" si="62"/>
        <v/>
      </c>
      <c r="AC1997" s="61" t="str">
        <f>IFERROR(VLOOKUP(Table1[[#This Row],[Owner]],'[1]down list'!U:V,2,FALSE),"")</f>
        <v/>
      </c>
    </row>
    <row r="1998" spans="2:29" x14ac:dyDescent="0.25">
      <c r="B1998" s="23"/>
      <c r="C1998" s="24" t="str">
        <f>IF(Table1[[#This Row],[DATE]]=0,"",TEXT(Table1[[#This Row],[DATE]],"mmm"))</f>
        <v/>
      </c>
      <c r="D1998" s="25" t="str">
        <f>B1998&amp;"-"&amp;COUNTIF($B$6:$B1998,B1998)</f>
        <v>-0</v>
      </c>
      <c r="E1998" s="24" t="str">
        <f t="shared" si="63"/>
        <v/>
      </c>
      <c r="F1998" s="24" t="str">
        <f>IF(B1998=0,"",TEXT(Table1[[#This Row],[DATE]],"ddd"))</f>
        <v/>
      </c>
      <c r="G1998" s="2" t="s">
        <v>32</v>
      </c>
      <c r="H1998" s="2"/>
      <c r="I1998" s="24" t="str">
        <f>IFERROR(INDEX('[1]down list'!$AB$3:$AH$368,MATCH(Table1[[#This Row],[DATE]],'[1]down list'!$AB$3:$AB$368,0),MATCH(Table1[[#This Row],[Shift]],'[1]down list'!$AB$3:$AH$3,0)),"")</f>
        <v/>
      </c>
      <c r="J1998" s="3"/>
      <c r="K1998" s="2"/>
      <c r="M1998" s="24" t="s">
        <v>224</v>
      </c>
      <c r="N1998" s="26" t="str">
        <f>IFERROR(INDEX([1]!Table13[#Data],MATCH(Table1[[#This Row],[Tech.]],[1]!Table13[Func Location],0),2),"")</f>
        <v/>
      </c>
      <c r="O1998" s="47"/>
      <c r="P1998" s="28"/>
      <c r="Q1998" s="2" t="s">
        <v>37</v>
      </c>
      <c r="R1998" s="2"/>
      <c r="W1998" s="2"/>
      <c r="X1998" s="2"/>
      <c r="Y1998" s="3"/>
      <c r="Z1998" s="29" t="str">
        <f>IF(Table1[[#This Row],[DATE]]=0,"",$Z$4)</f>
        <v/>
      </c>
      <c r="AA1998" s="29" t="str">
        <f>IF(Table1[[#This Row],[DATE]]=0,"",$AA$4)</f>
        <v/>
      </c>
      <c r="AB1998" s="29" t="str">
        <f t="shared" si="62"/>
        <v/>
      </c>
      <c r="AC1998" s="61" t="str">
        <f>IFERROR(VLOOKUP(Table1[[#This Row],[Owner]],'[1]down list'!U:V,2,FALSE),"")</f>
        <v/>
      </c>
    </row>
    <row r="1999" spans="2:29" x14ac:dyDescent="0.25">
      <c r="B1999" s="23"/>
      <c r="C1999" s="24" t="str">
        <f>IF(Table1[[#This Row],[DATE]]=0,"",TEXT(Table1[[#This Row],[DATE]],"mmm"))</f>
        <v/>
      </c>
      <c r="D1999" s="25" t="str">
        <f>B1999&amp;"-"&amp;COUNTIF($B$6:$B1999,B1999)</f>
        <v>-0</v>
      </c>
      <c r="E1999" s="24" t="str">
        <f t="shared" si="63"/>
        <v/>
      </c>
      <c r="F1999" s="24" t="str">
        <f>IF(B1999=0,"",TEXT(Table1[[#This Row],[DATE]],"ddd"))</f>
        <v/>
      </c>
      <c r="G1999" s="2" t="s">
        <v>32</v>
      </c>
      <c r="H1999" s="2"/>
      <c r="I1999" s="24" t="str">
        <f>IFERROR(INDEX('[1]down list'!$AB$3:$AH$368,MATCH(Table1[[#This Row],[DATE]],'[1]down list'!$AB$3:$AB$368,0),MATCH(Table1[[#This Row],[Shift]],'[1]down list'!$AB$3:$AH$3,0)),"")</f>
        <v/>
      </c>
      <c r="J1999" s="3"/>
      <c r="K1999" s="2"/>
      <c r="M1999" s="24" t="s">
        <v>224</v>
      </c>
      <c r="N1999" s="26" t="str">
        <f>IFERROR(INDEX([1]!Table13[#Data],MATCH(Table1[[#This Row],[Tech.]],[1]!Table13[Func Location],0),2),"")</f>
        <v/>
      </c>
      <c r="O1999" s="47"/>
      <c r="P1999" s="28"/>
      <c r="Q1999" s="2" t="s">
        <v>37</v>
      </c>
      <c r="R1999" s="2"/>
      <c r="W1999" s="2"/>
      <c r="X1999" s="2"/>
      <c r="Y1999" s="3"/>
      <c r="Z1999" s="29" t="str">
        <f>IF(Table1[[#This Row],[DATE]]=0,"",$Z$4)</f>
        <v/>
      </c>
      <c r="AA1999" s="29" t="str">
        <f>IF(Table1[[#This Row],[DATE]]=0,"",$AA$4)</f>
        <v/>
      </c>
      <c r="AB1999" s="29" t="str">
        <f t="shared" si="62"/>
        <v/>
      </c>
      <c r="AC1999" s="61" t="str">
        <f>IFERROR(VLOOKUP(Table1[[#This Row],[Owner]],'[1]down list'!U:V,2,FALSE),"")</f>
        <v/>
      </c>
    </row>
    <row r="2000" spans="2:29" x14ac:dyDescent="0.25">
      <c r="B2000" s="23"/>
      <c r="C2000" s="24" t="str">
        <f>IF(Table1[[#This Row],[DATE]]=0,"",TEXT(Table1[[#This Row],[DATE]],"mmm"))</f>
        <v/>
      </c>
      <c r="D2000" s="25" t="str">
        <f>B2000&amp;"-"&amp;COUNTIF($B$6:$B2000,B2000)</f>
        <v>-0</v>
      </c>
      <c r="E2000" s="24" t="str">
        <f t="shared" si="63"/>
        <v/>
      </c>
      <c r="F2000" s="24" t="str">
        <f>IF(B2000=0,"",TEXT(Table1[[#This Row],[DATE]],"ddd"))</f>
        <v/>
      </c>
      <c r="G2000" s="2" t="s">
        <v>32</v>
      </c>
      <c r="H2000" s="2"/>
      <c r="I2000" s="24" t="str">
        <f>IFERROR(INDEX('[1]down list'!$AB$3:$AH$368,MATCH(Table1[[#This Row],[DATE]],'[1]down list'!$AB$3:$AB$368,0),MATCH(Table1[[#This Row],[Shift]],'[1]down list'!$AB$3:$AH$3,0)),"")</f>
        <v/>
      </c>
      <c r="J2000" s="3"/>
      <c r="K2000" s="2"/>
      <c r="M2000" s="24" t="s">
        <v>224</v>
      </c>
      <c r="N2000" s="26" t="str">
        <f>IFERROR(INDEX([1]!Table13[#Data],MATCH(Table1[[#This Row],[Tech.]],[1]!Table13[Func Location],0),2),"")</f>
        <v/>
      </c>
      <c r="O2000" s="47"/>
      <c r="P2000" s="28"/>
      <c r="Q2000" s="2" t="s">
        <v>37</v>
      </c>
      <c r="R2000" s="2"/>
      <c r="W2000" s="2"/>
      <c r="X2000" s="2"/>
      <c r="Y2000" s="3"/>
      <c r="Z2000" s="29" t="str">
        <f>IF(Table1[[#This Row],[DATE]]=0,"",$Z$4)</f>
        <v/>
      </c>
      <c r="AA2000" s="29" t="str">
        <f>IF(Table1[[#This Row],[DATE]]=0,"",$AA$4)</f>
        <v/>
      </c>
      <c r="AB2000" s="29" t="str">
        <f t="shared" si="62"/>
        <v/>
      </c>
      <c r="AC2000" s="61" t="str">
        <f>IFERROR(VLOOKUP(Table1[[#This Row],[Owner]],'[1]down list'!U:V,2,FALSE),"")</f>
        <v/>
      </c>
    </row>
    <row r="2001" spans="2:29" x14ac:dyDescent="0.25">
      <c r="B2001" s="23"/>
      <c r="C2001" s="24" t="str">
        <f>IF(Table1[[#This Row],[DATE]]=0,"",TEXT(Table1[[#This Row],[DATE]],"mmm"))</f>
        <v/>
      </c>
      <c r="D2001" s="25" t="str">
        <f>B2001&amp;"-"&amp;COUNTIF($B$6:$B2001,B2001)</f>
        <v>-0</v>
      </c>
      <c r="E2001" s="24" t="str">
        <f t="shared" si="63"/>
        <v/>
      </c>
      <c r="F2001" s="24" t="str">
        <f>IF(B2001=0,"",TEXT(Table1[[#This Row],[DATE]],"ddd"))</f>
        <v/>
      </c>
      <c r="G2001" s="2" t="s">
        <v>32</v>
      </c>
      <c r="H2001" s="2"/>
      <c r="I2001" s="24" t="str">
        <f>IFERROR(INDEX('[1]down list'!$AB$3:$AH$368,MATCH(Table1[[#This Row],[DATE]],'[1]down list'!$AB$3:$AB$368,0),MATCH(Table1[[#This Row],[Shift]],'[1]down list'!$AB$3:$AH$3,0)),"")</f>
        <v/>
      </c>
      <c r="J2001" s="3"/>
      <c r="K2001" s="2"/>
      <c r="M2001" s="24" t="s">
        <v>224</v>
      </c>
      <c r="N2001" s="26" t="str">
        <f>IFERROR(INDEX([1]!Table13[#Data],MATCH(Table1[[#This Row],[Tech.]],[1]!Table13[Func Location],0),2),"")</f>
        <v/>
      </c>
      <c r="O2001" s="47"/>
      <c r="P2001" s="28"/>
      <c r="Q2001" s="2" t="s">
        <v>37</v>
      </c>
      <c r="R2001" s="2"/>
      <c r="W2001" s="2"/>
      <c r="X2001" s="2"/>
      <c r="Y2001" s="3"/>
      <c r="Z2001" s="29" t="str">
        <f>IF(Table1[[#This Row],[DATE]]=0,"",$Z$4)</f>
        <v/>
      </c>
      <c r="AA2001" s="29" t="str">
        <f>IF(Table1[[#This Row],[DATE]]=0,"",$AA$4)</f>
        <v/>
      </c>
      <c r="AB2001" s="29" t="str">
        <f t="shared" si="62"/>
        <v/>
      </c>
      <c r="AC2001" s="61" t="str">
        <f>IFERROR(VLOOKUP(Table1[[#This Row],[Owner]],'[1]down list'!U:V,2,FALSE),"")</f>
        <v/>
      </c>
    </row>
    <row r="2002" spans="2:29" x14ac:dyDescent="0.25">
      <c r="B2002" s="23"/>
      <c r="C2002" s="24" t="str">
        <f>IF(Table1[[#This Row],[DATE]]=0,"",TEXT(Table1[[#This Row],[DATE]],"mmm"))</f>
        <v/>
      </c>
      <c r="D2002" s="25" t="str">
        <f>B2002&amp;"-"&amp;COUNTIF($B$6:$B2002,B2002)</f>
        <v>-0</v>
      </c>
      <c r="E2002" s="24" t="str">
        <f t="shared" si="63"/>
        <v/>
      </c>
      <c r="F2002" s="24" t="str">
        <f>IF(B2002=0,"",TEXT(Table1[[#This Row],[DATE]],"ddd"))</f>
        <v/>
      </c>
      <c r="G2002" s="2" t="s">
        <v>32</v>
      </c>
      <c r="H2002" s="2"/>
      <c r="I2002" s="24" t="str">
        <f>IFERROR(INDEX('[1]down list'!$AB$3:$AH$368,MATCH(Table1[[#This Row],[DATE]],'[1]down list'!$AB$3:$AB$368,0),MATCH(Table1[[#This Row],[Shift]],'[1]down list'!$AB$3:$AH$3,0)),"")</f>
        <v/>
      </c>
      <c r="J2002" s="3"/>
      <c r="K2002" s="2"/>
      <c r="M2002" s="24" t="s">
        <v>224</v>
      </c>
      <c r="N2002" s="26" t="str">
        <f>IFERROR(INDEX([1]!Table13[#Data],MATCH(Table1[[#This Row],[Tech.]],[1]!Table13[Func Location],0),2),"")</f>
        <v/>
      </c>
      <c r="O2002" s="47"/>
      <c r="P2002" s="28"/>
      <c r="Q2002" s="2" t="s">
        <v>37</v>
      </c>
      <c r="R2002" s="2"/>
      <c r="W2002" s="2"/>
      <c r="X2002" s="2"/>
      <c r="Y2002" s="3"/>
      <c r="Z2002" s="29" t="str">
        <f>IF(Table1[[#This Row],[DATE]]=0,"",$Z$4)</f>
        <v/>
      </c>
      <c r="AA2002" s="29" t="str">
        <f>IF(Table1[[#This Row],[DATE]]=0,"",$AA$4)</f>
        <v/>
      </c>
      <c r="AB2002" s="29" t="str">
        <f t="shared" si="62"/>
        <v/>
      </c>
      <c r="AC2002" s="61" t="str">
        <f>IFERROR(VLOOKUP(Table1[[#This Row],[Owner]],'[1]down list'!U:V,2,FALSE),"")</f>
        <v/>
      </c>
    </row>
    <row r="2003" spans="2:29" x14ac:dyDescent="0.25">
      <c r="B2003" s="23"/>
      <c r="C2003" s="24" t="str">
        <f>IF(Table1[[#This Row],[DATE]]=0,"",TEXT(Table1[[#This Row],[DATE]],"mmm"))</f>
        <v/>
      </c>
      <c r="D2003" s="25" t="str">
        <f>B2003&amp;"-"&amp;COUNTIF($B$6:$B2003,B2003)</f>
        <v>-0</v>
      </c>
      <c r="E2003" s="24" t="str">
        <f t="shared" si="63"/>
        <v/>
      </c>
      <c r="F2003" s="24" t="str">
        <f>IF(B2003=0,"",TEXT(Table1[[#This Row],[DATE]],"ddd"))</f>
        <v/>
      </c>
      <c r="G2003" s="2" t="s">
        <v>32</v>
      </c>
      <c r="H2003" s="2"/>
      <c r="I2003" s="24" t="str">
        <f>IFERROR(INDEX('[1]down list'!$AB$3:$AH$368,MATCH(Table1[[#This Row],[DATE]],'[1]down list'!$AB$3:$AB$368,0),MATCH(Table1[[#This Row],[Shift]],'[1]down list'!$AB$3:$AH$3,0)),"")</f>
        <v/>
      </c>
      <c r="J2003" s="3"/>
      <c r="K2003" s="2"/>
      <c r="M2003" s="24" t="s">
        <v>224</v>
      </c>
      <c r="N2003" s="26" t="str">
        <f>IFERROR(INDEX([1]!Table13[#Data],MATCH(Table1[[#This Row],[Tech.]],[1]!Table13[Func Location],0),2),"")</f>
        <v/>
      </c>
      <c r="O2003" s="47"/>
      <c r="P2003" s="28"/>
      <c r="Q2003" s="2" t="s">
        <v>37</v>
      </c>
      <c r="R2003" s="2"/>
      <c r="W2003" s="2"/>
      <c r="X2003" s="2"/>
      <c r="Y2003" s="3"/>
      <c r="Z2003" s="29" t="str">
        <f>IF(Table1[[#This Row],[DATE]]=0,"",$Z$4)</f>
        <v/>
      </c>
      <c r="AA2003" s="29" t="str">
        <f>IF(Table1[[#This Row],[DATE]]=0,"",$AA$4)</f>
        <v/>
      </c>
      <c r="AB2003" s="29" t="str">
        <f t="shared" si="62"/>
        <v/>
      </c>
      <c r="AC2003" s="61" t="str">
        <f>IFERROR(VLOOKUP(Table1[[#This Row],[Owner]],'[1]down list'!U:V,2,FALSE),"")</f>
        <v/>
      </c>
    </row>
    <row r="2004" spans="2:29" x14ac:dyDescent="0.25">
      <c r="B2004" s="23"/>
      <c r="C2004" s="24" t="str">
        <f>IF(Table1[[#This Row],[DATE]]=0,"",TEXT(Table1[[#This Row],[DATE]],"mmm"))</f>
        <v/>
      </c>
      <c r="D2004" s="25" t="str">
        <f>B2004&amp;"-"&amp;COUNTIF($B$6:$B2004,B2004)</f>
        <v>-0</v>
      </c>
      <c r="E2004" s="24" t="str">
        <f t="shared" si="63"/>
        <v/>
      </c>
      <c r="F2004" s="24" t="str">
        <f>IF(B2004=0,"",TEXT(Table1[[#This Row],[DATE]],"ddd"))</f>
        <v/>
      </c>
      <c r="G2004" s="2" t="s">
        <v>32</v>
      </c>
      <c r="H2004" s="2"/>
      <c r="I2004" s="24" t="str">
        <f>IFERROR(INDEX('[1]down list'!$AB$3:$AH$368,MATCH(Table1[[#This Row],[DATE]],'[1]down list'!$AB$3:$AB$368,0),MATCH(Table1[[#This Row],[Shift]],'[1]down list'!$AB$3:$AH$3,0)),"")</f>
        <v/>
      </c>
      <c r="J2004" s="3"/>
      <c r="K2004" s="2"/>
      <c r="M2004" s="24" t="s">
        <v>224</v>
      </c>
      <c r="N2004" s="26" t="str">
        <f>IFERROR(INDEX([1]!Table13[#Data],MATCH(Table1[[#This Row],[Tech.]],[1]!Table13[Func Location],0),2),"")</f>
        <v/>
      </c>
      <c r="O2004" s="47"/>
      <c r="P2004" s="28"/>
      <c r="Q2004" s="2" t="s">
        <v>37</v>
      </c>
      <c r="R2004" s="2"/>
      <c r="W2004" s="2"/>
      <c r="X2004" s="2"/>
      <c r="Y2004" s="3"/>
      <c r="Z2004" s="29" t="str">
        <f>IF(Table1[[#This Row],[DATE]]=0,"",$Z$4)</f>
        <v/>
      </c>
      <c r="AA2004" s="29" t="str">
        <f>IF(Table1[[#This Row],[DATE]]=0,"",$AA$4)</f>
        <v/>
      </c>
      <c r="AB2004" s="29" t="str">
        <f t="shared" si="62"/>
        <v/>
      </c>
      <c r="AC2004" s="61" t="str">
        <f>IFERROR(VLOOKUP(Table1[[#This Row],[Owner]],'[1]down list'!U:V,2,FALSE),"")</f>
        <v/>
      </c>
    </row>
    <row r="2005" spans="2:29" x14ac:dyDescent="0.25">
      <c r="B2005" s="23"/>
      <c r="C2005" s="24" t="str">
        <f>IF(Table1[[#This Row],[DATE]]=0,"",TEXT(Table1[[#This Row],[DATE]],"mmm"))</f>
        <v/>
      </c>
      <c r="D2005" s="25" t="str">
        <f>B2005&amp;"-"&amp;COUNTIF($B$6:$B2005,B2005)</f>
        <v>-0</v>
      </c>
      <c r="E2005" s="24" t="str">
        <f t="shared" si="63"/>
        <v/>
      </c>
      <c r="F2005" s="24" t="str">
        <f>IF(B2005=0,"",TEXT(Table1[[#This Row],[DATE]],"ddd"))</f>
        <v/>
      </c>
      <c r="G2005" s="2" t="s">
        <v>32</v>
      </c>
      <c r="H2005" s="2"/>
      <c r="I2005" s="24" t="str">
        <f>IFERROR(INDEX('[1]down list'!$AB$3:$AH$368,MATCH(Table1[[#This Row],[DATE]],'[1]down list'!$AB$3:$AB$368,0),MATCH(Table1[[#This Row],[Shift]],'[1]down list'!$AB$3:$AH$3,0)),"")</f>
        <v/>
      </c>
      <c r="J2005" s="3"/>
      <c r="K2005" s="2"/>
      <c r="M2005" s="24" t="s">
        <v>224</v>
      </c>
      <c r="N2005" s="26" t="str">
        <f>IFERROR(INDEX([1]!Table13[#Data],MATCH(Table1[[#This Row],[Tech.]],[1]!Table13[Func Location],0),2),"")</f>
        <v/>
      </c>
      <c r="O2005" s="47"/>
      <c r="P2005" s="28"/>
      <c r="Q2005" s="2" t="s">
        <v>37</v>
      </c>
      <c r="R2005" s="2"/>
      <c r="W2005" s="2"/>
      <c r="X2005" s="2"/>
      <c r="Y2005" s="3"/>
      <c r="Z2005" s="29" t="str">
        <f>IF(Table1[[#This Row],[DATE]]=0,"",$Z$4)</f>
        <v/>
      </c>
      <c r="AA2005" s="29" t="str">
        <f>IF(Table1[[#This Row],[DATE]]=0,"",$AA$4)</f>
        <v/>
      </c>
      <c r="AB2005" s="29" t="str">
        <f t="shared" si="62"/>
        <v/>
      </c>
      <c r="AC2005" s="61" t="str">
        <f>IFERROR(VLOOKUP(Table1[[#This Row],[Owner]],'[1]down list'!U:V,2,FALSE),"")</f>
        <v/>
      </c>
    </row>
    <row r="2006" spans="2:29" x14ac:dyDescent="0.25">
      <c r="B2006" s="23"/>
      <c r="C2006" s="24" t="str">
        <f>IF(Table1[[#This Row],[DATE]]=0,"",TEXT(Table1[[#This Row],[DATE]],"mmm"))</f>
        <v/>
      </c>
      <c r="D2006" s="25" t="str">
        <f>B2006&amp;"-"&amp;COUNTIF($B$6:$B2006,B2006)</f>
        <v>-0</v>
      </c>
      <c r="E2006" s="24" t="str">
        <f t="shared" si="63"/>
        <v/>
      </c>
      <c r="F2006" s="24" t="str">
        <f>IF(B2006=0,"",TEXT(Table1[[#This Row],[DATE]],"ddd"))</f>
        <v/>
      </c>
      <c r="G2006" s="2" t="s">
        <v>32</v>
      </c>
      <c r="H2006" s="2"/>
      <c r="I2006" s="24" t="str">
        <f>IFERROR(INDEX('[1]down list'!$AB$3:$AH$368,MATCH(Table1[[#This Row],[DATE]],'[1]down list'!$AB$3:$AB$368,0),MATCH(Table1[[#This Row],[Shift]],'[1]down list'!$AB$3:$AH$3,0)),"")</f>
        <v/>
      </c>
      <c r="J2006" s="3"/>
      <c r="K2006" s="2"/>
      <c r="M2006" s="24" t="s">
        <v>224</v>
      </c>
      <c r="N2006" s="26" t="str">
        <f>IFERROR(INDEX([1]!Table13[#Data],MATCH(Table1[[#This Row],[Tech.]],[1]!Table13[Func Location],0),2),"")</f>
        <v/>
      </c>
      <c r="O2006" s="47"/>
      <c r="P2006" s="28"/>
      <c r="Q2006" s="2" t="s">
        <v>37</v>
      </c>
      <c r="R2006" s="2"/>
      <c r="W2006" s="2"/>
      <c r="X2006" s="2"/>
      <c r="Y2006" s="3"/>
      <c r="Z2006" s="29" t="str">
        <f>IF(Table1[[#This Row],[DATE]]=0,"",$Z$4)</f>
        <v/>
      </c>
      <c r="AA2006" s="29" t="str">
        <f>IF(Table1[[#This Row],[DATE]]=0,"",$AA$4)</f>
        <v/>
      </c>
      <c r="AB2006" s="29" t="str">
        <f t="shared" si="62"/>
        <v/>
      </c>
      <c r="AC2006" s="61" t="str">
        <f>IFERROR(VLOOKUP(Table1[[#This Row],[Owner]],'[1]down list'!U:V,2,FALSE),"")</f>
        <v/>
      </c>
    </row>
    <row r="2007" spans="2:29" x14ac:dyDescent="0.25">
      <c r="B2007" s="23"/>
      <c r="C2007" s="24" t="str">
        <f>IF(Table1[[#This Row],[DATE]]=0,"",TEXT(Table1[[#This Row],[DATE]],"mmm"))</f>
        <v/>
      </c>
      <c r="D2007" s="25" t="str">
        <f>B2007&amp;"-"&amp;COUNTIF($B$6:$B2007,B2007)</f>
        <v>-0</v>
      </c>
      <c r="E2007" s="24" t="str">
        <f t="shared" si="63"/>
        <v/>
      </c>
      <c r="F2007" s="24" t="str">
        <f>IF(B2007=0,"",TEXT(Table1[[#This Row],[DATE]],"ddd"))</f>
        <v/>
      </c>
      <c r="G2007" s="2" t="s">
        <v>32</v>
      </c>
      <c r="H2007" s="2"/>
      <c r="I2007" s="24" t="str">
        <f>IFERROR(INDEX('[1]down list'!$AB$3:$AH$368,MATCH(Table1[[#This Row],[DATE]],'[1]down list'!$AB$3:$AB$368,0),MATCH(Table1[[#This Row],[Shift]],'[1]down list'!$AB$3:$AH$3,0)),"")</f>
        <v/>
      </c>
      <c r="J2007" s="3"/>
      <c r="K2007" s="2"/>
      <c r="M2007" s="24" t="s">
        <v>224</v>
      </c>
      <c r="N2007" s="26" t="str">
        <f>IFERROR(INDEX([1]!Table13[#Data],MATCH(Table1[[#This Row],[Tech.]],[1]!Table13[Func Location],0),2),"")</f>
        <v/>
      </c>
      <c r="O2007" s="47"/>
      <c r="P2007" s="28"/>
      <c r="Q2007" s="2" t="s">
        <v>37</v>
      </c>
      <c r="R2007" s="2"/>
      <c r="W2007" s="2"/>
      <c r="X2007" s="2"/>
      <c r="Y2007" s="3"/>
      <c r="Z2007" s="29" t="str">
        <f>IF(Table1[[#This Row],[DATE]]=0,"",$Z$4)</f>
        <v/>
      </c>
      <c r="AA2007" s="29" t="str">
        <f>IF(Table1[[#This Row],[DATE]]=0,"",$AA$4)</f>
        <v/>
      </c>
      <c r="AB2007" s="29" t="str">
        <f t="shared" si="62"/>
        <v/>
      </c>
      <c r="AC2007" s="61" t="str">
        <f>IFERROR(VLOOKUP(Table1[[#This Row],[Owner]],'[1]down list'!U:V,2,FALSE),"")</f>
        <v/>
      </c>
    </row>
    <row r="2008" spans="2:29" x14ac:dyDescent="0.25">
      <c r="B2008" s="23"/>
      <c r="C2008" s="24" t="str">
        <f>IF(Table1[[#This Row],[DATE]]=0,"",TEXT(Table1[[#This Row],[DATE]],"mmm"))</f>
        <v/>
      </c>
      <c r="D2008" s="25" t="str">
        <f>B2008&amp;"-"&amp;COUNTIF($B$6:$B2008,B2008)</f>
        <v>-0</v>
      </c>
      <c r="E2008" s="24" t="str">
        <f t="shared" si="63"/>
        <v/>
      </c>
      <c r="F2008" s="24" t="str">
        <f>IF(B2008=0,"",TEXT(Table1[[#This Row],[DATE]],"ddd"))</f>
        <v/>
      </c>
      <c r="G2008" s="2" t="s">
        <v>32</v>
      </c>
      <c r="H2008" s="2"/>
      <c r="I2008" s="24" t="str">
        <f>IFERROR(INDEX('[1]down list'!$AB$3:$AH$368,MATCH(Table1[[#This Row],[DATE]],'[1]down list'!$AB$3:$AB$368,0),MATCH(Table1[[#This Row],[Shift]],'[1]down list'!$AB$3:$AH$3,0)),"")</f>
        <v/>
      </c>
      <c r="J2008" s="3"/>
      <c r="K2008" s="2"/>
      <c r="M2008" s="24" t="s">
        <v>224</v>
      </c>
      <c r="N2008" s="26" t="str">
        <f>IFERROR(INDEX([1]!Table13[#Data],MATCH(Table1[[#This Row],[Tech.]],[1]!Table13[Func Location],0),2),"")</f>
        <v/>
      </c>
      <c r="O2008" s="47"/>
      <c r="P2008" s="28"/>
      <c r="Q2008" s="2" t="s">
        <v>37</v>
      </c>
      <c r="R2008" s="2"/>
      <c r="W2008" s="2"/>
      <c r="X2008" s="2"/>
      <c r="Y2008" s="3"/>
      <c r="Z2008" s="29" t="str">
        <f>IF(Table1[[#This Row],[DATE]]=0,"",$Z$4)</f>
        <v/>
      </c>
      <c r="AA2008" s="29" t="str">
        <f>IF(Table1[[#This Row],[DATE]]=0,"",$AA$4)</f>
        <v/>
      </c>
      <c r="AB2008" s="29" t="str">
        <f t="shared" si="62"/>
        <v/>
      </c>
      <c r="AC2008" s="61" t="str">
        <f>IFERROR(VLOOKUP(Table1[[#This Row],[Owner]],'[1]down list'!U:V,2,FALSE),"")</f>
        <v/>
      </c>
    </row>
    <row r="2009" spans="2:29" x14ac:dyDescent="0.25">
      <c r="B2009" s="23"/>
      <c r="C2009" s="24" t="str">
        <f>IF(Table1[[#This Row],[DATE]]=0,"",TEXT(Table1[[#This Row],[DATE]],"mmm"))</f>
        <v/>
      </c>
      <c r="D2009" s="25" t="str">
        <f>B2009&amp;"-"&amp;COUNTIF($B$6:$B2009,B2009)</f>
        <v>-0</v>
      </c>
      <c r="E2009" s="24" t="str">
        <f t="shared" si="63"/>
        <v/>
      </c>
      <c r="F2009" s="24" t="str">
        <f>IF(B2009=0,"",TEXT(Table1[[#This Row],[DATE]],"ddd"))</f>
        <v/>
      </c>
      <c r="G2009" s="2" t="s">
        <v>32</v>
      </c>
      <c r="H2009" s="2"/>
      <c r="I2009" s="24" t="str">
        <f>IFERROR(INDEX('[1]down list'!$AB$3:$AH$368,MATCH(Table1[[#This Row],[DATE]],'[1]down list'!$AB$3:$AB$368,0),MATCH(Table1[[#This Row],[Shift]],'[1]down list'!$AB$3:$AH$3,0)),"")</f>
        <v/>
      </c>
      <c r="J2009" s="3"/>
      <c r="K2009" s="2"/>
      <c r="M2009" s="24" t="s">
        <v>224</v>
      </c>
      <c r="N2009" s="26" t="str">
        <f>IFERROR(INDEX([1]!Table13[#Data],MATCH(Table1[[#This Row],[Tech.]],[1]!Table13[Func Location],0),2),"")</f>
        <v/>
      </c>
      <c r="O2009" s="47"/>
      <c r="P2009" s="28"/>
      <c r="Q2009" s="2" t="s">
        <v>37</v>
      </c>
      <c r="R2009" s="2"/>
      <c r="W2009" s="2"/>
      <c r="X2009" s="2"/>
      <c r="Y2009" s="3"/>
      <c r="Z2009" s="29" t="str">
        <f>IF(Table1[[#This Row],[DATE]]=0,"",$Z$4)</f>
        <v/>
      </c>
      <c r="AA2009" s="29" t="str">
        <f>IF(Table1[[#This Row],[DATE]]=0,"",$AA$4)</f>
        <v/>
      </c>
      <c r="AB2009" s="29" t="str">
        <f t="shared" si="62"/>
        <v/>
      </c>
      <c r="AC2009" s="61" t="str">
        <f>IFERROR(VLOOKUP(Table1[[#This Row],[Owner]],'[1]down list'!U:V,2,FALSE),"")</f>
        <v/>
      </c>
    </row>
    <row r="2010" spans="2:29" x14ac:dyDescent="0.25">
      <c r="B2010" s="23"/>
      <c r="C2010" s="24" t="str">
        <f>IF(Table1[[#This Row],[DATE]]=0,"",TEXT(Table1[[#This Row],[DATE]],"mmm"))</f>
        <v/>
      </c>
      <c r="D2010" s="25" t="str">
        <f>B2010&amp;"-"&amp;COUNTIF($B$6:$B2010,B2010)</f>
        <v>-0</v>
      </c>
      <c r="E2010" s="24" t="str">
        <f t="shared" si="63"/>
        <v/>
      </c>
      <c r="F2010" s="24" t="str">
        <f>IF(B2010=0,"",TEXT(Table1[[#This Row],[DATE]],"ddd"))</f>
        <v/>
      </c>
      <c r="G2010" s="2" t="s">
        <v>32</v>
      </c>
      <c r="H2010" s="2"/>
      <c r="I2010" s="24" t="str">
        <f>IFERROR(INDEX('[1]down list'!$AB$3:$AH$368,MATCH(Table1[[#This Row],[DATE]],'[1]down list'!$AB$3:$AB$368,0),MATCH(Table1[[#This Row],[Shift]],'[1]down list'!$AB$3:$AH$3,0)),"")</f>
        <v/>
      </c>
      <c r="J2010" s="3"/>
      <c r="K2010" s="2"/>
      <c r="M2010" s="24" t="s">
        <v>224</v>
      </c>
      <c r="N2010" s="26" t="str">
        <f>IFERROR(INDEX([1]!Table13[#Data],MATCH(Table1[[#This Row],[Tech.]],[1]!Table13[Func Location],0),2),"")</f>
        <v/>
      </c>
      <c r="O2010" s="47"/>
      <c r="P2010" s="28"/>
      <c r="Q2010" s="2" t="s">
        <v>37</v>
      </c>
      <c r="R2010" s="2"/>
      <c r="W2010" s="2"/>
      <c r="X2010" s="2"/>
      <c r="Y2010" s="3"/>
      <c r="Z2010" s="29" t="str">
        <f>IF(Table1[[#This Row],[DATE]]=0,"",$Z$4)</f>
        <v/>
      </c>
      <c r="AA2010" s="29" t="str">
        <f>IF(Table1[[#This Row],[DATE]]=0,"",$AA$4)</f>
        <v/>
      </c>
      <c r="AB2010" s="29" t="str">
        <f t="shared" si="62"/>
        <v/>
      </c>
      <c r="AC2010" s="61" t="str">
        <f>IFERROR(VLOOKUP(Table1[[#This Row],[Owner]],'[1]down list'!U:V,2,FALSE),"")</f>
        <v/>
      </c>
    </row>
    <row r="2011" spans="2:29" x14ac:dyDescent="0.25">
      <c r="B2011" s="23"/>
      <c r="C2011" s="24" t="str">
        <f>IF(Table1[[#This Row],[DATE]]=0,"",TEXT(Table1[[#This Row],[DATE]],"mmm"))</f>
        <v/>
      </c>
      <c r="D2011" s="25" t="str">
        <f>B2011&amp;"-"&amp;COUNTIF($B$6:$B2011,B2011)</f>
        <v>-0</v>
      </c>
      <c r="E2011" s="24" t="str">
        <f t="shared" si="63"/>
        <v/>
      </c>
      <c r="F2011" s="24" t="str">
        <f>IF(B2011=0,"",TEXT(Table1[[#This Row],[DATE]],"ddd"))</f>
        <v/>
      </c>
      <c r="G2011" s="2" t="s">
        <v>32</v>
      </c>
      <c r="H2011" s="2"/>
      <c r="I2011" s="24" t="str">
        <f>IFERROR(INDEX('[1]down list'!$AB$3:$AH$368,MATCH(Table1[[#This Row],[DATE]],'[1]down list'!$AB$3:$AB$368,0),MATCH(Table1[[#This Row],[Shift]],'[1]down list'!$AB$3:$AH$3,0)),"")</f>
        <v/>
      </c>
      <c r="J2011" s="3"/>
      <c r="K2011" s="2"/>
      <c r="M2011" s="24" t="s">
        <v>224</v>
      </c>
      <c r="N2011" s="26" t="str">
        <f>IFERROR(INDEX([1]!Table13[#Data],MATCH(Table1[[#This Row],[Tech.]],[1]!Table13[Func Location],0),2),"")</f>
        <v/>
      </c>
      <c r="O2011" s="47"/>
      <c r="P2011" s="28"/>
      <c r="Q2011" s="2" t="s">
        <v>37</v>
      </c>
      <c r="R2011" s="2"/>
      <c r="W2011" s="2"/>
      <c r="X2011" s="2"/>
      <c r="Y2011" s="3"/>
      <c r="Z2011" s="29" t="str">
        <f>IF(Table1[[#This Row],[DATE]]=0,"",$Z$4)</f>
        <v/>
      </c>
      <c r="AA2011" s="29" t="str">
        <f>IF(Table1[[#This Row],[DATE]]=0,"",$AA$4)</f>
        <v/>
      </c>
      <c r="AB2011" s="29" t="str">
        <f t="shared" si="62"/>
        <v/>
      </c>
      <c r="AC2011" s="61" t="str">
        <f>IFERROR(VLOOKUP(Table1[[#This Row],[Owner]],'[1]down list'!U:V,2,FALSE),"")</f>
        <v/>
      </c>
    </row>
    <row r="2012" spans="2:29" x14ac:dyDescent="0.25">
      <c r="B2012" s="23"/>
      <c r="C2012" s="24" t="str">
        <f>IF(Table1[[#This Row],[DATE]]=0,"",TEXT(Table1[[#This Row],[DATE]],"mmm"))</f>
        <v/>
      </c>
      <c r="D2012" s="25" t="str">
        <f>B2012&amp;"-"&amp;COUNTIF($B$6:$B2012,B2012)</f>
        <v>-0</v>
      </c>
      <c r="E2012" s="24" t="str">
        <f t="shared" si="63"/>
        <v/>
      </c>
      <c r="F2012" s="24" t="str">
        <f>IF(B2012=0,"",TEXT(Table1[[#This Row],[DATE]],"ddd"))</f>
        <v/>
      </c>
      <c r="G2012" s="2" t="s">
        <v>32</v>
      </c>
      <c r="H2012" s="2"/>
      <c r="I2012" s="24" t="str">
        <f>IFERROR(INDEX('[1]down list'!$AB$3:$AH$368,MATCH(Table1[[#This Row],[DATE]],'[1]down list'!$AB$3:$AB$368,0),MATCH(Table1[[#This Row],[Shift]],'[1]down list'!$AB$3:$AH$3,0)),"")</f>
        <v/>
      </c>
      <c r="J2012" s="3"/>
      <c r="K2012" s="2"/>
      <c r="M2012" s="24" t="s">
        <v>224</v>
      </c>
      <c r="N2012" s="26" t="str">
        <f>IFERROR(INDEX([1]!Table13[#Data],MATCH(Table1[[#This Row],[Tech.]],[1]!Table13[Func Location],0),2),"")</f>
        <v/>
      </c>
      <c r="O2012" s="47"/>
      <c r="P2012" s="28"/>
      <c r="Q2012" s="2" t="s">
        <v>37</v>
      </c>
      <c r="R2012" s="2"/>
      <c r="W2012" s="2"/>
      <c r="X2012" s="2"/>
      <c r="Y2012" s="3"/>
      <c r="Z2012" s="29" t="str">
        <f>IF(Table1[[#This Row],[DATE]]=0,"",$Z$4)</f>
        <v/>
      </c>
      <c r="AA2012" s="29" t="str">
        <f>IF(Table1[[#This Row],[DATE]]=0,"",$AA$4)</f>
        <v/>
      </c>
      <c r="AB2012" s="29" t="str">
        <f t="shared" si="62"/>
        <v/>
      </c>
      <c r="AC2012" s="61" t="str">
        <f>IFERROR(VLOOKUP(Table1[[#This Row],[Owner]],'[1]down list'!U:V,2,FALSE),"")</f>
        <v/>
      </c>
    </row>
    <row r="2013" spans="2:29" x14ac:dyDescent="0.25">
      <c r="B2013" s="23"/>
      <c r="C2013" s="24" t="str">
        <f>IF(Table1[[#This Row],[DATE]]=0,"",TEXT(Table1[[#This Row],[DATE]],"mmm"))</f>
        <v/>
      </c>
      <c r="D2013" s="25" t="str">
        <f>B2013&amp;"-"&amp;COUNTIF($B$6:$B2013,B2013)</f>
        <v>-0</v>
      </c>
      <c r="E2013" s="24" t="str">
        <f t="shared" si="63"/>
        <v/>
      </c>
      <c r="F2013" s="24" t="str">
        <f>IF(B2013=0,"",TEXT(Table1[[#This Row],[DATE]],"ddd"))</f>
        <v/>
      </c>
      <c r="G2013" s="2" t="s">
        <v>32</v>
      </c>
      <c r="H2013" s="2"/>
      <c r="I2013" s="24" t="str">
        <f>IFERROR(INDEX('[1]down list'!$AB$3:$AH$368,MATCH(Table1[[#This Row],[DATE]],'[1]down list'!$AB$3:$AB$368,0),MATCH(Table1[[#This Row],[Shift]],'[1]down list'!$AB$3:$AH$3,0)),"")</f>
        <v/>
      </c>
      <c r="J2013" s="3"/>
      <c r="K2013" s="2"/>
      <c r="M2013" s="24" t="s">
        <v>224</v>
      </c>
      <c r="N2013" s="26" t="str">
        <f>IFERROR(INDEX([1]!Table13[#Data],MATCH(Table1[[#This Row],[Tech.]],[1]!Table13[Func Location],0),2),"")</f>
        <v/>
      </c>
      <c r="O2013" s="47"/>
      <c r="P2013" s="28"/>
      <c r="Q2013" s="2" t="s">
        <v>37</v>
      </c>
      <c r="R2013" s="2"/>
      <c r="W2013" s="2"/>
      <c r="X2013" s="2"/>
      <c r="Y2013" s="3"/>
      <c r="Z2013" s="29" t="str">
        <f>IF(Table1[[#This Row],[DATE]]=0,"",$Z$4)</f>
        <v/>
      </c>
      <c r="AA2013" s="29" t="str">
        <f>IF(Table1[[#This Row],[DATE]]=0,"",$AA$4)</f>
        <v/>
      </c>
      <c r="AB2013" s="29" t="str">
        <f t="shared" si="62"/>
        <v/>
      </c>
      <c r="AC2013" s="61" t="str">
        <f>IFERROR(VLOOKUP(Table1[[#This Row],[Owner]],'[1]down list'!U:V,2,FALSE),"")</f>
        <v/>
      </c>
    </row>
    <row r="2014" spans="2:29" x14ac:dyDescent="0.25">
      <c r="B2014" s="23"/>
      <c r="C2014" s="24" t="str">
        <f>IF(Table1[[#This Row],[DATE]]=0,"",TEXT(Table1[[#This Row],[DATE]],"mmm"))</f>
        <v/>
      </c>
      <c r="D2014" s="25" t="str">
        <f>B2014&amp;"-"&amp;COUNTIF($B$6:$B2014,B2014)</f>
        <v>-0</v>
      </c>
      <c r="E2014" s="24" t="str">
        <f t="shared" si="63"/>
        <v/>
      </c>
      <c r="F2014" s="24" t="str">
        <f>IF(B2014=0,"",TEXT(Table1[[#This Row],[DATE]],"ddd"))</f>
        <v/>
      </c>
      <c r="G2014" s="2" t="s">
        <v>32</v>
      </c>
      <c r="H2014" s="2"/>
      <c r="I2014" s="24" t="str">
        <f>IFERROR(INDEX('[1]down list'!$AB$3:$AH$368,MATCH(Table1[[#This Row],[DATE]],'[1]down list'!$AB$3:$AB$368,0),MATCH(Table1[[#This Row],[Shift]],'[1]down list'!$AB$3:$AH$3,0)),"")</f>
        <v/>
      </c>
      <c r="J2014" s="3"/>
      <c r="K2014" s="2"/>
      <c r="M2014" s="24" t="s">
        <v>224</v>
      </c>
      <c r="N2014" s="26" t="str">
        <f>IFERROR(INDEX([1]!Table13[#Data],MATCH(Table1[[#This Row],[Tech.]],[1]!Table13[Func Location],0),2),"")</f>
        <v/>
      </c>
      <c r="O2014" s="47"/>
      <c r="P2014" s="28"/>
      <c r="Q2014" s="2" t="s">
        <v>37</v>
      </c>
      <c r="R2014" s="2"/>
      <c r="W2014" s="2"/>
      <c r="X2014" s="2"/>
      <c r="Y2014" s="3"/>
      <c r="Z2014" s="29" t="str">
        <f>IF(Table1[[#This Row],[DATE]]=0,"",$Z$4)</f>
        <v/>
      </c>
      <c r="AA2014" s="29" t="str">
        <f>IF(Table1[[#This Row],[DATE]]=0,"",$AA$4)</f>
        <v/>
      </c>
      <c r="AB2014" s="29" t="str">
        <f t="shared" si="62"/>
        <v/>
      </c>
      <c r="AC2014" s="61" t="str">
        <f>IFERROR(VLOOKUP(Table1[[#This Row],[Owner]],'[1]down list'!U:V,2,FALSE),"")</f>
        <v/>
      </c>
    </row>
    <row r="2015" spans="2:29" x14ac:dyDescent="0.25">
      <c r="B2015" s="23"/>
      <c r="C2015" s="24" t="str">
        <f>IF(Table1[[#This Row],[DATE]]=0,"",TEXT(Table1[[#This Row],[DATE]],"mmm"))</f>
        <v/>
      </c>
      <c r="D2015" s="25" t="str">
        <f>B2015&amp;"-"&amp;COUNTIF($B$6:$B2015,B2015)</f>
        <v>-0</v>
      </c>
      <c r="E2015" s="24" t="str">
        <f t="shared" si="63"/>
        <v/>
      </c>
      <c r="F2015" s="24" t="str">
        <f>IF(B2015=0,"",TEXT(Table1[[#This Row],[DATE]],"ddd"))</f>
        <v/>
      </c>
      <c r="G2015" s="2" t="s">
        <v>32</v>
      </c>
      <c r="H2015" s="2"/>
      <c r="I2015" s="24" t="str">
        <f>IFERROR(INDEX('[1]down list'!$AB$3:$AH$368,MATCH(Table1[[#This Row],[DATE]],'[1]down list'!$AB$3:$AB$368,0),MATCH(Table1[[#This Row],[Shift]],'[1]down list'!$AB$3:$AH$3,0)),"")</f>
        <v/>
      </c>
      <c r="J2015" s="3"/>
      <c r="K2015" s="2"/>
      <c r="M2015" s="24" t="s">
        <v>224</v>
      </c>
      <c r="N2015" s="26" t="str">
        <f>IFERROR(INDEX([1]!Table13[#Data],MATCH(Table1[[#This Row],[Tech.]],[1]!Table13[Func Location],0),2),"")</f>
        <v/>
      </c>
      <c r="O2015" s="47"/>
      <c r="P2015" s="28"/>
      <c r="Q2015" s="2" t="s">
        <v>37</v>
      </c>
      <c r="R2015" s="2"/>
      <c r="W2015" s="2"/>
      <c r="X2015" s="2"/>
      <c r="Y2015" s="3"/>
      <c r="Z2015" s="29" t="str">
        <f>IF(Table1[[#This Row],[DATE]]=0,"",$Z$4)</f>
        <v/>
      </c>
      <c r="AA2015" s="29" t="str">
        <f>IF(Table1[[#This Row],[DATE]]=0,"",$AA$4)</f>
        <v/>
      </c>
      <c r="AB2015" s="29" t="str">
        <f t="shared" si="62"/>
        <v/>
      </c>
      <c r="AC2015" s="61" t="str">
        <f>IFERROR(VLOOKUP(Table1[[#This Row],[Owner]],'[1]down list'!U:V,2,FALSE),"")</f>
        <v/>
      </c>
    </row>
    <row r="2016" spans="2:29" x14ac:dyDescent="0.25">
      <c r="B2016" s="23"/>
      <c r="C2016" s="24" t="str">
        <f>IF(Table1[[#This Row],[DATE]]=0,"",TEXT(Table1[[#This Row],[DATE]],"mmm"))</f>
        <v/>
      </c>
      <c r="D2016" s="25" t="str">
        <f>B2016&amp;"-"&amp;COUNTIF($B$6:$B2016,B2016)</f>
        <v>-0</v>
      </c>
      <c r="E2016" s="24" t="str">
        <f t="shared" si="63"/>
        <v/>
      </c>
      <c r="F2016" s="24" t="str">
        <f>IF(B2016=0,"",TEXT(Table1[[#This Row],[DATE]],"ddd"))</f>
        <v/>
      </c>
      <c r="G2016" s="2" t="s">
        <v>32</v>
      </c>
      <c r="H2016" s="2"/>
      <c r="I2016" s="24" t="str">
        <f>IFERROR(INDEX('[1]down list'!$AB$3:$AH$368,MATCH(Table1[[#This Row],[DATE]],'[1]down list'!$AB$3:$AB$368,0),MATCH(Table1[[#This Row],[Shift]],'[1]down list'!$AB$3:$AH$3,0)),"")</f>
        <v/>
      </c>
      <c r="J2016" s="3"/>
      <c r="K2016" s="2"/>
      <c r="M2016" s="24" t="s">
        <v>224</v>
      </c>
      <c r="N2016" s="26" t="str">
        <f>IFERROR(INDEX([1]!Table13[#Data],MATCH(Table1[[#This Row],[Tech.]],[1]!Table13[Func Location],0),2),"")</f>
        <v/>
      </c>
      <c r="O2016" s="47"/>
      <c r="P2016" s="28"/>
      <c r="Q2016" s="2" t="s">
        <v>37</v>
      </c>
      <c r="R2016" s="2"/>
      <c r="W2016" s="2"/>
      <c r="X2016" s="2"/>
      <c r="Y2016" s="3"/>
      <c r="Z2016" s="29" t="str">
        <f>IF(Table1[[#This Row],[DATE]]=0,"",$Z$4)</f>
        <v/>
      </c>
      <c r="AA2016" s="29" t="str">
        <f>IF(Table1[[#This Row],[DATE]]=0,"",$AA$4)</f>
        <v/>
      </c>
      <c r="AB2016" s="29" t="str">
        <f t="shared" si="62"/>
        <v/>
      </c>
      <c r="AC2016" s="61" t="str">
        <f>IFERROR(VLOOKUP(Table1[[#This Row],[Owner]],'[1]down list'!U:V,2,FALSE),"")</f>
        <v/>
      </c>
    </row>
    <row r="2017" spans="2:29" x14ac:dyDescent="0.25">
      <c r="B2017" s="23"/>
      <c r="C2017" s="24" t="str">
        <f>IF(Table1[[#This Row],[DATE]]=0,"",TEXT(Table1[[#This Row],[DATE]],"mmm"))</f>
        <v/>
      </c>
      <c r="D2017" s="25" t="str">
        <f>B2017&amp;"-"&amp;COUNTIF($B$6:$B2017,B2017)</f>
        <v>-0</v>
      </c>
      <c r="E2017" s="24" t="str">
        <f t="shared" si="63"/>
        <v/>
      </c>
      <c r="F2017" s="24" t="str">
        <f>IF(B2017=0,"",TEXT(Table1[[#This Row],[DATE]],"ddd"))</f>
        <v/>
      </c>
      <c r="G2017" s="2" t="s">
        <v>32</v>
      </c>
      <c r="H2017" s="2"/>
      <c r="I2017" s="24" t="str">
        <f>IFERROR(INDEX('[1]down list'!$AB$3:$AH$368,MATCH(Table1[[#This Row],[DATE]],'[1]down list'!$AB$3:$AB$368,0),MATCH(Table1[[#This Row],[Shift]],'[1]down list'!$AB$3:$AH$3,0)),"")</f>
        <v/>
      </c>
      <c r="J2017" s="3"/>
      <c r="K2017" s="2"/>
      <c r="M2017" s="24" t="s">
        <v>224</v>
      </c>
      <c r="N2017" s="26" t="str">
        <f>IFERROR(INDEX([1]!Table13[#Data],MATCH(Table1[[#This Row],[Tech.]],[1]!Table13[Func Location],0),2),"")</f>
        <v/>
      </c>
      <c r="O2017" s="47"/>
      <c r="P2017" s="28"/>
      <c r="Q2017" s="2" t="s">
        <v>37</v>
      </c>
      <c r="R2017" s="2"/>
      <c r="W2017" s="2"/>
      <c r="X2017" s="2"/>
      <c r="Y2017" s="3"/>
      <c r="Z2017" s="29" t="str">
        <f>IF(Table1[[#This Row],[DATE]]=0,"",$Z$4)</f>
        <v/>
      </c>
      <c r="AA2017" s="29" t="str">
        <f>IF(Table1[[#This Row],[DATE]]=0,"",$AA$4)</f>
        <v/>
      </c>
      <c r="AB2017" s="29" t="str">
        <f t="shared" si="62"/>
        <v/>
      </c>
      <c r="AC2017" s="61" t="str">
        <f>IFERROR(VLOOKUP(Table1[[#This Row],[Owner]],'[1]down list'!U:V,2,FALSE),"")</f>
        <v/>
      </c>
    </row>
    <row r="2018" spans="2:29" x14ac:dyDescent="0.25">
      <c r="B2018" s="23"/>
      <c r="C2018" s="24" t="str">
        <f>IF(Table1[[#This Row],[DATE]]=0,"",TEXT(Table1[[#This Row],[DATE]],"mmm"))</f>
        <v/>
      </c>
      <c r="D2018" s="25" t="str">
        <f>B2018&amp;"-"&amp;COUNTIF($B$6:$B2018,B2018)</f>
        <v>-0</v>
      </c>
      <c r="E2018" s="24" t="str">
        <f t="shared" si="63"/>
        <v/>
      </c>
      <c r="F2018" s="24" t="str">
        <f>IF(B2018=0,"",TEXT(Table1[[#This Row],[DATE]],"ddd"))</f>
        <v/>
      </c>
      <c r="G2018" s="2" t="s">
        <v>32</v>
      </c>
      <c r="H2018" s="2"/>
      <c r="I2018" s="24" t="str">
        <f>IFERROR(INDEX('[1]down list'!$AB$3:$AH$368,MATCH(Table1[[#This Row],[DATE]],'[1]down list'!$AB$3:$AB$368,0),MATCH(Table1[[#This Row],[Shift]],'[1]down list'!$AB$3:$AH$3,0)),"")</f>
        <v/>
      </c>
      <c r="J2018" s="3"/>
      <c r="K2018" s="2"/>
      <c r="M2018" s="24" t="s">
        <v>224</v>
      </c>
      <c r="N2018" s="26" t="str">
        <f>IFERROR(INDEX([1]!Table13[#Data],MATCH(Table1[[#This Row],[Tech.]],[1]!Table13[Func Location],0),2),"")</f>
        <v/>
      </c>
      <c r="O2018" s="47"/>
      <c r="P2018" s="28"/>
      <c r="Q2018" s="2" t="s">
        <v>37</v>
      </c>
      <c r="R2018" s="2"/>
      <c r="W2018" s="2"/>
      <c r="X2018" s="2"/>
      <c r="Y2018" s="3"/>
      <c r="Z2018" s="29" t="str">
        <f>IF(Table1[[#This Row],[DATE]]=0,"",$Z$4)</f>
        <v/>
      </c>
      <c r="AA2018" s="29" t="str">
        <f>IF(Table1[[#This Row],[DATE]]=0,"",$AA$4)</f>
        <v/>
      </c>
      <c r="AB2018" s="29" t="str">
        <f t="shared" si="62"/>
        <v/>
      </c>
      <c r="AC2018" s="61" t="str">
        <f>IFERROR(VLOOKUP(Table1[[#This Row],[Owner]],'[1]down list'!U:V,2,FALSE),"")</f>
        <v/>
      </c>
    </row>
    <row r="2019" spans="2:29" x14ac:dyDescent="0.25">
      <c r="B2019" s="23"/>
      <c r="C2019" s="24" t="str">
        <f>IF(Table1[[#This Row],[DATE]]=0,"",TEXT(Table1[[#This Row],[DATE]],"mmm"))</f>
        <v/>
      </c>
      <c r="D2019" s="25" t="str">
        <f>B2019&amp;"-"&amp;COUNTIF($B$6:$B2019,B2019)</f>
        <v>-0</v>
      </c>
      <c r="E2019" s="24" t="str">
        <f t="shared" si="63"/>
        <v/>
      </c>
      <c r="F2019" s="24" t="str">
        <f>IF(B2019=0,"",TEXT(Table1[[#This Row],[DATE]],"ddd"))</f>
        <v/>
      </c>
      <c r="G2019" s="2" t="s">
        <v>32</v>
      </c>
      <c r="H2019" s="2"/>
      <c r="I2019" s="24" t="str">
        <f>IFERROR(INDEX('[1]down list'!$AB$3:$AH$368,MATCH(Table1[[#This Row],[DATE]],'[1]down list'!$AB$3:$AB$368,0),MATCH(Table1[[#This Row],[Shift]],'[1]down list'!$AB$3:$AH$3,0)),"")</f>
        <v/>
      </c>
      <c r="J2019" s="3"/>
      <c r="K2019" s="2"/>
      <c r="M2019" s="24" t="s">
        <v>224</v>
      </c>
      <c r="N2019" s="26" t="str">
        <f>IFERROR(INDEX([1]!Table13[#Data],MATCH(Table1[[#This Row],[Tech.]],[1]!Table13[Func Location],0),2),"")</f>
        <v/>
      </c>
      <c r="O2019" s="47"/>
      <c r="P2019" s="28"/>
      <c r="Q2019" s="2" t="s">
        <v>37</v>
      </c>
      <c r="R2019" s="2"/>
      <c r="W2019" s="2"/>
      <c r="X2019" s="2"/>
      <c r="Y2019" s="3"/>
      <c r="Z2019" s="29" t="str">
        <f>IF(Table1[[#This Row],[DATE]]=0,"",$Z$4)</f>
        <v/>
      </c>
      <c r="AA2019" s="29" t="str">
        <f>IF(Table1[[#This Row],[DATE]]=0,"",$AA$4)</f>
        <v/>
      </c>
      <c r="AB2019" s="29" t="str">
        <f t="shared" si="62"/>
        <v/>
      </c>
      <c r="AC2019" s="61" t="str">
        <f>IFERROR(VLOOKUP(Table1[[#This Row],[Owner]],'[1]down list'!U:V,2,FALSE),"")</f>
        <v/>
      </c>
    </row>
    <row r="2020" spans="2:29" x14ac:dyDescent="0.25">
      <c r="B2020" s="23"/>
      <c r="C2020" s="24" t="str">
        <f>IF(Table1[[#This Row],[DATE]]=0,"",TEXT(Table1[[#This Row],[DATE]],"mmm"))</f>
        <v/>
      </c>
      <c r="D2020" s="25" t="str">
        <f>B2020&amp;"-"&amp;COUNTIF($B$6:$B2020,B2020)</f>
        <v>-0</v>
      </c>
      <c r="E2020" s="24" t="str">
        <f t="shared" si="63"/>
        <v/>
      </c>
      <c r="F2020" s="24" t="str">
        <f>IF(B2020=0,"",TEXT(Table1[[#This Row],[DATE]],"ddd"))</f>
        <v/>
      </c>
      <c r="G2020" s="2" t="s">
        <v>32</v>
      </c>
      <c r="H2020" s="2"/>
      <c r="I2020" s="24" t="str">
        <f>IFERROR(INDEX('[1]down list'!$AB$3:$AH$368,MATCH(Table1[[#This Row],[DATE]],'[1]down list'!$AB$3:$AB$368,0),MATCH(Table1[[#This Row],[Shift]],'[1]down list'!$AB$3:$AH$3,0)),"")</f>
        <v/>
      </c>
      <c r="J2020" s="3"/>
      <c r="K2020" s="2"/>
      <c r="M2020" s="24" t="s">
        <v>224</v>
      </c>
      <c r="N2020" s="26" t="str">
        <f>IFERROR(INDEX([1]!Table13[#Data],MATCH(Table1[[#This Row],[Tech.]],[1]!Table13[Func Location],0),2),"")</f>
        <v/>
      </c>
      <c r="O2020" s="47"/>
      <c r="P2020" s="28"/>
      <c r="Q2020" s="2" t="s">
        <v>37</v>
      </c>
      <c r="R2020" s="2"/>
      <c r="W2020" s="2"/>
      <c r="X2020" s="2"/>
      <c r="Y2020" s="3"/>
      <c r="Z2020" s="29" t="str">
        <f>IF(Table1[[#This Row],[DATE]]=0,"",$Z$4)</f>
        <v/>
      </c>
      <c r="AA2020" s="29" t="str">
        <f>IF(Table1[[#This Row],[DATE]]=0,"",$AA$4)</f>
        <v/>
      </c>
      <c r="AB2020" s="29" t="str">
        <f t="shared" si="62"/>
        <v/>
      </c>
      <c r="AC2020" s="61" t="str">
        <f>IFERROR(VLOOKUP(Table1[[#This Row],[Owner]],'[1]down list'!U:V,2,FALSE),"")</f>
        <v/>
      </c>
    </row>
    <row r="2021" spans="2:29" x14ac:dyDescent="0.25">
      <c r="B2021" s="23"/>
      <c r="C2021" s="24" t="str">
        <f>IF(Table1[[#This Row],[DATE]]=0,"",TEXT(Table1[[#This Row],[DATE]],"mmm"))</f>
        <v/>
      </c>
      <c r="D2021" s="25" t="str">
        <f>B2021&amp;"-"&amp;COUNTIF($B$6:$B2021,B2021)</f>
        <v>-0</v>
      </c>
      <c r="E2021" s="24" t="str">
        <f t="shared" si="63"/>
        <v/>
      </c>
      <c r="F2021" s="24" t="str">
        <f>IF(B2021=0,"",TEXT(Table1[[#This Row],[DATE]],"ddd"))</f>
        <v/>
      </c>
      <c r="G2021" s="2" t="s">
        <v>32</v>
      </c>
      <c r="H2021" s="2"/>
      <c r="I2021" s="24" t="str">
        <f>IFERROR(INDEX('[1]down list'!$AB$3:$AH$368,MATCH(Table1[[#This Row],[DATE]],'[1]down list'!$AB$3:$AB$368,0),MATCH(Table1[[#This Row],[Shift]],'[1]down list'!$AB$3:$AH$3,0)),"")</f>
        <v/>
      </c>
      <c r="J2021" s="3"/>
      <c r="K2021" s="2"/>
      <c r="M2021" s="24" t="s">
        <v>224</v>
      </c>
      <c r="N2021" s="26" t="str">
        <f>IFERROR(INDEX([1]!Table13[#Data],MATCH(Table1[[#This Row],[Tech.]],[1]!Table13[Func Location],0),2),"")</f>
        <v/>
      </c>
      <c r="O2021" s="47"/>
      <c r="P2021" s="28"/>
      <c r="Q2021" s="2" t="s">
        <v>37</v>
      </c>
      <c r="R2021" s="2"/>
      <c r="W2021" s="2"/>
      <c r="X2021" s="2"/>
      <c r="Y2021" s="3"/>
      <c r="Z2021" s="29" t="str">
        <f>IF(Table1[[#This Row],[DATE]]=0,"",$Z$4)</f>
        <v/>
      </c>
      <c r="AA2021" s="29" t="str">
        <f>IF(Table1[[#This Row],[DATE]]=0,"",$AA$4)</f>
        <v/>
      </c>
      <c r="AB2021" s="29" t="str">
        <f t="shared" si="62"/>
        <v/>
      </c>
      <c r="AC2021" s="61" t="str">
        <f>IFERROR(VLOOKUP(Table1[[#This Row],[Owner]],'[1]down list'!U:V,2,FALSE),"")</f>
        <v/>
      </c>
    </row>
    <row r="2022" spans="2:29" x14ac:dyDescent="0.25">
      <c r="B2022" s="23"/>
      <c r="C2022" s="24" t="str">
        <f>IF(Table1[[#This Row],[DATE]]=0,"",TEXT(Table1[[#This Row],[DATE]],"mmm"))</f>
        <v/>
      </c>
      <c r="D2022" s="25" t="str">
        <f>B2022&amp;"-"&amp;COUNTIF($B$6:$B2022,B2022)</f>
        <v>-0</v>
      </c>
      <c r="E2022" s="24" t="str">
        <f t="shared" si="63"/>
        <v/>
      </c>
      <c r="F2022" s="24" t="str">
        <f>IF(B2022=0,"",TEXT(Table1[[#This Row],[DATE]],"ddd"))</f>
        <v/>
      </c>
      <c r="G2022" s="2" t="s">
        <v>32</v>
      </c>
      <c r="H2022" s="2"/>
      <c r="I2022" s="24" t="str">
        <f>IFERROR(INDEX('[1]down list'!$AB$3:$AH$368,MATCH(Table1[[#This Row],[DATE]],'[1]down list'!$AB$3:$AB$368,0),MATCH(Table1[[#This Row],[Shift]],'[1]down list'!$AB$3:$AH$3,0)),"")</f>
        <v/>
      </c>
      <c r="J2022" s="3"/>
      <c r="K2022" s="2"/>
      <c r="M2022" s="24" t="s">
        <v>224</v>
      </c>
      <c r="N2022" s="26" t="str">
        <f>IFERROR(INDEX([1]!Table13[#Data],MATCH(Table1[[#This Row],[Tech.]],[1]!Table13[Func Location],0),2),"")</f>
        <v/>
      </c>
      <c r="O2022" s="47"/>
      <c r="P2022" s="28"/>
      <c r="Q2022" s="2" t="s">
        <v>37</v>
      </c>
      <c r="R2022" s="2"/>
      <c r="W2022" s="2"/>
      <c r="X2022" s="2"/>
      <c r="Y2022" s="3"/>
      <c r="Z2022" s="29" t="str">
        <f>IF(Table1[[#This Row],[DATE]]=0,"",$Z$4)</f>
        <v/>
      </c>
      <c r="AA2022" s="29" t="str">
        <f>IF(Table1[[#This Row],[DATE]]=0,"",$AA$4)</f>
        <v/>
      </c>
      <c r="AB2022" s="29" t="str">
        <f t="shared" si="62"/>
        <v/>
      </c>
      <c r="AC2022" s="61" t="str">
        <f>IFERROR(VLOOKUP(Table1[[#This Row],[Owner]],'[1]down list'!U:V,2,FALSE),"")</f>
        <v/>
      </c>
    </row>
    <row r="2023" spans="2:29" x14ac:dyDescent="0.25">
      <c r="B2023" s="23"/>
      <c r="C2023" s="24" t="str">
        <f>IF(Table1[[#This Row],[DATE]]=0,"",TEXT(Table1[[#This Row],[DATE]],"mmm"))</f>
        <v/>
      </c>
      <c r="D2023" s="25" t="str">
        <f>B2023&amp;"-"&amp;COUNTIF($B$6:$B2023,B2023)</f>
        <v>-0</v>
      </c>
      <c r="E2023" s="24" t="str">
        <f t="shared" si="63"/>
        <v/>
      </c>
      <c r="F2023" s="24" t="str">
        <f>IF(B2023=0,"",TEXT(Table1[[#This Row],[DATE]],"ddd"))</f>
        <v/>
      </c>
      <c r="G2023" s="2" t="s">
        <v>32</v>
      </c>
      <c r="H2023" s="2"/>
      <c r="I2023" s="24" t="str">
        <f>IFERROR(INDEX('[1]down list'!$AB$3:$AH$368,MATCH(Table1[[#This Row],[DATE]],'[1]down list'!$AB$3:$AB$368,0),MATCH(Table1[[#This Row],[Shift]],'[1]down list'!$AB$3:$AH$3,0)),"")</f>
        <v/>
      </c>
      <c r="J2023" s="3"/>
      <c r="K2023" s="2"/>
      <c r="M2023" s="24" t="s">
        <v>224</v>
      </c>
      <c r="N2023" s="26" t="str">
        <f>IFERROR(INDEX([1]!Table13[#Data],MATCH(Table1[[#This Row],[Tech.]],[1]!Table13[Func Location],0),2),"")</f>
        <v/>
      </c>
      <c r="O2023" s="47"/>
      <c r="P2023" s="28"/>
      <c r="Q2023" s="2" t="s">
        <v>37</v>
      </c>
      <c r="R2023" s="2"/>
      <c r="W2023" s="2"/>
      <c r="X2023" s="2"/>
      <c r="Y2023" s="3"/>
      <c r="Z2023" s="29" t="str">
        <f>IF(Table1[[#This Row],[DATE]]=0,"",$Z$4)</f>
        <v/>
      </c>
      <c r="AA2023" s="29" t="str">
        <f>IF(Table1[[#This Row],[DATE]]=0,"",$AA$4)</f>
        <v/>
      </c>
      <c r="AB2023" s="29" t="str">
        <f t="shared" si="62"/>
        <v/>
      </c>
      <c r="AC2023" s="61" t="str">
        <f>IFERROR(VLOOKUP(Table1[[#This Row],[Owner]],'[1]down list'!U:V,2,FALSE),"")</f>
        <v/>
      </c>
    </row>
    <row r="2024" spans="2:29" x14ac:dyDescent="0.25">
      <c r="B2024" s="23"/>
      <c r="C2024" s="24" t="str">
        <f>IF(Table1[[#This Row],[DATE]]=0,"",TEXT(Table1[[#This Row],[DATE]],"mmm"))</f>
        <v/>
      </c>
      <c r="D2024" s="25" t="str">
        <f>B2024&amp;"-"&amp;COUNTIF($B$6:$B2024,B2024)</f>
        <v>-0</v>
      </c>
      <c r="E2024" s="24" t="str">
        <f t="shared" si="63"/>
        <v/>
      </c>
      <c r="F2024" s="24" t="str">
        <f>IF(B2024=0,"",TEXT(Table1[[#This Row],[DATE]],"ddd"))</f>
        <v/>
      </c>
      <c r="G2024" s="2" t="s">
        <v>32</v>
      </c>
      <c r="H2024" s="2"/>
      <c r="I2024" s="24" t="str">
        <f>IFERROR(INDEX('[1]down list'!$AB$3:$AH$368,MATCH(Table1[[#This Row],[DATE]],'[1]down list'!$AB$3:$AB$368,0),MATCH(Table1[[#This Row],[Shift]],'[1]down list'!$AB$3:$AH$3,0)),"")</f>
        <v/>
      </c>
      <c r="J2024" s="3"/>
      <c r="K2024" s="2"/>
      <c r="M2024" s="24" t="s">
        <v>224</v>
      </c>
      <c r="N2024" s="26" t="str">
        <f>IFERROR(INDEX([1]!Table13[#Data],MATCH(Table1[[#This Row],[Tech.]],[1]!Table13[Func Location],0),2),"")</f>
        <v/>
      </c>
      <c r="O2024" s="47"/>
      <c r="P2024" s="28"/>
      <c r="Q2024" s="2" t="s">
        <v>37</v>
      </c>
      <c r="R2024" s="2"/>
      <c r="W2024" s="2"/>
      <c r="X2024" s="2"/>
      <c r="Y2024" s="3"/>
      <c r="Z2024" s="29" t="str">
        <f>IF(Table1[[#This Row],[DATE]]=0,"",$Z$4)</f>
        <v/>
      </c>
      <c r="AA2024" s="29" t="str">
        <f>IF(Table1[[#This Row],[DATE]]=0,"",$AA$4)</f>
        <v/>
      </c>
      <c r="AB2024" s="29" t="str">
        <f t="shared" si="62"/>
        <v/>
      </c>
      <c r="AC2024" s="61" t="str">
        <f>IFERROR(VLOOKUP(Table1[[#This Row],[Owner]],'[1]down list'!U:V,2,FALSE),"")</f>
        <v/>
      </c>
    </row>
    <row r="2025" spans="2:29" x14ac:dyDescent="0.25">
      <c r="B2025" s="23"/>
      <c r="C2025" s="24" t="str">
        <f>IF(Table1[[#This Row],[DATE]]=0,"",TEXT(Table1[[#This Row],[DATE]],"mmm"))</f>
        <v/>
      </c>
      <c r="D2025" s="25" t="str">
        <f>B2025&amp;"-"&amp;COUNTIF($B$6:$B2025,B2025)</f>
        <v>-0</v>
      </c>
      <c r="E2025" s="24" t="str">
        <f t="shared" si="63"/>
        <v/>
      </c>
      <c r="F2025" s="24" t="str">
        <f>IF(B2025=0,"",TEXT(Table1[[#This Row],[DATE]],"ddd"))</f>
        <v/>
      </c>
      <c r="G2025" s="2" t="s">
        <v>32</v>
      </c>
      <c r="H2025" s="2"/>
      <c r="I2025" s="24" t="str">
        <f>IFERROR(INDEX('[1]down list'!$AB$3:$AH$368,MATCH(Table1[[#This Row],[DATE]],'[1]down list'!$AB$3:$AB$368,0),MATCH(Table1[[#This Row],[Shift]],'[1]down list'!$AB$3:$AH$3,0)),"")</f>
        <v/>
      </c>
      <c r="J2025" s="3"/>
      <c r="K2025" s="2"/>
      <c r="M2025" s="24" t="s">
        <v>224</v>
      </c>
      <c r="N2025" s="26" t="str">
        <f>IFERROR(INDEX([1]!Table13[#Data],MATCH(Table1[[#This Row],[Tech.]],[1]!Table13[Func Location],0),2),"")</f>
        <v/>
      </c>
      <c r="O2025" s="47"/>
      <c r="P2025" s="28"/>
      <c r="Q2025" s="2" t="s">
        <v>37</v>
      </c>
      <c r="R2025" s="2"/>
      <c r="W2025" s="2"/>
      <c r="X2025" s="2"/>
      <c r="Y2025" s="3"/>
      <c r="Z2025" s="29" t="str">
        <f>IF(Table1[[#This Row],[DATE]]=0,"",$Z$4)</f>
        <v/>
      </c>
      <c r="AA2025" s="29" t="str">
        <f>IF(Table1[[#This Row],[DATE]]=0,"",$AA$4)</f>
        <v/>
      </c>
      <c r="AB2025" s="29" t="str">
        <f t="shared" si="62"/>
        <v/>
      </c>
      <c r="AC2025" s="61" t="str">
        <f>IFERROR(VLOOKUP(Table1[[#This Row],[Owner]],'[1]down list'!U:V,2,FALSE),"")</f>
        <v/>
      </c>
    </row>
    <row r="2026" spans="2:29" x14ac:dyDescent="0.25">
      <c r="B2026" s="23"/>
      <c r="C2026" s="24" t="str">
        <f>IF(Table1[[#This Row],[DATE]]=0,"",TEXT(Table1[[#This Row],[DATE]],"mmm"))</f>
        <v/>
      </c>
      <c r="D2026" s="25" t="str">
        <f>B2026&amp;"-"&amp;COUNTIF($B$6:$B2026,B2026)</f>
        <v>-0</v>
      </c>
      <c r="E2026" s="24" t="str">
        <f t="shared" si="63"/>
        <v/>
      </c>
      <c r="F2026" s="24" t="str">
        <f>IF(B2026=0,"",TEXT(Table1[[#This Row],[DATE]],"ddd"))</f>
        <v/>
      </c>
      <c r="G2026" s="2" t="s">
        <v>32</v>
      </c>
      <c r="H2026" s="2"/>
      <c r="I2026" s="24" t="str">
        <f>IFERROR(INDEX('[1]down list'!$AB$3:$AH$368,MATCH(Table1[[#This Row],[DATE]],'[1]down list'!$AB$3:$AB$368,0),MATCH(Table1[[#This Row],[Shift]],'[1]down list'!$AB$3:$AH$3,0)),"")</f>
        <v/>
      </c>
      <c r="J2026" s="3"/>
      <c r="K2026" s="2"/>
      <c r="M2026" s="24" t="s">
        <v>224</v>
      </c>
      <c r="N2026" s="26" t="str">
        <f>IFERROR(INDEX([1]!Table13[#Data],MATCH(Table1[[#This Row],[Tech.]],[1]!Table13[Func Location],0),2),"")</f>
        <v/>
      </c>
      <c r="O2026" s="47"/>
      <c r="P2026" s="28"/>
      <c r="Q2026" s="2" t="s">
        <v>37</v>
      </c>
      <c r="R2026" s="2"/>
      <c r="W2026" s="2"/>
      <c r="X2026" s="2"/>
      <c r="Y2026" s="3"/>
      <c r="Z2026" s="29" t="str">
        <f>IF(Table1[[#This Row],[DATE]]=0,"",$Z$4)</f>
        <v/>
      </c>
      <c r="AA2026" s="29" t="str">
        <f>IF(Table1[[#This Row],[DATE]]=0,"",$AA$4)</f>
        <v/>
      </c>
      <c r="AB2026" s="29" t="str">
        <f t="shared" si="62"/>
        <v/>
      </c>
      <c r="AC2026" s="61" t="str">
        <f>IFERROR(VLOOKUP(Table1[[#This Row],[Owner]],'[1]down list'!U:V,2,FALSE),"")</f>
        <v/>
      </c>
    </row>
    <row r="2027" spans="2:29" x14ac:dyDescent="0.25">
      <c r="B2027" s="23"/>
      <c r="C2027" s="24" t="str">
        <f>IF(Table1[[#This Row],[DATE]]=0,"",TEXT(Table1[[#This Row],[DATE]],"mmm"))</f>
        <v/>
      </c>
      <c r="D2027" s="25" t="str">
        <f>B2027&amp;"-"&amp;COUNTIF($B$6:$B2027,B2027)</f>
        <v>-0</v>
      </c>
      <c r="E2027" s="24" t="str">
        <f t="shared" si="63"/>
        <v/>
      </c>
      <c r="F2027" s="24" t="str">
        <f>IF(B2027=0,"",TEXT(Table1[[#This Row],[DATE]],"ddd"))</f>
        <v/>
      </c>
      <c r="G2027" s="2" t="s">
        <v>32</v>
      </c>
      <c r="H2027" s="2"/>
      <c r="I2027" s="24" t="str">
        <f>IFERROR(INDEX('[1]down list'!$AB$3:$AH$368,MATCH(Table1[[#This Row],[DATE]],'[1]down list'!$AB$3:$AB$368,0),MATCH(Table1[[#This Row],[Shift]],'[1]down list'!$AB$3:$AH$3,0)),"")</f>
        <v/>
      </c>
      <c r="J2027" s="3"/>
      <c r="K2027" s="2"/>
      <c r="M2027" s="24" t="s">
        <v>224</v>
      </c>
      <c r="N2027" s="26" t="str">
        <f>IFERROR(INDEX([1]!Table13[#Data],MATCH(Table1[[#This Row],[Tech.]],[1]!Table13[Func Location],0),2),"")</f>
        <v/>
      </c>
      <c r="O2027" s="47"/>
      <c r="P2027" s="28"/>
      <c r="Q2027" s="2" t="s">
        <v>37</v>
      </c>
      <c r="R2027" s="2"/>
      <c r="W2027" s="2"/>
      <c r="X2027" s="2"/>
      <c r="Y2027" s="3"/>
      <c r="Z2027" s="29" t="str">
        <f>IF(Table1[[#This Row],[DATE]]=0,"",$Z$4)</f>
        <v/>
      </c>
      <c r="AA2027" s="29" t="str">
        <f>IF(Table1[[#This Row],[DATE]]=0,"",$AA$4)</f>
        <v/>
      </c>
      <c r="AB2027" s="29" t="str">
        <f t="shared" si="62"/>
        <v/>
      </c>
      <c r="AC2027" s="61" t="str">
        <f>IFERROR(VLOOKUP(Table1[[#This Row],[Owner]],'[1]down list'!U:V,2,FALSE),"")</f>
        <v/>
      </c>
    </row>
    <row r="2028" spans="2:29" x14ac:dyDescent="0.25">
      <c r="B2028" s="23"/>
      <c r="C2028" s="24" t="str">
        <f>IF(Table1[[#This Row],[DATE]]=0,"",TEXT(Table1[[#This Row],[DATE]],"mmm"))</f>
        <v/>
      </c>
      <c r="D2028" s="25" t="str">
        <f>B2028&amp;"-"&amp;COUNTIF($B$6:$B2028,B2028)</f>
        <v>-0</v>
      </c>
      <c r="E2028" s="24" t="str">
        <f t="shared" si="63"/>
        <v/>
      </c>
      <c r="F2028" s="24" t="str">
        <f>IF(B2028=0,"",TEXT(Table1[[#This Row],[DATE]],"ddd"))</f>
        <v/>
      </c>
      <c r="G2028" s="2" t="s">
        <v>32</v>
      </c>
      <c r="H2028" s="2"/>
      <c r="I2028" s="24" t="str">
        <f>IFERROR(INDEX('[1]down list'!$AB$3:$AH$368,MATCH(Table1[[#This Row],[DATE]],'[1]down list'!$AB$3:$AB$368,0),MATCH(Table1[[#This Row],[Shift]],'[1]down list'!$AB$3:$AH$3,0)),"")</f>
        <v/>
      </c>
      <c r="J2028" s="3"/>
      <c r="K2028" s="2"/>
      <c r="M2028" s="24" t="s">
        <v>224</v>
      </c>
      <c r="N2028" s="26" t="str">
        <f>IFERROR(INDEX([1]!Table13[#Data],MATCH(Table1[[#This Row],[Tech.]],[1]!Table13[Func Location],0),2),"")</f>
        <v/>
      </c>
      <c r="O2028" s="47"/>
      <c r="P2028" s="28"/>
      <c r="Q2028" s="2" t="s">
        <v>37</v>
      </c>
      <c r="R2028" s="2"/>
      <c r="W2028" s="2"/>
      <c r="X2028" s="2"/>
      <c r="Y2028" s="3"/>
      <c r="Z2028" s="29" t="str">
        <f>IF(Table1[[#This Row],[DATE]]=0,"",$Z$4)</f>
        <v/>
      </c>
      <c r="AA2028" s="29" t="str">
        <f>IF(Table1[[#This Row],[DATE]]=0,"",$AA$4)</f>
        <v/>
      </c>
      <c r="AB2028" s="29" t="str">
        <f t="shared" si="62"/>
        <v/>
      </c>
      <c r="AC2028" s="61" t="str">
        <f>IFERROR(VLOOKUP(Table1[[#This Row],[Owner]],'[1]down list'!U:V,2,FALSE),"")</f>
        <v/>
      </c>
    </row>
    <row r="2029" spans="2:29" x14ac:dyDescent="0.25">
      <c r="B2029" s="23"/>
      <c r="C2029" s="24" t="str">
        <f>IF(Table1[[#This Row],[DATE]]=0,"",TEXT(Table1[[#This Row],[DATE]],"mmm"))</f>
        <v/>
      </c>
      <c r="D2029" s="25" t="str">
        <f>B2029&amp;"-"&amp;COUNTIF($B$6:$B2029,B2029)</f>
        <v>-0</v>
      </c>
      <c r="E2029" s="24" t="str">
        <f t="shared" si="63"/>
        <v/>
      </c>
      <c r="F2029" s="24" t="str">
        <f>IF(B2029=0,"",TEXT(Table1[[#This Row],[DATE]],"ddd"))</f>
        <v/>
      </c>
      <c r="G2029" s="2" t="s">
        <v>32</v>
      </c>
      <c r="H2029" s="2"/>
      <c r="I2029" s="24" t="str">
        <f>IFERROR(INDEX('[1]down list'!$AB$3:$AH$368,MATCH(Table1[[#This Row],[DATE]],'[1]down list'!$AB$3:$AB$368,0),MATCH(Table1[[#This Row],[Shift]],'[1]down list'!$AB$3:$AH$3,0)),"")</f>
        <v/>
      </c>
      <c r="J2029" s="3"/>
      <c r="K2029" s="2"/>
      <c r="M2029" s="24" t="s">
        <v>224</v>
      </c>
      <c r="N2029" s="26" t="str">
        <f>IFERROR(INDEX([1]!Table13[#Data],MATCH(Table1[[#This Row],[Tech.]],[1]!Table13[Func Location],0),2),"")</f>
        <v/>
      </c>
      <c r="O2029" s="47"/>
      <c r="P2029" s="28"/>
      <c r="Q2029" s="2" t="s">
        <v>37</v>
      </c>
      <c r="R2029" s="2"/>
      <c r="W2029" s="2"/>
      <c r="X2029" s="2"/>
      <c r="Y2029" s="3"/>
      <c r="Z2029" s="29" t="str">
        <f>IF(Table1[[#This Row],[DATE]]=0,"",$Z$4)</f>
        <v/>
      </c>
      <c r="AA2029" s="29" t="str">
        <f>IF(Table1[[#This Row],[DATE]]=0,"",$AA$4)</f>
        <v/>
      </c>
      <c r="AB2029" s="29" t="str">
        <f t="shared" si="62"/>
        <v/>
      </c>
      <c r="AC2029" s="61" t="str">
        <f>IFERROR(VLOOKUP(Table1[[#This Row],[Owner]],'[1]down list'!U:V,2,FALSE),"")</f>
        <v/>
      </c>
    </row>
    <row r="2030" spans="2:29" x14ac:dyDescent="0.25">
      <c r="B2030" s="23"/>
      <c r="C2030" s="24" t="str">
        <f>IF(Table1[[#This Row],[DATE]]=0,"",TEXT(Table1[[#This Row],[DATE]],"mmm"))</f>
        <v/>
      </c>
      <c r="D2030" s="25" t="str">
        <f>B2030&amp;"-"&amp;COUNTIF($B$6:$B2030,B2030)</f>
        <v>-0</v>
      </c>
      <c r="E2030" s="24" t="str">
        <f t="shared" si="63"/>
        <v/>
      </c>
      <c r="F2030" s="24" t="str">
        <f>IF(B2030=0,"",TEXT(Table1[[#This Row],[DATE]],"ddd"))</f>
        <v/>
      </c>
      <c r="G2030" s="2" t="s">
        <v>32</v>
      </c>
      <c r="H2030" s="2"/>
      <c r="I2030" s="24" t="str">
        <f>IFERROR(INDEX('[1]down list'!$AB$3:$AH$368,MATCH(Table1[[#This Row],[DATE]],'[1]down list'!$AB$3:$AB$368,0),MATCH(Table1[[#This Row],[Shift]],'[1]down list'!$AB$3:$AH$3,0)),"")</f>
        <v/>
      </c>
      <c r="J2030" s="3"/>
      <c r="K2030" s="2"/>
      <c r="M2030" s="24" t="s">
        <v>224</v>
      </c>
      <c r="N2030" s="26" t="str">
        <f>IFERROR(INDEX([1]!Table13[#Data],MATCH(Table1[[#This Row],[Tech.]],[1]!Table13[Func Location],0),2),"")</f>
        <v/>
      </c>
      <c r="O2030" s="47"/>
      <c r="P2030" s="28"/>
      <c r="Q2030" s="2" t="s">
        <v>37</v>
      </c>
      <c r="R2030" s="2"/>
      <c r="W2030" s="2"/>
      <c r="X2030" s="2"/>
      <c r="Y2030" s="3"/>
      <c r="Z2030" s="29" t="str">
        <f>IF(Table1[[#This Row],[DATE]]=0,"",$Z$4)</f>
        <v/>
      </c>
      <c r="AA2030" s="29" t="str">
        <f>IF(Table1[[#This Row],[DATE]]=0,"",$AA$4)</f>
        <v/>
      </c>
      <c r="AB2030" s="29" t="str">
        <f t="shared" si="62"/>
        <v/>
      </c>
      <c r="AC2030" s="61" t="str">
        <f>IFERROR(VLOOKUP(Table1[[#This Row],[Owner]],'[1]down list'!U:V,2,FALSE),"")</f>
        <v/>
      </c>
    </row>
    <row r="2031" spans="2:29" x14ac:dyDescent="0.25">
      <c r="B2031" s="23"/>
      <c r="C2031" s="24" t="str">
        <f>IF(Table1[[#This Row],[DATE]]=0,"",TEXT(Table1[[#This Row],[DATE]],"mmm"))</f>
        <v/>
      </c>
      <c r="D2031" s="25" t="str">
        <f>B2031&amp;"-"&amp;COUNTIF($B$6:$B2031,B2031)</f>
        <v>-0</v>
      </c>
      <c r="E2031" s="24" t="str">
        <f t="shared" si="63"/>
        <v/>
      </c>
      <c r="F2031" s="24" t="str">
        <f>IF(B2031=0,"",TEXT(Table1[[#This Row],[DATE]],"ddd"))</f>
        <v/>
      </c>
      <c r="G2031" s="2" t="s">
        <v>32</v>
      </c>
      <c r="H2031" s="2"/>
      <c r="I2031" s="24" t="str">
        <f>IFERROR(INDEX('[1]down list'!$AB$3:$AH$368,MATCH(Table1[[#This Row],[DATE]],'[1]down list'!$AB$3:$AB$368,0),MATCH(Table1[[#This Row],[Shift]],'[1]down list'!$AB$3:$AH$3,0)),"")</f>
        <v/>
      </c>
      <c r="J2031" s="3"/>
      <c r="K2031" s="2"/>
      <c r="M2031" s="24" t="s">
        <v>224</v>
      </c>
      <c r="N2031" s="26" t="str">
        <f>IFERROR(INDEX([1]!Table13[#Data],MATCH(Table1[[#This Row],[Tech.]],[1]!Table13[Func Location],0),2),"")</f>
        <v/>
      </c>
      <c r="O2031" s="47"/>
      <c r="P2031" s="28"/>
      <c r="Q2031" s="2" t="s">
        <v>37</v>
      </c>
      <c r="R2031" s="2"/>
      <c r="W2031" s="2"/>
      <c r="X2031" s="2"/>
      <c r="Y2031" s="3"/>
      <c r="Z2031" s="29" t="str">
        <f>IF(Table1[[#This Row],[DATE]]=0,"",$Z$4)</f>
        <v/>
      </c>
      <c r="AA2031" s="29" t="str">
        <f>IF(Table1[[#This Row],[DATE]]=0,"",$AA$4)</f>
        <v/>
      </c>
      <c r="AB2031" s="29" t="str">
        <f t="shared" si="62"/>
        <v/>
      </c>
      <c r="AC2031" s="61" t="str">
        <f>IFERROR(VLOOKUP(Table1[[#This Row],[Owner]],'[1]down list'!U:V,2,FALSE),"")</f>
        <v/>
      </c>
    </row>
    <row r="2032" spans="2:29" x14ac:dyDescent="0.25">
      <c r="B2032" s="23"/>
      <c r="C2032" s="24" t="str">
        <f>IF(Table1[[#This Row],[DATE]]=0,"",TEXT(Table1[[#This Row],[DATE]],"mmm"))</f>
        <v/>
      </c>
      <c r="D2032" s="25" t="str">
        <f>B2032&amp;"-"&amp;COUNTIF($B$6:$B2032,B2032)</f>
        <v>-0</v>
      </c>
      <c r="E2032" s="24" t="str">
        <f t="shared" si="63"/>
        <v/>
      </c>
      <c r="F2032" s="24" t="str">
        <f>IF(B2032=0,"",TEXT(Table1[[#This Row],[DATE]],"ddd"))</f>
        <v/>
      </c>
      <c r="G2032" s="2" t="s">
        <v>32</v>
      </c>
      <c r="H2032" s="2"/>
      <c r="I2032" s="24" t="str">
        <f>IFERROR(INDEX('[1]down list'!$AB$3:$AH$368,MATCH(Table1[[#This Row],[DATE]],'[1]down list'!$AB$3:$AB$368,0),MATCH(Table1[[#This Row],[Shift]],'[1]down list'!$AB$3:$AH$3,0)),"")</f>
        <v/>
      </c>
      <c r="J2032" s="3"/>
      <c r="K2032" s="2"/>
      <c r="M2032" s="24" t="s">
        <v>224</v>
      </c>
      <c r="N2032" s="26" t="str">
        <f>IFERROR(INDEX([1]!Table13[#Data],MATCH(Table1[[#This Row],[Tech.]],[1]!Table13[Func Location],0),2),"")</f>
        <v/>
      </c>
      <c r="O2032" s="47"/>
      <c r="P2032" s="28"/>
      <c r="Q2032" s="2" t="s">
        <v>37</v>
      </c>
      <c r="R2032" s="2"/>
      <c r="W2032" s="2"/>
      <c r="X2032" s="2"/>
      <c r="Y2032" s="3"/>
      <c r="Z2032" s="29" t="str">
        <f>IF(Table1[[#This Row],[DATE]]=0,"",$Z$4)</f>
        <v/>
      </c>
      <c r="AA2032" s="29" t="str">
        <f>IF(Table1[[#This Row],[DATE]]=0,"",$AA$4)</f>
        <v/>
      </c>
      <c r="AB2032" s="29" t="str">
        <f t="shared" si="62"/>
        <v/>
      </c>
      <c r="AC2032" s="61" t="str">
        <f>IFERROR(VLOOKUP(Table1[[#This Row],[Owner]],'[1]down list'!U:V,2,FALSE),"")</f>
        <v/>
      </c>
    </row>
    <row r="2033" spans="2:29" x14ac:dyDescent="0.25">
      <c r="B2033" s="23"/>
      <c r="C2033" s="24" t="str">
        <f>IF(Table1[[#This Row],[DATE]]=0,"",TEXT(Table1[[#This Row],[DATE]],"mmm"))</f>
        <v/>
      </c>
      <c r="D2033" s="25" t="str">
        <f>B2033&amp;"-"&amp;COUNTIF($B$6:$B2033,B2033)</f>
        <v>-0</v>
      </c>
      <c r="E2033" s="24" t="str">
        <f t="shared" si="63"/>
        <v/>
      </c>
      <c r="F2033" s="24" t="str">
        <f>IF(B2033=0,"",TEXT(Table1[[#This Row],[DATE]],"ddd"))</f>
        <v/>
      </c>
      <c r="G2033" s="2" t="s">
        <v>32</v>
      </c>
      <c r="H2033" s="2"/>
      <c r="I2033" s="24" t="str">
        <f>IFERROR(INDEX('[1]down list'!$AB$3:$AH$368,MATCH(Table1[[#This Row],[DATE]],'[1]down list'!$AB$3:$AB$368,0),MATCH(Table1[[#This Row],[Shift]],'[1]down list'!$AB$3:$AH$3,0)),"")</f>
        <v/>
      </c>
      <c r="J2033" s="3"/>
      <c r="K2033" s="2"/>
      <c r="M2033" s="24" t="s">
        <v>224</v>
      </c>
      <c r="N2033" s="26" t="str">
        <f>IFERROR(INDEX([1]!Table13[#Data],MATCH(Table1[[#This Row],[Tech.]],[1]!Table13[Func Location],0),2),"")</f>
        <v/>
      </c>
      <c r="O2033" s="47"/>
      <c r="P2033" s="28"/>
      <c r="Q2033" s="2" t="s">
        <v>37</v>
      </c>
      <c r="R2033" s="2"/>
      <c r="W2033" s="2"/>
      <c r="X2033" s="2"/>
      <c r="Y2033" s="3"/>
      <c r="Z2033" s="29" t="str">
        <f>IF(Table1[[#This Row],[DATE]]=0,"",$Z$4)</f>
        <v/>
      </c>
      <c r="AA2033" s="29" t="str">
        <f>IF(Table1[[#This Row],[DATE]]=0,"",$AA$4)</f>
        <v/>
      </c>
      <c r="AB2033" s="29" t="str">
        <f t="shared" si="62"/>
        <v/>
      </c>
      <c r="AC2033" s="61" t="str">
        <f>IFERROR(VLOOKUP(Table1[[#This Row],[Owner]],'[1]down list'!U:V,2,FALSE),"")</f>
        <v/>
      </c>
    </row>
    <row r="2034" spans="2:29" x14ac:dyDescent="0.25">
      <c r="B2034" s="23"/>
      <c r="C2034" s="24" t="str">
        <f>IF(Table1[[#This Row],[DATE]]=0,"",TEXT(Table1[[#This Row],[DATE]],"mmm"))</f>
        <v/>
      </c>
      <c r="D2034" s="25" t="str">
        <f>B2034&amp;"-"&amp;COUNTIF($B$6:$B2034,B2034)</f>
        <v>-0</v>
      </c>
      <c r="E2034" s="24" t="str">
        <f t="shared" si="63"/>
        <v/>
      </c>
      <c r="F2034" s="24" t="str">
        <f>IF(B2034=0,"",TEXT(Table1[[#This Row],[DATE]],"ddd"))</f>
        <v/>
      </c>
      <c r="G2034" s="2" t="s">
        <v>32</v>
      </c>
      <c r="H2034" s="2"/>
      <c r="I2034" s="24" t="str">
        <f>IFERROR(INDEX('[1]down list'!$AB$3:$AH$368,MATCH(Table1[[#This Row],[DATE]],'[1]down list'!$AB$3:$AB$368,0),MATCH(Table1[[#This Row],[Shift]],'[1]down list'!$AB$3:$AH$3,0)),"")</f>
        <v/>
      </c>
      <c r="J2034" s="3"/>
      <c r="K2034" s="2"/>
      <c r="M2034" s="24" t="s">
        <v>224</v>
      </c>
      <c r="N2034" s="26" t="str">
        <f>IFERROR(INDEX([1]!Table13[#Data],MATCH(Table1[[#This Row],[Tech.]],[1]!Table13[Func Location],0),2),"")</f>
        <v/>
      </c>
      <c r="O2034" s="47"/>
      <c r="P2034" s="28"/>
      <c r="Q2034" s="2" t="s">
        <v>37</v>
      </c>
      <c r="R2034" s="2"/>
      <c r="W2034" s="2"/>
      <c r="X2034" s="2"/>
      <c r="Y2034" s="3"/>
      <c r="Z2034" s="29" t="str">
        <f>IF(Table1[[#This Row],[DATE]]=0,"",$Z$4)</f>
        <v/>
      </c>
      <c r="AA2034" s="29" t="str">
        <f>IF(Table1[[#This Row],[DATE]]=0,"",$AA$4)</f>
        <v/>
      </c>
      <c r="AB2034" s="29" t="str">
        <f t="shared" si="62"/>
        <v/>
      </c>
      <c r="AC2034" s="61" t="str">
        <f>IFERROR(VLOOKUP(Table1[[#This Row],[Owner]],'[1]down list'!U:V,2,FALSE),"")</f>
        <v/>
      </c>
    </row>
    <row r="2035" spans="2:29" x14ac:dyDescent="0.25">
      <c r="B2035" s="23"/>
      <c r="C2035" s="24" t="str">
        <f>IF(Table1[[#This Row],[DATE]]=0,"",TEXT(Table1[[#This Row],[DATE]],"mmm"))</f>
        <v/>
      </c>
      <c r="D2035" s="25" t="str">
        <f>B2035&amp;"-"&amp;COUNTIF($B$6:$B2035,B2035)</f>
        <v>-0</v>
      </c>
      <c r="E2035" s="24" t="str">
        <f t="shared" si="63"/>
        <v/>
      </c>
      <c r="F2035" s="24" t="str">
        <f>IF(B2035=0,"",TEXT(Table1[[#This Row],[DATE]],"ddd"))</f>
        <v/>
      </c>
      <c r="G2035" s="2" t="s">
        <v>32</v>
      </c>
      <c r="H2035" s="2"/>
      <c r="I2035" s="24" t="str">
        <f>IFERROR(INDEX('[1]down list'!$AB$3:$AH$368,MATCH(Table1[[#This Row],[DATE]],'[1]down list'!$AB$3:$AB$368,0),MATCH(Table1[[#This Row],[Shift]],'[1]down list'!$AB$3:$AH$3,0)),"")</f>
        <v/>
      </c>
      <c r="J2035" s="3"/>
      <c r="K2035" s="2"/>
      <c r="M2035" s="24" t="s">
        <v>224</v>
      </c>
      <c r="N2035" s="26" t="str">
        <f>IFERROR(INDEX([1]!Table13[#Data],MATCH(Table1[[#This Row],[Tech.]],[1]!Table13[Func Location],0),2),"")</f>
        <v/>
      </c>
      <c r="O2035" s="47"/>
      <c r="P2035" s="28"/>
      <c r="Q2035" s="2" t="s">
        <v>37</v>
      </c>
      <c r="R2035" s="2"/>
      <c r="W2035" s="2"/>
      <c r="X2035" s="2"/>
      <c r="Y2035" s="3"/>
      <c r="Z2035" s="29" t="str">
        <f>IF(Table1[[#This Row],[DATE]]=0,"",$Z$4)</f>
        <v/>
      </c>
      <c r="AA2035" s="29" t="str">
        <f>IF(Table1[[#This Row],[DATE]]=0,"",$AA$4)</f>
        <v/>
      </c>
      <c r="AB2035" s="29" t="str">
        <f t="shared" si="62"/>
        <v/>
      </c>
      <c r="AC2035" s="61" t="str">
        <f>IFERROR(VLOOKUP(Table1[[#This Row],[Owner]],'[1]down list'!U:V,2,FALSE),"")</f>
        <v/>
      </c>
    </row>
    <row r="2036" spans="2:29" x14ac:dyDescent="0.25">
      <c r="B2036" s="23"/>
      <c r="C2036" s="24" t="str">
        <f>IF(Table1[[#This Row],[DATE]]=0,"",TEXT(Table1[[#This Row],[DATE]],"mmm"))</f>
        <v/>
      </c>
      <c r="D2036" s="25" t="str">
        <f>B2036&amp;"-"&amp;COUNTIF($B$6:$B2036,B2036)</f>
        <v>-0</v>
      </c>
      <c r="E2036" s="24" t="str">
        <f t="shared" si="63"/>
        <v/>
      </c>
      <c r="F2036" s="24" t="str">
        <f>IF(B2036=0,"",TEXT(Table1[[#This Row],[DATE]],"ddd"))</f>
        <v/>
      </c>
      <c r="G2036" s="2" t="s">
        <v>32</v>
      </c>
      <c r="H2036" s="2"/>
      <c r="I2036" s="24" t="str">
        <f>IFERROR(INDEX('[1]down list'!$AB$3:$AH$368,MATCH(Table1[[#This Row],[DATE]],'[1]down list'!$AB$3:$AB$368,0),MATCH(Table1[[#This Row],[Shift]],'[1]down list'!$AB$3:$AH$3,0)),"")</f>
        <v/>
      </c>
      <c r="J2036" s="3"/>
      <c r="K2036" s="2"/>
      <c r="M2036" s="24" t="s">
        <v>224</v>
      </c>
      <c r="N2036" s="26" t="str">
        <f>IFERROR(INDEX([1]!Table13[#Data],MATCH(Table1[[#This Row],[Tech.]],[1]!Table13[Func Location],0),2),"")</f>
        <v/>
      </c>
      <c r="O2036" s="47"/>
      <c r="P2036" s="28"/>
      <c r="Q2036" s="2" t="s">
        <v>37</v>
      </c>
      <c r="R2036" s="2"/>
      <c r="W2036" s="2"/>
      <c r="X2036" s="2"/>
      <c r="Y2036" s="3"/>
      <c r="Z2036" s="29" t="str">
        <f>IF(Table1[[#This Row],[DATE]]=0,"",$Z$4)</f>
        <v/>
      </c>
      <c r="AA2036" s="29" t="str">
        <f>IF(Table1[[#This Row],[DATE]]=0,"",$AA$4)</f>
        <v/>
      </c>
      <c r="AB2036" s="29" t="str">
        <f t="shared" si="62"/>
        <v/>
      </c>
      <c r="AC2036" s="61" t="str">
        <f>IFERROR(VLOOKUP(Table1[[#This Row],[Owner]],'[1]down list'!U:V,2,FALSE),"")</f>
        <v/>
      </c>
    </row>
    <row r="2037" spans="2:29" x14ac:dyDescent="0.25">
      <c r="B2037" s="23"/>
      <c r="C2037" s="24" t="str">
        <f>IF(Table1[[#This Row],[DATE]]=0,"",TEXT(Table1[[#This Row],[DATE]],"mmm"))</f>
        <v/>
      </c>
      <c r="D2037" s="25" t="str">
        <f>B2037&amp;"-"&amp;COUNTIF($B$6:$B2037,B2037)</f>
        <v>-0</v>
      </c>
      <c r="E2037" s="24" t="str">
        <f t="shared" si="63"/>
        <v/>
      </c>
      <c r="F2037" s="24" t="str">
        <f>IF(B2037=0,"",TEXT(Table1[[#This Row],[DATE]],"ddd"))</f>
        <v/>
      </c>
      <c r="G2037" s="2" t="s">
        <v>32</v>
      </c>
      <c r="H2037" s="2"/>
      <c r="I2037" s="24" t="str">
        <f>IFERROR(INDEX('[1]down list'!$AB$3:$AH$368,MATCH(Table1[[#This Row],[DATE]],'[1]down list'!$AB$3:$AB$368,0),MATCH(Table1[[#This Row],[Shift]],'[1]down list'!$AB$3:$AH$3,0)),"")</f>
        <v/>
      </c>
      <c r="J2037" s="3"/>
      <c r="K2037" s="2"/>
      <c r="M2037" s="24" t="s">
        <v>224</v>
      </c>
      <c r="N2037" s="26" t="str">
        <f>IFERROR(INDEX([1]!Table13[#Data],MATCH(Table1[[#This Row],[Tech.]],[1]!Table13[Func Location],0),2),"")</f>
        <v/>
      </c>
      <c r="O2037" s="47"/>
      <c r="P2037" s="28"/>
      <c r="Q2037" s="2" t="s">
        <v>37</v>
      </c>
      <c r="R2037" s="2"/>
      <c r="W2037" s="2"/>
      <c r="X2037" s="2"/>
      <c r="Y2037" s="3"/>
      <c r="Z2037" s="29" t="str">
        <f>IF(Table1[[#This Row],[DATE]]=0,"",$Z$4)</f>
        <v/>
      </c>
      <c r="AA2037" s="29" t="str">
        <f>IF(Table1[[#This Row],[DATE]]=0,"",$AA$4)</f>
        <v/>
      </c>
      <c r="AB2037" s="29" t="str">
        <f t="shared" si="62"/>
        <v/>
      </c>
      <c r="AC2037" s="61" t="str">
        <f>IFERROR(VLOOKUP(Table1[[#This Row],[Owner]],'[1]down list'!U:V,2,FALSE),"")</f>
        <v/>
      </c>
    </row>
    <row r="2038" spans="2:29" x14ac:dyDescent="0.25">
      <c r="B2038" s="23"/>
      <c r="C2038" s="24" t="str">
        <f>IF(Table1[[#This Row],[DATE]]=0,"",TEXT(Table1[[#This Row],[DATE]],"mmm"))</f>
        <v/>
      </c>
      <c r="D2038" s="25" t="str">
        <f>B2038&amp;"-"&amp;COUNTIF($B$6:$B2038,B2038)</f>
        <v>-0</v>
      </c>
      <c r="E2038" s="24" t="str">
        <f t="shared" si="63"/>
        <v/>
      </c>
      <c r="F2038" s="24" t="str">
        <f>IF(B2038=0,"",TEXT(Table1[[#This Row],[DATE]],"ddd"))</f>
        <v/>
      </c>
      <c r="G2038" s="2" t="s">
        <v>32</v>
      </c>
      <c r="H2038" s="2"/>
      <c r="I2038" s="24" t="str">
        <f>IFERROR(INDEX('[1]down list'!$AB$3:$AH$368,MATCH(Table1[[#This Row],[DATE]],'[1]down list'!$AB$3:$AB$368,0),MATCH(Table1[[#This Row],[Shift]],'[1]down list'!$AB$3:$AH$3,0)),"")</f>
        <v/>
      </c>
      <c r="J2038" s="3"/>
      <c r="K2038" s="2"/>
      <c r="M2038" s="24" t="s">
        <v>224</v>
      </c>
      <c r="N2038" s="26" t="str">
        <f>IFERROR(INDEX([1]!Table13[#Data],MATCH(Table1[[#This Row],[Tech.]],[1]!Table13[Func Location],0),2),"")</f>
        <v/>
      </c>
      <c r="O2038" s="47"/>
      <c r="P2038" s="28"/>
      <c r="Q2038" s="2" t="s">
        <v>37</v>
      </c>
      <c r="R2038" s="2"/>
      <c r="W2038" s="2"/>
      <c r="X2038" s="2"/>
      <c r="Y2038" s="3"/>
      <c r="Z2038" s="29" t="str">
        <f>IF(Table1[[#This Row],[DATE]]=0,"",$Z$4)</f>
        <v/>
      </c>
      <c r="AA2038" s="29" t="str">
        <f>IF(Table1[[#This Row],[DATE]]=0,"",$AA$4)</f>
        <v/>
      </c>
      <c r="AB2038" s="29" t="str">
        <f t="shared" si="62"/>
        <v/>
      </c>
      <c r="AC2038" s="61" t="str">
        <f>IFERROR(VLOOKUP(Table1[[#This Row],[Owner]],'[1]down list'!U:V,2,FALSE),"")</f>
        <v/>
      </c>
    </row>
    <row r="2039" spans="2:29" x14ac:dyDescent="0.25">
      <c r="B2039" s="23"/>
      <c r="C2039" s="24" t="str">
        <f>IF(Table1[[#This Row],[DATE]]=0,"",TEXT(Table1[[#This Row],[DATE]],"mmm"))</f>
        <v/>
      </c>
      <c r="D2039" s="25" t="str">
        <f>B2039&amp;"-"&amp;COUNTIF($B$6:$B2039,B2039)</f>
        <v>-0</v>
      </c>
      <c r="E2039" s="24" t="str">
        <f t="shared" si="63"/>
        <v/>
      </c>
      <c r="F2039" s="24" t="str">
        <f>IF(B2039=0,"",TEXT(Table1[[#This Row],[DATE]],"ddd"))</f>
        <v/>
      </c>
      <c r="G2039" s="2" t="s">
        <v>32</v>
      </c>
      <c r="H2039" s="2"/>
      <c r="I2039" s="24" t="str">
        <f>IFERROR(INDEX('[1]down list'!$AB$3:$AH$368,MATCH(Table1[[#This Row],[DATE]],'[1]down list'!$AB$3:$AB$368,0),MATCH(Table1[[#This Row],[Shift]],'[1]down list'!$AB$3:$AH$3,0)),"")</f>
        <v/>
      </c>
      <c r="J2039" s="3"/>
      <c r="K2039" s="2"/>
      <c r="M2039" s="24" t="s">
        <v>224</v>
      </c>
      <c r="N2039" s="26" t="str">
        <f>IFERROR(INDEX([1]!Table13[#Data],MATCH(Table1[[#This Row],[Tech.]],[1]!Table13[Func Location],0),2),"")</f>
        <v/>
      </c>
      <c r="O2039" s="47"/>
      <c r="P2039" s="28"/>
      <c r="Q2039" s="2" t="s">
        <v>37</v>
      </c>
      <c r="R2039" s="2"/>
      <c r="W2039" s="2"/>
      <c r="X2039" s="2"/>
      <c r="Y2039" s="3"/>
      <c r="Z2039" s="29" t="str">
        <f>IF(Table1[[#This Row],[DATE]]=0,"",$Z$4)</f>
        <v/>
      </c>
      <c r="AA2039" s="29" t="str">
        <f>IF(Table1[[#This Row],[DATE]]=0,"",$AA$4)</f>
        <v/>
      </c>
      <c r="AB2039" s="29" t="str">
        <f t="shared" si="62"/>
        <v/>
      </c>
      <c r="AC2039" s="61" t="str">
        <f>IFERROR(VLOOKUP(Table1[[#This Row],[Owner]],'[1]down list'!U:V,2,FALSE),"")</f>
        <v/>
      </c>
    </row>
    <row r="2040" spans="2:29" x14ac:dyDescent="0.25">
      <c r="B2040" s="23"/>
      <c r="C2040" s="24" t="str">
        <f>IF(Table1[[#This Row],[DATE]]=0,"",TEXT(Table1[[#This Row],[DATE]],"mmm"))</f>
        <v/>
      </c>
      <c r="D2040" s="25" t="str">
        <f>B2040&amp;"-"&amp;COUNTIF($B$6:$B2040,B2040)</f>
        <v>-0</v>
      </c>
      <c r="E2040" s="24" t="str">
        <f t="shared" si="63"/>
        <v/>
      </c>
      <c r="F2040" s="24" t="str">
        <f>IF(B2040=0,"",TEXT(Table1[[#This Row],[DATE]],"ddd"))</f>
        <v/>
      </c>
      <c r="G2040" s="2" t="s">
        <v>32</v>
      </c>
      <c r="H2040" s="2"/>
      <c r="I2040" s="24" t="str">
        <f>IFERROR(INDEX('[1]down list'!$AB$3:$AH$368,MATCH(Table1[[#This Row],[DATE]],'[1]down list'!$AB$3:$AB$368,0),MATCH(Table1[[#This Row],[Shift]],'[1]down list'!$AB$3:$AH$3,0)),"")</f>
        <v/>
      </c>
      <c r="J2040" s="3"/>
      <c r="K2040" s="2"/>
      <c r="M2040" s="24" t="s">
        <v>224</v>
      </c>
      <c r="N2040" s="26" t="str">
        <f>IFERROR(INDEX([1]!Table13[#Data],MATCH(Table1[[#This Row],[Tech.]],[1]!Table13[Func Location],0),2),"")</f>
        <v/>
      </c>
      <c r="O2040" s="47"/>
      <c r="P2040" s="28"/>
      <c r="Q2040" s="2" t="s">
        <v>37</v>
      </c>
      <c r="R2040" s="2"/>
      <c r="W2040" s="2"/>
      <c r="X2040" s="2"/>
      <c r="Y2040" s="3"/>
      <c r="Z2040" s="29" t="str">
        <f>IF(Table1[[#This Row],[DATE]]=0,"",$Z$4)</f>
        <v/>
      </c>
      <c r="AA2040" s="29" t="str">
        <f>IF(Table1[[#This Row],[DATE]]=0,"",$AA$4)</f>
        <v/>
      </c>
      <c r="AB2040" s="29" t="str">
        <f t="shared" si="62"/>
        <v/>
      </c>
      <c r="AC2040" s="61" t="str">
        <f>IFERROR(VLOOKUP(Table1[[#This Row],[Owner]],'[1]down list'!U:V,2,FALSE),"")</f>
        <v/>
      </c>
    </row>
    <row r="2041" spans="2:29" x14ac:dyDescent="0.25">
      <c r="B2041" s="23"/>
      <c r="C2041" s="24" t="str">
        <f>IF(Table1[[#This Row],[DATE]]=0,"",TEXT(Table1[[#This Row],[DATE]],"mmm"))</f>
        <v/>
      </c>
      <c r="D2041" s="25" t="str">
        <f>B2041&amp;"-"&amp;COUNTIF($B$6:$B2041,B2041)</f>
        <v>-0</v>
      </c>
      <c r="E2041" s="24" t="str">
        <f t="shared" si="63"/>
        <v/>
      </c>
      <c r="F2041" s="24" t="str">
        <f>IF(B2041=0,"",TEXT(Table1[[#This Row],[DATE]],"ddd"))</f>
        <v/>
      </c>
      <c r="G2041" s="2" t="s">
        <v>32</v>
      </c>
      <c r="H2041" s="2"/>
      <c r="I2041" s="24" t="str">
        <f>IFERROR(INDEX('[1]down list'!$AB$3:$AH$368,MATCH(Table1[[#This Row],[DATE]],'[1]down list'!$AB$3:$AB$368,0),MATCH(Table1[[#This Row],[Shift]],'[1]down list'!$AB$3:$AH$3,0)),"")</f>
        <v/>
      </c>
      <c r="J2041" s="3"/>
      <c r="K2041" s="2"/>
      <c r="M2041" s="24" t="s">
        <v>224</v>
      </c>
      <c r="N2041" s="26" t="str">
        <f>IFERROR(INDEX([1]!Table13[#Data],MATCH(Table1[[#This Row],[Tech.]],[1]!Table13[Func Location],0),2),"")</f>
        <v/>
      </c>
      <c r="O2041" s="47"/>
      <c r="P2041" s="28"/>
      <c r="Q2041" s="2" t="s">
        <v>37</v>
      </c>
      <c r="R2041" s="2"/>
      <c r="W2041" s="2"/>
      <c r="X2041" s="2"/>
      <c r="Y2041" s="3"/>
      <c r="Z2041" s="29" t="str">
        <f>IF(Table1[[#This Row],[DATE]]=0,"",$Z$4)</f>
        <v/>
      </c>
      <c r="AA2041" s="29" t="str">
        <f>IF(Table1[[#This Row],[DATE]]=0,"",$AA$4)</f>
        <v/>
      </c>
      <c r="AB2041" s="29" t="str">
        <f t="shared" si="62"/>
        <v/>
      </c>
      <c r="AC2041" s="61" t="str">
        <f>IFERROR(VLOOKUP(Table1[[#This Row],[Owner]],'[1]down list'!U:V,2,FALSE),"")</f>
        <v/>
      </c>
    </row>
    <row r="2042" spans="2:29" x14ac:dyDescent="0.25">
      <c r="B2042" s="23"/>
      <c r="C2042" s="24" t="str">
        <f>IF(Table1[[#This Row],[DATE]]=0,"",TEXT(Table1[[#This Row],[DATE]],"mmm"))</f>
        <v/>
      </c>
      <c r="D2042" s="25" t="str">
        <f>B2042&amp;"-"&amp;COUNTIF($B$6:$B2042,B2042)</f>
        <v>-0</v>
      </c>
      <c r="E2042" s="24" t="str">
        <f t="shared" si="63"/>
        <v/>
      </c>
      <c r="F2042" s="24" t="str">
        <f>IF(B2042=0,"",TEXT(Table1[[#This Row],[DATE]],"ddd"))</f>
        <v/>
      </c>
      <c r="G2042" s="2" t="s">
        <v>32</v>
      </c>
      <c r="H2042" s="2"/>
      <c r="I2042" s="24" t="str">
        <f>IFERROR(INDEX('[1]down list'!$AB$3:$AH$368,MATCH(Table1[[#This Row],[DATE]],'[1]down list'!$AB$3:$AB$368,0),MATCH(Table1[[#This Row],[Shift]],'[1]down list'!$AB$3:$AH$3,0)),"")</f>
        <v/>
      </c>
      <c r="J2042" s="3"/>
      <c r="K2042" s="2"/>
      <c r="M2042" s="24" t="s">
        <v>224</v>
      </c>
      <c r="N2042" s="26" t="str">
        <f>IFERROR(INDEX([1]!Table13[#Data],MATCH(Table1[[#This Row],[Tech.]],[1]!Table13[Func Location],0),2),"")</f>
        <v/>
      </c>
      <c r="O2042" s="47"/>
      <c r="P2042" s="28"/>
      <c r="Q2042" s="2" t="s">
        <v>37</v>
      </c>
      <c r="R2042" s="2"/>
      <c r="W2042" s="2"/>
      <c r="X2042" s="2"/>
      <c r="Y2042" s="3"/>
      <c r="Z2042" s="29" t="str">
        <f>IF(Table1[[#This Row],[DATE]]=0,"",$Z$4)</f>
        <v/>
      </c>
      <c r="AA2042" s="29" t="str">
        <f>IF(Table1[[#This Row],[DATE]]=0,"",$AA$4)</f>
        <v/>
      </c>
      <c r="AB2042" s="29" t="str">
        <f t="shared" si="62"/>
        <v/>
      </c>
      <c r="AC2042" s="61" t="str">
        <f>IFERROR(VLOOKUP(Table1[[#This Row],[Owner]],'[1]down list'!U:V,2,FALSE),"")</f>
        <v/>
      </c>
    </row>
    <row r="2043" spans="2:29" x14ac:dyDescent="0.25">
      <c r="B2043" s="23"/>
      <c r="C2043" s="24" t="str">
        <f>IF(Table1[[#This Row],[DATE]]=0,"",TEXT(Table1[[#This Row],[DATE]],"mmm"))</f>
        <v/>
      </c>
      <c r="D2043" s="25" t="str">
        <f>B2043&amp;"-"&amp;COUNTIF($B$6:$B2043,B2043)</f>
        <v>-0</v>
      </c>
      <c r="E2043" s="24" t="str">
        <f t="shared" si="63"/>
        <v/>
      </c>
      <c r="F2043" s="24" t="str">
        <f>IF(B2043=0,"",TEXT(Table1[[#This Row],[DATE]],"ddd"))</f>
        <v/>
      </c>
      <c r="G2043" s="2" t="s">
        <v>32</v>
      </c>
      <c r="H2043" s="2"/>
      <c r="I2043" s="24" t="str">
        <f>IFERROR(INDEX('[1]down list'!$AB$3:$AH$368,MATCH(Table1[[#This Row],[DATE]],'[1]down list'!$AB$3:$AB$368,0),MATCH(Table1[[#This Row],[Shift]],'[1]down list'!$AB$3:$AH$3,0)),"")</f>
        <v/>
      </c>
      <c r="J2043" s="3"/>
      <c r="K2043" s="2"/>
      <c r="M2043" s="24" t="s">
        <v>224</v>
      </c>
      <c r="N2043" s="26" t="str">
        <f>IFERROR(INDEX([1]!Table13[#Data],MATCH(Table1[[#This Row],[Tech.]],[1]!Table13[Func Location],0),2),"")</f>
        <v/>
      </c>
      <c r="O2043" s="47"/>
      <c r="P2043" s="28"/>
      <c r="Q2043" s="2" t="s">
        <v>37</v>
      </c>
      <c r="R2043" s="2"/>
      <c r="W2043" s="2"/>
      <c r="X2043" s="2"/>
      <c r="Y2043" s="3"/>
      <c r="Z2043" s="29" t="str">
        <f>IF(Table1[[#This Row],[DATE]]=0,"",$Z$4)</f>
        <v/>
      </c>
      <c r="AA2043" s="29" t="str">
        <f>IF(Table1[[#This Row],[DATE]]=0,"",$AA$4)</f>
        <v/>
      </c>
      <c r="AB2043" s="29" t="str">
        <f t="shared" si="62"/>
        <v/>
      </c>
      <c r="AC2043" s="61" t="str">
        <f>IFERROR(VLOOKUP(Table1[[#This Row],[Owner]],'[1]down list'!U:V,2,FALSE),"")</f>
        <v/>
      </c>
    </row>
    <row r="2044" spans="2:29" x14ac:dyDescent="0.25">
      <c r="B2044" s="23"/>
      <c r="C2044" s="24" t="str">
        <f>IF(Table1[[#This Row],[DATE]]=0,"",TEXT(Table1[[#This Row],[DATE]],"mmm"))</f>
        <v/>
      </c>
      <c r="D2044" s="25" t="str">
        <f>B2044&amp;"-"&amp;COUNTIF($B$6:$B2044,B2044)</f>
        <v>-0</v>
      </c>
      <c r="E2044" s="24" t="str">
        <f t="shared" si="63"/>
        <v/>
      </c>
      <c r="F2044" s="24" t="str">
        <f>IF(B2044=0,"",TEXT(Table1[[#This Row],[DATE]],"ddd"))</f>
        <v/>
      </c>
      <c r="G2044" s="2" t="s">
        <v>32</v>
      </c>
      <c r="H2044" s="2"/>
      <c r="I2044" s="24" t="str">
        <f>IFERROR(INDEX('[1]down list'!$AB$3:$AH$368,MATCH(Table1[[#This Row],[DATE]],'[1]down list'!$AB$3:$AB$368,0),MATCH(Table1[[#This Row],[Shift]],'[1]down list'!$AB$3:$AH$3,0)),"")</f>
        <v/>
      </c>
      <c r="J2044" s="3"/>
      <c r="K2044" s="2"/>
      <c r="M2044" s="24" t="s">
        <v>224</v>
      </c>
      <c r="N2044" s="26" t="str">
        <f>IFERROR(INDEX([1]!Table13[#Data],MATCH(Table1[[#This Row],[Tech.]],[1]!Table13[Func Location],0),2),"")</f>
        <v/>
      </c>
      <c r="O2044" s="47"/>
      <c r="P2044" s="28"/>
      <c r="Q2044" s="2" t="s">
        <v>37</v>
      </c>
      <c r="R2044" s="2"/>
      <c r="W2044" s="2"/>
      <c r="X2044" s="2"/>
      <c r="Y2044" s="3"/>
      <c r="Z2044" s="29" t="str">
        <f>IF(Table1[[#This Row],[DATE]]=0,"",$Z$4)</f>
        <v/>
      </c>
      <c r="AA2044" s="29" t="str">
        <f>IF(Table1[[#This Row],[DATE]]=0,"",$AA$4)</f>
        <v/>
      </c>
      <c r="AB2044" s="29" t="str">
        <f t="shared" si="62"/>
        <v/>
      </c>
      <c r="AC2044" s="61" t="str">
        <f>IFERROR(VLOOKUP(Table1[[#This Row],[Owner]],'[1]down list'!U:V,2,FALSE),"")</f>
        <v/>
      </c>
    </row>
    <row r="2045" spans="2:29" x14ac:dyDescent="0.25">
      <c r="B2045" s="23"/>
      <c r="C2045" s="24" t="str">
        <f>IF(Table1[[#This Row],[DATE]]=0,"",TEXT(Table1[[#This Row],[DATE]],"mmm"))</f>
        <v/>
      </c>
      <c r="D2045" s="25" t="str">
        <f>B2045&amp;"-"&amp;COUNTIF($B$6:$B2045,B2045)</f>
        <v>-0</v>
      </c>
      <c r="E2045" s="24" t="str">
        <f t="shared" si="63"/>
        <v/>
      </c>
      <c r="F2045" s="24" t="str">
        <f>IF(B2045=0,"",TEXT(Table1[[#This Row],[DATE]],"ddd"))</f>
        <v/>
      </c>
      <c r="G2045" s="2" t="s">
        <v>32</v>
      </c>
      <c r="H2045" s="2"/>
      <c r="I2045" s="24" t="str">
        <f>IFERROR(INDEX('[1]down list'!$AB$3:$AH$368,MATCH(Table1[[#This Row],[DATE]],'[1]down list'!$AB$3:$AB$368,0),MATCH(Table1[[#This Row],[Shift]],'[1]down list'!$AB$3:$AH$3,0)),"")</f>
        <v/>
      </c>
      <c r="J2045" s="3"/>
      <c r="K2045" s="2"/>
      <c r="M2045" s="24" t="s">
        <v>224</v>
      </c>
      <c r="N2045" s="26" t="str">
        <f>IFERROR(INDEX([1]!Table13[#Data],MATCH(Table1[[#This Row],[Tech.]],[1]!Table13[Func Location],0),2),"")</f>
        <v/>
      </c>
      <c r="O2045" s="47"/>
      <c r="P2045" s="28"/>
      <c r="Q2045" s="2" t="s">
        <v>37</v>
      </c>
      <c r="R2045" s="2"/>
      <c r="W2045" s="2"/>
      <c r="X2045" s="2"/>
      <c r="Y2045" s="3"/>
      <c r="Z2045" s="29" t="str">
        <f>IF(Table1[[#This Row],[DATE]]=0,"",$Z$4)</f>
        <v/>
      </c>
      <c r="AA2045" s="29" t="str">
        <f>IF(Table1[[#This Row],[DATE]]=0,"",$AA$4)</f>
        <v/>
      </c>
      <c r="AB2045" s="29" t="str">
        <f t="shared" si="62"/>
        <v/>
      </c>
      <c r="AC2045" s="61" t="str">
        <f>IFERROR(VLOOKUP(Table1[[#This Row],[Owner]],'[1]down list'!U:V,2,FALSE),"")</f>
        <v/>
      </c>
    </row>
    <row r="2046" spans="2:29" x14ac:dyDescent="0.25">
      <c r="B2046" s="23"/>
      <c r="C2046" s="24" t="str">
        <f>IF(Table1[[#This Row],[DATE]]=0,"",TEXT(Table1[[#This Row],[DATE]],"mmm"))</f>
        <v/>
      </c>
      <c r="D2046" s="25" t="str">
        <f>B2046&amp;"-"&amp;COUNTIF($B$6:$B2046,B2046)</f>
        <v>-0</v>
      </c>
      <c r="E2046" s="24" t="str">
        <f t="shared" si="63"/>
        <v/>
      </c>
      <c r="F2046" s="24" t="str">
        <f>IF(B2046=0,"",TEXT(Table1[[#This Row],[DATE]],"ddd"))</f>
        <v/>
      </c>
      <c r="G2046" s="2" t="s">
        <v>32</v>
      </c>
      <c r="H2046" s="2"/>
      <c r="I2046" s="24" t="str">
        <f>IFERROR(INDEX('[1]down list'!$AB$3:$AH$368,MATCH(Table1[[#This Row],[DATE]],'[1]down list'!$AB$3:$AB$368,0),MATCH(Table1[[#This Row],[Shift]],'[1]down list'!$AB$3:$AH$3,0)),"")</f>
        <v/>
      </c>
      <c r="J2046" s="3"/>
      <c r="K2046" s="2"/>
      <c r="M2046" s="24" t="s">
        <v>224</v>
      </c>
      <c r="N2046" s="26" t="str">
        <f>IFERROR(INDEX([1]!Table13[#Data],MATCH(Table1[[#This Row],[Tech.]],[1]!Table13[Func Location],0),2),"")</f>
        <v/>
      </c>
      <c r="O2046" s="47"/>
      <c r="P2046" s="28"/>
      <c r="Q2046" s="2" t="s">
        <v>37</v>
      </c>
      <c r="R2046" s="2"/>
      <c r="W2046" s="2"/>
      <c r="X2046" s="2"/>
      <c r="Y2046" s="3"/>
      <c r="Z2046" s="29" t="str">
        <f>IF(Table1[[#This Row],[DATE]]=0,"",$Z$4)</f>
        <v/>
      </c>
      <c r="AA2046" s="29" t="str">
        <f>IF(Table1[[#This Row],[DATE]]=0,"",$AA$4)</f>
        <v/>
      </c>
      <c r="AB2046" s="29" t="str">
        <f t="shared" si="62"/>
        <v/>
      </c>
      <c r="AC2046" s="61" t="str">
        <f>IFERROR(VLOOKUP(Table1[[#This Row],[Owner]],'[1]down list'!U:V,2,FALSE),"")</f>
        <v/>
      </c>
    </row>
    <row r="2047" spans="2:29" x14ac:dyDescent="0.25">
      <c r="B2047" s="23"/>
      <c r="C2047" s="24" t="str">
        <f>IF(Table1[[#This Row],[DATE]]=0,"",TEXT(Table1[[#This Row],[DATE]],"mmm"))</f>
        <v/>
      </c>
      <c r="D2047" s="25" t="str">
        <f>B2047&amp;"-"&amp;COUNTIF($B$6:$B2047,B2047)</f>
        <v>-0</v>
      </c>
      <c r="E2047" s="24" t="str">
        <f t="shared" si="63"/>
        <v/>
      </c>
      <c r="F2047" s="24" t="str">
        <f>IF(B2047=0,"",TEXT(Table1[[#This Row],[DATE]],"ddd"))</f>
        <v/>
      </c>
      <c r="G2047" s="2" t="s">
        <v>32</v>
      </c>
      <c r="H2047" s="2"/>
      <c r="I2047" s="24" t="str">
        <f>IFERROR(INDEX('[1]down list'!$AB$3:$AH$368,MATCH(Table1[[#This Row],[DATE]],'[1]down list'!$AB$3:$AB$368,0),MATCH(Table1[[#This Row],[Shift]],'[1]down list'!$AB$3:$AH$3,0)),"")</f>
        <v/>
      </c>
      <c r="J2047" s="3"/>
      <c r="K2047" s="2"/>
      <c r="M2047" s="24" t="s">
        <v>224</v>
      </c>
      <c r="N2047" s="26" t="str">
        <f>IFERROR(INDEX([1]!Table13[#Data],MATCH(Table1[[#This Row],[Tech.]],[1]!Table13[Func Location],0),2),"")</f>
        <v/>
      </c>
      <c r="O2047" s="47"/>
      <c r="P2047" s="28"/>
      <c r="Q2047" s="2" t="s">
        <v>37</v>
      </c>
      <c r="R2047" s="2"/>
      <c r="W2047" s="2"/>
      <c r="X2047" s="2"/>
      <c r="Y2047" s="3"/>
      <c r="Z2047" s="29" t="str">
        <f>IF(Table1[[#This Row],[DATE]]=0,"",$Z$4)</f>
        <v/>
      </c>
      <c r="AA2047" s="29" t="str">
        <f>IF(Table1[[#This Row],[DATE]]=0,"",$AA$4)</f>
        <v/>
      </c>
      <c r="AB2047" s="29" t="str">
        <f t="shared" si="62"/>
        <v/>
      </c>
      <c r="AC2047" s="61" t="str">
        <f>IFERROR(VLOOKUP(Table1[[#This Row],[Owner]],'[1]down list'!U:V,2,FALSE),"")</f>
        <v/>
      </c>
    </row>
    <row r="2048" spans="2:29" x14ac:dyDescent="0.25">
      <c r="B2048" s="23"/>
      <c r="C2048" s="24" t="str">
        <f>IF(Table1[[#This Row],[DATE]]=0,"",TEXT(Table1[[#This Row],[DATE]],"mmm"))</f>
        <v/>
      </c>
      <c r="D2048" s="25" t="str">
        <f>B2048&amp;"-"&amp;COUNTIF($B$6:$B2048,B2048)</f>
        <v>-0</v>
      </c>
      <c r="E2048" s="24" t="str">
        <f t="shared" si="63"/>
        <v/>
      </c>
      <c r="F2048" s="24" t="str">
        <f>IF(B2048=0,"",TEXT(Table1[[#This Row],[DATE]],"ddd"))</f>
        <v/>
      </c>
      <c r="G2048" s="2" t="s">
        <v>32</v>
      </c>
      <c r="H2048" s="2"/>
      <c r="I2048" s="24" t="str">
        <f>IFERROR(INDEX('[1]down list'!$AB$3:$AH$368,MATCH(Table1[[#This Row],[DATE]],'[1]down list'!$AB$3:$AB$368,0),MATCH(Table1[[#This Row],[Shift]],'[1]down list'!$AB$3:$AH$3,0)),"")</f>
        <v/>
      </c>
      <c r="J2048" s="3"/>
      <c r="K2048" s="2"/>
      <c r="M2048" s="24" t="s">
        <v>224</v>
      </c>
      <c r="N2048" s="26" t="str">
        <f>IFERROR(INDEX([1]!Table13[#Data],MATCH(Table1[[#This Row],[Tech.]],[1]!Table13[Func Location],0),2),"")</f>
        <v/>
      </c>
      <c r="O2048" s="47"/>
      <c r="P2048" s="28"/>
      <c r="Q2048" s="2" t="s">
        <v>37</v>
      </c>
      <c r="R2048" s="2"/>
      <c r="W2048" s="2"/>
      <c r="X2048" s="2"/>
      <c r="Y2048" s="3"/>
      <c r="Z2048" s="29" t="str">
        <f>IF(Table1[[#This Row],[DATE]]=0,"",$Z$4)</f>
        <v/>
      </c>
      <c r="AA2048" s="29" t="str">
        <f>IF(Table1[[#This Row],[DATE]]=0,"",$AA$4)</f>
        <v/>
      </c>
      <c r="AB2048" s="29" t="str">
        <f t="shared" ref="AB2048:AB2111" si="64">IF(B2048=0,"",YEAR(B2048))</f>
        <v/>
      </c>
      <c r="AC2048" s="61" t="str">
        <f>IFERROR(VLOOKUP(Table1[[#This Row],[Owner]],'[1]down list'!U:V,2,FALSE),"")</f>
        <v/>
      </c>
    </row>
    <row r="2049" spans="2:29" x14ac:dyDescent="0.25">
      <c r="B2049" s="23"/>
      <c r="C2049" s="24" t="str">
        <f>IF(Table1[[#This Row],[DATE]]=0,"",TEXT(Table1[[#This Row],[DATE]],"mmm"))</f>
        <v/>
      </c>
      <c r="D2049" s="25" t="str">
        <f>B2049&amp;"-"&amp;COUNTIF($B$6:$B2049,B2049)</f>
        <v>-0</v>
      </c>
      <c r="E2049" s="24" t="str">
        <f t="shared" si="63"/>
        <v/>
      </c>
      <c r="F2049" s="24" t="str">
        <f>IF(B2049=0,"",TEXT(Table1[[#This Row],[DATE]],"ddd"))</f>
        <v/>
      </c>
      <c r="G2049" s="2" t="s">
        <v>32</v>
      </c>
      <c r="H2049" s="2"/>
      <c r="I2049" s="24" t="str">
        <f>IFERROR(INDEX('[1]down list'!$AB$3:$AH$368,MATCH(Table1[[#This Row],[DATE]],'[1]down list'!$AB$3:$AB$368,0),MATCH(Table1[[#This Row],[Shift]],'[1]down list'!$AB$3:$AH$3,0)),"")</f>
        <v/>
      </c>
      <c r="J2049" s="3"/>
      <c r="K2049" s="2"/>
      <c r="M2049" s="24" t="s">
        <v>224</v>
      </c>
      <c r="N2049" s="26" t="str">
        <f>IFERROR(INDEX([1]!Table13[#Data],MATCH(Table1[[#This Row],[Tech.]],[1]!Table13[Func Location],0),2),"")</f>
        <v/>
      </c>
      <c r="O2049" s="47"/>
      <c r="P2049" s="28"/>
      <c r="Q2049" s="2" t="s">
        <v>37</v>
      </c>
      <c r="R2049" s="2"/>
      <c r="W2049" s="2"/>
      <c r="X2049" s="2"/>
      <c r="Y2049" s="3"/>
      <c r="Z2049" s="29" t="str">
        <f>IF(Table1[[#This Row],[DATE]]=0,"",$Z$4)</f>
        <v/>
      </c>
      <c r="AA2049" s="29" t="str">
        <f>IF(Table1[[#This Row],[DATE]]=0,"",$AA$4)</f>
        <v/>
      </c>
      <c r="AB2049" s="29" t="str">
        <f t="shared" si="64"/>
        <v/>
      </c>
      <c r="AC2049" s="61" t="str">
        <f>IFERROR(VLOOKUP(Table1[[#This Row],[Owner]],'[1]down list'!U:V,2,FALSE),"")</f>
        <v/>
      </c>
    </row>
    <row r="2050" spans="2:29" x14ac:dyDescent="0.25">
      <c r="B2050" s="23"/>
      <c r="C2050" s="24" t="str">
        <f>IF(Table1[[#This Row],[DATE]]=0,"",TEXT(Table1[[#This Row],[DATE]],"mmm"))</f>
        <v/>
      </c>
      <c r="D2050" s="25" t="str">
        <f>B2050&amp;"-"&amp;COUNTIF($B$6:$B2050,B2050)</f>
        <v>-0</v>
      </c>
      <c r="E2050" s="24" t="str">
        <f t="shared" si="63"/>
        <v/>
      </c>
      <c r="F2050" s="24" t="str">
        <f>IF(B2050=0,"",TEXT(Table1[[#This Row],[DATE]],"ddd"))</f>
        <v/>
      </c>
      <c r="G2050" s="2" t="s">
        <v>32</v>
      </c>
      <c r="H2050" s="2"/>
      <c r="I2050" s="24" t="str">
        <f>IFERROR(INDEX('[1]down list'!$AB$3:$AH$368,MATCH(Table1[[#This Row],[DATE]],'[1]down list'!$AB$3:$AB$368,0),MATCH(Table1[[#This Row],[Shift]],'[1]down list'!$AB$3:$AH$3,0)),"")</f>
        <v/>
      </c>
      <c r="J2050" s="3"/>
      <c r="K2050" s="2"/>
      <c r="M2050" s="24" t="s">
        <v>224</v>
      </c>
      <c r="N2050" s="26" t="str">
        <f>IFERROR(INDEX([1]!Table13[#Data],MATCH(Table1[[#This Row],[Tech.]],[1]!Table13[Func Location],0),2),"")</f>
        <v/>
      </c>
      <c r="O2050" s="47"/>
      <c r="P2050" s="28"/>
      <c r="Q2050" s="2" t="s">
        <v>37</v>
      </c>
      <c r="R2050" s="2"/>
      <c r="W2050" s="2"/>
      <c r="X2050" s="2"/>
      <c r="Y2050" s="3"/>
      <c r="Z2050" s="29" t="str">
        <f>IF(Table1[[#This Row],[DATE]]=0,"",$Z$4)</f>
        <v/>
      </c>
      <c r="AA2050" s="29" t="str">
        <f>IF(Table1[[#This Row],[DATE]]=0,"",$AA$4)</f>
        <v/>
      </c>
      <c r="AB2050" s="29" t="str">
        <f t="shared" si="64"/>
        <v/>
      </c>
      <c r="AC2050" s="61" t="str">
        <f>IFERROR(VLOOKUP(Table1[[#This Row],[Owner]],'[1]down list'!U:V,2,FALSE),"")</f>
        <v/>
      </c>
    </row>
    <row r="2051" spans="2:29" x14ac:dyDescent="0.25">
      <c r="B2051" s="23"/>
      <c r="C2051" s="24" t="str">
        <f>IF(Table1[[#This Row],[DATE]]=0,"",TEXT(Table1[[#This Row],[DATE]],"mmm"))</f>
        <v/>
      </c>
      <c r="D2051" s="25" t="str">
        <f>B2051&amp;"-"&amp;COUNTIF($B$6:$B2051,B2051)</f>
        <v>-0</v>
      </c>
      <c r="E2051" s="24" t="str">
        <f t="shared" si="63"/>
        <v/>
      </c>
      <c r="F2051" s="24" t="str">
        <f>IF(B2051=0,"",TEXT(Table1[[#This Row],[DATE]],"ddd"))</f>
        <v/>
      </c>
      <c r="G2051" s="2" t="s">
        <v>32</v>
      </c>
      <c r="H2051" s="2"/>
      <c r="I2051" s="24" t="str">
        <f>IFERROR(INDEX('[1]down list'!$AB$3:$AH$368,MATCH(Table1[[#This Row],[DATE]],'[1]down list'!$AB$3:$AB$368,0),MATCH(Table1[[#This Row],[Shift]],'[1]down list'!$AB$3:$AH$3,0)),"")</f>
        <v/>
      </c>
      <c r="J2051" s="3"/>
      <c r="K2051" s="2"/>
      <c r="M2051" s="24" t="s">
        <v>224</v>
      </c>
      <c r="N2051" s="26" t="str">
        <f>IFERROR(INDEX([1]!Table13[#Data],MATCH(Table1[[#This Row],[Tech.]],[1]!Table13[Func Location],0),2),"")</f>
        <v/>
      </c>
      <c r="O2051" s="47"/>
      <c r="P2051" s="28"/>
      <c r="Q2051" s="2" t="s">
        <v>37</v>
      </c>
      <c r="R2051" s="2"/>
      <c r="W2051" s="2"/>
      <c r="X2051" s="2"/>
      <c r="Y2051" s="3"/>
      <c r="Z2051" s="29" t="str">
        <f>IF(Table1[[#This Row],[DATE]]=0,"",$Z$4)</f>
        <v/>
      </c>
      <c r="AA2051" s="29" t="str">
        <f>IF(Table1[[#This Row],[DATE]]=0,"",$AA$4)</f>
        <v/>
      </c>
      <c r="AB2051" s="29" t="str">
        <f t="shared" si="64"/>
        <v/>
      </c>
      <c r="AC2051" s="61" t="str">
        <f>IFERROR(VLOOKUP(Table1[[#This Row],[Owner]],'[1]down list'!U:V,2,FALSE),"")</f>
        <v/>
      </c>
    </row>
    <row r="2052" spans="2:29" x14ac:dyDescent="0.25">
      <c r="B2052" s="23"/>
      <c r="C2052" s="24" t="str">
        <f>IF(Table1[[#This Row],[DATE]]=0,"",TEXT(Table1[[#This Row],[DATE]],"mmm"))</f>
        <v/>
      </c>
      <c r="D2052" s="25" t="str">
        <f>B2052&amp;"-"&amp;COUNTIF($B$6:$B2052,B2052)</f>
        <v>-0</v>
      </c>
      <c r="E2052" s="24" t="str">
        <f t="shared" si="63"/>
        <v/>
      </c>
      <c r="F2052" s="24" t="str">
        <f>IF(B2052=0,"",TEXT(Table1[[#This Row],[DATE]],"ddd"))</f>
        <v/>
      </c>
      <c r="G2052" s="2" t="s">
        <v>32</v>
      </c>
      <c r="H2052" s="2"/>
      <c r="I2052" s="24" t="str">
        <f>IFERROR(INDEX('[1]down list'!$AB$3:$AH$368,MATCH(Table1[[#This Row],[DATE]],'[1]down list'!$AB$3:$AB$368,0),MATCH(Table1[[#This Row],[Shift]],'[1]down list'!$AB$3:$AH$3,0)),"")</f>
        <v/>
      </c>
      <c r="J2052" s="3"/>
      <c r="K2052" s="2"/>
      <c r="M2052" s="24" t="s">
        <v>224</v>
      </c>
      <c r="N2052" s="26" t="str">
        <f>IFERROR(INDEX([1]!Table13[#Data],MATCH(Table1[[#This Row],[Tech.]],[1]!Table13[Func Location],0),2),"")</f>
        <v/>
      </c>
      <c r="O2052" s="47"/>
      <c r="P2052" s="28"/>
      <c r="Q2052" s="2" t="s">
        <v>37</v>
      </c>
      <c r="R2052" s="2"/>
      <c r="W2052" s="2"/>
      <c r="X2052" s="2"/>
      <c r="Y2052" s="3"/>
      <c r="Z2052" s="29" t="str">
        <f>IF(Table1[[#This Row],[DATE]]=0,"",$Z$4)</f>
        <v/>
      </c>
      <c r="AA2052" s="29" t="str">
        <f>IF(Table1[[#This Row],[DATE]]=0,"",$AA$4)</f>
        <v/>
      </c>
      <c r="AB2052" s="29" t="str">
        <f t="shared" si="64"/>
        <v/>
      </c>
      <c r="AC2052" s="61" t="str">
        <f>IFERROR(VLOOKUP(Table1[[#This Row],[Owner]],'[1]down list'!U:V,2,FALSE),"")</f>
        <v/>
      </c>
    </row>
    <row r="2053" spans="2:29" x14ac:dyDescent="0.25">
      <c r="B2053" s="23"/>
      <c r="C2053" s="24" t="str">
        <f>IF(Table1[[#This Row],[DATE]]=0,"",TEXT(Table1[[#This Row],[DATE]],"mmm"))</f>
        <v/>
      </c>
      <c r="D2053" s="25" t="str">
        <f>B2053&amp;"-"&amp;COUNTIF($B$6:$B2053,B2053)</f>
        <v>-0</v>
      </c>
      <c r="E2053" s="24" t="str">
        <f t="shared" si="63"/>
        <v/>
      </c>
      <c r="F2053" s="24" t="str">
        <f>IF(B2053=0,"",TEXT(Table1[[#This Row],[DATE]],"ddd"))</f>
        <v/>
      </c>
      <c r="G2053" s="2" t="s">
        <v>32</v>
      </c>
      <c r="H2053" s="2"/>
      <c r="I2053" s="24" t="str">
        <f>IFERROR(INDEX('[1]down list'!$AB$3:$AH$368,MATCH(Table1[[#This Row],[DATE]],'[1]down list'!$AB$3:$AB$368,0),MATCH(Table1[[#This Row],[Shift]],'[1]down list'!$AB$3:$AH$3,0)),"")</f>
        <v/>
      </c>
      <c r="J2053" s="3"/>
      <c r="K2053" s="2"/>
      <c r="M2053" s="24" t="s">
        <v>224</v>
      </c>
      <c r="N2053" s="26" t="str">
        <f>IFERROR(INDEX([1]!Table13[#Data],MATCH(Table1[[#This Row],[Tech.]],[1]!Table13[Func Location],0),2),"")</f>
        <v/>
      </c>
      <c r="O2053" s="47"/>
      <c r="P2053" s="28"/>
      <c r="Q2053" s="2" t="s">
        <v>37</v>
      </c>
      <c r="R2053" s="2"/>
      <c r="W2053" s="2"/>
      <c r="X2053" s="2"/>
      <c r="Y2053" s="3"/>
      <c r="Z2053" s="29" t="str">
        <f>IF(Table1[[#This Row],[DATE]]=0,"",$Z$4)</f>
        <v/>
      </c>
      <c r="AA2053" s="29" t="str">
        <f>IF(Table1[[#This Row],[DATE]]=0,"",$AA$4)</f>
        <v/>
      </c>
      <c r="AB2053" s="29" t="str">
        <f t="shared" si="64"/>
        <v/>
      </c>
      <c r="AC2053" s="61" t="str">
        <f>IFERROR(VLOOKUP(Table1[[#This Row],[Owner]],'[1]down list'!U:V,2,FALSE),"")</f>
        <v/>
      </c>
    </row>
    <row r="2054" spans="2:29" x14ac:dyDescent="0.25">
      <c r="B2054" s="23"/>
      <c r="C2054" s="24" t="str">
        <f>IF(Table1[[#This Row],[DATE]]=0,"",TEXT(Table1[[#This Row],[DATE]],"mmm"))</f>
        <v/>
      </c>
      <c r="D2054" s="25" t="str">
        <f>B2054&amp;"-"&amp;COUNTIF($B$6:$B2054,B2054)</f>
        <v>-0</v>
      </c>
      <c r="E2054" s="24" t="str">
        <f t="shared" ref="E2054:E2117" si="65">IF(B2054=0,"",WEEKNUM(B2054,21))</f>
        <v/>
      </c>
      <c r="F2054" s="24" t="str">
        <f>IF(B2054=0,"",TEXT(Table1[[#This Row],[DATE]],"ddd"))</f>
        <v/>
      </c>
      <c r="G2054" s="2" t="s">
        <v>32</v>
      </c>
      <c r="H2054" s="2"/>
      <c r="I2054" s="24" t="str">
        <f>IFERROR(INDEX('[1]down list'!$AB$3:$AH$368,MATCH(Table1[[#This Row],[DATE]],'[1]down list'!$AB$3:$AB$368,0),MATCH(Table1[[#This Row],[Shift]],'[1]down list'!$AB$3:$AH$3,0)),"")</f>
        <v/>
      </c>
      <c r="J2054" s="3"/>
      <c r="K2054" s="2"/>
      <c r="M2054" s="24" t="s">
        <v>224</v>
      </c>
      <c r="N2054" s="26" t="str">
        <f>IFERROR(INDEX([1]!Table13[#Data],MATCH(Table1[[#This Row],[Tech.]],[1]!Table13[Func Location],0),2),"")</f>
        <v/>
      </c>
      <c r="O2054" s="47"/>
      <c r="P2054" s="28"/>
      <c r="Q2054" s="2" t="s">
        <v>37</v>
      </c>
      <c r="R2054" s="2"/>
      <c r="W2054" s="2"/>
      <c r="X2054" s="2"/>
      <c r="Y2054" s="3"/>
      <c r="Z2054" s="29" t="str">
        <f>IF(Table1[[#This Row],[DATE]]=0,"",$Z$4)</f>
        <v/>
      </c>
      <c r="AA2054" s="29" t="str">
        <f>IF(Table1[[#This Row],[DATE]]=0,"",$AA$4)</f>
        <v/>
      </c>
      <c r="AB2054" s="29" t="str">
        <f t="shared" si="64"/>
        <v/>
      </c>
      <c r="AC2054" s="61" t="str">
        <f>IFERROR(VLOOKUP(Table1[[#This Row],[Owner]],'[1]down list'!U:V,2,FALSE),"")</f>
        <v/>
      </c>
    </row>
    <row r="2055" spans="2:29" x14ac:dyDescent="0.25">
      <c r="B2055" s="23"/>
      <c r="C2055" s="24" t="str">
        <f>IF(Table1[[#This Row],[DATE]]=0,"",TEXT(Table1[[#This Row],[DATE]],"mmm"))</f>
        <v/>
      </c>
      <c r="D2055" s="25" t="str">
        <f>B2055&amp;"-"&amp;COUNTIF($B$6:$B2055,B2055)</f>
        <v>-0</v>
      </c>
      <c r="E2055" s="24" t="str">
        <f t="shared" si="65"/>
        <v/>
      </c>
      <c r="F2055" s="24" t="str">
        <f>IF(B2055=0,"",TEXT(Table1[[#This Row],[DATE]],"ddd"))</f>
        <v/>
      </c>
      <c r="G2055" s="2" t="s">
        <v>32</v>
      </c>
      <c r="H2055" s="2"/>
      <c r="I2055" s="24" t="str">
        <f>IFERROR(INDEX('[1]down list'!$AB$3:$AH$368,MATCH(Table1[[#This Row],[DATE]],'[1]down list'!$AB$3:$AB$368,0),MATCH(Table1[[#This Row],[Shift]],'[1]down list'!$AB$3:$AH$3,0)),"")</f>
        <v/>
      </c>
      <c r="J2055" s="3"/>
      <c r="K2055" s="2"/>
      <c r="M2055" s="24" t="s">
        <v>224</v>
      </c>
      <c r="N2055" s="26" t="str">
        <f>IFERROR(INDEX([1]!Table13[#Data],MATCH(Table1[[#This Row],[Tech.]],[1]!Table13[Func Location],0),2),"")</f>
        <v/>
      </c>
      <c r="O2055" s="47"/>
      <c r="P2055" s="28"/>
      <c r="Q2055" s="2" t="s">
        <v>37</v>
      </c>
      <c r="R2055" s="2"/>
      <c r="W2055" s="2"/>
      <c r="X2055" s="2"/>
      <c r="Y2055" s="3"/>
      <c r="Z2055" s="29" t="str">
        <f>IF(Table1[[#This Row],[DATE]]=0,"",$Z$4)</f>
        <v/>
      </c>
      <c r="AA2055" s="29" t="str">
        <f>IF(Table1[[#This Row],[DATE]]=0,"",$AA$4)</f>
        <v/>
      </c>
      <c r="AB2055" s="29" t="str">
        <f t="shared" si="64"/>
        <v/>
      </c>
      <c r="AC2055" s="61" t="str">
        <f>IFERROR(VLOOKUP(Table1[[#This Row],[Owner]],'[1]down list'!U:V,2,FALSE),"")</f>
        <v/>
      </c>
    </row>
    <row r="2056" spans="2:29" x14ac:dyDescent="0.25">
      <c r="B2056" s="23"/>
      <c r="C2056" s="24" t="str">
        <f>IF(Table1[[#This Row],[DATE]]=0,"",TEXT(Table1[[#This Row],[DATE]],"mmm"))</f>
        <v/>
      </c>
      <c r="D2056" s="25" t="str">
        <f>B2056&amp;"-"&amp;COUNTIF($B$6:$B2056,B2056)</f>
        <v>-0</v>
      </c>
      <c r="E2056" s="24" t="str">
        <f t="shared" si="65"/>
        <v/>
      </c>
      <c r="F2056" s="24" t="str">
        <f>IF(B2056=0,"",TEXT(Table1[[#This Row],[DATE]],"ddd"))</f>
        <v/>
      </c>
      <c r="G2056" s="2" t="s">
        <v>32</v>
      </c>
      <c r="H2056" s="2"/>
      <c r="I2056" s="24" t="str">
        <f>IFERROR(INDEX('[1]down list'!$AB$3:$AH$368,MATCH(Table1[[#This Row],[DATE]],'[1]down list'!$AB$3:$AB$368,0),MATCH(Table1[[#This Row],[Shift]],'[1]down list'!$AB$3:$AH$3,0)),"")</f>
        <v/>
      </c>
      <c r="J2056" s="3"/>
      <c r="K2056" s="2"/>
      <c r="M2056" s="24" t="s">
        <v>224</v>
      </c>
      <c r="N2056" s="26" t="str">
        <f>IFERROR(INDEX([1]!Table13[#Data],MATCH(Table1[[#This Row],[Tech.]],[1]!Table13[Func Location],0),2),"")</f>
        <v/>
      </c>
      <c r="O2056" s="47"/>
      <c r="P2056" s="28"/>
      <c r="Q2056" s="2" t="s">
        <v>37</v>
      </c>
      <c r="R2056" s="2"/>
      <c r="W2056" s="2"/>
      <c r="X2056" s="2"/>
      <c r="Y2056" s="3"/>
      <c r="Z2056" s="29" t="str">
        <f>IF(Table1[[#This Row],[DATE]]=0,"",$Z$4)</f>
        <v/>
      </c>
      <c r="AA2056" s="29" t="str">
        <f>IF(Table1[[#This Row],[DATE]]=0,"",$AA$4)</f>
        <v/>
      </c>
      <c r="AB2056" s="29" t="str">
        <f t="shared" si="64"/>
        <v/>
      </c>
      <c r="AC2056" s="61" t="str">
        <f>IFERROR(VLOOKUP(Table1[[#This Row],[Owner]],'[1]down list'!U:V,2,FALSE),"")</f>
        <v/>
      </c>
    </row>
    <row r="2057" spans="2:29" x14ac:dyDescent="0.25">
      <c r="B2057" s="23"/>
      <c r="C2057" s="24" t="str">
        <f>IF(Table1[[#This Row],[DATE]]=0,"",TEXT(Table1[[#This Row],[DATE]],"mmm"))</f>
        <v/>
      </c>
      <c r="D2057" s="25" t="str">
        <f>B2057&amp;"-"&amp;COUNTIF($B$6:$B2057,B2057)</f>
        <v>-0</v>
      </c>
      <c r="E2057" s="24" t="str">
        <f t="shared" si="65"/>
        <v/>
      </c>
      <c r="F2057" s="24" t="str">
        <f>IF(B2057=0,"",TEXT(Table1[[#This Row],[DATE]],"ddd"))</f>
        <v/>
      </c>
      <c r="G2057" s="2" t="s">
        <v>32</v>
      </c>
      <c r="H2057" s="2"/>
      <c r="I2057" s="24" t="str">
        <f>IFERROR(INDEX('[1]down list'!$AB$3:$AH$368,MATCH(Table1[[#This Row],[DATE]],'[1]down list'!$AB$3:$AB$368,0),MATCH(Table1[[#This Row],[Shift]],'[1]down list'!$AB$3:$AH$3,0)),"")</f>
        <v/>
      </c>
      <c r="J2057" s="3"/>
      <c r="K2057" s="2"/>
      <c r="M2057" s="24" t="s">
        <v>224</v>
      </c>
      <c r="N2057" s="26" t="str">
        <f>IFERROR(INDEX([1]!Table13[#Data],MATCH(Table1[[#This Row],[Tech.]],[1]!Table13[Func Location],0),2),"")</f>
        <v/>
      </c>
      <c r="O2057" s="47"/>
      <c r="P2057" s="28"/>
      <c r="Q2057" s="2" t="s">
        <v>37</v>
      </c>
      <c r="R2057" s="2"/>
      <c r="W2057" s="2"/>
      <c r="X2057" s="2"/>
      <c r="Y2057" s="3"/>
      <c r="Z2057" s="29" t="str">
        <f>IF(Table1[[#This Row],[DATE]]=0,"",$Z$4)</f>
        <v/>
      </c>
      <c r="AA2057" s="29" t="str">
        <f>IF(Table1[[#This Row],[DATE]]=0,"",$AA$4)</f>
        <v/>
      </c>
      <c r="AB2057" s="29" t="str">
        <f t="shared" si="64"/>
        <v/>
      </c>
      <c r="AC2057" s="61" t="str">
        <f>IFERROR(VLOOKUP(Table1[[#This Row],[Owner]],'[1]down list'!U:V,2,FALSE),"")</f>
        <v/>
      </c>
    </row>
    <row r="2058" spans="2:29" x14ac:dyDescent="0.25">
      <c r="B2058" s="23"/>
      <c r="C2058" s="24" t="str">
        <f>IF(Table1[[#This Row],[DATE]]=0,"",TEXT(Table1[[#This Row],[DATE]],"mmm"))</f>
        <v/>
      </c>
      <c r="D2058" s="25" t="str">
        <f>B2058&amp;"-"&amp;COUNTIF($B$6:$B2058,B2058)</f>
        <v>-0</v>
      </c>
      <c r="E2058" s="24" t="str">
        <f t="shared" si="65"/>
        <v/>
      </c>
      <c r="F2058" s="24" t="str">
        <f>IF(B2058=0,"",TEXT(Table1[[#This Row],[DATE]],"ddd"))</f>
        <v/>
      </c>
      <c r="G2058" s="2" t="s">
        <v>32</v>
      </c>
      <c r="H2058" s="2"/>
      <c r="I2058" s="24" t="str">
        <f>IFERROR(INDEX('[1]down list'!$AB$3:$AH$368,MATCH(Table1[[#This Row],[DATE]],'[1]down list'!$AB$3:$AB$368,0),MATCH(Table1[[#This Row],[Shift]],'[1]down list'!$AB$3:$AH$3,0)),"")</f>
        <v/>
      </c>
      <c r="J2058" s="3"/>
      <c r="K2058" s="2"/>
      <c r="M2058" s="24" t="s">
        <v>224</v>
      </c>
      <c r="N2058" s="26" t="str">
        <f>IFERROR(INDEX([1]!Table13[#Data],MATCH(Table1[[#This Row],[Tech.]],[1]!Table13[Func Location],0),2),"")</f>
        <v/>
      </c>
      <c r="O2058" s="47"/>
      <c r="P2058" s="28"/>
      <c r="Q2058" s="2" t="s">
        <v>37</v>
      </c>
      <c r="R2058" s="2"/>
      <c r="W2058" s="2"/>
      <c r="X2058" s="2"/>
      <c r="Y2058" s="3"/>
      <c r="Z2058" s="29" t="str">
        <f>IF(Table1[[#This Row],[DATE]]=0,"",$Z$4)</f>
        <v/>
      </c>
      <c r="AA2058" s="29" t="str">
        <f>IF(Table1[[#This Row],[DATE]]=0,"",$AA$4)</f>
        <v/>
      </c>
      <c r="AB2058" s="29" t="str">
        <f t="shared" si="64"/>
        <v/>
      </c>
      <c r="AC2058" s="61" t="str">
        <f>IFERROR(VLOOKUP(Table1[[#This Row],[Owner]],'[1]down list'!U:V,2,FALSE),"")</f>
        <v/>
      </c>
    </row>
    <row r="2059" spans="2:29" x14ac:dyDescent="0.25">
      <c r="B2059" s="23"/>
      <c r="C2059" s="24" t="str">
        <f>IF(Table1[[#This Row],[DATE]]=0,"",TEXT(Table1[[#This Row],[DATE]],"mmm"))</f>
        <v/>
      </c>
      <c r="D2059" s="25" t="str">
        <f>B2059&amp;"-"&amp;COUNTIF($B$6:$B2059,B2059)</f>
        <v>-0</v>
      </c>
      <c r="E2059" s="24" t="str">
        <f t="shared" si="65"/>
        <v/>
      </c>
      <c r="F2059" s="24" t="str">
        <f>IF(B2059=0,"",TEXT(Table1[[#This Row],[DATE]],"ddd"))</f>
        <v/>
      </c>
      <c r="G2059" s="2" t="s">
        <v>32</v>
      </c>
      <c r="H2059" s="2"/>
      <c r="I2059" s="24" t="str">
        <f>IFERROR(INDEX('[1]down list'!$AB$3:$AH$368,MATCH(Table1[[#This Row],[DATE]],'[1]down list'!$AB$3:$AB$368,0),MATCH(Table1[[#This Row],[Shift]],'[1]down list'!$AB$3:$AH$3,0)),"")</f>
        <v/>
      </c>
      <c r="J2059" s="3"/>
      <c r="K2059" s="2"/>
      <c r="M2059" s="24" t="s">
        <v>224</v>
      </c>
      <c r="N2059" s="26" t="str">
        <f>IFERROR(INDEX([1]!Table13[#Data],MATCH(Table1[[#This Row],[Tech.]],[1]!Table13[Func Location],0),2),"")</f>
        <v/>
      </c>
      <c r="O2059" s="47"/>
      <c r="P2059" s="28"/>
      <c r="Q2059" s="2" t="s">
        <v>37</v>
      </c>
      <c r="R2059" s="2"/>
      <c r="W2059" s="2"/>
      <c r="X2059" s="2"/>
      <c r="Y2059" s="3"/>
      <c r="Z2059" s="29" t="str">
        <f>IF(Table1[[#This Row],[DATE]]=0,"",$Z$4)</f>
        <v/>
      </c>
      <c r="AA2059" s="29" t="str">
        <f>IF(Table1[[#This Row],[DATE]]=0,"",$AA$4)</f>
        <v/>
      </c>
      <c r="AB2059" s="29" t="str">
        <f t="shared" si="64"/>
        <v/>
      </c>
      <c r="AC2059" s="61" t="str">
        <f>IFERROR(VLOOKUP(Table1[[#This Row],[Owner]],'[1]down list'!U:V,2,FALSE),"")</f>
        <v/>
      </c>
    </row>
    <row r="2060" spans="2:29" x14ac:dyDescent="0.25">
      <c r="B2060" s="23"/>
      <c r="C2060" s="24" t="str">
        <f>IF(Table1[[#This Row],[DATE]]=0,"",TEXT(Table1[[#This Row],[DATE]],"mmm"))</f>
        <v/>
      </c>
      <c r="D2060" s="25" t="str">
        <f>B2060&amp;"-"&amp;COUNTIF($B$6:$B2060,B2060)</f>
        <v>-0</v>
      </c>
      <c r="E2060" s="24" t="str">
        <f t="shared" si="65"/>
        <v/>
      </c>
      <c r="F2060" s="24" t="str">
        <f>IF(B2060=0,"",TEXT(Table1[[#This Row],[DATE]],"ddd"))</f>
        <v/>
      </c>
      <c r="G2060" s="2" t="s">
        <v>32</v>
      </c>
      <c r="H2060" s="2"/>
      <c r="I2060" s="24" t="str">
        <f>IFERROR(INDEX('[1]down list'!$AB$3:$AH$368,MATCH(Table1[[#This Row],[DATE]],'[1]down list'!$AB$3:$AB$368,0),MATCH(Table1[[#This Row],[Shift]],'[1]down list'!$AB$3:$AH$3,0)),"")</f>
        <v/>
      </c>
      <c r="J2060" s="3"/>
      <c r="K2060" s="2"/>
      <c r="M2060" s="24" t="s">
        <v>224</v>
      </c>
      <c r="N2060" s="26" t="str">
        <f>IFERROR(INDEX([1]!Table13[#Data],MATCH(Table1[[#This Row],[Tech.]],[1]!Table13[Func Location],0),2),"")</f>
        <v/>
      </c>
      <c r="O2060" s="47"/>
      <c r="P2060" s="28"/>
      <c r="Q2060" s="2" t="s">
        <v>37</v>
      </c>
      <c r="R2060" s="2"/>
      <c r="W2060" s="2"/>
      <c r="X2060" s="2"/>
      <c r="Y2060" s="3"/>
      <c r="Z2060" s="29" t="str">
        <f>IF(Table1[[#This Row],[DATE]]=0,"",$Z$4)</f>
        <v/>
      </c>
      <c r="AA2060" s="29" t="str">
        <f>IF(Table1[[#This Row],[DATE]]=0,"",$AA$4)</f>
        <v/>
      </c>
      <c r="AB2060" s="29" t="str">
        <f t="shared" si="64"/>
        <v/>
      </c>
      <c r="AC2060" s="61" t="str">
        <f>IFERROR(VLOOKUP(Table1[[#This Row],[Owner]],'[1]down list'!U:V,2,FALSE),"")</f>
        <v/>
      </c>
    </row>
    <row r="2061" spans="2:29" x14ac:dyDescent="0.25">
      <c r="B2061" s="23"/>
      <c r="C2061" s="24" t="str">
        <f>IF(Table1[[#This Row],[DATE]]=0,"",TEXT(Table1[[#This Row],[DATE]],"mmm"))</f>
        <v/>
      </c>
      <c r="D2061" s="25" t="str">
        <f>B2061&amp;"-"&amp;COUNTIF($B$6:$B2061,B2061)</f>
        <v>-0</v>
      </c>
      <c r="E2061" s="24" t="str">
        <f t="shared" si="65"/>
        <v/>
      </c>
      <c r="F2061" s="24" t="str">
        <f>IF(B2061=0,"",TEXT(Table1[[#This Row],[DATE]],"ddd"))</f>
        <v/>
      </c>
      <c r="G2061" s="2" t="s">
        <v>32</v>
      </c>
      <c r="H2061" s="2"/>
      <c r="I2061" s="24" t="str">
        <f>IFERROR(INDEX('[1]down list'!$AB$3:$AH$368,MATCH(Table1[[#This Row],[DATE]],'[1]down list'!$AB$3:$AB$368,0),MATCH(Table1[[#This Row],[Shift]],'[1]down list'!$AB$3:$AH$3,0)),"")</f>
        <v/>
      </c>
      <c r="J2061" s="3"/>
      <c r="K2061" s="2"/>
      <c r="M2061" s="24" t="s">
        <v>224</v>
      </c>
      <c r="N2061" s="26" t="str">
        <f>IFERROR(INDEX([1]!Table13[#Data],MATCH(Table1[[#This Row],[Tech.]],[1]!Table13[Func Location],0),2),"")</f>
        <v/>
      </c>
      <c r="O2061" s="47"/>
      <c r="P2061" s="28"/>
      <c r="Q2061" s="2" t="s">
        <v>37</v>
      </c>
      <c r="R2061" s="2"/>
      <c r="W2061" s="2"/>
      <c r="X2061" s="2"/>
      <c r="Y2061" s="3"/>
      <c r="Z2061" s="29" t="str">
        <f>IF(Table1[[#This Row],[DATE]]=0,"",$Z$4)</f>
        <v/>
      </c>
      <c r="AA2061" s="29" t="str">
        <f>IF(Table1[[#This Row],[DATE]]=0,"",$AA$4)</f>
        <v/>
      </c>
      <c r="AB2061" s="29" t="str">
        <f t="shared" si="64"/>
        <v/>
      </c>
      <c r="AC2061" s="61" t="str">
        <f>IFERROR(VLOOKUP(Table1[[#This Row],[Owner]],'[1]down list'!U:V,2,FALSE),"")</f>
        <v/>
      </c>
    </row>
    <row r="2062" spans="2:29" x14ac:dyDescent="0.25">
      <c r="B2062" s="23"/>
      <c r="C2062" s="24" t="str">
        <f>IF(Table1[[#This Row],[DATE]]=0,"",TEXT(Table1[[#This Row],[DATE]],"mmm"))</f>
        <v/>
      </c>
      <c r="D2062" s="25" t="str">
        <f>B2062&amp;"-"&amp;COUNTIF($B$6:$B2062,B2062)</f>
        <v>-0</v>
      </c>
      <c r="E2062" s="24" t="str">
        <f t="shared" si="65"/>
        <v/>
      </c>
      <c r="F2062" s="24" t="str">
        <f>IF(B2062=0,"",TEXT(Table1[[#This Row],[DATE]],"ddd"))</f>
        <v/>
      </c>
      <c r="G2062" s="2" t="s">
        <v>32</v>
      </c>
      <c r="H2062" s="2"/>
      <c r="I2062" s="24" t="str">
        <f>IFERROR(INDEX('[1]down list'!$AB$3:$AH$368,MATCH(Table1[[#This Row],[DATE]],'[1]down list'!$AB$3:$AB$368,0),MATCH(Table1[[#This Row],[Shift]],'[1]down list'!$AB$3:$AH$3,0)),"")</f>
        <v/>
      </c>
      <c r="J2062" s="3"/>
      <c r="K2062" s="2"/>
      <c r="M2062" s="24" t="s">
        <v>224</v>
      </c>
      <c r="N2062" s="26" t="str">
        <f>IFERROR(INDEX([1]!Table13[#Data],MATCH(Table1[[#This Row],[Tech.]],[1]!Table13[Func Location],0),2),"")</f>
        <v/>
      </c>
      <c r="O2062" s="47"/>
      <c r="P2062" s="28"/>
      <c r="Q2062" s="2" t="s">
        <v>37</v>
      </c>
      <c r="R2062" s="2"/>
      <c r="W2062" s="2"/>
      <c r="X2062" s="2"/>
      <c r="Y2062" s="3"/>
      <c r="Z2062" s="29" t="str">
        <f>IF(Table1[[#This Row],[DATE]]=0,"",$Z$4)</f>
        <v/>
      </c>
      <c r="AA2062" s="29" t="str">
        <f>IF(Table1[[#This Row],[DATE]]=0,"",$AA$4)</f>
        <v/>
      </c>
      <c r="AB2062" s="29" t="str">
        <f t="shared" si="64"/>
        <v/>
      </c>
      <c r="AC2062" s="61" t="str">
        <f>IFERROR(VLOOKUP(Table1[[#This Row],[Owner]],'[1]down list'!U:V,2,FALSE),"")</f>
        <v/>
      </c>
    </row>
    <row r="2063" spans="2:29" x14ac:dyDescent="0.25">
      <c r="B2063" s="23"/>
      <c r="C2063" s="24" t="str">
        <f>IF(Table1[[#This Row],[DATE]]=0,"",TEXT(Table1[[#This Row],[DATE]],"mmm"))</f>
        <v/>
      </c>
      <c r="D2063" s="25" t="str">
        <f>B2063&amp;"-"&amp;COUNTIF($B$6:$B2063,B2063)</f>
        <v>-0</v>
      </c>
      <c r="E2063" s="24" t="str">
        <f t="shared" si="65"/>
        <v/>
      </c>
      <c r="F2063" s="24" t="str">
        <f>IF(B2063=0,"",TEXT(Table1[[#This Row],[DATE]],"ddd"))</f>
        <v/>
      </c>
      <c r="G2063" s="2" t="s">
        <v>32</v>
      </c>
      <c r="H2063" s="2"/>
      <c r="I2063" s="24" t="str">
        <f>IFERROR(INDEX('[1]down list'!$AB$3:$AH$368,MATCH(Table1[[#This Row],[DATE]],'[1]down list'!$AB$3:$AB$368,0),MATCH(Table1[[#This Row],[Shift]],'[1]down list'!$AB$3:$AH$3,0)),"")</f>
        <v/>
      </c>
      <c r="J2063" s="3"/>
      <c r="K2063" s="2"/>
      <c r="M2063" s="24" t="s">
        <v>224</v>
      </c>
      <c r="N2063" s="26" t="str">
        <f>IFERROR(INDEX([1]!Table13[#Data],MATCH(Table1[[#This Row],[Tech.]],[1]!Table13[Func Location],0),2),"")</f>
        <v/>
      </c>
      <c r="O2063" s="47"/>
      <c r="P2063" s="28"/>
      <c r="Q2063" s="2" t="s">
        <v>37</v>
      </c>
      <c r="R2063" s="2"/>
      <c r="W2063" s="2"/>
      <c r="X2063" s="2"/>
      <c r="Y2063" s="3"/>
      <c r="Z2063" s="29" t="str">
        <f>IF(Table1[[#This Row],[DATE]]=0,"",$Z$4)</f>
        <v/>
      </c>
      <c r="AA2063" s="29" t="str">
        <f>IF(Table1[[#This Row],[DATE]]=0,"",$AA$4)</f>
        <v/>
      </c>
      <c r="AB2063" s="29" t="str">
        <f t="shared" si="64"/>
        <v/>
      </c>
      <c r="AC2063" s="61" t="str">
        <f>IFERROR(VLOOKUP(Table1[[#This Row],[Owner]],'[1]down list'!U:V,2,FALSE),"")</f>
        <v/>
      </c>
    </row>
    <row r="2064" spans="2:29" x14ac:dyDescent="0.25">
      <c r="B2064" s="23"/>
      <c r="C2064" s="24" t="str">
        <f>IF(Table1[[#This Row],[DATE]]=0,"",TEXT(Table1[[#This Row],[DATE]],"mmm"))</f>
        <v/>
      </c>
      <c r="D2064" s="25" t="str">
        <f>B2064&amp;"-"&amp;COUNTIF($B$6:$B2064,B2064)</f>
        <v>-0</v>
      </c>
      <c r="E2064" s="24" t="str">
        <f t="shared" si="65"/>
        <v/>
      </c>
      <c r="F2064" s="24" t="str">
        <f>IF(B2064=0,"",TEXT(Table1[[#This Row],[DATE]],"ddd"))</f>
        <v/>
      </c>
      <c r="G2064" s="2" t="s">
        <v>32</v>
      </c>
      <c r="H2064" s="2"/>
      <c r="I2064" s="24" t="str">
        <f>IFERROR(INDEX('[1]down list'!$AB$3:$AH$368,MATCH(Table1[[#This Row],[DATE]],'[1]down list'!$AB$3:$AB$368,0),MATCH(Table1[[#This Row],[Shift]],'[1]down list'!$AB$3:$AH$3,0)),"")</f>
        <v/>
      </c>
      <c r="J2064" s="3"/>
      <c r="K2064" s="2"/>
      <c r="M2064" s="24" t="s">
        <v>224</v>
      </c>
      <c r="N2064" s="26" t="str">
        <f>IFERROR(INDEX([1]!Table13[#Data],MATCH(Table1[[#This Row],[Tech.]],[1]!Table13[Func Location],0),2),"")</f>
        <v/>
      </c>
      <c r="O2064" s="47"/>
      <c r="P2064" s="28"/>
      <c r="Q2064" s="2" t="s">
        <v>37</v>
      </c>
      <c r="R2064" s="2"/>
      <c r="W2064" s="2"/>
      <c r="X2064" s="2"/>
      <c r="Y2064" s="3"/>
      <c r="Z2064" s="29" t="str">
        <f>IF(Table1[[#This Row],[DATE]]=0,"",$Z$4)</f>
        <v/>
      </c>
      <c r="AA2064" s="29" t="str">
        <f>IF(Table1[[#This Row],[DATE]]=0,"",$AA$4)</f>
        <v/>
      </c>
      <c r="AB2064" s="29" t="str">
        <f t="shared" si="64"/>
        <v/>
      </c>
      <c r="AC2064" s="61" t="str">
        <f>IFERROR(VLOOKUP(Table1[[#This Row],[Owner]],'[1]down list'!U:V,2,FALSE),"")</f>
        <v/>
      </c>
    </row>
    <row r="2065" spans="2:29" x14ac:dyDescent="0.25">
      <c r="B2065" s="23"/>
      <c r="C2065" s="24" t="str">
        <f>IF(Table1[[#This Row],[DATE]]=0,"",TEXT(Table1[[#This Row],[DATE]],"mmm"))</f>
        <v/>
      </c>
      <c r="D2065" s="25" t="str">
        <f>B2065&amp;"-"&amp;COUNTIF($B$6:$B2065,B2065)</f>
        <v>-0</v>
      </c>
      <c r="E2065" s="24" t="str">
        <f t="shared" si="65"/>
        <v/>
      </c>
      <c r="F2065" s="24" t="str">
        <f>IF(B2065=0,"",TEXT(Table1[[#This Row],[DATE]],"ddd"))</f>
        <v/>
      </c>
      <c r="G2065" s="2" t="s">
        <v>32</v>
      </c>
      <c r="H2065" s="2"/>
      <c r="I2065" s="24" t="str">
        <f>IFERROR(INDEX('[1]down list'!$AB$3:$AH$368,MATCH(Table1[[#This Row],[DATE]],'[1]down list'!$AB$3:$AB$368,0),MATCH(Table1[[#This Row],[Shift]],'[1]down list'!$AB$3:$AH$3,0)),"")</f>
        <v/>
      </c>
      <c r="J2065" s="3"/>
      <c r="K2065" s="2"/>
      <c r="M2065" s="24" t="s">
        <v>224</v>
      </c>
      <c r="N2065" s="26" t="str">
        <f>IFERROR(INDEX([1]!Table13[#Data],MATCH(Table1[[#This Row],[Tech.]],[1]!Table13[Func Location],0),2),"")</f>
        <v/>
      </c>
      <c r="O2065" s="47"/>
      <c r="P2065" s="28"/>
      <c r="Q2065" s="2" t="s">
        <v>37</v>
      </c>
      <c r="R2065" s="2"/>
      <c r="W2065" s="2"/>
      <c r="X2065" s="2"/>
      <c r="Y2065" s="3"/>
      <c r="Z2065" s="29" t="str">
        <f>IF(Table1[[#This Row],[DATE]]=0,"",$Z$4)</f>
        <v/>
      </c>
      <c r="AA2065" s="29" t="str">
        <f>IF(Table1[[#This Row],[DATE]]=0,"",$AA$4)</f>
        <v/>
      </c>
      <c r="AB2065" s="29" t="str">
        <f t="shared" si="64"/>
        <v/>
      </c>
      <c r="AC2065" s="61" t="str">
        <f>IFERROR(VLOOKUP(Table1[[#This Row],[Owner]],'[1]down list'!U:V,2,FALSE),"")</f>
        <v/>
      </c>
    </row>
    <row r="2066" spans="2:29" x14ac:dyDescent="0.25">
      <c r="B2066" s="23"/>
      <c r="C2066" s="24" t="str">
        <f>IF(Table1[[#This Row],[DATE]]=0,"",TEXT(Table1[[#This Row],[DATE]],"mmm"))</f>
        <v/>
      </c>
      <c r="D2066" s="25" t="str">
        <f>B2066&amp;"-"&amp;COUNTIF($B$6:$B2066,B2066)</f>
        <v>-0</v>
      </c>
      <c r="E2066" s="24" t="str">
        <f t="shared" si="65"/>
        <v/>
      </c>
      <c r="F2066" s="24" t="str">
        <f>IF(B2066=0,"",TEXT(Table1[[#This Row],[DATE]],"ddd"))</f>
        <v/>
      </c>
      <c r="G2066" s="2" t="s">
        <v>32</v>
      </c>
      <c r="H2066" s="2"/>
      <c r="I2066" s="24" t="str">
        <f>IFERROR(INDEX('[1]down list'!$AB$3:$AH$368,MATCH(Table1[[#This Row],[DATE]],'[1]down list'!$AB$3:$AB$368,0),MATCH(Table1[[#This Row],[Shift]],'[1]down list'!$AB$3:$AH$3,0)),"")</f>
        <v/>
      </c>
      <c r="J2066" s="3"/>
      <c r="K2066" s="2"/>
      <c r="M2066" s="24" t="s">
        <v>224</v>
      </c>
      <c r="N2066" s="26" t="str">
        <f>IFERROR(INDEX([1]!Table13[#Data],MATCH(Table1[[#This Row],[Tech.]],[1]!Table13[Func Location],0),2),"")</f>
        <v/>
      </c>
      <c r="O2066" s="47"/>
      <c r="P2066" s="28"/>
      <c r="Q2066" s="2" t="s">
        <v>37</v>
      </c>
      <c r="R2066" s="2"/>
      <c r="W2066" s="2"/>
      <c r="X2066" s="2"/>
      <c r="Y2066" s="3"/>
      <c r="Z2066" s="29" t="str">
        <f>IF(Table1[[#This Row],[DATE]]=0,"",$Z$4)</f>
        <v/>
      </c>
      <c r="AA2066" s="29" t="str">
        <f>IF(Table1[[#This Row],[DATE]]=0,"",$AA$4)</f>
        <v/>
      </c>
      <c r="AB2066" s="29" t="str">
        <f t="shared" si="64"/>
        <v/>
      </c>
      <c r="AC2066" s="61" t="str">
        <f>IFERROR(VLOOKUP(Table1[[#This Row],[Owner]],'[1]down list'!U:V,2,FALSE),"")</f>
        <v/>
      </c>
    </row>
    <row r="2067" spans="2:29" x14ac:dyDescent="0.25">
      <c r="B2067" s="23"/>
      <c r="C2067" s="24" t="str">
        <f>IF(Table1[[#This Row],[DATE]]=0,"",TEXT(Table1[[#This Row],[DATE]],"mmm"))</f>
        <v/>
      </c>
      <c r="D2067" s="25" t="str">
        <f>B2067&amp;"-"&amp;COUNTIF($B$6:$B2067,B2067)</f>
        <v>-0</v>
      </c>
      <c r="E2067" s="24" t="str">
        <f t="shared" si="65"/>
        <v/>
      </c>
      <c r="F2067" s="24" t="str">
        <f>IF(B2067=0,"",TEXT(Table1[[#This Row],[DATE]],"ddd"))</f>
        <v/>
      </c>
      <c r="G2067" s="2" t="s">
        <v>32</v>
      </c>
      <c r="H2067" s="2"/>
      <c r="I2067" s="24" t="str">
        <f>IFERROR(INDEX('[1]down list'!$AB$3:$AH$368,MATCH(Table1[[#This Row],[DATE]],'[1]down list'!$AB$3:$AB$368,0),MATCH(Table1[[#This Row],[Shift]],'[1]down list'!$AB$3:$AH$3,0)),"")</f>
        <v/>
      </c>
      <c r="J2067" s="3"/>
      <c r="K2067" s="2"/>
      <c r="M2067" s="24" t="s">
        <v>224</v>
      </c>
      <c r="N2067" s="26" t="str">
        <f>IFERROR(INDEX([1]!Table13[#Data],MATCH(Table1[[#This Row],[Tech.]],[1]!Table13[Func Location],0),2),"")</f>
        <v/>
      </c>
      <c r="O2067" s="47"/>
      <c r="P2067" s="28"/>
      <c r="Q2067" s="2" t="s">
        <v>37</v>
      </c>
      <c r="R2067" s="2"/>
      <c r="W2067" s="2"/>
      <c r="X2067" s="2"/>
      <c r="Y2067" s="3"/>
      <c r="Z2067" s="29" t="str">
        <f>IF(Table1[[#This Row],[DATE]]=0,"",$Z$4)</f>
        <v/>
      </c>
      <c r="AA2067" s="29" t="str">
        <f>IF(Table1[[#This Row],[DATE]]=0,"",$AA$4)</f>
        <v/>
      </c>
      <c r="AB2067" s="29" t="str">
        <f t="shared" si="64"/>
        <v/>
      </c>
      <c r="AC2067" s="61" t="str">
        <f>IFERROR(VLOOKUP(Table1[[#This Row],[Owner]],'[1]down list'!U:V,2,FALSE),"")</f>
        <v/>
      </c>
    </row>
    <row r="2068" spans="2:29" x14ac:dyDescent="0.25">
      <c r="B2068" s="23"/>
      <c r="C2068" s="24" t="str">
        <f>IF(Table1[[#This Row],[DATE]]=0,"",TEXT(Table1[[#This Row],[DATE]],"mmm"))</f>
        <v/>
      </c>
      <c r="D2068" s="25" t="str">
        <f>B2068&amp;"-"&amp;COUNTIF($B$6:$B2068,B2068)</f>
        <v>-0</v>
      </c>
      <c r="E2068" s="24" t="str">
        <f t="shared" si="65"/>
        <v/>
      </c>
      <c r="F2068" s="24" t="str">
        <f>IF(B2068=0,"",TEXT(Table1[[#This Row],[DATE]],"ddd"))</f>
        <v/>
      </c>
      <c r="G2068" s="2" t="s">
        <v>32</v>
      </c>
      <c r="H2068" s="2"/>
      <c r="I2068" s="24" t="str">
        <f>IFERROR(INDEX('[1]down list'!$AB$3:$AH$368,MATCH(Table1[[#This Row],[DATE]],'[1]down list'!$AB$3:$AB$368,0),MATCH(Table1[[#This Row],[Shift]],'[1]down list'!$AB$3:$AH$3,0)),"")</f>
        <v/>
      </c>
      <c r="J2068" s="3"/>
      <c r="K2068" s="2"/>
      <c r="M2068" s="24" t="s">
        <v>224</v>
      </c>
      <c r="N2068" s="26" t="str">
        <f>IFERROR(INDEX([1]!Table13[#Data],MATCH(Table1[[#This Row],[Tech.]],[1]!Table13[Func Location],0),2),"")</f>
        <v/>
      </c>
      <c r="O2068" s="47"/>
      <c r="P2068" s="28"/>
      <c r="Q2068" s="2" t="s">
        <v>37</v>
      </c>
      <c r="R2068" s="2"/>
      <c r="W2068" s="2"/>
      <c r="X2068" s="2"/>
      <c r="Y2068" s="3"/>
      <c r="Z2068" s="29" t="str">
        <f>IF(Table1[[#This Row],[DATE]]=0,"",$Z$4)</f>
        <v/>
      </c>
      <c r="AA2068" s="29" t="str">
        <f>IF(Table1[[#This Row],[DATE]]=0,"",$AA$4)</f>
        <v/>
      </c>
      <c r="AB2068" s="29" t="str">
        <f t="shared" si="64"/>
        <v/>
      </c>
      <c r="AC2068" s="61" t="str">
        <f>IFERROR(VLOOKUP(Table1[[#This Row],[Owner]],'[1]down list'!U:V,2,FALSE),"")</f>
        <v/>
      </c>
    </row>
    <row r="2069" spans="2:29" x14ac:dyDescent="0.25">
      <c r="B2069" s="23"/>
      <c r="C2069" s="24" t="str">
        <f>IF(Table1[[#This Row],[DATE]]=0,"",TEXT(Table1[[#This Row],[DATE]],"mmm"))</f>
        <v/>
      </c>
      <c r="D2069" s="25" t="str">
        <f>B2069&amp;"-"&amp;COUNTIF($B$6:$B2069,B2069)</f>
        <v>-0</v>
      </c>
      <c r="E2069" s="24" t="str">
        <f t="shared" si="65"/>
        <v/>
      </c>
      <c r="F2069" s="24" t="str">
        <f>IF(B2069=0,"",TEXT(Table1[[#This Row],[DATE]],"ddd"))</f>
        <v/>
      </c>
      <c r="G2069" s="2" t="s">
        <v>32</v>
      </c>
      <c r="H2069" s="2"/>
      <c r="I2069" s="24" t="str">
        <f>IFERROR(INDEX('[1]down list'!$AB$3:$AH$368,MATCH(Table1[[#This Row],[DATE]],'[1]down list'!$AB$3:$AB$368,0),MATCH(Table1[[#This Row],[Shift]],'[1]down list'!$AB$3:$AH$3,0)),"")</f>
        <v/>
      </c>
      <c r="J2069" s="3"/>
      <c r="K2069" s="2"/>
      <c r="M2069" s="24" t="s">
        <v>224</v>
      </c>
      <c r="N2069" s="26" t="str">
        <f>IFERROR(INDEX([1]!Table13[#Data],MATCH(Table1[[#This Row],[Tech.]],[1]!Table13[Func Location],0),2),"")</f>
        <v/>
      </c>
      <c r="O2069" s="47"/>
      <c r="P2069" s="28"/>
      <c r="Q2069" s="2" t="s">
        <v>37</v>
      </c>
      <c r="R2069" s="2"/>
      <c r="W2069" s="2"/>
      <c r="X2069" s="2"/>
      <c r="Y2069" s="3"/>
      <c r="Z2069" s="29" t="str">
        <f>IF(Table1[[#This Row],[DATE]]=0,"",$Z$4)</f>
        <v/>
      </c>
      <c r="AA2069" s="29" t="str">
        <f>IF(Table1[[#This Row],[DATE]]=0,"",$AA$4)</f>
        <v/>
      </c>
      <c r="AB2069" s="29" t="str">
        <f t="shared" si="64"/>
        <v/>
      </c>
      <c r="AC2069" s="61" t="str">
        <f>IFERROR(VLOOKUP(Table1[[#This Row],[Owner]],'[1]down list'!U:V,2,FALSE),"")</f>
        <v/>
      </c>
    </row>
    <row r="2070" spans="2:29" x14ac:dyDescent="0.25">
      <c r="B2070" s="23"/>
      <c r="C2070" s="24" t="str">
        <f>IF(Table1[[#This Row],[DATE]]=0,"",TEXT(Table1[[#This Row],[DATE]],"mmm"))</f>
        <v/>
      </c>
      <c r="D2070" s="25" t="str">
        <f>B2070&amp;"-"&amp;COUNTIF($B$6:$B2070,B2070)</f>
        <v>-0</v>
      </c>
      <c r="E2070" s="24" t="str">
        <f t="shared" si="65"/>
        <v/>
      </c>
      <c r="F2070" s="24" t="str">
        <f>IF(B2070=0,"",TEXT(Table1[[#This Row],[DATE]],"ddd"))</f>
        <v/>
      </c>
      <c r="G2070" s="2" t="s">
        <v>32</v>
      </c>
      <c r="H2070" s="2"/>
      <c r="I2070" s="24" t="str">
        <f>IFERROR(INDEX('[1]down list'!$AB$3:$AH$368,MATCH(Table1[[#This Row],[DATE]],'[1]down list'!$AB$3:$AB$368,0),MATCH(Table1[[#This Row],[Shift]],'[1]down list'!$AB$3:$AH$3,0)),"")</f>
        <v/>
      </c>
      <c r="J2070" s="3"/>
      <c r="K2070" s="2"/>
      <c r="M2070" s="24" t="s">
        <v>224</v>
      </c>
      <c r="N2070" s="26" t="str">
        <f>IFERROR(INDEX([1]!Table13[#Data],MATCH(Table1[[#This Row],[Tech.]],[1]!Table13[Func Location],0),2),"")</f>
        <v/>
      </c>
      <c r="O2070" s="47"/>
      <c r="P2070" s="28"/>
      <c r="Q2070" s="2" t="s">
        <v>37</v>
      </c>
      <c r="R2070" s="2"/>
      <c r="W2070" s="2"/>
      <c r="X2070" s="2"/>
      <c r="Y2070" s="3"/>
      <c r="Z2070" s="29" t="str">
        <f>IF(Table1[[#This Row],[DATE]]=0,"",$Z$4)</f>
        <v/>
      </c>
      <c r="AA2070" s="29" t="str">
        <f>IF(Table1[[#This Row],[DATE]]=0,"",$AA$4)</f>
        <v/>
      </c>
      <c r="AB2070" s="29" t="str">
        <f t="shared" si="64"/>
        <v/>
      </c>
      <c r="AC2070" s="61" t="str">
        <f>IFERROR(VLOOKUP(Table1[[#This Row],[Owner]],'[1]down list'!U:V,2,FALSE),"")</f>
        <v/>
      </c>
    </row>
    <row r="2071" spans="2:29" x14ac:dyDescent="0.25">
      <c r="B2071" s="23"/>
      <c r="C2071" s="24" t="str">
        <f>IF(Table1[[#This Row],[DATE]]=0,"",TEXT(Table1[[#This Row],[DATE]],"mmm"))</f>
        <v/>
      </c>
      <c r="D2071" s="25" t="str">
        <f>B2071&amp;"-"&amp;COUNTIF($B$6:$B2071,B2071)</f>
        <v>-0</v>
      </c>
      <c r="E2071" s="24" t="str">
        <f t="shared" si="65"/>
        <v/>
      </c>
      <c r="F2071" s="24" t="str">
        <f>IF(B2071=0,"",TEXT(Table1[[#This Row],[DATE]],"ddd"))</f>
        <v/>
      </c>
      <c r="G2071" s="2" t="s">
        <v>32</v>
      </c>
      <c r="H2071" s="2"/>
      <c r="I2071" s="24" t="str">
        <f>IFERROR(INDEX('[1]down list'!$AB$3:$AH$368,MATCH(Table1[[#This Row],[DATE]],'[1]down list'!$AB$3:$AB$368,0),MATCH(Table1[[#This Row],[Shift]],'[1]down list'!$AB$3:$AH$3,0)),"")</f>
        <v/>
      </c>
      <c r="J2071" s="3"/>
      <c r="K2071" s="2"/>
      <c r="M2071" s="24" t="s">
        <v>224</v>
      </c>
      <c r="N2071" s="26" t="str">
        <f>IFERROR(INDEX([1]!Table13[#Data],MATCH(Table1[[#This Row],[Tech.]],[1]!Table13[Func Location],0),2),"")</f>
        <v/>
      </c>
      <c r="O2071" s="47"/>
      <c r="P2071" s="28"/>
      <c r="Q2071" s="2" t="s">
        <v>37</v>
      </c>
      <c r="R2071" s="2"/>
      <c r="W2071" s="2"/>
      <c r="X2071" s="2"/>
      <c r="Y2071" s="3"/>
      <c r="Z2071" s="29" t="str">
        <f>IF(Table1[[#This Row],[DATE]]=0,"",$Z$4)</f>
        <v/>
      </c>
      <c r="AA2071" s="29" t="str">
        <f>IF(Table1[[#This Row],[DATE]]=0,"",$AA$4)</f>
        <v/>
      </c>
      <c r="AB2071" s="29" t="str">
        <f t="shared" si="64"/>
        <v/>
      </c>
      <c r="AC2071" s="61" t="str">
        <f>IFERROR(VLOOKUP(Table1[[#This Row],[Owner]],'[1]down list'!U:V,2,FALSE),"")</f>
        <v/>
      </c>
    </row>
    <row r="2072" spans="2:29" x14ac:dyDescent="0.25">
      <c r="B2072" s="23"/>
      <c r="C2072" s="24" t="str">
        <f>IF(Table1[[#This Row],[DATE]]=0,"",TEXT(Table1[[#This Row],[DATE]],"mmm"))</f>
        <v/>
      </c>
      <c r="D2072" s="25" t="str">
        <f>B2072&amp;"-"&amp;COUNTIF($B$6:$B2072,B2072)</f>
        <v>-0</v>
      </c>
      <c r="E2072" s="24" t="str">
        <f t="shared" si="65"/>
        <v/>
      </c>
      <c r="F2072" s="24" t="str">
        <f>IF(B2072=0,"",TEXT(Table1[[#This Row],[DATE]],"ddd"))</f>
        <v/>
      </c>
      <c r="G2072" s="2" t="s">
        <v>32</v>
      </c>
      <c r="H2072" s="2"/>
      <c r="I2072" s="24" t="str">
        <f>IFERROR(INDEX('[1]down list'!$AB$3:$AH$368,MATCH(Table1[[#This Row],[DATE]],'[1]down list'!$AB$3:$AB$368,0),MATCH(Table1[[#This Row],[Shift]],'[1]down list'!$AB$3:$AH$3,0)),"")</f>
        <v/>
      </c>
      <c r="J2072" s="3"/>
      <c r="K2072" s="2"/>
      <c r="M2072" s="24" t="s">
        <v>224</v>
      </c>
      <c r="N2072" s="26" t="str">
        <f>IFERROR(INDEX([1]!Table13[#Data],MATCH(Table1[[#This Row],[Tech.]],[1]!Table13[Func Location],0),2),"")</f>
        <v/>
      </c>
      <c r="O2072" s="47"/>
      <c r="P2072" s="28"/>
      <c r="Q2072" s="2" t="s">
        <v>37</v>
      </c>
      <c r="R2072" s="2"/>
      <c r="W2072" s="2"/>
      <c r="X2072" s="2"/>
      <c r="Y2072" s="3"/>
      <c r="Z2072" s="29" t="str">
        <f>IF(Table1[[#This Row],[DATE]]=0,"",$Z$4)</f>
        <v/>
      </c>
      <c r="AA2072" s="29" t="str">
        <f>IF(Table1[[#This Row],[DATE]]=0,"",$AA$4)</f>
        <v/>
      </c>
      <c r="AB2072" s="29" t="str">
        <f t="shared" si="64"/>
        <v/>
      </c>
      <c r="AC2072" s="61" t="str">
        <f>IFERROR(VLOOKUP(Table1[[#This Row],[Owner]],'[1]down list'!U:V,2,FALSE),"")</f>
        <v/>
      </c>
    </row>
    <row r="2073" spans="2:29" x14ac:dyDescent="0.25">
      <c r="B2073" s="23"/>
      <c r="C2073" s="24" t="str">
        <f>IF(Table1[[#This Row],[DATE]]=0,"",TEXT(Table1[[#This Row],[DATE]],"mmm"))</f>
        <v/>
      </c>
      <c r="D2073" s="25" t="str">
        <f>B2073&amp;"-"&amp;COUNTIF($B$6:$B2073,B2073)</f>
        <v>-0</v>
      </c>
      <c r="E2073" s="24" t="str">
        <f t="shared" si="65"/>
        <v/>
      </c>
      <c r="F2073" s="24" t="str">
        <f>IF(B2073=0,"",TEXT(Table1[[#This Row],[DATE]],"ddd"))</f>
        <v/>
      </c>
      <c r="G2073" s="2" t="s">
        <v>32</v>
      </c>
      <c r="H2073" s="2"/>
      <c r="I2073" s="24" t="str">
        <f>IFERROR(INDEX('[1]down list'!$AB$3:$AH$368,MATCH(Table1[[#This Row],[DATE]],'[1]down list'!$AB$3:$AB$368,0),MATCH(Table1[[#This Row],[Shift]],'[1]down list'!$AB$3:$AH$3,0)),"")</f>
        <v/>
      </c>
      <c r="J2073" s="3"/>
      <c r="K2073" s="2"/>
      <c r="M2073" s="24" t="s">
        <v>224</v>
      </c>
      <c r="N2073" s="26" t="str">
        <f>IFERROR(INDEX([1]!Table13[#Data],MATCH(Table1[[#This Row],[Tech.]],[1]!Table13[Func Location],0),2),"")</f>
        <v/>
      </c>
      <c r="O2073" s="47"/>
      <c r="P2073" s="28"/>
      <c r="Q2073" s="2" t="s">
        <v>37</v>
      </c>
      <c r="R2073" s="2"/>
      <c r="W2073" s="2"/>
      <c r="X2073" s="2"/>
      <c r="Y2073" s="3"/>
      <c r="Z2073" s="29" t="str">
        <f>IF(Table1[[#This Row],[DATE]]=0,"",$Z$4)</f>
        <v/>
      </c>
      <c r="AA2073" s="29" t="str">
        <f>IF(Table1[[#This Row],[DATE]]=0,"",$AA$4)</f>
        <v/>
      </c>
      <c r="AB2073" s="29" t="str">
        <f t="shared" si="64"/>
        <v/>
      </c>
      <c r="AC2073" s="61" t="str">
        <f>IFERROR(VLOOKUP(Table1[[#This Row],[Owner]],'[1]down list'!U:V,2,FALSE),"")</f>
        <v/>
      </c>
    </row>
    <row r="2074" spans="2:29" x14ac:dyDescent="0.25">
      <c r="B2074" s="23"/>
      <c r="C2074" s="24" t="str">
        <f>IF(Table1[[#This Row],[DATE]]=0,"",TEXT(Table1[[#This Row],[DATE]],"mmm"))</f>
        <v/>
      </c>
      <c r="D2074" s="25" t="str">
        <f>B2074&amp;"-"&amp;COUNTIF($B$6:$B2074,B2074)</f>
        <v>-0</v>
      </c>
      <c r="E2074" s="24" t="str">
        <f t="shared" si="65"/>
        <v/>
      </c>
      <c r="F2074" s="24" t="str">
        <f>IF(B2074=0,"",TEXT(Table1[[#This Row],[DATE]],"ddd"))</f>
        <v/>
      </c>
      <c r="G2074" s="2" t="s">
        <v>32</v>
      </c>
      <c r="H2074" s="2"/>
      <c r="I2074" s="24" t="str">
        <f>IFERROR(INDEX('[1]down list'!$AB$3:$AH$368,MATCH(Table1[[#This Row],[DATE]],'[1]down list'!$AB$3:$AB$368,0),MATCH(Table1[[#This Row],[Shift]],'[1]down list'!$AB$3:$AH$3,0)),"")</f>
        <v/>
      </c>
      <c r="J2074" s="3"/>
      <c r="K2074" s="2"/>
      <c r="M2074" s="24" t="s">
        <v>224</v>
      </c>
      <c r="N2074" s="26" t="str">
        <f>IFERROR(INDEX([1]!Table13[#Data],MATCH(Table1[[#This Row],[Tech.]],[1]!Table13[Func Location],0),2),"")</f>
        <v/>
      </c>
      <c r="O2074" s="47"/>
      <c r="P2074" s="28"/>
      <c r="Q2074" s="2" t="s">
        <v>37</v>
      </c>
      <c r="R2074" s="2"/>
      <c r="W2074" s="2"/>
      <c r="X2074" s="2"/>
      <c r="Y2074" s="3"/>
      <c r="Z2074" s="29" t="str">
        <f>IF(Table1[[#This Row],[DATE]]=0,"",$Z$4)</f>
        <v/>
      </c>
      <c r="AA2074" s="29" t="str">
        <f>IF(Table1[[#This Row],[DATE]]=0,"",$AA$4)</f>
        <v/>
      </c>
      <c r="AB2074" s="29" t="str">
        <f t="shared" si="64"/>
        <v/>
      </c>
      <c r="AC2074" s="61" t="str">
        <f>IFERROR(VLOOKUP(Table1[[#This Row],[Owner]],'[1]down list'!U:V,2,FALSE),"")</f>
        <v/>
      </c>
    </row>
    <row r="2075" spans="2:29" x14ac:dyDescent="0.25">
      <c r="B2075" s="23"/>
      <c r="C2075" s="24" t="str">
        <f>IF(Table1[[#This Row],[DATE]]=0,"",TEXT(Table1[[#This Row],[DATE]],"mmm"))</f>
        <v/>
      </c>
      <c r="D2075" s="25" t="str">
        <f>B2075&amp;"-"&amp;COUNTIF($B$6:$B2075,B2075)</f>
        <v>-0</v>
      </c>
      <c r="E2075" s="24" t="str">
        <f t="shared" si="65"/>
        <v/>
      </c>
      <c r="F2075" s="24" t="str">
        <f>IF(B2075=0,"",TEXT(Table1[[#This Row],[DATE]],"ddd"))</f>
        <v/>
      </c>
      <c r="G2075" s="2" t="s">
        <v>32</v>
      </c>
      <c r="H2075" s="2"/>
      <c r="I2075" s="24" t="str">
        <f>IFERROR(INDEX('[1]down list'!$AB$3:$AH$368,MATCH(Table1[[#This Row],[DATE]],'[1]down list'!$AB$3:$AB$368,0),MATCH(Table1[[#This Row],[Shift]],'[1]down list'!$AB$3:$AH$3,0)),"")</f>
        <v/>
      </c>
      <c r="J2075" s="3"/>
      <c r="K2075" s="2"/>
      <c r="M2075" s="24" t="s">
        <v>224</v>
      </c>
      <c r="N2075" s="26" t="str">
        <f>IFERROR(INDEX([1]!Table13[#Data],MATCH(Table1[[#This Row],[Tech.]],[1]!Table13[Func Location],0),2),"")</f>
        <v/>
      </c>
      <c r="O2075" s="47"/>
      <c r="P2075" s="28"/>
      <c r="Q2075" s="2" t="s">
        <v>37</v>
      </c>
      <c r="R2075" s="2"/>
      <c r="W2075" s="2"/>
      <c r="X2075" s="2"/>
      <c r="Y2075" s="3"/>
      <c r="Z2075" s="29" t="str">
        <f>IF(Table1[[#This Row],[DATE]]=0,"",$Z$4)</f>
        <v/>
      </c>
      <c r="AA2075" s="29" t="str">
        <f>IF(Table1[[#This Row],[DATE]]=0,"",$AA$4)</f>
        <v/>
      </c>
      <c r="AB2075" s="29" t="str">
        <f t="shared" si="64"/>
        <v/>
      </c>
      <c r="AC2075" s="61" t="str">
        <f>IFERROR(VLOOKUP(Table1[[#This Row],[Owner]],'[1]down list'!U:V,2,FALSE),"")</f>
        <v/>
      </c>
    </row>
    <row r="2076" spans="2:29" x14ac:dyDescent="0.25">
      <c r="B2076" s="23"/>
      <c r="C2076" s="24" t="str">
        <f>IF(Table1[[#This Row],[DATE]]=0,"",TEXT(Table1[[#This Row],[DATE]],"mmm"))</f>
        <v/>
      </c>
      <c r="D2076" s="25" t="str">
        <f>B2076&amp;"-"&amp;COUNTIF($B$6:$B2076,B2076)</f>
        <v>-0</v>
      </c>
      <c r="E2076" s="24" t="str">
        <f t="shared" si="65"/>
        <v/>
      </c>
      <c r="F2076" s="24" t="str">
        <f>IF(B2076=0,"",TEXT(Table1[[#This Row],[DATE]],"ddd"))</f>
        <v/>
      </c>
      <c r="G2076" s="2" t="s">
        <v>32</v>
      </c>
      <c r="H2076" s="2"/>
      <c r="I2076" s="24" t="str">
        <f>IFERROR(INDEX('[1]down list'!$AB$3:$AH$368,MATCH(Table1[[#This Row],[DATE]],'[1]down list'!$AB$3:$AB$368,0),MATCH(Table1[[#This Row],[Shift]],'[1]down list'!$AB$3:$AH$3,0)),"")</f>
        <v/>
      </c>
      <c r="J2076" s="3"/>
      <c r="K2076" s="2"/>
      <c r="M2076" s="24" t="s">
        <v>224</v>
      </c>
      <c r="N2076" s="26" t="str">
        <f>IFERROR(INDEX([1]!Table13[#Data],MATCH(Table1[[#This Row],[Tech.]],[1]!Table13[Func Location],0),2),"")</f>
        <v/>
      </c>
      <c r="O2076" s="47"/>
      <c r="P2076" s="28"/>
      <c r="Q2076" s="2" t="s">
        <v>37</v>
      </c>
      <c r="R2076" s="2"/>
      <c r="W2076" s="2"/>
      <c r="X2076" s="2"/>
      <c r="Y2076" s="3"/>
      <c r="Z2076" s="29" t="str">
        <f>IF(Table1[[#This Row],[DATE]]=0,"",$Z$4)</f>
        <v/>
      </c>
      <c r="AA2076" s="29" t="str">
        <f>IF(Table1[[#This Row],[DATE]]=0,"",$AA$4)</f>
        <v/>
      </c>
      <c r="AB2076" s="29" t="str">
        <f t="shared" si="64"/>
        <v/>
      </c>
      <c r="AC2076" s="61" t="str">
        <f>IFERROR(VLOOKUP(Table1[[#This Row],[Owner]],'[1]down list'!U:V,2,FALSE),"")</f>
        <v/>
      </c>
    </row>
    <row r="2077" spans="2:29" x14ac:dyDescent="0.25">
      <c r="B2077" s="23"/>
      <c r="C2077" s="24" t="str">
        <f>IF(Table1[[#This Row],[DATE]]=0,"",TEXT(Table1[[#This Row],[DATE]],"mmm"))</f>
        <v/>
      </c>
      <c r="D2077" s="25" t="str">
        <f>B2077&amp;"-"&amp;COUNTIF($B$6:$B2077,B2077)</f>
        <v>-0</v>
      </c>
      <c r="E2077" s="24" t="str">
        <f t="shared" si="65"/>
        <v/>
      </c>
      <c r="F2077" s="24" t="str">
        <f>IF(B2077=0,"",TEXT(Table1[[#This Row],[DATE]],"ddd"))</f>
        <v/>
      </c>
      <c r="G2077" s="2" t="s">
        <v>32</v>
      </c>
      <c r="H2077" s="2"/>
      <c r="I2077" s="24" t="str">
        <f>IFERROR(INDEX('[1]down list'!$AB$3:$AH$368,MATCH(Table1[[#This Row],[DATE]],'[1]down list'!$AB$3:$AB$368,0),MATCH(Table1[[#This Row],[Shift]],'[1]down list'!$AB$3:$AH$3,0)),"")</f>
        <v/>
      </c>
      <c r="J2077" s="3"/>
      <c r="K2077" s="2"/>
      <c r="M2077" s="24" t="s">
        <v>224</v>
      </c>
      <c r="N2077" s="26" t="str">
        <f>IFERROR(INDEX([1]!Table13[#Data],MATCH(Table1[[#This Row],[Tech.]],[1]!Table13[Func Location],0),2),"")</f>
        <v/>
      </c>
      <c r="O2077" s="47"/>
      <c r="P2077" s="28"/>
      <c r="Q2077" s="2" t="s">
        <v>37</v>
      </c>
      <c r="R2077" s="2"/>
      <c r="W2077" s="2"/>
      <c r="X2077" s="2"/>
      <c r="Y2077" s="3"/>
      <c r="Z2077" s="29" t="str">
        <f>IF(Table1[[#This Row],[DATE]]=0,"",$Z$4)</f>
        <v/>
      </c>
      <c r="AA2077" s="29" t="str">
        <f>IF(Table1[[#This Row],[DATE]]=0,"",$AA$4)</f>
        <v/>
      </c>
      <c r="AB2077" s="29" t="str">
        <f t="shared" si="64"/>
        <v/>
      </c>
      <c r="AC2077" s="61" t="str">
        <f>IFERROR(VLOOKUP(Table1[[#This Row],[Owner]],'[1]down list'!U:V,2,FALSE),"")</f>
        <v/>
      </c>
    </row>
    <row r="2078" spans="2:29" x14ac:dyDescent="0.25">
      <c r="B2078" s="23"/>
      <c r="C2078" s="24" t="str">
        <f>IF(Table1[[#This Row],[DATE]]=0,"",TEXT(Table1[[#This Row],[DATE]],"mmm"))</f>
        <v/>
      </c>
      <c r="D2078" s="25" t="str">
        <f>B2078&amp;"-"&amp;COUNTIF($B$6:$B2078,B2078)</f>
        <v>-0</v>
      </c>
      <c r="E2078" s="24" t="str">
        <f t="shared" si="65"/>
        <v/>
      </c>
      <c r="F2078" s="24" t="str">
        <f>IF(B2078=0,"",TEXT(Table1[[#This Row],[DATE]],"ddd"))</f>
        <v/>
      </c>
      <c r="G2078" s="2" t="s">
        <v>32</v>
      </c>
      <c r="H2078" s="2"/>
      <c r="I2078" s="24" t="str">
        <f>IFERROR(INDEX('[1]down list'!$AB$3:$AH$368,MATCH(Table1[[#This Row],[DATE]],'[1]down list'!$AB$3:$AB$368,0),MATCH(Table1[[#This Row],[Shift]],'[1]down list'!$AB$3:$AH$3,0)),"")</f>
        <v/>
      </c>
      <c r="J2078" s="3"/>
      <c r="K2078" s="2"/>
      <c r="M2078" s="24" t="s">
        <v>224</v>
      </c>
      <c r="N2078" s="26" t="str">
        <f>IFERROR(INDEX([1]!Table13[#Data],MATCH(Table1[[#This Row],[Tech.]],[1]!Table13[Func Location],0),2),"")</f>
        <v/>
      </c>
      <c r="O2078" s="47"/>
      <c r="P2078" s="28"/>
      <c r="Q2078" s="2" t="s">
        <v>37</v>
      </c>
      <c r="R2078" s="2"/>
      <c r="W2078" s="2"/>
      <c r="X2078" s="2"/>
      <c r="Y2078" s="3"/>
      <c r="Z2078" s="29" t="str">
        <f>IF(Table1[[#This Row],[DATE]]=0,"",$Z$4)</f>
        <v/>
      </c>
      <c r="AA2078" s="29" t="str">
        <f>IF(Table1[[#This Row],[DATE]]=0,"",$AA$4)</f>
        <v/>
      </c>
      <c r="AB2078" s="29" t="str">
        <f t="shared" si="64"/>
        <v/>
      </c>
      <c r="AC2078" s="61" t="str">
        <f>IFERROR(VLOOKUP(Table1[[#This Row],[Owner]],'[1]down list'!U:V,2,FALSE),"")</f>
        <v/>
      </c>
    </row>
    <row r="2079" spans="2:29" x14ac:dyDescent="0.25">
      <c r="B2079" s="23"/>
      <c r="C2079" s="24" t="str">
        <f>IF(Table1[[#This Row],[DATE]]=0,"",TEXT(Table1[[#This Row],[DATE]],"mmm"))</f>
        <v/>
      </c>
      <c r="D2079" s="25" t="str">
        <f>B2079&amp;"-"&amp;COUNTIF($B$6:$B2079,B2079)</f>
        <v>-0</v>
      </c>
      <c r="E2079" s="24" t="str">
        <f t="shared" si="65"/>
        <v/>
      </c>
      <c r="F2079" s="24" t="str">
        <f>IF(B2079=0,"",TEXT(Table1[[#This Row],[DATE]],"ddd"))</f>
        <v/>
      </c>
      <c r="G2079" s="2" t="s">
        <v>32</v>
      </c>
      <c r="H2079" s="2"/>
      <c r="I2079" s="24" t="str">
        <f>IFERROR(INDEX('[1]down list'!$AB$3:$AH$368,MATCH(Table1[[#This Row],[DATE]],'[1]down list'!$AB$3:$AB$368,0),MATCH(Table1[[#This Row],[Shift]],'[1]down list'!$AB$3:$AH$3,0)),"")</f>
        <v/>
      </c>
      <c r="J2079" s="3"/>
      <c r="K2079" s="2"/>
      <c r="M2079" s="24" t="s">
        <v>224</v>
      </c>
      <c r="N2079" s="26" t="str">
        <f>IFERROR(INDEX([1]!Table13[#Data],MATCH(Table1[[#This Row],[Tech.]],[1]!Table13[Func Location],0),2),"")</f>
        <v/>
      </c>
      <c r="O2079" s="47"/>
      <c r="P2079" s="28"/>
      <c r="Q2079" s="2" t="s">
        <v>37</v>
      </c>
      <c r="R2079" s="2"/>
      <c r="W2079" s="2"/>
      <c r="X2079" s="2"/>
      <c r="Y2079" s="3"/>
      <c r="Z2079" s="29" t="str">
        <f>IF(Table1[[#This Row],[DATE]]=0,"",$Z$4)</f>
        <v/>
      </c>
      <c r="AA2079" s="29" t="str">
        <f>IF(Table1[[#This Row],[DATE]]=0,"",$AA$4)</f>
        <v/>
      </c>
      <c r="AB2079" s="29" t="str">
        <f t="shared" si="64"/>
        <v/>
      </c>
      <c r="AC2079" s="61" t="str">
        <f>IFERROR(VLOOKUP(Table1[[#This Row],[Owner]],'[1]down list'!U:V,2,FALSE),"")</f>
        <v/>
      </c>
    </row>
    <row r="2080" spans="2:29" x14ac:dyDescent="0.25">
      <c r="B2080" s="23"/>
      <c r="C2080" s="24" t="str">
        <f>IF(Table1[[#This Row],[DATE]]=0,"",TEXT(Table1[[#This Row],[DATE]],"mmm"))</f>
        <v/>
      </c>
      <c r="D2080" s="25" t="str">
        <f>B2080&amp;"-"&amp;COUNTIF($B$6:$B2080,B2080)</f>
        <v>-0</v>
      </c>
      <c r="E2080" s="24" t="str">
        <f t="shared" si="65"/>
        <v/>
      </c>
      <c r="F2080" s="24" t="str">
        <f>IF(B2080=0,"",TEXT(Table1[[#This Row],[DATE]],"ddd"))</f>
        <v/>
      </c>
      <c r="G2080" s="2" t="s">
        <v>32</v>
      </c>
      <c r="H2080" s="2"/>
      <c r="I2080" s="24" t="str">
        <f>IFERROR(INDEX('[1]down list'!$AB$3:$AH$368,MATCH(Table1[[#This Row],[DATE]],'[1]down list'!$AB$3:$AB$368,0),MATCH(Table1[[#This Row],[Shift]],'[1]down list'!$AB$3:$AH$3,0)),"")</f>
        <v/>
      </c>
      <c r="J2080" s="3"/>
      <c r="K2080" s="2"/>
      <c r="M2080" s="24" t="s">
        <v>224</v>
      </c>
      <c r="N2080" s="26" t="str">
        <f>IFERROR(INDEX([1]!Table13[#Data],MATCH(Table1[[#This Row],[Tech.]],[1]!Table13[Func Location],0),2),"")</f>
        <v/>
      </c>
      <c r="O2080" s="47"/>
      <c r="P2080" s="28"/>
      <c r="Q2080" s="2" t="s">
        <v>37</v>
      </c>
      <c r="R2080" s="2"/>
      <c r="W2080" s="2"/>
      <c r="X2080" s="2"/>
      <c r="Y2080" s="3"/>
      <c r="Z2080" s="29" t="str">
        <f>IF(Table1[[#This Row],[DATE]]=0,"",$Z$4)</f>
        <v/>
      </c>
      <c r="AA2080" s="29" t="str">
        <f>IF(Table1[[#This Row],[DATE]]=0,"",$AA$4)</f>
        <v/>
      </c>
      <c r="AB2080" s="29" t="str">
        <f t="shared" si="64"/>
        <v/>
      </c>
      <c r="AC2080" s="61" t="str">
        <f>IFERROR(VLOOKUP(Table1[[#This Row],[Owner]],'[1]down list'!U:V,2,FALSE),"")</f>
        <v/>
      </c>
    </row>
    <row r="2081" spans="2:29" x14ac:dyDescent="0.25">
      <c r="B2081" s="23"/>
      <c r="C2081" s="24" t="str">
        <f>IF(Table1[[#This Row],[DATE]]=0,"",TEXT(Table1[[#This Row],[DATE]],"mmm"))</f>
        <v/>
      </c>
      <c r="D2081" s="25" t="str">
        <f>B2081&amp;"-"&amp;COUNTIF($B$6:$B2081,B2081)</f>
        <v>-0</v>
      </c>
      <c r="E2081" s="24" t="str">
        <f t="shared" si="65"/>
        <v/>
      </c>
      <c r="F2081" s="24" t="str">
        <f>IF(B2081=0,"",TEXT(Table1[[#This Row],[DATE]],"ddd"))</f>
        <v/>
      </c>
      <c r="G2081" s="2" t="s">
        <v>32</v>
      </c>
      <c r="H2081" s="2"/>
      <c r="I2081" s="24" t="str">
        <f>IFERROR(INDEX('[1]down list'!$AB$3:$AH$368,MATCH(Table1[[#This Row],[DATE]],'[1]down list'!$AB$3:$AB$368,0),MATCH(Table1[[#This Row],[Shift]],'[1]down list'!$AB$3:$AH$3,0)),"")</f>
        <v/>
      </c>
      <c r="J2081" s="3"/>
      <c r="K2081" s="2"/>
      <c r="M2081" s="24" t="s">
        <v>224</v>
      </c>
      <c r="N2081" s="26" t="str">
        <f>IFERROR(INDEX([1]!Table13[#Data],MATCH(Table1[[#This Row],[Tech.]],[1]!Table13[Func Location],0),2),"")</f>
        <v/>
      </c>
      <c r="O2081" s="47"/>
      <c r="P2081" s="28"/>
      <c r="Q2081" s="2" t="s">
        <v>37</v>
      </c>
      <c r="R2081" s="2"/>
      <c r="W2081" s="2"/>
      <c r="X2081" s="2"/>
      <c r="Y2081" s="3"/>
      <c r="Z2081" s="29" t="str">
        <f>IF(Table1[[#This Row],[DATE]]=0,"",$Z$4)</f>
        <v/>
      </c>
      <c r="AA2081" s="29" t="str">
        <f>IF(Table1[[#This Row],[DATE]]=0,"",$AA$4)</f>
        <v/>
      </c>
      <c r="AB2081" s="29" t="str">
        <f t="shared" si="64"/>
        <v/>
      </c>
      <c r="AC2081" s="61" t="str">
        <f>IFERROR(VLOOKUP(Table1[[#This Row],[Owner]],'[1]down list'!U:V,2,FALSE),"")</f>
        <v/>
      </c>
    </row>
    <row r="2082" spans="2:29" x14ac:dyDescent="0.25">
      <c r="B2082" s="23"/>
      <c r="C2082" s="24" t="str">
        <f>IF(Table1[[#This Row],[DATE]]=0,"",TEXT(Table1[[#This Row],[DATE]],"mmm"))</f>
        <v/>
      </c>
      <c r="D2082" s="25" t="str">
        <f>B2082&amp;"-"&amp;COUNTIF($B$6:$B2082,B2082)</f>
        <v>-0</v>
      </c>
      <c r="E2082" s="24" t="str">
        <f t="shared" si="65"/>
        <v/>
      </c>
      <c r="F2082" s="24" t="str">
        <f>IF(B2082=0,"",TEXT(Table1[[#This Row],[DATE]],"ddd"))</f>
        <v/>
      </c>
      <c r="G2082" s="2" t="s">
        <v>32</v>
      </c>
      <c r="H2082" s="2"/>
      <c r="I2082" s="24" t="str">
        <f>IFERROR(INDEX('[1]down list'!$AB$3:$AH$368,MATCH(Table1[[#This Row],[DATE]],'[1]down list'!$AB$3:$AB$368,0),MATCH(Table1[[#This Row],[Shift]],'[1]down list'!$AB$3:$AH$3,0)),"")</f>
        <v/>
      </c>
      <c r="J2082" s="3"/>
      <c r="K2082" s="2"/>
      <c r="M2082" s="24" t="s">
        <v>224</v>
      </c>
      <c r="N2082" s="26" t="str">
        <f>IFERROR(INDEX([1]!Table13[#Data],MATCH(Table1[[#This Row],[Tech.]],[1]!Table13[Func Location],0),2),"")</f>
        <v/>
      </c>
      <c r="O2082" s="47"/>
      <c r="P2082" s="28"/>
      <c r="Q2082" s="2" t="s">
        <v>37</v>
      </c>
      <c r="R2082" s="2"/>
      <c r="W2082" s="2"/>
      <c r="X2082" s="2"/>
      <c r="Y2082" s="3"/>
      <c r="Z2082" s="29" t="str">
        <f>IF(Table1[[#This Row],[DATE]]=0,"",$Z$4)</f>
        <v/>
      </c>
      <c r="AA2082" s="29" t="str">
        <f>IF(Table1[[#This Row],[DATE]]=0,"",$AA$4)</f>
        <v/>
      </c>
      <c r="AB2082" s="29" t="str">
        <f t="shared" si="64"/>
        <v/>
      </c>
      <c r="AC2082" s="61" t="str">
        <f>IFERROR(VLOOKUP(Table1[[#This Row],[Owner]],'[1]down list'!U:V,2,FALSE),"")</f>
        <v/>
      </c>
    </row>
    <row r="2083" spans="2:29" x14ac:dyDescent="0.25">
      <c r="B2083" s="23"/>
      <c r="C2083" s="24" t="str">
        <f>IF(Table1[[#This Row],[DATE]]=0,"",TEXT(Table1[[#This Row],[DATE]],"mmm"))</f>
        <v/>
      </c>
      <c r="D2083" s="25" t="str">
        <f>B2083&amp;"-"&amp;COUNTIF($B$6:$B2083,B2083)</f>
        <v>-0</v>
      </c>
      <c r="E2083" s="24" t="str">
        <f t="shared" si="65"/>
        <v/>
      </c>
      <c r="F2083" s="24" t="str">
        <f>IF(B2083=0,"",TEXT(Table1[[#This Row],[DATE]],"ddd"))</f>
        <v/>
      </c>
      <c r="G2083" s="2" t="s">
        <v>32</v>
      </c>
      <c r="H2083" s="2"/>
      <c r="I2083" s="24" t="str">
        <f>IFERROR(INDEX('[1]down list'!$AB$3:$AH$368,MATCH(Table1[[#This Row],[DATE]],'[1]down list'!$AB$3:$AB$368,0),MATCH(Table1[[#This Row],[Shift]],'[1]down list'!$AB$3:$AH$3,0)),"")</f>
        <v/>
      </c>
      <c r="J2083" s="3"/>
      <c r="K2083" s="2"/>
      <c r="M2083" s="24" t="s">
        <v>224</v>
      </c>
      <c r="N2083" s="26" t="str">
        <f>IFERROR(INDEX([1]!Table13[#Data],MATCH(Table1[[#This Row],[Tech.]],[1]!Table13[Func Location],0),2),"")</f>
        <v/>
      </c>
      <c r="O2083" s="47"/>
      <c r="P2083" s="28"/>
      <c r="Q2083" s="2" t="s">
        <v>37</v>
      </c>
      <c r="R2083" s="2"/>
      <c r="W2083" s="2"/>
      <c r="X2083" s="2"/>
      <c r="Y2083" s="3"/>
      <c r="Z2083" s="29" t="str">
        <f>IF(Table1[[#This Row],[DATE]]=0,"",$Z$4)</f>
        <v/>
      </c>
      <c r="AA2083" s="29" t="str">
        <f>IF(Table1[[#This Row],[DATE]]=0,"",$AA$4)</f>
        <v/>
      </c>
      <c r="AB2083" s="29" t="str">
        <f t="shared" si="64"/>
        <v/>
      </c>
      <c r="AC2083" s="61" t="str">
        <f>IFERROR(VLOOKUP(Table1[[#This Row],[Owner]],'[1]down list'!U:V,2,FALSE),"")</f>
        <v/>
      </c>
    </row>
    <row r="2084" spans="2:29" x14ac:dyDescent="0.25">
      <c r="B2084" s="23"/>
      <c r="C2084" s="24" t="str">
        <f>IF(Table1[[#This Row],[DATE]]=0,"",TEXT(Table1[[#This Row],[DATE]],"mmm"))</f>
        <v/>
      </c>
      <c r="D2084" s="25" t="str">
        <f>B2084&amp;"-"&amp;COUNTIF($B$6:$B2084,B2084)</f>
        <v>-0</v>
      </c>
      <c r="E2084" s="24" t="str">
        <f t="shared" si="65"/>
        <v/>
      </c>
      <c r="F2084" s="24" t="str">
        <f>IF(B2084=0,"",TEXT(Table1[[#This Row],[DATE]],"ddd"))</f>
        <v/>
      </c>
      <c r="G2084" s="2" t="s">
        <v>32</v>
      </c>
      <c r="H2084" s="2"/>
      <c r="I2084" s="24" t="str">
        <f>IFERROR(INDEX('[1]down list'!$AB$3:$AH$368,MATCH(Table1[[#This Row],[DATE]],'[1]down list'!$AB$3:$AB$368,0),MATCH(Table1[[#This Row],[Shift]],'[1]down list'!$AB$3:$AH$3,0)),"")</f>
        <v/>
      </c>
      <c r="J2084" s="3"/>
      <c r="K2084" s="2"/>
      <c r="M2084" s="24" t="s">
        <v>224</v>
      </c>
      <c r="N2084" s="26" t="str">
        <f>IFERROR(INDEX([1]!Table13[#Data],MATCH(Table1[[#This Row],[Tech.]],[1]!Table13[Func Location],0),2),"")</f>
        <v/>
      </c>
      <c r="O2084" s="47"/>
      <c r="P2084" s="28"/>
      <c r="Q2084" s="2" t="s">
        <v>37</v>
      </c>
      <c r="R2084" s="2"/>
      <c r="W2084" s="2"/>
      <c r="X2084" s="2"/>
      <c r="Y2084" s="3"/>
      <c r="Z2084" s="29" t="str">
        <f>IF(Table1[[#This Row],[DATE]]=0,"",$Z$4)</f>
        <v/>
      </c>
      <c r="AA2084" s="29" t="str">
        <f>IF(Table1[[#This Row],[DATE]]=0,"",$AA$4)</f>
        <v/>
      </c>
      <c r="AB2084" s="29" t="str">
        <f t="shared" si="64"/>
        <v/>
      </c>
      <c r="AC2084" s="61" t="str">
        <f>IFERROR(VLOOKUP(Table1[[#This Row],[Owner]],'[1]down list'!U:V,2,FALSE),"")</f>
        <v/>
      </c>
    </row>
    <row r="2085" spans="2:29" x14ac:dyDescent="0.25">
      <c r="B2085" s="23"/>
      <c r="C2085" s="24" t="str">
        <f>IF(Table1[[#This Row],[DATE]]=0,"",TEXT(Table1[[#This Row],[DATE]],"mmm"))</f>
        <v/>
      </c>
      <c r="D2085" s="25" t="str">
        <f>B2085&amp;"-"&amp;COUNTIF($B$6:$B2085,B2085)</f>
        <v>-0</v>
      </c>
      <c r="E2085" s="24" t="str">
        <f t="shared" si="65"/>
        <v/>
      </c>
      <c r="F2085" s="24" t="str">
        <f>IF(B2085=0,"",TEXT(Table1[[#This Row],[DATE]],"ddd"))</f>
        <v/>
      </c>
      <c r="G2085" s="2" t="s">
        <v>32</v>
      </c>
      <c r="H2085" s="2"/>
      <c r="I2085" s="24" t="str">
        <f>IFERROR(INDEX('[1]down list'!$AB$3:$AH$368,MATCH(Table1[[#This Row],[DATE]],'[1]down list'!$AB$3:$AB$368,0),MATCH(Table1[[#This Row],[Shift]],'[1]down list'!$AB$3:$AH$3,0)),"")</f>
        <v/>
      </c>
      <c r="J2085" s="3"/>
      <c r="K2085" s="2"/>
      <c r="M2085" s="24" t="s">
        <v>224</v>
      </c>
      <c r="N2085" s="26" t="str">
        <f>IFERROR(INDEX([1]!Table13[#Data],MATCH(Table1[[#This Row],[Tech.]],[1]!Table13[Func Location],0),2),"")</f>
        <v/>
      </c>
      <c r="O2085" s="47"/>
      <c r="P2085" s="28"/>
      <c r="Q2085" s="2" t="s">
        <v>37</v>
      </c>
      <c r="R2085" s="2"/>
      <c r="W2085" s="2"/>
      <c r="X2085" s="2"/>
      <c r="Y2085" s="3"/>
      <c r="Z2085" s="29" t="str">
        <f>IF(Table1[[#This Row],[DATE]]=0,"",$Z$4)</f>
        <v/>
      </c>
      <c r="AA2085" s="29" t="str">
        <f>IF(Table1[[#This Row],[DATE]]=0,"",$AA$4)</f>
        <v/>
      </c>
      <c r="AB2085" s="29" t="str">
        <f t="shared" si="64"/>
        <v/>
      </c>
      <c r="AC2085" s="61" t="str">
        <f>IFERROR(VLOOKUP(Table1[[#This Row],[Owner]],'[1]down list'!U:V,2,FALSE),"")</f>
        <v/>
      </c>
    </row>
    <row r="2086" spans="2:29" x14ac:dyDescent="0.25">
      <c r="B2086" s="23"/>
      <c r="C2086" s="24" t="str">
        <f>IF(Table1[[#This Row],[DATE]]=0,"",TEXT(Table1[[#This Row],[DATE]],"mmm"))</f>
        <v/>
      </c>
      <c r="D2086" s="25" t="str">
        <f>B2086&amp;"-"&amp;COUNTIF($B$6:$B2086,B2086)</f>
        <v>-0</v>
      </c>
      <c r="E2086" s="24" t="str">
        <f t="shared" si="65"/>
        <v/>
      </c>
      <c r="F2086" s="24" t="str">
        <f>IF(B2086=0,"",TEXT(Table1[[#This Row],[DATE]],"ddd"))</f>
        <v/>
      </c>
      <c r="G2086" s="2" t="s">
        <v>32</v>
      </c>
      <c r="H2086" s="2"/>
      <c r="I2086" s="24" t="str">
        <f>IFERROR(INDEX('[1]down list'!$AB$3:$AH$368,MATCH(Table1[[#This Row],[DATE]],'[1]down list'!$AB$3:$AB$368,0),MATCH(Table1[[#This Row],[Shift]],'[1]down list'!$AB$3:$AH$3,0)),"")</f>
        <v/>
      </c>
      <c r="J2086" s="3"/>
      <c r="K2086" s="2"/>
      <c r="M2086" s="24" t="s">
        <v>224</v>
      </c>
      <c r="N2086" s="26" t="str">
        <f>IFERROR(INDEX([1]!Table13[#Data],MATCH(Table1[[#This Row],[Tech.]],[1]!Table13[Func Location],0),2),"")</f>
        <v/>
      </c>
      <c r="O2086" s="47"/>
      <c r="P2086" s="28"/>
      <c r="Q2086" s="2" t="s">
        <v>37</v>
      </c>
      <c r="R2086" s="2"/>
      <c r="W2086" s="2"/>
      <c r="X2086" s="2"/>
      <c r="Y2086" s="3"/>
      <c r="Z2086" s="29" t="str">
        <f>IF(Table1[[#This Row],[DATE]]=0,"",$Z$4)</f>
        <v/>
      </c>
      <c r="AA2086" s="29" t="str">
        <f>IF(Table1[[#This Row],[DATE]]=0,"",$AA$4)</f>
        <v/>
      </c>
      <c r="AB2086" s="29" t="str">
        <f t="shared" si="64"/>
        <v/>
      </c>
      <c r="AC2086" s="61" t="str">
        <f>IFERROR(VLOOKUP(Table1[[#This Row],[Owner]],'[1]down list'!U:V,2,FALSE),"")</f>
        <v/>
      </c>
    </row>
    <row r="2087" spans="2:29" x14ac:dyDescent="0.25">
      <c r="B2087" s="23"/>
      <c r="C2087" s="24" t="str">
        <f>IF(Table1[[#This Row],[DATE]]=0,"",TEXT(Table1[[#This Row],[DATE]],"mmm"))</f>
        <v/>
      </c>
      <c r="D2087" s="25" t="str">
        <f>B2087&amp;"-"&amp;COUNTIF($B$6:$B2087,B2087)</f>
        <v>-0</v>
      </c>
      <c r="E2087" s="24" t="str">
        <f t="shared" si="65"/>
        <v/>
      </c>
      <c r="F2087" s="24" t="str">
        <f>IF(B2087=0,"",TEXT(Table1[[#This Row],[DATE]],"ddd"))</f>
        <v/>
      </c>
      <c r="G2087" s="2" t="s">
        <v>32</v>
      </c>
      <c r="H2087" s="2"/>
      <c r="I2087" s="24" t="str">
        <f>IFERROR(INDEX('[1]down list'!$AB$3:$AH$368,MATCH(Table1[[#This Row],[DATE]],'[1]down list'!$AB$3:$AB$368,0),MATCH(Table1[[#This Row],[Shift]],'[1]down list'!$AB$3:$AH$3,0)),"")</f>
        <v/>
      </c>
      <c r="J2087" s="3"/>
      <c r="K2087" s="2"/>
      <c r="M2087" s="24" t="s">
        <v>224</v>
      </c>
      <c r="N2087" s="26" t="str">
        <f>IFERROR(INDEX([1]!Table13[#Data],MATCH(Table1[[#This Row],[Tech.]],[1]!Table13[Func Location],0),2),"")</f>
        <v/>
      </c>
      <c r="O2087" s="47"/>
      <c r="P2087" s="28"/>
      <c r="Q2087" s="2" t="s">
        <v>37</v>
      </c>
      <c r="R2087" s="2"/>
      <c r="W2087" s="2"/>
      <c r="X2087" s="2"/>
      <c r="Y2087" s="3"/>
      <c r="Z2087" s="29" t="str">
        <f>IF(Table1[[#This Row],[DATE]]=0,"",$Z$4)</f>
        <v/>
      </c>
      <c r="AA2087" s="29" t="str">
        <f>IF(Table1[[#This Row],[DATE]]=0,"",$AA$4)</f>
        <v/>
      </c>
      <c r="AB2087" s="29" t="str">
        <f t="shared" si="64"/>
        <v/>
      </c>
      <c r="AC2087" s="61" t="str">
        <f>IFERROR(VLOOKUP(Table1[[#This Row],[Owner]],'[1]down list'!U:V,2,FALSE),"")</f>
        <v/>
      </c>
    </row>
    <row r="2088" spans="2:29" x14ac:dyDescent="0.25">
      <c r="B2088" s="23"/>
      <c r="C2088" s="24" t="str">
        <f>IF(Table1[[#This Row],[DATE]]=0,"",TEXT(Table1[[#This Row],[DATE]],"mmm"))</f>
        <v/>
      </c>
      <c r="D2088" s="25" t="str">
        <f>B2088&amp;"-"&amp;COUNTIF($B$6:$B2088,B2088)</f>
        <v>-0</v>
      </c>
      <c r="E2088" s="24" t="str">
        <f t="shared" si="65"/>
        <v/>
      </c>
      <c r="F2088" s="24" t="str">
        <f>IF(B2088=0,"",TEXT(Table1[[#This Row],[DATE]],"ddd"))</f>
        <v/>
      </c>
      <c r="G2088" s="2" t="s">
        <v>32</v>
      </c>
      <c r="H2088" s="2"/>
      <c r="I2088" s="24" t="str">
        <f>IFERROR(INDEX('[1]down list'!$AB$3:$AH$368,MATCH(Table1[[#This Row],[DATE]],'[1]down list'!$AB$3:$AB$368,0),MATCH(Table1[[#This Row],[Shift]],'[1]down list'!$AB$3:$AH$3,0)),"")</f>
        <v/>
      </c>
      <c r="J2088" s="3"/>
      <c r="K2088" s="2"/>
      <c r="M2088" s="24" t="s">
        <v>224</v>
      </c>
      <c r="N2088" s="26" t="str">
        <f>IFERROR(INDEX([1]!Table13[#Data],MATCH(Table1[[#This Row],[Tech.]],[1]!Table13[Func Location],0),2),"")</f>
        <v/>
      </c>
      <c r="O2088" s="47"/>
      <c r="P2088" s="28"/>
      <c r="Q2088" s="2" t="s">
        <v>37</v>
      </c>
      <c r="R2088" s="2"/>
      <c r="W2088" s="2"/>
      <c r="X2088" s="2"/>
      <c r="Y2088" s="3"/>
      <c r="Z2088" s="29" t="str">
        <f>IF(Table1[[#This Row],[DATE]]=0,"",$Z$4)</f>
        <v/>
      </c>
      <c r="AA2088" s="29" t="str">
        <f>IF(Table1[[#This Row],[DATE]]=0,"",$AA$4)</f>
        <v/>
      </c>
      <c r="AB2088" s="29" t="str">
        <f t="shared" si="64"/>
        <v/>
      </c>
      <c r="AC2088" s="61" t="str">
        <f>IFERROR(VLOOKUP(Table1[[#This Row],[Owner]],'[1]down list'!U:V,2,FALSE),"")</f>
        <v/>
      </c>
    </row>
    <row r="2089" spans="2:29" x14ac:dyDescent="0.25">
      <c r="B2089" s="23"/>
      <c r="C2089" s="24" t="str">
        <f>IF(Table1[[#This Row],[DATE]]=0,"",TEXT(Table1[[#This Row],[DATE]],"mmm"))</f>
        <v/>
      </c>
      <c r="D2089" s="25" t="str">
        <f>B2089&amp;"-"&amp;COUNTIF($B$6:$B2089,B2089)</f>
        <v>-0</v>
      </c>
      <c r="E2089" s="24" t="str">
        <f t="shared" si="65"/>
        <v/>
      </c>
      <c r="F2089" s="24" t="str">
        <f>IF(B2089=0,"",TEXT(Table1[[#This Row],[DATE]],"ddd"))</f>
        <v/>
      </c>
      <c r="G2089" s="2" t="s">
        <v>32</v>
      </c>
      <c r="H2089" s="2"/>
      <c r="I2089" s="24" t="str">
        <f>IFERROR(INDEX('[1]down list'!$AB$3:$AH$368,MATCH(Table1[[#This Row],[DATE]],'[1]down list'!$AB$3:$AB$368,0),MATCH(Table1[[#This Row],[Shift]],'[1]down list'!$AB$3:$AH$3,0)),"")</f>
        <v/>
      </c>
      <c r="J2089" s="3"/>
      <c r="K2089" s="2"/>
      <c r="M2089" s="24" t="s">
        <v>224</v>
      </c>
      <c r="N2089" s="26" t="str">
        <f>IFERROR(INDEX([1]!Table13[#Data],MATCH(Table1[[#This Row],[Tech.]],[1]!Table13[Func Location],0),2),"")</f>
        <v/>
      </c>
      <c r="O2089" s="47"/>
      <c r="P2089" s="28"/>
      <c r="Q2089" s="2" t="s">
        <v>37</v>
      </c>
      <c r="R2089" s="2"/>
      <c r="W2089" s="2"/>
      <c r="X2089" s="2"/>
      <c r="Y2089" s="3"/>
      <c r="Z2089" s="29" t="str">
        <f>IF(Table1[[#This Row],[DATE]]=0,"",$Z$4)</f>
        <v/>
      </c>
      <c r="AA2089" s="29" t="str">
        <f>IF(Table1[[#This Row],[DATE]]=0,"",$AA$4)</f>
        <v/>
      </c>
      <c r="AB2089" s="29" t="str">
        <f t="shared" si="64"/>
        <v/>
      </c>
      <c r="AC2089" s="61" t="str">
        <f>IFERROR(VLOOKUP(Table1[[#This Row],[Owner]],'[1]down list'!U:V,2,FALSE),"")</f>
        <v/>
      </c>
    </row>
    <row r="2090" spans="2:29" x14ac:dyDescent="0.25">
      <c r="B2090" s="23"/>
      <c r="C2090" s="24" t="str">
        <f>IF(Table1[[#This Row],[DATE]]=0,"",TEXT(Table1[[#This Row],[DATE]],"mmm"))</f>
        <v/>
      </c>
      <c r="D2090" s="25" t="str">
        <f>B2090&amp;"-"&amp;COUNTIF($B$6:$B2090,B2090)</f>
        <v>-0</v>
      </c>
      <c r="E2090" s="24" t="str">
        <f t="shared" si="65"/>
        <v/>
      </c>
      <c r="F2090" s="24" t="str">
        <f>IF(B2090=0,"",TEXT(Table1[[#This Row],[DATE]],"ddd"))</f>
        <v/>
      </c>
      <c r="G2090" s="2" t="s">
        <v>32</v>
      </c>
      <c r="H2090" s="2"/>
      <c r="I2090" s="24" t="str">
        <f>IFERROR(INDEX('[1]down list'!$AB$3:$AH$368,MATCH(Table1[[#This Row],[DATE]],'[1]down list'!$AB$3:$AB$368,0),MATCH(Table1[[#This Row],[Shift]],'[1]down list'!$AB$3:$AH$3,0)),"")</f>
        <v/>
      </c>
      <c r="J2090" s="3"/>
      <c r="K2090" s="2"/>
      <c r="M2090" s="24" t="s">
        <v>224</v>
      </c>
      <c r="N2090" s="26" t="str">
        <f>IFERROR(INDEX([1]!Table13[#Data],MATCH(Table1[[#This Row],[Tech.]],[1]!Table13[Func Location],0),2),"")</f>
        <v/>
      </c>
      <c r="O2090" s="47"/>
      <c r="P2090" s="28"/>
      <c r="Q2090" s="2" t="s">
        <v>37</v>
      </c>
      <c r="R2090" s="2"/>
      <c r="W2090" s="2"/>
      <c r="X2090" s="2"/>
      <c r="Y2090" s="3"/>
      <c r="Z2090" s="29" t="str">
        <f>IF(Table1[[#This Row],[DATE]]=0,"",$Z$4)</f>
        <v/>
      </c>
      <c r="AA2090" s="29" t="str">
        <f>IF(Table1[[#This Row],[DATE]]=0,"",$AA$4)</f>
        <v/>
      </c>
      <c r="AB2090" s="29" t="str">
        <f t="shared" si="64"/>
        <v/>
      </c>
      <c r="AC2090" s="61" t="str">
        <f>IFERROR(VLOOKUP(Table1[[#This Row],[Owner]],'[1]down list'!U:V,2,FALSE),"")</f>
        <v/>
      </c>
    </row>
    <row r="2091" spans="2:29" x14ac:dyDescent="0.25">
      <c r="B2091" s="23"/>
      <c r="C2091" s="24" t="str">
        <f>IF(Table1[[#This Row],[DATE]]=0,"",TEXT(Table1[[#This Row],[DATE]],"mmm"))</f>
        <v/>
      </c>
      <c r="D2091" s="25" t="str">
        <f>B2091&amp;"-"&amp;COUNTIF($B$6:$B2091,B2091)</f>
        <v>-0</v>
      </c>
      <c r="E2091" s="24" t="str">
        <f t="shared" si="65"/>
        <v/>
      </c>
      <c r="F2091" s="24" t="str">
        <f>IF(B2091=0,"",TEXT(Table1[[#This Row],[DATE]],"ddd"))</f>
        <v/>
      </c>
      <c r="G2091" s="2" t="s">
        <v>32</v>
      </c>
      <c r="H2091" s="2"/>
      <c r="I2091" s="24" t="str">
        <f>IFERROR(INDEX('[1]down list'!$AB$3:$AH$368,MATCH(Table1[[#This Row],[DATE]],'[1]down list'!$AB$3:$AB$368,0),MATCH(Table1[[#This Row],[Shift]],'[1]down list'!$AB$3:$AH$3,0)),"")</f>
        <v/>
      </c>
      <c r="J2091" s="3"/>
      <c r="K2091" s="2"/>
      <c r="M2091" s="24" t="s">
        <v>224</v>
      </c>
      <c r="N2091" s="26" t="str">
        <f>IFERROR(INDEX([1]!Table13[#Data],MATCH(Table1[[#This Row],[Tech.]],[1]!Table13[Func Location],0),2),"")</f>
        <v/>
      </c>
      <c r="O2091" s="47"/>
      <c r="P2091" s="28"/>
      <c r="Q2091" s="2" t="s">
        <v>37</v>
      </c>
      <c r="R2091" s="2"/>
      <c r="W2091" s="2"/>
      <c r="X2091" s="2"/>
      <c r="Y2091" s="3"/>
      <c r="Z2091" s="29" t="str">
        <f>IF(Table1[[#This Row],[DATE]]=0,"",$Z$4)</f>
        <v/>
      </c>
      <c r="AA2091" s="29" t="str">
        <f>IF(Table1[[#This Row],[DATE]]=0,"",$AA$4)</f>
        <v/>
      </c>
      <c r="AB2091" s="29" t="str">
        <f t="shared" si="64"/>
        <v/>
      </c>
      <c r="AC2091" s="61" t="str">
        <f>IFERROR(VLOOKUP(Table1[[#This Row],[Owner]],'[1]down list'!U:V,2,FALSE),"")</f>
        <v/>
      </c>
    </row>
    <row r="2092" spans="2:29" x14ac:dyDescent="0.25">
      <c r="B2092" s="23"/>
      <c r="C2092" s="24" t="str">
        <f>IF(Table1[[#This Row],[DATE]]=0,"",TEXT(Table1[[#This Row],[DATE]],"mmm"))</f>
        <v/>
      </c>
      <c r="D2092" s="25" t="str">
        <f>B2092&amp;"-"&amp;COUNTIF($B$6:$B2092,B2092)</f>
        <v>-0</v>
      </c>
      <c r="E2092" s="24" t="str">
        <f t="shared" si="65"/>
        <v/>
      </c>
      <c r="F2092" s="24" t="str">
        <f>IF(B2092=0,"",TEXT(Table1[[#This Row],[DATE]],"ddd"))</f>
        <v/>
      </c>
      <c r="G2092" s="2" t="s">
        <v>32</v>
      </c>
      <c r="H2092" s="2"/>
      <c r="I2092" s="24" t="str">
        <f>IFERROR(INDEX('[1]down list'!$AB$3:$AH$368,MATCH(Table1[[#This Row],[DATE]],'[1]down list'!$AB$3:$AB$368,0),MATCH(Table1[[#This Row],[Shift]],'[1]down list'!$AB$3:$AH$3,0)),"")</f>
        <v/>
      </c>
      <c r="J2092" s="3"/>
      <c r="K2092" s="2"/>
      <c r="M2092" s="24" t="s">
        <v>224</v>
      </c>
      <c r="N2092" s="26" t="str">
        <f>IFERROR(INDEX([1]!Table13[#Data],MATCH(Table1[[#This Row],[Tech.]],[1]!Table13[Func Location],0),2),"")</f>
        <v/>
      </c>
      <c r="O2092" s="47"/>
      <c r="P2092" s="28"/>
      <c r="Q2092" s="2" t="s">
        <v>37</v>
      </c>
      <c r="R2092" s="2"/>
      <c r="W2092" s="2"/>
      <c r="X2092" s="2"/>
      <c r="Y2092" s="3"/>
      <c r="Z2092" s="29" t="str">
        <f>IF(Table1[[#This Row],[DATE]]=0,"",$Z$4)</f>
        <v/>
      </c>
      <c r="AA2092" s="29" t="str">
        <f>IF(Table1[[#This Row],[DATE]]=0,"",$AA$4)</f>
        <v/>
      </c>
      <c r="AB2092" s="29" t="str">
        <f t="shared" si="64"/>
        <v/>
      </c>
      <c r="AC2092" s="61" t="str">
        <f>IFERROR(VLOOKUP(Table1[[#This Row],[Owner]],'[1]down list'!U:V,2,FALSE),"")</f>
        <v/>
      </c>
    </row>
    <row r="2093" spans="2:29" x14ac:dyDescent="0.25">
      <c r="B2093" s="23"/>
      <c r="C2093" s="24" t="str">
        <f>IF(Table1[[#This Row],[DATE]]=0,"",TEXT(Table1[[#This Row],[DATE]],"mmm"))</f>
        <v/>
      </c>
      <c r="D2093" s="25" t="str">
        <f>B2093&amp;"-"&amp;COUNTIF($B$6:$B2093,B2093)</f>
        <v>-0</v>
      </c>
      <c r="E2093" s="24" t="str">
        <f t="shared" si="65"/>
        <v/>
      </c>
      <c r="F2093" s="24" t="str">
        <f>IF(B2093=0,"",TEXT(Table1[[#This Row],[DATE]],"ddd"))</f>
        <v/>
      </c>
      <c r="G2093" s="2" t="s">
        <v>32</v>
      </c>
      <c r="H2093" s="2"/>
      <c r="I2093" s="24" t="str">
        <f>IFERROR(INDEX('[1]down list'!$AB$3:$AH$368,MATCH(Table1[[#This Row],[DATE]],'[1]down list'!$AB$3:$AB$368,0),MATCH(Table1[[#This Row],[Shift]],'[1]down list'!$AB$3:$AH$3,0)),"")</f>
        <v/>
      </c>
      <c r="J2093" s="3"/>
      <c r="K2093" s="2"/>
      <c r="M2093" s="24" t="s">
        <v>224</v>
      </c>
      <c r="N2093" s="26" t="str">
        <f>IFERROR(INDEX([1]!Table13[#Data],MATCH(Table1[[#This Row],[Tech.]],[1]!Table13[Func Location],0),2),"")</f>
        <v/>
      </c>
      <c r="O2093" s="47"/>
      <c r="P2093" s="28"/>
      <c r="Q2093" s="2" t="s">
        <v>37</v>
      </c>
      <c r="R2093" s="2"/>
      <c r="W2093" s="2"/>
      <c r="X2093" s="2"/>
      <c r="Y2093" s="3"/>
      <c r="Z2093" s="29" t="str">
        <f>IF(Table1[[#This Row],[DATE]]=0,"",$Z$4)</f>
        <v/>
      </c>
      <c r="AA2093" s="29" t="str">
        <f>IF(Table1[[#This Row],[DATE]]=0,"",$AA$4)</f>
        <v/>
      </c>
      <c r="AB2093" s="29" t="str">
        <f t="shared" si="64"/>
        <v/>
      </c>
      <c r="AC2093" s="61" t="str">
        <f>IFERROR(VLOOKUP(Table1[[#This Row],[Owner]],'[1]down list'!U:V,2,FALSE),"")</f>
        <v/>
      </c>
    </row>
    <row r="2094" spans="2:29" x14ac:dyDescent="0.25">
      <c r="B2094" s="23"/>
      <c r="C2094" s="24" t="str">
        <f>IF(Table1[[#This Row],[DATE]]=0,"",TEXT(Table1[[#This Row],[DATE]],"mmm"))</f>
        <v/>
      </c>
      <c r="D2094" s="25" t="str">
        <f>B2094&amp;"-"&amp;COUNTIF($B$6:$B2094,B2094)</f>
        <v>-0</v>
      </c>
      <c r="E2094" s="24" t="str">
        <f t="shared" si="65"/>
        <v/>
      </c>
      <c r="F2094" s="24" t="str">
        <f>IF(B2094=0,"",TEXT(Table1[[#This Row],[DATE]],"ddd"))</f>
        <v/>
      </c>
      <c r="G2094" s="2" t="s">
        <v>32</v>
      </c>
      <c r="H2094" s="2"/>
      <c r="I2094" s="24" t="str">
        <f>IFERROR(INDEX('[1]down list'!$AB$3:$AH$368,MATCH(Table1[[#This Row],[DATE]],'[1]down list'!$AB$3:$AB$368,0),MATCH(Table1[[#This Row],[Shift]],'[1]down list'!$AB$3:$AH$3,0)),"")</f>
        <v/>
      </c>
      <c r="J2094" s="3"/>
      <c r="K2094" s="2"/>
      <c r="M2094" s="24" t="s">
        <v>224</v>
      </c>
      <c r="N2094" s="26" t="str">
        <f>IFERROR(INDEX([1]!Table13[#Data],MATCH(Table1[[#This Row],[Tech.]],[1]!Table13[Func Location],0),2),"")</f>
        <v/>
      </c>
      <c r="O2094" s="47"/>
      <c r="P2094" s="28"/>
      <c r="Q2094" s="2" t="s">
        <v>37</v>
      </c>
      <c r="R2094" s="2"/>
      <c r="W2094" s="2"/>
      <c r="X2094" s="2"/>
      <c r="Y2094" s="3"/>
      <c r="Z2094" s="29" t="str">
        <f>IF(Table1[[#This Row],[DATE]]=0,"",$Z$4)</f>
        <v/>
      </c>
      <c r="AA2094" s="29" t="str">
        <f>IF(Table1[[#This Row],[DATE]]=0,"",$AA$4)</f>
        <v/>
      </c>
      <c r="AB2094" s="29" t="str">
        <f t="shared" si="64"/>
        <v/>
      </c>
      <c r="AC2094" s="61" t="str">
        <f>IFERROR(VLOOKUP(Table1[[#This Row],[Owner]],'[1]down list'!U:V,2,FALSE),"")</f>
        <v/>
      </c>
    </row>
    <row r="2095" spans="2:29" x14ac:dyDescent="0.25">
      <c r="B2095" s="23"/>
      <c r="C2095" s="24" t="str">
        <f>IF(Table1[[#This Row],[DATE]]=0,"",TEXT(Table1[[#This Row],[DATE]],"mmm"))</f>
        <v/>
      </c>
      <c r="D2095" s="25" t="str">
        <f>B2095&amp;"-"&amp;COUNTIF($B$6:$B2095,B2095)</f>
        <v>-0</v>
      </c>
      <c r="E2095" s="24" t="str">
        <f t="shared" si="65"/>
        <v/>
      </c>
      <c r="F2095" s="24" t="str">
        <f>IF(B2095=0,"",TEXT(Table1[[#This Row],[DATE]],"ddd"))</f>
        <v/>
      </c>
      <c r="G2095" s="2" t="s">
        <v>32</v>
      </c>
      <c r="H2095" s="2"/>
      <c r="I2095" s="24" t="str">
        <f>IFERROR(INDEX('[1]down list'!$AB$3:$AH$368,MATCH(Table1[[#This Row],[DATE]],'[1]down list'!$AB$3:$AB$368,0),MATCH(Table1[[#This Row],[Shift]],'[1]down list'!$AB$3:$AH$3,0)),"")</f>
        <v/>
      </c>
      <c r="J2095" s="3"/>
      <c r="K2095" s="2"/>
      <c r="M2095" s="24" t="s">
        <v>224</v>
      </c>
      <c r="N2095" s="26" t="str">
        <f>IFERROR(INDEX([1]!Table13[#Data],MATCH(Table1[[#This Row],[Tech.]],[1]!Table13[Func Location],0),2),"")</f>
        <v/>
      </c>
      <c r="O2095" s="47"/>
      <c r="P2095" s="28"/>
      <c r="Q2095" s="2" t="s">
        <v>37</v>
      </c>
      <c r="R2095" s="2"/>
      <c r="W2095" s="2"/>
      <c r="X2095" s="2"/>
      <c r="Y2095" s="3"/>
      <c r="Z2095" s="29" t="str">
        <f>IF(Table1[[#This Row],[DATE]]=0,"",$Z$4)</f>
        <v/>
      </c>
      <c r="AA2095" s="29" t="str">
        <f>IF(Table1[[#This Row],[DATE]]=0,"",$AA$4)</f>
        <v/>
      </c>
      <c r="AB2095" s="29" t="str">
        <f t="shared" si="64"/>
        <v/>
      </c>
      <c r="AC2095" s="61" t="str">
        <f>IFERROR(VLOOKUP(Table1[[#This Row],[Owner]],'[1]down list'!U:V,2,FALSE),"")</f>
        <v/>
      </c>
    </row>
    <row r="2096" spans="2:29" x14ac:dyDescent="0.25">
      <c r="B2096" s="23"/>
      <c r="C2096" s="24" t="str">
        <f>IF(Table1[[#This Row],[DATE]]=0,"",TEXT(Table1[[#This Row],[DATE]],"mmm"))</f>
        <v/>
      </c>
      <c r="D2096" s="25" t="str">
        <f>B2096&amp;"-"&amp;COUNTIF($B$6:$B2096,B2096)</f>
        <v>-0</v>
      </c>
      <c r="E2096" s="24" t="str">
        <f t="shared" si="65"/>
        <v/>
      </c>
      <c r="F2096" s="24" t="str">
        <f>IF(B2096=0,"",TEXT(Table1[[#This Row],[DATE]],"ddd"))</f>
        <v/>
      </c>
      <c r="G2096" s="2" t="s">
        <v>32</v>
      </c>
      <c r="H2096" s="2"/>
      <c r="I2096" s="24" t="str">
        <f>IFERROR(INDEX('[1]down list'!$AB$3:$AH$368,MATCH(Table1[[#This Row],[DATE]],'[1]down list'!$AB$3:$AB$368,0),MATCH(Table1[[#This Row],[Shift]],'[1]down list'!$AB$3:$AH$3,0)),"")</f>
        <v/>
      </c>
      <c r="J2096" s="3"/>
      <c r="K2096" s="2"/>
      <c r="M2096" s="24" t="s">
        <v>224</v>
      </c>
      <c r="N2096" s="26" t="str">
        <f>IFERROR(INDEX([1]!Table13[#Data],MATCH(Table1[[#This Row],[Tech.]],[1]!Table13[Func Location],0),2),"")</f>
        <v/>
      </c>
      <c r="O2096" s="47"/>
      <c r="P2096" s="28"/>
      <c r="Q2096" s="2" t="s">
        <v>37</v>
      </c>
      <c r="R2096" s="2"/>
      <c r="W2096" s="2"/>
      <c r="X2096" s="2"/>
      <c r="Y2096" s="3"/>
      <c r="Z2096" s="29" t="str">
        <f>IF(Table1[[#This Row],[DATE]]=0,"",$Z$4)</f>
        <v/>
      </c>
      <c r="AA2096" s="29" t="str">
        <f>IF(Table1[[#This Row],[DATE]]=0,"",$AA$4)</f>
        <v/>
      </c>
      <c r="AB2096" s="29" t="str">
        <f t="shared" si="64"/>
        <v/>
      </c>
      <c r="AC2096" s="61" t="str">
        <f>IFERROR(VLOOKUP(Table1[[#This Row],[Owner]],'[1]down list'!U:V,2,FALSE),"")</f>
        <v/>
      </c>
    </row>
    <row r="2097" spans="2:29" x14ac:dyDescent="0.25">
      <c r="B2097" s="23"/>
      <c r="C2097" s="24" t="str">
        <f>IF(Table1[[#This Row],[DATE]]=0,"",TEXT(Table1[[#This Row],[DATE]],"mmm"))</f>
        <v/>
      </c>
      <c r="D2097" s="25" t="str">
        <f>B2097&amp;"-"&amp;COUNTIF($B$6:$B2097,B2097)</f>
        <v>-0</v>
      </c>
      <c r="E2097" s="24" t="str">
        <f t="shared" si="65"/>
        <v/>
      </c>
      <c r="F2097" s="24" t="str">
        <f>IF(B2097=0,"",TEXT(Table1[[#This Row],[DATE]],"ddd"))</f>
        <v/>
      </c>
      <c r="G2097" s="2" t="s">
        <v>32</v>
      </c>
      <c r="H2097" s="2"/>
      <c r="I2097" s="24" t="str">
        <f>IFERROR(INDEX('[1]down list'!$AB$3:$AH$368,MATCH(Table1[[#This Row],[DATE]],'[1]down list'!$AB$3:$AB$368,0),MATCH(Table1[[#This Row],[Shift]],'[1]down list'!$AB$3:$AH$3,0)),"")</f>
        <v/>
      </c>
      <c r="J2097" s="3"/>
      <c r="K2097" s="2"/>
      <c r="M2097" s="24" t="s">
        <v>224</v>
      </c>
      <c r="N2097" s="26" t="str">
        <f>IFERROR(INDEX([1]!Table13[#Data],MATCH(Table1[[#This Row],[Tech.]],[1]!Table13[Func Location],0),2),"")</f>
        <v/>
      </c>
      <c r="O2097" s="47"/>
      <c r="P2097" s="28"/>
      <c r="Q2097" s="2" t="s">
        <v>37</v>
      </c>
      <c r="R2097" s="2"/>
      <c r="W2097" s="2"/>
      <c r="X2097" s="2"/>
      <c r="Y2097" s="3"/>
      <c r="Z2097" s="29" t="str">
        <f>IF(Table1[[#This Row],[DATE]]=0,"",$Z$4)</f>
        <v/>
      </c>
      <c r="AA2097" s="29" t="str">
        <f>IF(Table1[[#This Row],[DATE]]=0,"",$AA$4)</f>
        <v/>
      </c>
      <c r="AB2097" s="29" t="str">
        <f t="shared" si="64"/>
        <v/>
      </c>
      <c r="AC2097" s="61" t="str">
        <f>IFERROR(VLOOKUP(Table1[[#This Row],[Owner]],'[1]down list'!U:V,2,FALSE),"")</f>
        <v/>
      </c>
    </row>
    <row r="2098" spans="2:29" x14ac:dyDescent="0.25">
      <c r="B2098" s="23"/>
      <c r="C2098" s="24" t="str">
        <f>IF(Table1[[#This Row],[DATE]]=0,"",TEXT(Table1[[#This Row],[DATE]],"mmm"))</f>
        <v/>
      </c>
      <c r="D2098" s="25" t="str">
        <f>B2098&amp;"-"&amp;COUNTIF($B$6:$B2098,B2098)</f>
        <v>-0</v>
      </c>
      <c r="E2098" s="24" t="str">
        <f t="shared" si="65"/>
        <v/>
      </c>
      <c r="F2098" s="24" t="str">
        <f>IF(B2098=0,"",TEXT(Table1[[#This Row],[DATE]],"ddd"))</f>
        <v/>
      </c>
      <c r="G2098" s="2" t="s">
        <v>32</v>
      </c>
      <c r="H2098" s="2"/>
      <c r="I2098" s="24" t="str">
        <f>IFERROR(INDEX('[1]down list'!$AB$3:$AH$368,MATCH(Table1[[#This Row],[DATE]],'[1]down list'!$AB$3:$AB$368,0),MATCH(Table1[[#This Row],[Shift]],'[1]down list'!$AB$3:$AH$3,0)),"")</f>
        <v/>
      </c>
      <c r="J2098" s="3"/>
      <c r="K2098" s="2"/>
      <c r="M2098" s="24" t="s">
        <v>224</v>
      </c>
      <c r="N2098" s="26" t="str">
        <f>IFERROR(INDEX([1]!Table13[#Data],MATCH(Table1[[#This Row],[Tech.]],[1]!Table13[Func Location],0),2),"")</f>
        <v/>
      </c>
      <c r="O2098" s="47"/>
      <c r="P2098" s="28"/>
      <c r="Q2098" s="2" t="s">
        <v>37</v>
      </c>
      <c r="R2098" s="2"/>
      <c r="W2098" s="2"/>
      <c r="X2098" s="2"/>
      <c r="Y2098" s="3"/>
      <c r="Z2098" s="29" t="str">
        <f>IF(Table1[[#This Row],[DATE]]=0,"",$Z$4)</f>
        <v/>
      </c>
      <c r="AA2098" s="29" t="str">
        <f>IF(Table1[[#This Row],[DATE]]=0,"",$AA$4)</f>
        <v/>
      </c>
      <c r="AB2098" s="29" t="str">
        <f t="shared" si="64"/>
        <v/>
      </c>
      <c r="AC2098" s="61" t="str">
        <f>IFERROR(VLOOKUP(Table1[[#This Row],[Owner]],'[1]down list'!U:V,2,FALSE),"")</f>
        <v/>
      </c>
    </row>
    <row r="2099" spans="2:29" x14ac:dyDescent="0.25">
      <c r="B2099" s="23"/>
      <c r="C2099" s="24" t="str">
        <f>IF(Table1[[#This Row],[DATE]]=0,"",TEXT(Table1[[#This Row],[DATE]],"mmm"))</f>
        <v/>
      </c>
      <c r="D2099" s="25" t="str">
        <f>B2099&amp;"-"&amp;COUNTIF($B$6:$B2099,B2099)</f>
        <v>-0</v>
      </c>
      <c r="E2099" s="24" t="str">
        <f t="shared" si="65"/>
        <v/>
      </c>
      <c r="F2099" s="24" t="str">
        <f>IF(B2099=0,"",TEXT(Table1[[#This Row],[DATE]],"ddd"))</f>
        <v/>
      </c>
      <c r="G2099" s="2" t="s">
        <v>32</v>
      </c>
      <c r="H2099" s="2"/>
      <c r="I2099" s="24" t="str">
        <f>IFERROR(INDEX('[1]down list'!$AB$3:$AH$368,MATCH(Table1[[#This Row],[DATE]],'[1]down list'!$AB$3:$AB$368,0),MATCH(Table1[[#This Row],[Shift]],'[1]down list'!$AB$3:$AH$3,0)),"")</f>
        <v/>
      </c>
      <c r="J2099" s="3"/>
      <c r="K2099" s="2"/>
      <c r="M2099" s="24" t="s">
        <v>224</v>
      </c>
      <c r="N2099" s="26" t="str">
        <f>IFERROR(INDEX([1]!Table13[#Data],MATCH(Table1[[#This Row],[Tech.]],[1]!Table13[Func Location],0),2),"")</f>
        <v/>
      </c>
      <c r="O2099" s="47"/>
      <c r="P2099" s="28"/>
      <c r="Q2099" s="2" t="s">
        <v>37</v>
      </c>
      <c r="R2099" s="2"/>
      <c r="W2099" s="2"/>
      <c r="X2099" s="2"/>
      <c r="Y2099" s="3"/>
      <c r="Z2099" s="29" t="str">
        <f>IF(Table1[[#This Row],[DATE]]=0,"",$Z$4)</f>
        <v/>
      </c>
      <c r="AA2099" s="29" t="str">
        <f>IF(Table1[[#This Row],[DATE]]=0,"",$AA$4)</f>
        <v/>
      </c>
      <c r="AB2099" s="29" t="str">
        <f t="shared" si="64"/>
        <v/>
      </c>
      <c r="AC2099" s="61" t="str">
        <f>IFERROR(VLOOKUP(Table1[[#This Row],[Owner]],'[1]down list'!U:V,2,FALSE),"")</f>
        <v/>
      </c>
    </row>
    <row r="2100" spans="2:29" x14ac:dyDescent="0.25">
      <c r="B2100" s="23"/>
      <c r="C2100" s="24" t="str">
        <f>IF(Table1[[#This Row],[DATE]]=0,"",TEXT(Table1[[#This Row],[DATE]],"mmm"))</f>
        <v/>
      </c>
      <c r="D2100" s="25" t="str">
        <f>B2100&amp;"-"&amp;COUNTIF($B$6:$B2100,B2100)</f>
        <v>-0</v>
      </c>
      <c r="E2100" s="24" t="str">
        <f t="shared" si="65"/>
        <v/>
      </c>
      <c r="F2100" s="24" t="str">
        <f>IF(B2100=0,"",TEXT(Table1[[#This Row],[DATE]],"ddd"))</f>
        <v/>
      </c>
      <c r="G2100" s="2" t="s">
        <v>32</v>
      </c>
      <c r="H2100" s="2"/>
      <c r="I2100" s="24" t="str">
        <f>IFERROR(INDEX('[1]down list'!$AB$3:$AH$368,MATCH(Table1[[#This Row],[DATE]],'[1]down list'!$AB$3:$AB$368,0),MATCH(Table1[[#This Row],[Shift]],'[1]down list'!$AB$3:$AH$3,0)),"")</f>
        <v/>
      </c>
      <c r="J2100" s="3"/>
      <c r="K2100" s="2"/>
      <c r="M2100" s="24" t="s">
        <v>224</v>
      </c>
      <c r="N2100" s="26" t="str">
        <f>IFERROR(INDEX([1]!Table13[#Data],MATCH(Table1[[#This Row],[Tech.]],[1]!Table13[Func Location],0),2),"")</f>
        <v/>
      </c>
      <c r="O2100" s="47"/>
      <c r="P2100" s="28"/>
      <c r="Q2100" s="2" t="s">
        <v>37</v>
      </c>
      <c r="R2100" s="2"/>
      <c r="W2100" s="2"/>
      <c r="X2100" s="2"/>
      <c r="Y2100" s="3"/>
      <c r="Z2100" s="29" t="str">
        <f>IF(Table1[[#This Row],[DATE]]=0,"",$Z$4)</f>
        <v/>
      </c>
      <c r="AA2100" s="29" t="str">
        <f>IF(Table1[[#This Row],[DATE]]=0,"",$AA$4)</f>
        <v/>
      </c>
      <c r="AB2100" s="29" t="str">
        <f t="shared" si="64"/>
        <v/>
      </c>
      <c r="AC2100" s="61" t="str">
        <f>IFERROR(VLOOKUP(Table1[[#This Row],[Owner]],'[1]down list'!U:V,2,FALSE),"")</f>
        <v/>
      </c>
    </row>
    <row r="2101" spans="2:29" x14ac:dyDescent="0.25">
      <c r="B2101" s="23"/>
      <c r="C2101" s="24" t="str">
        <f>IF(Table1[[#This Row],[DATE]]=0,"",TEXT(Table1[[#This Row],[DATE]],"mmm"))</f>
        <v/>
      </c>
      <c r="D2101" s="25" t="str">
        <f>B2101&amp;"-"&amp;COUNTIF($B$6:$B2101,B2101)</f>
        <v>-0</v>
      </c>
      <c r="E2101" s="24" t="str">
        <f t="shared" si="65"/>
        <v/>
      </c>
      <c r="F2101" s="24" t="str">
        <f>IF(B2101=0,"",TEXT(Table1[[#This Row],[DATE]],"ddd"))</f>
        <v/>
      </c>
      <c r="G2101" s="2" t="s">
        <v>32</v>
      </c>
      <c r="H2101" s="2"/>
      <c r="I2101" s="24" t="str">
        <f>IFERROR(INDEX('[1]down list'!$AB$3:$AH$368,MATCH(Table1[[#This Row],[DATE]],'[1]down list'!$AB$3:$AB$368,0),MATCH(Table1[[#This Row],[Shift]],'[1]down list'!$AB$3:$AH$3,0)),"")</f>
        <v/>
      </c>
      <c r="J2101" s="3"/>
      <c r="K2101" s="2"/>
      <c r="M2101" s="24" t="s">
        <v>224</v>
      </c>
      <c r="N2101" s="26" t="str">
        <f>IFERROR(INDEX([1]!Table13[#Data],MATCH(Table1[[#This Row],[Tech.]],[1]!Table13[Func Location],0),2),"")</f>
        <v/>
      </c>
      <c r="O2101" s="47"/>
      <c r="P2101" s="28"/>
      <c r="Q2101" s="2" t="s">
        <v>37</v>
      </c>
      <c r="R2101" s="2"/>
      <c r="W2101" s="2"/>
      <c r="X2101" s="2"/>
      <c r="Y2101" s="3"/>
      <c r="Z2101" s="29" t="str">
        <f>IF(Table1[[#This Row],[DATE]]=0,"",$Z$4)</f>
        <v/>
      </c>
      <c r="AA2101" s="29" t="str">
        <f>IF(Table1[[#This Row],[DATE]]=0,"",$AA$4)</f>
        <v/>
      </c>
      <c r="AB2101" s="29" t="str">
        <f t="shared" si="64"/>
        <v/>
      </c>
      <c r="AC2101" s="61" t="str">
        <f>IFERROR(VLOOKUP(Table1[[#This Row],[Owner]],'[1]down list'!U:V,2,FALSE),"")</f>
        <v/>
      </c>
    </row>
    <row r="2102" spans="2:29" x14ac:dyDescent="0.25">
      <c r="B2102" s="23"/>
      <c r="C2102" s="24" t="str">
        <f>IF(Table1[[#This Row],[DATE]]=0,"",TEXT(Table1[[#This Row],[DATE]],"mmm"))</f>
        <v/>
      </c>
      <c r="D2102" s="25" t="str">
        <f>B2102&amp;"-"&amp;COUNTIF($B$6:$B2102,B2102)</f>
        <v>-0</v>
      </c>
      <c r="E2102" s="24" t="str">
        <f t="shared" si="65"/>
        <v/>
      </c>
      <c r="F2102" s="24" t="str">
        <f>IF(B2102=0,"",TEXT(Table1[[#This Row],[DATE]],"ddd"))</f>
        <v/>
      </c>
      <c r="G2102" s="2" t="s">
        <v>32</v>
      </c>
      <c r="H2102" s="2"/>
      <c r="I2102" s="24" t="str">
        <f>IFERROR(INDEX('[1]down list'!$AB$3:$AH$368,MATCH(Table1[[#This Row],[DATE]],'[1]down list'!$AB$3:$AB$368,0),MATCH(Table1[[#This Row],[Shift]],'[1]down list'!$AB$3:$AH$3,0)),"")</f>
        <v/>
      </c>
      <c r="J2102" s="3"/>
      <c r="K2102" s="2"/>
      <c r="M2102" s="24" t="s">
        <v>224</v>
      </c>
      <c r="N2102" s="26" t="str">
        <f>IFERROR(INDEX([1]!Table13[#Data],MATCH(Table1[[#This Row],[Tech.]],[1]!Table13[Func Location],0),2),"")</f>
        <v/>
      </c>
      <c r="O2102" s="47"/>
      <c r="P2102" s="28"/>
      <c r="Q2102" s="2" t="s">
        <v>37</v>
      </c>
      <c r="R2102" s="2"/>
      <c r="W2102" s="2"/>
      <c r="X2102" s="2"/>
      <c r="Y2102" s="3"/>
      <c r="Z2102" s="29" t="str">
        <f>IF(Table1[[#This Row],[DATE]]=0,"",$Z$4)</f>
        <v/>
      </c>
      <c r="AA2102" s="29" t="str">
        <f>IF(Table1[[#This Row],[DATE]]=0,"",$AA$4)</f>
        <v/>
      </c>
      <c r="AB2102" s="29" t="str">
        <f t="shared" si="64"/>
        <v/>
      </c>
      <c r="AC2102" s="61" t="str">
        <f>IFERROR(VLOOKUP(Table1[[#This Row],[Owner]],'[1]down list'!U:V,2,FALSE),"")</f>
        <v/>
      </c>
    </row>
    <row r="2103" spans="2:29" x14ac:dyDescent="0.25">
      <c r="B2103" s="23"/>
      <c r="C2103" s="24" t="str">
        <f>IF(Table1[[#This Row],[DATE]]=0,"",TEXT(Table1[[#This Row],[DATE]],"mmm"))</f>
        <v/>
      </c>
      <c r="D2103" s="25" t="str">
        <f>B2103&amp;"-"&amp;COUNTIF($B$6:$B2103,B2103)</f>
        <v>-0</v>
      </c>
      <c r="E2103" s="24" t="str">
        <f t="shared" si="65"/>
        <v/>
      </c>
      <c r="F2103" s="24" t="str">
        <f>IF(B2103=0,"",TEXT(Table1[[#This Row],[DATE]],"ddd"))</f>
        <v/>
      </c>
      <c r="G2103" s="2" t="s">
        <v>32</v>
      </c>
      <c r="H2103" s="2"/>
      <c r="I2103" s="24" t="str">
        <f>IFERROR(INDEX('[1]down list'!$AB$3:$AH$368,MATCH(Table1[[#This Row],[DATE]],'[1]down list'!$AB$3:$AB$368,0),MATCH(Table1[[#This Row],[Shift]],'[1]down list'!$AB$3:$AH$3,0)),"")</f>
        <v/>
      </c>
      <c r="J2103" s="3"/>
      <c r="K2103" s="2"/>
      <c r="M2103" s="24" t="s">
        <v>224</v>
      </c>
      <c r="N2103" s="26" t="str">
        <f>IFERROR(INDEX([1]!Table13[#Data],MATCH(Table1[[#This Row],[Tech.]],[1]!Table13[Func Location],0),2),"")</f>
        <v/>
      </c>
      <c r="O2103" s="47"/>
      <c r="P2103" s="28"/>
      <c r="Q2103" s="2" t="s">
        <v>37</v>
      </c>
      <c r="R2103" s="2"/>
      <c r="W2103" s="2"/>
      <c r="X2103" s="2"/>
      <c r="Y2103" s="3"/>
      <c r="Z2103" s="29" t="str">
        <f>IF(Table1[[#This Row],[DATE]]=0,"",$Z$4)</f>
        <v/>
      </c>
      <c r="AA2103" s="29" t="str">
        <f>IF(Table1[[#This Row],[DATE]]=0,"",$AA$4)</f>
        <v/>
      </c>
      <c r="AB2103" s="29" t="str">
        <f t="shared" si="64"/>
        <v/>
      </c>
      <c r="AC2103" s="61" t="str">
        <f>IFERROR(VLOOKUP(Table1[[#This Row],[Owner]],'[1]down list'!U:V,2,FALSE),"")</f>
        <v/>
      </c>
    </row>
    <row r="2104" spans="2:29" x14ac:dyDescent="0.25">
      <c r="B2104" s="23"/>
      <c r="C2104" s="24" t="str">
        <f>IF(Table1[[#This Row],[DATE]]=0,"",TEXT(Table1[[#This Row],[DATE]],"mmm"))</f>
        <v/>
      </c>
      <c r="D2104" s="25" t="str">
        <f>B2104&amp;"-"&amp;COUNTIF($B$6:$B2104,B2104)</f>
        <v>-0</v>
      </c>
      <c r="E2104" s="24" t="str">
        <f t="shared" si="65"/>
        <v/>
      </c>
      <c r="F2104" s="24" t="str">
        <f>IF(B2104=0,"",TEXT(Table1[[#This Row],[DATE]],"ddd"))</f>
        <v/>
      </c>
      <c r="G2104" s="2" t="s">
        <v>32</v>
      </c>
      <c r="H2104" s="2"/>
      <c r="I2104" s="24" t="str">
        <f>IFERROR(INDEX('[1]down list'!$AB$3:$AH$368,MATCH(Table1[[#This Row],[DATE]],'[1]down list'!$AB$3:$AB$368,0),MATCH(Table1[[#This Row],[Shift]],'[1]down list'!$AB$3:$AH$3,0)),"")</f>
        <v/>
      </c>
      <c r="J2104" s="3"/>
      <c r="K2104" s="2"/>
      <c r="M2104" s="24" t="s">
        <v>224</v>
      </c>
      <c r="N2104" s="26" t="str">
        <f>IFERROR(INDEX([1]!Table13[#Data],MATCH(Table1[[#This Row],[Tech.]],[1]!Table13[Func Location],0),2),"")</f>
        <v/>
      </c>
      <c r="O2104" s="47"/>
      <c r="P2104" s="28"/>
      <c r="Q2104" s="2" t="s">
        <v>37</v>
      </c>
      <c r="R2104" s="2"/>
      <c r="W2104" s="2"/>
      <c r="X2104" s="2"/>
      <c r="Y2104" s="3"/>
      <c r="Z2104" s="29" t="str">
        <f>IF(Table1[[#This Row],[DATE]]=0,"",$Z$4)</f>
        <v/>
      </c>
      <c r="AA2104" s="29" t="str">
        <f>IF(Table1[[#This Row],[DATE]]=0,"",$AA$4)</f>
        <v/>
      </c>
      <c r="AB2104" s="29" t="str">
        <f t="shared" si="64"/>
        <v/>
      </c>
      <c r="AC2104" s="61" t="str">
        <f>IFERROR(VLOOKUP(Table1[[#This Row],[Owner]],'[1]down list'!U:V,2,FALSE),"")</f>
        <v/>
      </c>
    </row>
    <row r="2105" spans="2:29" x14ac:dyDescent="0.25">
      <c r="B2105" s="23"/>
      <c r="C2105" s="24" t="str">
        <f>IF(Table1[[#This Row],[DATE]]=0,"",TEXT(Table1[[#This Row],[DATE]],"mmm"))</f>
        <v/>
      </c>
      <c r="D2105" s="25" t="str">
        <f>B2105&amp;"-"&amp;COUNTIF($B$6:$B2105,B2105)</f>
        <v>-0</v>
      </c>
      <c r="E2105" s="24" t="str">
        <f t="shared" si="65"/>
        <v/>
      </c>
      <c r="F2105" s="24" t="str">
        <f>IF(B2105=0,"",TEXT(Table1[[#This Row],[DATE]],"ddd"))</f>
        <v/>
      </c>
      <c r="G2105" s="2" t="s">
        <v>32</v>
      </c>
      <c r="H2105" s="2"/>
      <c r="I2105" s="24" t="str">
        <f>IFERROR(INDEX('[1]down list'!$AB$3:$AH$368,MATCH(Table1[[#This Row],[DATE]],'[1]down list'!$AB$3:$AB$368,0),MATCH(Table1[[#This Row],[Shift]],'[1]down list'!$AB$3:$AH$3,0)),"")</f>
        <v/>
      </c>
      <c r="J2105" s="3"/>
      <c r="K2105" s="2"/>
      <c r="M2105" s="24" t="s">
        <v>224</v>
      </c>
      <c r="N2105" s="26" t="str">
        <f>IFERROR(INDEX([1]!Table13[#Data],MATCH(Table1[[#This Row],[Tech.]],[1]!Table13[Func Location],0),2),"")</f>
        <v/>
      </c>
      <c r="O2105" s="47"/>
      <c r="P2105" s="28"/>
      <c r="Q2105" s="2" t="s">
        <v>37</v>
      </c>
      <c r="R2105" s="2"/>
      <c r="W2105" s="2"/>
      <c r="X2105" s="2"/>
      <c r="Y2105" s="3"/>
      <c r="Z2105" s="29" t="str">
        <f>IF(Table1[[#This Row],[DATE]]=0,"",$Z$4)</f>
        <v/>
      </c>
      <c r="AA2105" s="29" t="str">
        <f>IF(Table1[[#This Row],[DATE]]=0,"",$AA$4)</f>
        <v/>
      </c>
      <c r="AB2105" s="29" t="str">
        <f t="shared" si="64"/>
        <v/>
      </c>
      <c r="AC2105" s="61" t="str">
        <f>IFERROR(VLOOKUP(Table1[[#This Row],[Owner]],'[1]down list'!U:V,2,FALSE),"")</f>
        <v/>
      </c>
    </row>
    <row r="2106" spans="2:29" x14ac:dyDescent="0.25">
      <c r="B2106" s="23"/>
      <c r="C2106" s="24" t="str">
        <f>IF(Table1[[#This Row],[DATE]]=0,"",TEXT(Table1[[#This Row],[DATE]],"mmm"))</f>
        <v/>
      </c>
      <c r="D2106" s="25" t="str">
        <f>B2106&amp;"-"&amp;COUNTIF($B$6:$B2106,B2106)</f>
        <v>-0</v>
      </c>
      <c r="E2106" s="24" t="str">
        <f t="shared" si="65"/>
        <v/>
      </c>
      <c r="F2106" s="24" t="str">
        <f>IF(B2106=0,"",TEXT(Table1[[#This Row],[DATE]],"ddd"))</f>
        <v/>
      </c>
      <c r="G2106" s="2" t="s">
        <v>32</v>
      </c>
      <c r="H2106" s="2"/>
      <c r="I2106" s="24" t="str">
        <f>IFERROR(INDEX('[1]down list'!$AB$3:$AH$368,MATCH(Table1[[#This Row],[DATE]],'[1]down list'!$AB$3:$AB$368,0),MATCH(Table1[[#This Row],[Shift]],'[1]down list'!$AB$3:$AH$3,0)),"")</f>
        <v/>
      </c>
      <c r="J2106" s="3"/>
      <c r="K2106" s="2"/>
      <c r="M2106" s="24" t="s">
        <v>224</v>
      </c>
      <c r="N2106" s="26" t="str">
        <f>IFERROR(INDEX([1]!Table13[#Data],MATCH(Table1[[#This Row],[Tech.]],[1]!Table13[Func Location],0),2),"")</f>
        <v/>
      </c>
      <c r="O2106" s="47"/>
      <c r="P2106" s="28"/>
      <c r="Q2106" s="2" t="s">
        <v>37</v>
      </c>
      <c r="R2106" s="2"/>
      <c r="W2106" s="2"/>
      <c r="X2106" s="2"/>
      <c r="Y2106" s="3"/>
      <c r="Z2106" s="29" t="str">
        <f>IF(Table1[[#This Row],[DATE]]=0,"",$Z$4)</f>
        <v/>
      </c>
      <c r="AA2106" s="29" t="str">
        <f>IF(Table1[[#This Row],[DATE]]=0,"",$AA$4)</f>
        <v/>
      </c>
      <c r="AB2106" s="29" t="str">
        <f t="shared" si="64"/>
        <v/>
      </c>
      <c r="AC2106" s="61" t="str">
        <f>IFERROR(VLOOKUP(Table1[[#This Row],[Owner]],'[1]down list'!U:V,2,FALSE),"")</f>
        <v/>
      </c>
    </row>
    <row r="2107" spans="2:29" x14ac:dyDescent="0.25">
      <c r="B2107" s="23"/>
      <c r="C2107" s="24" t="str">
        <f>IF(Table1[[#This Row],[DATE]]=0,"",TEXT(Table1[[#This Row],[DATE]],"mmm"))</f>
        <v/>
      </c>
      <c r="D2107" s="25" t="str">
        <f>B2107&amp;"-"&amp;COUNTIF($B$6:$B2107,B2107)</f>
        <v>-0</v>
      </c>
      <c r="E2107" s="24" t="str">
        <f t="shared" si="65"/>
        <v/>
      </c>
      <c r="F2107" s="24" t="str">
        <f>IF(B2107=0,"",TEXT(Table1[[#This Row],[DATE]],"ddd"))</f>
        <v/>
      </c>
      <c r="G2107" s="2" t="s">
        <v>32</v>
      </c>
      <c r="H2107" s="2"/>
      <c r="I2107" s="24" t="str">
        <f>IFERROR(INDEX('[1]down list'!$AB$3:$AH$368,MATCH(Table1[[#This Row],[DATE]],'[1]down list'!$AB$3:$AB$368,0),MATCH(Table1[[#This Row],[Shift]],'[1]down list'!$AB$3:$AH$3,0)),"")</f>
        <v/>
      </c>
      <c r="J2107" s="3"/>
      <c r="K2107" s="2"/>
      <c r="M2107" s="24" t="s">
        <v>224</v>
      </c>
      <c r="N2107" s="26" t="str">
        <f>IFERROR(INDEX([1]!Table13[#Data],MATCH(Table1[[#This Row],[Tech.]],[1]!Table13[Func Location],0),2),"")</f>
        <v/>
      </c>
      <c r="O2107" s="47"/>
      <c r="P2107" s="28"/>
      <c r="Q2107" s="2" t="s">
        <v>37</v>
      </c>
      <c r="R2107" s="2"/>
      <c r="W2107" s="2"/>
      <c r="X2107" s="2"/>
      <c r="Y2107" s="3"/>
      <c r="Z2107" s="29" t="str">
        <f>IF(Table1[[#This Row],[DATE]]=0,"",$Z$4)</f>
        <v/>
      </c>
      <c r="AA2107" s="29" t="str">
        <f>IF(Table1[[#This Row],[DATE]]=0,"",$AA$4)</f>
        <v/>
      </c>
      <c r="AB2107" s="29" t="str">
        <f t="shared" si="64"/>
        <v/>
      </c>
      <c r="AC2107" s="61" t="str">
        <f>IFERROR(VLOOKUP(Table1[[#This Row],[Owner]],'[1]down list'!U:V,2,FALSE),"")</f>
        <v/>
      </c>
    </row>
    <row r="2108" spans="2:29" x14ac:dyDescent="0.25">
      <c r="B2108" s="23"/>
      <c r="C2108" s="24" t="str">
        <f>IF(Table1[[#This Row],[DATE]]=0,"",TEXT(Table1[[#This Row],[DATE]],"mmm"))</f>
        <v/>
      </c>
      <c r="D2108" s="25" t="str">
        <f>B2108&amp;"-"&amp;COUNTIF($B$6:$B2108,B2108)</f>
        <v>-0</v>
      </c>
      <c r="E2108" s="24" t="str">
        <f t="shared" si="65"/>
        <v/>
      </c>
      <c r="F2108" s="24" t="str">
        <f>IF(B2108=0,"",TEXT(Table1[[#This Row],[DATE]],"ddd"))</f>
        <v/>
      </c>
      <c r="G2108" s="2" t="s">
        <v>32</v>
      </c>
      <c r="H2108" s="2"/>
      <c r="I2108" s="24" t="str">
        <f>IFERROR(INDEX('[1]down list'!$AB$3:$AH$368,MATCH(Table1[[#This Row],[DATE]],'[1]down list'!$AB$3:$AB$368,0),MATCH(Table1[[#This Row],[Shift]],'[1]down list'!$AB$3:$AH$3,0)),"")</f>
        <v/>
      </c>
      <c r="J2108" s="3"/>
      <c r="K2108" s="2"/>
      <c r="M2108" s="24" t="s">
        <v>224</v>
      </c>
      <c r="N2108" s="26" t="str">
        <f>IFERROR(INDEX([1]!Table13[#Data],MATCH(Table1[[#This Row],[Tech.]],[1]!Table13[Func Location],0),2),"")</f>
        <v/>
      </c>
      <c r="O2108" s="47"/>
      <c r="P2108" s="28"/>
      <c r="Q2108" s="2" t="s">
        <v>37</v>
      </c>
      <c r="R2108" s="2"/>
      <c r="W2108" s="2"/>
      <c r="X2108" s="2"/>
      <c r="Y2108" s="3"/>
      <c r="Z2108" s="29" t="str">
        <f>IF(Table1[[#This Row],[DATE]]=0,"",$Z$4)</f>
        <v/>
      </c>
      <c r="AA2108" s="29" t="str">
        <f>IF(Table1[[#This Row],[DATE]]=0,"",$AA$4)</f>
        <v/>
      </c>
      <c r="AB2108" s="29" t="str">
        <f t="shared" si="64"/>
        <v/>
      </c>
      <c r="AC2108" s="61" t="str">
        <f>IFERROR(VLOOKUP(Table1[[#This Row],[Owner]],'[1]down list'!U:V,2,FALSE),"")</f>
        <v/>
      </c>
    </row>
    <row r="2109" spans="2:29" x14ac:dyDescent="0.25">
      <c r="B2109" s="23"/>
      <c r="C2109" s="24" t="str">
        <f>IF(Table1[[#This Row],[DATE]]=0,"",TEXT(Table1[[#This Row],[DATE]],"mmm"))</f>
        <v/>
      </c>
      <c r="D2109" s="25" t="str">
        <f>B2109&amp;"-"&amp;COUNTIF($B$6:$B2109,B2109)</f>
        <v>-0</v>
      </c>
      <c r="E2109" s="24" t="str">
        <f t="shared" si="65"/>
        <v/>
      </c>
      <c r="F2109" s="24" t="str">
        <f>IF(B2109=0,"",TEXT(Table1[[#This Row],[DATE]],"ddd"))</f>
        <v/>
      </c>
      <c r="G2109" s="2" t="s">
        <v>32</v>
      </c>
      <c r="H2109" s="2"/>
      <c r="I2109" s="24" t="str">
        <f>IFERROR(INDEX('[1]down list'!$AB$3:$AH$368,MATCH(Table1[[#This Row],[DATE]],'[1]down list'!$AB$3:$AB$368,0),MATCH(Table1[[#This Row],[Shift]],'[1]down list'!$AB$3:$AH$3,0)),"")</f>
        <v/>
      </c>
      <c r="J2109" s="3"/>
      <c r="K2109" s="2"/>
      <c r="M2109" s="24" t="s">
        <v>224</v>
      </c>
      <c r="N2109" s="26" t="str">
        <f>IFERROR(INDEX([1]!Table13[#Data],MATCH(Table1[[#This Row],[Tech.]],[1]!Table13[Func Location],0),2),"")</f>
        <v/>
      </c>
      <c r="O2109" s="47"/>
      <c r="P2109" s="28"/>
      <c r="Q2109" s="2" t="s">
        <v>37</v>
      </c>
      <c r="R2109" s="2"/>
      <c r="W2109" s="2"/>
      <c r="X2109" s="2"/>
      <c r="Y2109" s="3"/>
      <c r="Z2109" s="29" t="str">
        <f>IF(Table1[[#This Row],[DATE]]=0,"",$Z$4)</f>
        <v/>
      </c>
      <c r="AA2109" s="29" t="str">
        <f>IF(Table1[[#This Row],[DATE]]=0,"",$AA$4)</f>
        <v/>
      </c>
      <c r="AB2109" s="29" t="str">
        <f t="shared" si="64"/>
        <v/>
      </c>
      <c r="AC2109" s="61" t="str">
        <f>IFERROR(VLOOKUP(Table1[[#This Row],[Owner]],'[1]down list'!U:V,2,FALSE),"")</f>
        <v/>
      </c>
    </row>
    <row r="2110" spans="2:29" x14ac:dyDescent="0.25">
      <c r="B2110" s="23"/>
      <c r="C2110" s="24" t="str">
        <f>IF(Table1[[#This Row],[DATE]]=0,"",TEXT(Table1[[#This Row],[DATE]],"mmm"))</f>
        <v/>
      </c>
      <c r="D2110" s="25" t="str">
        <f>B2110&amp;"-"&amp;COUNTIF($B$6:$B2110,B2110)</f>
        <v>-0</v>
      </c>
      <c r="E2110" s="24" t="str">
        <f t="shared" si="65"/>
        <v/>
      </c>
      <c r="F2110" s="24" t="str">
        <f>IF(B2110=0,"",TEXT(Table1[[#This Row],[DATE]],"ddd"))</f>
        <v/>
      </c>
      <c r="G2110" s="2" t="s">
        <v>32</v>
      </c>
      <c r="H2110" s="2"/>
      <c r="I2110" s="24" t="str">
        <f>IFERROR(INDEX('[1]down list'!$AB$3:$AH$368,MATCH(Table1[[#This Row],[DATE]],'[1]down list'!$AB$3:$AB$368,0),MATCH(Table1[[#This Row],[Shift]],'[1]down list'!$AB$3:$AH$3,0)),"")</f>
        <v/>
      </c>
      <c r="J2110" s="3"/>
      <c r="K2110" s="2"/>
      <c r="M2110" s="24" t="s">
        <v>224</v>
      </c>
      <c r="N2110" s="26" t="str">
        <f>IFERROR(INDEX([1]!Table13[#Data],MATCH(Table1[[#This Row],[Tech.]],[1]!Table13[Func Location],0),2),"")</f>
        <v/>
      </c>
      <c r="O2110" s="47"/>
      <c r="P2110" s="28"/>
      <c r="Q2110" s="2" t="s">
        <v>37</v>
      </c>
      <c r="R2110" s="2"/>
      <c r="W2110" s="2"/>
      <c r="X2110" s="2"/>
      <c r="Y2110" s="3"/>
      <c r="Z2110" s="29" t="str">
        <f>IF(Table1[[#This Row],[DATE]]=0,"",$Z$4)</f>
        <v/>
      </c>
      <c r="AA2110" s="29" t="str">
        <f>IF(Table1[[#This Row],[DATE]]=0,"",$AA$4)</f>
        <v/>
      </c>
      <c r="AB2110" s="29" t="str">
        <f t="shared" si="64"/>
        <v/>
      </c>
      <c r="AC2110" s="61" t="str">
        <f>IFERROR(VLOOKUP(Table1[[#This Row],[Owner]],'[1]down list'!U:V,2,FALSE),"")</f>
        <v/>
      </c>
    </row>
    <row r="2111" spans="2:29" x14ac:dyDescent="0.25">
      <c r="B2111" s="23"/>
      <c r="C2111" s="24" t="str">
        <f>IF(Table1[[#This Row],[DATE]]=0,"",TEXT(Table1[[#This Row],[DATE]],"mmm"))</f>
        <v/>
      </c>
      <c r="D2111" s="25" t="str">
        <f>B2111&amp;"-"&amp;COUNTIF($B$6:$B2111,B2111)</f>
        <v>-0</v>
      </c>
      <c r="E2111" s="24" t="str">
        <f t="shared" si="65"/>
        <v/>
      </c>
      <c r="F2111" s="24" t="str">
        <f>IF(B2111=0,"",TEXT(Table1[[#This Row],[DATE]],"ddd"))</f>
        <v/>
      </c>
      <c r="G2111" s="2" t="s">
        <v>32</v>
      </c>
      <c r="H2111" s="2"/>
      <c r="I2111" s="24" t="str">
        <f>IFERROR(INDEX('[1]down list'!$AB$3:$AH$368,MATCH(Table1[[#This Row],[DATE]],'[1]down list'!$AB$3:$AB$368,0),MATCH(Table1[[#This Row],[Shift]],'[1]down list'!$AB$3:$AH$3,0)),"")</f>
        <v/>
      </c>
      <c r="J2111" s="3"/>
      <c r="K2111" s="2"/>
      <c r="M2111" s="24" t="s">
        <v>224</v>
      </c>
      <c r="N2111" s="26" t="str">
        <f>IFERROR(INDEX([1]!Table13[#Data],MATCH(Table1[[#This Row],[Tech.]],[1]!Table13[Func Location],0),2),"")</f>
        <v/>
      </c>
      <c r="O2111" s="47"/>
      <c r="P2111" s="28"/>
      <c r="Q2111" s="2" t="s">
        <v>37</v>
      </c>
      <c r="R2111" s="2"/>
      <c r="W2111" s="2"/>
      <c r="X2111" s="2"/>
      <c r="Y2111" s="3"/>
      <c r="Z2111" s="29" t="str">
        <f>IF(Table1[[#This Row],[DATE]]=0,"",$Z$4)</f>
        <v/>
      </c>
      <c r="AA2111" s="29" t="str">
        <f>IF(Table1[[#This Row],[DATE]]=0,"",$AA$4)</f>
        <v/>
      </c>
      <c r="AB2111" s="29" t="str">
        <f t="shared" si="64"/>
        <v/>
      </c>
      <c r="AC2111" s="61" t="str">
        <f>IFERROR(VLOOKUP(Table1[[#This Row],[Owner]],'[1]down list'!U:V,2,FALSE),"")</f>
        <v/>
      </c>
    </row>
    <row r="2112" spans="2:29" x14ac:dyDescent="0.25">
      <c r="B2112" s="23"/>
      <c r="C2112" s="24" t="str">
        <f>IF(Table1[[#This Row],[DATE]]=0,"",TEXT(Table1[[#This Row],[DATE]],"mmm"))</f>
        <v/>
      </c>
      <c r="D2112" s="25" t="str">
        <f>B2112&amp;"-"&amp;COUNTIF($B$6:$B2112,B2112)</f>
        <v>-0</v>
      </c>
      <c r="E2112" s="24" t="str">
        <f t="shared" si="65"/>
        <v/>
      </c>
      <c r="F2112" s="24" t="str">
        <f>IF(B2112=0,"",TEXT(Table1[[#This Row],[DATE]],"ddd"))</f>
        <v/>
      </c>
      <c r="G2112" s="2" t="s">
        <v>32</v>
      </c>
      <c r="H2112" s="2"/>
      <c r="I2112" s="24" t="str">
        <f>IFERROR(INDEX('[1]down list'!$AB$3:$AH$368,MATCH(Table1[[#This Row],[DATE]],'[1]down list'!$AB$3:$AB$368,0),MATCH(Table1[[#This Row],[Shift]],'[1]down list'!$AB$3:$AH$3,0)),"")</f>
        <v/>
      </c>
      <c r="J2112" s="3"/>
      <c r="K2112" s="2"/>
      <c r="M2112" s="24" t="s">
        <v>224</v>
      </c>
      <c r="N2112" s="26" t="str">
        <f>IFERROR(INDEX([1]!Table13[#Data],MATCH(Table1[[#This Row],[Tech.]],[1]!Table13[Func Location],0),2),"")</f>
        <v/>
      </c>
      <c r="O2112" s="47"/>
      <c r="P2112" s="28"/>
      <c r="Q2112" s="2" t="s">
        <v>37</v>
      </c>
      <c r="R2112" s="2"/>
      <c r="W2112" s="2"/>
      <c r="X2112" s="2"/>
      <c r="Y2112" s="3"/>
      <c r="Z2112" s="29" t="str">
        <f>IF(Table1[[#This Row],[DATE]]=0,"",$Z$4)</f>
        <v/>
      </c>
      <c r="AA2112" s="29" t="str">
        <f>IF(Table1[[#This Row],[DATE]]=0,"",$AA$4)</f>
        <v/>
      </c>
      <c r="AB2112" s="29" t="str">
        <f t="shared" ref="AB2112:AB2175" si="66">IF(B2112=0,"",YEAR(B2112))</f>
        <v/>
      </c>
      <c r="AC2112" s="61" t="str">
        <f>IFERROR(VLOOKUP(Table1[[#This Row],[Owner]],'[1]down list'!U:V,2,FALSE),"")</f>
        <v/>
      </c>
    </row>
    <row r="2113" spans="2:29" x14ac:dyDescent="0.25">
      <c r="B2113" s="23"/>
      <c r="C2113" s="24" t="str">
        <f>IF(Table1[[#This Row],[DATE]]=0,"",TEXT(Table1[[#This Row],[DATE]],"mmm"))</f>
        <v/>
      </c>
      <c r="D2113" s="25" t="str">
        <f>B2113&amp;"-"&amp;COUNTIF($B$6:$B2113,B2113)</f>
        <v>-0</v>
      </c>
      <c r="E2113" s="24" t="str">
        <f t="shared" si="65"/>
        <v/>
      </c>
      <c r="F2113" s="24" t="str">
        <f>IF(B2113=0,"",TEXT(Table1[[#This Row],[DATE]],"ddd"))</f>
        <v/>
      </c>
      <c r="G2113" s="2" t="s">
        <v>32</v>
      </c>
      <c r="H2113" s="2"/>
      <c r="I2113" s="24" t="str">
        <f>IFERROR(INDEX('[1]down list'!$AB$3:$AH$368,MATCH(Table1[[#This Row],[DATE]],'[1]down list'!$AB$3:$AB$368,0),MATCH(Table1[[#This Row],[Shift]],'[1]down list'!$AB$3:$AH$3,0)),"")</f>
        <v/>
      </c>
      <c r="J2113" s="3"/>
      <c r="K2113" s="2"/>
      <c r="M2113" s="24" t="s">
        <v>224</v>
      </c>
      <c r="N2113" s="26" t="str">
        <f>IFERROR(INDEX([1]!Table13[#Data],MATCH(Table1[[#This Row],[Tech.]],[1]!Table13[Func Location],0),2),"")</f>
        <v/>
      </c>
      <c r="O2113" s="47"/>
      <c r="P2113" s="28"/>
      <c r="Q2113" s="2" t="s">
        <v>37</v>
      </c>
      <c r="R2113" s="2"/>
      <c r="W2113" s="2"/>
      <c r="X2113" s="2"/>
      <c r="Y2113" s="3"/>
      <c r="Z2113" s="29" t="str">
        <f>IF(Table1[[#This Row],[DATE]]=0,"",$Z$4)</f>
        <v/>
      </c>
      <c r="AA2113" s="29" t="str">
        <f>IF(Table1[[#This Row],[DATE]]=0,"",$AA$4)</f>
        <v/>
      </c>
      <c r="AB2113" s="29" t="str">
        <f t="shared" si="66"/>
        <v/>
      </c>
      <c r="AC2113" s="61" t="str">
        <f>IFERROR(VLOOKUP(Table1[[#This Row],[Owner]],'[1]down list'!U:V,2,FALSE),"")</f>
        <v/>
      </c>
    </row>
    <row r="2114" spans="2:29" x14ac:dyDescent="0.25">
      <c r="B2114" s="23"/>
      <c r="C2114" s="24" t="str">
        <f>IF(Table1[[#This Row],[DATE]]=0,"",TEXT(Table1[[#This Row],[DATE]],"mmm"))</f>
        <v/>
      </c>
      <c r="D2114" s="25" t="str">
        <f>B2114&amp;"-"&amp;COUNTIF($B$6:$B2114,B2114)</f>
        <v>-0</v>
      </c>
      <c r="E2114" s="24" t="str">
        <f t="shared" si="65"/>
        <v/>
      </c>
      <c r="F2114" s="24" t="str">
        <f>IF(B2114=0,"",TEXT(Table1[[#This Row],[DATE]],"ddd"))</f>
        <v/>
      </c>
      <c r="G2114" s="2" t="s">
        <v>32</v>
      </c>
      <c r="H2114" s="2"/>
      <c r="I2114" s="24" t="str">
        <f>IFERROR(INDEX('[1]down list'!$AB$3:$AH$368,MATCH(Table1[[#This Row],[DATE]],'[1]down list'!$AB$3:$AB$368,0),MATCH(Table1[[#This Row],[Shift]],'[1]down list'!$AB$3:$AH$3,0)),"")</f>
        <v/>
      </c>
      <c r="J2114" s="3"/>
      <c r="K2114" s="2"/>
      <c r="M2114" s="24" t="s">
        <v>224</v>
      </c>
      <c r="N2114" s="26" t="str">
        <f>IFERROR(INDEX([1]!Table13[#Data],MATCH(Table1[[#This Row],[Tech.]],[1]!Table13[Func Location],0),2),"")</f>
        <v/>
      </c>
      <c r="O2114" s="47"/>
      <c r="P2114" s="28"/>
      <c r="Q2114" s="2" t="s">
        <v>37</v>
      </c>
      <c r="R2114" s="2"/>
      <c r="W2114" s="2"/>
      <c r="X2114" s="2"/>
      <c r="Y2114" s="3"/>
      <c r="Z2114" s="29" t="str">
        <f>IF(Table1[[#This Row],[DATE]]=0,"",$Z$4)</f>
        <v/>
      </c>
      <c r="AA2114" s="29" t="str">
        <f>IF(Table1[[#This Row],[DATE]]=0,"",$AA$4)</f>
        <v/>
      </c>
      <c r="AB2114" s="29" t="str">
        <f t="shared" si="66"/>
        <v/>
      </c>
      <c r="AC2114" s="61" t="str">
        <f>IFERROR(VLOOKUP(Table1[[#This Row],[Owner]],'[1]down list'!U:V,2,FALSE),"")</f>
        <v/>
      </c>
    </row>
    <row r="2115" spans="2:29" x14ac:dyDescent="0.25">
      <c r="B2115" s="23"/>
      <c r="C2115" s="24" t="str">
        <f>IF(Table1[[#This Row],[DATE]]=0,"",TEXT(Table1[[#This Row],[DATE]],"mmm"))</f>
        <v/>
      </c>
      <c r="D2115" s="25" t="str">
        <f>B2115&amp;"-"&amp;COUNTIF($B$6:$B2115,B2115)</f>
        <v>-0</v>
      </c>
      <c r="E2115" s="24" t="str">
        <f t="shared" si="65"/>
        <v/>
      </c>
      <c r="F2115" s="24" t="str">
        <f>IF(B2115=0,"",TEXT(Table1[[#This Row],[DATE]],"ddd"))</f>
        <v/>
      </c>
      <c r="G2115" s="2" t="s">
        <v>32</v>
      </c>
      <c r="H2115" s="2"/>
      <c r="I2115" s="24" t="str">
        <f>IFERROR(INDEX('[1]down list'!$AB$3:$AH$368,MATCH(Table1[[#This Row],[DATE]],'[1]down list'!$AB$3:$AB$368,0),MATCH(Table1[[#This Row],[Shift]],'[1]down list'!$AB$3:$AH$3,0)),"")</f>
        <v/>
      </c>
      <c r="J2115" s="3"/>
      <c r="K2115" s="2"/>
      <c r="M2115" s="24" t="s">
        <v>224</v>
      </c>
      <c r="N2115" s="26" t="str">
        <f>IFERROR(INDEX([1]!Table13[#Data],MATCH(Table1[[#This Row],[Tech.]],[1]!Table13[Func Location],0),2),"")</f>
        <v/>
      </c>
      <c r="O2115" s="47"/>
      <c r="P2115" s="28"/>
      <c r="Q2115" s="2" t="s">
        <v>37</v>
      </c>
      <c r="R2115" s="2"/>
      <c r="W2115" s="2"/>
      <c r="X2115" s="2"/>
      <c r="Y2115" s="3"/>
      <c r="Z2115" s="29" t="str">
        <f>IF(Table1[[#This Row],[DATE]]=0,"",$Z$4)</f>
        <v/>
      </c>
      <c r="AA2115" s="29" t="str">
        <f>IF(Table1[[#This Row],[DATE]]=0,"",$AA$4)</f>
        <v/>
      </c>
      <c r="AB2115" s="29" t="str">
        <f t="shared" si="66"/>
        <v/>
      </c>
      <c r="AC2115" s="61" t="str">
        <f>IFERROR(VLOOKUP(Table1[[#This Row],[Owner]],'[1]down list'!U:V,2,FALSE),"")</f>
        <v/>
      </c>
    </row>
    <row r="2116" spans="2:29" x14ac:dyDescent="0.25">
      <c r="B2116" s="23"/>
      <c r="C2116" s="24" t="str">
        <f>IF(Table1[[#This Row],[DATE]]=0,"",TEXT(Table1[[#This Row],[DATE]],"mmm"))</f>
        <v/>
      </c>
      <c r="D2116" s="25" t="str">
        <f>B2116&amp;"-"&amp;COUNTIF($B$6:$B2116,B2116)</f>
        <v>-0</v>
      </c>
      <c r="E2116" s="24" t="str">
        <f t="shared" si="65"/>
        <v/>
      </c>
      <c r="F2116" s="24" t="str">
        <f>IF(B2116=0,"",TEXT(Table1[[#This Row],[DATE]],"ddd"))</f>
        <v/>
      </c>
      <c r="G2116" s="2" t="s">
        <v>32</v>
      </c>
      <c r="H2116" s="2"/>
      <c r="I2116" s="24" t="str">
        <f>IFERROR(INDEX('[1]down list'!$AB$3:$AH$368,MATCH(Table1[[#This Row],[DATE]],'[1]down list'!$AB$3:$AB$368,0),MATCH(Table1[[#This Row],[Shift]],'[1]down list'!$AB$3:$AH$3,0)),"")</f>
        <v/>
      </c>
      <c r="J2116" s="3"/>
      <c r="K2116" s="2"/>
      <c r="M2116" s="24" t="s">
        <v>224</v>
      </c>
      <c r="N2116" s="26" t="str">
        <f>IFERROR(INDEX([1]!Table13[#Data],MATCH(Table1[[#This Row],[Tech.]],[1]!Table13[Func Location],0),2),"")</f>
        <v/>
      </c>
      <c r="O2116" s="47"/>
      <c r="P2116" s="28"/>
      <c r="Q2116" s="2" t="s">
        <v>37</v>
      </c>
      <c r="R2116" s="2"/>
      <c r="W2116" s="2"/>
      <c r="X2116" s="2"/>
      <c r="Y2116" s="3"/>
      <c r="Z2116" s="29" t="str">
        <f>IF(Table1[[#This Row],[DATE]]=0,"",$Z$4)</f>
        <v/>
      </c>
      <c r="AA2116" s="29" t="str">
        <f>IF(Table1[[#This Row],[DATE]]=0,"",$AA$4)</f>
        <v/>
      </c>
      <c r="AB2116" s="29" t="str">
        <f t="shared" si="66"/>
        <v/>
      </c>
      <c r="AC2116" s="61" t="str">
        <f>IFERROR(VLOOKUP(Table1[[#This Row],[Owner]],'[1]down list'!U:V,2,FALSE),"")</f>
        <v/>
      </c>
    </row>
    <row r="2117" spans="2:29" x14ac:dyDescent="0.25">
      <c r="B2117" s="23"/>
      <c r="C2117" s="24" t="str">
        <f>IF(Table1[[#This Row],[DATE]]=0,"",TEXT(Table1[[#This Row],[DATE]],"mmm"))</f>
        <v/>
      </c>
      <c r="D2117" s="25" t="str">
        <f>B2117&amp;"-"&amp;COUNTIF($B$6:$B2117,B2117)</f>
        <v>-0</v>
      </c>
      <c r="E2117" s="24" t="str">
        <f t="shared" si="65"/>
        <v/>
      </c>
      <c r="F2117" s="24" t="str">
        <f>IF(B2117=0,"",TEXT(Table1[[#This Row],[DATE]],"ddd"))</f>
        <v/>
      </c>
      <c r="G2117" s="2" t="s">
        <v>32</v>
      </c>
      <c r="H2117" s="2"/>
      <c r="I2117" s="24" t="str">
        <f>IFERROR(INDEX('[1]down list'!$AB$3:$AH$368,MATCH(Table1[[#This Row],[DATE]],'[1]down list'!$AB$3:$AB$368,0),MATCH(Table1[[#This Row],[Shift]],'[1]down list'!$AB$3:$AH$3,0)),"")</f>
        <v/>
      </c>
      <c r="J2117" s="3"/>
      <c r="K2117" s="2"/>
      <c r="M2117" s="24" t="s">
        <v>224</v>
      </c>
      <c r="N2117" s="26" t="str">
        <f>IFERROR(INDEX([1]!Table13[#Data],MATCH(Table1[[#This Row],[Tech.]],[1]!Table13[Func Location],0),2),"")</f>
        <v/>
      </c>
      <c r="O2117" s="47"/>
      <c r="P2117" s="28"/>
      <c r="Q2117" s="2" t="s">
        <v>37</v>
      </c>
      <c r="R2117" s="2"/>
      <c r="W2117" s="2"/>
      <c r="X2117" s="2"/>
      <c r="Y2117" s="3"/>
      <c r="Z2117" s="29" t="str">
        <f>IF(Table1[[#This Row],[DATE]]=0,"",$Z$4)</f>
        <v/>
      </c>
      <c r="AA2117" s="29" t="str">
        <f>IF(Table1[[#This Row],[DATE]]=0,"",$AA$4)</f>
        <v/>
      </c>
      <c r="AB2117" s="29" t="str">
        <f t="shared" si="66"/>
        <v/>
      </c>
      <c r="AC2117" s="61" t="str">
        <f>IFERROR(VLOOKUP(Table1[[#This Row],[Owner]],'[1]down list'!U:V,2,FALSE),"")</f>
        <v/>
      </c>
    </row>
    <row r="2118" spans="2:29" x14ac:dyDescent="0.25">
      <c r="B2118" s="23"/>
      <c r="C2118" s="24" t="str">
        <f>IF(Table1[[#This Row],[DATE]]=0,"",TEXT(Table1[[#This Row],[DATE]],"mmm"))</f>
        <v/>
      </c>
      <c r="D2118" s="25" t="str">
        <f>B2118&amp;"-"&amp;COUNTIF($B$6:$B2118,B2118)</f>
        <v>-0</v>
      </c>
      <c r="E2118" s="24" t="str">
        <f t="shared" ref="E2118:E2181" si="67">IF(B2118=0,"",WEEKNUM(B2118,21))</f>
        <v/>
      </c>
      <c r="F2118" s="24" t="str">
        <f>IF(B2118=0,"",TEXT(Table1[[#This Row],[DATE]],"ddd"))</f>
        <v/>
      </c>
      <c r="G2118" s="2" t="s">
        <v>32</v>
      </c>
      <c r="H2118" s="2"/>
      <c r="I2118" s="24" t="str">
        <f>IFERROR(INDEX('[1]down list'!$AB$3:$AH$368,MATCH(Table1[[#This Row],[DATE]],'[1]down list'!$AB$3:$AB$368,0),MATCH(Table1[[#This Row],[Shift]],'[1]down list'!$AB$3:$AH$3,0)),"")</f>
        <v/>
      </c>
      <c r="J2118" s="3"/>
      <c r="K2118" s="2"/>
      <c r="M2118" s="24" t="s">
        <v>224</v>
      </c>
      <c r="N2118" s="26" t="str">
        <f>IFERROR(INDEX([1]!Table13[#Data],MATCH(Table1[[#This Row],[Tech.]],[1]!Table13[Func Location],0),2),"")</f>
        <v/>
      </c>
      <c r="O2118" s="47"/>
      <c r="P2118" s="28"/>
      <c r="Q2118" s="2" t="s">
        <v>37</v>
      </c>
      <c r="R2118" s="2"/>
      <c r="W2118" s="2"/>
      <c r="X2118" s="2"/>
      <c r="Y2118" s="3"/>
      <c r="Z2118" s="29" t="str">
        <f>IF(Table1[[#This Row],[DATE]]=0,"",$Z$4)</f>
        <v/>
      </c>
      <c r="AA2118" s="29" t="str">
        <f>IF(Table1[[#This Row],[DATE]]=0,"",$AA$4)</f>
        <v/>
      </c>
      <c r="AB2118" s="29" t="str">
        <f t="shared" si="66"/>
        <v/>
      </c>
      <c r="AC2118" s="61" t="str">
        <f>IFERROR(VLOOKUP(Table1[[#This Row],[Owner]],'[1]down list'!U:V,2,FALSE),"")</f>
        <v/>
      </c>
    </row>
    <row r="2119" spans="2:29" x14ac:dyDescent="0.25">
      <c r="B2119" s="23"/>
      <c r="C2119" s="24" t="str">
        <f>IF(Table1[[#This Row],[DATE]]=0,"",TEXT(Table1[[#This Row],[DATE]],"mmm"))</f>
        <v/>
      </c>
      <c r="D2119" s="25" t="str">
        <f>B2119&amp;"-"&amp;COUNTIF($B$6:$B2119,B2119)</f>
        <v>-0</v>
      </c>
      <c r="E2119" s="24" t="str">
        <f t="shared" si="67"/>
        <v/>
      </c>
      <c r="F2119" s="24" t="str">
        <f>IF(B2119=0,"",TEXT(Table1[[#This Row],[DATE]],"ddd"))</f>
        <v/>
      </c>
      <c r="G2119" s="2" t="s">
        <v>32</v>
      </c>
      <c r="H2119" s="2"/>
      <c r="I2119" s="24" t="str">
        <f>IFERROR(INDEX('[1]down list'!$AB$3:$AH$368,MATCH(Table1[[#This Row],[DATE]],'[1]down list'!$AB$3:$AB$368,0),MATCH(Table1[[#This Row],[Shift]],'[1]down list'!$AB$3:$AH$3,0)),"")</f>
        <v/>
      </c>
      <c r="J2119" s="3"/>
      <c r="K2119" s="2"/>
      <c r="M2119" s="24" t="s">
        <v>224</v>
      </c>
      <c r="N2119" s="26" t="str">
        <f>IFERROR(INDEX([1]!Table13[#Data],MATCH(Table1[[#This Row],[Tech.]],[1]!Table13[Func Location],0),2),"")</f>
        <v/>
      </c>
      <c r="O2119" s="47"/>
      <c r="P2119" s="28"/>
      <c r="Q2119" s="2" t="s">
        <v>37</v>
      </c>
      <c r="R2119" s="2"/>
      <c r="W2119" s="2"/>
      <c r="X2119" s="2"/>
      <c r="Y2119" s="3"/>
      <c r="Z2119" s="29" t="str">
        <f>IF(Table1[[#This Row],[DATE]]=0,"",$Z$4)</f>
        <v/>
      </c>
      <c r="AA2119" s="29" t="str">
        <f>IF(Table1[[#This Row],[DATE]]=0,"",$AA$4)</f>
        <v/>
      </c>
      <c r="AB2119" s="29" t="str">
        <f t="shared" si="66"/>
        <v/>
      </c>
      <c r="AC2119" s="61" t="str">
        <f>IFERROR(VLOOKUP(Table1[[#This Row],[Owner]],'[1]down list'!U:V,2,FALSE),"")</f>
        <v/>
      </c>
    </row>
    <row r="2120" spans="2:29" x14ac:dyDescent="0.25">
      <c r="B2120" s="23"/>
      <c r="C2120" s="24" t="str">
        <f>IF(Table1[[#This Row],[DATE]]=0,"",TEXT(Table1[[#This Row],[DATE]],"mmm"))</f>
        <v/>
      </c>
      <c r="D2120" s="25" t="str">
        <f>B2120&amp;"-"&amp;COUNTIF($B$6:$B2120,B2120)</f>
        <v>-0</v>
      </c>
      <c r="E2120" s="24" t="str">
        <f t="shared" si="67"/>
        <v/>
      </c>
      <c r="F2120" s="24" t="str">
        <f>IF(B2120=0,"",TEXT(Table1[[#This Row],[DATE]],"ddd"))</f>
        <v/>
      </c>
      <c r="G2120" s="2" t="s">
        <v>32</v>
      </c>
      <c r="H2120" s="2"/>
      <c r="I2120" s="24" t="str">
        <f>IFERROR(INDEX('[1]down list'!$AB$3:$AH$368,MATCH(Table1[[#This Row],[DATE]],'[1]down list'!$AB$3:$AB$368,0),MATCH(Table1[[#This Row],[Shift]],'[1]down list'!$AB$3:$AH$3,0)),"")</f>
        <v/>
      </c>
      <c r="J2120" s="3"/>
      <c r="K2120" s="2"/>
      <c r="M2120" s="24" t="s">
        <v>224</v>
      </c>
      <c r="N2120" s="26" t="str">
        <f>IFERROR(INDEX([1]!Table13[#Data],MATCH(Table1[[#This Row],[Tech.]],[1]!Table13[Func Location],0),2),"")</f>
        <v/>
      </c>
      <c r="O2120" s="47"/>
      <c r="P2120" s="28"/>
      <c r="Q2120" s="2" t="s">
        <v>37</v>
      </c>
      <c r="R2120" s="2"/>
      <c r="W2120" s="2"/>
      <c r="X2120" s="2"/>
      <c r="Y2120" s="3"/>
      <c r="Z2120" s="29" t="str">
        <f>IF(Table1[[#This Row],[DATE]]=0,"",$Z$4)</f>
        <v/>
      </c>
      <c r="AA2120" s="29" t="str">
        <f>IF(Table1[[#This Row],[DATE]]=0,"",$AA$4)</f>
        <v/>
      </c>
      <c r="AB2120" s="29" t="str">
        <f t="shared" si="66"/>
        <v/>
      </c>
      <c r="AC2120" s="61" t="str">
        <f>IFERROR(VLOOKUP(Table1[[#This Row],[Owner]],'[1]down list'!U:V,2,FALSE),"")</f>
        <v/>
      </c>
    </row>
    <row r="2121" spans="2:29" x14ac:dyDescent="0.25">
      <c r="B2121" s="23"/>
      <c r="C2121" s="24" t="str">
        <f>IF(Table1[[#This Row],[DATE]]=0,"",TEXT(Table1[[#This Row],[DATE]],"mmm"))</f>
        <v/>
      </c>
      <c r="D2121" s="25" t="str">
        <f>B2121&amp;"-"&amp;COUNTIF($B$6:$B2121,B2121)</f>
        <v>-0</v>
      </c>
      <c r="E2121" s="24" t="str">
        <f t="shared" si="67"/>
        <v/>
      </c>
      <c r="F2121" s="24" t="str">
        <f>IF(B2121=0,"",TEXT(Table1[[#This Row],[DATE]],"ddd"))</f>
        <v/>
      </c>
      <c r="G2121" s="2" t="s">
        <v>32</v>
      </c>
      <c r="H2121" s="2"/>
      <c r="I2121" s="24" t="str">
        <f>IFERROR(INDEX('[1]down list'!$AB$3:$AH$368,MATCH(Table1[[#This Row],[DATE]],'[1]down list'!$AB$3:$AB$368,0),MATCH(Table1[[#This Row],[Shift]],'[1]down list'!$AB$3:$AH$3,0)),"")</f>
        <v/>
      </c>
      <c r="J2121" s="3"/>
      <c r="K2121" s="2"/>
      <c r="M2121" s="24" t="s">
        <v>224</v>
      </c>
      <c r="N2121" s="26" t="str">
        <f>IFERROR(INDEX([1]!Table13[#Data],MATCH(Table1[[#This Row],[Tech.]],[1]!Table13[Func Location],0),2),"")</f>
        <v/>
      </c>
      <c r="O2121" s="47"/>
      <c r="P2121" s="28"/>
      <c r="Q2121" s="2" t="s">
        <v>37</v>
      </c>
      <c r="R2121" s="2"/>
      <c r="W2121" s="2"/>
      <c r="X2121" s="2"/>
      <c r="Y2121" s="3"/>
      <c r="Z2121" s="29" t="str">
        <f>IF(Table1[[#This Row],[DATE]]=0,"",$Z$4)</f>
        <v/>
      </c>
      <c r="AA2121" s="29" t="str">
        <f>IF(Table1[[#This Row],[DATE]]=0,"",$AA$4)</f>
        <v/>
      </c>
      <c r="AB2121" s="29" t="str">
        <f t="shared" si="66"/>
        <v/>
      </c>
      <c r="AC2121" s="61" t="str">
        <f>IFERROR(VLOOKUP(Table1[[#This Row],[Owner]],'[1]down list'!U:V,2,FALSE),"")</f>
        <v/>
      </c>
    </row>
    <row r="2122" spans="2:29" x14ac:dyDescent="0.25">
      <c r="B2122" s="23"/>
      <c r="C2122" s="24" t="str">
        <f>IF(Table1[[#This Row],[DATE]]=0,"",TEXT(Table1[[#This Row],[DATE]],"mmm"))</f>
        <v/>
      </c>
      <c r="D2122" s="25" t="str">
        <f>B2122&amp;"-"&amp;COUNTIF($B$6:$B2122,B2122)</f>
        <v>-0</v>
      </c>
      <c r="E2122" s="24" t="str">
        <f t="shared" si="67"/>
        <v/>
      </c>
      <c r="F2122" s="24" t="str">
        <f>IF(B2122=0,"",TEXT(Table1[[#This Row],[DATE]],"ddd"))</f>
        <v/>
      </c>
      <c r="G2122" s="2" t="s">
        <v>32</v>
      </c>
      <c r="H2122" s="2"/>
      <c r="I2122" s="24" t="str">
        <f>IFERROR(INDEX('[1]down list'!$AB$3:$AH$368,MATCH(Table1[[#This Row],[DATE]],'[1]down list'!$AB$3:$AB$368,0),MATCH(Table1[[#This Row],[Shift]],'[1]down list'!$AB$3:$AH$3,0)),"")</f>
        <v/>
      </c>
      <c r="J2122" s="3"/>
      <c r="K2122" s="2"/>
      <c r="M2122" s="24" t="s">
        <v>224</v>
      </c>
      <c r="N2122" s="26" t="str">
        <f>IFERROR(INDEX([1]!Table13[#Data],MATCH(Table1[[#This Row],[Tech.]],[1]!Table13[Func Location],0),2),"")</f>
        <v/>
      </c>
      <c r="O2122" s="47"/>
      <c r="P2122" s="28"/>
      <c r="Q2122" s="2" t="s">
        <v>37</v>
      </c>
      <c r="R2122" s="2"/>
      <c r="W2122" s="2"/>
      <c r="X2122" s="2"/>
      <c r="Y2122" s="3"/>
      <c r="Z2122" s="29" t="str">
        <f>IF(Table1[[#This Row],[DATE]]=0,"",$Z$4)</f>
        <v/>
      </c>
      <c r="AA2122" s="29" t="str">
        <f>IF(Table1[[#This Row],[DATE]]=0,"",$AA$4)</f>
        <v/>
      </c>
      <c r="AB2122" s="29" t="str">
        <f t="shared" si="66"/>
        <v/>
      </c>
      <c r="AC2122" s="61" t="str">
        <f>IFERROR(VLOOKUP(Table1[[#This Row],[Owner]],'[1]down list'!U:V,2,FALSE),"")</f>
        <v/>
      </c>
    </row>
    <row r="2123" spans="2:29" x14ac:dyDescent="0.25">
      <c r="B2123" s="23"/>
      <c r="C2123" s="24" t="str">
        <f>IF(Table1[[#This Row],[DATE]]=0,"",TEXT(Table1[[#This Row],[DATE]],"mmm"))</f>
        <v/>
      </c>
      <c r="D2123" s="25" t="str">
        <f>B2123&amp;"-"&amp;COUNTIF($B$6:$B2123,B2123)</f>
        <v>-0</v>
      </c>
      <c r="E2123" s="24" t="str">
        <f t="shared" si="67"/>
        <v/>
      </c>
      <c r="F2123" s="24" t="str">
        <f>IF(B2123=0,"",TEXT(Table1[[#This Row],[DATE]],"ddd"))</f>
        <v/>
      </c>
      <c r="G2123" s="2" t="s">
        <v>32</v>
      </c>
      <c r="H2123" s="2"/>
      <c r="I2123" s="24" t="str">
        <f>IFERROR(INDEX('[1]down list'!$AB$3:$AH$368,MATCH(Table1[[#This Row],[DATE]],'[1]down list'!$AB$3:$AB$368,0),MATCH(Table1[[#This Row],[Shift]],'[1]down list'!$AB$3:$AH$3,0)),"")</f>
        <v/>
      </c>
      <c r="J2123" s="3"/>
      <c r="K2123" s="2"/>
      <c r="M2123" s="24" t="s">
        <v>224</v>
      </c>
      <c r="N2123" s="26" t="str">
        <f>IFERROR(INDEX([1]!Table13[#Data],MATCH(Table1[[#This Row],[Tech.]],[1]!Table13[Func Location],0),2),"")</f>
        <v/>
      </c>
      <c r="O2123" s="47"/>
      <c r="P2123" s="28"/>
      <c r="Q2123" s="2" t="s">
        <v>37</v>
      </c>
      <c r="R2123" s="2"/>
      <c r="W2123" s="2"/>
      <c r="X2123" s="2"/>
      <c r="Y2123" s="3"/>
      <c r="Z2123" s="29" t="str">
        <f>IF(Table1[[#This Row],[DATE]]=0,"",$Z$4)</f>
        <v/>
      </c>
      <c r="AA2123" s="29" t="str">
        <f>IF(Table1[[#This Row],[DATE]]=0,"",$AA$4)</f>
        <v/>
      </c>
      <c r="AB2123" s="29" t="str">
        <f t="shared" si="66"/>
        <v/>
      </c>
      <c r="AC2123" s="61" t="str">
        <f>IFERROR(VLOOKUP(Table1[[#This Row],[Owner]],'[1]down list'!U:V,2,FALSE),"")</f>
        <v/>
      </c>
    </row>
    <row r="2124" spans="2:29" x14ac:dyDescent="0.25">
      <c r="B2124" s="23"/>
      <c r="C2124" s="24" t="str">
        <f>IF(Table1[[#This Row],[DATE]]=0,"",TEXT(Table1[[#This Row],[DATE]],"mmm"))</f>
        <v/>
      </c>
      <c r="D2124" s="25" t="str">
        <f>B2124&amp;"-"&amp;COUNTIF($B$6:$B2124,B2124)</f>
        <v>-0</v>
      </c>
      <c r="E2124" s="24" t="str">
        <f t="shared" si="67"/>
        <v/>
      </c>
      <c r="F2124" s="24" t="str">
        <f>IF(B2124=0,"",TEXT(Table1[[#This Row],[DATE]],"ddd"))</f>
        <v/>
      </c>
      <c r="G2124" s="2" t="s">
        <v>32</v>
      </c>
      <c r="H2124" s="2"/>
      <c r="I2124" s="24" t="str">
        <f>IFERROR(INDEX('[1]down list'!$AB$3:$AH$368,MATCH(Table1[[#This Row],[DATE]],'[1]down list'!$AB$3:$AB$368,0),MATCH(Table1[[#This Row],[Shift]],'[1]down list'!$AB$3:$AH$3,0)),"")</f>
        <v/>
      </c>
      <c r="J2124" s="3"/>
      <c r="K2124" s="2"/>
      <c r="M2124" s="24" t="s">
        <v>224</v>
      </c>
      <c r="N2124" s="26" t="str">
        <f>IFERROR(INDEX([1]!Table13[#Data],MATCH(Table1[[#This Row],[Tech.]],[1]!Table13[Func Location],0),2),"")</f>
        <v/>
      </c>
      <c r="O2124" s="47"/>
      <c r="P2124" s="28"/>
      <c r="Q2124" s="2" t="s">
        <v>37</v>
      </c>
      <c r="R2124" s="2"/>
      <c r="W2124" s="2"/>
      <c r="X2124" s="2"/>
      <c r="Y2124" s="3"/>
      <c r="Z2124" s="29" t="str">
        <f>IF(Table1[[#This Row],[DATE]]=0,"",$Z$4)</f>
        <v/>
      </c>
      <c r="AA2124" s="29" t="str">
        <f>IF(Table1[[#This Row],[DATE]]=0,"",$AA$4)</f>
        <v/>
      </c>
      <c r="AB2124" s="29" t="str">
        <f t="shared" si="66"/>
        <v/>
      </c>
      <c r="AC2124" s="61" t="str">
        <f>IFERROR(VLOOKUP(Table1[[#This Row],[Owner]],'[1]down list'!U:V,2,FALSE),"")</f>
        <v/>
      </c>
    </row>
    <row r="2125" spans="2:29" x14ac:dyDescent="0.25">
      <c r="B2125" s="23"/>
      <c r="C2125" s="24" t="str">
        <f>IF(Table1[[#This Row],[DATE]]=0,"",TEXT(Table1[[#This Row],[DATE]],"mmm"))</f>
        <v/>
      </c>
      <c r="D2125" s="25" t="str">
        <f>B2125&amp;"-"&amp;COUNTIF($B$6:$B2125,B2125)</f>
        <v>-0</v>
      </c>
      <c r="E2125" s="24" t="str">
        <f t="shared" si="67"/>
        <v/>
      </c>
      <c r="F2125" s="24" t="str">
        <f>IF(B2125=0,"",TEXT(Table1[[#This Row],[DATE]],"ddd"))</f>
        <v/>
      </c>
      <c r="G2125" s="2" t="s">
        <v>32</v>
      </c>
      <c r="H2125" s="2"/>
      <c r="I2125" s="24" t="str">
        <f>IFERROR(INDEX('[1]down list'!$AB$3:$AH$368,MATCH(Table1[[#This Row],[DATE]],'[1]down list'!$AB$3:$AB$368,0),MATCH(Table1[[#This Row],[Shift]],'[1]down list'!$AB$3:$AH$3,0)),"")</f>
        <v/>
      </c>
      <c r="J2125" s="3"/>
      <c r="K2125" s="2"/>
      <c r="M2125" s="24" t="s">
        <v>224</v>
      </c>
      <c r="N2125" s="26" t="str">
        <f>IFERROR(INDEX([1]!Table13[#Data],MATCH(Table1[[#This Row],[Tech.]],[1]!Table13[Func Location],0),2),"")</f>
        <v/>
      </c>
      <c r="O2125" s="47"/>
      <c r="P2125" s="28"/>
      <c r="Q2125" s="2" t="s">
        <v>37</v>
      </c>
      <c r="R2125" s="2"/>
      <c r="W2125" s="2"/>
      <c r="X2125" s="2"/>
      <c r="Y2125" s="3"/>
      <c r="Z2125" s="29" t="str">
        <f>IF(Table1[[#This Row],[DATE]]=0,"",$Z$4)</f>
        <v/>
      </c>
      <c r="AA2125" s="29" t="str">
        <f>IF(Table1[[#This Row],[DATE]]=0,"",$AA$4)</f>
        <v/>
      </c>
      <c r="AB2125" s="29" t="str">
        <f t="shared" si="66"/>
        <v/>
      </c>
      <c r="AC2125" s="61" t="str">
        <f>IFERROR(VLOOKUP(Table1[[#This Row],[Owner]],'[1]down list'!U:V,2,FALSE),"")</f>
        <v/>
      </c>
    </row>
    <row r="2126" spans="2:29" x14ac:dyDescent="0.25">
      <c r="B2126" s="23"/>
      <c r="C2126" s="24" t="str">
        <f>IF(Table1[[#This Row],[DATE]]=0,"",TEXT(Table1[[#This Row],[DATE]],"mmm"))</f>
        <v/>
      </c>
      <c r="D2126" s="25" t="str">
        <f>B2126&amp;"-"&amp;COUNTIF($B$6:$B2126,B2126)</f>
        <v>-0</v>
      </c>
      <c r="E2126" s="24" t="str">
        <f t="shared" si="67"/>
        <v/>
      </c>
      <c r="F2126" s="24" t="str">
        <f>IF(B2126=0,"",TEXT(Table1[[#This Row],[DATE]],"ddd"))</f>
        <v/>
      </c>
      <c r="G2126" s="2" t="s">
        <v>32</v>
      </c>
      <c r="H2126" s="2"/>
      <c r="I2126" s="24" t="str">
        <f>IFERROR(INDEX('[1]down list'!$AB$3:$AH$368,MATCH(Table1[[#This Row],[DATE]],'[1]down list'!$AB$3:$AB$368,0),MATCH(Table1[[#This Row],[Shift]],'[1]down list'!$AB$3:$AH$3,0)),"")</f>
        <v/>
      </c>
      <c r="J2126" s="3"/>
      <c r="K2126" s="2"/>
      <c r="M2126" s="24" t="s">
        <v>224</v>
      </c>
      <c r="N2126" s="26" t="str">
        <f>IFERROR(INDEX([1]!Table13[#Data],MATCH(Table1[[#This Row],[Tech.]],[1]!Table13[Func Location],0),2),"")</f>
        <v/>
      </c>
      <c r="O2126" s="47"/>
      <c r="P2126" s="28"/>
      <c r="Q2126" s="2" t="s">
        <v>37</v>
      </c>
      <c r="R2126" s="2"/>
      <c r="W2126" s="2"/>
      <c r="X2126" s="2"/>
      <c r="Y2126" s="3"/>
      <c r="Z2126" s="29" t="str">
        <f>IF(Table1[[#This Row],[DATE]]=0,"",$Z$4)</f>
        <v/>
      </c>
      <c r="AA2126" s="29" t="str">
        <f>IF(Table1[[#This Row],[DATE]]=0,"",$AA$4)</f>
        <v/>
      </c>
      <c r="AB2126" s="29" t="str">
        <f t="shared" si="66"/>
        <v/>
      </c>
      <c r="AC2126" s="61" t="str">
        <f>IFERROR(VLOOKUP(Table1[[#This Row],[Owner]],'[1]down list'!U:V,2,FALSE),"")</f>
        <v/>
      </c>
    </row>
    <row r="2127" spans="2:29" x14ac:dyDescent="0.25">
      <c r="B2127" s="23"/>
      <c r="C2127" s="24" t="str">
        <f>IF(Table1[[#This Row],[DATE]]=0,"",TEXT(Table1[[#This Row],[DATE]],"mmm"))</f>
        <v/>
      </c>
      <c r="D2127" s="25" t="str">
        <f>B2127&amp;"-"&amp;COUNTIF($B$6:$B2127,B2127)</f>
        <v>-0</v>
      </c>
      <c r="E2127" s="24" t="str">
        <f t="shared" si="67"/>
        <v/>
      </c>
      <c r="F2127" s="24" t="str">
        <f>IF(B2127=0,"",TEXT(Table1[[#This Row],[DATE]],"ddd"))</f>
        <v/>
      </c>
      <c r="G2127" s="2" t="s">
        <v>32</v>
      </c>
      <c r="H2127" s="2"/>
      <c r="I2127" s="24" t="str">
        <f>IFERROR(INDEX('[1]down list'!$AB$3:$AH$368,MATCH(Table1[[#This Row],[DATE]],'[1]down list'!$AB$3:$AB$368,0),MATCH(Table1[[#This Row],[Shift]],'[1]down list'!$AB$3:$AH$3,0)),"")</f>
        <v/>
      </c>
      <c r="J2127" s="3"/>
      <c r="K2127" s="2"/>
      <c r="M2127" s="24" t="s">
        <v>224</v>
      </c>
      <c r="N2127" s="26" t="str">
        <f>IFERROR(INDEX([1]!Table13[#Data],MATCH(Table1[[#This Row],[Tech.]],[1]!Table13[Func Location],0),2),"")</f>
        <v/>
      </c>
      <c r="O2127" s="47"/>
      <c r="P2127" s="28"/>
      <c r="Q2127" s="2" t="s">
        <v>37</v>
      </c>
      <c r="R2127" s="2"/>
      <c r="W2127" s="2"/>
      <c r="X2127" s="2"/>
      <c r="Y2127" s="3"/>
      <c r="Z2127" s="29" t="str">
        <f>IF(Table1[[#This Row],[DATE]]=0,"",$Z$4)</f>
        <v/>
      </c>
      <c r="AA2127" s="29" t="str">
        <f>IF(Table1[[#This Row],[DATE]]=0,"",$AA$4)</f>
        <v/>
      </c>
      <c r="AB2127" s="29" t="str">
        <f t="shared" si="66"/>
        <v/>
      </c>
      <c r="AC2127" s="61" t="str">
        <f>IFERROR(VLOOKUP(Table1[[#This Row],[Owner]],'[1]down list'!U:V,2,FALSE),"")</f>
        <v/>
      </c>
    </row>
    <row r="2128" spans="2:29" x14ac:dyDescent="0.25">
      <c r="B2128" s="23"/>
      <c r="C2128" s="24" t="str">
        <f>IF(Table1[[#This Row],[DATE]]=0,"",TEXT(Table1[[#This Row],[DATE]],"mmm"))</f>
        <v/>
      </c>
      <c r="D2128" s="25" t="str">
        <f>B2128&amp;"-"&amp;COUNTIF($B$6:$B2128,B2128)</f>
        <v>-0</v>
      </c>
      <c r="E2128" s="24" t="str">
        <f t="shared" si="67"/>
        <v/>
      </c>
      <c r="F2128" s="24" t="str">
        <f>IF(B2128=0,"",TEXT(Table1[[#This Row],[DATE]],"ddd"))</f>
        <v/>
      </c>
      <c r="G2128" s="2" t="s">
        <v>32</v>
      </c>
      <c r="H2128" s="2"/>
      <c r="I2128" s="24" t="str">
        <f>IFERROR(INDEX('[1]down list'!$AB$3:$AH$368,MATCH(Table1[[#This Row],[DATE]],'[1]down list'!$AB$3:$AB$368,0),MATCH(Table1[[#This Row],[Shift]],'[1]down list'!$AB$3:$AH$3,0)),"")</f>
        <v/>
      </c>
      <c r="J2128" s="3"/>
      <c r="K2128" s="2"/>
      <c r="M2128" s="24" t="s">
        <v>224</v>
      </c>
      <c r="N2128" s="26" t="str">
        <f>IFERROR(INDEX([1]!Table13[#Data],MATCH(Table1[[#This Row],[Tech.]],[1]!Table13[Func Location],0),2),"")</f>
        <v/>
      </c>
      <c r="O2128" s="47"/>
      <c r="P2128" s="28"/>
      <c r="Q2128" s="2" t="s">
        <v>37</v>
      </c>
      <c r="R2128" s="2"/>
      <c r="W2128" s="2"/>
      <c r="X2128" s="2"/>
      <c r="Y2128" s="3"/>
      <c r="Z2128" s="29" t="str">
        <f>IF(Table1[[#This Row],[DATE]]=0,"",$Z$4)</f>
        <v/>
      </c>
      <c r="AA2128" s="29" t="str">
        <f>IF(Table1[[#This Row],[DATE]]=0,"",$AA$4)</f>
        <v/>
      </c>
      <c r="AB2128" s="29" t="str">
        <f t="shared" si="66"/>
        <v/>
      </c>
      <c r="AC2128" s="61" t="str">
        <f>IFERROR(VLOOKUP(Table1[[#This Row],[Owner]],'[1]down list'!U:V,2,FALSE),"")</f>
        <v/>
      </c>
    </row>
    <row r="2129" spans="2:29" x14ac:dyDescent="0.25">
      <c r="B2129" s="23"/>
      <c r="C2129" s="24" t="str">
        <f>IF(Table1[[#This Row],[DATE]]=0,"",TEXT(Table1[[#This Row],[DATE]],"mmm"))</f>
        <v/>
      </c>
      <c r="D2129" s="25" t="str">
        <f>B2129&amp;"-"&amp;COUNTIF($B$6:$B2129,B2129)</f>
        <v>-0</v>
      </c>
      <c r="E2129" s="24" t="str">
        <f t="shared" si="67"/>
        <v/>
      </c>
      <c r="F2129" s="24" t="str">
        <f>IF(B2129=0,"",TEXT(Table1[[#This Row],[DATE]],"ddd"))</f>
        <v/>
      </c>
      <c r="G2129" s="2" t="s">
        <v>32</v>
      </c>
      <c r="H2129" s="2"/>
      <c r="I2129" s="24" t="str">
        <f>IFERROR(INDEX('[1]down list'!$AB$3:$AH$368,MATCH(Table1[[#This Row],[DATE]],'[1]down list'!$AB$3:$AB$368,0),MATCH(Table1[[#This Row],[Shift]],'[1]down list'!$AB$3:$AH$3,0)),"")</f>
        <v/>
      </c>
      <c r="J2129" s="3"/>
      <c r="K2129" s="2"/>
      <c r="M2129" s="24" t="s">
        <v>224</v>
      </c>
      <c r="N2129" s="26" t="str">
        <f>IFERROR(INDEX([1]!Table13[#Data],MATCH(Table1[[#This Row],[Tech.]],[1]!Table13[Func Location],0),2),"")</f>
        <v/>
      </c>
      <c r="O2129" s="47"/>
      <c r="P2129" s="28"/>
      <c r="Q2129" s="2" t="s">
        <v>37</v>
      </c>
      <c r="R2129" s="2"/>
      <c r="W2129" s="2"/>
      <c r="X2129" s="2"/>
      <c r="Y2129" s="3"/>
      <c r="Z2129" s="29" t="str">
        <f>IF(Table1[[#This Row],[DATE]]=0,"",$Z$4)</f>
        <v/>
      </c>
      <c r="AA2129" s="29" t="str">
        <f>IF(Table1[[#This Row],[DATE]]=0,"",$AA$4)</f>
        <v/>
      </c>
      <c r="AB2129" s="29" t="str">
        <f t="shared" si="66"/>
        <v/>
      </c>
      <c r="AC2129" s="61" t="str">
        <f>IFERROR(VLOOKUP(Table1[[#This Row],[Owner]],'[1]down list'!U:V,2,FALSE),"")</f>
        <v/>
      </c>
    </row>
    <row r="2130" spans="2:29" x14ac:dyDescent="0.25">
      <c r="B2130" s="23"/>
      <c r="C2130" s="24" t="str">
        <f>IF(Table1[[#This Row],[DATE]]=0,"",TEXT(Table1[[#This Row],[DATE]],"mmm"))</f>
        <v/>
      </c>
      <c r="D2130" s="25" t="str">
        <f>B2130&amp;"-"&amp;COUNTIF($B$6:$B2130,B2130)</f>
        <v>-0</v>
      </c>
      <c r="E2130" s="24" t="str">
        <f t="shared" si="67"/>
        <v/>
      </c>
      <c r="F2130" s="24" t="str">
        <f>IF(B2130=0,"",TEXT(Table1[[#This Row],[DATE]],"ddd"))</f>
        <v/>
      </c>
      <c r="G2130" s="2" t="s">
        <v>32</v>
      </c>
      <c r="H2130" s="2"/>
      <c r="I2130" s="24" t="str">
        <f>IFERROR(INDEX('[1]down list'!$AB$3:$AH$368,MATCH(Table1[[#This Row],[DATE]],'[1]down list'!$AB$3:$AB$368,0),MATCH(Table1[[#This Row],[Shift]],'[1]down list'!$AB$3:$AH$3,0)),"")</f>
        <v/>
      </c>
      <c r="J2130" s="3"/>
      <c r="K2130" s="2"/>
      <c r="M2130" s="24" t="s">
        <v>224</v>
      </c>
      <c r="N2130" s="26" t="str">
        <f>IFERROR(INDEX([1]!Table13[#Data],MATCH(Table1[[#This Row],[Tech.]],[1]!Table13[Func Location],0),2),"")</f>
        <v/>
      </c>
      <c r="O2130" s="47"/>
      <c r="P2130" s="28"/>
      <c r="Q2130" s="2" t="s">
        <v>37</v>
      </c>
      <c r="R2130" s="2"/>
      <c r="W2130" s="2"/>
      <c r="X2130" s="2"/>
      <c r="Y2130" s="3"/>
      <c r="Z2130" s="29" t="str">
        <f>IF(Table1[[#This Row],[DATE]]=0,"",$Z$4)</f>
        <v/>
      </c>
      <c r="AA2130" s="29" t="str">
        <f>IF(Table1[[#This Row],[DATE]]=0,"",$AA$4)</f>
        <v/>
      </c>
      <c r="AB2130" s="29" t="str">
        <f t="shared" si="66"/>
        <v/>
      </c>
      <c r="AC2130" s="61" t="str">
        <f>IFERROR(VLOOKUP(Table1[[#This Row],[Owner]],'[1]down list'!U:V,2,FALSE),"")</f>
        <v/>
      </c>
    </row>
    <row r="2131" spans="2:29" x14ac:dyDescent="0.25">
      <c r="B2131" s="23"/>
      <c r="C2131" s="24" t="str">
        <f>IF(Table1[[#This Row],[DATE]]=0,"",TEXT(Table1[[#This Row],[DATE]],"mmm"))</f>
        <v/>
      </c>
      <c r="D2131" s="25" t="str">
        <f>B2131&amp;"-"&amp;COUNTIF($B$6:$B2131,B2131)</f>
        <v>-0</v>
      </c>
      <c r="E2131" s="24" t="str">
        <f t="shared" si="67"/>
        <v/>
      </c>
      <c r="F2131" s="24" t="str">
        <f>IF(B2131=0,"",TEXT(Table1[[#This Row],[DATE]],"ddd"))</f>
        <v/>
      </c>
      <c r="G2131" s="2" t="s">
        <v>32</v>
      </c>
      <c r="H2131" s="2"/>
      <c r="I2131" s="24" t="str">
        <f>IFERROR(INDEX('[1]down list'!$AB$3:$AH$368,MATCH(Table1[[#This Row],[DATE]],'[1]down list'!$AB$3:$AB$368,0),MATCH(Table1[[#This Row],[Shift]],'[1]down list'!$AB$3:$AH$3,0)),"")</f>
        <v/>
      </c>
      <c r="J2131" s="3"/>
      <c r="K2131" s="2"/>
      <c r="M2131" s="24" t="s">
        <v>224</v>
      </c>
      <c r="N2131" s="26" t="str">
        <f>IFERROR(INDEX([1]!Table13[#Data],MATCH(Table1[[#This Row],[Tech.]],[1]!Table13[Func Location],0),2),"")</f>
        <v/>
      </c>
      <c r="O2131" s="47"/>
      <c r="P2131" s="28"/>
      <c r="Q2131" s="2" t="s">
        <v>37</v>
      </c>
      <c r="R2131" s="2"/>
      <c r="W2131" s="2"/>
      <c r="X2131" s="2"/>
      <c r="Y2131" s="3"/>
      <c r="Z2131" s="29" t="str">
        <f>IF(Table1[[#This Row],[DATE]]=0,"",$Z$4)</f>
        <v/>
      </c>
      <c r="AA2131" s="29" t="str">
        <f>IF(Table1[[#This Row],[DATE]]=0,"",$AA$4)</f>
        <v/>
      </c>
      <c r="AB2131" s="29" t="str">
        <f t="shared" si="66"/>
        <v/>
      </c>
      <c r="AC2131" s="61" t="str">
        <f>IFERROR(VLOOKUP(Table1[[#This Row],[Owner]],'[1]down list'!U:V,2,FALSE),"")</f>
        <v/>
      </c>
    </row>
    <row r="2132" spans="2:29" x14ac:dyDescent="0.25">
      <c r="B2132" s="23"/>
      <c r="C2132" s="24" t="str">
        <f>IF(Table1[[#This Row],[DATE]]=0,"",TEXT(Table1[[#This Row],[DATE]],"mmm"))</f>
        <v/>
      </c>
      <c r="D2132" s="25" t="str">
        <f>B2132&amp;"-"&amp;COUNTIF($B$6:$B2132,B2132)</f>
        <v>-0</v>
      </c>
      <c r="E2132" s="24" t="str">
        <f t="shared" si="67"/>
        <v/>
      </c>
      <c r="F2132" s="24" t="str">
        <f>IF(B2132=0,"",TEXT(Table1[[#This Row],[DATE]],"ddd"))</f>
        <v/>
      </c>
      <c r="G2132" s="2" t="s">
        <v>32</v>
      </c>
      <c r="H2132" s="2"/>
      <c r="I2132" s="24" t="str">
        <f>IFERROR(INDEX('[1]down list'!$AB$3:$AH$368,MATCH(Table1[[#This Row],[DATE]],'[1]down list'!$AB$3:$AB$368,0),MATCH(Table1[[#This Row],[Shift]],'[1]down list'!$AB$3:$AH$3,0)),"")</f>
        <v/>
      </c>
      <c r="J2132" s="3"/>
      <c r="K2132" s="2"/>
      <c r="M2132" s="24" t="s">
        <v>224</v>
      </c>
      <c r="N2132" s="26" t="str">
        <f>IFERROR(INDEX([1]!Table13[#Data],MATCH(Table1[[#This Row],[Tech.]],[1]!Table13[Func Location],0),2),"")</f>
        <v/>
      </c>
      <c r="O2132" s="47"/>
      <c r="P2132" s="28"/>
      <c r="Q2132" s="2" t="s">
        <v>37</v>
      </c>
      <c r="R2132" s="2"/>
      <c r="W2132" s="2"/>
      <c r="X2132" s="2"/>
      <c r="Y2132" s="3"/>
      <c r="Z2132" s="29" t="str">
        <f>IF(Table1[[#This Row],[DATE]]=0,"",$Z$4)</f>
        <v/>
      </c>
      <c r="AA2132" s="29" t="str">
        <f>IF(Table1[[#This Row],[DATE]]=0,"",$AA$4)</f>
        <v/>
      </c>
      <c r="AB2132" s="29" t="str">
        <f t="shared" si="66"/>
        <v/>
      </c>
      <c r="AC2132" s="61" t="str">
        <f>IFERROR(VLOOKUP(Table1[[#This Row],[Owner]],'[1]down list'!U:V,2,FALSE),"")</f>
        <v/>
      </c>
    </row>
    <row r="2133" spans="2:29" x14ac:dyDescent="0.25">
      <c r="B2133" s="23"/>
      <c r="C2133" s="24" t="str">
        <f>IF(Table1[[#This Row],[DATE]]=0,"",TEXT(Table1[[#This Row],[DATE]],"mmm"))</f>
        <v/>
      </c>
      <c r="D2133" s="25" t="str">
        <f>B2133&amp;"-"&amp;COUNTIF($B$6:$B2133,B2133)</f>
        <v>-0</v>
      </c>
      <c r="E2133" s="24" t="str">
        <f t="shared" si="67"/>
        <v/>
      </c>
      <c r="F2133" s="24" t="str">
        <f>IF(B2133=0,"",TEXT(Table1[[#This Row],[DATE]],"ddd"))</f>
        <v/>
      </c>
      <c r="G2133" s="2" t="s">
        <v>32</v>
      </c>
      <c r="H2133" s="2"/>
      <c r="I2133" s="24" t="str">
        <f>IFERROR(INDEX('[1]down list'!$AB$3:$AH$368,MATCH(Table1[[#This Row],[DATE]],'[1]down list'!$AB$3:$AB$368,0),MATCH(Table1[[#This Row],[Shift]],'[1]down list'!$AB$3:$AH$3,0)),"")</f>
        <v/>
      </c>
      <c r="J2133" s="3"/>
      <c r="K2133" s="2"/>
      <c r="M2133" s="24" t="s">
        <v>224</v>
      </c>
      <c r="N2133" s="26" t="str">
        <f>IFERROR(INDEX([1]!Table13[#Data],MATCH(Table1[[#This Row],[Tech.]],[1]!Table13[Func Location],0),2),"")</f>
        <v/>
      </c>
      <c r="O2133" s="47"/>
      <c r="P2133" s="28"/>
      <c r="Q2133" s="2" t="s">
        <v>37</v>
      </c>
      <c r="R2133" s="2"/>
      <c r="W2133" s="2"/>
      <c r="X2133" s="2"/>
      <c r="Y2133" s="3"/>
      <c r="Z2133" s="29" t="str">
        <f>IF(Table1[[#This Row],[DATE]]=0,"",$Z$4)</f>
        <v/>
      </c>
      <c r="AA2133" s="29" t="str">
        <f>IF(Table1[[#This Row],[DATE]]=0,"",$AA$4)</f>
        <v/>
      </c>
      <c r="AB2133" s="29" t="str">
        <f t="shared" si="66"/>
        <v/>
      </c>
      <c r="AC2133" s="61" t="str">
        <f>IFERROR(VLOOKUP(Table1[[#This Row],[Owner]],'[1]down list'!U:V,2,FALSE),"")</f>
        <v/>
      </c>
    </row>
    <row r="2134" spans="2:29" x14ac:dyDescent="0.25">
      <c r="B2134" s="23"/>
      <c r="C2134" s="24" t="str">
        <f>IF(Table1[[#This Row],[DATE]]=0,"",TEXT(Table1[[#This Row],[DATE]],"mmm"))</f>
        <v/>
      </c>
      <c r="D2134" s="25" t="str">
        <f>B2134&amp;"-"&amp;COUNTIF($B$6:$B2134,B2134)</f>
        <v>-0</v>
      </c>
      <c r="E2134" s="24" t="str">
        <f t="shared" si="67"/>
        <v/>
      </c>
      <c r="F2134" s="24" t="str">
        <f>IF(B2134=0,"",TEXT(Table1[[#This Row],[DATE]],"ddd"))</f>
        <v/>
      </c>
      <c r="G2134" s="2" t="s">
        <v>32</v>
      </c>
      <c r="H2134" s="2"/>
      <c r="I2134" s="24" t="str">
        <f>IFERROR(INDEX('[1]down list'!$AB$3:$AH$368,MATCH(Table1[[#This Row],[DATE]],'[1]down list'!$AB$3:$AB$368,0),MATCH(Table1[[#This Row],[Shift]],'[1]down list'!$AB$3:$AH$3,0)),"")</f>
        <v/>
      </c>
      <c r="J2134" s="3"/>
      <c r="K2134" s="2"/>
      <c r="M2134" s="24" t="s">
        <v>224</v>
      </c>
      <c r="N2134" s="26" t="str">
        <f>IFERROR(INDEX([1]!Table13[#Data],MATCH(Table1[[#This Row],[Tech.]],[1]!Table13[Func Location],0),2),"")</f>
        <v/>
      </c>
      <c r="O2134" s="47"/>
      <c r="P2134" s="28"/>
      <c r="Q2134" s="2" t="s">
        <v>37</v>
      </c>
      <c r="R2134" s="2"/>
      <c r="W2134" s="2"/>
      <c r="X2134" s="2"/>
      <c r="Y2134" s="3"/>
      <c r="Z2134" s="29" t="str">
        <f>IF(Table1[[#This Row],[DATE]]=0,"",$Z$4)</f>
        <v/>
      </c>
      <c r="AA2134" s="29" t="str">
        <f>IF(Table1[[#This Row],[DATE]]=0,"",$AA$4)</f>
        <v/>
      </c>
      <c r="AB2134" s="29" t="str">
        <f t="shared" si="66"/>
        <v/>
      </c>
      <c r="AC2134" s="61" t="str">
        <f>IFERROR(VLOOKUP(Table1[[#This Row],[Owner]],'[1]down list'!U:V,2,FALSE),"")</f>
        <v/>
      </c>
    </row>
    <row r="2135" spans="2:29" x14ac:dyDescent="0.25">
      <c r="B2135" s="23"/>
      <c r="C2135" s="24" t="str">
        <f>IF(Table1[[#This Row],[DATE]]=0,"",TEXT(Table1[[#This Row],[DATE]],"mmm"))</f>
        <v/>
      </c>
      <c r="D2135" s="25" t="str">
        <f>B2135&amp;"-"&amp;COUNTIF($B$6:$B2135,B2135)</f>
        <v>-0</v>
      </c>
      <c r="E2135" s="24" t="str">
        <f t="shared" si="67"/>
        <v/>
      </c>
      <c r="F2135" s="24" t="str">
        <f>IF(B2135=0,"",TEXT(Table1[[#This Row],[DATE]],"ddd"))</f>
        <v/>
      </c>
      <c r="G2135" s="2" t="s">
        <v>32</v>
      </c>
      <c r="H2135" s="2"/>
      <c r="I2135" s="24" t="str">
        <f>IFERROR(INDEX('[1]down list'!$AB$3:$AH$368,MATCH(Table1[[#This Row],[DATE]],'[1]down list'!$AB$3:$AB$368,0),MATCH(Table1[[#This Row],[Shift]],'[1]down list'!$AB$3:$AH$3,0)),"")</f>
        <v/>
      </c>
      <c r="J2135" s="3"/>
      <c r="K2135" s="2"/>
      <c r="M2135" s="24" t="s">
        <v>224</v>
      </c>
      <c r="N2135" s="26" t="str">
        <f>IFERROR(INDEX([1]!Table13[#Data],MATCH(Table1[[#This Row],[Tech.]],[1]!Table13[Func Location],0),2),"")</f>
        <v/>
      </c>
      <c r="O2135" s="47"/>
      <c r="P2135" s="28"/>
      <c r="Q2135" s="2" t="s">
        <v>37</v>
      </c>
      <c r="R2135" s="2"/>
      <c r="W2135" s="2"/>
      <c r="X2135" s="2"/>
      <c r="Y2135" s="3"/>
      <c r="Z2135" s="29" t="str">
        <f>IF(Table1[[#This Row],[DATE]]=0,"",$Z$4)</f>
        <v/>
      </c>
      <c r="AA2135" s="29" t="str">
        <f>IF(Table1[[#This Row],[DATE]]=0,"",$AA$4)</f>
        <v/>
      </c>
      <c r="AB2135" s="29" t="str">
        <f t="shared" si="66"/>
        <v/>
      </c>
      <c r="AC2135" s="61" t="str">
        <f>IFERROR(VLOOKUP(Table1[[#This Row],[Owner]],'[1]down list'!U:V,2,FALSE),"")</f>
        <v/>
      </c>
    </row>
    <row r="2136" spans="2:29" x14ac:dyDescent="0.25">
      <c r="B2136" s="23"/>
      <c r="C2136" s="24" t="str">
        <f>IF(Table1[[#This Row],[DATE]]=0,"",TEXT(Table1[[#This Row],[DATE]],"mmm"))</f>
        <v/>
      </c>
      <c r="D2136" s="25" t="str">
        <f>B2136&amp;"-"&amp;COUNTIF($B$6:$B2136,B2136)</f>
        <v>-0</v>
      </c>
      <c r="E2136" s="24" t="str">
        <f t="shared" si="67"/>
        <v/>
      </c>
      <c r="F2136" s="24" t="str">
        <f>IF(B2136=0,"",TEXT(Table1[[#This Row],[DATE]],"ddd"))</f>
        <v/>
      </c>
      <c r="G2136" s="2" t="s">
        <v>32</v>
      </c>
      <c r="H2136" s="2"/>
      <c r="I2136" s="24" t="str">
        <f>IFERROR(INDEX('[1]down list'!$AB$3:$AH$368,MATCH(Table1[[#This Row],[DATE]],'[1]down list'!$AB$3:$AB$368,0),MATCH(Table1[[#This Row],[Shift]],'[1]down list'!$AB$3:$AH$3,0)),"")</f>
        <v/>
      </c>
      <c r="J2136" s="3"/>
      <c r="K2136" s="2"/>
      <c r="M2136" s="24" t="s">
        <v>224</v>
      </c>
      <c r="N2136" s="26" t="str">
        <f>IFERROR(INDEX([1]!Table13[#Data],MATCH(Table1[[#This Row],[Tech.]],[1]!Table13[Func Location],0),2),"")</f>
        <v/>
      </c>
      <c r="O2136" s="47"/>
      <c r="P2136" s="28"/>
      <c r="Q2136" s="2" t="s">
        <v>37</v>
      </c>
      <c r="R2136" s="2"/>
      <c r="W2136" s="2"/>
      <c r="X2136" s="2"/>
      <c r="Y2136" s="3"/>
      <c r="Z2136" s="29" t="str">
        <f>IF(Table1[[#This Row],[DATE]]=0,"",$Z$4)</f>
        <v/>
      </c>
      <c r="AA2136" s="29" t="str">
        <f>IF(Table1[[#This Row],[DATE]]=0,"",$AA$4)</f>
        <v/>
      </c>
      <c r="AB2136" s="29" t="str">
        <f t="shared" si="66"/>
        <v/>
      </c>
      <c r="AC2136" s="61" t="str">
        <f>IFERROR(VLOOKUP(Table1[[#This Row],[Owner]],'[1]down list'!U:V,2,FALSE),"")</f>
        <v/>
      </c>
    </row>
    <row r="2137" spans="2:29" x14ac:dyDescent="0.25">
      <c r="B2137" s="23"/>
      <c r="C2137" s="24" t="str">
        <f>IF(Table1[[#This Row],[DATE]]=0,"",TEXT(Table1[[#This Row],[DATE]],"mmm"))</f>
        <v/>
      </c>
      <c r="D2137" s="25" t="str">
        <f>B2137&amp;"-"&amp;COUNTIF($B$6:$B2137,B2137)</f>
        <v>-0</v>
      </c>
      <c r="E2137" s="24" t="str">
        <f t="shared" si="67"/>
        <v/>
      </c>
      <c r="F2137" s="24" t="str">
        <f>IF(B2137=0,"",TEXT(Table1[[#This Row],[DATE]],"ddd"))</f>
        <v/>
      </c>
      <c r="G2137" s="2" t="s">
        <v>32</v>
      </c>
      <c r="H2137" s="2"/>
      <c r="I2137" s="24" t="str">
        <f>IFERROR(INDEX('[1]down list'!$AB$3:$AH$368,MATCH(Table1[[#This Row],[DATE]],'[1]down list'!$AB$3:$AB$368,0),MATCH(Table1[[#This Row],[Shift]],'[1]down list'!$AB$3:$AH$3,0)),"")</f>
        <v/>
      </c>
      <c r="J2137" s="3"/>
      <c r="K2137" s="2"/>
      <c r="M2137" s="24" t="s">
        <v>224</v>
      </c>
      <c r="N2137" s="26" t="str">
        <f>IFERROR(INDEX([1]!Table13[#Data],MATCH(Table1[[#This Row],[Tech.]],[1]!Table13[Func Location],0),2),"")</f>
        <v/>
      </c>
      <c r="O2137" s="47"/>
      <c r="P2137" s="28"/>
      <c r="Q2137" s="2" t="s">
        <v>37</v>
      </c>
      <c r="R2137" s="2"/>
      <c r="W2137" s="2"/>
      <c r="X2137" s="2"/>
      <c r="Y2137" s="3"/>
      <c r="Z2137" s="29" t="str">
        <f>IF(Table1[[#This Row],[DATE]]=0,"",$Z$4)</f>
        <v/>
      </c>
      <c r="AA2137" s="29" t="str">
        <f>IF(Table1[[#This Row],[DATE]]=0,"",$AA$4)</f>
        <v/>
      </c>
      <c r="AB2137" s="29" t="str">
        <f t="shared" si="66"/>
        <v/>
      </c>
      <c r="AC2137" s="61" t="str">
        <f>IFERROR(VLOOKUP(Table1[[#This Row],[Owner]],'[1]down list'!U:V,2,FALSE),"")</f>
        <v/>
      </c>
    </row>
    <row r="2138" spans="2:29" x14ac:dyDescent="0.25">
      <c r="B2138" s="23"/>
      <c r="C2138" s="24" t="str">
        <f>IF(Table1[[#This Row],[DATE]]=0,"",TEXT(Table1[[#This Row],[DATE]],"mmm"))</f>
        <v/>
      </c>
      <c r="D2138" s="25" t="str">
        <f>B2138&amp;"-"&amp;COUNTIF($B$6:$B2138,B2138)</f>
        <v>-0</v>
      </c>
      <c r="E2138" s="24" t="str">
        <f t="shared" si="67"/>
        <v/>
      </c>
      <c r="F2138" s="24" t="str">
        <f>IF(B2138=0,"",TEXT(Table1[[#This Row],[DATE]],"ddd"))</f>
        <v/>
      </c>
      <c r="G2138" s="2" t="s">
        <v>32</v>
      </c>
      <c r="H2138" s="2"/>
      <c r="I2138" s="24" t="str">
        <f>IFERROR(INDEX('[1]down list'!$AB$3:$AH$368,MATCH(Table1[[#This Row],[DATE]],'[1]down list'!$AB$3:$AB$368,0),MATCH(Table1[[#This Row],[Shift]],'[1]down list'!$AB$3:$AH$3,0)),"")</f>
        <v/>
      </c>
      <c r="J2138" s="3"/>
      <c r="K2138" s="2"/>
      <c r="M2138" s="24" t="s">
        <v>224</v>
      </c>
      <c r="N2138" s="26" t="str">
        <f>IFERROR(INDEX([1]!Table13[#Data],MATCH(Table1[[#This Row],[Tech.]],[1]!Table13[Func Location],0),2),"")</f>
        <v/>
      </c>
      <c r="O2138" s="47"/>
      <c r="P2138" s="28"/>
      <c r="Q2138" s="2" t="s">
        <v>37</v>
      </c>
      <c r="R2138" s="2"/>
      <c r="W2138" s="2"/>
      <c r="X2138" s="2"/>
      <c r="Y2138" s="3"/>
      <c r="Z2138" s="29" t="str">
        <f>IF(Table1[[#This Row],[DATE]]=0,"",$Z$4)</f>
        <v/>
      </c>
      <c r="AA2138" s="29" t="str">
        <f>IF(Table1[[#This Row],[DATE]]=0,"",$AA$4)</f>
        <v/>
      </c>
      <c r="AB2138" s="29" t="str">
        <f t="shared" si="66"/>
        <v/>
      </c>
      <c r="AC2138" s="61" t="str">
        <f>IFERROR(VLOOKUP(Table1[[#This Row],[Owner]],'[1]down list'!U:V,2,FALSE),"")</f>
        <v/>
      </c>
    </row>
    <row r="2139" spans="2:29" x14ac:dyDescent="0.25">
      <c r="B2139" s="23"/>
      <c r="C2139" s="24" t="str">
        <f>IF(Table1[[#This Row],[DATE]]=0,"",TEXT(Table1[[#This Row],[DATE]],"mmm"))</f>
        <v/>
      </c>
      <c r="D2139" s="25" t="str">
        <f>B2139&amp;"-"&amp;COUNTIF($B$6:$B2139,B2139)</f>
        <v>-0</v>
      </c>
      <c r="E2139" s="24" t="str">
        <f t="shared" si="67"/>
        <v/>
      </c>
      <c r="F2139" s="24" t="str">
        <f>IF(B2139=0,"",TEXT(Table1[[#This Row],[DATE]],"ddd"))</f>
        <v/>
      </c>
      <c r="G2139" s="2" t="s">
        <v>32</v>
      </c>
      <c r="H2139" s="2"/>
      <c r="I2139" s="24" t="str">
        <f>IFERROR(INDEX('[1]down list'!$AB$3:$AH$368,MATCH(Table1[[#This Row],[DATE]],'[1]down list'!$AB$3:$AB$368,0),MATCH(Table1[[#This Row],[Shift]],'[1]down list'!$AB$3:$AH$3,0)),"")</f>
        <v/>
      </c>
      <c r="J2139" s="3"/>
      <c r="K2139" s="2"/>
      <c r="M2139" s="24" t="s">
        <v>224</v>
      </c>
      <c r="N2139" s="26" t="str">
        <f>IFERROR(INDEX([1]!Table13[#Data],MATCH(Table1[[#This Row],[Tech.]],[1]!Table13[Func Location],0),2),"")</f>
        <v/>
      </c>
      <c r="O2139" s="47"/>
      <c r="P2139" s="28"/>
      <c r="Q2139" s="2" t="s">
        <v>37</v>
      </c>
      <c r="R2139" s="2"/>
      <c r="W2139" s="2"/>
      <c r="X2139" s="2"/>
      <c r="Y2139" s="3"/>
      <c r="Z2139" s="29" t="str">
        <f>IF(Table1[[#This Row],[DATE]]=0,"",$Z$4)</f>
        <v/>
      </c>
      <c r="AA2139" s="29" t="str">
        <f>IF(Table1[[#This Row],[DATE]]=0,"",$AA$4)</f>
        <v/>
      </c>
      <c r="AB2139" s="29" t="str">
        <f t="shared" si="66"/>
        <v/>
      </c>
      <c r="AC2139" s="61" t="str">
        <f>IFERROR(VLOOKUP(Table1[[#This Row],[Owner]],'[1]down list'!U:V,2,FALSE),"")</f>
        <v/>
      </c>
    </row>
    <row r="2140" spans="2:29" x14ac:dyDescent="0.25">
      <c r="B2140" s="23"/>
      <c r="C2140" s="24" t="str">
        <f>IF(Table1[[#This Row],[DATE]]=0,"",TEXT(Table1[[#This Row],[DATE]],"mmm"))</f>
        <v/>
      </c>
      <c r="D2140" s="25" t="str">
        <f>B2140&amp;"-"&amp;COUNTIF($B$6:$B2140,B2140)</f>
        <v>-0</v>
      </c>
      <c r="E2140" s="24" t="str">
        <f t="shared" si="67"/>
        <v/>
      </c>
      <c r="F2140" s="24" t="str">
        <f>IF(B2140=0,"",TEXT(Table1[[#This Row],[DATE]],"ddd"))</f>
        <v/>
      </c>
      <c r="G2140" s="2" t="s">
        <v>32</v>
      </c>
      <c r="H2140" s="2"/>
      <c r="I2140" s="24" t="str">
        <f>IFERROR(INDEX('[1]down list'!$AB$3:$AH$368,MATCH(Table1[[#This Row],[DATE]],'[1]down list'!$AB$3:$AB$368,0),MATCH(Table1[[#This Row],[Shift]],'[1]down list'!$AB$3:$AH$3,0)),"")</f>
        <v/>
      </c>
      <c r="J2140" s="3"/>
      <c r="K2140" s="2"/>
      <c r="M2140" s="24" t="s">
        <v>224</v>
      </c>
      <c r="N2140" s="26" t="str">
        <f>IFERROR(INDEX([1]!Table13[#Data],MATCH(Table1[[#This Row],[Tech.]],[1]!Table13[Func Location],0),2),"")</f>
        <v/>
      </c>
      <c r="O2140" s="47"/>
      <c r="P2140" s="28"/>
      <c r="Q2140" s="2" t="s">
        <v>37</v>
      </c>
      <c r="R2140" s="2"/>
      <c r="W2140" s="2"/>
      <c r="X2140" s="2"/>
      <c r="Y2140" s="3"/>
      <c r="Z2140" s="29" t="str">
        <f>IF(Table1[[#This Row],[DATE]]=0,"",$Z$4)</f>
        <v/>
      </c>
      <c r="AA2140" s="29" t="str">
        <f>IF(Table1[[#This Row],[DATE]]=0,"",$AA$4)</f>
        <v/>
      </c>
      <c r="AB2140" s="29" t="str">
        <f t="shared" si="66"/>
        <v/>
      </c>
      <c r="AC2140" s="61" t="str">
        <f>IFERROR(VLOOKUP(Table1[[#This Row],[Owner]],'[1]down list'!U:V,2,FALSE),"")</f>
        <v/>
      </c>
    </row>
    <row r="2141" spans="2:29" x14ac:dyDescent="0.25">
      <c r="B2141" s="23"/>
      <c r="C2141" s="24" t="str">
        <f>IF(Table1[[#This Row],[DATE]]=0,"",TEXT(Table1[[#This Row],[DATE]],"mmm"))</f>
        <v/>
      </c>
      <c r="D2141" s="25" t="str">
        <f>B2141&amp;"-"&amp;COUNTIF($B$6:$B2141,B2141)</f>
        <v>-0</v>
      </c>
      <c r="E2141" s="24" t="str">
        <f t="shared" si="67"/>
        <v/>
      </c>
      <c r="F2141" s="24" t="str">
        <f>IF(B2141=0,"",TEXT(Table1[[#This Row],[DATE]],"ddd"))</f>
        <v/>
      </c>
      <c r="G2141" s="2" t="s">
        <v>32</v>
      </c>
      <c r="H2141" s="2"/>
      <c r="I2141" s="24" t="str">
        <f>IFERROR(INDEX('[1]down list'!$AB$3:$AH$368,MATCH(Table1[[#This Row],[DATE]],'[1]down list'!$AB$3:$AB$368,0),MATCH(Table1[[#This Row],[Shift]],'[1]down list'!$AB$3:$AH$3,0)),"")</f>
        <v/>
      </c>
      <c r="J2141" s="3"/>
      <c r="K2141" s="2"/>
      <c r="M2141" s="24" t="s">
        <v>224</v>
      </c>
      <c r="N2141" s="26" t="str">
        <f>IFERROR(INDEX([1]!Table13[#Data],MATCH(Table1[[#This Row],[Tech.]],[1]!Table13[Func Location],0),2),"")</f>
        <v/>
      </c>
      <c r="O2141" s="47"/>
      <c r="P2141" s="28"/>
      <c r="Q2141" s="2" t="s">
        <v>37</v>
      </c>
      <c r="R2141" s="2"/>
      <c r="W2141" s="2"/>
      <c r="X2141" s="2"/>
      <c r="Y2141" s="3"/>
      <c r="Z2141" s="29" t="str">
        <f>IF(Table1[[#This Row],[DATE]]=0,"",$Z$4)</f>
        <v/>
      </c>
      <c r="AA2141" s="29" t="str">
        <f>IF(Table1[[#This Row],[DATE]]=0,"",$AA$4)</f>
        <v/>
      </c>
      <c r="AB2141" s="29" t="str">
        <f t="shared" si="66"/>
        <v/>
      </c>
      <c r="AC2141" s="61" t="str">
        <f>IFERROR(VLOOKUP(Table1[[#This Row],[Owner]],'[1]down list'!U:V,2,FALSE),"")</f>
        <v/>
      </c>
    </row>
    <row r="2142" spans="2:29" x14ac:dyDescent="0.25">
      <c r="B2142" s="23"/>
      <c r="C2142" s="24" t="str">
        <f>IF(Table1[[#This Row],[DATE]]=0,"",TEXT(Table1[[#This Row],[DATE]],"mmm"))</f>
        <v/>
      </c>
      <c r="D2142" s="25" t="str">
        <f>B2142&amp;"-"&amp;COUNTIF($B$6:$B2142,B2142)</f>
        <v>-0</v>
      </c>
      <c r="E2142" s="24" t="str">
        <f t="shared" si="67"/>
        <v/>
      </c>
      <c r="F2142" s="24" t="str">
        <f>IF(B2142=0,"",TEXT(Table1[[#This Row],[DATE]],"ddd"))</f>
        <v/>
      </c>
      <c r="G2142" s="2" t="s">
        <v>32</v>
      </c>
      <c r="H2142" s="2"/>
      <c r="I2142" s="24" t="str">
        <f>IFERROR(INDEX('[1]down list'!$AB$3:$AH$368,MATCH(Table1[[#This Row],[DATE]],'[1]down list'!$AB$3:$AB$368,0),MATCH(Table1[[#This Row],[Shift]],'[1]down list'!$AB$3:$AH$3,0)),"")</f>
        <v/>
      </c>
      <c r="J2142" s="3"/>
      <c r="K2142" s="2"/>
      <c r="M2142" s="24" t="s">
        <v>224</v>
      </c>
      <c r="N2142" s="26" t="str">
        <f>IFERROR(INDEX([1]!Table13[#Data],MATCH(Table1[[#This Row],[Tech.]],[1]!Table13[Func Location],0),2),"")</f>
        <v/>
      </c>
      <c r="O2142" s="47"/>
      <c r="P2142" s="28"/>
      <c r="Q2142" s="2" t="s">
        <v>37</v>
      </c>
      <c r="R2142" s="2"/>
      <c r="W2142" s="2"/>
      <c r="X2142" s="2"/>
      <c r="Y2142" s="3"/>
      <c r="Z2142" s="29" t="str">
        <f>IF(Table1[[#This Row],[DATE]]=0,"",$Z$4)</f>
        <v/>
      </c>
      <c r="AA2142" s="29" t="str">
        <f>IF(Table1[[#This Row],[DATE]]=0,"",$AA$4)</f>
        <v/>
      </c>
      <c r="AB2142" s="29" t="str">
        <f t="shared" si="66"/>
        <v/>
      </c>
      <c r="AC2142" s="61" t="str">
        <f>IFERROR(VLOOKUP(Table1[[#This Row],[Owner]],'[1]down list'!U:V,2,FALSE),"")</f>
        <v/>
      </c>
    </row>
    <row r="2143" spans="2:29" x14ac:dyDescent="0.25">
      <c r="B2143" s="23"/>
      <c r="C2143" s="24" t="str">
        <f>IF(Table1[[#This Row],[DATE]]=0,"",TEXT(Table1[[#This Row],[DATE]],"mmm"))</f>
        <v/>
      </c>
      <c r="D2143" s="25" t="str">
        <f>B2143&amp;"-"&amp;COUNTIF($B$6:$B2143,B2143)</f>
        <v>-0</v>
      </c>
      <c r="E2143" s="24" t="str">
        <f t="shared" si="67"/>
        <v/>
      </c>
      <c r="F2143" s="24" t="str">
        <f>IF(B2143=0,"",TEXT(Table1[[#This Row],[DATE]],"ddd"))</f>
        <v/>
      </c>
      <c r="G2143" s="2" t="s">
        <v>32</v>
      </c>
      <c r="H2143" s="2"/>
      <c r="I2143" s="24" t="str">
        <f>IFERROR(INDEX('[1]down list'!$AB$3:$AH$368,MATCH(Table1[[#This Row],[DATE]],'[1]down list'!$AB$3:$AB$368,0),MATCH(Table1[[#This Row],[Shift]],'[1]down list'!$AB$3:$AH$3,0)),"")</f>
        <v/>
      </c>
      <c r="J2143" s="3"/>
      <c r="K2143" s="2"/>
      <c r="M2143" s="24" t="s">
        <v>224</v>
      </c>
      <c r="N2143" s="26" t="str">
        <f>IFERROR(INDEX([1]!Table13[#Data],MATCH(Table1[[#This Row],[Tech.]],[1]!Table13[Func Location],0),2),"")</f>
        <v/>
      </c>
      <c r="O2143" s="47"/>
      <c r="P2143" s="28"/>
      <c r="Q2143" s="2" t="s">
        <v>37</v>
      </c>
      <c r="R2143" s="2"/>
      <c r="W2143" s="2"/>
      <c r="X2143" s="2"/>
      <c r="Y2143" s="3"/>
      <c r="Z2143" s="29" t="str">
        <f>IF(Table1[[#This Row],[DATE]]=0,"",$Z$4)</f>
        <v/>
      </c>
      <c r="AA2143" s="29" t="str">
        <f>IF(Table1[[#This Row],[DATE]]=0,"",$AA$4)</f>
        <v/>
      </c>
      <c r="AB2143" s="29" t="str">
        <f t="shared" si="66"/>
        <v/>
      </c>
      <c r="AC2143" s="61" t="str">
        <f>IFERROR(VLOOKUP(Table1[[#This Row],[Owner]],'[1]down list'!U:V,2,FALSE),"")</f>
        <v/>
      </c>
    </row>
    <row r="2144" spans="2:29" x14ac:dyDescent="0.25">
      <c r="B2144" s="23"/>
      <c r="C2144" s="24" t="str">
        <f>IF(Table1[[#This Row],[DATE]]=0,"",TEXT(Table1[[#This Row],[DATE]],"mmm"))</f>
        <v/>
      </c>
      <c r="D2144" s="25" t="str">
        <f>B2144&amp;"-"&amp;COUNTIF($B$6:$B2144,B2144)</f>
        <v>-0</v>
      </c>
      <c r="E2144" s="24" t="str">
        <f t="shared" si="67"/>
        <v/>
      </c>
      <c r="F2144" s="24" t="str">
        <f>IF(B2144=0,"",TEXT(Table1[[#This Row],[DATE]],"ddd"))</f>
        <v/>
      </c>
      <c r="G2144" s="2" t="s">
        <v>32</v>
      </c>
      <c r="H2144" s="2"/>
      <c r="I2144" s="24" t="str">
        <f>IFERROR(INDEX('[1]down list'!$AB$3:$AH$368,MATCH(Table1[[#This Row],[DATE]],'[1]down list'!$AB$3:$AB$368,0),MATCH(Table1[[#This Row],[Shift]],'[1]down list'!$AB$3:$AH$3,0)),"")</f>
        <v/>
      </c>
      <c r="J2144" s="3"/>
      <c r="K2144" s="2"/>
      <c r="M2144" s="24" t="s">
        <v>224</v>
      </c>
      <c r="N2144" s="26" t="str">
        <f>IFERROR(INDEX([1]!Table13[#Data],MATCH(Table1[[#This Row],[Tech.]],[1]!Table13[Func Location],0),2),"")</f>
        <v/>
      </c>
      <c r="O2144" s="47"/>
      <c r="P2144" s="28"/>
      <c r="Q2144" s="2" t="s">
        <v>37</v>
      </c>
      <c r="R2144" s="2"/>
      <c r="W2144" s="2"/>
      <c r="X2144" s="2"/>
      <c r="Y2144" s="3"/>
      <c r="Z2144" s="29" t="str">
        <f>IF(Table1[[#This Row],[DATE]]=0,"",$Z$4)</f>
        <v/>
      </c>
      <c r="AA2144" s="29" t="str">
        <f>IF(Table1[[#This Row],[DATE]]=0,"",$AA$4)</f>
        <v/>
      </c>
      <c r="AB2144" s="29" t="str">
        <f t="shared" si="66"/>
        <v/>
      </c>
      <c r="AC2144" s="61" t="str">
        <f>IFERROR(VLOOKUP(Table1[[#This Row],[Owner]],'[1]down list'!U:V,2,FALSE),"")</f>
        <v/>
      </c>
    </row>
    <row r="2145" spans="2:29" x14ac:dyDescent="0.25">
      <c r="B2145" s="23"/>
      <c r="C2145" s="24" t="str">
        <f>IF(Table1[[#This Row],[DATE]]=0,"",TEXT(Table1[[#This Row],[DATE]],"mmm"))</f>
        <v/>
      </c>
      <c r="D2145" s="25" t="str">
        <f>B2145&amp;"-"&amp;COUNTIF($B$6:$B2145,B2145)</f>
        <v>-0</v>
      </c>
      <c r="E2145" s="24" t="str">
        <f t="shared" si="67"/>
        <v/>
      </c>
      <c r="F2145" s="24" t="str">
        <f>IF(B2145=0,"",TEXT(Table1[[#This Row],[DATE]],"ddd"))</f>
        <v/>
      </c>
      <c r="G2145" s="2" t="s">
        <v>32</v>
      </c>
      <c r="H2145" s="2"/>
      <c r="I2145" s="24" t="str">
        <f>IFERROR(INDEX('[1]down list'!$AB$3:$AH$368,MATCH(Table1[[#This Row],[DATE]],'[1]down list'!$AB$3:$AB$368,0),MATCH(Table1[[#This Row],[Shift]],'[1]down list'!$AB$3:$AH$3,0)),"")</f>
        <v/>
      </c>
      <c r="J2145" s="3"/>
      <c r="K2145" s="2"/>
      <c r="M2145" s="24" t="s">
        <v>224</v>
      </c>
      <c r="N2145" s="26" t="str">
        <f>IFERROR(INDEX([1]!Table13[#Data],MATCH(Table1[[#This Row],[Tech.]],[1]!Table13[Func Location],0),2),"")</f>
        <v/>
      </c>
      <c r="O2145" s="47"/>
      <c r="P2145" s="28"/>
      <c r="Q2145" s="2" t="s">
        <v>37</v>
      </c>
      <c r="R2145" s="2"/>
      <c r="W2145" s="2"/>
      <c r="X2145" s="2"/>
      <c r="Y2145" s="3"/>
      <c r="Z2145" s="29" t="str">
        <f>IF(Table1[[#This Row],[DATE]]=0,"",$Z$4)</f>
        <v/>
      </c>
      <c r="AA2145" s="29" t="str">
        <f>IF(Table1[[#This Row],[DATE]]=0,"",$AA$4)</f>
        <v/>
      </c>
      <c r="AB2145" s="29" t="str">
        <f t="shared" si="66"/>
        <v/>
      </c>
      <c r="AC2145" s="61" t="str">
        <f>IFERROR(VLOOKUP(Table1[[#This Row],[Owner]],'[1]down list'!U:V,2,FALSE),"")</f>
        <v/>
      </c>
    </row>
    <row r="2146" spans="2:29" x14ac:dyDescent="0.25">
      <c r="B2146" s="23"/>
      <c r="C2146" s="24" t="str">
        <f>IF(Table1[[#This Row],[DATE]]=0,"",TEXT(Table1[[#This Row],[DATE]],"mmm"))</f>
        <v/>
      </c>
      <c r="D2146" s="25" t="str">
        <f>B2146&amp;"-"&amp;COUNTIF($B$6:$B2146,B2146)</f>
        <v>-0</v>
      </c>
      <c r="E2146" s="24" t="str">
        <f t="shared" si="67"/>
        <v/>
      </c>
      <c r="F2146" s="24" t="str">
        <f>IF(B2146=0,"",TEXT(Table1[[#This Row],[DATE]],"ddd"))</f>
        <v/>
      </c>
      <c r="G2146" s="2" t="s">
        <v>32</v>
      </c>
      <c r="H2146" s="2"/>
      <c r="I2146" s="24" t="str">
        <f>IFERROR(INDEX('[1]down list'!$AB$3:$AH$368,MATCH(Table1[[#This Row],[DATE]],'[1]down list'!$AB$3:$AB$368,0),MATCH(Table1[[#This Row],[Shift]],'[1]down list'!$AB$3:$AH$3,0)),"")</f>
        <v/>
      </c>
      <c r="J2146" s="3"/>
      <c r="K2146" s="2"/>
      <c r="M2146" s="24" t="s">
        <v>224</v>
      </c>
      <c r="N2146" s="26" t="str">
        <f>IFERROR(INDEX([1]!Table13[#Data],MATCH(Table1[[#This Row],[Tech.]],[1]!Table13[Func Location],0),2),"")</f>
        <v/>
      </c>
      <c r="O2146" s="47"/>
      <c r="P2146" s="28"/>
      <c r="Q2146" s="2" t="s">
        <v>37</v>
      </c>
      <c r="R2146" s="2"/>
      <c r="W2146" s="2"/>
      <c r="X2146" s="2"/>
      <c r="Y2146" s="3"/>
      <c r="Z2146" s="29" t="str">
        <f>IF(Table1[[#This Row],[DATE]]=0,"",$Z$4)</f>
        <v/>
      </c>
      <c r="AA2146" s="29" t="str">
        <f>IF(Table1[[#This Row],[DATE]]=0,"",$AA$4)</f>
        <v/>
      </c>
      <c r="AB2146" s="29" t="str">
        <f t="shared" si="66"/>
        <v/>
      </c>
      <c r="AC2146" s="61" t="str">
        <f>IFERROR(VLOOKUP(Table1[[#This Row],[Owner]],'[1]down list'!U:V,2,FALSE),"")</f>
        <v/>
      </c>
    </row>
    <row r="2147" spans="2:29" x14ac:dyDescent="0.25">
      <c r="B2147" s="23"/>
      <c r="C2147" s="24" t="str">
        <f>IF(Table1[[#This Row],[DATE]]=0,"",TEXT(Table1[[#This Row],[DATE]],"mmm"))</f>
        <v/>
      </c>
      <c r="D2147" s="25" t="str">
        <f>B2147&amp;"-"&amp;COUNTIF($B$6:$B2147,B2147)</f>
        <v>-0</v>
      </c>
      <c r="E2147" s="24" t="str">
        <f t="shared" si="67"/>
        <v/>
      </c>
      <c r="F2147" s="24" t="str">
        <f>IF(B2147=0,"",TEXT(Table1[[#This Row],[DATE]],"ddd"))</f>
        <v/>
      </c>
      <c r="G2147" s="2" t="s">
        <v>32</v>
      </c>
      <c r="H2147" s="2"/>
      <c r="I2147" s="24" t="str">
        <f>IFERROR(INDEX('[1]down list'!$AB$3:$AH$368,MATCH(Table1[[#This Row],[DATE]],'[1]down list'!$AB$3:$AB$368,0),MATCH(Table1[[#This Row],[Shift]],'[1]down list'!$AB$3:$AH$3,0)),"")</f>
        <v/>
      </c>
      <c r="J2147" s="3"/>
      <c r="K2147" s="2"/>
      <c r="M2147" s="24" t="s">
        <v>224</v>
      </c>
      <c r="N2147" s="26" t="str">
        <f>IFERROR(INDEX([1]!Table13[#Data],MATCH(Table1[[#This Row],[Tech.]],[1]!Table13[Func Location],0),2),"")</f>
        <v/>
      </c>
      <c r="O2147" s="47"/>
      <c r="P2147" s="28"/>
      <c r="Q2147" s="2" t="s">
        <v>37</v>
      </c>
      <c r="R2147" s="2"/>
      <c r="W2147" s="2"/>
      <c r="X2147" s="2"/>
      <c r="Y2147" s="3"/>
      <c r="Z2147" s="29" t="str">
        <f>IF(Table1[[#This Row],[DATE]]=0,"",$Z$4)</f>
        <v/>
      </c>
      <c r="AA2147" s="29" t="str">
        <f>IF(Table1[[#This Row],[DATE]]=0,"",$AA$4)</f>
        <v/>
      </c>
      <c r="AB2147" s="29" t="str">
        <f t="shared" si="66"/>
        <v/>
      </c>
      <c r="AC2147" s="61" t="str">
        <f>IFERROR(VLOOKUP(Table1[[#This Row],[Owner]],'[1]down list'!U:V,2,FALSE),"")</f>
        <v/>
      </c>
    </row>
    <row r="2148" spans="2:29" x14ac:dyDescent="0.25">
      <c r="B2148" s="23"/>
      <c r="C2148" s="24" t="str">
        <f>IF(Table1[[#This Row],[DATE]]=0,"",TEXT(Table1[[#This Row],[DATE]],"mmm"))</f>
        <v/>
      </c>
      <c r="D2148" s="25" t="str">
        <f>B2148&amp;"-"&amp;COUNTIF($B$6:$B2148,B2148)</f>
        <v>-0</v>
      </c>
      <c r="E2148" s="24" t="str">
        <f t="shared" si="67"/>
        <v/>
      </c>
      <c r="F2148" s="24" t="str">
        <f>IF(B2148=0,"",TEXT(Table1[[#This Row],[DATE]],"ddd"))</f>
        <v/>
      </c>
      <c r="G2148" s="2" t="s">
        <v>32</v>
      </c>
      <c r="H2148" s="2"/>
      <c r="I2148" s="24" t="str">
        <f>IFERROR(INDEX('[1]down list'!$AB$3:$AH$368,MATCH(Table1[[#This Row],[DATE]],'[1]down list'!$AB$3:$AB$368,0),MATCH(Table1[[#This Row],[Shift]],'[1]down list'!$AB$3:$AH$3,0)),"")</f>
        <v/>
      </c>
      <c r="J2148" s="3"/>
      <c r="K2148" s="2"/>
      <c r="M2148" s="24" t="s">
        <v>224</v>
      </c>
      <c r="N2148" s="26" t="str">
        <f>IFERROR(INDEX([1]!Table13[#Data],MATCH(Table1[[#This Row],[Tech.]],[1]!Table13[Func Location],0),2),"")</f>
        <v/>
      </c>
      <c r="O2148" s="47"/>
      <c r="P2148" s="28"/>
      <c r="Q2148" s="2" t="s">
        <v>37</v>
      </c>
      <c r="R2148" s="2"/>
      <c r="W2148" s="2"/>
      <c r="X2148" s="2"/>
      <c r="Y2148" s="3"/>
      <c r="Z2148" s="29" t="str">
        <f>IF(Table1[[#This Row],[DATE]]=0,"",$Z$4)</f>
        <v/>
      </c>
      <c r="AA2148" s="29" t="str">
        <f>IF(Table1[[#This Row],[DATE]]=0,"",$AA$4)</f>
        <v/>
      </c>
      <c r="AB2148" s="29" t="str">
        <f t="shared" si="66"/>
        <v/>
      </c>
      <c r="AC2148" s="61" t="str">
        <f>IFERROR(VLOOKUP(Table1[[#This Row],[Owner]],'[1]down list'!U:V,2,FALSE),"")</f>
        <v/>
      </c>
    </row>
    <row r="2149" spans="2:29" x14ac:dyDescent="0.25">
      <c r="B2149" s="23"/>
      <c r="C2149" s="24" t="str">
        <f>IF(Table1[[#This Row],[DATE]]=0,"",TEXT(Table1[[#This Row],[DATE]],"mmm"))</f>
        <v/>
      </c>
      <c r="D2149" s="25" t="str">
        <f>B2149&amp;"-"&amp;COUNTIF($B$6:$B2149,B2149)</f>
        <v>-0</v>
      </c>
      <c r="E2149" s="24" t="str">
        <f t="shared" si="67"/>
        <v/>
      </c>
      <c r="F2149" s="24" t="str">
        <f>IF(B2149=0,"",TEXT(Table1[[#This Row],[DATE]],"ddd"))</f>
        <v/>
      </c>
      <c r="G2149" s="2" t="s">
        <v>32</v>
      </c>
      <c r="H2149" s="2"/>
      <c r="I2149" s="24" t="str">
        <f>IFERROR(INDEX('[1]down list'!$AB$3:$AH$368,MATCH(Table1[[#This Row],[DATE]],'[1]down list'!$AB$3:$AB$368,0),MATCH(Table1[[#This Row],[Shift]],'[1]down list'!$AB$3:$AH$3,0)),"")</f>
        <v/>
      </c>
      <c r="J2149" s="3"/>
      <c r="K2149" s="2"/>
      <c r="M2149" s="24" t="s">
        <v>224</v>
      </c>
      <c r="N2149" s="26" t="str">
        <f>IFERROR(INDEX([1]!Table13[#Data],MATCH(Table1[[#This Row],[Tech.]],[1]!Table13[Func Location],0),2),"")</f>
        <v/>
      </c>
      <c r="O2149" s="47"/>
      <c r="P2149" s="28"/>
      <c r="Q2149" s="2" t="s">
        <v>37</v>
      </c>
      <c r="R2149" s="2"/>
      <c r="W2149" s="2"/>
      <c r="X2149" s="2"/>
      <c r="Y2149" s="3"/>
      <c r="Z2149" s="29" t="str">
        <f>IF(Table1[[#This Row],[DATE]]=0,"",$Z$4)</f>
        <v/>
      </c>
      <c r="AA2149" s="29" t="str">
        <f>IF(Table1[[#This Row],[DATE]]=0,"",$AA$4)</f>
        <v/>
      </c>
      <c r="AB2149" s="29" t="str">
        <f t="shared" si="66"/>
        <v/>
      </c>
      <c r="AC2149" s="61" t="str">
        <f>IFERROR(VLOOKUP(Table1[[#This Row],[Owner]],'[1]down list'!U:V,2,FALSE),"")</f>
        <v/>
      </c>
    </row>
    <row r="2150" spans="2:29" x14ac:dyDescent="0.25">
      <c r="B2150" s="23"/>
      <c r="C2150" s="24" t="str">
        <f>IF(Table1[[#This Row],[DATE]]=0,"",TEXT(Table1[[#This Row],[DATE]],"mmm"))</f>
        <v/>
      </c>
      <c r="D2150" s="25" t="str">
        <f>B2150&amp;"-"&amp;COUNTIF($B$6:$B2150,B2150)</f>
        <v>-0</v>
      </c>
      <c r="E2150" s="24" t="str">
        <f t="shared" si="67"/>
        <v/>
      </c>
      <c r="F2150" s="24" t="str">
        <f>IF(B2150=0,"",TEXT(Table1[[#This Row],[DATE]],"ddd"))</f>
        <v/>
      </c>
      <c r="G2150" s="2" t="s">
        <v>32</v>
      </c>
      <c r="H2150" s="2"/>
      <c r="I2150" s="24" t="str">
        <f>IFERROR(INDEX('[1]down list'!$AB$3:$AH$368,MATCH(Table1[[#This Row],[DATE]],'[1]down list'!$AB$3:$AB$368,0),MATCH(Table1[[#This Row],[Shift]],'[1]down list'!$AB$3:$AH$3,0)),"")</f>
        <v/>
      </c>
      <c r="J2150" s="3"/>
      <c r="K2150" s="2"/>
      <c r="M2150" s="24" t="s">
        <v>224</v>
      </c>
      <c r="N2150" s="26" t="str">
        <f>IFERROR(INDEX([1]!Table13[#Data],MATCH(Table1[[#This Row],[Tech.]],[1]!Table13[Func Location],0),2),"")</f>
        <v/>
      </c>
      <c r="O2150" s="47"/>
      <c r="P2150" s="28"/>
      <c r="Q2150" s="2" t="s">
        <v>37</v>
      </c>
      <c r="R2150" s="2"/>
      <c r="W2150" s="2"/>
      <c r="X2150" s="2"/>
      <c r="Y2150" s="3"/>
      <c r="Z2150" s="29" t="str">
        <f>IF(Table1[[#This Row],[DATE]]=0,"",$Z$4)</f>
        <v/>
      </c>
      <c r="AA2150" s="29" t="str">
        <f>IF(Table1[[#This Row],[DATE]]=0,"",$AA$4)</f>
        <v/>
      </c>
      <c r="AB2150" s="29" t="str">
        <f t="shared" si="66"/>
        <v/>
      </c>
      <c r="AC2150" s="61" t="str">
        <f>IFERROR(VLOOKUP(Table1[[#This Row],[Owner]],'[1]down list'!U:V,2,FALSE),"")</f>
        <v/>
      </c>
    </row>
    <row r="2151" spans="2:29" x14ac:dyDescent="0.25">
      <c r="B2151" s="23"/>
      <c r="C2151" s="24" t="str">
        <f>IF(Table1[[#This Row],[DATE]]=0,"",TEXT(Table1[[#This Row],[DATE]],"mmm"))</f>
        <v/>
      </c>
      <c r="D2151" s="25" t="str">
        <f>B2151&amp;"-"&amp;COUNTIF($B$6:$B2151,B2151)</f>
        <v>-0</v>
      </c>
      <c r="E2151" s="24" t="str">
        <f t="shared" si="67"/>
        <v/>
      </c>
      <c r="F2151" s="24" t="str">
        <f>IF(B2151=0,"",TEXT(Table1[[#This Row],[DATE]],"ddd"))</f>
        <v/>
      </c>
      <c r="G2151" s="2" t="s">
        <v>32</v>
      </c>
      <c r="H2151" s="2"/>
      <c r="I2151" s="24" t="str">
        <f>IFERROR(INDEX('[1]down list'!$AB$3:$AH$368,MATCH(Table1[[#This Row],[DATE]],'[1]down list'!$AB$3:$AB$368,0),MATCH(Table1[[#This Row],[Shift]],'[1]down list'!$AB$3:$AH$3,0)),"")</f>
        <v/>
      </c>
      <c r="J2151" s="3"/>
      <c r="K2151" s="2"/>
      <c r="M2151" s="24" t="s">
        <v>224</v>
      </c>
      <c r="N2151" s="26" t="str">
        <f>IFERROR(INDEX([1]!Table13[#Data],MATCH(Table1[[#This Row],[Tech.]],[1]!Table13[Func Location],0),2),"")</f>
        <v/>
      </c>
      <c r="O2151" s="47"/>
      <c r="P2151" s="28"/>
      <c r="Q2151" s="2" t="s">
        <v>37</v>
      </c>
      <c r="R2151" s="2"/>
      <c r="W2151" s="2"/>
      <c r="X2151" s="2"/>
      <c r="Y2151" s="3"/>
      <c r="Z2151" s="29" t="str">
        <f>IF(Table1[[#This Row],[DATE]]=0,"",$Z$4)</f>
        <v/>
      </c>
      <c r="AA2151" s="29" t="str">
        <f>IF(Table1[[#This Row],[DATE]]=0,"",$AA$4)</f>
        <v/>
      </c>
      <c r="AB2151" s="29" t="str">
        <f t="shared" si="66"/>
        <v/>
      </c>
      <c r="AC2151" s="61" t="str">
        <f>IFERROR(VLOOKUP(Table1[[#This Row],[Owner]],'[1]down list'!U:V,2,FALSE),"")</f>
        <v/>
      </c>
    </row>
    <row r="2152" spans="2:29" x14ac:dyDescent="0.25">
      <c r="B2152" s="23"/>
      <c r="C2152" s="24" t="str">
        <f>IF(Table1[[#This Row],[DATE]]=0,"",TEXT(Table1[[#This Row],[DATE]],"mmm"))</f>
        <v/>
      </c>
      <c r="D2152" s="25" t="str">
        <f>B2152&amp;"-"&amp;COUNTIF($B$6:$B2152,B2152)</f>
        <v>-0</v>
      </c>
      <c r="E2152" s="24" t="str">
        <f t="shared" si="67"/>
        <v/>
      </c>
      <c r="F2152" s="24" t="str">
        <f>IF(B2152=0,"",TEXT(Table1[[#This Row],[DATE]],"ddd"))</f>
        <v/>
      </c>
      <c r="G2152" s="2" t="s">
        <v>32</v>
      </c>
      <c r="H2152" s="2"/>
      <c r="I2152" s="24" t="str">
        <f>IFERROR(INDEX('[1]down list'!$AB$3:$AH$368,MATCH(Table1[[#This Row],[DATE]],'[1]down list'!$AB$3:$AB$368,0),MATCH(Table1[[#This Row],[Shift]],'[1]down list'!$AB$3:$AH$3,0)),"")</f>
        <v/>
      </c>
      <c r="J2152" s="3"/>
      <c r="K2152" s="2"/>
      <c r="M2152" s="24" t="s">
        <v>224</v>
      </c>
      <c r="N2152" s="26" t="str">
        <f>IFERROR(INDEX([1]!Table13[#Data],MATCH(Table1[[#This Row],[Tech.]],[1]!Table13[Func Location],0),2),"")</f>
        <v/>
      </c>
      <c r="O2152" s="47"/>
      <c r="P2152" s="28"/>
      <c r="Q2152" s="2" t="s">
        <v>37</v>
      </c>
      <c r="R2152" s="2"/>
      <c r="W2152" s="2"/>
      <c r="X2152" s="2"/>
      <c r="Y2152" s="3"/>
      <c r="Z2152" s="29" t="str">
        <f>IF(Table1[[#This Row],[DATE]]=0,"",$Z$4)</f>
        <v/>
      </c>
      <c r="AA2152" s="29" t="str">
        <f>IF(Table1[[#This Row],[DATE]]=0,"",$AA$4)</f>
        <v/>
      </c>
      <c r="AB2152" s="29" t="str">
        <f t="shared" si="66"/>
        <v/>
      </c>
      <c r="AC2152" s="61" t="str">
        <f>IFERROR(VLOOKUP(Table1[[#This Row],[Owner]],'[1]down list'!U:V,2,FALSE),"")</f>
        <v/>
      </c>
    </row>
    <row r="2153" spans="2:29" x14ac:dyDescent="0.25">
      <c r="B2153" s="23"/>
      <c r="C2153" s="24" t="str">
        <f>IF(Table1[[#This Row],[DATE]]=0,"",TEXT(Table1[[#This Row],[DATE]],"mmm"))</f>
        <v/>
      </c>
      <c r="D2153" s="25" t="str">
        <f>B2153&amp;"-"&amp;COUNTIF($B$6:$B2153,B2153)</f>
        <v>-0</v>
      </c>
      <c r="E2153" s="24" t="str">
        <f t="shared" si="67"/>
        <v/>
      </c>
      <c r="F2153" s="24" t="str">
        <f>IF(B2153=0,"",TEXT(Table1[[#This Row],[DATE]],"ddd"))</f>
        <v/>
      </c>
      <c r="G2153" s="2" t="s">
        <v>32</v>
      </c>
      <c r="H2153" s="2"/>
      <c r="I2153" s="24" t="str">
        <f>IFERROR(INDEX('[1]down list'!$AB$3:$AH$368,MATCH(Table1[[#This Row],[DATE]],'[1]down list'!$AB$3:$AB$368,0),MATCH(Table1[[#This Row],[Shift]],'[1]down list'!$AB$3:$AH$3,0)),"")</f>
        <v/>
      </c>
      <c r="J2153" s="3"/>
      <c r="K2153" s="2"/>
      <c r="M2153" s="24" t="s">
        <v>224</v>
      </c>
      <c r="N2153" s="26" t="str">
        <f>IFERROR(INDEX([1]!Table13[#Data],MATCH(Table1[[#This Row],[Tech.]],[1]!Table13[Func Location],0),2),"")</f>
        <v/>
      </c>
      <c r="O2153" s="47"/>
      <c r="P2153" s="28"/>
      <c r="Q2153" s="2" t="s">
        <v>37</v>
      </c>
      <c r="R2153" s="2"/>
      <c r="W2153" s="2"/>
      <c r="X2153" s="2"/>
      <c r="Y2153" s="3"/>
      <c r="Z2153" s="29" t="str">
        <f>IF(Table1[[#This Row],[DATE]]=0,"",$Z$4)</f>
        <v/>
      </c>
      <c r="AA2153" s="29" t="str">
        <f>IF(Table1[[#This Row],[DATE]]=0,"",$AA$4)</f>
        <v/>
      </c>
      <c r="AB2153" s="29" t="str">
        <f t="shared" si="66"/>
        <v/>
      </c>
      <c r="AC2153" s="61" t="str">
        <f>IFERROR(VLOOKUP(Table1[[#This Row],[Owner]],'[1]down list'!U:V,2,FALSE),"")</f>
        <v/>
      </c>
    </row>
    <row r="2154" spans="2:29" x14ac:dyDescent="0.25">
      <c r="B2154" s="23"/>
      <c r="C2154" s="24" t="str">
        <f>IF(Table1[[#This Row],[DATE]]=0,"",TEXT(Table1[[#This Row],[DATE]],"mmm"))</f>
        <v/>
      </c>
      <c r="D2154" s="25" t="str">
        <f>B2154&amp;"-"&amp;COUNTIF($B$6:$B2154,B2154)</f>
        <v>-0</v>
      </c>
      <c r="E2154" s="24" t="str">
        <f t="shared" si="67"/>
        <v/>
      </c>
      <c r="F2154" s="24" t="str">
        <f>IF(B2154=0,"",TEXT(Table1[[#This Row],[DATE]],"ddd"))</f>
        <v/>
      </c>
      <c r="G2154" s="2" t="s">
        <v>32</v>
      </c>
      <c r="H2154" s="2"/>
      <c r="I2154" s="24" t="str">
        <f>IFERROR(INDEX('[1]down list'!$AB$3:$AH$368,MATCH(Table1[[#This Row],[DATE]],'[1]down list'!$AB$3:$AB$368,0),MATCH(Table1[[#This Row],[Shift]],'[1]down list'!$AB$3:$AH$3,0)),"")</f>
        <v/>
      </c>
      <c r="J2154" s="3"/>
      <c r="K2154" s="2"/>
      <c r="M2154" s="24" t="s">
        <v>224</v>
      </c>
      <c r="N2154" s="26" t="str">
        <f>IFERROR(INDEX([1]!Table13[#Data],MATCH(Table1[[#This Row],[Tech.]],[1]!Table13[Func Location],0),2),"")</f>
        <v/>
      </c>
      <c r="O2154" s="47"/>
      <c r="P2154" s="28"/>
      <c r="Q2154" s="2" t="s">
        <v>37</v>
      </c>
      <c r="R2154" s="2"/>
      <c r="W2154" s="2"/>
      <c r="X2154" s="2"/>
      <c r="Y2154" s="3"/>
      <c r="Z2154" s="29" t="str">
        <f>IF(Table1[[#This Row],[DATE]]=0,"",$Z$4)</f>
        <v/>
      </c>
      <c r="AA2154" s="29" t="str">
        <f>IF(Table1[[#This Row],[DATE]]=0,"",$AA$4)</f>
        <v/>
      </c>
      <c r="AB2154" s="29" t="str">
        <f t="shared" si="66"/>
        <v/>
      </c>
      <c r="AC2154" s="61" t="str">
        <f>IFERROR(VLOOKUP(Table1[[#This Row],[Owner]],'[1]down list'!U:V,2,FALSE),"")</f>
        <v/>
      </c>
    </row>
    <row r="2155" spans="2:29" x14ac:dyDescent="0.25">
      <c r="B2155" s="23"/>
      <c r="C2155" s="24" t="str">
        <f>IF(Table1[[#This Row],[DATE]]=0,"",TEXT(Table1[[#This Row],[DATE]],"mmm"))</f>
        <v/>
      </c>
      <c r="D2155" s="25" t="str">
        <f>B2155&amp;"-"&amp;COUNTIF($B$6:$B2155,B2155)</f>
        <v>-0</v>
      </c>
      <c r="E2155" s="24" t="str">
        <f t="shared" si="67"/>
        <v/>
      </c>
      <c r="F2155" s="24" t="str">
        <f>IF(B2155=0,"",TEXT(Table1[[#This Row],[DATE]],"ddd"))</f>
        <v/>
      </c>
      <c r="G2155" s="2" t="s">
        <v>32</v>
      </c>
      <c r="H2155" s="2"/>
      <c r="I2155" s="24" t="str">
        <f>IFERROR(INDEX('[1]down list'!$AB$3:$AH$368,MATCH(Table1[[#This Row],[DATE]],'[1]down list'!$AB$3:$AB$368,0),MATCH(Table1[[#This Row],[Shift]],'[1]down list'!$AB$3:$AH$3,0)),"")</f>
        <v/>
      </c>
      <c r="J2155" s="3"/>
      <c r="K2155" s="2"/>
      <c r="M2155" s="24" t="s">
        <v>224</v>
      </c>
      <c r="N2155" s="26" t="str">
        <f>IFERROR(INDEX([1]!Table13[#Data],MATCH(Table1[[#This Row],[Tech.]],[1]!Table13[Func Location],0),2),"")</f>
        <v/>
      </c>
      <c r="O2155" s="47"/>
      <c r="P2155" s="28"/>
      <c r="Q2155" s="2" t="s">
        <v>37</v>
      </c>
      <c r="R2155" s="2"/>
      <c r="W2155" s="2"/>
      <c r="X2155" s="2"/>
      <c r="Y2155" s="3"/>
      <c r="Z2155" s="29" t="str">
        <f>IF(Table1[[#This Row],[DATE]]=0,"",$Z$4)</f>
        <v/>
      </c>
      <c r="AA2155" s="29" t="str">
        <f>IF(Table1[[#This Row],[DATE]]=0,"",$AA$4)</f>
        <v/>
      </c>
      <c r="AB2155" s="29" t="str">
        <f t="shared" si="66"/>
        <v/>
      </c>
      <c r="AC2155" s="61" t="str">
        <f>IFERROR(VLOOKUP(Table1[[#This Row],[Owner]],'[1]down list'!U:V,2,FALSE),"")</f>
        <v/>
      </c>
    </row>
    <row r="2156" spans="2:29" x14ac:dyDescent="0.25">
      <c r="B2156" s="23"/>
      <c r="C2156" s="24" t="str">
        <f>IF(Table1[[#This Row],[DATE]]=0,"",TEXT(Table1[[#This Row],[DATE]],"mmm"))</f>
        <v/>
      </c>
      <c r="D2156" s="25" t="str">
        <f>B2156&amp;"-"&amp;COUNTIF($B$6:$B2156,B2156)</f>
        <v>-0</v>
      </c>
      <c r="E2156" s="24" t="str">
        <f t="shared" si="67"/>
        <v/>
      </c>
      <c r="F2156" s="24" t="str">
        <f>IF(B2156=0,"",TEXT(Table1[[#This Row],[DATE]],"ddd"))</f>
        <v/>
      </c>
      <c r="G2156" s="2" t="s">
        <v>32</v>
      </c>
      <c r="H2156" s="2"/>
      <c r="I2156" s="24" t="str">
        <f>IFERROR(INDEX('[1]down list'!$AB$3:$AH$368,MATCH(Table1[[#This Row],[DATE]],'[1]down list'!$AB$3:$AB$368,0),MATCH(Table1[[#This Row],[Shift]],'[1]down list'!$AB$3:$AH$3,0)),"")</f>
        <v/>
      </c>
      <c r="J2156" s="3"/>
      <c r="K2156" s="2"/>
      <c r="M2156" s="24" t="s">
        <v>224</v>
      </c>
      <c r="N2156" s="26" t="str">
        <f>IFERROR(INDEX([1]!Table13[#Data],MATCH(Table1[[#This Row],[Tech.]],[1]!Table13[Func Location],0),2),"")</f>
        <v/>
      </c>
      <c r="O2156" s="47"/>
      <c r="P2156" s="28"/>
      <c r="Q2156" s="2" t="s">
        <v>37</v>
      </c>
      <c r="R2156" s="2"/>
      <c r="W2156" s="2"/>
      <c r="X2156" s="2"/>
      <c r="Y2156" s="3"/>
      <c r="Z2156" s="29" t="str">
        <f>IF(Table1[[#This Row],[DATE]]=0,"",$Z$4)</f>
        <v/>
      </c>
      <c r="AA2156" s="29" t="str">
        <f>IF(Table1[[#This Row],[DATE]]=0,"",$AA$4)</f>
        <v/>
      </c>
      <c r="AB2156" s="29" t="str">
        <f t="shared" si="66"/>
        <v/>
      </c>
      <c r="AC2156" s="61" t="str">
        <f>IFERROR(VLOOKUP(Table1[[#This Row],[Owner]],'[1]down list'!U:V,2,FALSE),"")</f>
        <v/>
      </c>
    </row>
    <row r="2157" spans="2:29" x14ac:dyDescent="0.25">
      <c r="B2157" s="23"/>
      <c r="C2157" s="24" t="str">
        <f>IF(Table1[[#This Row],[DATE]]=0,"",TEXT(Table1[[#This Row],[DATE]],"mmm"))</f>
        <v/>
      </c>
      <c r="D2157" s="25" t="str">
        <f>B2157&amp;"-"&amp;COUNTIF($B$6:$B2157,B2157)</f>
        <v>-0</v>
      </c>
      <c r="E2157" s="24" t="str">
        <f t="shared" si="67"/>
        <v/>
      </c>
      <c r="F2157" s="24" t="str">
        <f>IF(B2157=0,"",TEXT(Table1[[#This Row],[DATE]],"ddd"))</f>
        <v/>
      </c>
      <c r="G2157" s="2" t="s">
        <v>32</v>
      </c>
      <c r="H2157" s="2"/>
      <c r="I2157" s="24" t="str">
        <f>IFERROR(INDEX('[1]down list'!$AB$3:$AH$368,MATCH(Table1[[#This Row],[DATE]],'[1]down list'!$AB$3:$AB$368,0),MATCH(Table1[[#This Row],[Shift]],'[1]down list'!$AB$3:$AH$3,0)),"")</f>
        <v/>
      </c>
      <c r="J2157" s="3"/>
      <c r="K2157" s="2"/>
      <c r="M2157" s="24" t="s">
        <v>224</v>
      </c>
      <c r="N2157" s="26" t="str">
        <f>IFERROR(INDEX([1]!Table13[#Data],MATCH(Table1[[#This Row],[Tech.]],[1]!Table13[Func Location],0),2),"")</f>
        <v/>
      </c>
      <c r="O2157" s="47"/>
      <c r="P2157" s="28"/>
      <c r="Q2157" s="2" t="s">
        <v>37</v>
      </c>
      <c r="R2157" s="2"/>
      <c r="W2157" s="2"/>
      <c r="X2157" s="2"/>
      <c r="Y2157" s="3"/>
      <c r="Z2157" s="29" t="str">
        <f>IF(Table1[[#This Row],[DATE]]=0,"",$Z$4)</f>
        <v/>
      </c>
      <c r="AA2157" s="29" t="str">
        <f>IF(Table1[[#This Row],[DATE]]=0,"",$AA$4)</f>
        <v/>
      </c>
      <c r="AB2157" s="29" t="str">
        <f t="shared" si="66"/>
        <v/>
      </c>
      <c r="AC2157" s="61" t="str">
        <f>IFERROR(VLOOKUP(Table1[[#This Row],[Owner]],'[1]down list'!U:V,2,FALSE),"")</f>
        <v/>
      </c>
    </row>
    <row r="2158" spans="2:29" x14ac:dyDescent="0.25">
      <c r="B2158" s="23"/>
      <c r="C2158" s="24" t="str">
        <f>IF(Table1[[#This Row],[DATE]]=0,"",TEXT(Table1[[#This Row],[DATE]],"mmm"))</f>
        <v/>
      </c>
      <c r="D2158" s="25" t="str">
        <f>B2158&amp;"-"&amp;COUNTIF($B$6:$B2158,B2158)</f>
        <v>-0</v>
      </c>
      <c r="E2158" s="24" t="str">
        <f t="shared" si="67"/>
        <v/>
      </c>
      <c r="F2158" s="24" t="str">
        <f>IF(B2158=0,"",TEXT(Table1[[#This Row],[DATE]],"ddd"))</f>
        <v/>
      </c>
      <c r="G2158" s="2" t="s">
        <v>32</v>
      </c>
      <c r="H2158" s="2"/>
      <c r="I2158" s="24" t="str">
        <f>IFERROR(INDEX('[1]down list'!$AB$3:$AH$368,MATCH(Table1[[#This Row],[DATE]],'[1]down list'!$AB$3:$AB$368,0),MATCH(Table1[[#This Row],[Shift]],'[1]down list'!$AB$3:$AH$3,0)),"")</f>
        <v/>
      </c>
      <c r="J2158" s="3"/>
      <c r="K2158" s="2"/>
      <c r="M2158" s="24" t="s">
        <v>224</v>
      </c>
      <c r="N2158" s="26" t="str">
        <f>IFERROR(INDEX([1]!Table13[#Data],MATCH(Table1[[#This Row],[Tech.]],[1]!Table13[Func Location],0),2),"")</f>
        <v/>
      </c>
      <c r="O2158" s="47"/>
      <c r="P2158" s="28"/>
      <c r="Q2158" s="2" t="s">
        <v>37</v>
      </c>
      <c r="R2158" s="2"/>
      <c r="W2158" s="2"/>
      <c r="X2158" s="2"/>
      <c r="Y2158" s="3"/>
      <c r="Z2158" s="29" t="str">
        <f>IF(Table1[[#This Row],[DATE]]=0,"",$Z$4)</f>
        <v/>
      </c>
      <c r="AA2158" s="29" t="str">
        <f>IF(Table1[[#This Row],[DATE]]=0,"",$AA$4)</f>
        <v/>
      </c>
      <c r="AB2158" s="29" t="str">
        <f t="shared" si="66"/>
        <v/>
      </c>
      <c r="AC2158" s="61" t="str">
        <f>IFERROR(VLOOKUP(Table1[[#This Row],[Owner]],'[1]down list'!U:V,2,FALSE),"")</f>
        <v/>
      </c>
    </row>
    <row r="2159" spans="2:29" x14ac:dyDescent="0.25">
      <c r="B2159" s="23"/>
      <c r="C2159" s="24" t="str">
        <f>IF(Table1[[#This Row],[DATE]]=0,"",TEXT(Table1[[#This Row],[DATE]],"mmm"))</f>
        <v/>
      </c>
      <c r="D2159" s="25" t="str">
        <f>B2159&amp;"-"&amp;COUNTIF($B$6:$B2159,B2159)</f>
        <v>-0</v>
      </c>
      <c r="E2159" s="24" t="str">
        <f t="shared" si="67"/>
        <v/>
      </c>
      <c r="F2159" s="24" t="str">
        <f>IF(B2159=0,"",TEXT(Table1[[#This Row],[DATE]],"ddd"))</f>
        <v/>
      </c>
      <c r="G2159" s="2" t="s">
        <v>32</v>
      </c>
      <c r="H2159" s="2"/>
      <c r="I2159" s="24" t="str">
        <f>IFERROR(INDEX('[1]down list'!$AB$3:$AH$368,MATCH(Table1[[#This Row],[DATE]],'[1]down list'!$AB$3:$AB$368,0),MATCH(Table1[[#This Row],[Shift]],'[1]down list'!$AB$3:$AH$3,0)),"")</f>
        <v/>
      </c>
      <c r="J2159" s="3"/>
      <c r="K2159" s="2"/>
      <c r="M2159" s="24" t="s">
        <v>224</v>
      </c>
      <c r="N2159" s="26" t="str">
        <f>IFERROR(INDEX([1]!Table13[#Data],MATCH(Table1[[#This Row],[Tech.]],[1]!Table13[Func Location],0),2),"")</f>
        <v/>
      </c>
      <c r="O2159" s="47"/>
      <c r="P2159" s="28"/>
      <c r="Q2159" s="2" t="s">
        <v>37</v>
      </c>
      <c r="R2159" s="2"/>
      <c r="W2159" s="2"/>
      <c r="X2159" s="2"/>
      <c r="Y2159" s="3"/>
      <c r="Z2159" s="29" t="str">
        <f>IF(Table1[[#This Row],[DATE]]=0,"",$Z$4)</f>
        <v/>
      </c>
      <c r="AA2159" s="29" t="str">
        <f>IF(Table1[[#This Row],[DATE]]=0,"",$AA$4)</f>
        <v/>
      </c>
      <c r="AB2159" s="29" t="str">
        <f t="shared" si="66"/>
        <v/>
      </c>
      <c r="AC2159" s="61" t="str">
        <f>IFERROR(VLOOKUP(Table1[[#This Row],[Owner]],'[1]down list'!U:V,2,FALSE),"")</f>
        <v/>
      </c>
    </row>
    <row r="2160" spans="2:29" x14ac:dyDescent="0.25">
      <c r="B2160" s="23"/>
      <c r="C2160" s="24" t="str">
        <f>IF(Table1[[#This Row],[DATE]]=0,"",TEXT(Table1[[#This Row],[DATE]],"mmm"))</f>
        <v/>
      </c>
      <c r="D2160" s="25" t="str">
        <f>B2160&amp;"-"&amp;COUNTIF($B$6:$B2160,B2160)</f>
        <v>-0</v>
      </c>
      <c r="E2160" s="24" t="str">
        <f t="shared" si="67"/>
        <v/>
      </c>
      <c r="F2160" s="24" t="str">
        <f>IF(B2160=0,"",TEXT(Table1[[#This Row],[DATE]],"ddd"))</f>
        <v/>
      </c>
      <c r="G2160" s="2" t="s">
        <v>32</v>
      </c>
      <c r="H2160" s="2"/>
      <c r="I2160" s="24" t="str">
        <f>IFERROR(INDEX('[1]down list'!$AB$3:$AH$368,MATCH(Table1[[#This Row],[DATE]],'[1]down list'!$AB$3:$AB$368,0),MATCH(Table1[[#This Row],[Shift]],'[1]down list'!$AB$3:$AH$3,0)),"")</f>
        <v/>
      </c>
      <c r="J2160" s="3"/>
      <c r="K2160" s="2"/>
      <c r="M2160" s="24" t="s">
        <v>224</v>
      </c>
      <c r="N2160" s="26" t="str">
        <f>IFERROR(INDEX([1]!Table13[#Data],MATCH(Table1[[#This Row],[Tech.]],[1]!Table13[Func Location],0),2),"")</f>
        <v/>
      </c>
      <c r="O2160" s="47"/>
      <c r="P2160" s="28"/>
      <c r="Q2160" s="2" t="s">
        <v>37</v>
      </c>
      <c r="R2160" s="2"/>
      <c r="W2160" s="2"/>
      <c r="X2160" s="2"/>
      <c r="Y2160" s="3"/>
      <c r="Z2160" s="29" t="str">
        <f>IF(Table1[[#This Row],[DATE]]=0,"",$Z$4)</f>
        <v/>
      </c>
      <c r="AA2160" s="29" t="str">
        <f>IF(Table1[[#This Row],[DATE]]=0,"",$AA$4)</f>
        <v/>
      </c>
      <c r="AB2160" s="29" t="str">
        <f t="shared" si="66"/>
        <v/>
      </c>
      <c r="AC2160" s="61" t="str">
        <f>IFERROR(VLOOKUP(Table1[[#This Row],[Owner]],'[1]down list'!U:V,2,FALSE),"")</f>
        <v/>
      </c>
    </row>
    <row r="2161" spans="2:29" x14ac:dyDescent="0.25">
      <c r="B2161" s="23"/>
      <c r="C2161" s="24" t="str">
        <f>IF(Table1[[#This Row],[DATE]]=0,"",TEXT(Table1[[#This Row],[DATE]],"mmm"))</f>
        <v/>
      </c>
      <c r="D2161" s="25" t="str">
        <f>B2161&amp;"-"&amp;COUNTIF($B$6:$B2161,B2161)</f>
        <v>-0</v>
      </c>
      <c r="E2161" s="24" t="str">
        <f t="shared" si="67"/>
        <v/>
      </c>
      <c r="F2161" s="24" t="str">
        <f>IF(B2161=0,"",TEXT(Table1[[#This Row],[DATE]],"ddd"))</f>
        <v/>
      </c>
      <c r="G2161" s="2" t="s">
        <v>32</v>
      </c>
      <c r="H2161" s="2"/>
      <c r="I2161" s="24" t="str">
        <f>IFERROR(INDEX('[1]down list'!$AB$3:$AH$368,MATCH(Table1[[#This Row],[DATE]],'[1]down list'!$AB$3:$AB$368,0),MATCH(Table1[[#This Row],[Shift]],'[1]down list'!$AB$3:$AH$3,0)),"")</f>
        <v/>
      </c>
      <c r="J2161" s="3"/>
      <c r="K2161" s="2"/>
      <c r="M2161" s="24" t="s">
        <v>224</v>
      </c>
      <c r="N2161" s="26" t="str">
        <f>IFERROR(INDEX([1]!Table13[#Data],MATCH(Table1[[#This Row],[Tech.]],[1]!Table13[Func Location],0),2),"")</f>
        <v/>
      </c>
      <c r="O2161" s="47"/>
      <c r="P2161" s="28"/>
      <c r="Q2161" s="2" t="s">
        <v>37</v>
      </c>
      <c r="R2161" s="2"/>
      <c r="W2161" s="2"/>
      <c r="X2161" s="2"/>
      <c r="Y2161" s="3"/>
      <c r="Z2161" s="29" t="str">
        <f>IF(Table1[[#This Row],[DATE]]=0,"",$Z$4)</f>
        <v/>
      </c>
      <c r="AA2161" s="29" t="str">
        <f>IF(Table1[[#This Row],[DATE]]=0,"",$AA$4)</f>
        <v/>
      </c>
      <c r="AB2161" s="29" t="str">
        <f t="shared" si="66"/>
        <v/>
      </c>
      <c r="AC2161" s="61" t="str">
        <f>IFERROR(VLOOKUP(Table1[[#This Row],[Owner]],'[1]down list'!U:V,2,FALSE),"")</f>
        <v/>
      </c>
    </row>
    <row r="2162" spans="2:29" x14ac:dyDescent="0.25">
      <c r="B2162" s="23"/>
      <c r="C2162" s="24" t="str">
        <f>IF(Table1[[#This Row],[DATE]]=0,"",TEXT(Table1[[#This Row],[DATE]],"mmm"))</f>
        <v/>
      </c>
      <c r="D2162" s="25" t="str">
        <f>B2162&amp;"-"&amp;COUNTIF($B$6:$B2162,B2162)</f>
        <v>-0</v>
      </c>
      <c r="E2162" s="24" t="str">
        <f t="shared" si="67"/>
        <v/>
      </c>
      <c r="F2162" s="24" t="str">
        <f>IF(B2162=0,"",TEXT(Table1[[#This Row],[DATE]],"ddd"))</f>
        <v/>
      </c>
      <c r="G2162" s="2" t="s">
        <v>32</v>
      </c>
      <c r="H2162" s="2"/>
      <c r="I2162" s="24" t="str">
        <f>IFERROR(INDEX('[1]down list'!$AB$3:$AH$368,MATCH(Table1[[#This Row],[DATE]],'[1]down list'!$AB$3:$AB$368,0),MATCH(Table1[[#This Row],[Shift]],'[1]down list'!$AB$3:$AH$3,0)),"")</f>
        <v/>
      </c>
      <c r="J2162" s="3"/>
      <c r="K2162" s="2"/>
      <c r="M2162" s="24" t="s">
        <v>224</v>
      </c>
      <c r="N2162" s="26" t="str">
        <f>IFERROR(INDEX([1]!Table13[#Data],MATCH(Table1[[#This Row],[Tech.]],[1]!Table13[Func Location],0),2),"")</f>
        <v/>
      </c>
      <c r="O2162" s="47"/>
      <c r="P2162" s="28"/>
      <c r="Q2162" s="2" t="s">
        <v>37</v>
      </c>
      <c r="R2162" s="2"/>
      <c r="W2162" s="2"/>
      <c r="X2162" s="2"/>
      <c r="Y2162" s="3"/>
      <c r="Z2162" s="29" t="str">
        <f>IF(Table1[[#This Row],[DATE]]=0,"",$Z$4)</f>
        <v/>
      </c>
      <c r="AA2162" s="29" t="str">
        <f>IF(Table1[[#This Row],[DATE]]=0,"",$AA$4)</f>
        <v/>
      </c>
      <c r="AB2162" s="29" t="str">
        <f t="shared" si="66"/>
        <v/>
      </c>
      <c r="AC2162" s="61" t="str">
        <f>IFERROR(VLOOKUP(Table1[[#This Row],[Owner]],'[1]down list'!U:V,2,FALSE),"")</f>
        <v/>
      </c>
    </row>
    <row r="2163" spans="2:29" x14ac:dyDescent="0.25">
      <c r="B2163" s="23"/>
      <c r="C2163" s="24" t="str">
        <f>IF(Table1[[#This Row],[DATE]]=0,"",TEXT(Table1[[#This Row],[DATE]],"mmm"))</f>
        <v/>
      </c>
      <c r="D2163" s="25" t="str">
        <f>B2163&amp;"-"&amp;COUNTIF($B$6:$B2163,B2163)</f>
        <v>-0</v>
      </c>
      <c r="E2163" s="24" t="str">
        <f t="shared" si="67"/>
        <v/>
      </c>
      <c r="F2163" s="24" t="str">
        <f>IF(B2163=0,"",TEXT(Table1[[#This Row],[DATE]],"ddd"))</f>
        <v/>
      </c>
      <c r="G2163" s="2" t="s">
        <v>32</v>
      </c>
      <c r="H2163" s="2"/>
      <c r="I2163" s="24" t="str">
        <f>IFERROR(INDEX('[1]down list'!$AB$3:$AH$368,MATCH(Table1[[#This Row],[DATE]],'[1]down list'!$AB$3:$AB$368,0),MATCH(Table1[[#This Row],[Shift]],'[1]down list'!$AB$3:$AH$3,0)),"")</f>
        <v/>
      </c>
      <c r="J2163" s="3"/>
      <c r="K2163" s="2"/>
      <c r="M2163" s="24" t="s">
        <v>224</v>
      </c>
      <c r="N2163" s="26" t="str">
        <f>IFERROR(INDEX([1]!Table13[#Data],MATCH(Table1[[#This Row],[Tech.]],[1]!Table13[Func Location],0),2),"")</f>
        <v/>
      </c>
      <c r="O2163" s="47"/>
      <c r="P2163" s="28"/>
      <c r="Q2163" s="2" t="s">
        <v>37</v>
      </c>
      <c r="R2163" s="2"/>
      <c r="W2163" s="2"/>
      <c r="X2163" s="2"/>
      <c r="Y2163" s="3"/>
      <c r="Z2163" s="29" t="str">
        <f>IF(Table1[[#This Row],[DATE]]=0,"",$Z$4)</f>
        <v/>
      </c>
      <c r="AA2163" s="29" t="str">
        <f>IF(Table1[[#This Row],[DATE]]=0,"",$AA$4)</f>
        <v/>
      </c>
      <c r="AB2163" s="29" t="str">
        <f t="shared" si="66"/>
        <v/>
      </c>
      <c r="AC2163" s="61" t="str">
        <f>IFERROR(VLOOKUP(Table1[[#This Row],[Owner]],'[1]down list'!U:V,2,FALSE),"")</f>
        <v/>
      </c>
    </row>
    <row r="2164" spans="2:29" x14ac:dyDescent="0.25">
      <c r="B2164" s="23"/>
      <c r="C2164" s="24" t="str">
        <f>IF(Table1[[#This Row],[DATE]]=0,"",TEXT(Table1[[#This Row],[DATE]],"mmm"))</f>
        <v/>
      </c>
      <c r="D2164" s="25" t="str">
        <f>B2164&amp;"-"&amp;COUNTIF($B$6:$B2164,B2164)</f>
        <v>-0</v>
      </c>
      <c r="E2164" s="24" t="str">
        <f t="shared" si="67"/>
        <v/>
      </c>
      <c r="F2164" s="24" t="str">
        <f>IF(B2164=0,"",TEXT(Table1[[#This Row],[DATE]],"ddd"))</f>
        <v/>
      </c>
      <c r="G2164" s="2" t="s">
        <v>32</v>
      </c>
      <c r="H2164" s="2"/>
      <c r="I2164" s="24" t="str">
        <f>IFERROR(INDEX('[1]down list'!$AB$3:$AH$368,MATCH(Table1[[#This Row],[DATE]],'[1]down list'!$AB$3:$AB$368,0),MATCH(Table1[[#This Row],[Shift]],'[1]down list'!$AB$3:$AH$3,0)),"")</f>
        <v/>
      </c>
      <c r="J2164" s="3"/>
      <c r="K2164" s="2"/>
      <c r="M2164" s="24" t="s">
        <v>224</v>
      </c>
      <c r="N2164" s="26" t="str">
        <f>IFERROR(INDEX([1]!Table13[#Data],MATCH(Table1[[#This Row],[Tech.]],[1]!Table13[Func Location],0),2),"")</f>
        <v/>
      </c>
      <c r="O2164" s="47"/>
      <c r="P2164" s="28"/>
      <c r="Q2164" s="2" t="s">
        <v>37</v>
      </c>
      <c r="R2164" s="2"/>
      <c r="W2164" s="2"/>
      <c r="X2164" s="2"/>
      <c r="Y2164" s="3"/>
      <c r="Z2164" s="29" t="str">
        <f>IF(Table1[[#This Row],[DATE]]=0,"",$Z$4)</f>
        <v/>
      </c>
      <c r="AA2164" s="29" t="str">
        <f>IF(Table1[[#This Row],[DATE]]=0,"",$AA$4)</f>
        <v/>
      </c>
      <c r="AB2164" s="29" t="str">
        <f t="shared" si="66"/>
        <v/>
      </c>
      <c r="AC2164" s="61" t="str">
        <f>IFERROR(VLOOKUP(Table1[[#This Row],[Owner]],'[1]down list'!U:V,2,FALSE),"")</f>
        <v/>
      </c>
    </row>
    <row r="2165" spans="2:29" x14ac:dyDescent="0.25">
      <c r="B2165" s="23"/>
      <c r="C2165" s="24" t="str">
        <f>IF(Table1[[#This Row],[DATE]]=0,"",TEXT(Table1[[#This Row],[DATE]],"mmm"))</f>
        <v/>
      </c>
      <c r="D2165" s="25" t="str">
        <f>B2165&amp;"-"&amp;COUNTIF($B$6:$B2165,B2165)</f>
        <v>-0</v>
      </c>
      <c r="E2165" s="24" t="str">
        <f t="shared" si="67"/>
        <v/>
      </c>
      <c r="F2165" s="24" t="str">
        <f>IF(B2165=0,"",TEXT(Table1[[#This Row],[DATE]],"ddd"))</f>
        <v/>
      </c>
      <c r="G2165" s="2" t="s">
        <v>32</v>
      </c>
      <c r="H2165" s="2"/>
      <c r="I2165" s="24" t="str">
        <f>IFERROR(INDEX('[1]down list'!$AB$3:$AH$368,MATCH(Table1[[#This Row],[DATE]],'[1]down list'!$AB$3:$AB$368,0),MATCH(Table1[[#This Row],[Shift]],'[1]down list'!$AB$3:$AH$3,0)),"")</f>
        <v/>
      </c>
      <c r="J2165" s="3"/>
      <c r="K2165" s="2"/>
      <c r="M2165" s="24" t="s">
        <v>224</v>
      </c>
      <c r="N2165" s="26" t="str">
        <f>IFERROR(INDEX([1]!Table13[#Data],MATCH(Table1[[#This Row],[Tech.]],[1]!Table13[Func Location],0),2),"")</f>
        <v/>
      </c>
      <c r="O2165" s="47"/>
      <c r="P2165" s="28"/>
      <c r="Q2165" s="2" t="s">
        <v>37</v>
      </c>
      <c r="R2165" s="2"/>
      <c r="W2165" s="2"/>
      <c r="X2165" s="2"/>
      <c r="Y2165" s="3"/>
      <c r="Z2165" s="29" t="str">
        <f>IF(Table1[[#This Row],[DATE]]=0,"",$Z$4)</f>
        <v/>
      </c>
      <c r="AA2165" s="29" t="str">
        <f>IF(Table1[[#This Row],[DATE]]=0,"",$AA$4)</f>
        <v/>
      </c>
      <c r="AB2165" s="29" t="str">
        <f t="shared" si="66"/>
        <v/>
      </c>
      <c r="AC2165" s="61" t="str">
        <f>IFERROR(VLOOKUP(Table1[[#This Row],[Owner]],'[1]down list'!U:V,2,FALSE),"")</f>
        <v/>
      </c>
    </row>
    <row r="2166" spans="2:29" x14ac:dyDescent="0.25">
      <c r="B2166" s="23"/>
      <c r="C2166" s="24" t="str">
        <f>IF(Table1[[#This Row],[DATE]]=0,"",TEXT(Table1[[#This Row],[DATE]],"mmm"))</f>
        <v/>
      </c>
      <c r="D2166" s="25" t="str">
        <f>B2166&amp;"-"&amp;COUNTIF($B$6:$B2166,B2166)</f>
        <v>-0</v>
      </c>
      <c r="E2166" s="24" t="str">
        <f t="shared" si="67"/>
        <v/>
      </c>
      <c r="F2166" s="24" t="str">
        <f>IF(B2166=0,"",TEXT(Table1[[#This Row],[DATE]],"ddd"))</f>
        <v/>
      </c>
      <c r="G2166" s="2" t="s">
        <v>32</v>
      </c>
      <c r="H2166" s="2"/>
      <c r="I2166" s="24" t="str">
        <f>IFERROR(INDEX('[1]down list'!$AB$3:$AH$368,MATCH(Table1[[#This Row],[DATE]],'[1]down list'!$AB$3:$AB$368,0),MATCH(Table1[[#This Row],[Shift]],'[1]down list'!$AB$3:$AH$3,0)),"")</f>
        <v/>
      </c>
      <c r="J2166" s="3"/>
      <c r="K2166" s="2"/>
      <c r="M2166" s="24" t="s">
        <v>224</v>
      </c>
      <c r="N2166" s="26" t="str">
        <f>IFERROR(INDEX([1]!Table13[#Data],MATCH(Table1[[#This Row],[Tech.]],[1]!Table13[Func Location],0),2),"")</f>
        <v/>
      </c>
      <c r="O2166" s="47"/>
      <c r="P2166" s="28"/>
      <c r="Q2166" s="2" t="s">
        <v>37</v>
      </c>
      <c r="R2166" s="2"/>
      <c r="W2166" s="2"/>
      <c r="X2166" s="2"/>
      <c r="Y2166" s="3"/>
      <c r="Z2166" s="29" t="str">
        <f>IF(Table1[[#This Row],[DATE]]=0,"",$Z$4)</f>
        <v/>
      </c>
      <c r="AA2166" s="29" t="str">
        <f>IF(Table1[[#This Row],[DATE]]=0,"",$AA$4)</f>
        <v/>
      </c>
      <c r="AB2166" s="29" t="str">
        <f t="shared" si="66"/>
        <v/>
      </c>
      <c r="AC2166" s="61" t="str">
        <f>IFERROR(VLOOKUP(Table1[[#This Row],[Owner]],'[1]down list'!U:V,2,FALSE),"")</f>
        <v/>
      </c>
    </row>
    <row r="2167" spans="2:29" x14ac:dyDescent="0.25">
      <c r="B2167" s="23"/>
      <c r="C2167" s="24" t="str">
        <f>IF(Table1[[#This Row],[DATE]]=0,"",TEXT(Table1[[#This Row],[DATE]],"mmm"))</f>
        <v/>
      </c>
      <c r="D2167" s="25" t="str">
        <f>B2167&amp;"-"&amp;COUNTIF($B$6:$B2167,B2167)</f>
        <v>-0</v>
      </c>
      <c r="E2167" s="24" t="str">
        <f t="shared" si="67"/>
        <v/>
      </c>
      <c r="F2167" s="24" t="str">
        <f>IF(B2167=0,"",TEXT(Table1[[#This Row],[DATE]],"ddd"))</f>
        <v/>
      </c>
      <c r="G2167" s="2" t="s">
        <v>32</v>
      </c>
      <c r="H2167" s="2"/>
      <c r="I2167" s="24" t="str">
        <f>IFERROR(INDEX('[1]down list'!$AB$3:$AH$368,MATCH(Table1[[#This Row],[DATE]],'[1]down list'!$AB$3:$AB$368,0),MATCH(Table1[[#This Row],[Shift]],'[1]down list'!$AB$3:$AH$3,0)),"")</f>
        <v/>
      </c>
      <c r="J2167" s="3"/>
      <c r="K2167" s="2"/>
      <c r="M2167" s="24" t="s">
        <v>224</v>
      </c>
      <c r="N2167" s="26" t="str">
        <f>IFERROR(INDEX([1]!Table13[#Data],MATCH(Table1[[#This Row],[Tech.]],[1]!Table13[Func Location],0),2),"")</f>
        <v/>
      </c>
      <c r="O2167" s="47"/>
      <c r="P2167" s="28"/>
      <c r="Q2167" s="2" t="s">
        <v>37</v>
      </c>
      <c r="R2167" s="2"/>
      <c r="W2167" s="2"/>
      <c r="X2167" s="2"/>
      <c r="Y2167" s="3"/>
      <c r="Z2167" s="29" t="str">
        <f>IF(Table1[[#This Row],[DATE]]=0,"",$Z$4)</f>
        <v/>
      </c>
      <c r="AA2167" s="29" t="str">
        <f>IF(Table1[[#This Row],[DATE]]=0,"",$AA$4)</f>
        <v/>
      </c>
      <c r="AB2167" s="29" t="str">
        <f t="shared" si="66"/>
        <v/>
      </c>
      <c r="AC2167" s="61" t="str">
        <f>IFERROR(VLOOKUP(Table1[[#This Row],[Owner]],'[1]down list'!U:V,2,FALSE),"")</f>
        <v/>
      </c>
    </row>
    <row r="2168" spans="2:29" x14ac:dyDescent="0.25">
      <c r="B2168" s="23"/>
      <c r="C2168" s="24" t="str">
        <f>IF(Table1[[#This Row],[DATE]]=0,"",TEXT(Table1[[#This Row],[DATE]],"mmm"))</f>
        <v/>
      </c>
      <c r="D2168" s="25" t="str">
        <f>B2168&amp;"-"&amp;COUNTIF($B$6:$B2168,B2168)</f>
        <v>-0</v>
      </c>
      <c r="E2168" s="24" t="str">
        <f t="shared" si="67"/>
        <v/>
      </c>
      <c r="F2168" s="24" t="str">
        <f>IF(B2168=0,"",TEXT(Table1[[#This Row],[DATE]],"ddd"))</f>
        <v/>
      </c>
      <c r="G2168" s="2" t="s">
        <v>32</v>
      </c>
      <c r="H2168" s="2"/>
      <c r="I2168" s="24" t="str">
        <f>IFERROR(INDEX('[1]down list'!$AB$3:$AH$368,MATCH(Table1[[#This Row],[DATE]],'[1]down list'!$AB$3:$AB$368,0),MATCH(Table1[[#This Row],[Shift]],'[1]down list'!$AB$3:$AH$3,0)),"")</f>
        <v/>
      </c>
      <c r="J2168" s="3"/>
      <c r="K2168" s="2"/>
      <c r="M2168" s="24" t="s">
        <v>224</v>
      </c>
      <c r="N2168" s="26" t="str">
        <f>IFERROR(INDEX([1]!Table13[#Data],MATCH(Table1[[#This Row],[Tech.]],[1]!Table13[Func Location],0),2),"")</f>
        <v/>
      </c>
      <c r="O2168" s="47"/>
      <c r="P2168" s="28"/>
      <c r="Q2168" s="2" t="s">
        <v>37</v>
      </c>
      <c r="R2168" s="2"/>
      <c r="W2168" s="2"/>
      <c r="X2168" s="2"/>
      <c r="Y2168" s="3"/>
      <c r="Z2168" s="29" t="str">
        <f>IF(Table1[[#This Row],[DATE]]=0,"",$Z$4)</f>
        <v/>
      </c>
      <c r="AA2168" s="29" t="str">
        <f>IF(Table1[[#This Row],[DATE]]=0,"",$AA$4)</f>
        <v/>
      </c>
      <c r="AB2168" s="29" t="str">
        <f t="shared" si="66"/>
        <v/>
      </c>
      <c r="AC2168" s="61" t="str">
        <f>IFERROR(VLOOKUP(Table1[[#This Row],[Owner]],'[1]down list'!U:V,2,FALSE),"")</f>
        <v/>
      </c>
    </row>
    <row r="2169" spans="2:29" x14ac:dyDescent="0.25">
      <c r="B2169" s="23"/>
      <c r="C2169" s="24" t="str">
        <f>IF(Table1[[#This Row],[DATE]]=0,"",TEXT(Table1[[#This Row],[DATE]],"mmm"))</f>
        <v/>
      </c>
      <c r="D2169" s="25" t="str">
        <f>B2169&amp;"-"&amp;COUNTIF($B$6:$B2169,B2169)</f>
        <v>-0</v>
      </c>
      <c r="E2169" s="24" t="str">
        <f t="shared" si="67"/>
        <v/>
      </c>
      <c r="F2169" s="24" t="str">
        <f>IF(B2169=0,"",TEXT(Table1[[#This Row],[DATE]],"ddd"))</f>
        <v/>
      </c>
      <c r="G2169" s="2" t="s">
        <v>32</v>
      </c>
      <c r="H2169" s="2"/>
      <c r="I2169" s="24" t="str">
        <f>IFERROR(INDEX('[1]down list'!$AB$3:$AH$368,MATCH(Table1[[#This Row],[DATE]],'[1]down list'!$AB$3:$AB$368,0),MATCH(Table1[[#This Row],[Shift]],'[1]down list'!$AB$3:$AH$3,0)),"")</f>
        <v/>
      </c>
      <c r="J2169" s="3"/>
      <c r="K2169" s="2"/>
      <c r="M2169" s="24" t="s">
        <v>224</v>
      </c>
      <c r="N2169" s="26" t="str">
        <f>IFERROR(INDEX([1]!Table13[#Data],MATCH(Table1[[#This Row],[Tech.]],[1]!Table13[Func Location],0),2),"")</f>
        <v/>
      </c>
      <c r="O2169" s="47"/>
      <c r="P2169" s="28"/>
      <c r="Q2169" s="2" t="s">
        <v>37</v>
      </c>
      <c r="R2169" s="2"/>
      <c r="W2169" s="2"/>
      <c r="X2169" s="2"/>
      <c r="Y2169" s="3"/>
      <c r="Z2169" s="29" t="str">
        <f>IF(Table1[[#This Row],[DATE]]=0,"",$Z$4)</f>
        <v/>
      </c>
      <c r="AA2169" s="29" t="str">
        <f>IF(Table1[[#This Row],[DATE]]=0,"",$AA$4)</f>
        <v/>
      </c>
      <c r="AB2169" s="29" t="str">
        <f t="shared" si="66"/>
        <v/>
      </c>
      <c r="AC2169" s="61" t="str">
        <f>IFERROR(VLOOKUP(Table1[[#This Row],[Owner]],'[1]down list'!U:V,2,FALSE),"")</f>
        <v/>
      </c>
    </row>
    <row r="2170" spans="2:29" x14ac:dyDescent="0.25">
      <c r="B2170" s="23"/>
      <c r="C2170" s="24" t="str">
        <f>IF(Table1[[#This Row],[DATE]]=0,"",TEXT(Table1[[#This Row],[DATE]],"mmm"))</f>
        <v/>
      </c>
      <c r="D2170" s="25" t="str">
        <f>B2170&amp;"-"&amp;COUNTIF($B$6:$B2170,B2170)</f>
        <v>-0</v>
      </c>
      <c r="E2170" s="24" t="str">
        <f t="shared" si="67"/>
        <v/>
      </c>
      <c r="F2170" s="24" t="str">
        <f>IF(B2170=0,"",TEXT(Table1[[#This Row],[DATE]],"ddd"))</f>
        <v/>
      </c>
      <c r="G2170" s="2" t="s">
        <v>32</v>
      </c>
      <c r="H2170" s="2"/>
      <c r="I2170" s="24" t="str">
        <f>IFERROR(INDEX('[1]down list'!$AB$3:$AH$368,MATCH(Table1[[#This Row],[DATE]],'[1]down list'!$AB$3:$AB$368,0),MATCH(Table1[[#This Row],[Shift]],'[1]down list'!$AB$3:$AH$3,0)),"")</f>
        <v/>
      </c>
      <c r="J2170" s="3"/>
      <c r="K2170" s="2"/>
      <c r="M2170" s="24" t="s">
        <v>224</v>
      </c>
      <c r="N2170" s="26" t="str">
        <f>IFERROR(INDEX([1]!Table13[#Data],MATCH(Table1[[#This Row],[Tech.]],[1]!Table13[Func Location],0),2),"")</f>
        <v/>
      </c>
      <c r="O2170" s="47"/>
      <c r="P2170" s="28"/>
      <c r="Q2170" s="2" t="s">
        <v>37</v>
      </c>
      <c r="R2170" s="2"/>
      <c r="W2170" s="2"/>
      <c r="X2170" s="2"/>
      <c r="Y2170" s="3"/>
      <c r="Z2170" s="29" t="str">
        <f>IF(Table1[[#This Row],[DATE]]=0,"",$Z$4)</f>
        <v/>
      </c>
      <c r="AA2170" s="29" t="str">
        <f>IF(Table1[[#This Row],[DATE]]=0,"",$AA$4)</f>
        <v/>
      </c>
      <c r="AB2170" s="29" t="str">
        <f t="shared" si="66"/>
        <v/>
      </c>
      <c r="AC2170" s="61" t="str">
        <f>IFERROR(VLOOKUP(Table1[[#This Row],[Owner]],'[1]down list'!U:V,2,FALSE),"")</f>
        <v/>
      </c>
    </row>
    <row r="2171" spans="2:29" x14ac:dyDescent="0.25">
      <c r="B2171" s="23"/>
      <c r="C2171" s="24" t="str">
        <f>IF(Table1[[#This Row],[DATE]]=0,"",TEXT(Table1[[#This Row],[DATE]],"mmm"))</f>
        <v/>
      </c>
      <c r="D2171" s="25" t="str">
        <f>B2171&amp;"-"&amp;COUNTIF($B$6:$B2171,B2171)</f>
        <v>-0</v>
      </c>
      <c r="E2171" s="24" t="str">
        <f t="shared" si="67"/>
        <v/>
      </c>
      <c r="F2171" s="24" t="str">
        <f>IF(B2171=0,"",TEXT(Table1[[#This Row],[DATE]],"ddd"))</f>
        <v/>
      </c>
      <c r="G2171" s="2" t="s">
        <v>32</v>
      </c>
      <c r="H2171" s="2"/>
      <c r="I2171" s="24" t="str">
        <f>IFERROR(INDEX('[1]down list'!$AB$3:$AH$368,MATCH(Table1[[#This Row],[DATE]],'[1]down list'!$AB$3:$AB$368,0),MATCH(Table1[[#This Row],[Shift]],'[1]down list'!$AB$3:$AH$3,0)),"")</f>
        <v/>
      </c>
      <c r="J2171" s="3"/>
      <c r="K2171" s="2"/>
      <c r="M2171" s="24" t="s">
        <v>224</v>
      </c>
      <c r="N2171" s="26" t="str">
        <f>IFERROR(INDEX([1]!Table13[#Data],MATCH(Table1[[#This Row],[Tech.]],[1]!Table13[Func Location],0),2),"")</f>
        <v/>
      </c>
      <c r="O2171" s="47"/>
      <c r="P2171" s="28"/>
      <c r="Q2171" s="2" t="s">
        <v>37</v>
      </c>
      <c r="R2171" s="2"/>
      <c r="W2171" s="2"/>
      <c r="X2171" s="2"/>
      <c r="Y2171" s="3"/>
      <c r="Z2171" s="29" t="str">
        <f>IF(Table1[[#This Row],[DATE]]=0,"",$Z$4)</f>
        <v/>
      </c>
      <c r="AA2171" s="29" t="str">
        <f>IF(Table1[[#This Row],[DATE]]=0,"",$AA$4)</f>
        <v/>
      </c>
      <c r="AB2171" s="29" t="str">
        <f t="shared" si="66"/>
        <v/>
      </c>
      <c r="AC2171" s="61" t="str">
        <f>IFERROR(VLOOKUP(Table1[[#This Row],[Owner]],'[1]down list'!U:V,2,FALSE),"")</f>
        <v/>
      </c>
    </row>
    <row r="2172" spans="2:29" x14ac:dyDescent="0.25">
      <c r="B2172" s="23"/>
      <c r="C2172" s="24" t="str">
        <f>IF(Table1[[#This Row],[DATE]]=0,"",TEXT(Table1[[#This Row],[DATE]],"mmm"))</f>
        <v/>
      </c>
      <c r="D2172" s="25" t="str">
        <f>B2172&amp;"-"&amp;COUNTIF($B$6:$B2172,B2172)</f>
        <v>-0</v>
      </c>
      <c r="E2172" s="24" t="str">
        <f t="shared" si="67"/>
        <v/>
      </c>
      <c r="F2172" s="24" t="str">
        <f>IF(B2172=0,"",TEXT(Table1[[#This Row],[DATE]],"ddd"))</f>
        <v/>
      </c>
      <c r="G2172" s="2" t="s">
        <v>32</v>
      </c>
      <c r="H2172" s="2"/>
      <c r="I2172" s="24" t="str">
        <f>IFERROR(INDEX('[1]down list'!$AB$3:$AH$368,MATCH(Table1[[#This Row],[DATE]],'[1]down list'!$AB$3:$AB$368,0),MATCH(Table1[[#This Row],[Shift]],'[1]down list'!$AB$3:$AH$3,0)),"")</f>
        <v/>
      </c>
      <c r="J2172" s="3"/>
      <c r="K2172" s="2"/>
      <c r="M2172" s="24" t="s">
        <v>224</v>
      </c>
      <c r="N2172" s="26" t="str">
        <f>IFERROR(INDEX([1]!Table13[#Data],MATCH(Table1[[#This Row],[Tech.]],[1]!Table13[Func Location],0),2),"")</f>
        <v/>
      </c>
      <c r="O2172" s="47"/>
      <c r="P2172" s="28"/>
      <c r="Q2172" s="2" t="s">
        <v>37</v>
      </c>
      <c r="R2172" s="2"/>
      <c r="W2172" s="2"/>
      <c r="X2172" s="2"/>
      <c r="Y2172" s="3"/>
      <c r="Z2172" s="29" t="str">
        <f>IF(Table1[[#This Row],[DATE]]=0,"",$Z$4)</f>
        <v/>
      </c>
      <c r="AA2172" s="29" t="str">
        <f>IF(Table1[[#This Row],[DATE]]=0,"",$AA$4)</f>
        <v/>
      </c>
      <c r="AB2172" s="29" t="str">
        <f t="shared" si="66"/>
        <v/>
      </c>
      <c r="AC2172" s="61" t="str">
        <f>IFERROR(VLOOKUP(Table1[[#This Row],[Owner]],'[1]down list'!U:V,2,FALSE),"")</f>
        <v/>
      </c>
    </row>
    <row r="2173" spans="2:29" x14ac:dyDescent="0.25">
      <c r="B2173" s="23"/>
      <c r="C2173" s="24" t="str">
        <f>IF(Table1[[#This Row],[DATE]]=0,"",TEXT(Table1[[#This Row],[DATE]],"mmm"))</f>
        <v/>
      </c>
      <c r="D2173" s="25" t="str">
        <f>B2173&amp;"-"&amp;COUNTIF($B$6:$B2173,B2173)</f>
        <v>-0</v>
      </c>
      <c r="E2173" s="24" t="str">
        <f t="shared" si="67"/>
        <v/>
      </c>
      <c r="F2173" s="24" t="str">
        <f>IF(B2173=0,"",TEXT(Table1[[#This Row],[DATE]],"ddd"))</f>
        <v/>
      </c>
      <c r="G2173" s="2" t="s">
        <v>32</v>
      </c>
      <c r="H2173" s="2"/>
      <c r="I2173" s="24" t="str">
        <f>IFERROR(INDEX('[1]down list'!$AB$3:$AH$368,MATCH(Table1[[#This Row],[DATE]],'[1]down list'!$AB$3:$AB$368,0),MATCH(Table1[[#This Row],[Shift]],'[1]down list'!$AB$3:$AH$3,0)),"")</f>
        <v/>
      </c>
      <c r="J2173" s="3"/>
      <c r="K2173" s="2"/>
      <c r="M2173" s="24" t="s">
        <v>224</v>
      </c>
      <c r="N2173" s="26" t="str">
        <f>IFERROR(INDEX([1]!Table13[#Data],MATCH(Table1[[#This Row],[Tech.]],[1]!Table13[Func Location],0),2),"")</f>
        <v/>
      </c>
      <c r="O2173" s="47"/>
      <c r="P2173" s="28"/>
      <c r="Q2173" s="2" t="s">
        <v>37</v>
      </c>
      <c r="R2173" s="2"/>
      <c r="W2173" s="2"/>
      <c r="X2173" s="2"/>
      <c r="Y2173" s="3"/>
      <c r="Z2173" s="29" t="str">
        <f>IF(Table1[[#This Row],[DATE]]=0,"",$Z$4)</f>
        <v/>
      </c>
      <c r="AA2173" s="29" t="str">
        <f>IF(Table1[[#This Row],[DATE]]=0,"",$AA$4)</f>
        <v/>
      </c>
      <c r="AB2173" s="29" t="str">
        <f t="shared" si="66"/>
        <v/>
      </c>
      <c r="AC2173" s="61" t="str">
        <f>IFERROR(VLOOKUP(Table1[[#This Row],[Owner]],'[1]down list'!U:V,2,FALSE),"")</f>
        <v/>
      </c>
    </row>
    <row r="2174" spans="2:29" x14ac:dyDescent="0.25">
      <c r="B2174" s="23"/>
      <c r="C2174" s="24" t="str">
        <f>IF(Table1[[#This Row],[DATE]]=0,"",TEXT(Table1[[#This Row],[DATE]],"mmm"))</f>
        <v/>
      </c>
      <c r="D2174" s="25" t="str">
        <f>B2174&amp;"-"&amp;COUNTIF($B$6:$B2174,B2174)</f>
        <v>-0</v>
      </c>
      <c r="E2174" s="24" t="str">
        <f t="shared" si="67"/>
        <v/>
      </c>
      <c r="F2174" s="24" t="str">
        <f>IF(B2174=0,"",TEXT(Table1[[#This Row],[DATE]],"ddd"))</f>
        <v/>
      </c>
      <c r="G2174" s="2" t="s">
        <v>32</v>
      </c>
      <c r="H2174" s="2"/>
      <c r="I2174" s="24" t="str">
        <f>IFERROR(INDEX('[1]down list'!$AB$3:$AH$368,MATCH(Table1[[#This Row],[DATE]],'[1]down list'!$AB$3:$AB$368,0),MATCH(Table1[[#This Row],[Shift]],'[1]down list'!$AB$3:$AH$3,0)),"")</f>
        <v/>
      </c>
      <c r="J2174" s="3"/>
      <c r="K2174" s="2"/>
      <c r="M2174" s="24" t="s">
        <v>224</v>
      </c>
      <c r="N2174" s="26" t="str">
        <f>IFERROR(INDEX([1]!Table13[#Data],MATCH(Table1[[#This Row],[Tech.]],[1]!Table13[Func Location],0),2),"")</f>
        <v/>
      </c>
      <c r="O2174" s="47"/>
      <c r="P2174" s="28"/>
      <c r="Q2174" s="2" t="s">
        <v>37</v>
      </c>
      <c r="R2174" s="2"/>
      <c r="W2174" s="2"/>
      <c r="X2174" s="2"/>
      <c r="Y2174" s="3"/>
      <c r="Z2174" s="29" t="str">
        <f>IF(Table1[[#This Row],[DATE]]=0,"",$Z$4)</f>
        <v/>
      </c>
      <c r="AA2174" s="29" t="str">
        <f>IF(Table1[[#This Row],[DATE]]=0,"",$AA$4)</f>
        <v/>
      </c>
      <c r="AB2174" s="29" t="str">
        <f t="shared" si="66"/>
        <v/>
      </c>
      <c r="AC2174" s="61" t="str">
        <f>IFERROR(VLOOKUP(Table1[[#This Row],[Owner]],'[1]down list'!U:V,2,FALSE),"")</f>
        <v/>
      </c>
    </row>
    <row r="2175" spans="2:29" x14ac:dyDescent="0.25">
      <c r="B2175" s="23"/>
      <c r="C2175" s="24" t="str">
        <f>IF(Table1[[#This Row],[DATE]]=0,"",TEXT(Table1[[#This Row],[DATE]],"mmm"))</f>
        <v/>
      </c>
      <c r="D2175" s="25" t="str">
        <f>B2175&amp;"-"&amp;COUNTIF($B$6:$B2175,B2175)</f>
        <v>-0</v>
      </c>
      <c r="E2175" s="24" t="str">
        <f t="shared" si="67"/>
        <v/>
      </c>
      <c r="F2175" s="24" t="str">
        <f>IF(B2175=0,"",TEXT(Table1[[#This Row],[DATE]],"ddd"))</f>
        <v/>
      </c>
      <c r="G2175" s="2" t="s">
        <v>32</v>
      </c>
      <c r="H2175" s="2"/>
      <c r="I2175" s="24" t="str">
        <f>IFERROR(INDEX('[1]down list'!$AB$3:$AH$368,MATCH(Table1[[#This Row],[DATE]],'[1]down list'!$AB$3:$AB$368,0),MATCH(Table1[[#This Row],[Shift]],'[1]down list'!$AB$3:$AH$3,0)),"")</f>
        <v/>
      </c>
      <c r="J2175" s="3"/>
      <c r="K2175" s="2"/>
      <c r="M2175" s="24" t="s">
        <v>224</v>
      </c>
      <c r="N2175" s="26" t="str">
        <f>IFERROR(INDEX([1]!Table13[#Data],MATCH(Table1[[#This Row],[Tech.]],[1]!Table13[Func Location],0),2),"")</f>
        <v/>
      </c>
      <c r="O2175" s="47"/>
      <c r="P2175" s="28"/>
      <c r="Q2175" s="2" t="s">
        <v>37</v>
      </c>
      <c r="R2175" s="2"/>
      <c r="W2175" s="2"/>
      <c r="X2175" s="2"/>
      <c r="Y2175" s="3"/>
      <c r="Z2175" s="29" t="str">
        <f>IF(Table1[[#This Row],[DATE]]=0,"",$Z$4)</f>
        <v/>
      </c>
      <c r="AA2175" s="29" t="str">
        <f>IF(Table1[[#This Row],[DATE]]=0,"",$AA$4)</f>
        <v/>
      </c>
      <c r="AB2175" s="29" t="str">
        <f t="shared" si="66"/>
        <v/>
      </c>
      <c r="AC2175" s="61" t="str">
        <f>IFERROR(VLOOKUP(Table1[[#This Row],[Owner]],'[1]down list'!U:V,2,FALSE),"")</f>
        <v/>
      </c>
    </row>
    <row r="2176" spans="2:29" x14ac:dyDescent="0.25">
      <c r="B2176" s="23"/>
      <c r="C2176" s="24" t="str">
        <f>IF(Table1[[#This Row],[DATE]]=0,"",TEXT(Table1[[#This Row],[DATE]],"mmm"))</f>
        <v/>
      </c>
      <c r="D2176" s="25" t="str">
        <f>B2176&amp;"-"&amp;COUNTIF($B$6:$B2176,B2176)</f>
        <v>-0</v>
      </c>
      <c r="E2176" s="24" t="str">
        <f t="shared" si="67"/>
        <v/>
      </c>
      <c r="F2176" s="24" t="str">
        <f>IF(B2176=0,"",TEXT(Table1[[#This Row],[DATE]],"ddd"))</f>
        <v/>
      </c>
      <c r="G2176" s="2" t="s">
        <v>32</v>
      </c>
      <c r="H2176" s="2"/>
      <c r="I2176" s="24" t="str">
        <f>IFERROR(INDEX('[1]down list'!$AB$3:$AH$368,MATCH(Table1[[#This Row],[DATE]],'[1]down list'!$AB$3:$AB$368,0),MATCH(Table1[[#This Row],[Shift]],'[1]down list'!$AB$3:$AH$3,0)),"")</f>
        <v/>
      </c>
      <c r="J2176" s="3"/>
      <c r="K2176" s="2"/>
      <c r="M2176" s="24" t="s">
        <v>224</v>
      </c>
      <c r="N2176" s="26" t="str">
        <f>IFERROR(INDEX([1]!Table13[#Data],MATCH(Table1[[#This Row],[Tech.]],[1]!Table13[Func Location],0),2),"")</f>
        <v/>
      </c>
      <c r="O2176" s="47"/>
      <c r="P2176" s="28"/>
      <c r="Q2176" s="2" t="s">
        <v>37</v>
      </c>
      <c r="R2176" s="2"/>
      <c r="W2176" s="2"/>
      <c r="X2176" s="2"/>
      <c r="Y2176" s="3"/>
      <c r="Z2176" s="29" t="str">
        <f>IF(Table1[[#This Row],[DATE]]=0,"",$Z$4)</f>
        <v/>
      </c>
      <c r="AA2176" s="29" t="str">
        <f>IF(Table1[[#This Row],[DATE]]=0,"",$AA$4)</f>
        <v/>
      </c>
      <c r="AB2176" s="29" t="str">
        <f t="shared" ref="AB2176:AB2239" si="68">IF(B2176=0,"",YEAR(B2176))</f>
        <v/>
      </c>
      <c r="AC2176" s="61" t="str">
        <f>IFERROR(VLOOKUP(Table1[[#This Row],[Owner]],'[1]down list'!U:V,2,FALSE),"")</f>
        <v/>
      </c>
    </row>
    <row r="2177" spans="2:29" x14ac:dyDescent="0.25">
      <c r="B2177" s="23"/>
      <c r="C2177" s="24" t="str">
        <f>IF(Table1[[#This Row],[DATE]]=0,"",TEXT(Table1[[#This Row],[DATE]],"mmm"))</f>
        <v/>
      </c>
      <c r="D2177" s="25" t="str">
        <f>B2177&amp;"-"&amp;COUNTIF($B$6:$B2177,B2177)</f>
        <v>-0</v>
      </c>
      <c r="E2177" s="24" t="str">
        <f t="shared" si="67"/>
        <v/>
      </c>
      <c r="F2177" s="24" t="str">
        <f>IF(B2177=0,"",TEXT(Table1[[#This Row],[DATE]],"ddd"))</f>
        <v/>
      </c>
      <c r="G2177" s="2" t="s">
        <v>32</v>
      </c>
      <c r="H2177" s="2"/>
      <c r="I2177" s="24" t="str">
        <f>IFERROR(INDEX('[1]down list'!$AB$3:$AH$368,MATCH(Table1[[#This Row],[DATE]],'[1]down list'!$AB$3:$AB$368,0),MATCH(Table1[[#This Row],[Shift]],'[1]down list'!$AB$3:$AH$3,0)),"")</f>
        <v/>
      </c>
      <c r="J2177" s="3"/>
      <c r="K2177" s="2"/>
      <c r="M2177" s="24" t="s">
        <v>224</v>
      </c>
      <c r="N2177" s="26" t="str">
        <f>IFERROR(INDEX([1]!Table13[#Data],MATCH(Table1[[#This Row],[Tech.]],[1]!Table13[Func Location],0),2),"")</f>
        <v/>
      </c>
      <c r="O2177" s="47"/>
      <c r="P2177" s="28"/>
      <c r="Q2177" s="2" t="s">
        <v>37</v>
      </c>
      <c r="R2177" s="2"/>
      <c r="W2177" s="2"/>
      <c r="X2177" s="2"/>
      <c r="Y2177" s="3"/>
      <c r="Z2177" s="29" t="str">
        <f>IF(Table1[[#This Row],[DATE]]=0,"",$Z$4)</f>
        <v/>
      </c>
      <c r="AA2177" s="29" t="str">
        <f>IF(Table1[[#This Row],[DATE]]=0,"",$AA$4)</f>
        <v/>
      </c>
      <c r="AB2177" s="29" t="str">
        <f t="shared" si="68"/>
        <v/>
      </c>
      <c r="AC2177" s="61" t="str">
        <f>IFERROR(VLOOKUP(Table1[[#This Row],[Owner]],'[1]down list'!U:V,2,FALSE),"")</f>
        <v/>
      </c>
    </row>
    <row r="2178" spans="2:29" x14ac:dyDescent="0.25">
      <c r="B2178" s="23"/>
      <c r="C2178" s="24" t="str">
        <f>IF(Table1[[#This Row],[DATE]]=0,"",TEXT(Table1[[#This Row],[DATE]],"mmm"))</f>
        <v/>
      </c>
      <c r="D2178" s="25" t="str">
        <f>B2178&amp;"-"&amp;COUNTIF($B$6:$B2178,B2178)</f>
        <v>-0</v>
      </c>
      <c r="E2178" s="24" t="str">
        <f t="shared" si="67"/>
        <v/>
      </c>
      <c r="F2178" s="24" t="str">
        <f>IF(B2178=0,"",TEXT(Table1[[#This Row],[DATE]],"ddd"))</f>
        <v/>
      </c>
      <c r="G2178" s="2" t="s">
        <v>32</v>
      </c>
      <c r="H2178" s="2"/>
      <c r="I2178" s="24" t="str">
        <f>IFERROR(INDEX('[1]down list'!$AB$3:$AH$368,MATCH(Table1[[#This Row],[DATE]],'[1]down list'!$AB$3:$AB$368,0),MATCH(Table1[[#This Row],[Shift]],'[1]down list'!$AB$3:$AH$3,0)),"")</f>
        <v/>
      </c>
      <c r="J2178" s="3"/>
      <c r="K2178" s="2"/>
      <c r="M2178" s="24" t="s">
        <v>224</v>
      </c>
      <c r="N2178" s="26" t="str">
        <f>IFERROR(INDEX([1]!Table13[#Data],MATCH(Table1[[#This Row],[Tech.]],[1]!Table13[Func Location],0),2),"")</f>
        <v/>
      </c>
      <c r="O2178" s="47"/>
      <c r="P2178" s="28"/>
      <c r="Q2178" s="2" t="s">
        <v>37</v>
      </c>
      <c r="R2178" s="2"/>
      <c r="W2178" s="2"/>
      <c r="X2178" s="2"/>
      <c r="Y2178" s="3"/>
      <c r="Z2178" s="29" t="str">
        <f>IF(Table1[[#This Row],[DATE]]=0,"",$Z$4)</f>
        <v/>
      </c>
      <c r="AA2178" s="29" t="str">
        <f>IF(Table1[[#This Row],[DATE]]=0,"",$AA$4)</f>
        <v/>
      </c>
      <c r="AB2178" s="29" t="str">
        <f t="shared" si="68"/>
        <v/>
      </c>
      <c r="AC2178" s="61" t="str">
        <f>IFERROR(VLOOKUP(Table1[[#This Row],[Owner]],'[1]down list'!U:V,2,FALSE),"")</f>
        <v/>
      </c>
    </row>
    <row r="2179" spans="2:29" x14ac:dyDescent="0.25">
      <c r="B2179" s="23"/>
      <c r="C2179" s="24" t="str">
        <f>IF(Table1[[#This Row],[DATE]]=0,"",TEXT(Table1[[#This Row],[DATE]],"mmm"))</f>
        <v/>
      </c>
      <c r="D2179" s="25" t="str">
        <f>B2179&amp;"-"&amp;COUNTIF($B$6:$B2179,B2179)</f>
        <v>-0</v>
      </c>
      <c r="E2179" s="24" t="str">
        <f t="shared" si="67"/>
        <v/>
      </c>
      <c r="F2179" s="24" t="str">
        <f>IF(B2179=0,"",TEXT(Table1[[#This Row],[DATE]],"ddd"))</f>
        <v/>
      </c>
      <c r="G2179" s="2" t="s">
        <v>32</v>
      </c>
      <c r="H2179" s="2"/>
      <c r="I2179" s="24" t="str">
        <f>IFERROR(INDEX('[1]down list'!$AB$3:$AH$368,MATCH(Table1[[#This Row],[DATE]],'[1]down list'!$AB$3:$AB$368,0),MATCH(Table1[[#This Row],[Shift]],'[1]down list'!$AB$3:$AH$3,0)),"")</f>
        <v/>
      </c>
      <c r="J2179" s="3"/>
      <c r="K2179" s="2"/>
      <c r="M2179" s="24" t="s">
        <v>224</v>
      </c>
      <c r="N2179" s="26" t="str">
        <f>IFERROR(INDEX([1]!Table13[#Data],MATCH(Table1[[#This Row],[Tech.]],[1]!Table13[Func Location],0),2),"")</f>
        <v/>
      </c>
      <c r="O2179" s="47"/>
      <c r="P2179" s="28"/>
      <c r="Q2179" s="2" t="s">
        <v>37</v>
      </c>
      <c r="R2179" s="2"/>
      <c r="W2179" s="2"/>
      <c r="X2179" s="2"/>
      <c r="Y2179" s="3"/>
      <c r="Z2179" s="29" t="str">
        <f>IF(Table1[[#This Row],[DATE]]=0,"",$Z$4)</f>
        <v/>
      </c>
      <c r="AA2179" s="29" t="str">
        <f>IF(Table1[[#This Row],[DATE]]=0,"",$AA$4)</f>
        <v/>
      </c>
      <c r="AB2179" s="29" t="str">
        <f t="shared" si="68"/>
        <v/>
      </c>
      <c r="AC2179" s="61" t="str">
        <f>IFERROR(VLOOKUP(Table1[[#This Row],[Owner]],'[1]down list'!U:V,2,FALSE),"")</f>
        <v/>
      </c>
    </row>
    <row r="2180" spans="2:29" x14ac:dyDescent="0.25">
      <c r="B2180" s="23"/>
      <c r="C2180" s="24" t="str">
        <f>IF(Table1[[#This Row],[DATE]]=0,"",TEXT(Table1[[#This Row],[DATE]],"mmm"))</f>
        <v/>
      </c>
      <c r="D2180" s="25" t="str">
        <f>B2180&amp;"-"&amp;COUNTIF($B$6:$B2180,B2180)</f>
        <v>-0</v>
      </c>
      <c r="E2180" s="24" t="str">
        <f t="shared" si="67"/>
        <v/>
      </c>
      <c r="F2180" s="24" t="str">
        <f>IF(B2180=0,"",TEXT(Table1[[#This Row],[DATE]],"ddd"))</f>
        <v/>
      </c>
      <c r="G2180" s="2" t="s">
        <v>32</v>
      </c>
      <c r="H2180" s="2"/>
      <c r="I2180" s="24" t="str">
        <f>IFERROR(INDEX('[1]down list'!$AB$3:$AH$368,MATCH(Table1[[#This Row],[DATE]],'[1]down list'!$AB$3:$AB$368,0),MATCH(Table1[[#This Row],[Shift]],'[1]down list'!$AB$3:$AH$3,0)),"")</f>
        <v/>
      </c>
      <c r="J2180" s="3"/>
      <c r="K2180" s="2"/>
      <c r="M2180" s="24" t="s">
        <v>224</v>
      </c>
      <c r="N2180" s="26" t="str">
        <f>IFERROR(INDEX([1]!Table13[#Data],MATCH(Table1[[#This Row],[Tech.]],[1]!Table13[Func Location],0),2),"")</f>
        <v/>
      </c>
      <c r="O2180" s="47"/>
      <c r="P2180" s="28"/>
      <c r="Q2180" s="2" t="s">
        <v>37</v>
      </c>
      <c r="R2180" s="2"/>
      <c r="W2180" s="2"/>
      <c r="X2180" s="2"/>
      <c r="Y2180" s="3"/>
      <c r="Z2180" s="29" t="str">
        <f>IF(Table1[[#This Row],[DATE]]=0,"",$Z$4)</f>
        <v/>
      </c>
      <c r="AA2180" s="29" t="str">
        <f>IF(Table1[[#This Row],[DATE]]=0,"",$AA$4)</f>
        <v/>
      </c>
      <c r="AB2180" s="29" t="str">
        <f t="shared" si="68"/>
        <v/>
      </c>
      <c r="AC2180" s="61" t="str">
        <f>IFERROR(VLOOKUP(Table1[[#This Row],[Owner]],'[1]down list'!U:V,2,FALSE),"")</f>
        <v/>
      </c>
    </row>
    <row r="2181" spans="2:29" x14ac:dyDescent="0.25">
      <c r="B2181" s="23"/>
      <c r="C2181" s="24" t="str">
        <f>IF(Table1[[#This Row],[DATE]]=0,"",TEXT(Table1[[#This Row],[DATE]],"mmm"))</f>
        <v/>
      </c>
      <c r="D2181" s="25" t="str">
        <f>B2181&amp;"-"&amp;COUNTIF($B$6:$B2181,B2181)</f>
        <v>-0</v>
      </c>
      <c r="E2181" s="24" t="str">
        <f t="shared" si="67"/>
        <v/>
      </c>
      <c r="F2181" s="24" t="str">
        <f>IF(B2181=0,"",TEXT(Table1[[#This Row],[DATE]],"ddd"))</f>
        <v/>
      </c>
      <c r="G2181" s="2" t="s">
        <v>32</v>
      </c>
      <c r="H2181" s="2"/>
      <c r="I2181" s="24" t="str">
        <f>IFERROR(INDEX('[1]down list'!$AB$3:$AH$368,MATCH(Table1[[#This Row],[DATE]],'[1]down list'!$AB$3:$AB$368,0),MATCH(Table1[[#This Row],[Shift]],'[1]down list'!$AB$3:$AH$3,0)),"")</f>
        <v/>
      </c>
      <c r="J2181" s="3"/>
      <c r="K2181" s="2"/>
      <c r="M2181" s="24" t="s">
        <v>224</v>
      </c>
      <c r="N2181" s="26" t="str">
        <f>IFERROR(INDEX([1]!Table13[#Data],MATCH(Table1[[#This Row],[Tech.]],[1]!Table13[Func Location],0),2),"")</f>
        <v/>
      </c>
      <c r="O2181" s="47"/>
      <c r="P2181" s="28"/>
      <c r="Q2181" s="2" t="s">
        <v>37</v>
      </c>
      <c r="R2181" s="2"/>
      <c r="W2181" s="2"/>
      <c r="X2181" s="2"/>
      <c r="Y2181" s="3"/>
      <c r="Z2181" s="29" t="str">
        <f>IF(Table1[[#This Row],[DATE]]=0,"",$Z$4)</f>
        <v/>
      </c>
      <c r="AA2181" s="29" t="str">
        <f>IF(Table1[[#This Row],[DATE]]=0,"",$AA$4)</f>
        <v/>
      </c>
      <c r="AB2181" s="29" t="str">
        <f t="shared" si="68"/>
        <v/>
      </c>
      <c r="AC2181" s="61" t="str">
        <f>IFERROR(VLOOKUP(Table1[[#This Row],[Owner]],'[1]down list'!U:V,2,FALSE),"")</f>
        <v/>
      </c>
    </row>
    <row r="2182" spans="2:29" x14ac:dyDescent="0.25">
      <c r="B2182" s="23"/>
      <c r="C2182" s="24" t="str">
        <f>IF(Table1[[#This Row],[DATE]]=0,"",TEXT(Table1[[#This Row],[DATE]],"mmm"))</f>
        <v/>
      </c>
      <c r="D2182" s="25" t="str">
        <f>B2182&amp;"-"&amp;COUNTIF($B$6:$B2182,B2182)</f>
        <v>-0</v>
      </c>
      <c r="E2182" s="24" t="str">
        <f t="shared" ref="E2182:E2245" si="69">IF(B2182=0,"",WEEKNUM(B2182,21))</f>
        <v/>
      </c>
      <c r="F2182" s="24" t="str">
        <f>IF(B2182=0,"",TEXT(Table1[[#This Row],[DATE]],"ddd"))</f>
        <v/>
      </c>
      <c r="G2182" s="2" t="s">
        <v>32</v>
      </c>
      <c r="H2182" s="2"/>
      <c r="I2182" s="24" t="str">
        <f>IFERROR(INDEX('[1]down list'!$AB$3:$AH$368,MATCH(Table1[[#This Row],[DATE]],'[1]down list'!$AB$3:$AB$368,0),MATCH(Table1[[#This Row],[Shift]],'[1]down list'!$AB$3:$AH$3,0)),"")</f>
        <v/>
      </c>
      <c r="J2182" s="3"/>
      <c r="K2182" s="2"/>
      <c r="M2182" s="24" t="s">
        <v>224</v>
      </c>
      <c r="N2182" s="26" t="str">
        <f>IFERROR(INDEX([1]!Table13[#Data],MATCH(Table1[[#This Row],[Tech.]],[1]!Table13[Func Location],0),2),"")</f>
        <v/>
      </c>
      <c r="O2182" s="47"/>
      <c r="P2182" s="28"/>
      <c r="Q2182" s="2" t="s">
        <v>37</v>
      </c>
      <c r="R2182" s="2"/>
      <c r="W2182" s="2"/>
      <c r="X2182" s="2"/>
      <c r="Y2182" s="3"/>
      <c r="Z2182" s="29" t="str">
        <f>IF(Table1[[#This Row],[DATE]]=0,"",$Z$4)</f>
        <v/>
      </c>
      <c r="AA2182" s="29" t="str">
        <f>IF(Table1[[#This Row],[DATE]]=0,"",$AA$4)</f>
        <v/>
      </c>
      <c r="AB2182" s="29" t="str">
        <f t="shared" si="68"/>
        <v/>
      </c>
      <c r="AC2182" s="61" t="str">
        <f>IFERROR(VLOOKUP(Table1[[#This Row],[Owner]],'[1]down list'!U:V,2,FALSE),"")</f>
        <v/>
      </c>
    </row>
    <row r="2183" spans="2:29" x14ac:dyDescent="0.25">
      <c r="B2183" s="23"/>
      <c r="C2183" s="24" t="str">
        <f>IF(Table1[[#This Row],[DATE]]=0,"",TEXT(Table1[[#This Row],[DATE]],"mmm"))</f>
        <v/>
      </c>
      <c r="D2183" s="25" t="str">
        <f>B2183&amp;"-"&amp;COUNTIF($B$6:$B2183,B2183)</f>
        <v>-0</v>
      </c>
      <c r="E2183" s="24" t="str">
        <f t="shared" si="69"/>
        <v/>
      </c>
      <c r="F2183" s="24" t="str">
        <f>IF(B2183=0,"",TEXT(Table1[[#This Row],[DATE]],"ddd"))</f>
        <v/>
      </c>
      <c r="G2183" s="2" t="s">
        <v>32</v>
      </c>
      <c r="H2183" s="2"/>
      <c r="I2183" s="24" t="str">
        <f>IFERROR(INDEX('[1]down list'!$AB$3:$AH$368,MATCH(Table1[[#This Row],[DATE]],'[1]down list'!$AB$3:$AB$368,0),MATCH(Table1[[#This Row],[Shift]],'[1]down list'!$AB$3:$AH$3,0)),"")</f>
        <v/>
      </c>
      <c r="J2183" s="3"/>
      <c r="K2183" s="2"/>
      <c r="M2183" s="24" t="s">
        <v>224</v>
      </c>
      <c r="N2183" s="26" t="str">
        <f>IFERROR(INDEX([1]!Table13[#Data],MATCH(Table1[[#This Row],[Tech.]],[1]!Table13[Func Location],0),2),"")</f>
        <v/>
      </c>
      <c r="O2183" s="47"/>
      <c r="P2183" s="28"/>
      <c r="Q2183" s="2" t="s">
        <v>37</v>
      </c>
      <c r="R2183" s="2"/>
      <c r="W2183" s="2"/>
      <c r="X2183" s="2"/>
      <c r="Y2183" s="3"/>
      <c r="Z2183" s="29" t="str">
        <f>IF(Table1[[#This Row],[DATE]]=0,"",$Z$4)</f>
        <v/>
      </c>
      <c r="AA2183" s="29" t="str">
        <f>IF(Table1[[#This Row],[DATE]]=0,"",$AA$4)</f>
        <v/>
      </c>
      <c r="AB2183" s="29" t="str">
        <f t="shared" si="68"/>
        <v/>
      </c>
      <c r="AC2183" s="61" t="str">
        <f>IFERROR(VLOOKUP(Table1[[#This Row],[Owner]],'[1]down list'!U:V,2,FALSE),"")</f>
        <v/>
      </c>
    </row>
    <row r="2184" spans="2:29" x14ac:dyDescent="0.25">
      <c r="B2184" s="23"/>
      <c r="C2184" s="24" t="str">
        <f>IF(Table1[[#This Row],[DATE]]=0,"",TEXT(Table1[[#This Row],[DATE]],"mmm"))</f>
        <v/>
      </c>
      <c r="D2184" s="25" t="str">
        <f>B2184&amp;"-"&amp;COUNTIF($B$6:$B2184,B2184)</f>
        <v>-0</v>
      </c>
      <c r="E2184" s="24" t="str">
        <f t="shared" si="69"/>
        <v/>
      </c>
      <c r="F2184" s="24" t="str">
        <f>IF(B2184=0,"",TEXT(Table1[[#This Row],[DATE]],"ddd"))</f>
        <v/>
      </c>
      <c r="G2184" s="2" t="s">
        <v>32</v>
      </c>
      <c r="H2184" s="2"/>
      <c r="I2184" s="24" t="str">
        <f>IFERROR(INDEX('[1]down list'!$AB$3:$AH$368,MATCH(Table1[[#This Row],[DATE]],'[1]down list'!$AB$3:$AB$368,0),MATCH(Table1[[#This Row],[Shift]],'[1]down list'!$AB$3:$AH$3,0)),"")</f>
        <v/>
      </c>
      <c r="J2184" s="3"/>
      <c r="K2184" s="2"/>
      <c r="M2184" s="24" t="s">
        <v>224</v>
      </c>
      <c r="N2184" s="26" t="str">
        <f>IFERROR(INDEX([1]!Table13[#Data],MATCH(Table1[[#This Row],[Tech.]],[1]!Table13[Func Location],0),2),"")</f>
        <v/>
      </c>
      <c r="O2184" s="47"/>
      <c r="P2184" s="28"/>
      <c r="Q2184" s="2" t="s">
        <v>37</v>
      </c>
      <c r="R2184" s="2"/>
      <c r="W2184" s="2"/>
      <c r="X2184" s="2"/>
      <c r="Y2184" s="3"/>
      <c r="Z2184" s="29" t="str">
        <f>IF(Table1[[#This Row],[DATE]]=0,"",$Z$4)</f>
        <v/>
      </c>
      <c r="AA2184" s="29" t="str">
        <f>IF(Table1[[#This Row],[DATE]]=0,"",$AA$4)</f>
        <v/>
      </c>
      <c r="AB2184" s="29" t="str">
        <f t="shared" si="68"/>
        <v/>
      </c>
      <c r="AC2184" s="61" t="str">
        <f>IFERROR(VLOOKUP(Table1[[#This Row],[Owner]],'[1]down list'!U:V,2,FALSE),"")</f>
        <v/>
      </c>
    </row>
    <row r="2185" spans="2:29" x14ac:dyDescent="0.25">
      <c r="B2185" s="23"/>
      <c r="C2185" s="24" t="str">
        <f>IF(Table1[[#This Row],[DATE]]=0,"",TEXT(Table1[[#This Row],[DATE]],"mmm"))</f>
        <v/>
      </c>
      <c r="D2185" s="25" t="str">
        <f>B2185&amp;"-"&amp;COUNTIF($B$6:$B2185,B2185)</f>
        <v>-0</v>
      </c>
      <c r="E2185" s="24" t="str">
        <f t="shared" si="69"/>
        <v/>
      </c>
      <c r="F2185" s="24" t="str">
        <f>IF(B2185=0,"",TEXT(Table1[[#This Row],[DATE]],"ddd"))</f>
        <v/>
      </c>
      <c r="G2185" s="2" t="s">
        <v>32</v>
      </c>
      <c r="H2185" s="2"/>
      <c r="I2185" s="24" t="str">
        <f>IFERROR(INDEX('[1]down list'!$AB$3:$AH$368,MATCH(Table1[[#This Row],[DATE]],'[1]down list'!$AB$3:$AB$368,0),MATCH(Table1[[#This Row],[Shift]],'[1]down list'!$AB$3:$AH$3,0)),"")</f>
        <v/>
      </c>
      <c r="J2185" s="3"/>
      <c r="K2185" s="2"/>
      <c r="M2185" s="24" t="s">
        <v>224</v>
      </c>
      <c r="N2185" s="26" t="str">
        <f>IFERROR(INDEX([1]!Table13[#Data],MATCH(Table1[[#This Row],[Tech.]],[1]!Table13[Func Location],0),2),"")</f>
        <v/>
      </c>
      <c r="O2185" s="47"/>
      <c r="P2185" s="28"/>
      <c r="Q2185" s="2" t="s">
        <v>37</v>
      </c>
      <c r="R2185" s="2"/>
      <c r="W2185" s="2"/>
      <c r="X2185" s="2"/>
      <c r="Y2185" s="3"/>
      <c r="Z2185" s="29" t="str">
        <f>IF(Table1[[#This Row],[DATE]]=0,"",$Z$4)</f>
        <v/>
      </c>
      <c r="AA2185" s="29" t="str">
        <f>IF(Table1[[#This Row],[DATE]]=0,"",$AA$4)</f>
        <v/>
      </c>
      <c r="AB2185" s="29" t="str">
        <f t="shared" si="68"/>
        <v/>
      </c>
      <c r="AC2185" s="61" t="str">
        <f>IFERROR(VLOOKUP(Table1[[#This Row],[Owner]],'[1]down list'!U:V,2,FALSE),"")</f>
        <v/>
      </c>
    </row>
    <row r="2186" spans="2:29" x14ac:dyDescent="0.25">
      <c r="B2186" s="23"/>
      <c r="C2186" s="24" t="str">
        <f>IF(Table1[[#This Row],[DATE]]=0,"",TEXT(Table1[[#This Row],[DATE]],"mmm"))</f>
        <v/>
      </c>
      <c r="D2186" s="25" t="str">
        <f>B2186&amp;"-"&amp;COUNTIF($B$6:$B2186,B2186)</f>
        <v>-0</v>
      </c>
      <c r="E2186" s="24" t="str">
        <f t="shared" si="69"/>
        <v/>
      </c>
      <c r="F2186" s="24" t="str">
        <f>IF(B2186=0,"",TEXT(Table1[[#This Row],[DATE]],"ddd"))</f>
        <v/>
      </c>
      <c r="G2186" s="2" t="s">
        <v>32</v>
      </c>
      <c r="H2186" s="2"/>
      <c r="I2186" s="24" t="str">
        <f>IFERROR(INDEX('[1]down list'!$AB$3:$AH$368,MATCH(Table1[[#This Row],[DATE]],'[1]down list'!$AB$3:$AB$368,0),MATCH(Table1[[#This Row],[Shift]],'[1]down list'!$AB$3:$AH$3,0)),"")</f>
        <v/>
      </c>
      <c r="J2186" s="3"/>
      <c r="K2186" s="2"/>
      <c r="M2186" s="24" t="s">
        <v>224</v>
      </c>
      <c r="N2186" s="26" t="str">
        <f>IFERROR(INDEX([1]!Table13[#Data],MATCH(Table1[[#This Row],[Tech.]],[1]!Table13[Func Location],0),2),"")</f>
        <v/>
      </c>
      <c r="O2186" s="47"/>
      <c r="P2186" s="28"/>
      <c r="Q2186" s="2" t="s">
        <v>37</v>
      </c>
      <c r="R2186" s="2"/>
      <c r="W2186" s="2"/>
      <c r="X2186" s="2"/>
      <c r="Y2186" s="3"/>
      <c r="Z2186" s="29" t="str">
        <f>IF(Table1[[#This Row],[DATE]]=0,"",$Z$4)</f>
        <v/>
      </c>
      <c r="AA2186" s="29" t="str">
        <f>IF(Table1[[#This Row],[DATE]]=0,"",$AA$4)</f>
        <v/>
      </c>
      <c r="AB2186" s="29" t="str">
        <f t="shared" si="68"/>
        <v/>
      </c>
      <c r="AC2186" s="61" t="str">
        <f>IFERROR(VLOOKUP(Table1[[#This Row],[Owner]],'[1]down list'!U:V,2,FALSE),"")</f>
        <v/>
      </c>
    </row>
    <row r="2187" spans="2:29" x14ac:dyDescent="0.25">
      <c r="B2187" s="23"/>
      <c r="C2187" s="24" t="str">
        <f>IF(Table1[[#This Row],[DATE]]=0,"",TEXT(Table1[[#This Row],[DATE]],"mmm"))</f>
        <v/>
      </c>
      <c r="D2187" s="25" t="str">
        <f>B2187&amp;"-"&amp;COUNTIF($B$6:$B2187,B2187)</f>
        <v>-0</v>
      </c>
      <c r="E2187" s="24" t="str">
        <f t="shared" si="69"/>
        <v/>
      </c>
      <c r="F2187" s="24" t="str">
        <f>IF(B2187=0,"",TEXT(Table1[[#This Row],[DATE]],"ddd"))</f>
        <v/>
      </c>
      <c r="G2187" s="2" t="s">
        <v>32</v>
      </c>
      <c r="H2187" s="2"/>
      <c r="I2187" s="24" t="str">
        <f>IFERROR(INDEX('[1]down list'!$AB$3:$AH$368,MATCH(Table1[[#This Row],[DATE]],'[1]down list'!$AB$3:$AB$368,0),MATCH(Table1[[#This Row],[Shift]],'[1]down list'!$AB$3:$AH$3,0)),"")</f>
        <v/>
      </c>
      <c r="J2187" s="3"/>
      <c r="K2187" s="2"/>
      <c r="M2187" s="24" t="s">
        <v>224</v>
      </c>
      <c r="N2187" s="26" t="str">
        <f>IFERROR(INDEX([1]!Table13[#Data],MATCH(Table1[[#This Row],[Tech.]],[1]!Table13[Func Location],0),2),"")</f>
        <v/>
      </c>
      <c r="O2187" s="47"/>
      <c r="P2187" s="28"/>
      <c r="Q2187" s="2" t="s">
        <v>37</v>
      </c>
      <c r="R2187" s="2"/>
      <c r="W2187" s="2"/>
      <c r="X2187" s="2"/>
      <c r="Y2187" s="3"/>
      <c r="Z2187" s="29" t="str">
        <f>IF(Table1[[#This Row],[DATE]]=0,"",$Z$4)</f>
        <v/>
      </c>
      <c r="AA2187" s="29" t="str">
        <f>IF(Table1[[#This Row],[DATE]]=0,"",$AA$4)</f>
        <v/>
      </c>
      <c r="AB2187" s="29" t="str">
        <f t="shared" si="68"/>
        <v/>
      </c>
      <c r="AC2187" s="61" t="str">
        <f>IFERROR(VLOOKUP(Table1[[#This Row],[Owner]],'[1]down list'!U:V,2,FALSE),"")</f>
        <v/>
      </c>
    </row>
    <row r="2188" spans="2:29" x14ac:dyDescent="0.25">
      <c r="B2188" s="23"/>
      <c r="C2188" s="24" t="str">
        <f>IF(Table1[[#This Row],[DATE]]=0,"",TEXT(Table1[[#This Row],[DATE]],"mmm"))</f>
        <v/>
      </c>
      <c r="D2188" s="25" t="str">
        <f>B2188&amp;"-"&amp;COUNTIF($B$6:$B2188,B2188)</f>
        <v>-0</v>
      </c>
      <c r="E2188" s="24" t="str">
        <f t="shared" si="69"/>
        <v/>
      </c>
      <c r="F2188" s="24" t="str">
        <f>IF(B2188=0,"",TEXT(Table1[[#This Row],[DATE]],"ddd"))</f>
        <v/>
      </c>
      <c r="G2188" s="2" t="s">
        <v>32</v>
      </c>
      <c r="H2188" s="2"/>
      <c r="I2188" s="24" t="str">
        <f>IFERROR(INDEX('[1]down list'!$AB$3:$AH$368,MATCH(Table1[[#This Row],[DATE]],'[1]down list'!$AB$3:$AB$368,0),MATCH(Table1[[#This Row],[Shift]],'[1]down list'!$AB$3:$AH$3,0)),"")</f>
        <v/>
      </c>
      <c r="J2188" s="3"/>
      <c r="K2188" s="2"/>
      <c r="M2188" s="24" t="s">
        <v>224</v>
      </c>
      <c r="N2188" s="26" t="str">
        <f>IFERROR(INDEX([1]!Table13[#Data],MATCH(Table1[[#This Row],[Tech.]],[1]!Table13[Func Location],0),2),"")</f>
        <v/>
      </c>
      <c r="O2188" s="47"/>
      <c r="P2188" s="28"/>
      <c r="Q2188" s="2" t="s">
        <v>37</v>
      </c>
      <c r="R2188" s="2"/>
      <c r="W2188" s="2"/>
      <c r="X2188" s="2"/>
      <c r="Y2188" s="3"/>
      <c r="Z2188" s="29" t="str">
        <f>IF(Table1[[#This Row],[DATE]]=0,"",$Z$4)</f>
        <v/>
      </c>
      <c r="AA2188" s="29" t="str">
        <f>IF(Table1[[#This Row],[DATE]]=0,"",$AA$4)</f>
        <v/>
      </c>
      <c r="AB2188" s="29" t="str">
        <f t="shared" si="68"/>
        <v/>
      </c>
      <c r="AC2188" s="61" t="str">
        <f>IFERROR(VLOOKUP(Table1[[#This Row],[Owner]],'[1]down list'!U:V,2,FALSE),"")</f>
        <v/>
      </c>
    </row>
    <row r="2189" spans="2:29" x14ac:dyDescent="0.25">
      <c r="B2189" s="23"/>
      <c r="C2189" s="24" t="str">
        <f>IF(Table1[[#This Row],[DATE]]=0,"",TEXT(Table1[[#This Row],[DATE]],"mmm"))</f>
        <v/>
      </c>
      <c r="D2189" s="25" t="str">
        <f>B2189&amp;"-"&amp;COUNTIF($B$6:$B2189,B2189)</f>
        <v>-0</v>
      </c>
      <c r="E2189" s="24" t="str">
        <f t="shared" si="69"/>
        <v/>
      </c>
      <c r="F2189" s="24" t="str">
        <f>IF(B2189=0,"",TEXT(Table1[[#This Row],[DATE]],"ddd"))</f>
        <v/>
      </c>
      <c r="G2189" s="2" t="s">
        <v>32</v>
      </c>
      <c r="H2189" s="2"/>
      <c r="I2189" s="24" t="str">
        <f>IFERROR(INDEX('[1]down list'!$AB$3:$AH$368,MATCH(Table1[[#This Row],[DATE]],'[1]down list'!$AB$3:$AB$368,0),MATCH(Table1[[#This Row],[Shift]],'[1]down list'!$AB$3:$AH$3,0)),"")</f>
        <v/>
      </c>
      <c r="J2189" s="3"/>
      <c r="K2189" s="2"/>
      <c r="M2189" s="24" t="s">
        <v>224</v>
      </c>
      <c r="N2189" s="26" t="str">
        <f>IFERROR(INDEX([1]!Table13[#Data],MATCH(Table1[[#This Row],[Tech.]],[1]!Table13[Func Location],0),2),"")</f>
        <v/>
      </c>
      <c r="O2189" s="47"/>
      <c r="P2189" s="28"/>
      <c r="Q2189" s="2" t="s">
        <v>37</v>
      </c>
      <c r="R2189" s="2"/>
      <c r="W2189" s="2"/>
      <c r="X2189" s="2"/>
      <c r="Y2189" s="3"/>
      <c r="Z2189" s="29" t="str">
        <f>IF(Table1[[#This Row],[DATE]]=0,"",$Z$4)</f>
        <v/>
      </c>
      <c r="AA2189" s="29" t="str">
        <f>IF(Table1[[#This Row],[DATE]]=0,"",$AA$4)</f>
        <v/>
      </c>
      <c r="AB2189" s="29" t="str">
        <f t="shared" si="68"/>
        <v/>
      </c>
      <c r="AC2189" s="61" t="str">
        <f>IFERROR(VLOOKUP(Table1[[#This Row],[Owner]],'[1]down list'!U:V,2,FALSE),"")</f>
        <v/>
      </c>
    </row>
    <row r="2190" spans="2:29" x14ac:dyDescent="0.25">
      <c r="B2190" s="23"/>
      <c r="C2190" s="24" t="str">
        <f>IF(Table1[[#This Row],[DATE]]=0,"",TEXT(Table1[[#This Row],[DATE]],"mmm"))</f>
        <v/>
      </c>
      <c r="D2190" s="25" t="str">
        <f>B2190&amp;"-"&amp;COUNTIF($B$6:$B2190,B2190)</f>
        <v>-0</v>
      </c>
      <c r="E2190" s="24" t="str">
        <f t="shared" si="69"/>
        <v/>
      </c>
      <c r="F2190" s="24" t="str">
        <f>IF(B2190=0,"",TEXT(Table1[[#This Row],[DATE]],"ddd"))</f>
        <v/>
      </c>
      <c r="G2190" s="2" t="s">
        <v>32</v>
      </c>
      <c r="H2190" s="2"/>
      <c r="I2190" s="24" t="str">
        <f>IFERROR(INDEX('[1]down list'!$AB$3:$AH$368,MATCH(Table1[[#This Row],[DATE]],'[1]down list'!$AB$3:$AB$368,0),MATCH(Table1[[#This Row],[Shift]],'[1]down list'!$AB$3:$AH$3,0)),"")</f>
        <v/>
      </c>
      <c r="J2190" s="3"/>
      <c r="K2190" s="2"/>
      <c r="M2190" s="24" t="s">
        <v>224</v>
      </c>
      <c r="N2190" s="26" t="str">
        <f>IFERROR(INDEX([1]!Table13[#Data],MATCH(Table1[[#This Row],[Tech.]],[1]!Table13[Func Location],0),2),"")</f>
        <v/>
      </c>
      <c r="O2190" s="47"/>
      <c r="P2190" s="28"/>
      <c r="Q2190" s="2" t="s">
        <v>37</v>
      </c>
      <c r="R2190" s="2"/>
      <c r="W2190" s="2"/>
      <c r="X2190" s="2"/>
      <c r="Y2190" s="3"/>
      <c r="Z2190" s="29" t="str">
        <f>IF(Table1[[#This Row],[DATE]]=0,"",$Z$4)</f>
        <v/>
      </c>
      <c r="AA2190" s="29" t="str">
        <f>IF(Table1[[#This Row],[DATE]]=0,"",$AA$4)</f>
        <v/>
      </c>
      <c r="AB2190" s="29" t="str">
        <f t="shared" si="68"/>
        <v/>
      </c>
      <c r="AC2190" s="61" t="str">
        <f>IFERROR(VLOOKUP(Table1[[#This Row],[Owner]],'[1]down list'!U:V,2,FALSE),"")</f>
        <v/>
      </c>
    </row>
    <row r="2191" spans="2:29" x14ac:dyDescent="0.25">
      <c r="B2191" s="23"/>
      <c r="C2191" s="24" t="str">
        <f>IF(Table1[[#This Row],[DATE]]=0,"",TEXT(Table1[[#This Row],[DATE]],"mmm"))</f>
        <v/>
      </c>
      <c r="D2191" s="25" t="str">
        <f>B2191&amp;"-"&amp;COUNTIF($B$6:$B2191,B2191)</f>
        <v>-0</v>
      </c>
      <c r="E2191" s="24" t="str">
        <f t="shared" si="69"/>
        <v/>
      </c>
      <c r="F2191" s="24" t="str">
        <f>IF(B2191=0,"",TEXT(Table1[[#This Row],[DATE]],"ddd"))</f>
        <v/>
      </c>
      <c r="G2191" s="2" t="s">
        <v>32</v>
      </c>
      <c r="H2191" s="2"/>
      <c r="I2191" s="24" t="str">
        <f>IFERROR(INDEX('[1]down list'!$AB$3:$AH$368,MATCH(Table1[[#This Row],[DATE]],'[1]down list'!$AB$3:$AB$368,0),MATCH(Table1[[#This Row],[Shift]],'[1]down list'!$AB$3:$AH$3,0)),"")</f>
        <v/>
      </c>
      <c r="J2191" s="3"/>
      <c r="K2191" s="2"/>
      <c r="M2191" s="24" t="s">
        <v>224</v>
      </c>
      <c r="N2191" s="26" t="str">
        <f>IFERROR(INDEX([1]!Table13[#Data],MATCH(Table1[[#This Row],[Tech.]],[1]!Table13[Func Location],0),2),"")</f>
        <v/>
      </c>
      <c r="O2191" s="47"/>
      <c r="P2191" s="28"/>
      <c r="Q2191" s="2" t="s">
        <v>37</v>
      </c>
      <c r="R2191" s="2"/>
      <c r="W2191" s="2"/>
      <c r="X2191" s="2"/>
      <c r="Y2191" s="3"/>
      <c r="Z2191" s="29" t="str">
        <f>IF(Table1[[#This Row],[DATE]]=0,"",$Z$4)</f>
        <v/>
      </c>
      <c r="AA2191" s="29" t="str">
        <f>IF(Table1[[#This Row],[DATE]]=0,"",$AA$4)</f>
        <v/>
      </c>
      <c r="AB2191" s="29" t="str">
        <f t="shared" si="68"/>
        <v/>
      </c>
      <c r="AC2191" s="61" t="str">
        <f>IFERROR(VLOOKUP(Table1[[#This Row],[Owner]],'[1]down list'!U:V,2,FALSE),"")</f>
        <v/>
      </c>
    </row>
    <row r="2192" spans="2:29" x14ac:dyDescent="0.25">
      <c r="B2192" s="23"/>
      <c r="C2192" s="24" t="str">
        <f>IF(Table1[[#This Row],[DATE]]=0,"",TEXT(Table1[[#This Row],[DATE]],"mmm"))</f>
        <v/>
      </c>
      <c r="D2192" s="25" t="str">
        <f>B2192&amp;"-"&amp;COUNTIF($B$6:$B2192,B2192)</f>
        <v>-0</v>
      </c>
      <c r="E2192" s="24" t="str">
        <f t="shared" si="69"/>
        <v/>
      </c>
      <c r="F2192" s="24" t="str">
        <f>IF(B2192=0,"",TEXT(Table1[[#This Row],[DATE]],"ddd"))</f>
        <v/>
      </c>
      <c r="G2192" s="2" t="s">
        <v>32</v>
      </c>
      <c r="H2192" s="2"/>
      <c r="I2192" s="24" t="str">
        <f>IFERROR(INDEX('[1]down list'!$AB$3:$AH$368,MATCH(Table1[[#This Row],[DATE]],'[1]down list'!$AB$3:$AB$368,0),MATCH(Table1[[#This Row],[Shift]],'[1]down list'!$AB$3:$AH$3,0)),"")</f>
        <v/>
      </c>
      <c r="J2192" s="3"/>
      <c r="K2192" s="2"/>
      <c r="M2192" s="24" t="s">
        <v>224</v>
      </c>
      <c r="N2192" s="26" t="str">
        <f>IFERROR(INDEX([1]!Table13[#Data],MATCH(Table1[[#This Row],[Tech.]],[1]!Table13[Func Location],0),2),"")</f>
        <v/>
      </c>
      <c r="O2192" s="47"/>
      <c r="P2192" s="28"/>
      <c r="Q2192" s="2" t="s">
        <v>37</v>
      </c>
      <c r="R2192" s="2"/>
      <c r="W2192" s="2"/>
      <c r="X2192" s="2"/>
      <c r="Y2192" s="3"/>
      <c r="Z2192" s="29" t="str">
        <f>IF(Table1[[#This Row],[DATE]]=0,"",$Z$4)</f>
        <v/>
      </c>
      <c r="AA2192" s="29" t="str">
        <f>IF(Table1[[#This Row],[DATE]]=0,"",$AA$4)</f>
        <v/>
      </c>
      <c r="AB2192" s="29" t="str">
        <f t="shared" si="68"/>
        <v/>
      </c>
      <c r="AC2192" s="61" t="str">
        <f>IFERROR(VLOOKUP(Table1[[#This Row],[Owner]],'[1]down list'!U:V,2,FALSE),"")</f>
        <v/>
      </c>
    </row>
    <row r="2193" spans="2:29" x14ac:dyDescent="0.25">
      <c r="B2193" s="23"/>
      <c r="C2193" s="24" t="str">
        <f>IF(Table1[[#This Row],[DATE]]=0,"",TEXT(Table1[[#This Row],[DATE]],"mmm"))</f>
        <v/>
      </c>
      <c r="D2193" s="25" t="str">
        <f>B2193&amp;"-"&amp;COUNTIF($B$6:$B2193,B2193)</f>
        <v>-0</v>
      </c>
      <c r="E2193" s="24" t="str">
        <f t="shared" si="69"/>
        <v/>
      </c>
      <c r="F2193" s="24" t="str">
        <f>IF(B2193=0,"",TEXT(Table1[[#This Row],[DATE]],"ddd"))</f>
        <v/>
      </c>
      <c r="G2193" s="2" t="s">
        <v>32</v>
      </c>
      <c r="H2193" s="2"/>
      <c r="I2193" s="24" t="str">
        <f>IFERROR(INDEX('[1]down list'!$AB$3:$AH$368,MATCH(Table1[[#This Row],[DATE]],'[1]down list'!$AB$3:$AB$368,0),MATCH(Table1[[#This Row],[Shift]],'[1]down list'!$AB$3:$AH$3,0)),"")</f>
        <v/>
      </c>
      <c r="J2193" s="3"/>
      <c r="K2193" s="2"/>
      <c r="M2193" s="24" t="s">
        <v>224</v>
      </c>
      <c r="N2193" s="26" t="str">
        <f>IFERROR(INDEX([1]!Table13[#Data],MATCH(Table1[[#This Row],[Tech.]],[1]!Table13[Func Location],0),2),"")</f>
        <v/>
      </c>
      <c r="O2193" s="47"/>
      <c r="P2193" s="28"/>
      <c r="Q2193" s="2" t="s">
        <v>37</v>
      </c>
      <c r="R2193" s="2"/>
      <c r="W2193" s="2"/>
      <c r="X2193" s="2"/>
      <c r="Y2193" s="3"/>
      <c r="Z2193" s="29" t="str">
        <f>IF(Table1[[#This Row],[DATE]]=0,"",$Z$4)</f>
        <v/>
      </c>
      <c r="AA2193" s="29" t="str">
        <f>IF(Table1[[#This Row],[DATE]]=0,"",$AA$4)</f>
        <v/>
      </c>
      <c r="AB2193" s="29" t="str">
        <f t="shared" si="68"/>
        <v/>
      </c>
      <c r="AC2193" s="61" t="str">
        <f>IFERROR(VLOOKUP(Table1[[#This Row],[Owner]],'[1]down list'!U:V,2,FALSE),"")</f>
        <v/>
      </c>
    </row>
    <row r="2194" spans="2:29" x14ac:dyDescent="0.25">
      <c r="B2194" s="23"/>
      <c r="C2194" s="24" t="str">
        <f>IF(Table1[[#This Row],[DATE]]=0,"",TEXT(Table1[[#This Row],[DATE]],"mmm"))</f>
        <v/>
      </c>
      <c r="D2194" s="25" t="str">
        <f>B2194&amp;"-"&amp;COUNTIF($B$6:$B2194,B2194)</f>
        <v>-0</v>
      </c>
      <c r="E2194" s="24" t="str">
        <f t="shared" si="69"/>
        <v/>
      </c>
      <c r="F2194" s="24" t="str">
        <f>IF(B2194=0,"",TEXT(Table1[[#This Row],[DATE]],"ddd"))</f>
        <v/>
      </c>
      <c r="G2194" s="2" t="s">
        <v>32</v>
      </c>
      <c r="H2194" s="2"/>
      <c r="I2194" s="24" t="str">
        <f>IFERROR(INDEX('[1]down list'!$AB$3:$AH$368,MATCH(Table1[[#This Row],[DATE]],'[1]down list'!$AB$3:$AB$368,0),MATCH(Table1[[#This Row],[Shift]],'[1]down list'!$AB$3:$AH$3,0)),"")</f>
        <v/>
      </c>
      <c r="J2194" s="3"/>
      <c r="K2194" s="2"/>
      <c r="M2194" s="24" t="s">
        <v>224</v>
      </c>
      <c r="N2194" s="26" t="str">
        <f>IFERROR(INDEX([1]!Table13[#Data],MATCH(Table1[[#This Row],[Tech.]],[1]!Table13[Func Location],0),2),"")</f>
        <v/>
      </c>
      <c r="O2194" s="47"/>
      <c r="P2194" s="28"/>
      <c r="Q2194" s="2" t="s">
        <v>37</v>
      </c>
      <c r="R2194" s="2"/>
      <c r="W2194" s="2"/>
      <c r="X2194" s="2"/>
      <c r="Y2194" s="3"/>
      <c r="Z2194" s="29" t="str">
        <f>IF(Table1[[#This Row],[DATE]]=0,"",$Z$4)</f>
        <v/>
      </c>
      <c r="AA2194" s="29" t="str">
        <f>IF(Table1[[#This Row],[DATE]]=0,"",$AA$4)</f>
        <v/>
      </c>
      <c r="AB2194" s="29" t="str">
        <f t="shared" si="68"/>
        <v/>
      </c>
      <c r="AC2194" s="61" t="str">
        <f>IFERROR(VLOOKUP(Table1[[#This Row],[Owner]],'[1]down list'!U:V,2,FALSE),"")</f>
        <v/>
      </c>
    </row>
    <row r="2195" spans="2:29" x14ac:dyDescent="0.25">
      <c r="B2195" s="23"/>
      <c r="C2195" s="24" t="str">
        <f>IF(Table1[[#This Row],[DATE]]=0,"",TEXT(Table1[[#This Row],[DATE]],"mmm"))</f>
        <v/>
      </c>
      <c r="D2195" s="25" t="str">
        <f>B2195&amp;"-"&amp;COUNTIF($B$6:$B2195,B2195)</f>
        <v>-0</v>
      </c>
      <c r="E2195" s="24" t="str">
        <f t="shared" si="69"/>
        <v/>
      </c>
      <c r="F2195" s="24" t="str">
        <f>IF(B2195=0,"",TEXT(Table1[[#This Row],[DATE]],"ddd"))</f>
        <v/>
      </c>
      <c r="G2195" s="2" t="s">
        <v>32</v>
      </c>
      <c r="H2195" s="2"/>
      <c r="I2195" s="24" t="str">
        <f>IFERROR(INDEX('[1]down list'!$AB$3:$AH$368,MATCH(Table1[[#This Row],[DATE]],'[1]down list'!$AB$3:$AB$368,0),MATCH(Table1[[#This Row],[Shift]],'[1]down list'!$AB$3:$AH$3,0)),"")</f>
        <v/>
      </c>
      <c r="J2195" s="3"/>
      <c r="K2195" s="2"/>
      <c r="M2195" s="24" t="s">
        <v>224</v>
      </c>
      <c r="N2195" s="26" t="str">
        <f>IFERROR(INDEX([1]!Table13[#Data],MATCH(Table1[[#This Row],[Tech.]],[1]!Table13[Func Location],0),2),"")</f>
        <v/>
      </c>
      <c r="O2195" s="47"/>
      <c r="P2195" s="28"/>
      <c r="Q2195" s="2" t="s">
        <v>37</v>
      </c>
      <c r="R2195" s="2"/>
      <c r="W2195" s="2"/>
      <c r="X2195" s="2"/>
      <c r="Y2195" s="3"/>
      <c r="Z2195" s="29" t="str">
        <f>IF(Table1[[#This Row],[DATE]]=0,"",$Z$4)</f>
        <v/>
      </c>
      <c r="AA2195" s="29" t="str">
        <f>IF(Table1[[#This Row],[DATE]]=0,"",$AA$4)</f>
        <v/>
      </c>
      <c r="AB2195" s="29" t="str">
        <f t="shared" si="68"/>
        <v/>
      </c>
      <c r="AC2195" s="61" t="str">
        <f>IFERROR(VLOOKUP(Table1[[#This Row],[Owner]],'[1]down list'!U:V,2,FALSE),"")</f>
        <v/>
      </c>
    </row>
    <row r="2196" spans="2:29" x14ac:dyDescent="0.25">
      <c r="B2196" s="23"/>
      <c r="C2196" s="24" t="str">
        <f>IF(Table1[[#This Row],[DATE]]=0,"",TEXT(Table1[[#This Row],[DATE]],"mmm"))</f>
        <v/>
      </c>
      <c r="D2196" s="25" t="str">
        <f>B2196&amp;"-"&amp;COUNTIF($B$6:$B2196,B2196)</f>
        <v>-0</v>
      </c>
      <c r="E2196" s="24" t="str">
        <f t="shared" si="69"/>
        <v/>
      </c>
      <c r="F2196" s="24" t="str">
        <f>IF(B2196=0,"",TEXT(Table1[[#This Row],[DATE]],"ddd"))</f>
        <v/>
      </c>
      <c r="G2196" s="2" t="s">
        <v>32</v>
      </c>
      <c r="H2196" s="2"/>
      <c r="I2196" s="24" t="str">
        <f>IFERROR(INDEX('[1]down list'!$AB$3:$AH$368,MATCH(Table1[[#This Row],[DATE]],'[1]down list'!$AB$3:$AB$368,0),MATCH(Table1[[#This Row],[Shift]],'[1]down list'!$AB$3:$AH$3,0)),"")</f>
        <v/>
      </c>
      <c r="J2196" s="3"/>
      <c r="K2196" s="2"/>
      <c r="M2196" s="24" t="s">
        <v>224</v>
      </c>
      <c r="N2196" s="26" t="str">
        <f>IFERROR(INDEX([1]!Table13[#Data],MATCH(Table1[[#This Row],[Tech.]],[1]!Table13[Func Location],0),2),"")</f>
        <v/>
      </c>
      <c r="O2196" s="47"/>
      <c r="P2196" s="28"/>
      <c r="Q2196" s="2" t="s">
        <v>37</v>
      </c>
      <c r="R2196" s="2"/>
      <c r="W2196" s="2"/>
      <c r="X2196" s="2"/>
      <c r="Y2196" s="3"/>
      <c r="Z2196" s="29" t="str">
        <f>IF(Table1[[#This Row],[DATE]]=0,"",$Z$4)</f>
        <v/>
      </c>
      <c r="AA2196" s="29" t="str">
        <f>IF(Table1[[#This Row],[DATE]]=0,"",$AA$4)</f>
        <v/>
      </c>
      <c r="AB2196" s="29" t="str">
        <f t="shared" si="68"/>
        <v/>
      </c>
      <c r="AC2196" s="61" t="str">
        <f>IFERROR(VLOOKUP(Table1[[#This Row],[Owner]],'[1]down list'!U:V,2,FALSE),"")</f>
        <v/>
      </c>
    </row>
    <row r="2197" spans="2:29" x14ac:dyDescent="0.25">
      <c r="B2197" s="23"/>
      <c r="C2197" s="24" t="str">
        <f>IF(Table1[[#This Row],[DATE]]=0,"",TEXT(Table1[[#This Row],[DATE]],"mmm"))</f>
        <v/>
      </c>
      <c r="D2197" s="25" t="str">
        <f>B2197&amp;"-"&amp;COUNTIF($B$6:$B2197,B2197)</f>
        <v>-0</v>
      </c>
      <c r="E2197" s="24" t="str">
        <f t="shared" si="69"/>
        <v/>
      </c>
      <c r="F2197" s="24" t="str">
        <f>IF(B2197=0,"",TEXT(Table1[[#This Row],[DATE]],"ddd"))</f>
        <v/>
      </c>
      <c r="G2197" s="2" t="s">
        <v>32</v>
      </c>
      <c r="H2197" s="2"/>
      <c r="I2197" s="24" t="str">
        <f>IFERROR(INDEX('[1]down list'!$AB$3:$AH$368,MATCH(Table1[[#This Row],[DATE]],'[1]down list'!$AB$3:$AB$368,0),MATCH(Table1[[#This Row],[Shift]],'[1]down list'!$AB$3:$AH$3,0)),"")</f>
        <v/>
      </c>
      <c r="J2197" s="3"/>
      <c r="K2197" s="2"/>
      <c r="M2197" s="24" t="s">
        <v>224</v>
      </c>
      <c r="N2197" s="26" t="str">
        <f>IFERROR(INDEX([1]!Table13[#Data],MATCH(Table1[[#This Row],[Tech.]],[1]!Table13[Func Location],0),2),"")</f>
        <v/>
      </c>
      <c r="O2197" s="47"/>
      <c r="P2197" s="28"/>
      <c r="Q2197" s="2" t="s">
        <v>37</v>
      </c>
      <c r="R2197" s="2"/>
      <c r="W2197" s="2"/>
      <c r="X2197" s="2"/>
      <c r="Y2197" s="3"/>
      <c r="Z2197" s="29" t="str">
        <f>IF(Table1[[#This Row],[DATE]]=0,"",$Z$4)</f>
        <v/>
      </c>
      <c r="AA2197" s="29" t="str">
        <f>IF(Table1[[#This Row],[DATE]]=0,"",$AA$4)</f>
        <v/>
      </c>
      <c r="AB2197" s="29" t="str">
        <f t="shared" si="68"/>
        <v/>
      </c>
      <c r="AC2197" s="61" t="str">
        <f>IFERROR(VLOOKUP(Table1[[#This Row],[Owner]],'[1]down list'!U:V,2,FALSE),"")</f>
        <v/>
      </c>
    </row>
    <row r="2198" spans="2:29" x14ac:dyDescent="0.25">
      <c r="B2198" s="23"/>
      <c r="C2198" s="24" t="str">
        <f>IF(Table1[[#This Row],[DATE]]=0,"",TEXT(Table1[[#This Row],[DATE]],"mmm"))</f>
        <v/>
      </c>
      <c r="D2198" s="25" t="str">
        <f>B2198&amp;"-"&amp;COUNTIF($B$6:$B2198,B2198)</f>
        <v>-0</v>
      </c>
      <c r="E2198" s="24" t="str">
        <f t="shared" si="69"/>
        <v/>
      </c>
      <c r="F2198" s="24" t="str">
        <f>IF(B2198=0,"",TEXT(Table1[[#This Row],[DATE]],"ddd"))</f>
        <v/>
      </c>
      <c r="G2198" s="2" t="s">
        <v>32</v>
      </c>
      <c r="H2198" s="2"/>
      <c r="I2198" s="24" t="str">
        <f>IFERROR(INDEX('[1]down list'!$AB$3:$AH$368,MATCH(Table1[[#This Row],[DATE]],'[1]down list'!$AB$3:$AB$368,0),MATCH(Table1[[#This Row],[Shift]],'[1]down list'!$AB$3:$AH$3,0)),"")</f>
        <v/>
      </c>
      <c r="J2198" s="3"/>
      <c r="K2198" s="2"/>
      <c r="M2198" s="24" t="s">
        <v>224</v>
      </c>
      <c r="N2198" s="26" t="str">
        <f>IFERROR(INDEX([1]!Table13[#Data],MATCH(Table1[[#This Row],[Tech.]],[1]!Table13[Func Location],0),2),"")</f>
        <v/>
      </c>
      <c r="O2198" s="47"/>
      <c r="P2198" s="28"/>
      <c r="Q2198" s="2" t="s">
        <v>37</v>
      </c>
      <c r="R2198" s="2"/>
      <c r="W2198" s="2"/>
      <c r="X2198" s="2"/>
      <c r="Y2198" s="3"/>
      <c r="Z2198" s="29" t="str">
        <f>IF(Table1[[#This Row],[DATE]]=0,"",$Z$4)</f>
        <v/>
      </c>
      <c r="AA2198" s="29" t="str">
        <f>IF(Table1[[#This Row],[DATE]]=0,"",$AA$4)</f>
        <v/>
      </c>
      <c r="AB2198" s="29" t="str">
        <f t="shared" si="68"/>
        <v/>
      </c>
      <c r="AC2198" s="61" t="str">
        <f>IFERROR(VLOOKUP(Table1[[#This Row],[Owner]],'[1]down list'!U:V,2,FALSE),"")</f>
        <v/>
      </c>
    </row>
    <row r="2199" spans="2:29" x14ac:dyDescent="0.25">
      <c r="B2199" s="23"/>
      <c r="C2199" s="24" t="str">
        <f>IF(Table1[[#This Row],[DATE]]=0,"",TEXT(Table1[[#This Row],[DATE]],"mmm"))</f>
        <v/>
      </c>
      <c r="D2199" s="25" t="str">
        <f>B2199&amp;"-"&amp;COUNTIF($B$6:$B2199,B2199)</f>
        <v>-0</v>
      </c>
      <c r="E2199" s="24" t="str">
        <f t="shared" si="69"/>
        <v/>
      </c>
      <c r="F2199" s="24" t="str">
        <f>IF(B2199=0,"",TEXT(Table1[[#This Row],[DATE]],"ddd"))</f>
        <v/>
      </c>
      <c r="G2199" s="2" t="s">
        <v>32</v>
      </c>
      <c r="H2199" s="2"/>
      <c r="I2199" s="24" t="str">
        <f>IFERROR(INDEX('[1]down list'!$AB$3:$AH$368,MATCH(Table1[[#This Row],[DATE]],'[1]down list'!$AB$3:$AB$368,0),MATCH(Table1[[#This Row],[Shift]],'[1]down list'!$AB$3:$AH$3,0)),"")</f>
        <v/>
      </c>
      <c r="J2199" s="3"/>
      <c r="K2199" s="2"/>
      <c r="M2199" s="24" t="s">
        <v>224</v>
      </c>
      <c r="N2199" s="26" t="str">
        <f>IFERROR(INDEX([1]!Table13[#Data],MATCH(Table1[[#This Row],[Tech.]],[1]!Table13[Func Location],0),2),"")</f>
        <v/>
      </c>
      <c r="O2199" s="47"/>
      <c r="P2199" s="28"/>
      <c r="Q2199" s="2" t="s">
        <v>37</v>
      </c>
      <c r="R2199" s="2"/>
      <c r="W2199" s="2"/>
      <c r="X2199" s="2"/>
      <c r="Y2199" s="3"/>
      <c r="Z2199" s="29" t="str">
        <f>IF(Table1[[#This Row],[DATE]]=0,"",$Z$4)</f>
        <v/>
      </c>
      <c r="AA2199" s="29" t="str">
        <f>IF(Table1[[#This Row],[DATE]]=0,"",$AA$4)</f>
        <v/>
      </c>
      <c r="AB2199" s="29" t="str">
        <f t="shared" si="68"/>
        <v/>
      </c>
      <c r="AC2199" s="61" t="str">
        <f>IFERROR(VLOOKUP(Table1[[#This Row],[Owner]],'[1]down list'!U:V,2,FALSE),"")</f>
        <v/>
      </c>
    </row>
    <row r="2200" spans="2:29" x14ac:dyDescent="0.25">
      <c r="B2200" s="23"/>
      <c r="C2200" s="24" t="str">
        <f>IF(Table1[[#This Row],[DATE]]=0,"",TEXT(Table1[[#This Row],[DATE]],"mmm"))</f>
        <v/>
      </c>
      <c r="D2200" s="25" t="str">
        <f>B2200&amp;"-"&amp;COUNTIF($B$6:$B2200,B2200)</f>
        <v>-0</v>
      </c>
      <c r="E2200" s="24" t="str">
        <f t="shared" si="69"/>
        <v/>
      </c>
      <c r="F2200" s="24" t="str">
        <f>IF(B2200=0,"",TEXT(Table1[[#This Row],[DATE]],"ddd"))</f>
        <v/>
      </c>
      <c r="G2200" s="2" t="s">
        <v>32</v>
      </c>
      <c r="H2200" s="2"/>
      <c r="I2200" s="24" t="str">
        <f>IFERROR(INDEX('[1]down list'!$AB$3:$AH$368,MATCH(Table1[[#This Row],[DATE]],'[1]down list'!$AB$3:$AB$368,0),MATCH(Table1[[#This Row],[Shift]],'[1]down list'!$AB$3:$AH$3,0)),"")</f>
        <v/>
      </c>
      <c r="J2200" s="3"/>
      <c r="K2200" s="2"/>
      <c r="M2200" s="24" t="s">
        <v>224</v>
      </c>
      <c r="N2200" s="26" t="str">
        <f>IFERROR(INDEX([1]!Table13[#Data],MATCH(Table1[[#This Row],[Tech.]],[1]!Table13[Func Location],0),2),"")</f>
        <v/>
      </c>
      <c r="O2200" s="47"/>
      <c r="P2200" s="28"/>
      <c r="Q2200" s="2" t="s">
        <v>37</v>
      </c>
      <c r="R2200" s="2"/>
      <c r="W2200" s="2"/>
      <c r="X2200" s="2"/>
      <c r="Y2200" s="3"/>
      <c r="Z2200" s="29" t="str">
        <f>IF(Table1[[#This Row],[DATE]]=0,"",$Z$4)</f>
        <v/>
      </c>
      <c r="AA2200" s="29" t="str">
        <f>IF(Table1[[#This Row],[DATE]]=0,"",$AA$4)</f>
        <v/>
      </c>
      <c r="AB2200" s="29" t="str">
        <f t="shared" si="68"/>
        <v/>
      </c>
      <c r="AC2200" s="61" t="str">
        <f>IFERROR(VLOOKUP(Table1[[#This Row],[Owner]],'[1]down list'!U:V,2,FALSE),"")</f>
        <v/>
      </c>
    </row>
    <row r="2201" spans="2:29" x14ac:dyDescent="0.25">
      <c r="B2201" s="23"/>
      <c r="C2201" s="24" t="str">
        <f>IF(Table1[[#This Row],[DATE]]=0,"",TEXT(Table1[[#This Row],[DATE]],"mmm"))</f>
        <v/>
      </c>
      <c r="D2201" s="25" t="str">
        <f>B2201&amp;"-"&amp;COUNTIF($B$6:$B2201,B2201)</f>
        <v>-0</v>
      </c>
      <c r="E2201" s="24" t="str">
        <f t="shared" si="69"/>
        <v/>
      </c>
      <c r="F2201" s="24" t="str">
        <f>IF(B2201=0,"",TEXT(Table1[[#This Row],[DATE]],"ddd"))</f>
        <v/>
      </c>
      <c r="G2201" s="2" t="s">
        <v>32</v>
      </c>
      <c r="H2201" s="2"/>
      <c r="I2201" s="24" t="str">
        <f>IFERROR(INDEX('[1]down list'!$AB$3:$AH$368,MATCH(Table1[[#This Row],[DATE]],'[1]down list'!$AB$3:$AB$368,0),MATCH(Table1[[#This Row],[Shift]],'[1]down list'!$AB$3:$AH$3,0)),"")</f>
        <v/>
      </c>
      <c r="J2201" s="3"/>
      <c r="K2201" s="2"/>
      <c r="M2201" s="24" t="s">
        <v>224</v>
      </c>
      <c r="N2201" s="26" t="str">
        <f>IFERROR(INDEX([1]!Table13[#Data],MATCH(Table1[[#This Row],[Tech.]],[1]!Table13[Func Location],0),2),"")</f>
        <v/>
      </c>
      <c r="O2201" s="47"/>
      <c r="P2201" s="28"/>
      <c r="Q2201" s="2" t="s">
        <v>37</v>
      </c>
      <c r="R2201" s="2"/>
      <c r="W2201" s="2"/>
      <c r="X2201" s="2"/>
      <c r="Y2201" s="3"/>
      <c r="Z2201" s="29" t="str">
        <f>IF(Table1[[#This Row],[DATE]]=0,"",$Z$4)</f>
        <v/>
      </c>
      <c r="AA2201" s="29" t="str">
        <f>IF(Table1[[#This Row],[DATE]]=0,"",$AA$4)</f>
        <v/>
      </c>
      <c r="AB2201" s="29" t="str">
        <f t="shared" si="68"/>
        <v/>
      </c>
      <c r="AC2201" s="61" t="str">
        <f>IFERROR(VLOOKUP(Table1[[#This Row],[Owner]],'[1]down list'!U:V,2,FALSE),"")</f>
        <v/>
      </c>
    </row>
    <row r="2202" spans="2:29" x14ac:dyDescent="0.25">
      <c r="B2202" s="23"/>
      <c r="C2202" s="24" t="str">
        <f>IF(Table1[[#This Row],[DATE]]=0,"",TEXT(Table1[[#This Row],[DATE]],"mmm"))</f>
        <v/>
      </c>
      <c r="D2202" s="25" t="str">
        <f>B2202&amp;"-"&amp;COUNTIF($B$6:$B2202,B2202)</f>
        <v>-0</v>
      </c>
      <c r="E2202" s="24" t="str">
        <f t="shared" si="69"/>
        <v/>
      </c>
      <c r="F2202" s="24" t="str">
        <f>IF(B2202=0,"",TEXT(Table1[[#This Row],[DATE]],"ddd"))</f>
        <v/>
      </c>
      <c r="G2202" s="2" t="s">
        <v>32</v>
      </c>
      <c r="H2202" s="2"/>
      <c r="I2202" s="24" t="str">
        <f>IFERROR(INDEX('[1]down list'!$AB$3:$AH$368,MATCH(Table1[[#This Row],[DATE]],'[1]down list'!$AB$3:$AB$368,0),MATCH(Table1[[#This Row],[Shift]],'[1]down list'!$AB$3:$AH$3,0)),"")</f>
        <v/>
      </c>
      <c r="J2202" s="3"/>
      <c r="K2202" s="2"/>
      <c r="M2202" s="24" t="s">
        <v>224</v>
      </c>
      <c r="N2202" s="26" t="str">
        <f>IFERROR(INDEX([1]!Table13[#Data],MATCH(Table1[[#This Row],[Tech.]],[1]!Table13[Func Location],0),2),"")</f>
        <v/>
      </c>
      <c r="O2202" s="47"/>
      <c r="P2202" s="28"/>
      <c r="Q2202" s="2" t="s">
        <v>37</v>
      </c>
      <c r="R2202" s="2"/>
      <c r="W2202" s="2"/>
      <c r="X2202" s="2"/>
      <c r="Y2202" s="3"/>
      <c r="Z2202" s="29" t="str">
        <f>IF(Table1[[#This Row],[DATE]]=0,"",$Z$4)</f>
        <v/>
      </c>
      <c r="AA2202" s="29" t="str">
        <f>IF(Table1[[#This Row],[DATE]]=0,"",$AA$4)</f>
        <v/>
      </c>
      <c r="AB2202" s="29" t="str">
        <f t="shared" si="68"/>
        <v/>
      </c>
      <c r="AC2202" s="61" t="str">
        <f>IFERROR(VLOOKUP(Table1[[#This Row],[Owner]],'[1]down list'!U:V,2,FALSE),"")</f>
        <v/>
      </c>
    </row>
    <row r="2203" spans="2:29" x14ac:dyDescent="0.25">
      <c r="B2203" s="23"/>
      <c r="C2203" s="24" t="str">
        <f>IF(Table1[[#This Row],[DATE]]=0,"",TEXT(Table1[[#This Row],[DATE]],"mmm"))</f>
        <v/>
      </c>
      <c r="D2203" s="25" t="str">
        <f>B2203&amp;"-"&amp;COUNTIF($B$6:$B2203,B2203)</f>
        <v>-0</v>
      </c>
      <c r="E2203" s="24" t="str">
        <f t="shared" si="69"/>
        <v/>
      </c>
      <c r="F2203" s="24" t="str">
        <f>IF(B2203=0,"",TEXT(Table1[[#This Row],[DATE]],"ddd"))</f>
        <v/>
      </c>
      <c r="G2203" s="2" t="s">
        <v>32</v>
      </c>
      <c r="H2203" s="2"/>
      <c r="I2203" s="24" t="str">
        <f>IFERROR(INDEX('[1]down list'!$AB$3:$AH$368,MATCH(Table1[[#This Row],[DATE]],'[1]down list'!$AB$3:$AB$368,0),MATCH(Table1[[#This Row],[Shift]],'[1]down list'!$AB$3:$AH$3,0)),"")</f>
        <v/>
      </c>
      <c r="J2203" s="3"/>
      <c r="K2203" s="2"/>
      <c r="M2203" s="24" t="s">
        <v>224</v>
      </c>
      <c r="N2203" s="26" t="str">
        <f>IFERROR(INDEX([1]!Table13[#Data],MATCH(Table1[[#This Row],[Tech.]],[1]!Table13[Func Location],0),2),"")</f>
        <v/>
      </c>
      <c r="O2203" s="47"/>
      <c r="P2203" s="28"/>
      <c r="Q2203" s="2" t="s">
        <v>37</v>
      </c>
      <c r="R2203" s="2"/>
      <c r="W2203" s="2"/>
      <c r="X2203" s="2"/>
      <c r="Y2203" s="3"/>
      <c r="Z2203" s="29" t="str">
        <f>IF(Table1[[#This Row],[DATE]]=0,"",$Z$4)</f>
        <v/>
      </c>
      <c r="AA2203" s="29" t="str">
        <f>IF(Table1[[#This Row],[DATE]]=0,"",$AA$4)</f>
        <v/>
      </c>
      <c r="AB2203" s="29" t="str">
        <f t="shared" si="68"/>
        <v/>
      </c>
      <c r="AC2203" s="61" t="str">
        <f>IFERROR(VLOOKUP(Table1[[#This Row],[Owner]],'[1]down list'!U:V,2,FALSE),"")</f>
        <v/>
      </c>
    </row>
    <row r="2204" spans="2:29" x14ac:dyDescent="0.25">
      <c r="B2204" s="23"/>
      <c r="C2204" s="24" t="str">
        <f>IF(Table1[[#This Row],[DATE]]=0,"",TEXT(Table1[[#This Row],[DATE]],"mmm"))</f>
        <v/>
      </c>
      <c r="D2204" s="25" t="str">
        <f>B2204&amp;"-"&amp;COUNTIF($B$6:$B2204,B2204)</f>
        <v>-0</v>
      </c>
      <c r="E2204" s="24" t="str">
        <f t="shared" si="69"/>
        <v/>
      </c>
      <c r="F2204" s="24" t="str">
        <f>IF(B2204=0,"",TEXT(Table1[[#This Row],[DATE]],"ddd"))</f>
        <v/>
      </c>
      <c r="G2204" s="2" t="s">
        <v>32</v>
      </c>
      <c r="H2204" s="2"/>
      <c r="I2204" s="24" t="str">
        <f>IFERROR(INDEX('[1]down list'!$AB$3:$AH$368,MATCH(Table1[[#This Row],[DATE]],'[1]down list'!$AB$3:$AB$368,0),MATCH(Table1[[#This Row],[Shift]],'[1]down list'!$AB$3:$AH$3,0)),"")</f>
        <v/>
      </c>
      <c r="J2204" s="3"/>
      <c r="K2204" s="2"/>
      <c r="M2204" s="24" t="s">
        <v>224</v>
      </c>
      <c r="N2204" s="26" t="str">
        <f>IFERROR(INDEX([1]!Table13[#Data],MATCH(Table1[[#This Row],[Tech.]],[1]!Table13[Func Location],0),2),"")</f>
        <v/>
      </c>
      <c r="O2204" s="47"/>
      <c r="P2204" s="28"/>
      <c r="Q2204" s="2" t="s">
        <v>37</v>
      </c>
      <c r="R2204" s="2"/>
      <c r="W2204" s="2"/>
      <c r="X2204" s="2"/>
      <c r="Y2204" s="3"/>
      <c r="Z2204" s="29" t="str">
        <f>IF(Table1[[#This Row],[DATE]]=0,"",$Z$4)</f>
        <v/>
      </c>
      <c r="AA2204" s="29" t="str">
        <f>IF(Table1[[#This Row],[DATE]]=0,"",$AA$4)</f>
        <v/>
      </c>
      <c r="AB2204" s="29" t="str">
        <f t="shared" si="68"/>
        <v/>
      </c>
      <c r="AC2204" s="61" t="str">
        <f>IFERROR(VLOOKUP(Table1[[#This Row],[Owner]],'[1]down list'!U:V,2,FALSE),"")</f>
        <v/>
      </c>
    </row>
    <row r="2205" spans="2:29" x14ac:dyDescent="0.25">
      <c r="B2205" s="23"/>
      <c r="C2205" s="24" t="str">
        <f>IF(Table1[[#This Row],[DATE]]=0,"",TEXT(Table1[[#This Row],[DATE]],"mmm"))</f>
        <v/>
      </c>
      <c r="D2205" s="25" t="str">
        <f>B2205&amp;"-"&amp;COUNTIF($B$6:$B2205,B2205)</f>
        <v>-0</v>
      </c>
      <c r="E2205" s="24" t="str">
        <f t="shared" si="69"/>
        <v/>
      </c>
      <c r="F2205" s="24" t="str">
        <f>IF(B2205=0,"",TEXT(Table1[[#This Row],[DATE]],"ddd"))</f>
        <v/>
      </c>
      <c r="G2205" s="2" t="s">
        <v>32</v>
      </c>
      <c r="H2205" s="2"/>
      <c r="I2205" s="24" t="str">
        <f>IFERROR(INDEX('[1]down list'!$AB$3:$AH$368,MATCH(Table1[[#This Row],[DATE]],'[1]down list'!$AB$3:$AB$368,0),MATCH(Table1[[#This Row],[Shift]],'[1]down list'!$AB$3:$AH$3,0)),"")</f>
        <v/>
      </c>
      <c r="J2205" s="3"/>
      <c r="K2205" s="2"/>
      <c r="M2205" s="24" t="s">
        <v>224</v>
      </c>
      <c r="N2205" s="26" t="str">
        <f>IFERROR(INDEX([1]!Table13[#Data],MATCH(Table1[[#This Row],[Tech.]],[1]!Table13[Func Location],0),2),"")</f>
        <v/>
      </c>
      <c r="O2205" s="47"/>
      <c r="P2205" s="28"/>
      <c r="Q2205" s="2" t="s">
        <v>37</v>
      </c>
      <c r="R2205" s="2"/>
      <c r="W2205" s="2"/>
      <c r="X2205" s="2"/>
      <c r="Y2205" s="3"/>
      <c r="Z2205" s="29" t="str">
        <f>IF(Table1[[#This Row],[DATE]]=0,"",$Z$4)</f>
        <v/>
      </c>
      <c r="AA2205" s="29" t="str">
        <f>IF(Table1[[#This Row],[DATE]]=0,"",$AA$4)</f>
        <v/>
      </c>
      <c r="AB2205" s="29" t="str">
        <f t="shared" si="68"/>
        <v/>
      </c>
      <c r="AC2205" s="61" t="str">
        <f>IFERROR(VLOOKUP(Table1[[#This Row],[Owner]],'[1]down list'!U:V,2,FALSE),"")</f>
        <v/>
      </c>
    </row>
    <row r="2206" spans="2:29" x14ac:dyDescent="0.25">
      <c r="B2206" s="23"/>
      <c r="C2206" s="24" t="str">
        <f>IF(Table1[[#This Row],[DATE]]=0,"",TEXT(Table1[[#This Row],[DATE]],"mmm"))</f>
        <v/>
      </c>
      <c r="D2206" s="25" t="str">
        <f>B2206&amp;"-"&amp;COUNTIF($B$6:$B2206,B2206)</f>
        <v>-0</v>
      </c>
      <c r="E2206" s="24" t="str">
        <f t="shared" si="69"/>
        <v/>
      </c>
      <c r="F2206" s="24" t="str">
        <f>IF(B2206=0,"",TEXT(Table1[[#This Row],[DATE]],"ddd"))</f>
        <v/>
      </c>
      <c r="G2206" s="2" t="s">
        <v>32</v>
      </c>
      <c r="H2206" s="2"/>
      <c r="I2206" s="24" t="str">
        <f>IFERROR(INDEX('[1]down list'!$AB$3:$AH$368,MATCH(Table1[[#This Row],[DATE]],'[1]down list'!$AB$3:$AB$368,0),MATCH(Table1[[#This Row],[Shift]],'[1]down list'!$AB$3:$AH$3,0)),"")</f>
        <v/>
      </c>
      <c r="J2206" s="3"/>
      <c r="K2206" s="2"/>
      <c r="M2206" s="24" t="s">
        <v>224</v>
      </c>
      <c r="N2206" s="26" t="str">
        <f>IFERROR(INDEX([1]!Table13[#Data],MATCH(Table1[[#This Row],[Tech.]],[1]!Table13[Func Location],0),2),"")</f>
        <v/>
      </c>
      <c r="O2206" s="47"/>
      <c r="P2206" s="28"/>
      <c r="Q2206" s="2" t="s">
        <v>37</v>
      </c>
      <c r="R2206" s="2"/>
      <c r="W2206" s="2"/>
      <c r="X2206" s="2"/>
      <c r="Y2206" s="3"/>
      <c r="Z2206" s="29" t="str">
        <f>IF(Table1[[#This Row],[DATE]]=0,"",$Z$4)</f>
        <v/>
      </c>
      <c r="AA2206" s="29" t="str">
        <f>IF(Table1[[#This Row],[DATE]]=0,"",$AA$4)</f>
        <v/>
      </c>
      <c r="AB2206" s="29" t="str">
        <f t="shared" si="68"/>
        <v/>
      </c>
      <c r="AC2206" s="61" t="str">
        <f>IFERROR(VLOOKUP(Table1[[#This Row],[Owner]],'[1]down list'!U:V,2,FALSE),"")</f>
        <v/>
      </c>
    </row>
    <row r="2207" spans="2:29" x14ac:dyDescent="0.25">
      <c r="B2207" s="23"/>
      <c r="C2207" s="24" t="str">
        <f>IF(Table1[[#This Row],[DATE]]=0,"",TEXT(Table1[[#This Row],[DATE]],"mmm"))</f>
        <v/>
      </c>
      <c r="D2207" s="25" t="str">
        <f>B2207&amp;"-"&amp;COUNTIF($B$6:$B2207,B2207)</f>
        <v>-0</v>
      </c>
      <c r="E2207" s="24" t="str">
        <f t="shared" si="69"/>
        <v/>
      </c>
      <c r="F2207" s="24" t="str">
        <f>IF(B2207=0,"",TEXT(Table1[[#This Row],[DATE]],"ddd"))</f>
        <v/>
      </c>
      <c r="G2207" s="2" t="s">
        <v>32</v>
      </c>
      <c r="H2207" s="2"/>
      <c r="I2207" s="24" t="str">
        <f>IFERROR(INDEX('[1]down list'!$AB$3:$AH$368,MATCH(Table1[[#This Row],[DATE]],'[1]down list'!$AB$3:$AB$368,0),MATCH(Table1[[#This Row],[Shift]],'[1]down list'!$AB$3:$AH$3,0)),"")</f>
        <v/>
      </c>
      <c r="J2207" s="3"/>
      <c r="K2207" s="2"/>
      <c r="M2207" s="24" t="s">
        <v>224</v>
      </c>
      <c r="N2207" s="26" t="str">
        <f>IFERROR(INDEX([1]!Table13[#Data],MATCH(Table1[[#This Row],[Tech.]],[1]!Table13[Func Location],0),2),"")</f>
        <v/>
      </c>
      <c r="O2207" s="47"/>
      <c r="P2207" s="28"/>
      <c r="Q2207" s="2" t="s">
        <v>37</v>
      </c>
      <c r="R2207" s="2"/>
      <c r="W2207" s="2"/>
      <c r="X2207" s="2"/>
      <c r="Y2207" s="3"/>
      <c r="Z2207" s="29" t="str">
        <f>IF(Table1[[#This Row],[DATE]]=0,"",$Z$4)</f>
        <v/>
      </c>
      <c r="AA2207" s="29" t="str">
        <f>IF(Table1[[#This Row],[DATE]]=0,"",$AA$4)</f>
        <v/>
      </c>
      <c r="AB2207" s="29" t="str">
        <f t="shared" si="68"/>
        <v/>
      </c>
      <c r="AC2207" s="61" t="str">
        <f>IFERROR(VLOOKUP(Table1[[#This Row],[Owner]],'[1]down list'!U:V,2,FALSE),"")</f>
        <v/>
      </c>
    </row>
    <row r="2208" spans="2:29" x14ac:dyDescent="0.25">
      <c r="B2208" s="23"/>
      <c r="C2208" s="24" t="str">
        <f>IF(Table1[[#This Row],[DATE]]=0,"",TEXT(Table1[[#This Row],[DATE]],"mmm"))</f>
        <v/>
      </c>
      <c r="D2208" s="25" t="str">
        <f>B2208&amp;"-"&amp;COUNTIF($B$6:$B2208,B2208)</f>
        <v>-0</v>
      </c>
      <c r="E2208" s="24" t="str">
        <f t="shared" si="69"/>
        <v/>
      </c>
      <c r="F2208" s="24" t="str">
        <f>IF(B2208=0,"",TEXT(Table1[[#This Row],[DATE]],"ddd"))</f>
        <v/>
      </c>
      <c r="G2208" s="2" t="s">
        <v>32</v>
      </c>
      <c r="H2208" s="2"/>
      <c r="I2208" s="24" t="str">
        <f>IFERROR(INDEX('[1]down list'!$AB$3:$AH$368,MATCH(Table1[[#This Row],[DATE]],'[1]down list'!$AB$3:$AB$368,0),MATCH(Table1[[#This Row],[Shift]],'[1]down list'!$AB$3:$AH$3,0)),"")</f>
        <v/>
      </c>
      <c r="J2208" s="3"/>
      <c r="K2208" s="2"/>
      <c r="M2208" s="24" t="s">
        <v>224</v>
      </c>
      <c r="N2208" s="26" t="str">
        <f>IFERROR(INDEX([1]!Table13[#Data],MATCH(Table1[[#This Row],[Tech.]],[1]!Table13[Func Location],0),2),"")</f>
        <v/>
      </c>
      <c r="O2208" s="47"/>
      <c r="P2208" s="28"/>
      <c r="Q2208" s="2" t="s">
        <v>37</v>
      </c>
      <c r="R2208" s="2"/>
      <c r="W2208" s="2"/>
      <c r="X2208" s="2"/>
      <c r="Y2208" s="3"/>
      <c r="Z2208" s="29" t="str">
        <f>IF(Table1[[#This Row],[DATE]]=0,"",$Z$4)</f>
        <v/>
      </c>
      <c r="AA2208" s="29" t="str">
        <f>IF(Table1[[#This Row],[DATE]]=0,"",$AA$4)</f>
        <v/>
      </c>
      <c r="AB2208" s="29" t="str">
        <f t="shared" si="68"/>
        <v/>
      </c>
      <c r="AC2208" s="61" t="str">
        <f>IFERROR(VLOOKUP(Table1[[#This Row],[Owner]],'[1]down list'!U:V,2,FALSE),"")</f>
        <v/>
      </c>
    </row>
    <row r="2209" spans="2:29" x14ac:dyDescent="0.25">
      <c r="B2209" s="23"/>
      <c r="C2209" s="24" t="str">
        <f>IF(Table1[[#This Row],[DATE]]=0,"",TEXT(Table1[[#This Row],[DATE]],"mmm"))</f>
        <v/>
      </c>
      <c r="D2209" s="25" t="str">
        <f>B2209&amp;"-"&amp;COUNTIF($B$6:$B2209,B2209)</f>
        <v>-0</v>
      </c>
      <c r="E2209" s="24" t="str">
        <f t="shared" si="69"/>
        <v/>
      </c>
      <c r="F2209" s="24" t="str">
        <f>IF(B2209=0,"",TEXT(Table1[[#This Row],[DATE]],"ddd"))</f>
        <v/>
      </c>
      <c r="G2209" s="2" t="s">
        <v>32</v>
      </c>
      <c r="H2209" s="2"/>
      <c r="I2209" s="24" t="str">
        <f>IFERROR(INDEX('[1]down list'!$AB$3:$AH$368,MATCH(Table1[[#This Row],[DATE]],'[1]down list'!$AB$3:$AB$368,0),MATCH(Table1[[#This Row],[Shift]],'[1]down list'!$AB$3:$AH$3,0)),"")</f>
        <v/>
      </c>
      <c r="J2209" s="3"/>
      <c r="K2209" s="2"/>
      <c r="M2209" s="24" t="s">
        <v>224</v>
      </c>
      <c r="N2209" s="26" t="str">
        <f>IFERROR(INDEX([1]!Table13[#Data],MATCH(Table1[[#This Row],[Tech.]],[1]!Table13[Func Location],0),2),"")</f>
        <v/>
      </c>
      <c r="O2209" s="47"/>
      <c r="P2209" s="28"/>
      <c r="Q2209" s="2" t="s">
        <v>37</v>
      </c>
      <c r="R2209" s="2"/>
      <c r="W2209" s="2"/>
      <c r="X2209" s="2"/>
      <c r="Y2209" s="3"/>
      <c r="Z2209" s="29" t="str">
        <f>IF(Table1[[#This Row],[DATE]]=0,"",$Z$4)</f>
        <v/>
      </c>
      <c r="AA2209" s="29" t="str">
        <f>IF(Table1[[#This Row],[DATE]]=0,"",$AA$4)</f>
        <v/>
      </c>
      <c r="AB2209" s="29" t="str">
        <f t="shared" si="68"/>
        <v/>
      </c>
      <c r="AC2209" s="61" t="str">
        <f>IFERROR(VLOOKUP(Table1[[#This Row],[Owner]],'[1]down list'!U:V,2,FALSE),"")</f>
        <v/>
      </c>
    </row>
    <row r="2210" spans="2:29" x14ac:dyDescent="0.25">
      <c r="B2210" s="23"/>
      <c r="C2210" s="24" t="str">
        <f>IF(Table1[[#This Row],[DATE]]=0,"",TEXT(Table1[[#This Row],[DATE]],"mmm"))</f>
        <v/>
      </c>
      <c r="D2210" s="25" t="str">
        <f>B2210&amp;"-"&amp;COUNTIF($B$6:$B2210,B2210)</f>
        <v>-0</v>
      </c>
      <c r="E2210" s="24" t="str">
        <f t="shared" si="69"/>
        <v/>
      </c>
      <c r="F2210" s="24" t="str">
        <f>IF(B2210=0,"",TEXT(Table1[[#This Row],[DATE]],"ddd"))</f>
        <v/>
      </c>
      <c r="G2210" s="2" t="s">
        <v>32</v>
      </c>
      <c r="H2210" s="2"/>
      <c r="I2210" s="24" t="str">
        <f>IFERROR(INDEX('[1]down list'!$AB$3:$AH$368,MATCH(Table1[[#This Row],[DATE]],'[1]down list'!$AB$3:$AB$368,0),MATCH(Table1[[#This Row],[Shift]],'[1]down list'!$AB$3:$AH$3,0)),"")</f>
        <v/>
      </c>
      <c r="J2210" s="3"/>
      <c r="K2210" s="2"/>
      <c r="M2210" s="24" t="s">
        <v>224</v>
      </c>
      <c r="N2210" s="26" t="str">
        <f>IFERROR(INDEX([1]!Table13[#Data],MATCH(Table1[[#This Row],[Tech.]],[1]!Table13[Func Location],0),2),"")</f>
        <v/>
      </c>
      <c r="O2210" s="47"/>
      <c r="P2210" s="28"/>
      <c r="Q2210" s="2" t="s">
        <v>37</v>
      </c>
      <c r="R2210" s="2"/>
      <c r="W2210" s="2"/>
      <c r="X2210" s="2"/>
      <c r="Y2210" s="3"/>
      <c r="Z2210" s="29" t="str">
        <f>IF(Table1[[#This Row],[DATE]]=0,"",$Z$4)</f>
        <v/>
      </c>
      <c r="AA2210" s="29" t="str">
        <f>IF(Table1[[#This Row],[DATE]]=0,"",$AA$4)</f>
        <v/>
      </c>
      <c r="AB2210" s="29" t="str">
        <f t="shared" si="68"/>
        <v/>
      </c>
      <c r="AC2210" s="61" t="str">
        <f>IFERROR(VLOOKUP(Table1[[#This Row],[Owner]],'[1]down list'!U:V,2,FALSE),"")</f>
        <v/>
      </c>
    </row>
    <row r="2211" spans="2:29" x14ac:dyDescent="0.25">
      <c r="B2211" s="23"/>
      <c r="C2211" s="24" t="str">
        <f>IF(Table1[[#This Row],[DATE]]=0,"",TEXT(Table1[[#This Row],[DATE]],"mmm"))</f>
        <v/>
      </c>
      <c r="D2211" s="25" t="str">
        <f>B2211&amp;"-"&amp;COUNTIF($B$6:$B2211,B2211)</f>
        <v>-0</v>
      </c>
      <c r="E2211" s="24" t="str">
        <f t="shared" si="69"/>
        <v/>
      </c>
      <c r="F2211" s="24" t="str">
        <f>IF(B2211=0,"",TEXT(Table1[[#This Row],[DATE]],"ddd"))</f>
        <v/>
      </c>
      <c r="G2211" s="2" t="s">
        <v>32</v>
      </c>
      <c r="H2211" s="2"/>
      <c r="I2211" s="24" t="str">
        <f>IFERROR(INDEX('[1]down list'!$AB$3:$AH$368,MATCH(Table1[[#This Row],[DATE]],'[1]down list'!$AB$3:$AB$368,0),MATCH(Table1[[#This Row],[Shift]],'[1]down list'!$AB$3:$AH$3,0)),"")</f>
        <v/>
      </c>
      <c r="J2211" s="3"/>
      <c r="K2211" s="2"/>
      <c r="M2211" s="24" t="s">
        <v>224</v>
      </c>
      <c r="N2211" s="26" t="str">
        <f>IFERROR(INDEX([1]!Table13[#Data],MATCH(Table1[[#This Row],[Tech.]],[1]!Table13[Func Location],0),2),"")</f>
        <v/>
      </c>
      <c r="O2211" s="47"/>
      <c r="P2211" s="28"/>
      <c r="Q2211" s="2" t="s">
        <v>37</v>
      </c>
      <c r="R2211" s="2"/>
      <c r="W2211" s="2"/>
      <c r="X2211" s="2"/>
      <c r="Y2211" s="3"/>
      <c r="Z2211" s="29" t="str">
        <f>IF(Table1[[#This Row],[DATE]]=0,"",$Z$4)</f>
        <v/>
      </c>
      <c r="AA2211" s="29" t="str">
        <f>IF(Table1[[#This Row],[DATE]]=0,"",$AA$4)</f>
        <v/>
      </c>
      <c r="AB2211" s="29" t="str">
        <f t="shared" si="68"/>
        <v/>
      </c>
      <c r="AC2211" s="61" t="str">
        <f>IFERROR(VLOOKUP(Table1[[#This Row],[Owner]],'[1]down list'!U:V,2,FALSE),"")</f>
        <v/>
      </c>
    </row>
    <row r="2212" spans="2:29" x14ac:dyDescent="0.25">
      <c r="B2212" s="23"/>
      <c r="C2212" s="24" t="str">
        <f>IF(Table1[[#This Row],[DATE]]=0,"",TEXT(Table1[[#This Row],[DATE]],"mmm"))</f>
        <v/>
      </c>
      <c r="D2212" s="25" t="str">
        <f>B2212&amp;"-"&amp;COUNTIF($B$6:$B2212,B2212)</f>
        <v>-0</v>
      </c>
      <c r="E2212" s="24" t="str">
        <f t="shared" si="69"/>
        <v/>
      </c>
      <c r="F2212" s="24" t="str">
        <f>IF(B2212=0,"",TEXT(Table1[[#This Row],[DATE]],"ddd"))</f>
        <v/>
      </c>
      <c r="G2212" s="2" t="s">
        <v>32</v>
      </c>
      <c r="H2212" s="2"/>
      <c r="I2212" s="24" t="str">
        <f>IFERROR(INDEX('[1]down list'!$AB$3:$AH$368,MATCH(Table1[[#This Row],[DATE]],'[1]down list'!$AB$3:$AB$368,0),MATCH(Table1[[#This Row],[Shift]],'[1]down list'!$AB$3:$AH$3,0)),"")</f>
        <v/>
      </c>
      <c r="J2212" s="3"/>
      <c r="K2212" s="2"/>
      <c r="M2212" s="24" t="s">
        <v>224</v>
      </c>
      <c r="N2212" s="26" t="str">
        <f>IFERROR(INDEX([1]!Table13[#Data],MATCH(Table1[[#This Row],[Tech.]],[1]!Table13[Func Location],0),2),"")</f>
        <v/>
      </c>
      <c r="O2212" s="47"/>
      <c r="P2212" s="28"/>
      <c r="Q2212" s="2" t="s">
        <v>37</v>
      </c>
      <c r="R2212" s="2"/>
      <c r="W2212" s="2"/>
      <c r="X2212" s="2"/>
      <c r="Y2212" s="3"/>
      <c r="Z2212" s="29" t="str">
        <f>IF(Table1[[#This Row],[DATE]]=0,"",$Z$4)</f>
        <v/>
      </c>
      <c r="AA2212" s="29" t="str">
        <f>IF(Table1[[#This Row],[DATE]]=0,"",$AA$4)</f>
        <v/>
      </c>
      <c r="AB2212" s="29" t="str">
        <f t="shared" si="68"/>
        <v/>
      </c>
      <c r="AC2212" s="61" t="str">
        <f>IFERROR(VLOOKUP(Table1[[#This Row],[Owner]],'[1]down list'!U:V,2,FALSE),"")</f>
        <v/>
      </c>
    </row>
    <row r="2213" spans="2:29" x14ac:dyDescent="0.25">
      <c r="B2213" s="23"/>
      <c r="C2213" s="24" t="str">
        <f>IF(Table1[[#This Row],[DATE]]=0,"",TEXT(Table1[[#This Row],[DATE]],"mmm"))</f>
        <v/>
      </c>
      <c r="D2213" s="25" t="str">
        <f>B2213&amp;"-"&amp;COUNTIF($B$6:$B2213,B2213)</f>
        <v>-0</v>
      </c>
      <c r="E2213" s="24" t="str">
        <f t="shared" si="69"/>
        <v/>
      </c>
      <c r="F2213" s="24" t="str">
        <f>IF(B2213=0,"",TEXT(Table1[[#This Row],[DATE]],"ddd"))</f>
        <v/>
      </c>
      <c r="G2213" s="2" t="s">
        <v>32</v>
      </c>
      <c r="H2213" s="2"/>
      <c r="I2213" s="24" t="str">
        <f>IFERROR(INDEX('[1]down list'!$AB$3:$AH$368,MATCH(Table1[[#This Row],[DATE]],'[1]down list'!$AB$3:$AB$368,0),MATCH(Table1[[#This Row],[Shift]],'[1]down list'!$AB$3:$AH$3,0)),"")</f>
        <v/>
      </c>
      <c r="J2213" s="3"/>
      <c r="K2213" s="2"/>
      <c r="M2213" s="24" t="s">
        <v>224</v>
      </c>
      <c r="N2213" s="26" t="str">
        <f>IFERROR(INDEX([1]!Table13[#Data],MATCH(Table1[[#This Row],[Tech.]],[1]!Table13[Func Location],0),2),"")</f>
        <v/>
      </c>
      <c r="O2213" s="47"/>
      <c r="P2213" s="28"/>
      <c r="Q2213" s="2" t="s">
        <v>37</v>
      </c>
      <c r="R2213" s="2"/>
      <c r="W2213" s="2"/>
      <c r="X2213" s="2"/>
      <c r="Y2213" s="3"/>
      <c r="Z2213" s="29" t="str">
        <f>IF(Table1[[#This Row],[DATE]]=0,"",$Z$4)</f>
        <v/>
      </c>
      <c r="AA2213" s="29" t="str">
        <f>IF(Table1[[#This Row],[DATE]]=0,"",$AA$4)</f>
        <v/>
      </c>
      <c r="AB2213" s="29" t="str">
        <f t="shared" si="68"/>
        <v/>
      </c>
      <c r="AC2213" s="61" t="str">
        <f>IFERROR(VLOOKUP(Table1[[#This Row],[Owner]],'[1]down list'!U:V,2,FALSE),"")</f>
        <v/>
      </c>
    </row>
    <row r="2214" spans="2:29" x14ac:dyDescent="0.25">
      <c r="B2214" s="23"/>
      <c r="C2214" s="24" t="str">
        <f>IF(Table1[[#This Row],[DATE]]=0,"",TEXT(Table1[[#This Row],[DATE]],"mmm"))</f>
        <v/>
      </c>
      <c r="D2214" s="25" t="str">
        <f>B2214&amp;"-"&amp;COUNTIF($B$6:$B2214,B2214)</f>
        <v>-0</v>
      </c>
      <c r="E2214" s="24" t="str">
        <f t="shared" si="69"/>
        <v/>
      </c>
      <c r="F2214" s="24" t="str">
        <f>IF(B2214=0,"",TEXT(Table1[[#This Row],[DATE]],"ddd"))</f>
        <v/>
      </c>
      <c r="G2214" s="2" t="s">
        <v>32</v>
      </c>
      <c r="H2214" s="2"/>
      <c r="I2214" s="24" t="str">
        <f>IFERROR(INDEX('[1]down list'!$AB$3:$AH$368,MATCH(Table1[[#This Row],[DATE]],'[1]down list'!$AB$3:$AB$368,0),MATCH(Table1[[#This Row],[Shift]],'[1]down list'!$AB$3:$AH$3,0)),"")</f>
        <v/>
      </c>
      <c r="J2214" s="3"/>
      <c r="K2214" s="2"/>
      <c r="M2214" s="24" t="s">
        <v>224</v>
      </c>
      <c r="N2214" s="26" t="str">
        <f>IFERROR(INDEX([1]!Table13[#Data],MATCH(Table1[[#This Row],[Tech.]],[1]!Table13[Func Location],0),2),"")</f>
        <v/>
      </c>
      <c r="O2214" s="47"/>
      <c r="P2214" s="28"/>
      <c r="Q2214" s="2" t="s">
        <v>37</v>
      </c>
      <c r="R2214" s="2"/>
      <c r="W2214" s="2"/>
      <c r="X2214" s="2"/>
      <c r="Y2214" s="3"/>
      <c r="Z2214" s="29" t="str">
        <f>IF(Table1[[#This Row],[DATE]]=0,"",$Z$4)</f>
        <v/>
      </c>
      <c r="AA2214" s="29" t="str">
        <f>IF(Table1[[#This Row],[DATE]]=0,"",$AA$4)</f>
        <v/>
      </c>
      <c r="AB2214" s="29" t="str">
        <f t="shared" si="68"/>
        <v/>
      </c>
      <c r="AC2214" s="61" t="str">
        <f>IFERROR(VLOOKUP(Table1[[#This Row],[Owner]],'[1]down list'!U:V,2,FALSE),"")</f>
        <v/>
      </c>
    </row>
    <row r="2215" spans="2:29" x14ac:dyDescent="0.25">
      <c r="B2215" s="23"/>
      <c r="C2215" s="24" t="str">
        <f>IF(Table1[[#This Row],[DATE]]=0,"",TEXT(Table1[[#This Row],[DATE]],"mmm"))</f>
        <v/>
      </c>
      <c r="D2215" s="25" t="str">
        <f>B2215&amp;"-"&amp;COUNTIF($B$6:$B2215,B2215)</f>
        <v>-0</v>
      </c>
      <c r="E2215" s="24" t="str">
        <f t="shared" si="69"/>
        <v/>
      </c>
      <c r="F2215" s="24" t="str">
        <f>IF(B2215=0,"",TEXT(Table1[[#This Row],[DATE]],"ddd"))</f>
        <v/>
      </c>
      <c r="G2215" s="2" t="s">
        <v>32</v>
      </c>
      <c r="H2215" s="2"/>
      <c r="I2215" s="24" t="str">
        <f>IFERROR(INDEX('[1]down list'!$AB$3:$AH$368,MATCH(Table1[[#This Row],[DATE]],'[1]down list'!$AB$3:$AB$368,0),MATCH(Table1[[#This Row],[Shift]],'[1]down list'!$AB$3:$AH$3,0)),"")</f>
        <v/>
      </c>
      <c r="J2215" s="3"/>
      <c r="K2215" s="2"/>
      <c r="M2215" s="24" t="s">
        <v>224</v>
      </c>
      <c r="N2215" s="26" t="str">
        <f>IFERROR(INDEX([1]!Table13[#Data],MATCH(Table1[[#This Row],[Tech.]],[1]!Table13[Func Location],0),2),"")</f>
        <v/>
      </c>
      <c r="O2215" s="47"/>
      <c r="P2215" s="28"/>
      <c r="Q2215" s="2" t="s">
        <v>37</v>
      </c>
      <c r="R2215" s="2"/>
      <c r="W2215" s="2"/>
      <c r="X2215" s="2"/>
      <c r="Y2215" s="3"/>
      <c r="Z2215" s="29" t="str">
        <f>IF(Table1[[#This Row],[DATE]]=0,"",$Z$4)</f>
        <v/>
      </c>
      <c r="AA2215" s="29" t="str">
        <f>IF(Table1[[#This Row],[DATE]]=0,"",$AA$4)</f>
        <v/>
      </c>
      <c r="AB2215" s="29" t="str">
        <f t="shared" si="68"/>
        <v/>
      </c>
      <c r="AC2215" s="61" t="str">
        <f>IFERROR(VLOOKUP(Table1[[#This Row],[Owner]],'[1]down list'!U:V,2,FALSE),"")</f>
        <v/>
      </c>
    </row>
    <row r="2216" spans="2:29" x14ac:dyDescent="0.25">
      <c r="B2216" s="23"/>
      <c r="C2216" s="24" t="str">
        <f>IF(Table1[[#This Row],[DATE]]=0,"",TEXT(Table1[[#This Row],[DATE]],"mmm"))</f>
        <v/>
      </c>
      <c r="D2216" s="25" t="str">
        <f>B2216&amp;"-"&amp;COUNTIF($B$6:$B2216,B2216)</f>
        <v>-0</v>
      </c>
      <c r="E2216" s="24" t="str">
        <f t="shared" si="69"/>
        <v/>
      </c>
      <c r="F2216" s="24" t="str">
        <f>IF(B2216=0,"",TEXT(Table1[[#This Row],[DATE]],"ddd"))</f>
        <v/>
      </c>
      <c r="G2216" s="2" t="s">
        <v>32</v>
      </c>
      <c r="H2216" s="2"/>
      <c r="I2216" s="24" t="str">
        <f>IFERROR(INDEX('[1]down list'!$AB$3:$AH$368,MATCH(Table1[[#This Row],[DATE]],'[1]down list'!$AB$3:$AB$368,0),MATCH(Table1[[#This Row],[Shift]],'[1]down list'!$AB$3:$AH$3,0)),"")</f>
        <v/>
      </c>
      <c r="J2216" s="3"/>
      <c r="K2216" s="2"/>
      <c r="M2216" s="24" t="s">
        <v>224</v>
      </c>
      <c r="N2216" s="26" t="str">
        <f>IFERROR(INDEX([1]!Table13[#Data],MATCH(Table1[[#This Row],[Tech.]],[1]!Table13[Func Location],0),2),"")</f>
        <v/>
      </c>
      <c r="O2216" s="47"/>
      <c r="P2216" s="28"/>
      <c r="Q2216" s="2" t="s">
        <v>37</v>
      </c>
      <c r="R2216" s="2"/>
      <c r="W2216" s="2"/>
      <c r="X2216" s="2"/>
      <c r="Y2216" s="3"/>
      <c r="Z2216" s="29" t="str">
        <f>IF(Table1[[#This Row],[DATE]]=0,"",$Z$4)</f>
        <v/>
      </c>
      <c r="AA2216" s="29" t="str">
        <f>IF(Table1[[#This Row],[DATE]]=0,"",$AA$4)</f>
        <v/>
      </c>
      <c r="AB2216" s="29" t="str">
        <f t="shared" si="68"/>
        <v/>
      </c>
      <c r="AC2216" s="61" t="str">
        <f>IFERROR(VLOOKUP(Table1[[#This Row],[Owner]],'[1]down list'!U:V,2,FALSE),"")</f>
        <v/>
      </c>
    </row>
    <row r="2217" spans="2:29" x14ac:dyDescent="0.25">
      <c r="B2217" s="23"/>
      <c r="C2217" s="24" t="str">
        <f>IF(Table1[[#This Row],[DATE]]=0,"",TEXT(Table1[[#This Row],[DATE]],"mmm"))</f>
        <v/>
      </c>
      <c r="D2217" s="25" t="str">
        <f>B2217&amp;"-"&amp;COUNTIF($B$6:$B2217,B2217)</f>
        <v>-0</v>
      </c>
      <c r="E2217" s="24" t="str">
        <f t="shared" si="69"/>
        <v/>
      </c>
      <c r="F2217" s="24" t="str">
        <f>IF(B2217=0,"",TEXT(Table1[[#This Row],[DATE]],"ddd"))</f>
        <v/>
      </c>
      <c r="G2217" s="2" t="s">
        <v>32</v>
      </c>
      <c r="H2217" s="2"/>
      <c r="I2217" s="24" t="str">
        <f>IFERROR(INDEX('[1]down list'!$AB$3:$AH$368,MATCH(Table1[[#This Row],[DATE]],'[1]down list'!$AB$3:$AB$368,0),MATCH(Table1[[#This Row],[Shift]],'[1]down list'!$AB$3:$AH$3,0)),"")</f>
        <v/>
      </c>
      <c r="J2217" s="3"/>
      <c r="K2217" s="2"/>
      <c r="M2217" s="24" t="s">
        <v>224</v>
      </c>
      <c r="N2217" s="26" t="str">
        <f>IFERROR(INDEX([1]!Table13[#Data],MATCH(Table1[[#This Row],[Tech.]],[1]!Table13[Func Location],0),2),"")</f>
        <v/>
      </c>
      <c r="O2217" s="47"/>
      <c r="P2217" s="28"/>
      <c r="Q2217" s="2" t="s">
        <v>37</v>
      </c>
      <c r="R2217" s="2"/>
      <c r="W2217" s="2"/>
      <c r="X2217" s="2"/>
      <c r="Y2217" s="3"/>
      <c r="Z2217" s="29" t="str">
        <f>IF(Table1[[#This Row],[DATE]]=0,"",$Z$4)</f>
        <v/>
      </c>
      <c r="AA2217" s="29" t="str">
        <f>IF(Table1[[#This Row],[DATE]]=0,"",$AA$4)</f>
        <v/>
      </c>
      <c r="AB2217" s="29" t="str">
        <f t="shared" si="68"/>
        <v/>
      </c>
      <c r="AC2217" s="61" t="str">
        <f>IFERROR(VLOOKUP(Table1[[#This Row],[Owner]],'[1]down list'!U:V,2,FALSE),"")</f>
        <v/>
      </c>
    </row>
    <row r="2218" spans="2:29" x14ac:dyDescent="0.25">
      <c r="B2218" s="23"/>
      <c r="C2218" s="24" t="str">
        <f>IF(Table1[[#This Row],[DATE]]=0,"",TEXT(Table1[[#This Row],[DATE]],"mmm"))</f>
        <v/>
      </c>
      <c r="D2218" s="25" t="str">
        <f>B2218&amp;"-"&amp;COUNTIF($B$6:$B2218,B2218)</f>
        <v>-0</v>
      </c>
      <c r="E2218" s="24" t="str">
        <f t="shared" si="69"/>
        <v/>
      </c>
      <c r="F2218" s="24" t="str">
        <f>IF(B2218=0,"",TEXT(Table1[[#This Row],[DATE]],"ddd"))</f>
        <v/>
      </c>
      <c r="G2218" s="2" t="s">
        <v>32</v>
      </c>
      <c r="H2218" s="2"/>
      <c r="I2218" s="24" t="str">
        <f>IFERROR(INDEX('[1]down list'!$AB$3:$AH$368,MATCH(Table1[[#This Row],[DATE]],'[1]down list'!$AB$3:$AB$368,0),MATCH(Table1[[#This Row],[Shift]],'[1]down list'!$AB$3:$AH$3,0)),"")</f>
        <v/>
      </c>
      <c r="J2218" s="3"/>
      <c r="K2218" s="2"/>
      <c r="M2218" s="24" t="s">
        <v>224</v>
      </c>
      <c r="N2218" s="26" t="str">
        <f>IFERROR(INDEX([1]!Table13[#Data],MATCH(Table1[[#This Row],[Tech.]],[1]!Table13[Func Location],0),2),"")</f>
        <v/>
      </c>
      <c r="O2218" s="47"/>
      <c r="P2218" s="28"/>
      <c r="Q2218" s="2" t="s">
        <v>37</v>
      </c>
      <c r="R2218" s="2"/>
      <c r="W2218" s="2"/>
      <c r="X2218" s="2"/>
      <c r="Y2218" s="3"/>
      <c r="Z2218" s="29" t="str">
        <f>IF(Table1[[#This Row],[DATE]]=0,"",$Z$4)</f>
        <v/>
      </c>
      <c r="AA2218" s="29" t="str">
        <f>IF(Table1[[#This Row],[DATE]]=0,"",$AA$4)</f>
        <v/>
      </c>
      <c r="AB2218" s="29" t="str">
        <f t="shared" si="68"/>
        <v/>
      </c>
      <c r="AC2218" s="61" t="str">
        <f>IFERROR(VLOOKUP(Table1[[#This Row],[Owner]],'[1]down list'!U:V,2,FALSE),"")</f>
        <v/>
      </c>
    </row>
    <row r="2219" spans="2:29" x14ac:dyDescent="0.25">
      <c r="B2219" s="23"/>
      <c r="C2219" s="24" t="str">
        <f>IF(Table1[[#This Row],[DATE]]=0,"",TEXT(Table1[[#This Row],[DATE]],"mmm"))</f>
        <v/>
      </c>
      <c r="D2219" s="25" t="str">
        <f>B2219&amp;"-"&amp;COUNTIF($B$6:$B2219,B2219)</f>
        <v>-0</v>
      </c>
      <c r="E2219" s="24" t="str">
        <f t="shared" si="69"/>
        <v/>
      </c>
      <c r="F2219" s="24" t="str">
        <f>IF(B2219=0,"",TEXT(Table1[[#This Row],[DATE]],"ddd"))</f>
        <v/>
      </c>
      <c r="G2219" s="2" t="s">
        <v>32</v>
      </c>
      <c r="H2219" s="2"/>
      <c r="I2219" s="24" t="str">
        <f>IFERROR(INDEX('[1]down list'!$AB$3:$AH$368,MATCH(Table1[[#This Row],[DATE]],'[1]down list'!$AB$3:$AB$368,0),MATCH(Table1[[#This Row],[Shift]],'[1]down list'!$AB$3:$AH$3,0)),"")</f>
        <v/>
      </c>
      <c r="J2219" s="3"/>
      <c r="K2219" s="2"/>
      <c r="M2219" s="24" t="s">
        <v>224</v>
      </c>
      <c r="N2219" s="26" t="str">
        <f>IFERROR(INDEX([1]!Table13[#Data],MATCH(Table1[[#This Row],[Tech.]],[1]!Table13[Func Location],0),2),"")</f>
        <v/>
      </c>
      <c r="O2219" s="47"/>
      <c r="P2219" s="28"/>
      <c r="Q2219" s="2" t="s">
        <v>37</v>
      </c>
      <c r="R2219" s="2"/>
      <c r="W2219" s="2"/>
      <c r="X2219" s="2"/>
      <c r="Y2219" s="3"/>
      <c r="Z2219" s="29" t="str">
        <f>IF(Table1[[#This Row],[DATE]]=0,"",$Z$4)</f>
        <v/>
      </c>
      <c r="AA2219" s="29" t="str">
        <f>IF(Table1[[#This Row],[DATE]]=0,"",$AA$4)</f>
        <v/>
      </c>
      <c r="AB2219" s="29" t="str">
        <f t="shared" si="68"/>
        <v/>
      </c>
      <c r="AC2219" s="61" t="str">
        <f>IFERROR(VLOOKUP(Table1[[#This Row],[Owner]],'[1]down list'!U:V,2,FALSE),"")</f>
        <v/>
      </c>
    </row>
    <row r="2220" spans="2:29" x14ac:dyDescent="0.25">
      <c r="B2220" s="23"/>
      <c r="C2220" s="24" t="str">
        <f>IF(Table1[[#This Row],[DATE]]=0,"",TEXT(Table1[[#This Row],[DATE]],"mmm"))</f>
        <v/>
      </c>
      <c r="D2220" s="25" t="str">
        <f>B2220&amp;"-"&amp;COUNTIF($B$6:$B2220,B2220)</f>
        <v>-0</v>
      </c>
      <c r="E2220" s="24" t="str">
        <f t="shared" si="69"/>
        <v/>
      </c>
      <c r="F2220" s="24" t="str">
        <f>IF(B2220=0,"",TEXT(Table1[[#This Row],[DATE]],"ddd"))</f>
        <v/>
      </c>
      <c r="G2220" s="2" t="s">
        <v>32</v>
      </c>
      <c r="H2220" s="2"/>
      <c r="I2220" s="24" t="str">
        <f>IFERROR(INDEX('[1]down list'!$AB$3:$AH$368,MATCH(Table1[[#This Row],[DATE]],'[1]down list'!$AB$3:$AB$368,0),MATCH(Table1[[#This Row],[Shift]],'[1]down list'!$AB$3:$AH$3,0)),"")</f>
        <v/>
      </c>
      <c r="J2220" s="3"/>
      <c r="K2220" s="2"/>
      <c r="M2220" s="24" t="s">
        <v>224</v>
      </c>
      <c r="N2220" s="26" t="str">
        <f>IFERROR(INDEX([1]!Table13[#Data],MATCH(Table1[[#This Row],[Tech.]],[1]!Table13[Func Location],0),2),"")</f>
        <v/>
      </c>
      <c r="O2220" s="47"/>
      <c r="P2220" s="28"/>
      <c r="Q2220" s="2" t="s">
        <v>37</v>
      </c>
      <c r="R2220" s="2"/>
      <c r="W2220" s="2"/>
      <c r="X2220" s="2"/>
      <c r="Y2220" s="3"/>
      <c r="Z2220" s="29" t="str">
        <f>IF(Table1[[#This Row],[DATE]]=0,"",$Z$4)</f>
        <v/>
      </c>
      <c r="AA2220" s="29" t="str">
        <f>IF(Table1[[#This Row],[DATE]]=0,"",$AA$4)</f>
        <v/>
      </c>
      <c r="AB2220" s="29" t="str">
        <f t="shared" si="68"/>
        <v/>
      </c>
      <c r="AC2220" s="61" t="str">
        <f>IFERROR(VLOOKUP(Table1[[#This Row],[Owner]],'[1]down list'!U:V,2,FALSE),"")</f>
        <v/>
      </c>
    </row>
    <row r="2221" spans="2:29" x14ac:dyDescent="0.25">
      <c r="B2221" s="23"/>
      <c r="C2221" s="24" t="str">
        <f>IF(Table1[[#This Row],[DATE]]=0,"",TEXT(Table1[[#This Row],[DATE]],"mmm"))</f>
        <v/>
      </c>
      <c r="D2221" s="25" t="str">
        <f>B2221&amp;"-"&amp;COUNTIF($B$6:$B2221,B2221)</f>
        <v>-0</v>
      </c>
      <c r="E2221" s="24" t="str">
        <f t="shared" si="69"/>
        <v/>
      </c>
      <c r="F2221" s="24" t="str">
        <f>IF(B2221=0,"",TEXT(Table1[[#This Row],[DATE]],"ddd"))</f>
        <v/>
      </c>
      <c r="G2221" s="2" t="s">
        <v>32</v>
      </c>
      <c r="H2221" s="2"/>
      <c r="I2221" s="24" t="str">
        <f>IFERROR(INDEX('[1]down list'!$AB$3:$AH$368,MATCH(Table1[[#This Row],[DATE]],'[1]down list'!$AB$3:$AB$368,0),MATCH(Table1[[#This Row],[Shift]],'[1]down list'!$AB$3:$AH$3,0)),"")</f>
        <v/>
      </c>
      <c r="J2221" s="3"/>
      <c r="K2221" s="2"/>
      <c r="M2221" s="24" t="s">
        <v>224</v>
      </c>
      <c r="N2221" s="26" t="str">
        <f>IFERROR(INDEX([1]!Table13[#Data],MATCH(Table1[[#This Row],[Tech.]],[1]!Table13[Func Location],0),2),"")</f>
        <v/>
      </c>
      <c r="O2221" s="47"/>
      <c r="P2221" s="28"/>
      <c r="Q2221" s="2" t="s">
        <v>37</v>
      </c>
      <c r="R2221" s="2"/>
      <c r="W2221" s="2"/>
      <c r="X2221" s="2"/>
      <c r="Y2221" s="3"/>
      <c r="Z2221" s="29" t="str">
        <f>IF(Table1[[#This Row],[DATE]]=0,"",$Z$4)</f>
        <v/>
      </c>
      <c r="AA2221" s="29" t="str">
        <f>IF(Table1[[#This Row],[DATE]]=0,"",$AA$4)</f>
        <v/>
      </c>
      <c r="AB2221" s="29" t="str">
        <f t="shared" si="68"/>
        <v/>
      </c>
      <c r="AC2221" s="61" t="str">
        <f>IFERROR(VLOOKUP(Table1[[#This Row],[Owner]],'[1]down list'!U:V,2,FALSE),"")</f>
        <v/>
      </c>
    </row>
    <row r="2222" spans="2:29" x14ac:dyDescent="0.25">
      <c r="B2222" s="23"/>
      <c r="C2222" s="24" t="str">
        <f>IF(Table1[[#This Row],[DATE]]=0,"",TEXT(Table1[[#This Row],[DATE]],"mmm"))</f>
        <v/>
      </c>
      <c r="D2222" s="25" t="str">
        <f>B2222&amp;"-"&amp;COUNTIF($B$6:$B2222,B2222)</f>
        <v>-0</v>
      </c>
      <c r="E2222" s="24" t="str">
        <f t="shared" si="69"/>
        <v/>
      </c>
      <c r="F2222" s="24" t="str">
        <f>IF(B2222=0,"",TEXT(Table1[[#This Row],[DATE]],"ddd"))</f>
        <v/>
      </c>
      <c r="G2222" s="2" t="s">
        <v>32</v>
      </c>
      <c r="H2222" s="2"/>
      <c r="I2222" s="24" t="str">
        <f>IFERROR(INDEX('[1]down list'!$AB$3:$AH$368,MATCH(Table1[[#This Row],[DATE]],'[1]down list'!$AB$3:$AB$368,0),MATCH(Table1[[#This Row],[Shift]],'[1]down list'!$AB$3:$AH$3,0)),"")</f>
        <v/>
      </c>
      <c r="J2222" s="3"/>
      <c r="K2222" s="2"/>
      <c r="M2222" s="24" t="s">
        <v>224</v>
      </c>
      <c r="N2222" s="26" t="str">
        <f>IFERROR(INDEX([1]!Table13[#Data],MATCH(Table1[[#This Row],[Tech.]],[1]!Table13[Func Location],0),2),"")</f>
        <v/>
      </c>
      <c r="O2222" s="47"/>
      <c r="P2222" s="28"/>
      <c r="Q2222" s="2" t="s">
        <v>37</v>
      </c>
      <c r="R2222" s="2"/>
      <c r="W2222" s="2"/>
      <c r="X2222" s="2"/>
      <c r="Y2222" s="3"/>
      <c r="Z2222" s="29" t="str">
        <f>IF(Table1[[#This Row],[DATE]]=0,"",$Z$4)</f>
        <v/>
      </c>
      <c r="AA2222" s="29" t="str">
        <f>IF(Table1[[#This Row],[DATE]]=0,"",$AA$4)</f>
        <v/>
      </c>
      <c r="AB2222" s="29" t="str">
        <f t="shared" si="68"/>
        <v/>
      </c>
      <c r="AC2222" s="61" t="str">
        <f>IFERROR(VLOOKUP(Table1[[#This Row],[Owner]],'[1]down list'!U:V,2,FALSE),"")</f>
        <v/>
      </c>
    </row>
    <row r="2223" spans="2:29" x14ac:dyDescent="0.25">
      <c r="B2223" s="23"/>
      <c r="C2223" s="24" t="str">
        <f>IF(Table1[[#This Row],[DATE]]=0,"",TEXT(Table1[[#This Row],[DATE]],"mmm"))</f>
        <v/>
      </c>
      <c r="D2223" s="25" t="str">
        <f>B2223&amp;"-"&amp;COUNTIF($B$6:$B2223,B2223)</f>
        <v>-0</v>
      </c>
      <c r="E2223" s="24" t="str">
        <f t="shared" si="69"/>
        <v/>
      </c>
      <c r="F2223" s="24" t="str">
        <f>IF(B2223=0,"",TEXT(Table1[[#This Row],[DATE]],"ddd"))</f>
        <v/>
      </c>
      <c r="G2223" s="2" t="s">
        <v>32</v>
      </c>
      <c r="H2223" s="2"/>
      <c r="I2223" s="24" t="str">
        <f>IFERROR(INDEX('[1]down list'!$AB$3:$AH$368,MATCH(Table1[[#This Row],[DATE]],'[1]down list'!$AB$3:$AB$368,0),MATCH(Table1[[#This Row],[Shift]],'[1]down list'!$AB$3:$AH$3,0)),"")</f>
        <v/>
      </c>
      <c r="J2223" s="3"/>
      <c r="K2223" s="2"/>
      <c r="M2223" s="24" t="s">
        <v>224</v>
      </c>
      <c r="N2223" s="26" t="str">
        <f>IFERROR(INDEX([1]!Table13[#Data],MATCH(Table1[[#This Row],[Tech.]],[1]!Table13[Func Location],0),2),"")</f>
        <v/>
      </c>
      <c r="O2223" s="47"/>
      <c r="P2223" s="28"/>
      <c r="Q2223" s="2" t="s">
        <v>37</v>
      </c>
      <c r="R2223" s="2"/>
      <c r="W2223" s="2"/>
      <c r="X2223" s="2"/>
      <c r="Y2223" s="3"/>
      <c r="Z2223" s="29" t="str">
        <f>IF(Table1[[#This Row],[DATE]]=0,"",$Z$4)</f>
        <v/>
      </c>
      <c r="AA2223" s="29" t="str">
        <f>IF(Table1[[#This Row],[DATE]]=0,"",$AA$4)</f>
        <v/>
      </c>
      <c r="AB2223" s="29" t="str">
        <f t="shared" si="68"/>
        <v/>
      </c>
      <c r="AC2223" s="61" t="str">
        <f>IFERROR(VLOOKUP(Table1[[#This Row],[Owner]],'[1]down list'!U:V,2,FALSE),"")</f>
        <v/>
      </c>
    </row>
    <row r="2224" spans="2:29" x14ac:dyDescent="0.25">
      <c r="B2224" s="23"/>
      <c r="C2224" s="24" t="str">
        <f>IF(Table1[[#This Row],[DATE]]=0,"",TEXT(Table1[[#This Row],[DATE]],"mmm"))</f>
        <v/>
      </c>
      <c r="D2224" s="25" t="str">
        <f>B2224&amp;"-"&amp;COUNTIF($B$6:$B2224,B2224)</f>
        <v>-0</v>
      </c>
      <c r="E2224" s="24" t="str">
        <f t="shared" si="69"/>
        <v/>
      </c>
      <c r="F2224" s="24" t="str">
        <f>IF(B2224=0,"",TEXT(Table1[[#This Row],[DATE]],"ddd"))</f>
        <v/>
      </c>
      <c r="G2224" s="2" t="s">
        <v>32</v>
      </c>
      <c r="H2224" s="2"/>
      <c r="I2224" s="24" t="str">
        <f>IFERROR(INDEX('[1]down list'!$AB$3:$AH$368,MATCH(Table1[[#This Row],[DATE]],'[1]down list'!$AB$3:$AB$368,0),MATCH(Table1[[#This Row],[Shift]],'[1]down list'!$AB$3:$AH$3,0)),"")</f>
        <v/>
      </c>
      <c r="J2224" s="3"/>
      <c r="K2224" s="2"/>
      <c r="M2224" s="24" t="s">
        <v>224</v>
      </c>
      <c r="N2224" s="26" t="str">
        <f>IFERROR(INDEX([1]!Table13[#Data],MATCH(Table1[[#This Row],[Tech.]],[1]!Table13[Func Location],0),2),"")</f>
        <v/>
      </c>
      <c r="O2224" s="47"/>
      <c r="P2224" s="28"/>
      <c r="Q2224" s="2" t="s">
        <v>37</v>
      </c>
      <c r="R2224" s="2"/>
      <c r="W2224" s="2"/>
      <c r="X2224" s="2"/>
      <c r="Y2224" s="3"/>
      <c r="Z2224" s="29" t="str">
        <f>IF(Table1[[#This Row],[DATE]]=0,"",$Z$4)</f>
        <v/>
      </c>
      <c r="AA2224" s="29" t="str">
        <f>IF(Table1[[#This Row],[DATE]]=0,"",$AA$4)</f>
        <v/>
      </c>
      <c r="AB2224" s="29" t="str">
        <f t="shared" si="68"/>
        <v/>
      </c>
      <c r="AC2224" s="61" t="str">
        <f>IFERROR(VLOOKUP(Table1[[#This Row],[Owner]],'[1]down list'!U:V,2,FALSE),"")</f>
        <v/>
      </c>
    </row>
    <row r="2225" spans="2:29" x14ac:dyDescent="0.25">
      <c r="B2225" s="23"/>
      <c r="C2225" s="24" t="str">
        <f>IF(Table1[[#This Row],[DATE]]=0,"",TEXT(Table1[[#This Row],[DATE]],"mmm"))</f>
        <v/>
      </c>
      <c r="D2225" s="25" t="str">
        <f>B2225&amp;"-"&amp;COUNTIF($B$6:$B2225,B2225)</f>
        <v>-0</v>
      </c>
      <c r="E2225" s="24" t="str">
        <f t="shared" si="69"/>
        <v/>
      </c>
      <c r="F2225" s="24" t="str">
        <f>IF(B2225=0,"",TEXT(Table1[[#This Row],[DATE]],"ddd"))</f>
        <v/>
      </c>
      <c r="G2225" s="2" t="s">
        <v>32</v>
      </c>
      <c r="H2225" s="2"/>
      <c r="I2225" s="24" t="str">
        <f>IFERROR(INDEX('[1]down list'!$AB$3:$AH$368,MATCH(Table1[[#This Row],[DATE]],'[1]down list'!$AB$3:$AB$368,0),MATCH(Table1[[#This Row],[Shift]],'[1]down list'!$AB$3:$AH$3,0)),"")</f>
        <v/>
      </c>
      <c r="J2225" s="3"/>
      <c r="K2225" s="2"/>
      <c r="M2225" s="24" t="s">
        <v>224</v>
      </c>
      <c r="N2225" s="26" t="str">
        <f>IFERROR(INDEX([1]!Table13[#Data],MATCH(Table1[[#This Row],[Tech.]],[1]!Table13[Func Location],0),2),"")</f>
        <v/>
      </c>
      <c r="O2225" s="47"/>
      <c r="P2225" s="28"/>
      <c r="Q2225" s="2" t="s">
        <v>37</v>
      </c>
      <c r="R2225" s="2"/>
      <c r="W2225" s="2"/>
      <c r="X2225" s="2"/>
      <c r="Y2225" s="3"/>
      <c r="Z2225" s="29" t="str">
        <f>IF(Table1[[#This Row],[DATE]]=0,"",$Z$4)</f>
        <v/>
      </c>
      <c r="AA2225" s="29" t="str">
        <f>IF(Table1[[#This Row],[DATE]]=0,"",$AA$4)</f>
        <v/>
      </c>
      <c r="AB2225" s="29" t="str">
        <f t="shared" si="68"/>
        <v/>
      </c>
      <c r="AC2225" s="61" t="str">
        <f>IFERROR(VLOOKUP(Table1[[#This Row],[Owner]],'[1]down list'!U:V,2,FALSE),"")</f>
        <v/>
      </c>
    </row>
    <row r="2226" spans="2:29" x14ac:dyDescent="0.25">
      <c r="B2226" s="23"/>
      <c r="C2226" s="24" t="str">
        <f>IF(Table1[[#This Row],[DATE]]=0,"",TEXT(Table1[[#This Row],[DATE]],"mmm"))</f>
        <v/>
      </c>
      <c r="D2226" s="25" t="str">
        <f>B2226&amp;"-"&amp;COUNTIF($B$6:$B2226,B2226)</f>
        <v>-0</v>
      </c>
      <c r="E2226" s="24" t="str">
        <f t="shared" si="69"/>
        <v/>
      </c>
      <c r="F2226" s="24" t="str">
        <f>IF(B2226=0,"",TEXT(Table1[[#This Row],[DATE]],"ddd"))</f>
        <v/>
      </c>
      <c r="G2226" s="2" t="s">
        <v>32</v>
      </c>
      <c r="H2226" s="2"/>
      <c r="I2226" s="24" t="str">
        <f>IFERROR(INDEX('[1]down list'!$AB$3:$AH$368,MATCH(Table1[[#This Row],[DATE]],'[1]down list'!$AB$3:$AB$368,0),MATCH(Table1[[#This Row],[Shift]],'[1]down list'!$AB$3:$AH$3,0)),"")</f>
        <v/>
      </c>
      <c r="J2226" s="3"/>
      <c r="K2226" s="2"/>
      <c r="M2226" s="24" t="s">
        <v>224</v>
      </c>
      <c r="N2226" s="26" t="str">
        <f>IFERROR(INDEX([1]!Table13[#Data],MATCH(Table1[[#This Row],[Tech.]],[1]!Table13[Func Location],0),2),"")</f>
        <v/>
      </c>
      <c r="O2226" s="47"/>
      <c r="P2226" s="28"/>
      <c r="Q2226" s="2" t="s">
        <v>37</v>
      </c>
      <c r="R2226" s="2"/>
      <c r="W2226" s="2"/>
      <c r="X2226" s="2"/>
      <c r="Y2226" s="3"/>
      <c r="Z2226" s="29" t="str">
        <f>IF(Table1[[#This Row],[DATE]]=0,"",$Z$4)</f>
        <v/>
      </c>
      <c r="AA2226" s="29" t="str">
        <f>IF(Table1[[#This Row],[DATE]]=0,"",$AA$4)</f>
        <v/>
      </c>
      <c r="AB2226" s="29" t="str">
        <f t="shared" si="68"/>
        <v/>
      </c>
      <c r="AC2226" s="61" t="str">
        <f>IFERROR(VLOOKUP(Table1[[#This Row],[Owner]],'[1]down list'!U:V,2,FALSE),"")</f>
        <v/>
      </c>
    </row>
    <row r="2227" spans="2:29" x14ac:dyDescent="0.25">
      <c r="B2227" s="23"/>
      <c r="C2227" s="24" t="str">
        <f>IF(Table1[[#This Row],[DATE]]=0,"",TEXT(Table1[[#This Row],[DATE]],"mmm"))</f>
        <v/>
      </c>
      <c r="D2227" s="25" t="str">
        <f>B2227&amp;"-"&amp;COUNTIF($B$6:$B2227,B2227)</f>
        <v>-0</v>
      </c>
      <c r="E2227" s="24" t="str">
        <f t="shared" si="69"/>
        <v/>
      </c>
      <c r="F2227" s="24" t="str">
        <f>IF(B2227=0,"",TEXT(Table1[[#This Row],[DATE]],"ddd"))</f>
        <v/>
      </c>
      <c r="G2227" s="2" t="s">
        <v>32</v>
      </c>
      <c r="H2227" s="2"/>
      <c r="I2227" s="24" t="str">
        <f>IFERROR(INDEX('[1]down list'!$AB$3:$AH$368,MATCH(Table1[[#This Row],[DATE]],'[1]down list'!$AB$3:$AB$368,0),MATCH(Table1[[#This Row],[Shift]],'[1]down list'!$AB$3:$AH$3,0)),"")</f>
        <v/>
      </c>
      <c r="J2227" s="3"/>
      <c r="K2227" s="2"/>
      <c r="M2227" s="24" t="s">
        <v>224</v>
      </c>
      <c r="N2227" s="26" t="str">
        <f>IFERROR(INDEX([1]!Table13[#Data],MATCH(Table1[[#This Row],[Tech.]],[1]!Table13[Func Location],0),2),"")</f>
        <v/>
      </c>
      <c r="O2227" s="47"/>
      <c r="P2227" s="28"/>
      <c r="Q2227" s="2" t="s">
        <v>37</v>
      </c>
      <c r="R2227" s="2"/>
      <c r="W2227" s="2"/>
      <c r="X2227" s="2"/>
      <c r="Y2227" s="3"/>
      <c r="Z2227" s="29" t="str">
        <f>IF(Table1[[#This Row],[DATE]]=0,"",$Z$4)</f>
        <v/>
      </c>
      <c r="AA2227" s="29" t="str">
        <f>IF(Table1[[#This Row],[DATE]]=0,"",$AA$4)</f>
        <v/>
      </c>
      <c r="AB2227" s="29" t="str">
        <f t="shared" si="68"/>
        <v/>
      </c>
      <c r="AC2227" s="61" t="str">
        <f>IFERROR(VLOOKUP(Table1[[#This Row],[Owner]],'[1]down list'!U:V,2,FALSE),"")</f>
        <v/>
      </c>
    </row>
    <row r="2228" spans="2:29" x14ac:dyDescent="0.25">
      <c r="B2228" s="23"/>
      <c r="C2228" s="24" t="str">
        <f>IF(Table1[[#This Row],[DATE]]=0,"",TEXT(Table1[[#This Row],[DATE]],"mmm"))</f>
        <v/>
      </c>
      <c r="D2228" s="25" t="str">
        <f>B2228&amp;"-"&amp;COUNTIF($B$6:$B2228,B2228)</f>
        <v>-0</v>
      </c>
      <c r="E2228" s="24" t="str">
        <f t="shared" si="69"/>
        <v/>
      </c>
      <c r="F2228" s="24" t="str">
        <f>IF(B2228=0,"",TEXT(Table1[[#This Row],[DATE]],"ddd"))</f>
        <v/>
      </c>
      <c r="G2228" s="2" t="s">
        <v>32</v>
      </c>
      <c r="H2228" s="2"/>
      <c r="I2228" s="24" t="str">
        <f>IFERROR(INDEX('[1]down list'!$AB$3:$AH$368,MATCH(Table1[[#This Row],[DATE]],'[1]down list'!$AB$3:$AB$368,0),MATCH(Table1[[#This Row],[Shift]],'[1]down list'!$AB$3:$AH$3,0)),"")</f>
        <v/>
      </c>
      <c r="J2228" s="3"/>
      <c r="K2228" s="2"/>
      <c r="M2228" s="24" t="s">
        <v>224</v>
      </c>
      <c r="N2228" s="26" t="str">
        <f>IFERROR(INDEX([1]!Table13[#Data],MATCH(Table1[[#This Row],[Tech.]],[1]!Table13[Func Location],0),2),"")</f>
        <v/>
      </c>
      <c r="O2228" s="47"/>
      <c r="P2228" s="28"/>
      <c r="Q2228" s="2" t="s">
        <v>37</v>
      </c>
      <c r="R2228" s="2"/>
      <c r="W2228" s="2"/>
      <c r="X2228" s="2"/>
      <c r="Y2228" s="3"/>
      <c r="Z2228" s="29" t="str">
        <f>IF(Table1[[#This Row],[DATE]]=0,"",$Z$4)</f>
        <v/>
      </c>
      <c r="AA2228" s="29" t="str">
        <f>IF(Table1[[#This Row],[DATE]]=0,"",$AA$4)</f>
        <v/>
      </c>
      <c r="AB2228" s="29" t="str">
        <f t="shared" si="68"/>
        <v/>
      </c>
      <c r="AC2228" s="61" t="str">
        <f>IFERROR(VLOOKUP(Table1[[#This Row],[Owner]],'[1]down list'!U:V,2,FALSE),"")</f>
        <v/>
      </c>
    </row>
    <row r="2229" spans="2:29" x14ac:dyDescent="0.25">
      <c r="B2229" s="23"/>
      <c r="C2229" s="24" t="str">
        <f>IF(Table1[[#This Row],[DATE]]=0,"",TEXT(Table1[[#This Row],[DATE]],"mmm"))</f>
        <v/>
      </c>
      <c r="D2229" s="25" t="str">
        <f>B2229&amp;"-"&amp;COUNTIF($B$6:$B2229,B2229)</f>
        <v>-0</v>
      </c>
      <c r="E2229" s="24" t="str">
        <f t="shared" si="69"/>
        <v/>
      </c>
      <c r="F2229" s="24" t="str">
        <f>IF(B2229=0,"",TEXT(Table1[[#This Row],[DATE]],"ddd"))</f>
        <v/>
      </c>
      <c r="G2229" s="2" t="s">
        <v>32</v>
      </c>
      <c r="H2229" s="2"/>
      <c r="I2229" s="24" t="str">
        <f>IFERROR(INDEX('[1]down list'!$AB$3:$AH$368,MATCH(Table1[[#This Row],[DATE]],'[1]down list'!$AB$3:$AB$368,0),MATCH(Table1[[#This Row],[Shift]],'[1]down list'!$AB$3:$AH$3,0)),"")</f>
        <v/>
      </c>
      <c r="J2229" s="3"/>
      <c r="K2229" s="2"/>
      <c r="M2229" s="24" t="s">
        <v>224</v>
      </c>
      <c r="N2229" s="26" t="str">
        <f>IFERROR(INDEX([1]!Table13[#Data],MATCH(Table1[[#This Row],[Tech.]],[1]!Table13[Func Location],0),2),"")</f>
        <v/>
      </c>
      <c r="O2229" s="47"/>
      <c r="P2229" s="28"/>
      <c r="Q2229" s="2" t="s">
        <v>37</v>
      </c>
      <c r="R2229" s="2"/>
      <c r="W2229" s="2"/>
      <c r="X2229" s="2"/>
      <c r="Y2229" s="3"/>
      <c r="Z2229" s="29" t="str">
        <f>IF(Table1[[#This Row],[DATE]]=0,"",$Z$4)</f>
        <v/>
      </c>
      <c r="AA2229" s="29" t="str">
        <f>IF(Table1[[#This Row],[DATE]]=0,"",$AA$4)</f>
        <v/>
      </c>
      <c r="AB2229" s="29" t="str">
        <f t="shared" si="68"/>
        <v/>
      </c>
      <c r="AC2229" s="61" t="str">
        <f>IFERROR(VLOOKUP(Table1[[#This Row],[Owner]],'[1]down list'!U:V,2,FALSE),"")</f>
        <v/>
      </c>
    </row>
    <row r="2230" spans="2:29" x14ac:dyDescent="0.25">
      <c r="B2230" s="23"/>
      <c r="C2230" s="24" t="str">
        <f>IF(Table1[[#This Row],[DATE]]=0,"",TEXT(Table1[[#This Row],[DATE]],"mmm"))</f>
        <v/>
      </c>
      <c r="D2230" s="25" t="str">
        <f>B2230&amp;"-"&amp;COUNTIF($B$6:$B2230,B2230)</f>
        <v>-0</v>
      </c>
      <c r="E2230" s="24" t="str">
        <f t="shared" si="69"/>
        <v/>
      </c>
      <c r="F2230" s="24" t="str">
        <f>IF(B2230=0,"",TEXT(Table1[[#This Row],[DATE]],"ddd"))</f>
        <v/>
      </c>
      <c r="G2230" s="2" t="s">
        <v>32</v>
      </c>
      <c r="H2230" s="2"/>
      <c r="I2230" s="24" t="str">
        <f>IFERROR(INDEX('[1]down list'!$AB$3:$AH$368,MATCH(Table1[[#This Row],[DATE]],'[1]down list'!$AB$3:$AB$368,0),MATCH(Table1[[#This Row],[Shift]],'[1]down list'!$AB$3:$AH$3,0)),"")</f>
        <v/>
      </c>
      <c r="J2230" s="3"/>
      <c r="K2230" s="2"/>
      <c r="M2230" s="24" t="s">
        <v>224</v>
      </c>
      <c r="N2230" s="26" t="str">
        <f>IFERROR(INDEX([1]!Table13[#Data],MATCH(Table1[[#This Row],[Tech.]],[1]!Table13[Func Location],0),2),"")</f>
        <v/>
      </c>
      <c r="O2230" s="47"/>
      <c r="P2230" s="28"/>
      <c r="Q2230" s="2" t="s">
        <v>37</v>
      </c>
      <c r="R2230" s="2"/>
      <c r="W2230" s="2"/>
      <c r="X2230" s="2"/>
      <c r="Y2230" s="3"/>
      <c r="Z2230" s="29" t="str">
        <f>IF(Table1[[#This Row],[DATE]]=0,"",$Z$4)</f>
        <v/>
      </c>
      <c r="AA2230" s="29" t="str">
        <f>IF(Table1[[#This Row],[DATE]]=0,"",$AA$4)</f>
        <v/>
      </c>
      <c r="AB2230" s="29" t="str">
        <f t="shared" si="68"/>
        <v/>
      </c>
      <c r="AC2230" s="61" t="str">
        <f>IFERROR(VLOOKUP(Table1[[#This Row],[Owner]],'[1]down list'!U:V,2,FALSE),"")</f>
        <v/>
      </c>
    </row>
    <row r="2231" spans="2:29" x14ac:dyDescent="0.25">
      <c r="B2231" s="23"/>
      <c r="C2231" s="24" t="str">
        <f>IF(Table1[[#This Row],[DATE]]=0,"",TEXT(Table1[[#This Row],[DATE]],"mmm"))</f>
        <v/>
      </c>
      <c r="D2231" s="25" t="str">
        <f>B2231&amp;"-"&amp;COUNTIF($B$6:$B2231,B2231)</f>
        <v>-0</v>
      </c>
      <c r="E2231" s="24" t="str">
        <f t="shared" si="69"/>
        <v/>
      </c>
      <c r="F2231" s="24" t="str">
        <f>IF(B2231=0,"",TEXT(Table1[[#This Row],[DATE]],"ddd"))</f>
        <v/>
      </c>
      <c r="G2231" s="2" t="s">
        <v>32</v>
      </c>
      <c r="H2231" s="2"/>
      <c r="I2231" s="24" t="str">
        <f>IFERROR(INDEX('[1]down list'!$AB$3:$AH$368,MATCH(Table1[[#This Row],[DATE]],'[1]down list'!$AB$3:$AB$368,0),MATCH(Table1[[#This Row],[Shift]],'[1]down list'!$AB$3:$AH$3,0)),"")</f>
        <v/>
      </c>
      <c r="J2231" s="3"/>
      <c r="K2231" s="2"/>
      <c r="M2231" s="24" t="s">
        <v>224</v>
      </c>
      <c r="N2231" s="26" t="str">
        <f>IFERROR(INDEX([1]!Table13[#Data],MATCH(Table1[[#This Row],[Tech.]],[1]!Table13[Func Location],0),2),"")</f>
        <v/>
      </c>
      <c r="O2231" s="47"/>
      <c r="P2231" s="28"/>
      <c r="Q2231" s="2" t="s">
        <v>37</v>
      </c>
      <c r="R2231" s="2"/>
      <c r="W2231" s="2"/>
      <c r="X2231" s="2"/>
      <c r="Y2231" s="3"/>
      <c r="Z2231" s="29" t="str">
        <f>IF(Table1[[#This Row],[DATE]]=0,"",$Z$4)</f>
        <v/>
      </c>
      <c r="AA2231" s="29" t="str">
        <f>IF(Table1[[#This Row],[DATE]]=0,"",$AA$4)</f>
        <v/>
      </c>
      <c r="AB2231" s="29" t="str">
        <f t="shared" si="68"/>
        <v/>
      </c>
      <c r="AC2231" s="61" t="str">
        <f>IFERROR(VLOOKUP(Table1[[#This Row],[Owner]],'[1]down list'!U:V,2,FALSE),"")</f>
        <v/>
      </c>
    </row>
    <row r="2232" spans="2:29" x14ac:dyDescent="0.25">
      <c r="B2232" s="23"/>
      <c r="C2232" s="24" t="str">
        <f>IF(Table1[[#This Row],[DATE]]=0,"",TEXT(Table1[[#This Row],[DATE]],"mmm"))</f>
        <v/>
      </c>
      <c r="D2232" s="25" t="str">
        <f>B2232&amp;"-"&amp;COUNTIF($B$6:$B2232,B2232)</f>
        <v>-0</v>
      </c>
      <c r="E2232" s="24" t="str">
        <f t="shared" si="69"/>
        <v/>
      </c>
      <c r="F2232" s="24" t="str">
        <f>IF(B2232=0,"",TEXT(Table1[[#This Row],[DATE]],"ddd"))</f>
        <v/>
      </c>
      <c r="G2232" s="2" t="s">
        <v>32</v>
      </c>
      <c r="H2232" s="2"/>
      <c r="I2232" s="24" t="str">
        <f>IFERROR(INDEX('[1]down list'!$AB$3:$AH$368,MATCH(Table1[[#This Row],[DATE]],'[1]down list'!$AB$3:$AB$368,0),MATCH(Table1[[#This Row],[Shift]],'[1]down list'!$AB$3:$AH$3,0)),"")</f>
        <v/>
      </c>
      <c r="J2232" s="3"/>
      <c r="K2232" s="2"/>
      <c r="M2232" s="24" t="s">
        <v>224</v>
      </c>
      <c r="N2232" s="26" t="str">
        <f>IFERROR(INDEX([1]!Table13[#Data],MATCH(Table1[[#This Row],[Tech.]],[1]!Table13[Func Location],0),2),"")</f>
        <v/>
      </c>
      <c r="O2232" s="47"/>
      <c r="P2232" s="28"/>
      <c r="Q2232" s="2" t="s">
        <v>37</v>
      </c>
      <c r="R2232" s="2"/>
      <c r="W2232" s="2"/>
      <c r="X2232" s="2"/>
      <c r="Y2232" s="3"/>
      <c r="Z2232" s="29" t="str">
        <f>IF(Table1[[#This Row],[DATE]]=0,"",$Z$4)</f>
        <v/>
      </c>
      <c r="AA2232" s="29" t="str">
        <f>IF(Table1[[#This Row],[DATE]]=0,"",$AA$4)</f>
        <v/>
      </c>
      <c r="AB2232" s="29" t="str">
        <f t="shared" si="68"/>
        <v/>
      </c>
      <c r="AC2232" s="61" t="str">
        <f>IFERROR(VLOOKUP(Table1[[#This Row],[Owner]],'[1]down list'!U:V,2,FALSE),"")</f>
        <v/>
      </c>
    </row>
    <row r="2233" spans="2:29" x14ac:dyDescent="0.25">
      <c r="B2233" s="23"/>
      <c r="C2233" s="24" t="str">
        <f>IF(Table1[[#This Row],[DATE]]=0,"",TEXT(Table1[[#This Row],[DATE]],"mmm"))</f>
        <v/>
      </c>
      <c r="D2233" s="25" t="str">
        <f>B2233&amp;"-"&amp;COUNTIF($B$6:$B2233,B2233)</f>
        <v>-0</v>
      </c>
      <c r="E2233" s="24" t="str">
        <f t="shared" si="69"/>
        <v/>
      </c>
      <c r="F2233" s="24" t="str">
        <f>IF(B2233=0,"",TEXT(Table1[[#This Row],[DATE]],"ddd"))</f>
        <v/>
      </c>
      <c r="G2233" s="2" t="s">
        <v>32</v>
      </c>
      <c r="H2233" s="2"/>
      <c r="I2233" s="24" t="str">
        <f>IFERROR(INDEX('[1]down list'!$AB$3:$AH$368,MATCH(Table1[[#This Row],[DATE]],'[1]down list'!$AB$3:$AB$368,0),MATCH(Table1[[#This Row],[Shift]],'[1]down list'!$AB$3:$AH$3,0)),"")</f>
        <v/>
      </c>
      <c r="J2233" s="3"/>
      <c r="K2233" s="2"/>
      <c r="M2233" s="24" t="s">
        <v>224</v>
      </c>
      <c r="N2233" s="26" t="str">
        <f>IFERROR(INDEX([1]!Table13[#Data],MATCH(Table1[[#This Row],[Tech.]],[1]!Table13[Func Location],0),2),"")</f>
        <v/>
      </c>
      <c r="O2233" s="47"/>
      <c r="P2233" s="28"/>
      <c r="Q2233" s="2" t="s">
        <v>37</v>
      </c>
      <c r="R2233" s="2"/>
      <c r="W2233" s="2"/>
      <c r="X2233" s="2"/>
      <c r="Y2233" s="3"/>
      <c r="Z2233" s="29" t="str">
        <f>IF(Table1[[#This Row],[DATE]]=0,"",$Z$4)</f>
        <v/>
      </c>
      <c r="AA2233" s="29" t="str">
        <f>IF(Table1[[#This Row],[DATE]]=0,"",$AA$4)</f>
        <v/>
      </c>
      <c r="AB2233" s="29" t="str">
        <f t="shared" si="68"/>
        <v/>
      </c>
      <c r="AC2233" s="61" t="str">
        <f>IFERROR(VLOOKUP(Table1[[#This Row],[Owner]],'[1]down list'!U:V,2,FALSE),"")</f>
        <v/>
      </c>
    </row>
    <row r="2234" spans="2:29" x14ac:dyDescent="0.25">
      <c r="B2234" s="23"/>
      <c r="C2234" s="24" t="str">
        <f>IF(Table1[[#This Row],[DATE]]=0,"",TEXT(Table1[[#This Row],[DATE]],"mmm"))</f>
        <v/>
      </c>
      <c r="D2234" s="25" t="str">
        <f>B2234&amp;"-"&amp;COUNTIF($B$6:$B2234,B2234)</f>
        <v>-0</v>
      </c>
      <c r="E2234" s="24" t="str">
        <f t="shared" si="69"/>
        <v/>
      </c>
      <c r="F2234" s="24" t="str">
        <f>IF(B2234=0,"",TEXT(Table1[[#This Row],[DATE]],"ddd"))</f>
        <v/>
      </c>
      <c r="G2234" s="2" t="s">
        <v>32</v>
      </c>
      <c r="H2234" s="2"/>
      <c r="I2234" s="24" t="str">
        <f>IFERROR(INDEX('[1]down list'!$AB$3:$AH$368,MATCH(Table1[[#This Row],[DATE]],'[1]down list'!$AB$3:$AB$368,0),MATCH(Table1[[#This Row],[Shift]],'[1]down list'!$AB$3:$AH$3,0)),"")</f>
        <v/>
      </c>
      <c r="J2234" s="3"/>
      <c r="K2234" s="2"/>
      <c r="M2234" s="24" t="s">
        <v>224</v>
      </c>
      <c r="N2234" s="26" t="str">
        <f>IFERROR(INDEX([1]!Table13[#Data],MATCH(Table1[[#This Row],[Tech.]],[1]!Table13[Func Location],0),2),"")</f>
        <v/>
      </c>
      <c r="O2234" s="47"/>
      <c r="P2234" s="28"/>
      <c r="Q2234" s="2" t="s">
        <v>37</v>
      </c>
      <c r="R2234" s="2"/>
      <c r="W2234" s="2"/>
      <c r="X2234" s="2"/>
      <c r="Y2234" s="3"/>
      <c r="Z2234" s="29" t="str">
        <f>IF(Table1[[#This Row],[DATE]]=0,"",$Z$4)</f>
        <v/>
      </c>
      <c r="AA2234" s="29" t="str">
        <f>IF(Table1[[#This Row],[DATE]]=0,"",$AA$4)</f>
        <v/>
      </c>
      <c r="AB2234" s="29" t="str">
        <f t="shared" si="68"/>
        <v/>
      </c>
      <c r="AC2234" s="61" t="str">
        <f>IFERROR(VLOOKUP(Table1[[#This Row],[Owner]],'[1]down list'!U:V,2,FALSE),"")</f>
        <v/>
      </c>
    </row>
    <row r="2235" spans="2:29" x14ac:dyDescent="0.25">
      <c r="B2235" s="23"/>
      <c r="C2235" s="24" t="str">
        <f>IF(Table1[[#This Row],[DATE]]=0,"",TEXT(Table1[[#This Row],[DATE]],"mmm"))</f>
        <v/>
      </c>
      <c r="D2235" s="25" t="str">
        <f>B2235&amp;"-"&amp;COUNTIF($B$6:$B2235,B2235)</f>
        <v>-0</v>
      </c>
      <c r="E2235" s="24" t="str">
        <f t="shared" si="69"/>
        <v/>
      </c>
      <c r="F2235" s="24" t="str">
        <f>IF(B2235=0,"",TEXT(Table1[[#This Row],[DATE]],"ddd"))</f>
        <v/>
      </c>
      <c r="G2235" s="2" t="s">
        <v>32</v>
      </c>
      <c r="H2235" s="2"/>
      <c r="I2235" s="24" t="str">
        <f>IFERROR(INDEX('[1]down list'!$AB$3:$AH$368,MATCH(Table1[[#This Row],[DATE]],'[1]down list'!$AB$3:$AB$368,0),MATCH(Table1[[#This Row],[Shift]],'[1]down list'!$AB$3:$AH$3,0)),"")</f>
        <v/>
      </c>
      <c r="J2235" s="3"/>
      <c r="K2235" s="2"/>
      <c r="M2235" s="24" t="s">
        <v>224</v>
      </c>
      <c r="N2235" s="26" t="str">
        <f>IFERROR(INDEX([1]!Table13[#Data],MATCH(Table1[[#This Row],[Tech.]],[1]!Table13[Func Location],0),2),"")</f>
        <v/>
      </c>
      <c r="O2235" s="47"/>
      <c r="P2235" s="28"/>
      <c r="Q2235" s="2" t="s">
        <v>37</v>
      </c>
      <c r="R2235" s="2"/>
      <c r="W2235" s="2"/>
      <c r="X2235" s="2"/>
      <c r="Y2235" s="3"/>
      <c r="Z2235" s="29" t="str">
        <f>IF(Table1[[#This Row],[DATE]]=0,"",$Z$4)</f>
        <v/>
      </c>
      <c r="AA2235" s="29" t="str">
        <f>IF(Table1[[#This Row],[DATE]]=0,"",$AA$4)</f>
        <v/>
      </c>
      <c r="AB2235" s="29" t="str">
        <f t="shared" si="68"/>
        <v/>
      </c>
      <c r="AC2235" s="61" t="str">
        <f>IFERROR(VLOOKUP(Table1[[#This Row],[Owner]],'[1]down list'!U:V,2,FALSE),"")</f>
        <v/>
      </c>
    </row>
    <row r="2236" spans="2:29" x14ac:dyDescent="0.25">
      <c r="B2236" s="23"/>
      <c r="C2236" s="24" t="str">
        <f>IF(Table1[[#This Row],[DATE]]=0,"",TEXT(Table1[[#This Row],[DATE]],"mmm"))</f>
        <v/>
      </c>
      <c r="D2236" s="25" t="str">
        <f>B2236&amp;"-"&amp;COUNTIF($B$6:$B2236,B2236)</f>
        <v>-0</v>
      </c>
      <c r="E2236" s="24" t="str">
        <f t="shared" si="69"/>
        <v/>
      </c>
      <c r="F2236" s="24" t="str">
        <f>IF(B2236=0,"",TEXT(Table1[[#This Row],[DATE]],"ddd"))</f>
        <v/>
      </c>
      <c r="G2236" s="2" t="s">
        <v>32</v>
      </c>
      <c r="H2236" s="2"/>
      <c r="I2236" s="24" t="str">
        <f>IFERROR(INDEX('[1]down list'!$AB$3:$AH$368,MATCH(Table1[[#This Row],[DATE]],'[1]down list'!$AB$3:$AB$368,0),MATCH(Table1[[#This Row],[Shift]],'[1]down list'!$AB$3:$AH$3,0)),"")</f>
        <v/>
      </c>
      <c r="J2236" s="3"/>
      <c r="K2236" s="2"/>
      <c r="M2236" s="24" t="s">
        <v>224</v>
      </c>
      <c r="N2236" s="26" t="str">
        <f>IFERROR(INDEX([1]!Table13[#Data],MATCH(Table1[[#This Row],[Tech.]],[1]!Table13[Func Location],0),2),"")</f>
        <v/>
      </c>
      <c r="O2236" s="47"/>
      <c r="P2236" s="28"/>
      <c r="Q2236" s="2" t="s">
        <v>37</v>
      </c>
      <c r="R2236" s="2"/>
      <c r="W2236" s="2"/>
      <c r="X2236" s="2"/>
      <c r="Y2236" s="3"/>
      <c r="Z2236" s="29" t="str">
        <f>IF(Table1[[#This Row],[DATE]]=0,"",$Z$4)</f>
        <v/>
      </c>
      <c r="AA2236" s="29" t="str">
        <f>IF(Table1[[#This Row],[DATE]]=0,"",$AA$4)</f>
        <v/>
      </c>
      <c r="AB2236" s="29" t="str">
        <f t="shared" si="68"/>
        <v/>
      </c>
      <c r="AC2236" s="61" t="str">
        <f>IFERROR(VLOOKUP(Table1[[#This Row],[Owner]],'[1]down list'!U:V,2,FALSE),"")</f>
        <v/>
      </c>
    </row>
    <row r="2237" spans="2:29" x14ac:dyDescent="0.25">
      <c r="B2237" s="23"/>
      <c r="C2237" s="24" t="str">
        <f>IF(Table1[[#This Row],[DATE]]=0,"",TEXT(Table1[[#This Row],[DATE]],"mmm"))</f>
        <v/>
      </c>
      <c r="D2237" s="25" t="str">
        <f>B2237&amp;"-"&amp;COUNTIF($B$6:$B2237,B2237)</f>
        <v>-0</v>
      </c>
      <c r="E2237" s="24" t="str">
        <f t="shared" si="69"/>
        <v/>
      </c>
      <c r="F2237" s="24" t="str">
        <f>IF(B2237=0,"",TEXT(Table1[[#This Row],[DATE]],"ddd"))</f>
        <v/>
      </c>
      <c r="G2237" s="2" t="s">
        <v>32</v>
      </c>
      <c r="H2237" s="2"/>
      <c r="I2237" s="24" t="str">
        <f>IFERROR(INDEX('[1]down list'!$AB$3:$AH$368,MATCH(Table1[[#This Row],[DATE]],'[1]down list'!$AB$3:$AB$368,0),MATCH(Table1[[#This Row],[Shift]],'[1]down list'!$AB$3:$AH$3,0)),"")</f>
        <v/>
      </c>
      <c r="J2237" s="3"/>
      <c r="K2237" s="2"/>
      <c r="M2237" s="24" t="s">
        <v>224</v>
      </c>
      <c r="N2237" s="26" t="str">
        <f>IFERROR(INDEX([1]!Table13[#Data],MATCH(Table1[[#This Row],[Tech.]],[1]!Table13[Func Location],0),2),"")</f>
        <v/>
      </c>
      <c r="O2237" s="47"/>
      <c r="P2237" s="28"/>
      <c r="Q2237" s="2" t="s">
        <v>37</v>
      </c>
      <c r="R2237" s="2"/>
      <c r="W2237" s="2"/>
      <c r="X2237" s="2"/>
      <c r="Y2237" s="3"/>
      <c r="Z2237" s="29" t="str">
        <f>IF(Table1[[#This Row],[DATE]]=0,"",$Z$4)</f>
        <v/>
      </c>
      <c r="AA2237" s="29" t="str">
        <f>IF(Table1[[#This Row],[DATE]]=0,"",$AA$4)</f>
        <v/>
      </c>
      <c r="AB2237" s="29" t="str">
        <f t="shared" si="68"/>
        <v/>
      </c>
      <c r="AC2237" s="61" t="str">
        <f>IFERROR(VLOOKUP(Table1[[#This Row],[Owner]],'[1]down list'!U:V,2,FALSE),"")</f>
        <v/>
      </c>
    </row>
    <row r="2238" spans="2:29" x14ac:dyDescent="0.25">
      <c r="B2238" s="23"/>
      <c r="C2238" s="24" t="str">
        <f>IF(Table1[[#This Row],[DATE]]=0,"",TEXT(Table1[[#This Row],[DATE]],"mmm"))</f>
        <v/>
      </c>
      <c r="D2238" s="25" t="str">
        <f>B2238&amp;"-"&amp;COUNTIF($B$6:$B2238,B2238)</f>
        <v>-0</v>
      </c>
      <c r="E2238" s="24" t="str">
        <f t="shared" si="69"/>
        <v/>
      </c>
      <c r="F2238" s="24" t="str">
        <f>IF(B2238=0,"",TEXT(Table1[[#This Row],[DATE]],"ddd"))</f>
        <v/>
      </c>
      <c r="G2238" s="2" t="s">
        <v>32</v>
      </c>
      <c r="H2238" s="2"/>
      <c r="I2238" s="24" t="str">
        <f>IFERROR(INDEX('[1]down list'!$AB$3:$AH$368,MATCH(Table1[[#This Row],[DATE]],'[1]down list'!$AB$3:$AB$368,0),MATCH(Table1[[#This Row],[Shift]],'[1]down list'!$AB$3:$AH$3,0)),"")</f>
        <v/>
      </c>
      <c r="J2238" s="3"/>
      <c r="K2238" s="2"/>
      <c r="M2238" s="24" t="s">
        <v>224</v>
      </c>
      <c r="N2238" s="26" t="str">
        <f>IFERROR(INDEX([1]!Table13[#Data],MATCH(Table1[[#This Row],[Tech.]],[1]!Table13[Func Location],0),2),"")</f>
        <v/>
      </c>
      <c r="O2238" s="47"/>
      <c r="P2238" s="28"/>
      <c r="Q2238" s="2" t="s">
        <v>37</v>
      </c>
      <c r="R2238" s="2"/>
      <c r="W2238" s="2"/>
      <c r="X2238" s="2"/>
      <c r="Y2238" s="3"/>
      <c r="Z2238" s="29" t="str">
        <f>IF(Table1[[#This Row],[DATE]]=0,"",$Z$4)</f>
        <v/>
      </c>
      <c r="AA2238" s="29" t="str">
        <f>IF(Table1[[#This Row],[DATE]]=0,"",$AA$4)</f>
        <v/>
      </c>
      <c r="AB2238" s="29" t="str">
        <f t="shared" si="68"/>
        <v/>
      </c>
      <c r="AC2238" s="61" t="str">
        <f>IFERROR(VLOOKUP(Table1[[#This Row],[Owner]],'[1]down list'!U:V,2,FALSE),"")</f>
        <v/>
      </c>
    </row>
    <row r="2239" spans="2:29" x14ac:dyDescent="0.25">
      <c r="B2239" s="23"/>
      <c r="C2239" s="24" t="str">
        <f>IF(Table1[[#This Row],[DATE]]=0,"",TEXT(Table1[[#This Row],[DATE]],"mmm"))</f>
        <v/>
      </c>
      <c r="D2239" s="25" t="str">
        <f>B2239&amp;"-"&amp;COUNTIF($B$6:$B2239,B2239)</f>
        <v>-0</v>
      </c>
      <c r="E2239" s="24" t="str">
        <f t="shared" si="69"/>
        <v/>
      </c>
      <c r="F2239" s="24" t="str">
        <f>IF(B2239=0,"",TEXT(Table1[[#This Row],[DATE]],"ddd"))</f>
        <v/>
      </c>
      <c r="G2239" s="2" t="s">
        <v>32</v>
      </c>
      <c r="H2239" s="2"/>
      <c r="I2239" s="24" t="str">
        <f>IFERROR(INDEX('[1]down list'!$AB$3:$AH$368,MATCH(Table1[[#This Row],[DATE]],'[1]down list'!$AB$3:$AB$368,0),MATCH(Table1[[#This Row],[Shift]],'[1]down list'!$AB$3:$AH$3,0)),"")</f>
        <v/>
      </c>
      <c r="J2239" s="3"/>
      <c r="K2239" s="2"/>
      <c r="M2239" s="24" t="s">
        <v>224</v>
      </c>
      <c r="N2239" s="26" t="str">
        <f>IFERROR(INDEX([1]!Table13[#Data],MATCH(Table1[[#This Row],[Tech.]],[1]!Table13[Func Location],0),2),"")</f>
        <v/>
      </c>
      <c r="O2239" s="47"/>
      <c r="P2239" s="28"/>
      <c r="Q2239" s="2" t="s">
        <v>37</v>
      </c>
      <c r="R2239" s="2"/>
      <c r="W2239" s="2"/>
      <c r="X2239" s="2"/>
      <c r="Y2239" s="3"/>
      <c r="Z2239" s="29" t="str">
        <f>IF(Table1[[#This Row],[DATE]]=0,"",$Z$4)</f>
        <v/>
      </c>
      <c r="AA2239" s="29" t="str">
        <f>IF(Table1[[#This Row],[DATE]]=0,"",$AA$4)</f>
        <v/>
      </c>
      <c r="AB2239" s="29" t="str">
        <f t="shared" si="68"/>
        <v/>
      </c>
      <c r="AC2239" s="61" t="str">
        <f>IFERROR(VLOOKUP(Table1[[#This Row],[Owner]],'[1]down list'!U:V,2,FALSE),"")</f>
        <v/>
      </c>
    </row>
    <row r="2240" spans="2:29" x14ac:dyDescent="0.25">
      <c r="B2240" s="23"/>
      <c r="C2240" s="24" t="str">
        <f>IF(Table1[[#This Row],[DATE]]=0,"",TEXT(Table1[[#This Row],[DATE]],"mmm"))</f>
        <v/>
      </c>
      <c r="D2240" s="25" t="str">
        <f>B2240&amp;"-"&amp;COUNTIF($B$6:$B2240,B2240)</f>
        <v>-0</v>
      </c>
      <c r="E2240" s="24" t="str">
        <f t="shared" si="69"/>
        <v/>
      </c>
      <c r="F2240" s="24" t="str">
        <f>IF(B2240=0,"",TEXT(Table1[[#This Row],[DATE]],"ddd"))</f>
        <v/>
      </c>
      <c r="G2240" s="2" t="s">
        <v>32</v>
      </c>
      <c r="H2240" s="2"/>
      <c r="I2240" s="24" t="str">
        <f>IFERROR(INDEX('[1]down list'!$AB$3:$AH$368,MATCH(Table1[[#This Row],[DATE]],'[1]down list'!$AB$3:$AB$368,0),MATCH(Table1[[#This Row],[Shift]],'[1]down list'!$AB$3:$AH$3,0)),"")</f>
        <v/>
      </c>
      <c r="J2240" s="3"/>
      <c r="K2240" s="2"/>
      <c r="M2240" s="24" t="s">
        <v>224</v>
      </c>
      <c r="N2240" s="26" t="str">
        <f>IFERROR(INDEX([1]!Table13[#Data],MATCH(Table1[[#This Row],[Tech.]],[1]!Table13[Func Location],0),2),"")</f>
        <v/>
      </c>
      <c r="O2240" s="47"/>
      <c r="P2240" s="28"/>
      <c r="Q2240" s="2" t="s">
        <v>37</v>
      </c>
      <c r="R2240" s="2"/>
      <c r="W2240" s="2"/>
      <c r="X2240" s="2"/>
      <c r="Y2240" s="3"/>
      <c r="Z2240" s="29" t="str">
        <f>IF(Table1[[#This Row],[DATE]]=0,"",$Z$4)</f>
        <v/>
      </c>
      <c r="AA2240" s="29" t="str">
        <f>IF(Table1[[#This Row],[DATE]]=0,"",$AA$4)</f>
        <v/>
      </c>
      <c r="AB2240" s="29" t="str">
        <f t="shared" ref="AB2240:AB2303" si="70">IF(B2240=0,"",YEAR(B2240))</f>
        <v/>
      </c>
      <c r="AC2240" s="61" t="str">
        <f>IFERROR(VLOOKUP(Table1[[#This Row],[Owner]],'[1]down list'!U:V,2,FALSE),"")</f>
        <v/>
      </c>
    </row>
    <row r="2241" spans="2:29" x14ac:dyDescent="0.25">
      <c r="B2241" s="23"/>
      <c r="C2241" s="24" t="str">
        <f>IF(Table1[[#This Row],[DATE]]=0,"",TEXT(Table1[[#This Row],[DATE]],"mmm"))</f>
        <v/>
      </c>
      <c r="D2241" s="25" t="str">
        <f>B2241&amp;"-"&amp;COUNTIF($B$6:$B2241,B2241)</f>
        <v>-0</v>
      </c>
      <c r="E2241" s="24" t="str">
        <f t="shared" si="69"/>
        <v/>
      </c>
      <c r="F2241" s="24" t="str">
        <f>IF(B2241=0,"",TEXT(Table1[[#This Row],[DATE]],"ddd"))</f>
        <v/>
      </c>
      <c r="G2241" s="2" t="s">
        <v>32</v>
      </c>
      <c r="H2241" s="2"/>
      <c r="I2241" s="24" t="str">
        <f>IFERROR(INDEX('[1]down list'!$AB$3:$AH$368,MATCH(Table1[[#This Row],[DATE]],'[1]down list'!$AB$3:$AB$368,0),MATCH(Table1[[#This Row],[Shift]],'[1]down list'!$AB$3:$AH$3,0)),"")</f>
        <v/>
      </c>
      <c r="J2241" s="3"/>
      <c r="K2241" s="2"/>
      <c r="M2241" s="24" t="s">
        <v>224</v>
      </c>
      <c r="N2241" s="26" t="str">
        <f>IFERROR(INDEX([1]!Table13[#Data],MATCH(Table1[[#This Row],[Tech.]],[1]!Table13[Func Location],0),2),"")</f>
        <v/>
      </c>
      <c r="O2241" s="47"/>
      <c r="P2241" s="28"/>
      <c r="Q2241" s="2" t="s">
        <v>37</v>
      </c>
      <c r="R2241" s="2"/>
      <c r="W2241" s="2"/>
      <c r="X2241" s="2"/>
      <c r="Y2241" s="3"/>
      <c r="Z2241" s="29" t="str">
        <f>IF(Table1[[#This Row],[DATE]]=0,"",$Z$4)</f>
        <v/>
      </c>
      <c r="AA2241" s="29" t="str">
        <f>IF(Table1[[#This Row],[DATE]]=0,"",$AA$4)</f>
        <v/>
      </c>
      <c r="AB2241" s="29" t="str">
        <f t="shared" si="70"/>
        <v/>
      </c>
      <c r="AC2241" s="61" t="str">
        <f>IFERROR(VLOOKUP(Table1[[#This Row],[Owner]],'[1]down list'!U:V,2,FALSE),"")</f>
        <v/>
      </c>
    </row>
    <row r="2242" spans="2:29" x14ac:dyDescent="0.25">
      <c r="B2242" s="23"/>
      <c r="C2242" s="24" t="str">
        <f>IF(Table1[[#This Row],[DATE]]=0,"",TEXT(Table1[[#This Row],[DATE]],"mmm"))</f>
        <v/>
      </c>
      <c r="D2242" s="25" t="str">
        <f>B2242&amp;"-"&amp;COUNTIF($B$6:$B2242,B2242)</f>
        <v>-0</v>
      </c>
      <c r="E2242" s="24" t="str">
        <f t="shared" si="69"/>
        <v/>
      </c>
      <c r="F2242" s="24" t="str">
        <f>IF(B2242=0,"",TEXT(Table1[[#This Row],[DATE]],"ddd"))</f>
        <v/>
      </c>
      <c r="G2242" s="2" t="s">
        <v>32</v>
      </c>
      <c r="H2242" s="2"/>
      <c r="I2242" s="24" t="str">
        <f>IFERROR(INDEX('[1]down list'!$AB$3:$AH$368,MATCH(Table1[[#This Row],[DATE]],'[1]down list'!$AB$3:$AB$368,0),MATCH(Table1[[#This Row],[Shift]],'[1]down list'!$AB$3:$AH$3,0)),"")</f>
        <v/>
      </c>
      <c r="J2242" s="3"/>
      <c r="K2242" s="2"/>
      <c r="M2242" s="24" t="s">
        <v>224</v>
      </c>
      <c r="N2242" s="26" t="str">
        <f>IFERROR(INDEX([1]!Table13[#Data],MATCH(Table1[[#This Row],[Tech.]],[1]!Table13[Func Location],0),2),"")</f>
        <v/>
      </c>
      <c r="O2242" s="47"/>
      <c r="P2242" s="28"/>
      <c r="Q2242" s="2" t="s">
        <v>37</v>
      </c>
      <c r="R2242" s="2"/>
      <c r="W2242" s="2"/>
      <c r="X2242" s="2"/>
      <c r="Y2242" s="3"/>
      <c r="Z2242" s="29" t="str">
        <f>IF(Table1[[#This Row],[DATE]]=0,"",$Z$4)</f>
        <v/>
      </c>
      <c r="AA2242" s="29" t="str">
        <f>IF(Table1[[#This Row],[DATE]]=0,"",$AA$4)</f>
        <v/>
      </c>
      <c r="AB2242" s="29" t="str">
        <f t="shared" si="70"/>
        <v/>
      </c>
      <c r="AC2242" s="61" t="str">
        <f>IFERROR(VLOOKUP(Table1[[#This Row],[Owner]],'[1]down list'!U:V,2,FALSE),"")</f>
        <v/>
      </c>
    </row>
    <row r="2243" spans="2:29" x14ac:dyDescent="0.25">
      <c r="B2243" s="23"/>
      <c r="C2243" s="24" t="str">
        <f>IF(Table1[[#This Row],[DATE]]=0,"",TEXT(Table1[[#This Row],[DATE]],"mmm"))</f>
        <v/>
      </c>
      <c r="D2243" s="25" t="str">
        <f>B2243&amp;"-"&amp;COUNTIF($B$6:$B2243,B2243)</f>
        <v>-0</v>
      </c>
      <c r="E2243" s="24" t="str">
        <f t="shared" si="69"/>
        <v/>
      </c>
      <c r="F2243" s="24" t="str">
        <f>IF(B2243=0,"",TEXT(Table1[[#This Row],[DATE]],"ddd"))</f>
        <v/>
      </c>
      <c r="G2243" s="2" t="s">
        <v>32</v>
      </c>
      <c r="H2243" s="2"/>
      <c r="I2243" s="24" t="str">
        <f>IFERROR(INDEX('[1]down list'!$AB$3:$AH$368,MATCH(Table1[[#This Row],[DATE]],'[1]down list'!$AB$3:$AB$368,0),MATCH(Table1[[#This Row],[Shift]],'[1]down list'!$AB$3:$AH$3,0)),"")</f>
        <v/>
      </c>
      <c r="J2243" s="3"/>
      <c r="K2243" s="2"/>
      <c r="M2243" s="24" t="s">
        <v>224</v>
      </c>
      <c r="N2243" s="26" t="str">
        <f>IFERROR(INDEX([1]!Table13[#Data],MATCH(Table1[[#This Row],[Tech.]],[1]!Table13[Func Location],0),2),"")</f>
        <v/>
      </c>
      <c r="O2243" s="47"/>
      <c r="P2243" s="28"/>
      <c r="Q2243" s="2" t="s">
        <v>37</v>
      </c>
      <c r="R2243" s="2"/>
      <c r="W2243" s="2"/>
      <c r="X2243" s="2"/>
      <c r="Y2243" s="3"/>
      <c r="Z2243" s="29" t="str">
        <f>IF(Table1[[#This Row],[DATE]]=0,"",$Z$4)</f>
        <v/>
      </c>
      <c r="AA2243" s="29" t="str">
        <f>IF(Table1[[#This Row],[DATE]]=0,"",$AA$4)</f>
        <v/>
      </c>
      <c r="AB2243" s="29" t="str">
        <f t="shared" si="70"/>
        <v/>
      </c>
      <c r="AC2243" s="61" t="str">
        <f>IFERROR(VLOOKUP(Table1[[#This Row],[Owner]],'[1]down list'!U:V,2,FALSE),"")</f>
        <v/>
      </c>
    </row>
    <row r="2244" spans="2:29" x14ac:dyDescent="0.25">
      <c r="B2244" s="23"/>
      <c r="C2244" s="24" t="str">
        <f>IF(Table1[[#This Row],[DATE]]=0,"",TEXT(Table1[[#This Row],[DATE]],"mmm"))</f>
        <v/>
      </c>
      <c r="D2244" s="25" t="str">
        <f>B2244&amp;"-"&amp;COUNTIF($B$6:$B2244,B2244)</f>
        <v>-0</v>
      </c>
      <c r="E2244" s="24" t="str">
        <f t="shared" si="69"/>
        <v/>
      </c>
      <c r="F2244" s="24" t="str">
        <f>IF(B2244=0,"",TEXT(Table1[[#This Row],[DATE]],"ddd"))</f>
        <v/>
      </c>
      <c r="G2244" s="2" t="s">
        <v>32</v>
      </c>
      <c r="H2244" s="2"/>
      <c r="I2244" s="24" t="str">
        <f>IFERROR(INDEX('[1]down list'!$AB$3:$AH$368,MATCH(Table1[[#This Row],[DATE]],'[1]down list'!$AB$3:$AB$368,0),MATCH(Table1[[#This Row],[Shift]],'[1]down list'!$AB$3:$AH$3,0)),"")</f>
        <v/>
      </c>
      <c r="J2244" s="3"/>
      <c r="K2244" s="2"/>
      <c r="M2244" s="24" t="s">
        <v>224</v>
      </c>
      <c r="N2244" s="26" t="str">
        <f>IFERROR(INDEX([1]!Table13[#Data],MATCH(Table1[[#This Row],[Tech.]],[1]!Table13[Func Location],0),2),"")</f>
        <v/>
      </c>
      <c r="O2244" s="47"/>
      <c r="P2244" s="28"/>
      <c r="Q2244" s="2" t="s">
        <v>37</v>
      </c>
      <c r="R2244" s="2"/>
      <c r="W2244" s="2"/>
      <c r="X2244" s="2"/>
      <c r="Y2244" s="3"/>
      <c r="Z2244" s="29" t="str">
        <f>IF(Table1[[#This Row],[DATE]]=0,"",$Z$4)</f>
        <v/>
      </c>
      <c r="AA2244" s="29" t="str">
        <f>IF(Table1[[#This Row],[DATE]]=0,"",$AA$4)</f>
        <v/>
      </c>
      <c r="AB2244" s="29" t="str">
        <f t="shared" si="70"/>
        <v/>
      </c>
      <c r="AC2244" s="61" t="str">
        <f>IFERROR(VLOOKUP(Table1[[#This Row],[Owner]],'[1]down list'!U:V,2,FALSE),"")</f>
        <v/>
      </c>
    </row>
    <row r="2245" spans="2:29" x14ac:dyDescent="0.25">
      <c r="B2245" s="23"/>
      <c r="C2245" s="24" t="str">
        <f>IF(Table1[[#This Row],[DATE]]=0,"",TEXT(Table1[[#This Row],[DATE]],"mmm"))</f>
        <v/>
      </c>
      <c r="D2245" s="25" t="str">
        <f>B2245&amp;"-"&amp;COUNTIF($B$6:$B2245,B2245)</f>
        <v>-0</v>
      </c>
      <c r="E2245" s="24" t="str">
        <f t="shared" si="69"/>
        <v/>
      </c>
      <c r="F2245" s="24" t="str">
        <f>IF(B2245=0,"",TEXT(Table1[[#This Row],[DATE]],"ddd"))</f>
        <v/>
      </c>
      <c r="G2245" s="2" t="s">
        <v>32</v>
      </c>
      <c r="H2245" s="2"/>
      <c r="I2245" s="24" t="str">
        <f>IFERROR(INDEX('[1]down list'!$AB$3:$AH$368,MATCH(Table1[[#This Row],[DATE]],'[1]down list'!$AB$3:$AB$368,0),MATCH(Table1[[#This Row],[Shift]],'[1]down list'!$AB$3:$AH$3,0)),"")</f>
        <v/>
      </c>
      <c r="J2245" s="3"/>
      <c r="K2245" s="2"/>
      <c r="M2245" s="24" t="s">
        <v>224</v>
      </c>
      <c r="N2245" s="26" t="str">
        <f>IFERROR(INDEX([1]!Table13[#Data],MATCH(Table1[[#This Row],[Tech.]],[1]!Table13[Func Location],0),2),"")</f>
        <v/>
      </c>
      <c r="O2245" s="47"/>
      <c r="P2245" s="28"/>
      <c r="Q2245" s="2" t="s">
        <v>37</v>
      </c>
      <c r="R2245" s="2"/>
      <c r="W2245" s="2"/>
      <c r="X2245" s="2"/>
      <c r="Y2245" s="3"/>
      <c r="Z2245" s="29" t="str">
        <f>IF(Table1[[#This Row],[DATE]]=0,"",$Z$4)</f>
        <v/>
      </c>
      <c r="AA2245" s="29" t="str">
        <f>IF(Table1[[#This Row],[DATE]]=0,"",$AA$4)</f>
        <v/>
      </c>
      <c r="AB2245" s="29" t="str">
        <f t="shared" si="70"/>
        <v/>
      </c>
      <c r="AC2245" s="61" t="str">
        <f>IFERROR(VLOOKUP(Table1[[#This Row],[Owner]],'[1]down list'!U:V,2,FALSE),"")</f>
        <v/>
      </c>
    </row>
    <row r="2246" spans="2:29" x14ac:dyDescent="0.25">
      <c r="B2246" s="23"/>
      <c r="C2246" s="24" t="str">
        <f>IF(Table1[[#This Row],[DATE]]=0,"",TEXT(Table1[[#This Row],[DATE]],"mmm"))</f>
        <v/>
      </c>
      <c r="D2246" s="25" t="str">
        <f>B2246&amp;"-"&amp;COUNTIF($B$6:$B2246,B2246)</f>
        <v>-0</v>
      </c>
      <c r="E2246" s="24" t="str">
        <f t="shared" ref="E2246:E2309" si="71">IF(B2246=0,"",WEEKNUM(B2246,21))</f>
        <v/>
      </c>
      <c r="F2246" s="24" t="str">
        <f>IF(B2246=0,"",TEXT(Table1[[#This Row],[DATE]],"ddd"))</f>
        <v/>
      </c>
      <c r="G2246" s="2" t="s">
        <v>32</v>
      </c>
      <c r="H2246" s="2"/>
      <c r="I2246" s="24" t="str">
        <f>IFERROR(INDEX('[1]down list'!$AB$3:$AH$368,MATCH(Table1[[#This Row],[DATE]],'[1]down list'!$AB$3:$AB$368,0),MATCH(Table1[[#This Row],[Shift]],'[1]down list'!$AB$3:$AH$3,0)),"")</f>
        <v/>
      </c>
      <c r="J2246" s="3"/>
      <c r="K2246" s="2"/>
      <c r="M2246" s="24" t="s">
        <v>224</v>
      </c>
      <c r="N2246" s="26" t="str">
        <f>IFERROR(INDEX([1]!Table13[#Data],MATCH(Table1[[#This Row],[Tech.]],[1]!Table13[Func Location],0),2),"")</f>
        <v/>
      </c>
      <c r="O2246" s="47"/>
      <c r="P2246" s="28"/>
      <c r="Q2246" s="2" t="s">
        <v>37</v>
      </c>
      <c r="R2246" s="2"/>
      <c r="W2246" s="2"/>
      <c r="X2246" s="2"/>
      <c r="Y2246" s="3"/>
      <c r="Z2246" s="29" t="str">
        <f>IF(Table1[[#This Row],[DATE]]=0,"",$Z$4)</f>
        <v/>
      </c>
      <c r="AA2246" s="29" t="str">
        <f>IF(Table1[[#This Row],[DATE]]=0,"",$AA$4)</f>
        <v/>
      </c>
      <c r="AB2246" s="29" t="str">
        <f t="shared" si="70"/>
        <v/>
      </c>
      <c r="AC2246" s="61" t="str">
        <f>IFERROR(VLOOKUP(Table1[[#This Row],[Owner]],'[1]down list'!U:V,2,FALSE),"")</f>
        <v/>
      </c>
    </row>
    <row r="2247" spans="2:29" x14ac:dyDescent="0.25">
      <c r="B2247" s="23"/>
      <c r="C2247" s="24" t="str">
        <f>IF(Table1[[#This Row],[DATE]]=0,"",TEXT(Table1[[#This Row],[DATE]],"mmm"))</f>
        <v/>
      </c>
      <c r="D2247" s="25" t="str">
        <f>B2247&amp;"-"&amp;COUNTIF($B$6:$B2247,B2247)</f>
        <v>-0</v>
      </c>
      <c r="E2247" s="24" t="str">
        <f t="shared" si="71"/>
        <v/>
      </c>
      <c r="F2247" s="24" t="str">
        <f>IF(B2247=0,"",TEXT(Table1[[#This Row],[DATE]],"ddd"))</f>
        <v/>
      </c>
      <c r="G2247" s="2" t="s">
        <v>32</v>
      </c>
      <c r="H2247" s="2"/>
      <c r="I2247" s="24" t="str">
        <f>IFERROR(INDEX('[1]down list'!$AB$3:$AH$368,MATCH(Table1[[#This Row],[DATE]],'[1]down list'!$AB$3:$AB$368,0),MATCH(Table1[[#This Row],[Shift]],'[1]down list'!$AB$3:$AH$3,0)),"")</f>
        <v/>
      </c>
      <c r="J2247" s="3"/>
      <c r="K2247" s="2"/>
      <c r="M2247" s="24" t="s">
        <v>224</v>
      </c>
      <c r="N2247" s="26" t="str">
        <f>IFERROR(INDEX([1]!Table13[#Data],MATCH(Table1[[#This Row],[Tech.]],[1]!Table13[Func Location],0),2),"")</f>
        <v/>
      </c>
      <c r="O2247" s="47"/>
      <c r="P2247" s="28"/>
      <c r="Q2247" s="2" t="s">
        <v>37</v>
      </c>
      <c r="R2247" s="2"/>
      <c r="W2247" s="2"/>
      <c r="X2247" s="2"/>
      <c r="Y2247" s="3"/>
      <c r="Z2247" s="29" t="str">
        <f>IF(Table1[[#This Row],[DATE]]=0,"",$Z$4)</f>
        <v/>
      </c>
      <c r="AA2247" s="29" t="str">
        <f>IF(Table1[[#This Row],[DATE]]=0,"",$AA$4)</f>
        <v/>
      </c>
      <c r="AB2247" s="29" t="str">
        <f t="shared" si="70"/>
        <v/>
      </c>
      <c r="AC2247" s="61" t="str">
        <f>IFERROR(VLOOKUP(Table1[[#This Row],[Owner]],'[1]down list'!U:V,2,FALSE),"")</f>
        <v/>
      </c>
    </row>
    <row r="2248" spans="2:29" x14ac:dyDescent="0.25">
      <c r="B2248" s="23"/>
      <c r="C2248" s="24" t="str">
        <f>IF(Table1[[#This Row],[DATE]]=0,"",TEXT(Table1[[#This Row],[DATE]],"mmm"))</f>
        <v/>
      </c>
      <c r="D2248" s="25" t="str">
        <f>B2248&amp;"-"&amp;COUNTIF($B$6:$B2248,B2248)</f>
        <v>-0</v>
      </c>
      <c r="E2248" s="24" t="str">
        <f t="shared" si="71"/>
        <v/>
      </c>
      <c r="F2248" s="24" t="str">
        <f>IF(B2248=0,"",TEXT(Table1[[#This Row],[DATE]],"ddd"))</f>
        <v/>
      </c>
      <c r="G2248" s="2" t="s">
        <v>32</v>
      </c>
      <c r="H2248" s="2"/>
      <c r="I2248" s="24" t="str">
        <f>IFERROR(INDEX('[1]down list'!$AB$3:$AH$368,MATCH(Table1[[#This Row],[DATE]],'[1]down list'!$AB$3:$AB$368,0),MATCH(Table1[[#This Row],[Shift]],'[1]down list'!$AB$3:$AH$3,0)),"")</f>
        <v/>
      </c>
      <c r="J2248" s="3"/>
      <c r="K2248" s="2"/>
      <c r="M2248" s="24" t="s">
        <v>224</v>
      </c>
      <c r="N2248" s="26" t="str">
        <f>IFERROR(INDEX([1]!Table13[#Data],MATCH(Table1[[#This Row],[Tech.]],[1]!Table13[Func Location],0),2),"")</f>
        <v/>
      </c>
      <c r="O2248" s="47"/>
      <c r="P2248" s="28"/>
      <c r="Q2248" s="2" t="s">
        <v>37</v>
      </c>
      <c r="R2248" s="2"/>
      <c r="W2248" s="2"/>
      <c r="X2248" s="2"/>
      <c r="Y2248" s="3"/>
      <c r="Z2248" s="29" t="str">
        <f>IF(Table1[[#This Row],[DATE]]=0,"",$Z$4)</f>
        <v/>
      </c>
      <c r="AA2248" s="29" t="str">
        <f>IF(Table1[[#This Row],[DATE]]=0,"",$AA$4)</f>
        <v/>
      </c>
      <c r="AB2248" s="29" t="str">
        <f t="shared" si="70"/>
        <v/>
      </c>
      <c r="AC2248" s="61" t="str">
        <f>IFERROR(VLOOKUP(Table1[[#This Row],[Owner]],'[1]down list'!U:V,2,FALSE),"")</f>
        <v/>
      </c>
    </row>
    <row r="2249" spans="2:29" x14ac:dyDescent="0.25">
      <c r="B2249" s="23"/>
      <c r="C2249" s="24" t="str">
        <f>IF(Table1[[#This Row],[DATE]]=0,"",TEXT(Table1[[#This Row],[DATE]],"mmm"))</f>
        <v/>
      </c>
      <c r="D2249" s="25" t="str">
        <f>B2249&amp;"-"&amp;COUNTIF($B$6:$B2249,B2249)</f>
        <v>-0</v>
      </c>
      <c r="E2249" s="24" t="str">
        <f t="shared" si="71"/>
        <v/>
      </c>
      <c r="F2249" s="24" t="str">
        <f>IF(B2249=0,"",TEXT(Table1[[#This Row],[DATE]],"ddd"))</f>
        <v/>
      </c>
      <c r="G2249" s="2" t="s">
        <v>32</v>
      </c>
      <c r="H2249" s="2"/>
      <c r="I2249" s="24" t="str">
        <f>IFERROR(INDEX('[1]down list'!$AB$3:$AH$368,MATCH(Table1[[#This Row],[DATE]],'[1]down list'!$AB$3:$AB$368,0),MATCH(Table1[[#This Row],[Shift]],'[1]down list'!$AB$3:$AH$3,0)),"")</f>
        <v/>
      </c>
      <c r="J2249" s="3"/>
      <c r="K2249" s="2"/>
      <c r="M2249" s="24" t="s">
        <v>224</v>
      </c>
      <c r="N2249" s="26" t="str">
        <f>IFERROR(INDEX([1]!Table13[#Data],MATCH(Table1[[#This Row],[Tech.]],[1]!Table13[Func Location],0),2),"")</f>
        <v/>
      </c>
      <c r="O2249" s="47"/>
      <c r="P2249" s="28"/>
      <c r="Q2249" s="2" t="s">
        <v>37</v>
      </c>
      <c r="R2249" s="2"/>
      <c r="W2249" s="2"/>
      <c r="X2249" s="2"/>
      <c r="Y2249" s="3"/>
      <c r="Z2249" s="29" t="str">
        <f>IF(Table1[[#This Row],[DATE]]=0,"",$Z$4)</f>
        <v/>
      </c>
      <c r="AA2249" s="29" t="str">
        <f>IF(Table1[[#This Row],[DATE]]=0,"",$AA$4)</f>
        <v/>
      </c>
      <c r="AB2249" s="29" t="str">
        <f t="shared" si="70"/>
        <v/>
      </c>
      <c r="AC2249" s="61" t="str">
        <f>IFERROR(VLOOKUP(Table1[[#This Row],[Owner]],'[1]down list'!U:V,2,FALSE),"")</f>
        <v/>
      </c>
    </row>
    <row r="2250" spans="2:29" x14ac:dyDescent="0.25">
      <c r="B2250" s="23"/>
      <c r="C2250" s="24" t="str">
        <f>IF(Table1[[#This Row],[DATE]]=0,"",TEXT(Table1[[#This Row],[DATE]],"mmm"))</f>
        <v/>
      </c>
      <c r="D2250" s="25" t="str">
        <f>B2250&amp;"-"&amp;COUNTIF($B$6:$B2250,B2250)</f>
        <v>-0</v>
      </c>
      <c r="E2250" s="24" t="str">
        <f t="shared" si="71"/>
        <v/>
      </c>
      <c r="F2250" s="24" t="str">
        <f>IF(B2250=0,"",TEXT(Table1[[#This Row],[DATE]],"ddd"))</f>
        <v/>
      </c>
      <c r="G2250" s="2" t="s">
        <v>32</v>
      </c>
      <c r="H2250" s="2"/>
      <c r="I2250" s="24" t="str">
        <f>IFERROR(INDEX('[1]down list'!$AB$3:$AH$368,MATCH(Table1[[#This Row],[DATE]],'[1]down list'!$AB$3:$AB$368,0),MATCH(Table1[[#This Row],[Shift]],'[1]down list'!$AB$3:$AH$3,0)),"")</f>
        <v/>
      </c>
      <c r="J2250" s="3"/>
      <c r="K2250" s="2"/>
      <c r="M2250" s="24" t="s">
        <v>224</v>
      </c>
      <c r="N2250" s="26" t="str">
        <f>IFERROR(INDEX([1]!Table13[#Data],MATCH(Table1[[#This Row],[Tech.]],[1]!Table13[Func Location],0),2),"")</f>
        <v/>
      </c>
      <c r="O2250" s="47"/>
      <c r="P2250" s="28"/>
      <c r="Q2250" s="2" t="s">
        <v>37</v>
      </c>
      <c r="R2250" s="2"/>
      <c r="W2250" s="2"/>
      <c r="X2250" s="2"/>
      <c r="Y2250" s="3"/>
      <c r="Z2250" s="29" t="str">
        <f>IF(Table1[[#This Row],[DATE]]=0,"",$Z$4)</f>
        <v/>
      </c>
      <c r="AA2250" s="29" t="str">
        <f>IF(Table1[[#This Row],[DATE]]=0,"",$AA$4)</f>
        <v/>
      </c>
      <c r="AB2250" s="29" t="str">
        <f t="shared" si="70"/>
        <v/>
      </c>
      <c r="AC2250" s="61" t="str">
        <f>IFERROR(VLOOKUP(Table1[[#This Row],[Owner]],'[1]down list'!U:V,2,FALSE),"")</f>
        <v/>
      </c>
    </row>
    <row r="2251" spans="2:29" x14ac:dyDescent="0.25">
      <c r="B2251" s="23"/>
      <c r="C2251" s="24" t="str">
        <f>IF(Table1[[#This Row],[DATE]]=0,"",TEXT(Table1[[#This Row],[DATE]],"mmm"))</f>
        <v/>
      </c>
      <c r="D2251" s="25" t="str">
        <f>B2251&amp;"-"&amp;COUNTIF($B$6:$B2251,B2251)</f>
        <v>-0</v>
      </c>
      <c r="E2251" s="24" t="str">
        <f t="shared" si="71"/>
        <v/>
      </c>
      <c r="F2251" s="24" t="str">
        <f>IF(B2251=0,"",TEXT(Table1[[#This Row],[DATE]],"ddd"))</f>
        <v/>
      </c>
      <c r="G2251" s="2" t="s">
        <v>32</v>
      </c>
      <c r="H2251" s="2"/>
      <c r="I2251" s="24" t="str">
        <f>IFERROR(INDEX('[1]down list'!$AB$3:$AH$368,MATCH(Table1[[#This Row],[DATE]],'[1]down list'!$AB$3:$AB$368,0),MATCH(Table1[[#This Row],[Shift]],'[1]down list'!$AB$3:$AH$3,0)),"")</f>
        <v/>
      </c>
      <c r="J2251" s="3"/>
      <c r="K2251" s="2"/>
      <c r="M2251" s="24" t="s">
        <v>224</v>
      </c>
      <c r="N2251" s="26" t="str">
        <f>IFERROR(INDEX([1]!Table13[#Data],MATCH(Table1[[#This Row],[Tech.]],[1]!Table13[Func Location],0),2),"")</f>
        <v/>
      </c>
      <c r="O2251" s="47"/>
      <c r="P2251" s="28"/>
      <c r="Q2251" s="2" t="s">
        <v>37</v>
      </c>
      <c r="R2251" s="2"/>
      <c r="W2251" s="2"/>
      <c r="X2251" s="2"/>
      <c r="Y2251" s="3"/>
      <c r="Z2251" s="29" t="str">
        <f>IF(Table1[[#This Row],[DATE]]=0,"",$Z$4)</f>
        <v/>
      </c>
      <c r="AA2251" s="29" t="str">
        <f>IF(Table1[[#This Row],[DATE]]=0,"",$AA$4)</f>
        <v/>
      </c>
      <c r="AB2251" s="29" t="str">
        <f t="shared" si="70"/>
        <v/>
      </c>
      <c r="AC2251" s="61" t="str">
        <f>IFERROR(VLOOKUP(Table1[[#This Row],[Owner]],'[1]down list'!U:V,2,FALSE),"")</f>
        <v/>
      </c>
    </row>
    <row r="2252" spans="2:29" x14ac:dyDescent="0.25">
      <c r="B2252" s="23"/>
      <c r="C2252" s="24" t="str">
        <f>IF(Table1[[#This Row],[DATE]]=0,"",TEXT(Table1[[#This Row],[DATE]],"mmm"))</f>
        <v/>
      </c>
      <c r="D2252" s="25" t="str">
        <f>B2252&amp;"-"&amp;COUNTIF($B$6:$B2252,B2252)</f>
        <v>-0</v>
      </c>
      <c r="E2252" s="24" t="str">
        <f t="shared" si="71"/>
        <v/>
      </c>
      <c r="F2252" s="24" t="str">
        <f>IF(B2252=0,"",TEXT(Table1[[#This Row],[DATE]],"ddd"))</f>
        <v/>
      </c>
      <c r="G2252" s="2" t="s">
        <v>32</v>
      </c>
      <c r="H2252" s="2"/>
      <c r="I2252" s="24" t="str">
        <f>IFERROR(INDEX('[1]down list'!$AB$3:$AH$368,MATCH(Table1[[#This Row],[DATE]],'[1]down list'!$AB$3:$AB$368,0),MATCH(Table1[[#This Row],[Shift]],'[1]down list'!$AB$3:$AH$3,0)),"")</f>
        <v/>
      </c>
      <c r="J2252" s="3"/>
      <c r="K2252" s="2"/>
      <c r="M2252" s="24" t="s">
        <v>224</v>
      </c>
      <c r="N2252" s="26" t="str">
        <f>IFERROR(INDEX([1]!Table13[#Data],MATCH(Table1[[#This Row],[Tech.]],[1]!Table13[Func Location],0),2),"")</f>
        <v/>
      </c>
      <c r="O2252" s="47"/>
      <c r="P2252" s="28"/>
      <c r="Q2252" s="2" t="s">
        <v>37</v>
      </c>
      <c r="R2252" s="2"/>
      <c r="W2252" s="2"/>
      <c r="X2252" s="2"/>
      <c r="Y2252" s="3"/>
      <c r="Z2252" s="29" t="str">
        <f>IF(Table1[[#This Row],[DATE]]=0,"",$Z$4)</f>
        <v/>
      </c>
      <c r="AA2252" s="29" t="str">
        <f>IF(Table1[[#This Row],[DATE]]=0,"",$AA$4)</f>
        <v/>
      </c>
      <c r="AB2252" s="29" t="str">
        <f t="shared" si="70"/>
        <v/>
      </c>
      <c r="AC2252" s="61" t="str">
        <f>IFERROR(VLOOKUP(Table1[[#This Row],[Owner]],'[1]down list'!U:V,2,FALSE),"")</f>
        <v/>
      </c>
    </row>
    <row r="2253" spans="2:29" x14ac:dyDescent="0.25">
      <c r="B2253" s="23"/>
      <c r="C2253" s="24" t="str">
        <f>IF(Table1[[#This Row],[DATE]]=0,"",TEXT(Table1[[#This Row],[DATE]],"mmm"))</f>
        <v/>
      </c>
      <c r="D2253" s="25" t="str">
        <f>B2253&amp;"-"&amp;COUNTIF($B$6:$B2253,B2253)</f>
        <v>-0</v>
      </c>
      <c r="E2253" s="24" t="str">
        <f t="shared" si="71"/>
        <v/>
      </c>
      <c r="F2253" s="24" t="str">
        <f>IF(B2253=0,"",TEXT(Table1[[#This Row],[DATE]],"ddd"))</f>
        <v/>
      </c>
      <c r="G2253" s="2" t="s">
        <v>32</v>
      </c>
      <c r="H2253" s="2"/>
      <c r="I2253" s="24" t="str">
        <f>IFERROR(INDEX('[1]down list'!$AB$3:$AH$368,MATCH(Table1[[#This Row],[DATE]],'[1]down list'!$AB$3:$AB$368,0),MATCH(Table1[[#This Row],[Shift]],'[1]down list'!$AB$3:$AH$3,0)),"")</f>
        <v/>
      </c>
      <c r="J2253" s="3"/>
      <c r="K2253" s="2"/>
      <c r="M2253" s="24" t="s">
        <v>224</v>
      </c>
      <c r="N2253" s="26" t="str">
        <f>IFERROR(INDEX([1]!Table13[#Data],MATCH(Table1[[#This Row],[Tech.]],[1]!Table13[Func Location],0),2),"")</f>
        <v/>
      </c>
      <c r="O2253" s="47"/>
      <c r="P2253" s="28"/>
      <c r="Q2253" s="2" t="s">
        <v>37</v>
      </c>
      <c r="R2253" s="2"/>
      <c r="W2253" s="2"/>
      <c r="X2253" s="2"/>
      <c r="Y2253" s="3"/>
      <c r="Z2253" s="29" t="str">
        <f>IF(Table1[[#This Row],[DATE]]=0,"",$Z$4)</f>
        <v/>
      </c>
      <c r="AA2253" s="29" t="str">
        <f>IF(Table1[[#This Row],[DATE]]=0,"",$AA$4)</f>
        <v/>
      </c>
      <c r="AB2253" s="29" t="str">
        <f t="shared" si="70"/>
        <v/>
      </c>
      <c r="AC2253" s="61" t="str">
        <f>IFERROR(VLOOKUP(Table1[[#This Row],[Owner]],'[1]down list'!U:V,2,FALSE),"")</f>
        <v/>
      </c>
    </row>
    <row r="2254" spans="2:29" x14ac:dyDescent="0.25">
      <c r="B2254" s="23"/>
      <c r="C2254" s="24" t="str">
        <f>IF(Table1[[#This Row],[DATE]]=0,"",TEXT(Table1[[#This Row],[DATE]],"mmm"))</f>
        <v/>
      </c>
      <c r="D2254" s="25" t="str">
        <f>B2254&amp;"-"&amp;COUNTIF($B$6:$B2254,B2254)</f>
        <v>-0</v>
      </c>
      <c r="E2254" s="24" t="str">
        <f t="shared" si="71"/>
        <v/>
      </c>
      <c r="F2254" s="24" t="str">
        <f>IF(B2254=0,"",TEXT(Table1[[#This Row],[DATE]],"ddd"))</f>
        <v/>
      </c>
      <c r="G2254" s="2" t="s">
        <v>32</v>
      </c>
      <c r="H2254" s="2"/>
      <c r="I2254" s="24" t="str">
        <f>IFERROR(INDEX('[1]down list'!$AB$3:$AH$368,MATCH(Table1[[#This Row],[DATE]],'[1]down list'!$AB$3:$AB$368,0),MATCH(Table1[[#This Row],[Shift]],'[1]down list'!$AB$3:$AH$3,0)),"")</f>
        <v/>
      </c>
      <c r="J2254" s="3"/>
      <c r="K2254" s="2"/>
      <c r="M2254" s="24" t="s">
        <v>224</v>
      </c>
      <c r="N2254" s="26" t="str">
        <f>IFERROR(INDEX([1]!Table13[#Data],MATCH(Table1[[#This Row],[Tech.]],[1]!Table13[Func Location],0),2),"")</f>
        <v/>
      </c>
      <c r="O2254" s="47"/>
      <c r="P2254" s="28"/>
      <c r="Q2254" s="2" t="s">
        <v>37</v>
      </c>
      <c r="R2254" s="2"/>
      <c r="W2254" s="2"/>
      <c r="X2254" s="2"/>
      <c r="Y2254" s="3"/>
      <c r="Z2254" s="29" t="str">
        <f>IF(Table1[[#This Row],[DATE]]=0,"",$Z$4)</f>
        <v/>
      </c>
      <c r="AA2254" s="29" t="str">
        <f>IF(Table1[[#This Row],[DATE]]=0,"",$AA$4)</f>
        <v/>
      </c>
      <c r="AB2254" s="29" t="str">
        <f t="shared" si="70"/>
        <v/>
      </c>
      <c r="AC2254" s="61" t="str">
        <f>IFERROR(VLOOKUP(Table1[[#This Row],[Owner]],'[1]down list'!U:V,2,FALSE),"")</f>
        <v/>
      </c>
    </row>
    <row r="2255" spans="2:29" x14ac:dyDescent="0.25">
      <c r="B2255" s="23"/>
      <c r="C2255" s="24" t="str">
        <f>IF(Table1[[#This Row],[DATE]]=0,"",TEXT(Table1[[#This Row],[DATE]],"mmm"))</f>
        <v/>
      </c>
      <c r="D2255" s="25" t="str">
        <f>B2255&amp;"-"&amp;COUNTIF($B$6:$B2255,B2255)</f>
        <v>-0</v>
      </c>
      <c r="E2255" s="24" t="str">
        <f t="shared" si="71"/>
        <v/>
      </c>
      <c r="F2255" s="24" t="str">
        <f>IF(B2255=0,"",TEXT(Table1[[#This Row],[DATE]],"ddd"))</f>
        <v/>
      </c>
      <c r="G2255" s="2" t="s">
        <v>32</v>
      </c>
      <c r="H2255" s="2"/>
      <c r="I2255" s="24" t="str">
        <f>IFERROR(INDEX('[1]down list'!$AB$3:$AH$368,MATCH(Table1[[#This Row],[DATE]],'[1]down list'!$AB$3:$AB$368,0),MATCH(Table1[[#This Row],[Shift]],'[1]down list'!$AB$3:$AH$3,0)),"")</f>
        <v/>
      </c>
      <c r="J2255" s="3"/>
      <c r="K2255" s="2"/>
      <c r="M2255" s="24" t="s">
        <v>224</v>
      </c>
      <c r="N2255" s="26" t="str">
        <f>IFERROR(INDEX([1]!Table13[#Data],MATCH(Table1[[#This Row],[Tech.]],[1]!Table13[Func Location],0),2),"")</f>
        <v/>
      </c>
      <c r="O2255" s="47"/>
      <c r="P2255" s="28"/>
      <c r="Q2255" s="2" t="s">
        <v>37</v>
      </c>
      <c r="R2255" s="2"/>
      <c r="W2255" s="2"/>
      <c r="X2255" s="2"/>
      <c r="Y2255" s="3"/>
      <c r="Z2255" s="29" t="str">
        <f>IF(Table1[[#This Row],[DATE]]=0,"",$Z$4)</f>
        <v/>
      </c>
      <c r="AA2255" s="29" t="str">
        <f>IF(Table1[[#This Row],[DATE]]=0,"",$AA$4)</f>
        <v/>
      </c>
      <c r="AB2255" s="29" t="str">
        <f t="shared" si="70"/>
        <v/>
      </c>
      <c r="AC2255" s="61" t="str">
        <f>IFERROR(VLOOKUP(Table1[[#This Row],[Owner]],'[1]down list'!U:V,2,FALSE),"")</f>
        <v/>
      </c>
    </row>
    <row r="2256" spans="2:29" x14ac:dyDescent="0.25">
      <c r="B2256" s="23"/>
      <c r="C2256" s="24" t="str">
        <f>IF(Table1[[#This Row],[DATE]]=0,"",TEXT(Table1[[#This Row],[DATE]],"mmm"))</f>
        <v/>
      </c>
      <c r="D2256" s="25" t="str">
        <f>B2256&amp;"-"&amp;COUNTIF($B$6:$B2256,B2256)</f>
        <v>-0</v>
      </c>
      <c r="E2256" s="24" t="str">
        <f t="shared" si="71"/>
        <v/>
      </c>
      <c r="F2256" s="24" t="str">
        <f>IF(B2256=0,"",TEXT(Table1[[#This Row],[DATE]],"ddd"))</f>
        <v/>
      </c>
      <c r="G2256" s="2" t="s">
        <v>32</v>
      </c>
      <c r="H2256" s="2"/>
      <c r="I2256" s="24" t="str">
        <f>IFERROR(INDEX('[1]down list'!$AB$3:$AH$368,MATCH(Table1[[#This Row],[DATE]],'[1]down list'!$AB$3:$AB$368,0),MATCH(Table1[[#This Row],[Shift]],'[1]down list'!$AB$3:$AH$3,0)),"")</f>
        <v/>
      </c>
      <c r="J2256" s="3"/>
      <c r="K2256" s="2"/>
      <c r="M2256" s="24" t="s">
        <v>224</v>
      </c>
      <c r="N2256" s="26" t="str">
        <f>IFERROR(INDEX([1]!Table13[#Data],MATCH(Table1[[#This Row],[Tech.]],[1]!Table13[Func Location],0),2),"")</f>
        <v/>
      </c>
      <c r="O2256" s="47"/>
      <c r="P2256" s="28"/>
      <c r="Q2256" s="2" t="s">
        <v>37</v>
      </c>
      <c r="R2256" s="2"/>
      <c r="W2256" s="2"/>
      <c r="X2256" s="2"/>
      <c r="Y2256" s="3"/>
      <c r="Z2256" s="29" t="str">
        <f>IF(Table1[[#This Row],[DATE]]=0,"",$Z$4)</f>
        <v/>
      </c>
      <c r="AA2256" s="29" t="str">
        <f>IF(Table1[[#This Row],[DATE]]=0,"",$AA$4)</f>
        <v/>
      </c>
      <c r="AB2256" s="29" t="str">
        <f t="shared" si="70"/>
        <v/>
      </c>
      <c r="AC2256" s="61" t="str">
        <f>IFERROR(VLOOKUP(Table1[[#This Row],[Owner]],'[1]down list'!U:V,2,FALSE),"")</f>
        <v/>
      </c>
    </row>
    <row r="2257" spans="2:29" x14ac:dyDescent="0.25">
      <c r="B2257" s="23"/>
      <c r="C2257" s="24" t="str">
        <f>IF(Table1[[#This Row],[DATE]]=0,"",TEXT(Table1[[#This Row],[DATE]],"mmm"))</f>
        <v/>
      </c>
      <c r="D2257" s="25" t="str">
        <f>B2257&amp;"-"&amp;COUNTIF($B$6:$B2257,B2257)</f>
        <v>-0</v>
      </c>
      <c r="E2257" s="24" t="str">
        <f t="shared" si="71"/>
        <v/>
      </c>
      <c r="F2257" s="24" t="str">
        <f>IF(B2257=0,"",TEXT(Table1[[#This Row],[DATE]],"ddd"))</f>
        <v/>
      </c>
      <c r="G2257" s="2" t="s">
        <v>32</v>
      </c>
      <c r="H2257" s="2"/>
      <c r="I2257" s="24" t="str">
        <f>IFERROR(INDEX('[1]down list'!$AB$3:$AH$368,MATCH(Table1[[#This Row],[DATE]],'[1]down list'!$AB$3:$AB$368,0),MATCH(Table1[[#This Row],[Shift]],'[1]down list'!$AB$3:$AH$3,0)),"")</f>
        <v/>
      </c>
      <c r="J2257" s="3"/>
      <c r="K2257" s="2"/>
      <c r="M2257" s="24" t="s">
        <v>224</v>
      </c>
      <c r="N2257" s="26" t="str">
        <f>IFERROR(INDEX([1]!Table13[#Data],MATCH(Table1[[#This Row],[Tech.]],[1]!Table13[Func Location],0),2),"")</f>
        <v/>
      </c>
      <c r="O2257" s="47"/>
      <c r="P2257" s="28"/>
      <c r="Q2257" s="2" t="s">
        <v>37</v>
      </c>
      <c r="R2257" s="2"/>
      <c r="W2257" s="2"/>
      <c r="X2257" s="2"/>
      <c r="Y2257" s="3"/>
      <c r="Z2257" s="29" t="str">
        <f>IF(Table1[[#This Row],[DATE]]=0,"",$Z$4)</f>
        <v/>
      </c>
      <c r="AA2257" s="29" t="str">
        <f>IF(Table1[[#This Row],[DATE]]=0,"",$AA$4)</f>
        <v/>
      </c>
      <c r="AB2257" s="29" t="str">
        <f t="shared" si="70"/>
        <v/>
      </c>
      <c r="AC2257" s="61" t="str">
        <f>IFERROR(VLOOKUP(Table1[[#This Row],[Owner]],'[1]down list'!U:V,2,FALSE),"")</f>
        <v/>
      </c>
    </row>
    <row r="2258" spans="2:29" x14ac:dyDescent="0.25">
      <c r="B2258" s="23"/>
      <c r="C2258" s="24" t="str">
        <f>IF(Table1[[#This Row],[DATE]]=0,"",TEXT(Table1[[#This Row],[DATE]],"mmm"))</f>
        <v/>
      </c>
      <c r="D2258" s="25" t="str">
        <f>B2258&amp;"-"&amp;COUNTIF($B$6:$B2258,B2258)</f>
        <v>-0</v>
      </c>
      <c r="E2258" s="24" t="str">
        <f t="shared" si="71"/>
        <v/>
      </c>
      <c r="F2258" s="24" t="str">
        <f>IF(B2258=0,"",TEXT(Table1[[#This Row],[DATE]],"ddd"))</f>
        <v/>
      </c>
      <c r="G2258" s="2" t="s">
        <v>32</v>
      </c>
      <c r="H2258" s="2"/>
      <c r="I2258" s="24" t="str">
        <f>IFERROR(INDEX('[1]down list'!$AB$3:$AH$368,MATCH(Table1[[#This Row],[DATE]],'[1]down list'!$AB$3:$AB$368,0),MATCH(Table1[[#This Row],[Shift]],'[1]down list'!$AB$3:$AH$3,0)),"")</f>
        <v/>
      </c>
      <c r="J2258" s="3"/>
      <c r="K2258" s="2"/>
      <c r="M2258" s="24" t="s">
        <v>224</v>
      </c>
      <c r="N2258" s="26" t="str">
        <f>IFERROR(INDEX([1]!Table13[#Data],MATCH(Table1[[#This Row],[Tech.]],[1]!Table13[Func Location],0),2),"")</f>
        <v/>
      </c>
      <c r="O2258" s="47"/>
      <c r="P2258" s="28"/>
      <c r="Q2258" s="2" t="s">
        <v>37</v>
      </c>
      <c r="R2258" s="2"/>
      <c r="W2258" s="2"/>
      <c r="X2258" s="2"/>
      <c r="Y2258" s="3"/>
      <c r="Z2258" s="29" t="str">
        <f>IF(Table1[[#This Row],[DATE]]=0,"",$Z$4)</f>
        <v/>
      </c>
      <c r="AA2258" s="29" t="str">
        <f>IF(Table1[[#This Row],[DATE]]=0,"",$AA$4)</f>
        <v/>
      </c>
      <c r="AB2258" s="29" t="str">
        <f t="shared" si="70"/>
        <v/>
      </c>
      <c r="AC2258" s="61" t="str">
        <f>IFERROR(VLOOKUP(Table1[[#This Row],[Owner]],'[1]down list'!U:V,2,FALSE),"")</f>
        <v/>
      </c>
    </row>
    <row r="2259" spans="2:29" x14ac:dyDescent="0.25">
      <c r="B2259" s="23"/>
      <c r="C2259" s="24" t="str">
        <f>IF(Table1[[#This Row],[DATE]]=0,"",TEXT(Table1[[#This Row],[DATE]],"mmm"))</f>
        <v/>
      </c>
      <c r="D2259" s="25" t="str">
        <f>B2259&amp;"-"&amp;COUNTIF($B$6:$B2259,B2259)</f>
        <v>-0</v>
      </c>
      <c r="E2259" s="24" t="str">
        <f t="shared" si="71"/>
        <v/>
      </c>
      <c r="F2259" s="24" t="str">
        <f>IF(B2259=0,"",TEXT(Table1[[#This Row],[DATE]],"ddd"))</f>
        <v/>
      </c>
      <c r="G2259" s="2" t="s">
        <v>32</v>
      </c>
      <c r="H2259" s="2"/>
      <c r="I2259" s="24" t="str">
        <f>IFERROR(INDEX('[1]down list'!$AB$3:$AH$368,MATCH(Table1[[#This Row],[DATE]],'[1]down list'!$AB$3:$AB$368,0),MATCH(Table1[[#This Row],[Shift]],'[1]down list'!$AB$3:$AH$3,0)),"")</f>
        <v/>
      </c>
      <c r="J2259" s="3"/>
      <c r="K2259" s="2"/>
      <c r="M2259" s="24" t="s">
        <v>224</v>
      </c>
      <c r="N2259" s="26" t="str">
        <f>IFERROR(INDEX([1]!Table13[#Data],MATCH(Table1[[#This Row],[Tech.]],[1]!Table13[Func Location],0),2),"")</f>
        <v/>
      </c>
      <c r="O2259" s="47"/>
      <c r="P2259" s="28"/>
      <c r="Q2259" s="2" t="s">
        <v>37</v>
      </c>
      <c r="R2259" s="2"/>
      <c r="W2259" s="2"/>
      <c r="X2259" s="2"/>
      <c r="Y2259" s="3"/>
      <c r="Z2259" s="29" t="str">
        <f>IF(Table1[[#This Row],[DATE]]=0,"",$Z$4)</f>
        <v/>
      </c>
      <c r="AA2259" s="29" t="str">
        <f>IF(Table1[[#This Row],[DATE]]=0,"",$AA$4)</f>
        <v/>
      </c>
      <c r="AB2259" s="29" t="str">
        <f t="shared" si="70"/>
        <v/>
      </c>
      <c r="AC2259" s="61" t="str">
        <f>IFERROR(VLOOKUP(Table1[[#This Row],[Owner]],'[1]down list'!U:V,2,FALSE),"")</f>
        <v/>
      </c>
    </row>
    <row r="2260" spans="2:29" x14ac:dyDescent="0.25">
      <c r="B2260" s="23"/>
      <c r="C2260" s="24" t="str">
        <f>IF(Table1[[#This Row],[DATE]]=0,"",TEXT(Table1[[#This Row],[DATE]],"mmm"))</f>
        <v/>
      </c>
      <c r="D2260" s="25" t="str">
        <f>B2260&amp;"-"&amp;COUNTIF($B$6:$B2260,B2260)</f>
        <v>-0</v>
      </c>
      <c r="E2260" s="24" t="str">
        <f t="shared" si="71"/>
        <v/>
      </c>
      <c r="F2260" s="24" t="str">
        <f>IF(B2260=0,"",TEXT(Table1[[#This Row],[DATE]],"ddd"))</f>
        <v/>
      </c>
      <c r="G2260" s="2" t="s">
        <v>32</v>
      </c>
      <c r="H2260" s="2"/>
      <c r="I2260" s="24" t="str">
        <f>IFERROR(INDEX('[1]down list'!$AB$3:$AH$368,MATCH(Table1[[#This Row],[DATE]],'[1]down list'!$AB$3:$AB$368,0),MATCH(Table1[[#This Row],[Shift]],'[1]down list'!$AB$3:$AH$3,0)),"")</f>
        <v/>
      </c>
      <c r="J2260" s="3"/>
      <c r="K2260" s="2"/>
      <c r="M2260" s="24" t="s">
        <v>224</v>
      </c>
      <c r="N2260" s="26" t="str">
        <f>IFERROR(INDEX([1]!Table13[#Data],MATCH(Table1[[#This Row],[Tech.]],[1]!Table13[Func Location],0),2),"")</f>
        <v/>
      </c>
      <c r="O2260" s="47"/>
      <c r="P2260" s="28"/>
      <c r="Q2260" s="2" t="s">
        <v>37</v>
      </c>
      <c r="R2260" s="2"/>
      <c r="W2260" s="2"/>
      <c r="X2260" s="2"/>
      <c r="Y2260" s="3"/>
      <c r="Z2260" s="29" t="str">
        <f>IF(Table1[[#This Row],[DATE]]=0,"",$Z$4)</f>
        <v/>
      </c>
      <c r="AA2260" s="29" t="str">
        <f>IF(Table1[[#This Row],[DATE]]=0,"",$AA$4)</f>
        <v/>
      </c>
      <c r="AB2260" s="29" t="str">
        <f t="shared" si="70"/>
        <v/>
      </c>
      <c r="AC2260" s="61" t="str">
        <f>IFERROR(VLOOKUP(Table1[[#This Row],[Owner]],'[1]down list'!U:V,2,FALSE),"")</f>
        <v/>
      </c>
    </row>
    <row r="2261" spans="2:29" x14ac:dyDescent="0.25">
      <c r="B2261" s="23"/>
      <c r="C2261" s="24" t="str">
        <f>IF(Table1[[#This Row],[DATE]]=0,"",TEXT(Table1[[#This Row],[DATE]],"mmm"))</f>
        <v/>
      </c>
      <c r="D2261" s="25" t="str">
        <f>B2261&amp;"-"&amp;COUNTIF($B$6:$B2261,B2261)</f>
        <v>-0</v>
      </c>
      <c r="E2261" s="24" t="str">
        <f t="shared" si="71"/>
        <v/>
      </c>
      <c r="F2261" s="24" t="str">
        <f>IF(B2261=0,"",TEXT(Table1[[#This Row],[DATE]],"ddd"))</f>
        <v/>
      </c>
      <c r="G2261" s="2" t="s">
        <v>32</v>
      </c>
      <c r="H2261" s="2"/>
      <c r="I2261" s="24" t="str">
        <f>IFERROR(INDEX('[1]down list'!$AB$3:$AH$368,MATCH(Table1[[#This Row],[DATE]],'[1]down list'!$AB$3:$AB$368,0),MATCH(Table1[[#This Row],[Shift]],'[1]down list'!$AB$3:$AH$3,0)),"")</f>
        <v/>
      </c>
      <c r="J2261" s="3"/>
      <c r="K2261" s="2"/>
      <c r="M2261" s="24" t="s">
        <v>224</v>
      </c>
      <c r="N2261" s="26" t="str">
        <f>IFERROR(INDEX([1]!Table13[#Data],MATCH(Table1[[#This Row],[Tech.]],[1]!Table13[Func Location],0),2),"")</f>
        <v/>
      </c>
      <c r="O2261" s="47"/>
      <c r="P2261" s="28"/>
      <c r="Q2261" s="2" t="s">
        <v>37</v>
      </c>
      <c r="R2261" s="2"/>
      <c r="W2261" s="2"/>
      <c r="X2261" s="2"/>
      <c r="Y2261" s="3"/>
      <c r="Z2261" s="29" t="str">
        <f>IF(Table1[[#This Row],[DATE]]=0,"",$Z$4)</f>
        <v/>
      </c>
      <c r="AA2261" s="29" t="str">
        <f>IF(Table1[[#This Row],[DATE]]=0,"",$AA$4)</f>
        <v/>
      </c>
      <c r="AB2261" s="29" t="str">
        <f t="shared" si="70"/>
        <v/>
      </c>
      <c r="AC2261" s="61" t="str">
        <f>IFERROR(VLOOKUP(Table1[[#This Row],[Owner]],'[1]down list'!U:V,2,FALSE),"")</f>
        <v/>
      </c>
    </row>
    <row r="2262" spans="2:29" x14ac:dyDescent="0.25">
      <c r="B2262" s="23"/>
      <c r="C2262" s="24" t="str">
        <f>IF(Table1[[#This Row],[DATE]]=0,"",TEXT(Table1[[#This Row],[DATE]],"mmm"))</f>
        <v/>
      </c>
      <c r="D2262" s="25" t="str">
        <f>B2262&amp;"-"&amp;COUNTIF($B$6:$B2262,B2262)</f>
        <v>-0</v>
      </c>
      <c r="E2262" s="24" t="str">
        <f t="shared" si="71"/>
        <v/>
      </c>
      <c r="F2262" s="24" t="str">
        <f>IF(B2262=0,"",TEXT(Table1[[#This Row],[DATE]],"ddd"))</f>
        <v/>
      </c>
      <c r="G2262" s="2" t="s">
        <v>32</v>
      </c>
      <c r="H2262" s="2"/>
      <c r="I2262" s="24" t="str">
        <f>IFERROR(INDEX('[1]down list'!$AB$3:$AH$368,MATCH(Table1[[#This Row],[DATE]],'[1]down list'!$AB$3:$AB$368,0),MATCH(Table1[[#This Row],[Shift]],'[1]down list'!$AB$3:$AH$3,0)),"")</f>
        <v/>
      </c>
      <c r="J2262" s="3"/>
      <c r="K2262" s="2"/>
      <c r="M2262" s="24" t="s">
        <v>224</v>
      </c>
      <c r="N2262" s="26" t="str">
        <f>IFERROR(INDEX([1]!Table13[#Data],MATCH(Table1[[#This Row],[Tech.]],[1]!Table13[Func Location],0),2),"")</f>
        <v/>
      </c>
      <c r="O2262" s="47"/>
      <c r="P2262" s="28"/>
      <c r="Q2262" s="2" t="s">
        <v>37</v>
      </c>
      <c r="R2262" s="2"/>
      <c r="W2262" s="2"/>
      <c r="X2262" s="2"/>
      <c r="Y2262" s="3"/>
      <c r="Z2262" s="29" t="str">
        <f>IF(Table1[[#This Row],[DATE]]=0,"",$Z$4)</f>
        <v/>
      </c>
      <c r="AA2262" s="29" t="str">
        <f>IF(Table1[[#This Row],[DATE]]=0,"",$AA$4)</f>
        <v/>
      </c>
      <c r="AB2262" s="29" t="str">
        <f t="shared" si="70"/>
        <v/>
      </c>
      <c r="AC2262" s="61" t="str">
        <f>IFERROR(VLOOKUP(Table1[[#This Row],[Owner]],'[1]down list'!U:V,2,FALSE),"")</f>
        <v/>
      </c>
    </row>
    <row r="2263" spans="2:29" x14ac:dyDescent="0.25">
      <c r="B2263" s="23"/>
      <c r="C2263" s="24" t="str">
        <f>IF(Table1[[#This Row],[DATE]]=0,"",TEXT(Table1[[#This Row],[DATE]],"mmm"))</f>
        <v/>
      </c>
      <c r="D2263" s="25" t="str">
        <f>B2263&amp;"-"&amp;COUNTIF($B$6:$B2263,B2263)</f>
        <v>-0</v>
      </c>
      <c r="E2263" s="24" t="str">
        <f t="shared" si="71"/>
        <v/>
      </c>
      <c r="F2263" s="24" t="str">
        <f>IF(B2263=0,"",TEXT(Table1[[#This Row],[DATE]],"ddd"))</f>
        <v/>
      </c>
      <c r="G2263" s="2" t="s">
        <v>32</v>
      </c>
      <c r="H2263" s="2"/>
      <c r="I2263" s="24" t="str">
        <f>IFERROR(INDEX('[1]down list'!$AB$3:$AH$368,MATCH(Table1[[#This Row],[DATE]],'[1]down list'!$AB$3:$AB$368,0),MATCH(Table1[[#This Row],[Shift]],'[1]down list'!$AB$3:$AH$3,0)),"")</f>
        <v/>
      </c>
      <c r="J2263" s="3"/>
      <c r="K2263" s="2"/>
      <c r="M2263" s="24" t="s">
        <v>224</v>
      </c>
      <c r="N2263" s="26" t="str">
        <f>IFERROR(INDEX([1]!Table13[#Data],MATCH(Table1[[#This Row],[Tech.]],[1]!Table13[Func Location],0),2),"")</f>
        <v/>
      </c>
      <c r="O2263" s="47"/>
      <c r="P2263" s="28"/>
      <c r="Q2263" s="2" t="s">
        <v>37</v>
      </c>
      <c r="R2263" s="2"/>
      <c r="W2263" s="2"/>
      <c r="X2263" s="2"/>
      <c r="Y2263" s="3"/>
      <c r="Z2263" s="29" t="str">
        <f>IF(Table1[[#This Row],[DATE]]=0,"",$Z$4)</f>
        <v/>
      </c>
      <c r="AA2263" s="29" t="str">
        <f>IF(Table1[[#This Row],[DATE]]=0,"",$AA$4)</f>
        <v/>
      </c>
      <c r="AB2263" s="29" t="str">
        <f t="shared" si="70"/>
        <v/>
      </c>
      <c r="AC2263" s="61" t="str">
        <f>IFERROR(VLOOKUP(Table1[[#This Row],[Owner]],'[1]down list'!U:V,2,FALSE),"")</f>
        <v/>
      </c>
    </row>
    <row r="2264" spans="2:29" x14ac:dyDescent="0.25">
      <c r="B2264" s="23"/>
      <c r="C2264" s="24" t="str">
        <f>IF(Table1[[#This Row],[DATE]]=0,"",TEXT(Table1[[#This Row],[DATE]],"mmm"))</f>
        <v/>
      </c>
      <c r="D2264" s="25" t="str">
        <f>B2264&amp;"-"&amp;COUNTIF($B$6:$B2264,B2264)</f>
        <v>-0</v>
      </c>
      <c r="E2264" s="24" t="str">
        <f t="shared" si="71"/>
        <v/>
      </c>
      <c r="F2264" s="24" t="str">
        <f>IF(B2264=0,"",TEXT(Table1[[#This Row],[DATE]],"ddd"))</f>
        <v/>
      </c>
      <c r="G2264" s="2" t="s">
        <v>32</v>
      </c>
      <c r="H2264" s="2"/>
      <c r="I2264" s="24" t="str">
        <f>IFERROR(INDEX('[1]down list'!$AB$3:$AH$368,MATCH(Table1[[#This Row],[DATE]],'[1]down list'!$AB$3:$AB$368,0),MATCH(Table1[[#This Row],[Shift]],'[1]down list'!$AB$3:$AH$3,0)),"")</f>
        <v/>
      </c>
      <c r="J2264" s="3"/>
      <c r="K2264" s="2"/>
      <c r="M2264" s="24" t="s">
        <v>224</v>
      </c>
      <c r="N2264" s="26" t="str">
        <f>IFERROR(INDEX([1]!Table13[#Data],MATCH(Table1[[#This Row],[Tech.]],[1]!Table13[Func Location],0),2),"")</f>
        <v/>
      </c>
      <c r="O2264" s="47"/>
      <c r="P2264" s="28"/>
      <c r="Q2264" s="2" t="s">
        <v>37</v>
      </c>
      <c r="R2264" s="2"/>
      <c r="W2264" s="2"/>
      <c r="X2264" s="2"/>
      <c r="Y2264" s="3"/>
      <c r="Z2264" s="29" t="str">
        <f>IF(Table1[[#This Row],[DATE]]=0,"",$Z$4)</f>
        <v/>
      </c>
      <c r="AA2264" s="29" t="str">
        <f>IF(Table1[[#This Row],[DATE]]=0,"",$AA$4)</f>
        <v/>
      </c>
      <c r="AB2264" s="29" t="str">
        <f t="shared" si="70"/>
        <v/>
      </c>
      <c r="AC2264" s="61" t="str">
        <f>IFERROR(VLOOKUP(Table1[[#This Row],[Owner]],'[1]down list'!U:V,2,FALSE),"")</f>
        <v/>
      </c>
    </row>
    <row r="2265" spans="2:29" x14ac:dyDescent="0.25">
      <c r="B2265" s="23"/>
      <c r="C2265" s="24" t="str">
        <f>IF(Table1[[#This Row],[DATE]]=0,"",TEXT(Table1[[#This Row],[DATE]],"mmm"))</f>
        <v/>
      </c>
      <c r="D2265" s="25" t="str">
        <f>B2265&amp;"-"&amp;COUNTIF($B$6:$B2265,B2265)</f>
        <v>-0</v>
      </c>
      <c r="E2265" s="24" t="str">
        <f t="shared" si="71"/>
        <v/>
      </c>
      <c r="F2265" s="24" t="str">
        <f>IF(B2265=0,"",TEXT(Table1[[#This Row],[DATE]],"ddd"))</f>
        <v/>
      </c>
      <c r="G2265" s="2" t="s">
        <v>32</v>
      </c>
      <c r="H2265" s="2"/>
      <c r="I2265" s="24" t="str">
        <f>IFERROR(INDEX('[1]down list'!$AB$3:$AH$368,MATCH(Table1[[#This Row],[DATE]],'[1]down list'!$AB$3:$AB$368,0),MATCH(Table1[[#This Row],[Shift]],'[1]down list'!$AB$3:$AH$3,0)),"")</f>
        <v/>
      </c>
      <c r="J2265" s="3"/>
      <c r="K2265" s="2"/>
      <c r="M2265" s="24" t="s">
        <v>224</v>
      </c>
      <c r="N2265" s="26" t="str">
        <f>IFERROR(INDEX([1]!Table13[#Data],MATCH(Table1[[#This Row],[Tech.]],[1]!Table13[Func Location],0),2),"")</f>
        <v/>
      </c>
      <c r="O2265" s="47"/>
      <c r="P2265" s="28"/>
      <c r="Q2265" s="2" t="s">
        <v>37</v>
      </c>
      <c r="R2265" s="2"/>
      <c r="W2265" s="2"/>
      <c r="X2265" s="2"/>
      <c r="Y2265" s="3"/>
      <c r="Z2265" s="29" t="str">
        <f>IF(Table1[[#This Row],[DATE]]=0,"",$Z$4)</f>
        <v/>
      </c>
      <c r="AA2265" s="29" t="str">
        <f>IF(Table1[[#This Row],[DATE]]=0,"",$AA$4)</f>
        <v/>
      </c>
      <c r="AB2265" s="29" t="str">
        <f t="shared" si="70"/>
        <v/>
      </c>
      <c r="AC2265" s="61" t="str">
        <f>IFERROR(VLOOKUP(Table1[[#This Row],[Owner]],'[1]down list'!U:V,2,FALSE),"")</f>
        <v/>
      </c>
    </row>
    <row r="2266" spans="2:29" x14ac:dyDescent="0.25">
      <c r="B2266" s="23"/>
      <c r="C2266" s="24" t="str">
        <f>IF(Table1[[#This Row],[DATE]]=0,"",TEXT(Table1[[#This Row],[DATE]],"mmm"))</f>
        <v/>
      </c>
      <c r="D2266" s="25" t="str">
        <f>B2266&amp;"-"&amp;COUNTIF($B$6:$B2266,B2266)</f>
        <v>-0</v>
      </c>
      <c r="E2266" s="24" t="str">
        <f t="shared" si="71"/>
        <v/>
      </c>
      <c r="F2266" s="24" t="str">
        <f>IF(B2266=0,"",TEXT(Table1[[#This Row],[DATE]],"ddd"))</f>
        <v/>
      </c>
      <c r="G2266" s="2" t="s">
        <v>32</v>
      </c>
      <c r="H2266" s="2"/>
      <c r="I2266" s="24" t="str">
        <f>IFERROR(INDEX('[1]down list'!$AB$3:$AH$368,MATCH(Table1[[#This Row],[DATE]],'[1]down list'!$AB$3:$AB$368,0),MATCH(Table1[[#This Row],[Shift]],'[1]down list'!$AB$3:$AH$3,0)),"")</f>
        <v/>
      </c>
      <c r="J2266" s="3"/>
      <c r="K2266" s="2"/>
      <c r="M2266" s="24" t="s">
        <v>224</v>
      </c>
      <c r="N2266" s="26" t="str">
        <f>IFERROR(INDEX([1]!Table13[#Data],MATCH(Table1[[#This Row],[Tech.]],[1]!Table13[Func Location],0),2),"")</f>
        <v/>
      </c>
      <c r="O2266" s="47"/>
      <c r="P2266" s="28"/>
      <c r="Q2266" s="2" t="s">
        <v>37</v>
      </c>
      <c r="R2266" s="2"/>
      <c r="W2266" s="2"/>
      <c r="X2266" s="2"/>
      <c r="Y2266" s="3"/>
      <c r="Z2266" s="29" t="str">
        <f>IF(Table1[[#This Row],[DATE]]=0,"",$Z$4)</f>
        <v/>
      </c>
      <c r="AA2266" s="29" t="str">
        <f>IF(Table1[[#This Row],[DATE]]=0,"",$AA$4)</f>
        <v/>
      </c>
      <c r="AB2266" s="29" t="str">
        <f t="shared" si="70"/>
        <v/>
      </c>
      <c r="AC2266" s="61" t="str">
        <f>IFERROR(VLOOKUP(Table1[[#This Row],[Owner]],'[1]down list'!U:V,2,FALSE),"")</f>
        <v/>
      </c>
    </row>
    <row r="2267" spans="2:29" x14ac:dyDescent="0.25">
      <c r="B2267" s="23"/>
      <c r="C2267" s="24" t="str">
        <f>IF(Table1[[#This Row],[DATE]]=0,"",TEXT(Table1[[#This Row],[DATE]],"mmm"))</f>
        <v/>
      </c>
      <c r="D2267" s="25" t="str">
        <f>B2267&amp;"-"&amp;COUNTIF($B$6:$B2267,B2267)</f>
        <v>-0</v>
      </c>
      <c r="E2267" s="24" t="str">
        <f t="shared" si="71"/>
        <v/>
      </c>
      <c r="F2267" s="24" t="str">
        <f>IF(B2267=0,"",TEXT(Table1[[#This Row],[DATE]],"ddd"))</f>
        <v/>
      </c>
      <c r="G2267" s="2" t="s">
        <v>32</v>
      </c>
      <c r="H2267" s="2"/>
      <c r="I2267" s="24" t="str">
        <f>IFERROR(INDEX('[1]down list'!$AB$3:$AH$368,MATCH(Table1[[#This Row],[DATE]],'[1]down list'!$AB$3:$AB$368,0),MATCH(Table1[[#This Row],[Shift]],'[1]down list'!$AB$3:$AH$3,0)),"")</f>
        <v/>
      </c>
      <c r="J2267" s="3"/>
      <c r="K2267" s="2"/>
      <c r="M2267" s="24" t="s">
        <v>224</v>
      </c>
      <c r="N2267" s="26" t="str">
        <f>IFERROR(INDEX([1]!Table13[#Data],MATCH(Table1[[#This Row],[Tech.]],[1]!Table13[Func Location],0),2),"")</f>
        <v/>
      </c>
      <c r="O2267" s="47"/>
      <c r="P2267" s="28"/>
      <c r="Q2267" s="2" t="s">
        <v>37</v>
      </c>
      <c r="R2267" s="2"/>
      <c r="W2267" s="2"/>
      <c r="X2267" s="2"/>
      <c r="Y2267" s="3"/>
      <c r="Z2267" s="29" t="str">
        <f>IF(Table1[[#This Row],[DATE]]=0,"",$Z$4)</f>
        <v/>
      </c>
      <c r="AA2267" s="29" t="str">
        <f>IF(Table1[[#This Row],[DATE]]=0,"",$AA$4)</f>
        <v/>
      </c>
      <c r="AB2267" s="29" t="str">
        <f t="shared" si="70"/>
        <v/>
      </c>
      <c r="AC2267" s="61" t="str">
        <f>IFERROR(VLOOKUP(Table1[[#This Row],[Owner]],'[1]down list'!U:V,2,FALSE),"")</f>
        <v/>
      </c>
    </row>
    <row r="2268" spans="2:29" x14ac:dyDescent="0.25">
      <c r="B2268" s="23"/>
      <c r="C2268" s="24" t="str">
        <f>IF(Table1[[#This Row],[DATE]]=0,"",TEXT(Table1[[#This Row],[DATE]],"mmm"))</f>
        <v/>
      </c>
      <c r="D2268" s="25" t="str">
        <f>B2268&amp;"-"&amp;COUNTIF($B$6:$B2268,B2268)</f>
        <v>-0</v>
      </c>
      <c r="E2268" s="24" t="str">
        <f t="shared" si="71"/>
        <v/>
      </c>
      <c r="F2268" s="24" t="str">
        <f>IF(B2268=0,"",TEXT(Table1[[#This Row],[DATE]],"ddd"))</f>
        <v/>
      </c>
      <c r="G2268" s="2" t="s">
        <v>32</v>
      </c>
      <c r="H2268" s="2"/>
      <c r="I2268" s="24" t="str">
        <f>IFERROR(INDEX('[1]down list'!$AB$3:$AH$368,MATCH(Table1[[#This Row],[DATE]],'[1]down list'!$AB$3:$AB$368,0),MATCH(Table1[[#This Row],[Shift]],'[1]down list'!$AB$3:$AH$3,0)),"")</f>
        <v/>
      </c>
      <c r="J2268" s="3"/>
      <c r="K2268" s="2"/>
      <c r="M2268" s="24" t="s">
        <v>224</v>
      </c>
      <c r="N2268" s="26" t="str">
        <f>IFERROR(INDEX([1]!Table13[#Data],MATCH(Table1[[#This Row],[Tech.]],[1]!Table13[Func Location],0),2),"")</f>
        <v/>
      </c>
      <c r="O2268" s="47"/>
      <c r="P2268" s="28"/>
      <c r="Q2268" s="2" t="s">
        <v>37</v>
      </c>
      <c r="R2268" s="2"/>
      <c r="W2268" s="2"/>
      <c r="X2268" s="2"/>
      <c r="Y2268" s="3"/>
      <c r="Z2268" s="29" t="str">
        <f>IF(Table1[[#This Row],[DATE]]=0,"",$Z$4)</f>
        <v/>
      </c>
      <c r="AA2268" s="29" t="str">
        <f>IF(Table1[[#This Row],[DATE]]=0,"",$AA$4)</f>
        <v/>
      </c>
      <c r="AB2268" s="29" t="str">
        <f t="shared" si="70"/>
        <v/>
      </c>
      <c r="AC2268" s="61" t="str">
        <f>IFERROR(VLOOKUP(Table1[[#This Row],[Owner]],'[1]down list'!U:V,2,FALSE),"")</f>
        <v/>
      </c>
    </row>
    <row r="2269" spans="2:29" x14ac:dyDescent="0.25">
      <c r="B2269" s="23"/>
      <c r="C2269" s="24" t="str">
        <f>IF(Table1[[#This Row],[DATE]]=0,"",TEXT(Table1[[#This Row],[DATE]],"mmm"))</f>
        <v/>
      </c>
      <c r="D2269" s="25" t="str">
        <f>B2269&amp;"-"&amp;COUNTIF($B$6:$B2269,B2269)</f>
        <v>-0</v>
      </c>
      <c r="E2269" s="24" t="str">
        <f t="shared" si="71"/>
        <v/>
      </c>
      <c r="F2269" s="24" t="str">
        <f>IF(B2269=0,"",TEXT(Table1[[#This Row],[DATE]],"ddd"))</f>
        <v/>
      </c>
      <c r="G2269" s="2" t="s">
        <v>32</v>
      </c>
      <c r="H2269" s="2"/>
      <c r="I2269" s="24" t="str">
        <f>IFERROR(INDEX('[1]down list'!$AB$3:$AH$368,MATCH(Table1[[#This Row],[DATE]],'[1]down list'!$AB$3:$AB$368,0),MATCH(Table1[[#This Row],[Shift]],'[1]down list'!$AB$3:$AH$3,0)),"")</f>
        <v/>
      </c>
      <c r="J2269" s="3"/>
      <c r="K2269" s="2"/>
      <c r="M2269" s="24" t="s">
        <v>224</v>
      </c>
      <c r="N2269" s="26" t="str">
        <f>IFERROR(INDEX([1]!Table13[#Data],MATCH(Table1[[#This Row],[Tech.]],[1]!Table13[Func Location],0),2),"")</f>
        <v/>
      </c>
      <c r="O2269" s="47"/>
      <c r="P2269" s="28"/>
      <c r="Q2269" s="2" t="s">
        <v>37</v>
      </c>
      <c r="R2269" s="2"/>
      <c r="W2269" s="2"/>
      <c r="X2269" s="2"/>
      <c r="Y2269" s="3"/>
      <c r="Z2269" s="29" t="str">
        <f>IF(Table1[[#This Row],[DATE]]=0,"",$Z$4)</f>
        <v/>
      </c>
      <c r="AA2269" s="29" t="str">
        <f>IF(Table1[[#This Row],[DATE]]=0,"",$AA$4)</f>
        <v/>
      </c>
      <c r="AB2269" s="29" t="str">
        <f t="shared" si="70"/>
        <v/>
      </c>
      <c r="AC2269" s="61" t="str">
        <f>IFERROR(VLOOKUP(Table1[[#This Row],[Owner]],'[1]down list'!U:V,2,FALSE),"")</f>
        <v/>
      </c>
    </row>
    <row r="2270" spans="2:29" x14ac:dyDescent="0.25">
      <c r="B2270" s="23"/>
      <c r="C2270" s="24" t="str">
        <f>IF(Table1[[#This Row],[DATE]]=0,"",TEXT(Table1[[#This Row],[DATE]],"mmm"))</f>
        <v/>
      </c>
      <c r="D2270" s="25" t="str">
        <f>B2270&amp;"-"&amp;COUNTIF($B$6:$B2270,B2270)</f>
        <v>-0</v>
      </c>
      <c r="E2270" s="24" t="str">
        <f t="shared" si="71"/>
        <v/>
      </c>
      <c r="F2270" s="24" t="str">
        <f>IF(B2270=0,"",TEXT(Table1[[#This Row],[DATE]],"ddd"))</f>
        <v/>
      </c>
      <c r="G2270" s="2" t="s">
        <v>32</v>
      </c>
      <c r="H2270" s="2"/>
      <c r="I2270" s="24" t="str">
        <f>IFERROR(INDEX('[1]down list'!$AB$3:$AH$368,MATCH(Table1[[#This Row],[DATE]],'[1]down list'!$AB$3:$AB$368,0),MATCH(Table1[[#This Row],[Shift]],'[1]down list'!$AB$3:$AH$3,0)),"")</f>
        <v/>
      </c>
      <c r="J2270" s="3"/>
      <c r="K2270" s="2"/>
      <c r="M2270" s="24" t="s">
        <v>224</v>
      </c>
      <c r="N2270" s="26" t="str">
        <f>IFERROR(INDEX([1]!Table13[#Data],MATCH(Table1[[#This Row],[Tech.]],[1]!Table13[Func Location],0),2),"")</f>
        <v/>
      </c>
      <c r="O2270" s="47"/>
      <c r="P2270" s="28"/>
      <c r="Q2270" s="2" t="s">
        <v>37</v>
      </c>
      <c r="R2270" s="2"/>
      <c r="W2270" s="2"/>
      <c r="X2270" s="2"/>
      <c r="Y2270" s="3"/>
      <c r="Z2270" s="29" t="str">
        <f>IF(Table1[[#This Row],[DATE]]=0,"",$Z$4)</f>
        <v/>
      </c>
      <c r="AA2270" s="29" t="str">
        <f>IF(Table1[[#This Row],[DATE]]=0,"",$AA$4)</f>
        <v/>
      </c>
      <c r="AB2270" s="29" t="str">
        <f t="shared" si="70"/>
        <v/>
      </c>
      <c r="AC2270" s="61" t="str">
        <f>IFERROR(VLOOKUP(Table1[[#This Row],[Owner]],'[1]down list'!U:V,2,FALSE),"")</f>
        <v/>
      </c>
    </row>
    <row r="2271" spans="2:29" x14ac:dyDescent="0.25">
      <c r="B2271" s="23"/>
      <c r="C2271" s="24" t="str">
        <f>IF(Table1[[#This Row],[DATE]]=0,"",TEXT(Table1[[#This Row],[DATE]],"mmm"))</f>
        <v/>
      </c>
      <c r="D2271" s="25" t="str">
        <f>B2271&amp;"-"&amp;COUNTIF($B$6:$B2271,B2271)</f>
        <v>-0</v>
      </c>
      <c r="E2271" s="24" t="str">
        <f t="shared" si="71"/>
        <v/>
      </c>
      <c r="F2271" s="24" t="str">
        <f>IF(B2271=0,"",TEXT(Table1[[#This Row],[DATE]],"ddd"))</f>
        <v/>
      </c>
      <c r="G2271" s="2" t="s">
        <v>32</v>
      </c>
      <c r="H2271" s="2"/>
      <c r="I2271" s="24" t="str">
        <f>IFERROR(INDEX('[1]down list'!$AB$3:$AH$368,MATCH(Table1[[#This Row],[DATE]],'[1]down list'!$AB$3:$AB$368,0),MATCH(Table1[[#This Row],[Shift]],'[1]down list'!$AB$3:$AH$3,0)),"")</f>
        <v/>
      </c>
      <c r="J2271" s="3"/>
      <c r="K2271" s="2"/>
      <c r="M2271" s="24" t="s">
        <v>224</v>
      </c>
      <c r="N2271" s="26" t="str">
        <f>IFERROR(INDEX([1]!Table13[#Data],MATCH(Table1[[#This Row],[Tech.]],[1]!Table13[Func Location],0),2),"")</f>
        <v/>
      </c>
      <c r="O2271" s="47"/>
      <c r="P2271" s="28"/>
      <c r="Q2271" s="2" t="s">
        <v>37</v>
      </c>
      <c r="R2271" s="2"/>
      <c r="W2271" s="2"/>
      <c r="X2271" s="2"/>
      <c r="Y2271" s="3"/>
      <c r="Z2271" s="29" t="str">
        <f>IF(Table1[[#This Row],[DATE]]=0,"",$Z$4)</f>
        <v/>
      </c>
      <c r="AA2271" s="29" t="str">
        <f>IF(Table1[[#This Row],[DATE]]=0,"",$AA$4)</f>
        <v/>
      </c>
      <c r="AB2271" s="29" t="str">
        <f t="shared" si="70"/>
        <v/>
      </c>
      <c r="AC2271" s="61" t="str">
        <f>IFERROR(VLOOKUP(Table1[[#This Row],[Owner]],'[1]down list'!U:V,2,FALSE),"")</f>
        <v/>
      </c>
    </row>
    <row r="2272" spans="2:29" x14ac:dyDescent="0.25">
      <c r="B2272" s="23"/>
      <c r="C2272" s="24" t="str">
        <f>IF(Table1[[#This Row],[DATE]]=0,"",TEXT(Table1[[#This Row],[DATE]],"mmm"))</f>
        <v/>
      </c>
      <c r="D2272" s="25" t="str">
        <f>B2272&amp;"-"&amp;COUNTIF($B$6:$B2272,B2272)</f>
        <v>-0</v>
      </c>
      <c r="E2272" s="24" t="str">
        <f t="shared" si="71"/>
        <v/>
      </c>
      <c r="F2272" s="24" t="str">
        <f>IF(B2272=0,"",TEXT(Table1[[#This Row],[DATE]],"ddd"))</f>
        <v/>
      </c>
      <c r="G2272" s="2" t="s">
        <v>32</v>
      </c>
      <c r="H2272" s="2"/>
      <c r="I2272" s="24" t="str">
        <f>IFERROR(INDEX('[1]down list'!$AB$3:$AH$368,MATCH(Table1[[#This Row],[DATE]],'[1]down list'!$AB$3:$AB$368,0),MATCH(Table1[[#This Row],[Shift]],'[1]down list'!$AB$3:$AH$3,0)),"")</f>
        <v/>
      </c>
      <c r="J2272" s="3"/>
      <c r="K2272" s="2"/>
      <c r="M2272" s="24" t="s">
        <v>224</v>
      </c>
      <c r="N2272" s="26" t="str">
        <f>IFERROR(INDEX([1]!Table13[#Data],MATCH(Table1[[#This Row],[Tech.]],[1]!Table13[Func Location],0),2),"")</f>
        <v/>
      </c>
      <c r="O2272" s="47"/>
      <c r="P2272" s="28"/>
      <c r="Q2272" s="2" t="s">
        <v>37</v>
      </c>
      <c r="R2272" s="2"/>
      <c r="W2272" s="2"/>
      <c r="X2272" s="2"/>
      <c r="Y2272" s="3"/>
      <c r="Z2272" s="29" t="str">
        <f>IF(Table1[[#This Row],[DATE]]=0,"",$Z$4)</f>
        <v/>
      </c>
      <c r="AA2272" s="29" t="str">
        <f>IF(Table1[[#This Row],[DATE]]=0,"",$AA$4)</f>
        <v/>
      </c>
      <c r="AB2272" s="29" t="str">
        <f t="shared" si="70"/>
        <v/>
      </c>
      <c r="AC2272" s="61" t="str">
        <f>IFERROR(VLOOKUP(Table1[[#This Row],[Owner]],'[1]down list'!U:V,2,FALSE),"")</f>
        <v/>
      </c>
    </row>
    <row r="2273" spans="2:29" x14ac:dyDescent="0.25">
      <c r="B2273" s="23"/>
      <c r="C2273" s="24" t="str">
        <f>IF(Table1[[#This Row],[DATE]]=0,"",TEXT(Table1[[#This Row],[DATE]],"mmm"))</f>
        <v/>
      </c>
      <c r="D2273" s="25" t="str">
        <f>B2273&amp;"-"&amp;COUNTIF($B$6:$B2273,B2273)</f>
        <v>-0</v>
      </c>
      <c r="E2273" s="24" t="str">
        <f t="shared" si="71"/>
        <v/>
      </c>
      <c r="F2273" s="24" t="str">
        <f>IF(B2273=0,"",TEXT(Table1[[#This Row],[DATE]],"ddd"))</f>
        <v/>
      </c>
      <c r="G2273" s="2" t="s">
        <v>32</v>
      </c>
      <c r="H2273" s="2"/>
      <c r="I2273" s="24" t="str">
        <f>IFERROR(INDEX('[1]down list'!$AB$3:$AH$368,MATCH(Table1[[#This Row],[DATE]],'[1]down list'!$AB$3:$AB$368,0),MATCH(Table1[[#This Row],[Shift]],'[1]down list'!$AB$3:$AH$3,0)),"")</f>
        <v/>
      </c>
      <c r="J2273" s="3"/>
      <c r="K2273" s="2"/>
      <c r="M2273" s="24" t="s">
        <v>224</v>
      </c>
      <c r="N2273" s="26" t="str">
        <f>IFERROR(INDEX([1]!Table13[#Data],MATCH(Table1[[#This Row],[Tech.]],[1]!Table13[Func Location],0),2),"")</f>
        <v/>
      </c>
      <c r="O2273" s="47"/>
      <c r="P2273" s="28"/>
      <c r="Q2273" s="2" t="s">
        <v>37</v>
      </c>
      <c r="R2273" s="2"/>
      <c r="W2273" s="2"/>
      <c r="X2273" s="2"/>
      <c r="Y2273" s="3"/>
      <c r="Z2273" s="29" t="str">
        <f>IF(Table1[[#This Row],[DATE]]=0,"",$Z$4)</f>
        <v/>
      </c>
      <c r="AA2273" s="29" t="str">
        <f>IF(Table1[[#This Row],[DATE]]=0,"",$AA$4)</f>
        <v/>
      </c>
      <c r="AB2273" s="29" t="str">
        <f t="shared" si="70"/>
        <v/>
      </c>
      <c r="AC2273" s="61" t="str">
        <f>IFERROR(VLOOKUP(Table1[[#This Row],[Owner]],'[1]down list'!U:V,2,FALSE),"")</f>
        <v/>
      </c>
    </row>
    <row r="2274" spans="2:29" x14ac:dyDescent="0.25">
      <c r="B2274" s="23"/>
      <c r="C2274" s="24" t="str">
        <f>IF(Table1[[#This Row],[DATE]]=0,"",TEXT(Table1[[#This Row],[DATE]],"mmm"))</f>
        <v/>
      </c>
      <c r="D2274" s="25" t="str">
        <f>B2274&amp;"-"&amp;COUNTIF($B$6:$B2274,B2274)</f>
        <v>-0</v>
      </c>
      <c r="E2274" s="24" t="str">
        <f t="shared" si="71"/>
        <v/>
      </c>
      <c r="F2274" s="24" t="str">
        <f>IF(B2274=0,"",TEXT(Table1[[#This Row],[DATE]],"ddd"))</f>
        <v/>
      </c>
      <c r="G2274" s="2" t="s">
        <v>32</v>
      </c>
      <c r="H2274" s="2"/>
      <c r="I2274" s="24" t="str">
        <f>IFERROR(INDEX('[1]down list'!$AB$3:$AH$368,MATCH(Table1[[#This Row],[DATE]],'[1]down list'!$AB$3:$AB$368,0),MATCH(Table1[[#This Row],[Shift]],'[1]down list'!$AB$3:$AH$3,0)),"")</f>
        <v/>
      </c>
      <c r="J2274" s="3"/>
      <c r="K2274" s="2"/>
      <c r="M2274" s="24" t="s">
        <v>224</v>
      </c>
      <c r="N2274" s="26" t="str">
        <f>IFERROR(INDEX([1]!Table13[#Data],MATCH(Table1[[#This Row],[Tech.]],[1]!Table13[Func Location],0),2),"")</f>
        <v/>
      </c>
      <c r="O2274" s="47"/>
      <c r="P2274" s="28"/>
      <c r="Q2274" s="2" t="s">
        <v>37</v>
      </c>
      <c r="R2274" s="2"/>
      <c r="W2274" s="2"/>
      <c r="X2274" s="2"/>
      <c r="Y2274" s="3"/>
      <c r="Z2274" s="29" t="str">
        <f>IF(Table1[[#This Row],[DATE]]=0,"",$Z$4)</f>
        <v/>
      </c>
      <c r="AA2274" s="29" t="str">
        <f>IF(Table1[[#This Row],[DATE]]=0,"",$AA$4)</f>
        <v/>
      </c>
      <c r="AB2274" s="29" t="str">
        <f t="shared" si="70"/>
        <v/>
      </c>
      <c r="AC2274" s="61" t="str">
        <f>IFERROR(VLOOKUP(Table1[[#This Row],[Owner]],'[1]down list'!U:V,2,FALSE),"")</f>
        <v/>
      </c>
    </row>
    <row r="2275" spans="2:29" x14ac:dyDescent="0.25">
      <c r="B2275" s="23"/>
      <c r="C2275" s="24" t="str">
        <f>IF(Table1[[#This Row],[DATE]]=0,"",TEXT(Table1[[#This Row],[DATE]],"mmm"))</f>
        <v/>
      </c>
      <c r="D2275" s="25" t="str">
        <f>B2275&amp;"-"&amp;COUNTIF($B$6:$B2275,B2275)</f>
        <v>-0</v>
      </c>
      <c r="E2275" s="24" t="str">
        <f t="shared" si="71"/>
        <v/>
      </c>
      <c r="F2275" s="24" t="str">
        <f>IF(B2275=0,"",TEXT(Table1[[#This Row],[DATE]],"ddd"))</f>
        <v/>
      </c>
      <c r="G2275" s="2" t="s">
        <v>32</v>
      </c>
      <c r="H2275" s="2"/>
      <c r="I2275" s="24" t="str">
        <f>IFERROR(INDEX('[1]down list'!$AB$3:$AH$368,MATCH(Table1[[#This Row],[DATE]],'[1]down list'!$AB$3:$AB$368,0),MATCH(Table1[[#This Row],[Shift]],'[1]down list'!$AB$3:$AH$3,0)),"")</f>
        <v/>
      </c>
      <c r="J2275" s="3"/>
      <c r="K2275" s="2"/>
      <c r="M2275" s="24" t="s">
        <v>224</v>
      </c>
      <c r="N2275" s="26" t="str">
        <f>IFERROR(INDEX([1]!Table13[#Data],MATCH(Table1[[#This Row],[Tech.]],[1]!Table13[Func Location],0),2),"")</f>
        <v/>
      </c>
      <c r="O2275" s="47"/>
      <c r="P2275" s="28"/>
      <c r="Q2275" s="2" t="s">
        <v>37</v>
      </c>
      <c r="R2275" s="2"/>
      <c r="W2275" s="2"/>
      <c r="X2275" s="2"/>
      <c r="Y2275" s="3"/>
      <c r="Z2275" s="29" t="str">
        <f>IF(Table1[[#This Row],[DATE]]=0,"",$Z$4)</f>
        <v/>
      </c>
      <c r="AA2275" s="29" t="str">
        <f>IF(Table1[[#This Row],[DATE]]=0,"",$AA$4)</f>
        <v/>
      </c>
      <c r="AB2275" s="29" t="str">
        <f t="shared" si="70"/>
        <v/>
      </c>
      <c r="AC2275" s="61" t="str">
        <f>IFERROR(VLOOKUP(Table1[[#This Row],[Owner]],'[1]down list'!U:V,2,FALSE),"")</f>
        <v/>
      </c>
    </row>
    <row r="2276" spans="2:29" x14ac:dyDescent="0.25">
      <c r="B2276" s="23"/>
      <c r="C2276" s="24" t="str">
        <f>IF(Table1[[#This Row],[DATE]]=0,"",TEXT(Table1[[#This Row],[DATE]],"mmm"))</f>
        <v/>
      </c>
      <c r="D2276" s="25" t="str">
        <f>B2276&amp;"-"&amp;COUNTIF($B$6:$B2276,B2276)</f>
        <v>-0</v>
      </c>
      <c r="E2276" s="24" t="str">
        <f t="shared" si="71"/>
        <v/>
      </c>
      <c r="F2276" s="24" t="str">
        <f>IF(B2276=0,"",TEXT(Table1[[#This Row],[DATE]],"ddd"))</f>
        <v/>
      </c>
      <c r="G2276" s="2" t="s">
        <v>32</v>
      </c>
      <c r="H2276" s="2"/>
      <c r="I2276" s="24" t="str">
        <f>IFERROR(INDEX('[1]down list'!$AB$3:$AH$368,MATCH(Table1[[#This Row],[DATE]],'[1]down list'!$AB$3:$AB$368,0),MATCH(Table1[[#This Row],[Shift]],'[1]down list'!$AB$3:$AH$3,0)),"")</f>
        <v/>
      </c>
      <c r="J2276" s="3"/>
      <c r="K2276" s="2"/>
      <c r="M2276" s="24" t="s">
        <v>224</v>
      </c>
      <c r="N2276" s="26" t="str">
        <f>IFERROR(INDEX([1]!Table13[#Data],MATCH(Table1[[#This Row],[Tech.]],[1]!Table13[Func Location],0),2),"")</f>
        <v/>
      </c>
      <c r="O2276" s="47"/>
      <c r="P2276" s="28"/>
      <c r="Q2276" s="2" t="s">
        <v>37</v>
      </c>
      <c r="R2276" s="2"/>
      <c r="W2276" s="2"/>
      <c r="X2276" s="2"/>
      <c r="Y2276" s="3"/>
      <c r="Z2276" s="29" t="str">
        <f>IF(Table1[[#This Row],[DATE]]=0,"",$Z$4)</f>
        <v/>
      </c>
      <c r="AA2276" s="29" t="str">
        <f>IF(Table1[[#This Row],[DATE]]=0,"",$AA$4)</f>
        <v/>
      </c>
      <c r="AB2276" s="29" t="str">
        <f t="shared" si="70"/>
        <v/>
      </c>
      <c r="AC2276" s="61" t="str">
        <f>IFERROR(VLOOKUP(Table1[[#This Row],[Owner]],'[1]down list'!U:V,2,FALSE),"")</f>
        <v/>
      </c>
    </row>
    <row r="2277" spans="2:29" x14ac:dyDescent="0.25">
      <c r="B2277" s="23"/>
      <c r="C2277" s="24" t="str">
        <f>IF(Table1[[#This Row],[DATE]]=0,"",TEXT(Table1[[#This Row],[DATE]],"mmm"))</f>
        <v/>
      </c>
      <c r="D2277" s="25" t="str">
        <f>B2277&amp;"-"&amp;COUNTIF($B$6:$B2277,B2277)</f>
        <v>-0</v>
      </c>
      <c r="E2277" s="24" t="str">
        <f t="shared" si="71"/>
        <v/>
      </c>
      <c r="F2277" s="24" t="str">
        <f>IF(B2277=0,"",TEXT(Table1[[#This Row],[DATE]],"ddd"))</f>
        <v/>
      </c>
      <c r="G2277" s="2" t="s">
        <v>32</v>
      </c>
      <c r="H2277" s="2"/>
      <c r="I2277" s="24" t="str">
        <f>IFERROR(INDEX('[1]down list'!$AB$3:$AH$368,MATCH(Table1[[#This Row],[DATE]],'[1]down list'!$AB$3:$AB$368,0),MATCH(Table1[[#This Row],[Shift]],'[1]down list'!$AB$3:$AH$3,0)),"")</f>
        <v/>
      </c>
      <c r="J2277" s="3"/>
      <c r="K2277" s="2"/>
      <c r="M2277" s="24" t="s">
        <v>224</v>
      </c>
      <c r="N2277" s="26" t="str">
        <f>IFERROR(INDEX([1]!Table13[#Data],MATCH(Table1[[#This Row],[Tech.]],[1]!Table13[Func Location],0),2),"")</f>
        <v/>
      </c>
      <c r="O2277" s="47"/>
      <c r="P2277" s="28"/>
      <c r="Q2277" s="2" t="s">
        <v>37</v>
      </c>
      <c r="R2277" s="2"/>
      <c r="W2277" s="2"/>
      <c r="X2277" s="2"/>
      <c r="Y2277" s="3"/>
      <c r="Z2277" s="29" t="str">
        <f>IF(Table1[[#This Row],[DATE]]=0,"",$Z$4)</f>
        <v/>
      </c>
      <c r="AA2277" s="29" t="str">
        <f>IF(Table1[[#This Row],[DATE]]=0,"",$AA$4)</f>
        <v/>
      </c>
      <c r="AB2277" s="29" t="str">
        <f t="shared" si="70"/>
        <v/>
      </c>
      <c r="AC2277" s="61" t="str">
        <f>IFERROR(VLOOKUP(Table1[[#This Row],[Owner]],'[1]down list'!U:V,2,FALSE),"")</f>
        <v/>
      </c>
    </row>
    <row r="2278" spans="2:29" x14ac:dyDescent="0.25">
      <c r="B2278" s="23"/>
      <c r="C2278" s="24" t="str">
        <f>IF(Table1[[#This Row],[DATE]]=0,"",TEXT(Table1[[#This Row],[DATE]],"mmm"))</f>
        <v/>
      </c>
      <c r="D2278" s="25" t="str">
        <f>B2278&amp;"-"&amp;COUNTIF($B$6:$B2278,B2278)</f>
        <v>-0</v>
      </c>
      <c r="E2278" s="24" t="str">
        <f t="shared" si="71"/>
        <v/>
      </c>
      <c r="F2278" s="24" t="str">
        <f>IF(B2278=0,"",TEXT(Table1[[#This Row],[DATE]],"ddd"))</f>
        <v/>
      </c>
      <c r="G2278" s="2" t="s">
        <v>32</v>
      </c>
      <c r="H2278" s="2"/>
      <c r="I2278" s="24" t="str">
        <f>IFERROR(INDEX('[1]down list'!$AB$3:$AH$368,MATCH(Table1[[#This Row],[DATE]],'[1]down list'!$AB$3:$AB$368,0),MATCH(Table1[[#This Row],[Shift]],'[1]down list'!$AB$3:$AH$3,0)),"")</f>
        <v/>
      </c>
      <c r="J2278" s="3"/>
      <c r="K2278" s="2"/>
      <c r="M2278" s="24" t="s">
        <v>224</v>
      </c>
      <c r="N2278" s="26" t="str">
        <f>IFERROR(INDEX([1]!Table13[#Data],MATCH(Table1[[#This Row],[Tech.]],[1]!Table13[Func Location],0),2),"")</f>
        <v/>
      </c>
      <c r="O2278" s="47"/>
      <c r="P2278" s="28"/>
      <c r="Q2278" s="2" t="s">
        <v>37</v>
      </c>
      <c r="R2278" s="2"/>
      <c r="W2278" s="2"/>
      <c r="X2278" s="2"/>
      <c r="Y2278" s="3"/>
      <c r="Z2278" s="29" t="str">
        <f>IF(Table1[[#This Row],[DATE]]=0,"",$Z$4)</f>
        <v/>
      </c>
      <c r="AA2278" s="29" t="str">
        <f>IF(Table1[[#This Row],[DATE]]=0,"",$AA$4)</f>
        <v/>
      </c>
      <c r="AB2278" s="29" t="str">
        <f t="shared" si="70"/>
        <v/>
      </c>
      <c r="AC2278" s="61" t="str">
        <f>IFERROR(VLOOKUP(Table1[[#This Row],[Owner]],'[1]down list'!U:V,2,FALSE),"")</f>
        <v/>
      </c>
    </row>
    <row r="2279" spans="2:29" x14ac:dyDescent="0.25">
      <c r="B2279" s="23"/>
      <c r="C2279" s="24" t="str">
        <f>IF(Table1[[#This Row],[DATE]]=0,"",TEXT(Table1[[#This Row],[DATE]],"mmm"))</f>
        <v/>
      </c>
      <c r="D2279" s="25" t="str">
        <f>B2279&amp;"-"&amp;COUNTIF($B$6:$B2279,B2279)</f>
        <v>-0</v>
      </c>
      <c r="E2279" s="24" t="str">
        <f t="shared" si="71"/>
        <v/>
      </c>
      <c r="F2279" s="24" t="str">
        <f>IF(B2279=0,"",TEXT(Table1[[#This Row],[DATE]],"ddd"))</f>
        <v/>
      </c>
      <c r="G2279" s="2" t="s">
        <v>32</v>
      </c>
      <c r="H2279" s="2"/>
      <c r="I2279" s="24" t="str">
        <f>IFERROR(INDEX('[1]down list'!$AB$3:$AH$368,MATCH(Table1[[#This Row],[DATE]],'[1]down list'!$AB$3:$AB$368,0),MATCH(Table1[[#This Row],[Shift]],'[1]down list'!$AB$3:$AH$3,0)),"")</f>
        <v/>
      </c>
      <c r="J2279" s="3"/>
      <c r="K2279" s="2"/>
      <c r="M2279" s="24" t="s">
        <v>224</v>
      </c>
      <c r="N2279" s="26" t="str">
        <f>IFERROR(INDEX([1]!Table13[#Data],MATCH(Table1[[#This Row],[Tech.]],[1]!Table13[Func Location],0),2),"")</f>
        <v/>
      </c>
      <c r="O2279" s="47"/>
      <c r="P2279" s="28"/>
      <c r="Q2279" s="2" t="s">
        <v>37</v>
      </c>
      <c r="R2279" s="2"/>
      <c r="W2279" s="2"/>
      <c r="X2279" s="2"/>
      <c r="Y2279" s="3"/>
      <c r="Z2279" s="29" t="str">
        <f>IF(Table1[[#This Row],[DATE]]=0,"",$Z$4)</f>
        <v/>
      </c>
      <c r="AA2279" s="29" t="str">
        <f>IF(Table1[[#This Row],[DATE]]=0,"",$AA$4)</f>
        <v/>
      </c>
      <c r="AB2279" s="29" t="str">
        <f t="shared" si="70"/>
        <v/>
      </c>
      <c r="AC2279" s="61" t="str">
        <f>IFERROR(VLOOKUP(Table1[[#This Row],[Owner]],'[1]down list'!U:V,2,FALSE),"")</f>
        <v/>
      </c>
    </row>
    <row r="2280" spans="2:29" x14ac:dyDescent="0.25">
      <c r="B2280" s="23"/>
      <c r="C2280" s="24" t="str">
        <f>IF(Table1[[#This Row],[DATE]]=0,"",TEXT(Table1[[#This Row],[DATE]],"mmm"))</f>
        <v/>
      </c>
      <c r="D2280" s="25" t="str">
        <f>B2280&amp;"-"&amp;COUNTIF($B$6:$B2280,B2280)</f>
        <v>-0</v>
      </c>
      <c r="E2280" s="24" t="str">
        <f t="shared" si="71"/>
        <v/>
      </c>
      <c r="F2280" s="24" t="str">
        <f>IF(B2280=0,"",TEXT(Table1[[#This Row],[DATE]],"ddd"))</f>
        <v/>
      </c>
      <c r="G2280" s="2" t="s">
        <v>32</v>
      </c>
      <c r="H2280" s="2"/>
      <c r="I2280" s="24" t="str">
        <f>IFERROR(INDEX('[1]down list'!$AB$3:$AH$368,MATCH(Table1[[#This Row],[DATE]],'[1]down list'!$AB$3:$AB$368,0),MATCH(Table1[[#This Row],[Shift]],'[1]down list'!$AB$3:$AH$3,0)),"")</f>
        <v/>
      </c>
      <c r="J2280" s="3"/>
      <c r="K2280" s="2"/>
      <c r="M2280" s="24" t="s">
        <v>224</v>
      </c>
      <c r="N2280" s="26" t="str">
        <f>IFERROR(INDEX([1]!Table13[#Data],MATCH(Table1[[#This Row],[Tech.]],[1]!Table13[Func Location],0),2),"")</f>
        <v/>
      </c>
      <c r="O2280" s="47"/>
      <c r="P2280" s="28"/>
      <c r="Q2280" s="2" t="s">
        <v>37</v>
      </c>
      <c r="R2280" s="2"/>
      <c r="W2280" s="2"/>
      <c r="X2280" s="2"/>
      <c r="Y2280" s="3"/>
      <c r="Z2280" s="29" t="str">
        <f>IF(Table1[[#This Row],[DATE]]=0,"",$Z$4)</f>
        <v/>
      </c>
      <c r="AA2280" s="29" t="str">
        <f>IF(Table1[[#This Row],[DATE]]=0,"",$AA$4)</f>
        <v/>
      </c>
      <c r="AB2280" s="29" t="str">
        <f t="shared" si="70"/>
        <v/>
      </c>
      <c r="AC2280" s="61" t="str">
        <f>IFERROR(VLOOKUP(Table1[[#This Row],[Owner]],'[1]down list'!U:V,2,FALSE),"")</f>
        <v/>
      </c>
    </row>
    <row r="2281" spans="2:29" x14ac:dyDescent="0.25">
      <c r="B2281" s="23"/>
      <c r="C2281" s="24" t="str">
        <f>IF(Table1[[#This Row],[DATE]]=0,"",TEXT(Table1[[#This Row],[DATE]],"mmm"))</f>
        <v/>
      </c>
      <c r="D2281" s="25" t="str">
        <f>B2281&amp;"-"&amp;COUNTIF($B$6:$B2281,B2281)</f>
        <v>-0</v>
      </c>
      <c r="E2281" s="24" t="str">
        <f t="shared" si="71"/>
        <v/>
      </c>
      <c r="F2281" s="24" t="str">
        <f>IF(B2281=0,"",TEXT(Table1[[#This Row],[DATE]],"ddd"))</f>
        <v/>
      </c>
      <c r="G2281" s="2" t="s">
        <v>32</v>
      </c>
      <c r="H2281" s="2"/>
      <c r="I2281" s="24" t="str">
        <f>IFERROR(INDEX('[1]down list'!$AB$3:$AH$368,MATCH(Table1[[#This Row],[DATE]],'[1]down list'!$AB$3:$AB$368,0),MATCH(Table1[[#This Row],[Shift]],'[1]down list'!$AB$3:$AH$3,0)),"")</f>
        <v/>
      </c>
      <c r="J2281" s="3"/>
      <c r="K2281" s="2"/>
      <c r="M2281" s="24" t="s">
        <v>224</v>
      </c>
      <c r="N2281" s="26" t="str">
        <f>IFERROR(INDEX([1]!Table13[#Data],MATCH(Table1[[#This Row],[Tech.]],[1]!Table13[Func Location],0),2),"")</f>
        <v/>
      </c>
      <c r="O2281" s="47"/>
      <c r="P2281" s="28"/>
      <c r="Q2281" s="2" t="s">
        <v>37</v>
      </c>
      <c r="R2281" s="2"/>
      <c r="W2281" s="2"/>
      <c r="X2281" s="2"/>
      <c r="Y2281" s="3"/>
      <c r="Z2281" s="29" t="str">
        <f>IF(Table1[[#This Row],[DATE]]=0,"",$Z$4)</f>
        <v/>
      </c>
      <c r="AA2281" s="29" t="str">
        <f>IF(Table1[[#This Row],[DATE]]=0,"",$AA$4)</f>
        <v/>
      </c>
      <c r="AB2281" s="29" t="str">
        <f t="shared" si="70"/>
        <v/>
      </c>
      <c r="AC2281" s="61" t="str">
        <f>IFERROR(VLOOKUP(Table1[[#This Row],[Owner]],'[1]down list'!U:V,2,FALSE),"")</f>
        <v/>
      </c>
    </row>
    <row r="2282" spans="2:29" x14ac:dyDescent="0.25">
      <c r="B2282" s="23"/>
      <c r="C2282" s="24" t="str">
        <f>IF(Table1[[#This Row],[DATE]]=0,"",TEXT(Table1[[#This Row],[DATE]],"mmm"))</f>
        <v/>
      </c>
      <c r="D2282" s="25" t="str">
        <f>B2282&amp;"-"&amp;COUNTIF($B$6:$B2282,B2282)</f>
        <v>-0</v>
      </c>
      <c r="E2282" s="24" t="str">
        <f t="shared" si="71"/>
        <v/>
      </c>
      <c r="F2282" s="24" t="str">
        <f>IF(B2282=0,"",TEXT(Table1[[#This Row],[DATE]],"ddd"))</f>
        <v/>
      </c>
      <c r="G2282" s="2" t="s">
        <v>32</v>
      </c>
      <c r="H2282" s="2"/>
      <c r="I2282" s="24" t="str">
        <f>IFERROR(INDEX('[1]down list'!$AB$3:$AH$368,MATCH(Table1[[#This Row],[DATE]],'[1]down list'!$AB$3:$AB$368,0),MATCH(Table1[[#This Row],[Shift]],'[1]down list'!$AB$3:$AH$3,0)),"")</f>
        <v/>
      </c>
      <c r="J2282" s="3"/>
      <c r="K2282" s="2"/>
      <c r="M2282" s="24" t="s">
        <v>224</v>
      </c>
      <c r="N2282" s="26" t="str">
        <f>IFERROR(INDEX([1]!Table13[#Data],MATCH(Table1[[#This Row],[Tech.]],[1]!Table13[Func Location],0),2),"")</f>
        <v/>
      </c>
      <c r="O2282" s="47"/>
      <c r="P2282" s="28"/>
      <c r="Q2282" s="2" t="s">
        <v>37</v>
      </c>
      <c r="R2282" s="2"/>
      <c r="W2282" s="2"/>
      <c r="X2282" s="2"/>
      <c r="Y2282" s="3"/>
      <c r="Z2282" s="29" t="str">
        <f>IF(Table1[[#This Row],[DATE]]=0,"",$Z$4)</f>
        <v/>
      </c>
      <c r="AA2282" s="29" t="str">
        <f>IF(Table1[[#This Row],[DATE]]=0,"",$AA$4)</f>
        <v/>
      </c>
      <c r="AB2282" s="29" t="str">
        <f t="shared" si="70"/>
        <v/>
      </c>
      <c r="AC2282" s="61" t="str">
        <f>IFERROR(VLOOKUP(Table1[[#This Row],[Owner]],'[1]down list'!U:V,2,FALSE),"")</f>
        <v/>
      </c>
    </row>
    <row r="2283" spans="2:29" x14ac:dyDescent="0.25">
      <c r="B2283" s="23"/>
      <c r="C2283" s="24" t="str">
        <f>IF(Table1[[#This Row],[DATE]]=0,"",TEXT(Table1[[#This Row],[DATE]],"mmm"))</f>
        <v/>
      </c>
      <c r="D2283" s="25" t="str">
        <f>B2283&amp;"-"&amp;COUNTIF($B$6:$B2283,B2283)</f>
        <v>-0</v>
      </c>
      <c r="E2283" s="24" t="str">
        <f t="shared" si="71"/>
        <v/>
      </c>
      <c r="F2283" s="24" t="str">
        <f>IF(B2283=0,"",TEXT(Table1[[#This Row],[DATE]],"ddd"))</f>
        <v/>
      </c>
      <c r="G2283" s="2" t="s">
        <v>32</v>
      </c>
      <c r="H2283" s="2"/>
      <c r="I2283" s="24" t="str">
        <f>IFERROR(INDEX('[1]down list'!$AB$3:$AH$368,MATCH(Table1[[#This Row],[DATE]],'[1]down list'!$AB$3:$AB$368,0),MATCH(Table1[[#This Row],[Shift]],'[1]down list'!$AB$3:$AH$3,0)),"")</f>
        <v/>
      </c>
      <c r="J2283" s="3"/>
      <c r="K2283" s="2"/>
      <c r="M2283" s="24" t="s">
        <v>224</v>
      </c>
      <c r="N2283" s="26" t="str">
        <f>IFERROR(INDEX([1]!Table13[#Data],MATCH(Table1[[#This Row],[Tech.]],[1]!Table13[Func Location],0),2),"")</f>
        <v/>
      </c>
      <c r="O2283" s="47"/>
      <c r="P2283" s="28"/>
      <c r="Q2283" s="2" t="s">
        <v>37</v>
      </c>
      <c r="R2283" s="2"/>
      <c r="W2283" s="2"/>
      <c r="X2283" s="2"/>
      <c r="Y2283" s="3"/>
      <c r="Z2283" s="29" t="str">
        <f>IF(Table1[[#This Row],[DATE]]=0,"",$Z$4)</f>
        <v/>
      </c>
      <c r="AA2283" s="29" t="str">
        <f>IF(Table1[[#This Row],[DATE]]=0,"",$AA$4)</f>
        <v/>
      </c>
      <c r="AB2283" s="29" t="str">
        <f t="shared" si="70"/>
        <v/>
      </c>
      <c r="AC2283" s="61" t="str">
        <f>IFERROR(VLOOKUP(Table1[[#This Row],[Owner]],'[1]down list'!U:V,2,FALSE),"")</f>
        <v/>
      </c>
    </row>
    <row r="2284" spans="2:29" x14ac:dyDescent="0.25">
      <c r="B2284" s="23"/>
      <c r="C2284" s="24" t="str">
        <f>IF(Table1[[#This Row],[DATE]]=0,"",TEXT(Table1[[#This Row],[DATE]],"mmm"))</f>
        <v/>
      </c>
      <c r="D2284" s="25" t="str">
        <f>B2284&amp;"-"&amp;COUNTIF($B$6:$B2284,B2284)</f>
        <v>-0</v>
      </c>
      <c r="E2284" s="24" t="str">
        <f t="shared" si="71"/>
        <v/>
      </c>
      <c r="F2284" s="24" t="str">
        <f>IF(B2284=0,"",TEXT(Table1[[#This Row],[DATE]],"ddd"))</f>
        <v/>
      </c>
      <c r="G2284" s="2" t="s">
        <v>32</v>
      </c>
      <c r="H2284" s="2"/>
      <c r="I2284" s="24" t="str">
        <f>IFERROR(INDEX('[1]down list'!$AB$3:$AH$368,MATCH(Table1[[#This Row],[DATE]],'[1]down list'!$AB$3:$AB$368,0),MATCH(Table1[[#This Row],[Shift]],'[1]down list'!$AB$3:$AH$3,0)),"")</f>
        <v/>
      </c>
      <c r="J2284" s="3"/>
      <c r="K2284" s="2"/>
      <c r="M2284" s="24" t="s">
        <v>224</v>
      </c>
      <c r="N2284" s="26" t="str">
        <f>IFERROR(INDEX([1]!Table13[#Data],MATCH(Table1[[#This Row],[Tech.]],[1]!Table13[Func Location],0),2),"")</f>
        <v/>
      </c>
      <c r="O2284" s="47"/>
      <c r="P2284" s="28"/>
      <c r="Q2284" s="2" t="s">
        <v>37</v>
      </c>
      <c r="R2284" s="2"/>
      <c r="W2284" s="2"/>
      <c r="X2284" s="2"/>
      <c r="Y2284" s="3"/>
      <c r="Z2284" s="29" t="str">
        <f>IF(Table1[[#This Row],[DATE]]=0,"",$Z$4)</f>
        <v/>
      </c>
      <c r="AA2284" s="29" t="str">
        <f>IF(Table1[[#This Row],[DATE]]=0,"",$AA$4)</f>
        <v/>
      </c>
      <c r="AB2284" s="29" t="str">
        <f t="shared" si="70"/>
        <v/>
      </c>
      <c r="AC2284" s="61" t="str">
        <f>IFERROR(VLOOKUP(Table1[[#This Row],[Owner]],'[1]down list'!U:V,2,FALSE),"")</f>
        <v/>
      </c>
    </row>
    <row r="2285" spans="2:29" x14ac:dyDescent="0.25">
      <c r="B2285" s="23"/>
      <c r="C2285" s="24" t="str">
        <f>IF(Table1[[#This Row],[DATE]]=0,"",TEXT(Table1[[#This Row],[DATE]],"mmm"))</f>
        <v/>
      </c>
      <c r="D2285" s="25" t="str">
        <f>B2285&amp;"-"&amp;COUNTIF($B$6:$B2285,B2285)</f>
        <v>-0</v>
      </c>
      <c r="E2285" s="24" t="str">
        <f t="shared" si="71"/>
        <v/>
      </c>
      <c r="F2285" s="24" t="str">
        <f>IF(B2285=0,"",TEXT(Table1[[#This Row],[DATE]],"ddd"))</f>
        <v/>
      </c>
      <c r="G2285" s="2" t="s">
        <v>32</v>
      </c>
      <c r="H2285" s="2"/>
      <c r="I2285" s="24" t="str">
        <f>IFERROR(INDEX('[1]down list'!$AB$3:$AH$368,MATCH(Table1[[#This Row],[DATE]],'[1]down list'!$AB$3:$AB$368,0),MATCH(Table1[[#This Row],[Shift]],'[1]down list'!$AB$3:$AH$3,0)),"")</f>
        <v/>
      </c>
      <c r="J2285" s="3"/>
      <c r="K2285" s="2"/>
      <c r="M2285" s="24" t="s">
        <v>224</v>
      </c>
      <c r="N2285" s="26" t="str">
        <f>IFERROR(INDEX([1]!Table13[#Data],MATCH(Table1[[#This Row],[Tech.]],[1]!Table13[Func Location],0),2),"")</f>
        <v/>
      </c>
      <c r="O2285" s="47"/>
      <c r="P2285" s="28"/>
      <c r="Q2285" s="2" t="s">
        <v>37</v>
      </c>
      <c r="R2285" s="2"/>
      <c r="W2285" s="2"/>
      <c r="X2285" s="2"/>
      <c r="Y2285" s="3"/>
      <c r="Z2285" s="29" t="str">
        <f>IF(Table1[[#This Row],[DATE]]=0,"",$Z$4)</f>
        <v/>
      </c>
      <c r="AA2285" s="29" t="str">
        <f>IF(Table1[[#This Row],[DATE]]=0,"",$AA$4)</f>
        <v/>
      </c>
      <c r="AB2285" s="29" t="str">
        <f t="shared" si="70"/>
        <v/>
      </c>
      <c r="AC2285" s="61" t="str">
        <f>IFERROR(VLOOKUP(Table1[[#This Row],[Owner]],'[1]down list'!U:V,2,FALSE),"")</f>
        <v/>
      </c>
    </row>
    <row r="2286" spans="2:29" x14ac:dyDescent="0.25">
      <c r="B2286" s="23"/>
      <c r="C2286" s="24" t="str">
        <f>IF(Table1[[#This Row],[DATE]]=0,"",TEXT(Table1[[#This Row],[DATE]],"mmm"))</f>
        <v/>
      </c>
      <c r="D2286" s="25" t="str">
        <f>B2286&amp;"-"&amp;COUNTIF($B$6:$B2286,B2286)</f>
        <v>-0</v>
      </c>
      <c r="E2286" s="24" t="str">
        <f t="shared" si="71"/>
        <v/>
      </c>
      <c r="F2286" s="24" t="str">
        <f>IF(B2286=0,"",TEXT(Table1[[#This Row],[DATE]],"ddd"))</f>
        <v/>
      </c>
      <c r="G2286" s="2" t="s">
        <v>32</v>
      </c>
      <c r="H2286" s="2"/>
      <c r="I2286" s="24" t="str">
        <f>IFERROR(INDEX('[1]down list'!$AB$3:$AH$368,MATCH(Table1[[#This Row],[DATE]],'[1]down list'!$AB$3:$AB$368,0),MATCH(Table1[[#This Row],[Shift]],'[1]down list'!$AB$3:$AH$3,0)),"")</f>
        <v/>
      </c>
      <c r="J2286" s="3"/>
      <c r="K2286" s="2"/>
      <c r="M2286" s="24" t="s">
        <v>224</v>
      </c>
      <c r="N2286" s="26" t="str">
        <f>IFERROR(INDEX([1]!Table13[#Data],MATCH(Table1[[#This Row],[Tech.]],[1]!Table13[Func Location],0),2),"")</f>
        <v/>
      </c>
      <c r="O2286" s="47"/>
      <c r="P2286" s="28"/>
      <c r="Q2286" s="2" t="s">
        <v>37</v>
      </c>
      <c r="R2286" s="2"/>
      <c r="W2286" s="2"/>
      <c r="X2286" s="2"/>
      <c r="Y2286" s="3"/>
      <c r="Z2286" s="29" t="str">
        <f>IF(Table1[[#This Row],[DATE]]=0,"",$Z$4)</f>
        <v/>
      </c>
      <c r="AA2286" s="29" t="str">
        <f>IF(Table1[[#This Row],[DATE]]=0,"",$AA$4)</f>
        <v/>
      </c>
      <c r="AB2286" s="29" t="str">
        <f t="shared" si="70"/>
        <v/>
      </c>
      <c r="AC2286" s="61" t="str">
        <f>IFERROR(VLOOKUP(Table1[[#This Row],[Owner]],'[1]down list'!U:V,2,FALSE),"")</f>
        <v/>
      </c>
    </row>
    <row r="2287" spans="2:29" x14ac:dyDescent="0.25">
      <c r="B2287" s="23"/>
      <c r="C2287" s="24" t="str">
        <f>IF(Table1[[#This Row],[DATE]]=0,"",TEXT(Table1[[#This Row],[DATE]],"mmm"))</f>
        <v/>
      </c>
      <c r="D2287" s="25" t="str">
        <f>B2287&amp;"-"&amp;COUNTIF($B$6:$B2287,B2287)</f>
        <v>-0</v>
      </c>
      <c r="E2287" s="24" t="str">
        <f t="shared" si="71"/>
        <v/>
      </c>
      <c r="F2287" s="24" t="str">
        <f>IF(B2287=0,"",TEXT(Table1[[#This Row],[DATE]],"ddd"))</f>
        <v/>
      </c>
      <c r="G2287" s="2" t="s">
        <v>32</v>
      </c>
      <c r="H2287" s="2"/>
      <c r="I2287" s="24" t="str">
        <f>IFERROR(INDEX('[1]down list'!$AB$3:$AH$368,MATCH(Table1[[#This Row],[DATE]],'[1]down list'!$AB$3:$AB$368,0),MATCH(Table1[[#This Row],[Shift]],'[1]down list'!$AB$3:$AH$3,0)),"")</f>
        <v/>
      </c>
      <c r="J2287" s="3"/>
      <c r="K2287" s="2"/>
      <c r="M2287" s="24" t="s">
        <v>224</v>
      </c>
      <c r="N2287" s="26" t="str">
        <f>IFERROR(INDEX([1]!Table13[#Data],MATCH(Table1[[#This Row],[Tech.]],[1]!Table13[Func Location],0),2),"")</f>
        <v/>
      </c>
      <c r="O2287" s="47"/>
      <c r="P2287" s="28"/>
      <c r="Q2287" s="2" t="s">
        <v>37</v>
      </c>
      <c r="R2287" s="2"/>
      <c r="W2287" s="2"/>
      <c r="X2287" s="2"/>
      <c r="Y2287" s="3"/>
      <c r="Z2287" s="29" t="str">
        <f>IF(Table1[[#This Row],[DATE]]=0,"",$Z$4)</f>
        <v/>
      </c>
      <c r="AA2287" s="29" t="str">
        <f>IF(Table1[[#This Row],[DATE]]=0,"",$AA$4)</f>
        <v/>
      </c>
      <c r="AB2287" s="29" t="str">
        <f t="shared" si="70"/>
        <v/>
      </c>
      <c r="AC2287" s="61" t="str">
        <f>IFERROR(VLOOKUP(Table1[[#This Row],[Owner]],'[1]down list'!U:V,2,FALSE),"")</f>
        <v/>
      </c>
    </row>
    <row r="2288" spans="2:29" x14ac:dyDescent="0.25">
      <c r="B2288" s="23"/>
      <c r="C2288" s="24" t="str">
        <f>IF(Table1[[#This Row],[DATE]]=0,"",TEXT(Table1[[#This Row],[DATE]],"mmm"))</f>
        <v/>
      </c>
      <c r="D2288" s="25" t="str">
        <f>B2288&amp;"-"&amp;COUNTIF($B$6:$B2288,B2288)</f>
        <v>-0</v>
      </c>
      <c r="E2288" s="24" t="str">
        <f t="shared" si="71"/>
        <v/>
      </c>
      <c r="F2288" s="24" t="str">
        <f>IF(B2288=0,"",TEXT(Table1[[#This Row],[DATE]],"ddd"))</f>
        <v/>
      </c>
      <c r="G2288" s="2" t="s">
        <v>32</v>
      </c>
      <c r="H2288" s="2"/>
      <c r="I2288" s="24" t="str">
        <f>IFERROR(INDEX('[1]down list'!$AB$3:$AH$368,MATCH(Table1[[#This Row],[DATE]],'[1]down list'!$AB$3:$AB$368,0),MATCH(Table1[[#This Row],[Shift]],'[1]down list'!$AB$3:$AH$3,0)),"")</f>
        <v/>
      </c>
      <c r="J2288" s="3"/>
      <c r="K2288" s="2"/>
      <c r="M2288" s="24" t="s">
        <v>224</v>
      </c>
      <c r="N2288" s="26" t="str">
        <f>IFERROR(INDEX([1]!Table13[#Data],MATCH(Table1[[#This Row],[Tech.]],[1]!Table13[Func Location],0),2),"")</f>
        <v/>
      </c>
      <c r="O2288" s="47"/>
      <c r="P2288" s="28"/>
      <c r="Q2288" s="2" t="s">
        <v>37</v>
      </c>
      <c r="R2288" s="2"/>
      <c r="W2288" s="2"/>
      <c r="X2288" s="2"/>
      <c r="Y2288" s="3"/>
      <c r="Z2288" s="29" t="str">
        <f>IF(Table1[[#This Row],[DATE]]=0,"",$Z$4)</f>
        <v/>
      </c>
      <c r="AA2288" s="29" t="str">
        <f>IF(Table1[[#This Row],[DATE]]=0,"",$AA$4)</f>
        <v/>
      </c>
      <c r="AB2288" s="29" t="str">
        <f t="shared" si="70"/>
        <v/>
      </c>
      <c r="AC2288" s="61" t="str">
        <f>IFERROR(VLOOKUP(Table1[[#This Row],[Owner]],'[1]down list'!U:V,2,FALSE),"")</f>
        <v/>
      </c>
    </row>
    <row r="2289" spans="2:29" x14ac:dyDescent="0.25">
      <c r="B2289" s="23"/>
      <c r="C2289" s="24" t="str">
        <f>IF(Table1[[#This Row],[DATE]]=0,"",TEXT(Table1[[#This Row],[DATE]],"mmm"))</f>
        <v/>
      </c>
      <c r="D2289" s="25" t="str">
        <f>B2289&amp;"-"&amp;COUNTIF($B$6:$B2289,B2289)</f>
        <v>-0</v>
      </c>
      <c r="E2289" s="24" t="str">
        <f t="shared" si="71"/>
        <v/>
      </c>
      <c r="F2289" s="24" t="str">
        <f>IF(B2289=0,"",TEXT(Table1[[#This Row],[DATE]],"ddd"))</f>
        <v/>
      </c>
      <c r="G2289" s="2" t="s">
        <v>32</v>
      </c>
      <c r="H2289" s="2"/>
      <c r="I2289" s="24" t="str">
        <f>IFERROR(INDEX('[1]down list'!$AB$3:$AH$368,MATCH(Table1[[#This Row],[DATE]],'[1]down list'!$AB$3:$AB$368,0),MATCH(Table1[[#This Row],[Shift]],'[1]down list'!$AB$3:$AH$3,0)),"")</f>
        <v/>
      </c>
      <c r="J2289" s="3"/>
      <c r="K2289" s="2"/>
      <c r="M2289" s="24" t="s">
        <v>224</v>
      </c>
      <c r="N2289" s="26" t="str">
        <f>IFERROR(INDEX([1]!Table13[#Data],MATCH(Table1[[#This Row],[Tech.]],[1]!Table13[Func Location],0),2),"")</f>
        <v/>
      </c>
      <c r="O2289" s="47"/>
      <c r="P2289" s="28"/>
      <c r="Q2289" s="2" t="s">
        <v>37</v>
      </c>
      <c r="R2289" s="2"/>
      <c r="W2289" s="2"/>
      <c r="X2289" s="2"/>
      <c r="Y2289" s="3"/>
      <c r="Z2289" s="29" t="str">
        <f>IF(Table1[[#This Row],[DATE]]=0,"",$Z$4)</f>
        <v/>
      </c>
      <c r="AA2289" s="29" t="str">
        <f>IF(Table1[[#This Row],[DATE]]=0,"",$AA$4)</f>
        <v/>
      </c>
      <c r="AB2289" s="29" t="str">
        <f t="shared" si="70"/>
        <v/>
      </c>
      <c r="AC2289" s="61" t="str">
        <f>IFERROR(VLOOKUP(Table1[[#This Row],[Owner]],'[1]down list'!U:V,2,FALSE),"")</f>
        <v/>
      </c>
    </row>
    <row r="2290" spans="2:29" x14ac:dyDescent="0.25">
      <c r="B2290" s="23"/>
      <c r="C2290" s="24" t="str">
        <f>IF(Table1[[#This Row],[DATE]]=0,"",TEXT(Table1[[#This Row],[DATE]],"mmm"))</f>
        <v/>
      </c>
      <c r="D2290" s="25" t="str">
        <f>B2290&amp;"-"&amp;COUNTIF($B$6:$B2290,B2290)</f>
        <v>-0</v>
      </c>
      <c r="E2290" s="24" t="str">
        <f t="shared" si="71"/>
        <v/>
      </c>
      <c r="F2290" s="24" t="str">
        <f>IF(B2290=0,"",TEXT(Table1[[#This Row],[DATE]],"ddd"))</f>
        <v/>
      </c>
      <c r="G2290" s="2" t="s">
        <v>32</v>
      </c>
      <c r="H2290" s="2"/>
      <c r="I2290" s="24" t="str">
        <f>IFERROR(INDEX('[1]down list'!$AB$3:$AH$368,MATCH(Table1[[#This Row],[DATE]],'[1]down list'!$AB$3:$AB$368,0),MATCH(Table1[[#This Row],[Shift]],'[1]down list'!$AB$3:$AH$3,0)),"")</f>
        <v/>
      </c>
      <c r="J2290" s="3"/>
      <c r="K2290" s="2"/>
      <c r="M2290" s="24" t="s">
        <v>224</v>
      </c>
      <c r="N2290" s="26" t="str">
        <f>IFERROR(INDEX([1]!Table13[#Data],MATCH(Table1[[#This Row],[Tech.]],[1]!Table13[Func Location],0),2),"")</f>
        <v/>
      </c>
      <c r="O2290" s="47"/>
      <c r="P2290" s="28"/>
      <c r="Q2290" s="2" t="s">
        <v>37</v>
      </c>
      <c r="R2290" s="2"/>
      <c r="W2290" s="2"/>
      <c r="X2290" s="2"/>
      <c r="Y2290" s="3"/>
      <c r="Z2290" s="29" t="str">
        <f>IF(Table1[[#This Row],[DATE]]=0,"",$Z$4)</f>
        <v/>
      </c>
      <c r="AA2290" s="29" t="str">
        <f>IF(Table1[[#This Row],[DATE]]=0,"",$AA$4)</f>
        <v/>
      </c>
      <c r="AB2290" s="29" t="str">
        <f t="shared" si="70"/>
        <v/>
      </c>
      <c r="AC2290" s="61" t="str">
        <f>IFERROR(VLOOKUP(Table1[[#This Row],[Owner]],'[1]down list'!U:V,2,FALSE),"")</f>
        <v/>
      </c>
    </row>
    <row r="2291" spans="2:29" x14ac:dyDescent="0.25">
      <c r="B2291" s="23"/>
      <c r="C2291" s="24" t="str">
        <f>IF(Table1[[#This Row],[DATE]]=0,"",TEXT(Table1[[#This Row],[DATE]],"mmm"))</f>
        <v/>
      </c>
      <c r="D2291" s="25" t="str">
        <f>B2291&amp;"-"&amp;COUNTIF($B$6:$B2291,B2291)</f>
        <v>-0</v>
      </c>
      <c r="E2291" s="24" t="str">
        <f t="shared" si="71"/>
        <v/>
      </c>
      <c r="F2291" s="24" t="str">
        <f>IF(B2291=0,"",TEXT(Table1[[#This Row],[DATE]],"ddd"))</f>
        <v/>
      </c>
      <c r="G2291" s="2" t="s">
        <v>32</v>
      </c>
      <c r="H2291" s="2"/>
      <c r="I2291" s="24" t="str">
        <f>IFERROR(INDEX('[1]down list'!$AB$3:$AH$368,MATCH(Table1[[#This Row],[DATE]],'[1]down list'!$AB$3:$AB$368,0),MATCH(Table1[[#This Row],[Shift]],'[1]down list'!$AB$3:$AH$3,0)),"")</f>
        <v/>
      </c>
      <c r="J2291" s="3"/>
      <c r="K2291" s="2"/>
      <c r="M2291" s="24" t="s">
        <v>224</v>
      </c>
      <c r="N2291" s="26" t="str">
        <f>IFERROR(INDEX([1]!Table13[#Data],MATCH(Table1[[#This Row],[Tech.]],[1]!Table13[Func Location],0),2),"")</f>
        <v/>
      </c>
      <c r="O2291" s="47"/>
      <c r="P2291" s="28"/>
      <c r="Q2291" s="2" t="s">
        <v>37</v>
      </c>
      <c r="R2291" s="2"/>
      <c r="W2291" s="2"/>
      <c r="X2291" s="2"/>
      <c r="Y2291" s="3"/>
      <c r="Z2291" s="29" t="str">
        <f>IF(Table1[[#This Row],[DATE]]=0,"",$Z$4)</f>
        <v/>
      </c>
      <c r="AA2291" s="29" t="str">
        <f>IF(Table1[[#This Row],[DATE]]=0,"",$AA$4)</f>
        <v/>
      </c>
      <c r="AB2291" s="29" t="str">
        <f t="shared" si="70"/>
        <v/>
      </c>
      <c r="AC2291" s="61" t="str">
        <f>IFERROR(VLOOKUP(Table1[[#This Row],[Owner]],'[1]down list'!U:V,2,FALSE),"")</f>
        <v/>
      </c>
    </row>
    <row r="2292" spans="2:29" x14ac:dyDescent="0.25">
      <c r="B2292" s="23"/>
      <c r="C2292" s="24" t="str">
        <f>IF(Table1[[#This Row],[DATE]]=0,"",TEXT(Table1[[#This Row],[DATE]],"mmm"))</f>
        <v/>
      </c>
      <c r="D2292" s="25" t="str">
        <f>B2292&amp;"-"&amp;COUNTIF($B$6:$B2292,B2292)</f>
        <v>-0</v>
      </c>
      <c r="E2292" s="24" t="str">
        <f t="shared" si="71"/>
        <v/>
      </c>
      <c r="F2292" s="24" t="str">
        <f>IF(B2292=0,"",TEXT(Table1[[#This Row],[DATE]],"ddd"))</f>
        <v/>
      </c>
      <c r="G2292" s="2" t="s">
        <v>32</v>
      </c>
      <c r="H2292" s="2"/>
      <c r="I2292" s="24" t="str">
        <f>IFERROR(INDEX('[1]down list'!$AB$3:$AH$368,MATCH(Table1[[#This Row],[DATE]],'[1]down list'!$AB$3:$AB$368,0),MATCH(Table1[[#This Row],[Shift]],'[1]down list'!$AB$3:$AH$3,0)),"")</f>
        <v/>
      </c>
      <c r="J2292" s="3"/>
      <c r="K2292" s="2"/>
      <c r="M2292" s="24" t="s">
        <v>224</v>
      </c>
      <c r="N2292" s="26" t="str">
        <f>IFERROR(INDEX([1]!Table13[#Data],MATCH(Table1[[#This Row],[Tech.]],[1]!Table13[Func Location],0),2),"")</f>
        <v/>
      </c>
      <c r="O2292" s="47"/>
      <c r="P2292" s="28"/>
      <c r="Q2292" s="2" t="s">
        <v>37</v>
      </c>
      <c r="R2292" s="2"/>
      <c r="W2292" s="2"/>
      <c r="X2292" s="2"/>
      <c r="Y2292" s="3"/>
      <c r="Z2292" s="29" t="str">
        <f>IF(Table1[[#This Row],[DATE]]=0,"",$Z$4)</f>
        <v/>
      </c>
      <c r="AA2292" s="29" t="str">
        <f>IF(Table1[[#This Row],[DATE]]=0,"",$AA$4)</f>
        <v/>
      </c>
      <c r="AB2292" s="29" t="str">
        <f t="shared" si="70"/>
        <v/>
      </c>
      <c r="AC2292" s="61" t="str">
        <f>IFERROR(VLOOKUP(Table1[[#This Row],[Owner]],'[1]down list'!U:V,2,FALSE),"")</f>
        <v/>
      </c>
    </row>
    <row r="2293" spans="2:29" x14ac:dyDescent="0.25">
      <c r="B2293" s="23"/>
      <c r="C2293" s="24" t="str">
        <f>IF(Table1[[#This Row],[DATE]]=0,"",TEXT(Table1[[#This Row],[DATE]],"mmm"))</f>
        <v/>
      </c>
      <c r="D2293" s="25" t="str">
        <f>B2293&amp;"-"&amp;COUNTIF($B$6:$B2293,B2293)</f>
        <v>-0</v>
      </c>
      <c r="E2293" s="24" t="str">
        <f t="shared" si="71"/>
        <v/>
      </c>
      <c r="F2293" s="24" t="str">
        <f>IF(B2293=0,"",TEXT(Table1[[#This Row],[DATE]],"ddd"))</f>
        <v/>
      </c>
      <c r="G2293" s="2" t="s">
        <v>32</v>
      </c>
      <c r="H2293" s="2"/>
      <c r="I2293" s="24" t="str">
        <f>IFERROR(INDEX('[1]down list'!$AB$3:$AH$368,MATCH(Table1[[#This Row],[DATE]],'[1]down list'!$AB$3:$AB$368,0),MATCH(Table1[[#This Row],[Shift]],'[1]down list'!$AB$3:$AH$3,0)),"")</f>
        <v/>
      </c>
      <c r="J2293" s="3"/>
      <c r="K2293" s="2"/>
      <c r="M2293" s="24" t="s">
        <v>224</v>
      </c>
      <c r="N2293" s="26" t="str">
        <f>IFERROR(INDEX([1]!Table13[#Data],MATCH(Table1[[#This Row],[Tech.]],[1]!Table13[Func Location],0),2),"")</f>
        <v/>
      </c>
      <c r="O2293" s="47"/>
      <c r="P2293" s="28"/>
      <c r="Q2293" s="2" t="s">
        <v>37</v>
      </c>
      <c r="R2293" s="2"/>
      <c r="W2293" s="2"/>
      <c r="X2293" s="2"/>
      <c r="Y2293" s="3"/>
      <c r="Z2293" s="29" t="str">
        <f>IF(Table1[[#This Row],[DATE]]=0,"",$Z$4)</f>
        <v/>
      </c>
      <c r="AA2293" s="29" t="str">
        <f>IF(Table1[[#This Row],[DATE]]=0,"",$AA$4)</f>
        <v/>
      </c>
      <c r="AB2293" s="29" t="str">
        <f t="shared" si="70"/>
        <v/>
      </c>
      <c r="AC2293" s="61" t="str">
        <f>IFERROR(VLOOKUP(Table1[[#This Row],[Owner]],'[1]down list'!U:V,2,FALSE),"")</f>
        <v/>
      </c>
    </row>
    <row r="2294" spans="2:29" x14ac:dyDescent="0.25">
      <c r="B2294" s="23"/>
      <c r="C2294" s="24" t="str">
        <f>IF(Table1[[#This Row],[DATE]]=0,"",TEXT(Table1[[#This Row],[DATE]],"mmm"))</f>
        <v/>
      </c>
      <c r="D2294" s="25" t="str">
        <f>B2294&amp;"-"&amp;COUNTIF($B$6:$B2294,B2294)</f>
        <v>-0</v>
      </c>
      <c r="E2294" s="24" t="str">
        <f t="shared" si="71"/>
        <v/>
      </c>
      <c r="F2294" s="24" t="str">
        <f>IF(B2294=0,"",TEXT(Table1[[#This Row],[DATE]],"ddd"))</f>
        <v/>
      </c>
      <c r="G2294" s="2" t="s">
        <v>32</v>
      </c>
      <c r="H2294" s="2"/>
      <c r="I2294" s="24" t="str">
        <f>IFERROR(INDEX('[1]down list'!$AB$3:$AH$368,MATCH(Table1[[#This Row],[DATE]],'[1]down list'!$AB$3:$AB$368,0),MATCH(Table1[[#This Row],[Shift]],'[1]down list'!$AB$3:$AH$3,0)),"")</f>
        <v/>
      </c>
      <c r="J2294" s="3"/>
      <c r="K2294" s="2"/>
      <c r="M2294" s="24" t="s">
        <v>224</v>
      </c>
      <c r="N2294" s="26" t="str">
        <f>IFERROR(INDEX([1]!Table13[#Data],MATCH(Table1[[#This Row],[Tech.]],[1]!Table13[Func Location],0),2),"")</f>
        <v/>
      </c>
      <c r="O2294" s="47"/>
      <c r="P2294" s="28"/>
      <c r="Q2294" s="2" t="s">
        <v>37</v>
      </c>
      <c r="R2294" s="2"/>
      <c r="W2294" s="2"/>
      <c r="X2294" s="2"/>
      <c r="Y2294" s="3"/>
      <c r="Z2294" s="29" t="str">
        <f>IF(Table1[[#This Row],[DATE]]=0,"",$Z$4)</f>
        <v/>
      </c>
      <c r="AA2294" s="29" t="str">
        <f>IF(Table1[[#This Row],[DATE]]=0,"",$AA$4)</f>
        <v/>
      </c>
      <c r="AB2294" s="29" t="str">
        <f t="shared" si="70"/>
        <v/>
      </c>
      <c r="AC2294" s="61" t="str">
        <f>IFERROR(VLOOKUP(Table1[[#This Row],[Owner]],'[1]down list'!U:V,2,FALSE),"")</f>
        <v/>
      </c>
    </row>
    <row r="2295" spans="2:29" x14ac:dyDescent="0.25">
      <c r="B2295" s="23"/>
      <c r="C2295" s="24" t="str">
        <f>IF(Table1[[#This Row],[DATE]]=0,"",TEXT(Table1[[#This Row],[DATE]],"mmm"))</f>
        <v/>
      </c>
      <c r="D2295" s="25" t="str">
        <f>B2295&amp;"-"&amp;COUNTIF($B$6:$B2295,B2295)</f>
        <v>-0</v>
      </c>
      <c r="E2295" s="24" t="str">
        <f t="shared" si="71"/>
        <v/>
      </c>
      <c r="F2295" s="24" t="str">
        <f>IF(B2295=0,"",TEXT(Table1[[#This Row],[DATE]],"ddd"))</f>
        <v/>
      </c>
      <c r="G2295" s="2" t="s">
        <v>32</v>
      </c>
      <c r="H2295" s="2"/>
      <c r="I2295" s="24" t="str">
        <f>IFERROR(INDEX('[1]down list'!$AB$3:$AH$368,MATCH(Table1[[#This Row],[DATE]],'[1]down list'!$AB$3:$AB$368,0),MATCH(Table1[[#This Row],[Shift]],'[1]down list'!$AB$3:$AH$3,0)),"")</f>
        <v/>
      </c>
      <c r="J2295" s="3"/>
      <c r="K2295" s="2"/>
      <c r="M2295" s="24" t="s">
        <v>224</v>
      </c>
      <c r="N2295" s="26" t="str">
        <f>IFERROR(INDEX([1]!Table13[#Data],MATCH(Table1[[#This Row],[Tech.]],[1]!Table13[Func Location],0),2),"")</f>
        <v/>
      </c>
      <c r="O2295" s="47"/>
      <c r="P2295" s="28"/>
      <c r="Q2295" s="2" t="s">
        <v>37</v>
      </c>
      <c r="R2295" s="2"/>
      <c r="W2295" s="2"/>
      <c r="X2295" s="2"/>
      <c r="Y2295" s="3"/>
      <c r="Z2295" s="29" t="str">
        <f>IF(Table1[[#This Row],[DATE]]=0,"",$Z$4)</f>
        <v/>
      </c>
      <c r="AA2295" s="29" t="str">
        <f>IF(Table1[[#This Row],[DATE]]=0,"",$AA$4)</f>
        <v/>
      </c>
      <c r="AB2295" s="29" t="str">
        <f t="shared" si="70"/>
        <v/>
      </c>
      <c r="AC2295" s="61" t="str">
        <f>IFERROR(VLOOKUP(Table1[[#This Row],[Owner]],'[1]down list'!U:V,2,FALSE),"")</f>
        <v/>
      </c>
    </row>
    <row r="2296" spans="2:29" x14ac:dyDescent="0.25">
      <c r="B2296" s="23"/>
      <c r="C2296" s="24" t="str">
        <f>IF(Table1[[#This Row],[DATE]]=0,"",TEXT(Table1[[#This Row],[DATE]],"mmm"))</f>
        <v/>
      </c>
      <c r="D2296" s="25" t="str">
        <f>B2296&amp;"-"&amp;COUNTIF($B$6:$B2296,B2296)</f>
        <v>-0</v>
      </c>
      <c r="E2296" s="24" t="str">
        <f t="shared" si="71"/>
        <v/>
      </c>
      <c r="F2296" s="24" t="str">
        <f>IF(B2296=0,"",TEXT(Table1[[#This Row],[DATE]],"ddd"))</f>
        <v/>
      </c>
      <c r="G2296" s="2" t="s">
        <v>32</v>
      </c>
      <c r="H2296" s="2"/>
      <c r="I2296" s="24" t="str">
        <f>IFERROR(INDEX('[1]down list'!$AB$3:$AH$368,MATCH(Table1[[#This Row],[DATE]],'[1]down list'!$AB$3:$AB$368,0),MATCH(Table1[[#This Row],[Shift]],'[1]down list'!$AB$3:$AH$3,0)),"")</f>
        <v/>
      </c>
      <c r="J2296" s="3"/>
      <c r="K2296" s="2"/>
      <c r="M2296" s="24" t="s">
        <v>224</v>
      </c>
      <c r="N2296" s="26" t="str">
        <f>IFERROR(INDEX([1]!Table13[#Data],MATCH(Table1[[#This Row],[Tech.]],[1]!Table13[Func Location],0),2),"")</f>
        <v/>
      </c>
      <c r="O2296" s="47"/>
      <c r="P2296" s="28"/>
      <c r="Q2296" s="2" t="s">
        <v>37</v>
      </c>
      <c r="R2296" s="2"/>
      <c r="W2296" s="2"/>
      <c r="X2296" s="2"/>
      <c r="Y2296" s="3"/>
      <c r="Z2296" s="29" t="str">
        <f>IF(Table1[[#This Row],[DATE]]=0,"",$Z$4)</f>
        <v/>
      </c>
      <c r="AA2296" s="29" t="str">
        <f>IF(Table1[[#This Row],[DATE]]=0,"",$AA$4)</f>
        <v/>
      </c>
      <c r="AB2296" s="29" t="str">
        <f t="shared" si="70"/>
        <v/>
      </c>
      <c r="AC2296" s="61" t="str">
        <f>IFERROR(VLOOKUP(Table1[[#This Row],[Owner]],'[1]down list'!U:V,2,FALSE),"")</f>
        <v/>
      </c>
    </row>
    <row r="2297" spans="2:29" x14ac:dyDescent="0.25">
      <c r="B2297" s="23"/>
      <c r="C2297" s="24" t="str">
        <f>IF(Table1[[#This Row],[DATE]]=0,"",TEXT(Table1[[#This Row],[DATE]],"mmm"))</f>
        <v/>
      </c>
      <c r="D2297" s="25" t="str">
        <f>B2297&amp;"-"&amp;COUNTIF($B$6:$B2297,B2297)</f>
        <v>-0</v>
      </c>
      <c r="E2297" s="24" t="str">
        <f t="shared" si="71"/>
        <v/>
      </c>
      <c r="F2297" s="24" t="str">
        <f>IF(B2297=0,"",TEXT(Table1[[#This Row],[DATE]],"ddd"))</f>
        <v/>
      </c>
      <c r="G2297" s="2" t="s">
        <v>32</v>
      </c>
      <c r="H2297" s="2"/>
      <c r="I2297" s="24" t="str">
        <f>IFERROR(INDEX('[1]down list'!$AB$3:$AH$368,MATCH(Table1[[#This Row],[DATE]],'[1]down list'!$AB$3:$AB$368,0),MATCH(Table1[[#This Row],[Shift]],'[1]down list'!$AB$3:$AH$3,0)),"")</f>
        <v/>
      </c>
      <c r="J2297" s="3"/>
      <c r="K2297" s="2"/>
      <c r="M2297" s="24" t="s">
        <v>224</v>
      </c>
      <c r="N2297" s="26" t="str">
        <f>IFERROR(INDEX([1]!Table13[#Data],MATCH(Table1[[#This Row],[Tech.]],[1]!Table13[Func Location],0),2),"")</f>
        <v/>
      </c>
      <c r="O2297" s="47"/>
      <c r="P2297" s="28"/>
      <c r="Q2297" s="2" t="s">
        <v>37</v>
      </c>
      <c r="R2297" s="2"/>
      <c r="W2297" s="2"/>
      <c r="X2297" s="2"/>
      <c r="Y2297" s="3"/>
      <c r="Z2297" s="29" t="str">
        <f>IF(Table1[[#This Row],[DATE]]=0,"",$Z$4)</f>
        <v/>
      </c>
      <c r="AA2297" s="29" t="str">
        <f>IF(Table1[[#This Row],[DATE]]=0,"",$AA$4)</f>
        <v/>
      </c>
      <c r="AB2297" s="29" t="str">
        <f t="shared" si="70"/>
        <v/>
      </c>
      <c r="AC2297" s="61" t="str">
        <f>IFERROR(VLOOKUP(Table1[[#This Row],[Owner]],'[1]down list'!U:V,2,FALSE),"")</f>
        <v/>
      </c>
    </row>
    <row r="2298" spans="2:29" x14ac:dyDescent="0.25">
      <c r="B2298" s="23"/>
      <c r="C2298" s="24" t="str">
        <f>IF(Table1[[#This Row],[DATE]]=0,"",TEXT(Table1[[#This Row],[DATE]],"mmm"))</f>
        <v/>
      </c>
      <c r="D2298" s="25" t="str">
        <f>B2298&amp;"-"&amp;COUNTIF($B$6:$B2298,B2298)</f>
        <v>-0</v>
      </c>
      <c r="E2298" s="24" t="str">
        <f t="shared" si="71"/>
        <v/>
      </c>
      <c r="F2298" s="24" t="str">
        <f>IF(B2298=0,"",TEXT(Table1[[#This Row],[DATE]],"ddd"))</f>
        <v/>
      </c>
      <c r="G2298" s="2" t="s">
        <v>32</v>
      </c>
      <c r="H2298" s="2"/>
      <c r="I2298" s="24" t="str">
        <f>IFERROR(INDEX('[1]down list'!$AB$3:$AH$368,MATCH(Table1[[#This Row],[DATE]],'[1]down list'!$AB$3:$AB$368,0),MATCH(Table1[[#This Row],[Shift]],'[1]down list'!$AB$3:$AH$3,0)),"")</f>
        <v/>
      </c>
      <c r="J2298" s="3"/>
      <c r="K2298" s="2"/>
      <c r="M2298" s="24" t="s">
        <v>224</v>
      </c>
      <c r="N2298" s="26" t="str">
        <f>IFERROR(INDEX([1]!Table13[#Data],MATCH(Table1[[#This Row],[Tech.]],[1]!Table13[Func Location],0),2),"")</f>
        <v/>
      </c>
      <c r="O2298" s="47"/>
      <c r="P2298" s="28"/>
      <c r="Q2298" s="2" t="s">
        <v>37</v>
      </c>
      <c r="R2298" s="2"/>
      <c r="W2298" s="2"/>
      <c r="X2298" s="2"/>
      <c r="Y2298" s="3"/>
      <c r="Z2298" s="29" t="str">
        <f>IF(Table1[[#This Row],[DATE]]=0,"",$Z$4)</f>
        <v/>
      </c>
      <c r="AA2298" s="29" t="str">
        <f>IF(Table1[[#This Row],[DATE]]=0,"",$AA$4)</f>
        <v/>
      </c>
      <c r="AB2298" s="29" t="str">
        <f t="shared" si="70"/>
        <v/>
      </c>
      <c r="AC2298" s="61" t="str">
        <f>IFERROR(VLOOKUP(Table1[[#This Row],[Owner]],'[1]down list'!U:V,2,FALSE),"")</f>
        <v/>
      </c>
    </row>
    <row r="2299" spans="2:29" x14ac:dyDescent="0.25">
      <c r="B2299" s="23"/>
      <c r="C2299" s="24" t="str">
        <f>IF(Table1[[#This Row],[DATE]]=0,"",TEXT(Table1[[#This Row],[DATE]],"mmm"))</f>
        <v/>
      </c>
      <c r="D2299" s="25" t="str">
        <f>B2299&amp;"-"&amp;COUNTIF($B$6:$B2299,B2299)</f>
        <v>-0</v>
      </c>
      <c r="E2299" s="24" t="str">
        <f t="shared" si="71"/>
        <v/>
      </c>
      <c r="F2299" s="24" t="str">
        <f>IF(B2299=0,"",TEXT(Table1[[#This Row],[DATE]],"ddd"))</f>
        <v/>
      </c>
      <c r="G2299" s="2" t="s">
        <v>32</v>
      </c>
      <c r="H2299" s="2"/>
      <c r="I2299" s="24" t="str">
        <f>IFERROR(INDEX('[1]down list'!$AB$3:$AH$368,MATCH(Table1[[#This Row],[DATE]],'[1]down list'!$AB$3:$AB$368,0),MATCH(Table1[[#This Row],[Shift]],'[1]down list'!$AB$3:$AH$3,0)),"")</f>
        <v/>
      </c>
      <c r="J2299" s="3"/>
      <c r="K2299" s="2"/>
      <c r="M2299" s="24" t="s">
        <v>224</v>
      </c>
      <c r="N2299" s="26" t="str">
        <f>IFERROR(INDEX([1]!Table13[#Data],MATCH(Table1[[#This Row],[Tech.]],[1]!Table13[Func Location],0),2),"")</f>
        <v/>
      </c>
      <c r="O2299" s="47"/>
      <c r="P2299" s="28"/>
      <c r="Q2299" s="2" t="s">
        <v>37</v>
      </c>
      <c r="R2299" s="2"/>
      <c r="W2299" s="2"/>
      <c r="X2299" s="2"/>
      <c r="Y2299" s="3"/>
      <c r="Z2299" s="29" t="str">
        <f>IF(Table1[[#This Row],[DATE]]=0,"",$Z$4)</f>
        <v/>
      </c>
      <c r="AA2299" s="29" t="str">
        <f>IF(Table1[[#This Row],[DATE]]=0,"",$AA$4)</f>
        <v/>
      </c>
      <c r="AB2299" s="29" t="str">
        <f t="shared" si="70"/>
        <v/>
      </c>
      <c r="AC2299" s="61" t="str">
        <f>IFERROR(VLOOKUP(Table1[[#This Row],[Owner]],'[1]down list'!U:V,2,FALSE),"")</f>
        <v/>
      </c>
    </row>
    <row r="2300" spans="2:29" x14ac:dyDescent="0.25">
      <c r="B2300" s="23"/>
      <c r="C2300" s="24" t="str">
        <f>IF(Table1[[#This Row],[DATE]]=0,"",TEXT(Table1[[#This Row],[DATE]],"mmm"))</f>
        <v/>
      </c>
      <c r="D2300" s="25" t="str">
        <f>B2300&amp;"-"&amp;COUNTIF($B$6:$B2300,B2300)</f>
        <v>-0</v>
      </c>
      <c r="E2300" s="24" t="str">
        <f t="shared" si="71"/>
        <v/>
      </c>
      <c r="F2300" s="24" t="str">
        <f>IF(B2300=0,"",TEXT(Table1[[#This Row],[DATE]],"ddd"))</f>
        <v/>
      </c>
      <c r="G2300" s="2" t="s">
        <v>32</v>
      </c>
      <c r="H2300" s="2"/>
      <c r="I2300" s="24" t="str">
        <f>IFERROR(INDEX('[1]down list'!$AB$3:$AH$368,MATCH(Table1[[#This Row],[DATE]],'[1]down list'!$AB$3:$AB$368,0),MATCH(Table1[[#This Row],[Shift]],'[1]down list'!$AB$3:$AH$3,0)),"")</f>
        <v/>
      </c>
      <c r="J2300" s="3"/>
      <c r="K2300" s="2"/>
      <c r="M2300" s="24" t="s">
        <v>224</v>
      </c>
      <c r="N2300" s="26" t="str">
        <f>IFERROR(INDEX([1]!Table13[#Data],MATCH(Table1[[#This Row],[Tech.]],[1]!Table13[Func Location],0),2),"")</f>
        <v/>
      </c>
      <c r="O2300" s="47"/>
      <c r="P2300" s="28"/>
      <c r="Q2300" s="2" t="s">
        <v>37</v>
      </c>
      <c r="R2300" s="2"/>
      <c r="W2300" s="2"/>
      <c r="X2300" s="2"/>
      <c r="Y2300" s="3"/>
      <c r="Z2300" s="29" t="str">
        <f>IF(Table1[[#This Row],[DATE]]=0,"",$Z$4)</f>
        <v/>
      </c>
      <c r="AA2300" s="29" t="str">
        <f>IF(Table1[[#This Row],[DATE]]=0,"",$AA$4)</f>
        <v/>
      </c>
      <c r="AB2300" s="29" t="str">
        <f t="shared" si="70"/>
        <v/>
      </c>
      <c r="AC2300" s="61" t="str">
        <f>IFERROR(VLOOKUP(Table1[[#This Row],[Owner]],'[1]down list'!U:V,2,FALSE),"")</f>
        <v/>
      </c>
    </row>
    <row r="2301" spans="2:29" x14ac:dyDescent="0.25">
      <c r="B2301" s="23"/>
      <c r="C2301" s="24" t="str">
        <f>IF(Table1[[#This Row],[DATE]]=0,"",TEXT(Table1[[#This Row],[DATE]],"mmm"))</f>
        <v/>
      </c>
      <c r="D2301" s="25" t="str">
        <f>B2301&amp;"-"&amp;COUNTIF($B$6:$B2301,B2301)</f>
        <v>-0</v>
      </c>
      <c r="E2301" s="24" t="str">
        <f t="shared" si="71"/>
        <v/>
      </c>
      <c r="F2301" s="24" t="str">
        <f>IF(B2301=0,"",TEXT(Table1[[#This Row],[DATE]],"ddd"))</f>
        <v/>
      </c>
      <c r="G2301" s="2" t="s">
        <v>32</v>
      </c>
      <c r="H2301" s="2"/>
      <c r="I2301" s="24" t="str">
        <f>IFERROR(INDEX('[1]down list'!$AB$3:$AH$368,MATCH(Table1[[#This Row],[DATE]],'[1]down list'!$AB$3:$AB$368,0),MATCH(Table1[[#This Row],[Shift]],'[1]down list'!$AB$3:$AH$3,0)),"")</f>
        <v/>
      </c>
      <c r="J2301" s="3"/>
      <c r="K2301" s="2"/>
      <c r="M2301" s="24" t="s">
        <v>224</v>
      </c>
      <c r="N2301" s="26" t="str">
        <f>IFERROR(INDEX([1]!Table13[#Data],MATCH(Table1[[#This Row],[Tech.]],[1]!Table13[Func Location],0),2),"")</f>
        <v/>
      </c>
      <c r="O2301" s="47"/>
      <c r="P2301" s="28"/>
      <c r="Q2301" s="2" t="s">
        <v>37</v>
      </c>
      <c r="R2301" s="2"/>
      <c r="W2301" s="2"/>
      <c r="X2301" s="2"/>
      <c r="Y2301" s="3"/>
      <c r="Z2301" s="29" t="str">
        <f>IF(Table1[[#This Row],[DATE]]=0,"",$Z$4)</f>
        <v/>
      </c>
      <c r="AA2301" s="29" t="str">
        <f>IF(Table1[[#This Row],[DATE]]=0,"",$AA$4)</f>
        <v/>
      </c>
      <c r="AB2301" s="29" t="str">
        <f t="shared" si="70"/>
        <v/>
      </c>
      <c r="AC2301" s="61" t="str">
        <f>IFERROR(VLOOKUP(Table1[[#This Row],[Owner]],'[1]down list'!U:V,2,FALSE),"")</f>
        <v/>
      </c>
    </row>
    <row r="2302" spans="2:29" x14ac:dyDescent="0.25">
      <c r="B2302" s="23"/>
      <c r="C2302" s="24" t="str">
        <f>IF(Table1[[#This Row],[DATE]]=0,"",TEXT(Table1[[#This Row],[DATE]],"mmm"))</f>
        <v/>
      </c>
      <c r="D2302" s="25" t="str">
        <f>B2302&amp;"-"&amp;COUNTIF($B$6:$B2302,B2302)</f>
        <v>-0</v>
      </c>
      <c r="E2302" s="24" t="str">
        <f t="shared" si="71"/>
        <v/>
      </c>
      <c r="F2302" s="24" t="str">
        <f>IF(B2302=0,"",TEXT(Table1[[#This Row],[DATE]],"ddd"))</f>
        <v/>
      </c>
      <c r="G2302" s="2" t="s">
        <v>32</v>
      </c>
      <c r="H2302" s="2"/>
      <c r="I2302" s="24" t="str">
        <f>IFERROR(INDEX('[1]down list'!$AB$3:$AH$368,MATCH(Table1[[#This Row],[DATE]],'[1]down list'!$AB$3:$AB$368,0),MATCH(Table1[[#This Row],[Shift]],'[1]down list'!$AB$3:$AH$3,0)),"")</f>
        <v/>
      </c>
      <c r="J2302" s="3"/>
      <c r="K2302" s="2"/>
      <c r="M2302" s="24" t="s">
        <v>224</v>
      </c>
      <c r="N2302" s="26" t="str">
        <f>IFERROR(INDEX([1]!Table13[#Data],MATCH(Table1[[#This Row],[Tech.]],[1]!Table13[Func Location],0),2),"")</f>
        <v/>
      </c>
      <c r="O2302" s="47"/>
      <c r="P2302" s="28"/>
      <c r="Q2302" s="2" t="s">
        <v>37</v>
      </c>
      <c r="R2302" s="2"/>
      <c r="W2302" s="2"/>
      <c r="X2302" s="2"/>
      <c r="Y2302" s="3"/>
      <c r="Z2302" s="29" t="str">
        <f>IF(Table1[[#This Row],[DATE]]=0,"",$Z$4)</f>
        <v/>
      </c>
      <c r="AA2302" s="29" t="str">
        <f>IF(Table1[[#This Row],[DATE]]=0,"",$AA$4)</f>
        <v/>
      </c>
      <c r="AB2302" s="29" t="str">
        <f t="shared" si="70"/>
        <v/>
      </c>
      <c r="AC2302" s="61" t="str">
        <f>IFERROR(VLOOKUP(Table1[[#This Row],[Owner]],'[1]down list'!U:V,2,FALSE),"")</f>
        <v/>
      </c>
    </row>
    <row r="2303" spans="2:29" x14ac:dyDescent="0.25">
      <c r="B2303" s="23"/>
      <c r="C2303" s="24" t="str">
        <f>IF(Table1[[#This Row],[DATE]]=0,"",TEXT(Table1[[#This Row],[DATE]],"mmm"))</f>
        <v/>
      </c>
      <c r="D2303" s="25" t="str">
        <f>B2303&amp;"-"&amp;COUNTIF($B$6:$B2303,B2303)</f>
        <v>-0</v>
      </c>
      <c r="E2303" s="24" t="str">
        <f t="shared" si="71"/>
        <v/>
      </c>
      <c r="F2303" s="24" t="str">
        <f>IF(B2303=0,"",TEXT(Table1[[#This Row],[DATE]],"ddd"))</f>
        <v/>
      </c>
      <c r="G2303" s="2" t="s">
        <v>32</v>
      </c>
      <c r="H2303" s="2"/>
      <c r="I2303" s="24" t="str">
        <f>IFERROR(INDEX('[1]down list'!$AB$3:$AH$368,MATCH(Table1[[#This Row],[DATE]],'[1]down list'!$AB$3:$AB$368,0),MATCH(Table1[[#This Row],[Shift]],'[1]down list'!$AB$3:$AH$3,0)),"")</f>
        <v/>
      </c>
      <c r="J2303" s="3"/>
      <c r="K2303" s="2"/>
      <c r="M2303" s="24" t="s">
        <v>224</v>
      </c>
      <c r="N2303" s="26" t="str">
        <f>IFERROR(INDEX([1]!Table13[#Data],MATCH(Table1[[#This Row],[Tech.]],[1]!Table13[Func Location],0),2),"")</f>
        <v/>
      </c>
      <c r="O2303" s="47"/>
      <c r="P2303" s="28"/>
      <c r="Q2303" s="2" t="s">
        <v>37</v>
      </c>
      <c r="R2303" s="2"/>
      <c r="W2303" s="2"/>
      <c r="X2303" s="2"/>
      <c r="Y2303" s="3"/>
      <c r="Z2303" s="29" t="str">
        <f>IF(Table1[[#This Row],[DATE]]=0,"",$Z$4)</f>
        <v/>
      </c>
      <c r="AA2303" s="29" t="str">
        <f>IF(Table1[[#This Row],[DATE]]=0,"",$AA$4)</f>
        <v/>
      </c>
      <c r="AB2303" s="29" t="str">
        <f t="shared" si="70"/>
        <v/>
      </c>
      <c r="AC2303" s="61" t="str">
        <f>IFERROR(VLOOKUP(Table1[[#This Row],[Owner]],'[1]down list'!U:V,2,FALSE),"")</f>
        <v/>
      </c>
    </row>
    <row r="2304" spans="2:29" x14ac:dyDescent="0.25">
      <c r="B2304" s="23"/>
      <c r="C2304" s="24" t="str">
        <f>IF(Table1[[#This Row],[DATE]]=0,"",TEXT(Table1[[#This Row],[DATE]],"mmm"))</f>
        <v/>
      </c>
      <c r="D2304" s="25" t="str">
        <f>B2304&amp;"-"&amp;COUNTIF($B$6:$B2304,B2304)</f>
        <v>-0</v>
      </c>
      <c r="E2304" s="24" t="str">
        <f t="shared" si="71"/>
        <v/>
      </c>
      <c r="F2304" s="24" t="str">
        <f>IF(B2304=0,"",TEXT(Table1[[#This Row],[DATE]],"ddd"))</f>
        <v/>
      </c>
      <c r="G2304" s="2" t="s">
        <v>32</v>
      </c>
      <c r="H2304" s="2"/>
      <c r="I2304" s="24" t="str">
        <f>IFERROR(INDEX('[1]down list'!$AB$3:$AH$368,MATCH(Table1[[#This Row],[DATE]],'[1]down list'!$AB$3:$AB$368,0),MATCH(Table1[[#This Row],[Shift]],'[1]down list'!$AB$3:$AH$3,0)),"")</f>
        <v/>
      </c>
      <c r="J2304" s="3"/>
      <c r="K2304" s="2"/>
      <c r="M2304" s="24" t="s">
        <v>224</v>
      </c>
      <c r="N2304" s="26" t="str">
        <f>IFERROR(INDEX([1]!Table13[#Data],MATCH(Table1[[#This Row],[Tech.]],[1]!Table13[Func Location],0),2),"")</f>
        <v/>
      </c>
      <c r="O2304" s="47"/>
      <c r="P2304" s="28"/>
      <c r="Q2304" s="2" t="s">
        <v>37</v>
      </c>
      <c r="R2304" s="2"/>
      <c r="W2304" s="2"/>
      <c r="X2304" s="2"/>
      <c r="Y2304" s="3"/>
      <c r="Z2304" s="29" t="str">
        <f>IF(Table1[[#This Row],[DATE]]=0,"",$Z$4)</f>
        <v/>
      </c>
      <c r="AA2304" s="29" t="str">
        <f>IF(Table1[[#This Row],[DATE]]=0,"",$AA$4)</f>
        <v/>
      </c>
      <c r="AB2304" s="29" t="str">
        <f t="shared" ref="AB2304:AB2367" si="72">IF(B2304=0,"",YEAR(B2304))</f>
        <v/>
      </c>
      <c r="AC2304" s="61" t="str">
        <f>IFERROR(VLOOKUP(Table1[[#This Row],[Owner]],'[1]down list'!U:V,2,FALSE),"")</f>
        <v/>
      </c>
    </row>
    <row r="2305" spans="2:29" x14ac:dyDescent="0.25">
      <c r="B2305" s="23"/>
      <c r="C2305" s="24" t="str">
        <f>IF(Table1[[#This Row],[DATE]]=0,"",TEXT(Table1[[#This Row],[DATE]],"mmm"))</f>
        <v/>
      </c>
      <c r="D2305" s="25" t="str">
        <f>B2305&amp;"-"&amp;COUNTIF($B$6:$B2305,B2305)</f>
        <v>-0</v>
      </c>
      <c r="E2305" s="24" t="str">
        <f t="shared" si="71"/>
        <v/>
      </c>
      <c r="F2305" s="24" t="str">
        <f>IF(B2305=0,"",TEXT(Table1[[#This Row],[DATE]],"ddd"))</f>
        <v/>
      </c>
      <c r="G2305" s="2" t="s">
        <v>32</v>
      </c>
      <c r="H2305" s="2"/>
      <c r="I2305" s="24" t="str">
        <f>IFERROR(INDEX('[1]down list'!$AB$3:$AH$368,MATCH(Table1[[#This Row],[DATE]],'[1]down list'!$AB$3:$AB$368,0),MATCH(Table1[[#This Row],[Shift]],'[1]down list'!$AB$3:$AH$3,0)),"")</f>
        <v/>
      </c>
      <c r="J2305" s="3"/>
      <c r="K2305" s="2"/>
      <c r="M2305" s="24" t="s">
        <v>224</v>
      </c>
      <c r="N2305" s="26" t="str">
        <f>IFERROR(INDEX([1]!Table13[#Data],MATCH(Table1[[#This Row],[Tech.]],[1]!Table13[Func Location],0),2),"")</f>
        <v/>
      </c>
      <c r="O2305" s="47"/>
      <c r="P2305" s="28"/>
      <c r="Q2305" s="2" t="s">
        <v>37</v>
      </c>
      <c r="R2305" s="2"/>
      <c r="W2305" s="2"/>
      <c r="X2305" s="2"/>
      <c r="Y2305" s="3"/>
      <c r="Z2305" s="29" t="str">
        <f>IF(Table1[[#This Row],[DATE]]=0,"",$Z$4)</f>
        <v/>
      </c>
      <c r="AA2305" s="29" t="str">
        <f>IF(Table1[[#This Row],[DATE]]=0,"",$AA$4)</f>
        <v/>
      </c>
      <c r="AB2305" s="29" t="str">
        <f t="shared" si="72"/>
        <v/>
      </c>
      <c r="AC2305" s="61" t="str">
        <f>IFERROR(VLOOKUP(Table1[[#This Row],[Owner]],'[1]down list'!U:V,2,FALSE),"")</f>
        <v/>
      </c>
    </row>
    <row r="2306" spans="2:29" x14ac:dyDescent="0.25">
      <c r="B2306" s="23"/>
      <c r="C2306" s="24" t="str">
        <f>IF(Table1[[#This Row],[DATE]]=0,"",TEXT(Table1[[#This Row],[DATE]],"mmm"))</f>
        <v/>
      </c>
      <c r="D2306" s="25" t="str">
        <f>B2306&amp;"-"&amp;COUNTIF($B$6:$B2306,B2306)</f>
        <v>-0</v>
      </c>
      <c r="E2306" s="24" t="str">
        <f t="shared" si="71"/>
        <v/>
      </c>
      <c r="F2306" s="24" t="str">
        <f>IF(B2306=0,"",TEXT(Table1[[#This Row],[DATE]],"ddd"))</f>
        <v/>
      </c>
      <c r="G2306" s="2" t="s">
        <v>32</v>
      </c>
      <c r="H2306" s="2"/>
      <c r="I2306" s="24" t="str">
        <f>IFERROR(INDEX('[1]down list'!$AB$3:$AH$368,MATCH(Table1[[#This Row],[DATE]],'[1]down list'!$AB$3:$AB$368,0),MATCH(Table1[[#This Row],[Shift]],'[1]down list'!$AB$3:$AH$3,0)),"")</f>
        <v/>
      </c>
      <c r="J2306" s="3"/>
      <c r="K2306" s="2"/>
      <c r="M2306" s="24" t="s">
        <v>224</v>
      </c>
      <c r="N2306" s="26" t="str">
        <f>IFERROR(INDEX([1]!Table13[#Data],MATCH(Table1[[#This Row],[Tech.]],[1]!Table13[Func Location],0),2),"")</f>
        <v/>
      </c>
      <c r="O2306" s="47"/>
      <c r="P2306" s="28"/>
      <c r="Q2306" s="2" t="s">
        <v>37</v>
      </c>
      <c r="R2306" s="2"/>
      <c r="W2306" s="2"/>
      <c r="X2306" s="2"/>
      <c r="Y2306" s="3"/>
      <c r="Z2306" s="29" t="str">
        <f>IF(Table1[[#This Row],[DATE]]=0,"",$Z$4)</f>
        <v/>
      </c>
      <c r="AA2306" s="29" t="str">
        <f>IF(Table1[[#This Row],[DATE]]=0,"",$AA$4)</f>
        <v/>
      </c>
      <c r="AB2306" s="29" t="str">
        <f t="shared" si="72"/>
        <v/>
      </c>
      <c r="AC2306" s="61" t="str">
        <f>IFERROR(VLOOKUP(Table1[[#This Row],[Owner]],'[1]down list'!U:V,2,FALSE),"")</f>
        <v/>
      </c>
    </row>
    <row r="2307" spans="2:29" x14ac:dyDescent="0.25">
      <c r="B2307" s="23"/>
      <c r="C2307" s="24" t="str">
        <f>IF(Table1[[#This Row],[DATE]]=0,"",TEXT(Table1[[#This Row],[DATE]],"mmm"))</f>
        <v/>
      </c>
      <c r="D2307" s="25" t="str">
        <f>B2307&amp;"-"&amp;COUNTIF($B$6:$B2307,B2307)</f>
        <v>-0</v>
      </c>
      <c r="E2307" s="24" t="str">
        <f t="shared" si="71"/>
        <v/>
      </c>
      <c r="F2307" s="24" t="str">
        <f>IF(B2307=0,"",TEXT(Table1[[#This Row],[DATE]],"ddd"))</f>
        <v/>
      </c>
      <c r="G2307" s="2" t="s">
        <v>32</v>
      </c>
      <c r="H2307" s="2"/>
      <c r="I2307" s="24" t="str">
        <f>IFERROR(INDEX('[1]down list'!$AB$3:$AH$368,MATCH(Table1[[#This Row],[DATE]],'[1]down list'!$AB$3:$AB$368,0),MATCH(Table1[[#This Row],[Shift]],'[1]down list'!$AB$3:$AH$3,0)),"")</f>
        <v/>
      </c>
      <c r="J2307" s="3"/>
      <c r="K2307" s="2"/>
      <c r="M2307" s="24" t="s">
        <v>224</v>
      </c>
      <c r="N2307" s="26" t="str">
        <f>IFERROR(INDEX([1]!Table13[#Data],MATCH(Table1[[#This Row],[Tech.]],[1]!Table13[Func Location],0),2),"")</f>
        <v/>
      </c>
      <c r="O2307" s="47"/>
      <c r="P2307" s="28"/>
      <c r="Q2307" s="2" t="s">
        <v>37</v>
      </c>
      <c r="R2307" s="2"/>
      <c r="W2307" s="2"/>
      <c r="X2307" s="2"/>
      <c r="Y2307" s="3"/>
      <c r="Z2307" s="29" t="str">
        <f>IF(Table1[[#This Row],[DATE]]=0,"",$Z$4)</f>
        <v/>
      </c>
      <c r="AA2307" s="29" t="str">
        <f>IF(Table1[[#This Row],[DATE]]=0,"",$AA$4)</f>
        <v/>
      </c>
      <c r="AB2307" s="29" t="str">
        <f t="shared" si="72"/>
        <v/>
      </c>
      <c r="AC2307" s="61" t="str">
        <f>IFERROR(VLOOKUP(Table1[[#This Row],[Owner]],'[1]down list'!U:V,2,FALSE),"")</f>
        <v/>
      </c>
    </row>
    <row r="2308" spans="2:29" x14ac:dyDescent="0.25">
      <c r="B2308" s="23"/>
      <c r="C2308" s="24" t="str">
        <f>IF(Table1[[#This Row],[DATE]]=0,"",TEXT(Table1[[#This Row],[DATE]],"mmm"))</f>
        <v/>
      </c>
      <c r="D2308" s="25" t="str">
        <f>B2308&amp;"-"&amp;COUNTIF($B$6:$B2308,B2308)</f>
        <v>-0</v>
      </c>
      <c r="E2308" s="24" t="str">
        <f t="shared" si="71"/>
        <v/>
      </c>
      <c r="F2308" s="24" t="str">
        <f>IF(B2308=0,"",TEXT(Table1[[#This Row],[DATE]],"ddd"))</f>
        <v/>
      </c>
      <c r="G2308" s="2" t="s">
        <v>32</v>
      </c>
      <c r="H2308" s="2"/>
      <c r="I2308" s="24" t="str">
        <f>IFERROR(INDEX('[1]down list'!$AB$3:$AH$368,MATCH(Table1[[#This Row],[DATE]],'[1]down list'!$AB$3:$AB$368,0),MATCH(Table1[[#This Row],[Shift]],'[1]down list'!$AB$3:$AH$3,0)),"")</f>
        <v/>
      </c>
      <c r="J2308" s="3"/>
      <c r="K2308" s="2"/>
      <c r="M2308" s="24" t="s">
        <v>224</v>
      </c>
      <c r="N2308" s="26" t="str">
        <f>IFERROR(INDEX([1]!Table13[#Data],MATCH(Table1[[#This Row],[Tech.]],[1]!Table13[Func Location],0),2),"")</f>
        <v/>
      </c>
      <c r="O2308" s="47"/>
      <c r="P2308" s="28"/>
      <c r="Q2308" s="2" t="s">
        <v>37</v>
      </c>
      <c r="R2308" s="2"/>
      <c r="W2308" s="2"/>
      <c r="X2308" s="2"/>
      <c r="Y2308" s="3"/>
      <c r="Z2308" s="29" t="str">
        <f>IF(Table1[[#This Row],[DATE]]=0,"",$Z$4)</f>
        <v/>
      </c>
      <c r="AA2308" s="29" t="str">
        <f>IF(Table1[[#This Row],[DATE]]=0,"",$AA$4)</f>
        <v/>
      </c>
      <c r="AB2308" s="29" t="str">
        <f t="shared" si="72"/>
        <v/>
      </c>
      <c r="AC2308" s="61" t="str">
        <f>IFERROR(VLOOKUP(Table1[[#This Row],[Owner]],'[1]down list'!U:V,2,FALSE),"")</f>
        <v/>
      </c>
    </row>
    <row r="2309" spans="2:29" x14ac:dyDescent="0.25">
      <c r="B2309" s="23"/>
      <c r="C2309" s="24" t="str">
        <f>IF(Table1[[#This Row],[DATE]]=0,"",TEXT(Table1[[#This Row],[DATE]],"mmm"))</f>
        <v/>
      </c>
      <c r="D2309" s="25" t="str">
        <f>B2309&amp;"-"&amp;COUNTIF($B$6:$B2309,B2309)</f>
        <v>-0</v>
      </c>
      <c r="E2309" s="24" t="str">
        <f t="shared" si="71"/>
        <v/>
      </c>
      <c r="F2309" s="24" t="str">
        <f>IF(B2309=0,"",TEXT(Table1[[#This Row],[DATE]],"ddd"))</f>
        <v/>
      </c>
      <c r="G2309" s="2" t="s">
        <v>32</v>
      </c>
      <c r="H2309" s="2"/>
      <c r="I2309" s="24" t="str">
        <f>IFERROR(INDEX('[1]down list'!$AB$3:$AH$368,MATCH(Table1[[#This Row],[DATE]],'[1]down list'!$AB$3:$AB$368,0),MATCH(Table1[[#This Row],[Shift]],'[1]down list'!$AB$3:$AH$3,0)),"")</f>
        <v/>
      </c>
      <c r="J2309" s="3"/>
      <c r="K2309" s="2"/>
      <c r="M2309" s="24" t="s">
        <v>224</v>
      </c>
      <c r="N2309" s="26" t="str">
        <f>IFERROR(INDEX([1]!Table13[#Data],MATCH(Table1[[#This Row],[Tech.]],[1]!Table13[Func Location],0),2),"")</f>
        <v/>
      </c>
      <c r="O2309" s="47"/>
      <c r="P2309" s="28"/>
      <c r="Q2309" s="2" t="s">
        <v>37</v>
      </c>
      <c r="R2309" s="2"/>
      <c r="W2309" s="2"/>
      <c r="X2309" s="2"/>
      <c r="Y2309" s="3"/>
      <c r="Z2309" s="29" t="str">
        <f>IF(Table1[[#This Row],[DATE]]=0,"",$Z$4)</f>
        <v/>
      </c>
      <c r="AA2309" s="29" t="str">
        <f>IF(Table1[[#This Row],[DATE]]=0,"",$AA$4)</f>
        <v/>
      </c>
      <c r="AB2309" s="29" t="str">
        <f t="shared" si="72"/>
        <v/>
      </c>
      <c r="AC2309" s="61" t="str">
        <f>IFERROR(VLOOKUP(Table1[[#This Row],[Owner]],'[1]down list'!U:V,2,FALSE),"")</f>
        <v/>
      </c>
    </row>
    <row r="2310" spans="2:29" x14ac:dyDescent="0.25">
      <c r="B2310" s="23"/>
      <c r="C2310" s="24" t="str">
        <f>IF(Table1[[#This Row],[DATE]]=0,"",TEXT(Table1[[#This Row],[DATE]],"mmm"))</f>
        <v/>
      </c>
      <c r="D2310" s="25" t="str">
        <f>B2310&amp;"-"&amp;COUNTIF($B$6:$B2310,B2310)</f>
        <v>-0</v>
      </c>
      <c r="E2310" s="24" t="str">
        <f t="shared" ref="E2310:E2373" si="73">IF(B2310=0,"",WEEKNUM(B2310,21))</f>
        <v/>
      </c>
      <c r="F2310" s="24" t="str">
        <f>IF(B2310=0,"",TEXT(Table1[[#This Row],[DATE]],"ddd"))</f>
        <v/>
      </c>
      <c r="G2310" s="2" t="s">
        <v>32</v>
      </c>
      <c r="H2310" s="2"/>
      <c r="I2310" s="24" t="str">
        <f>IFERROR(INDEX('[1]down list'!$AB$3:$AH$368,MATCH(Table1[[#This Row],[DATE]],'[1]down list'!$AB$3:$AB$368,0),MATCH(Table1[[#This Row],[Shift]],'[1]down list'!$AB$3:$AH$3,0)),"")</f>
        <v/>
      </c>
      <c r="J2310" s="3"/>
      <c r="K2310" s="2"/>
      <c r="M2310" s="24" t="s">
        <v>224</v>
      </c>
      <c r="N2310" s="26" t="str">
        <f>IFERROR(INDEX([1]!Table13[#Data],MATCH(Table1[[#This Row],[Tech.]],[1]!Table13[Func Location],0),2),"")</f>
        <v/>
      </c>
      <c r="O2310" s="47"/>
      <c r="P2310" s="28"/>
      <c r="Q2310" s="2" t="s">
        <v>37</v>
      </c>
      <c r="R2310" s="2"/>
      <c r="W2310" s="2"/>
      <c r="X2310" s="2"/>
      <c r="Y2310" s="3"/>
      <c r="Z2310" s="29" t="str">
        <f>IF(Table1[[#This Row],[DATE]]=0,"",$Z$4)</f>
        <v/>
      </c>
      <c r="AA2310" s="29" t="str">
        <f>IF(Table1[[#This Row],[DATE]]=0,"",$AA$4)</f>
        <v/>
      </c>
      <c r="AB2310" s="29" t="str">
        <f t="shared" si="72"/>
        <v/>
      </c>
      <c r="AC2310" s="61" t="str">
        <f>IFERROR(VLOOKUP(Table1[[#This Row],[Owner]],'[1]down list'!U:V,2,FALSE),"")</f>
        <v/>
      </c>
    </row>
    <row r="2311" spans="2:29" x14ac:dyDescent="0.25">
      <c r="B2311" s="23"/>
      <c r="C2311" s="24" t="str">
        <f>IF(Table1[[#This Row],[DATE]]=0,"",TEXT(Table1[[#This Row],[DATE]],"mmm"))</f>
        <v/>
      </c>
      <c r="D2311" s="25" t="str">
        <f>B2311&amp;"-"&amp;COUNTIF($B$6:$B2311,B2311)</f>
        <v>-0</v>
      </c>
      <c r="E2311" s="24" t="str">
        <f t="shared" si="73"/>
        <v/>
      </c>
      <c r="F2311" s="24" t="str">
        <f>IF(B2311=0,"",TEXT(Table1[[#This Row],[DATE]],"ddd"))</f>
        <v/>
      </c>
      <c r="G2311" s="2" t="s">
        <v>32</v>
      </c>
      <c r="H2311" s="2"/>
      <c r="I2311" s="24" t="str">
        <f>IFERROR(INDEX('[1]down list'!$AB$3:$AH$368,MATCH(Table1[[#This Row],[DATE]],'[1]down list'!$AB$3:$AB$368,0),MATCH(Table1[[#This Row],[Shift]],'[1]down list'!$AB$3:$AH$3,0)),"")</f>
        <v/>
      </c>
      <c r="J2311" s="3"/>
      <c r="K2311" s="2"/>
      <c r="M2311" s="24" t="s">
        <v>224</v>
      </c>
      <c r="N2311" s="26" t="str">
        <f>IFERROR(INDEX([1]!Table13[#Data],MATCH(Table1[[#This Row],[Tech.]],[1]!Table13[Func Location],0),2),"")</f>
        <v/>
      </c>
      <c r="O2311" s="47"/>
      <c r="P2311" s="28"/>
      <c r="Q2311" s="2" t="s">
        <v>37</v>
      </c>
      <c r="R2311" s="2"/>
      <c r="W2311" s="2"/>
      <c r="X2311" s="2"/>
      <c r="Y2311" s="3"/>
      <c r="Z2311" s="29" t="str">
        <f>IF(Table1[[#This Row],[DATE]]=0,"",$Z$4)</f>
        <v/>
      </c>
      <c r="AA2311" s="29" t="str">
        <f>IF(Table1[[#This Row],[DATE]]=0,"",$AA$4)</f>
        <v/>
      </c>
      <c r="AB2311" s="29" t="str">
        <f t="shared" si="72"/>
        <v/>
      </c>
      <c r="AC2311" s="61" t="str">
        <f>IFERROR(VLOOKUP(Table1[[#This Row],[Owner]],'[1]down list'!U:V,2,FALSE),"")</f>
        <v/>
      </c>
    </row>
    <row r="2312" spans="2:29" x14ac:dyDescent="0.25">
      <c r="B2312" s="23"/>
      <c r="C2312" s="24" t="str">
        <f>IF(Table1[[#This Row],[DATE]]=0,"",TEXT(Table1[[#This Row],[DATE]],"mmm"))</f>
        <v/>
      </c>
      <c r="D2312" s="25" t="str">
        <f>B2312&amp;"-"&amp;COUNTIF($B$6:$B2312,B2312)</f>
        <v>-0</v>
      </c>
      <c r="E2312" s="24" t="str">
        <f t="shared" si="73"/>
        <v/>
      </c>
      <c r="F2312" s="24" t="str">
        <f>IF(B2312=0,"",TEXT(Table1[[#This Row],[DATE]],"ddd"))</f>
        <v/>
      </c>
      <c r="G2312" s="2" t="s">
        <v>32</v>
      </c>
      <c r="H2312" s="2"/>
      <c r="I2312" s="24" t="str">
        <f>IFERROR(INDEX('[1]down list'!$AB$3:$AH$368,MATCH(Table1[[#This Row],[DATE]],'[1]down list'!$AB$3:$AB$368,0),MATCH(Table1[[#This Row],[Shift]],'[1]down list'!$AB$3:$AH$3,0)),"")</f>
        <v/>
      </c>
      <c r="J2312" s="3"/>
      <c r="K2312" s="2"/>
      <c r="M2312" s="24" t="s">
        <v>224</v>
      </c>
      <c r="N2312" s="26" t="str">
        <f>IFERROR(INDEX([1]!Table13[#Data],MATCH(Table1[[#This Row],[Tech.]],[1]!Table13[Func Location],0),2),"")</f>
        <v/>
      </c>
      <c r="O2312" s="47"/>
      <c r="P2312" s="28"/>
      <c r="Q2312" s="2" t="s">
        <v>37</v>
      </c>
      <c r="R2312" s="2"/>
      <c r="W2312" s="2"/>
      <c r="X2312" s="2"/>
      <c r="Y2312" s="3"/>
      <c r="Z2312" s="29" t="str">
        <f>IF(Table1[[#This Row],[DATE]]=0,"",$Z$4)</f>
        <v/>
      </c>
      <c r="AA2312" s="29" t="str">
        <f>IF(Table1[[#This Row],[DATE]]=0,"",$AA$4)</f>
        <v/>
      </c>
      <c r="AB2312" s="29" t="str">
        <f t="shared" si="72"/>
        <v/>
      </c>
      <c r="AC2312" s="61" t="str">
        <f>IFERROR(VLOOKUP(Table1[[#This Row],[Owner]],'[1]down list'!U:V,2,FALSE),"")</f>
        <v/>
      </c>
    </row>
    <row r="2313" spans="2:29" x14ac:dyDescent="0.25">
      <c r="B2313" s="23"/>
      <c r="C2313" s="24" t="str">
        <f>IF(Table1[[#This Row],[DATE]]=0,"",TEXT(Table1[[#This Row],[DATE]],"mmm"))</f>
        <v/>
      </c>
      <c r="D2313" s="25" t="str">
        <f>B2313&amp;"-"&amp;COUNTIF($B$6:$B2313,B2313)</f>
        <v>-0</v>
      </c>
      <c r="E2313" s="24" t="str">
        <f t="shared" si="73"/>
        <v/>
      </c>
      <c r="F2313" s="24" t="str">
        <f>IF(B2313=0,"",TEXT(Table1[[#This Row],[DATE]],"ddd"))</f>
        <v/>
      </c>
      <c r="G2313" s="2" t="s">
        <v>32</v>
      </c>
      <c r="H2313" s="2"/>
      <c r="I2313" s="24" t="str">
        <f>IFERROR(INDEX('[1]down list'!$AB$3:$AH$368,MATCH(Table1[[#This Row],[DATE]],'[1]down list'!$AB$3:$AB$368,0),MATCH(Table1[[#This Row],[Shift]],'[1]down list'!$AB$3:$AH$3,0)),"")</f>
        <v/>
      </c>
      <c r="J2313" s="3"/>
      <c r="K2313" s="2"/>
      <c r="M2313" s="24" t="s">
        <v>224</v>
      </c>
      <c r="N2313" s="26" t="str">
        <f>IFERROR(INDEX([1]!Table13[#Data],MATCH(Table1[[#This Row],[Tech.]],[1]!Table13[Func Location],0),2),"")</f>
        <v/>
      </c>
      <c r="O2313" s="47"/>
      <c r="P2313" s="28"/>
      <c r="Q2313" s="2" t="s">
        <v>37</v>
      </c>
      <c r="R2313" s="2"/>
      <c r="W2313" s="2"/>
      <c r="X2313" s="2"/>
      <c r="Y2313" s="3"/>
      <c r="Z2313" s="29" t="str">
        <f>IF(Table1[[#This Row],[DATE]]=0,"",$Z$4)</f>
        <v/>
      </c>
      <c r="AA2313" s="29" t="str">
        <f>IF(Table1[[#This Row],[DATE]]=0,"",$AA$4)</f>
        <v/>
      </c>
      <c r="AB2313" s="29" t="str">
        <f t="shared" si="72"/>
        <v/>
      </c>
      <c r="AC2313" s="61" t="str">
        <f>IFERROR(VLOOKUP(Table1[[#This Row],[Owner]],'[1]down list'!U:V,2,FALSE),"")</f>
        <v/>
      </c>
    </row>
    <row r="2314" spans="2:29" x14ac:dyDescent="0.25">
      <c r="B2314" s="23"/>
      <c r="C2314" s="24" t="str">
        <f>IF(Table1[[#This Row],[DATE]]=0,"",TEXT(Table1[[#This Row],[DATE]],"mmm"))</f>
        <v/>
      </c>
      <c r="D2314" s="25" t="str">
        <f>B2314&amp;"-"&amp;COUNTIF($B$6:$B2314,B2314)</f>
        <v>-0</v>
      </c>
      <c r="E2314" s="24" t="str">
        <f t="shared" si="73"/>
        <v/>
      </c>
      <c r="F2314" s="24" t="str">
        <f>IF(B2314=0,"",TEXT(Table1[[#This Row],[DATE]],"ddd"))</f>
        <v/>
      </c>
      <c r="G2314" s="2" t="s">
        <v>32</v>
      </c>
      <c r="H2314" s="2"/>
      <c r="I2314" s="24" t="str">
        <f>IFERROR(INDEX('[1]down list'!$AB$3:$AH$368,MATCH(Table1[[#This Row],[DATE]],'[1]down list'!$AB$3:$AB$368,0),MATCH(Table1[[#This Row],[Shift]],'[1]down list'!$AB$3:$AH$3,0)),"")</f>
        <v/>
      </c>
      <c r="J2314" s="3"/>
      <c r="K2314" s="2"/>
      <c r="M2314" s="24" t="s">
        <v>224</v>
      </c>
      <c r="N2314" s="26" t="str">
        <f>IFERROR(INDEX([1]!Table13[#Data],MATCH(Table1[[#This Row],[Tech.]],[1]!Table13[Func Location],0),2),"")</f>
        <v/>
      </c>
      <c r="O2314" s="47"/>
      <c r="P2314" s="28"/>
      <c r="Q2314" s="2" t="s">
        <v>37</v>
      </c>
      <c r="R2314" s="2"/>
      <c r="W2314" s="2"/>
      <c r="X2314" s="2"/>
      <c r="Y2314" s="3"/>
      <c r="Z2314" s="29" t="str">
        <f>IF(Table1[[#This Row],[DATE]]=0,"",$Z$4)</f>
        <v/>
      </c>
      <c r="AA2314" s="29" t="str">
        <f>IF(Table1[[#This Row],[DATE]]=0,"",$AA$4)</f>
        <v/>
      </c>
      <c r="AB2314" s="29" t="str">
        <f t="shared" si="72"/>
        <v/>
      </c>
      <c r="AC2314" s="61" t="str">
        <f>IFERROR(VLOOKUP(Table1[[#This Row],[Owner]],'[1]down list'!U:V,2,FALSE),"")</f>
        <v/>
      </c>
    </row>
    <row r="2315" spans="2:29" x14ac:dyDescent="0.25">
      <c r="B2315" s="23"/>
      <c r="C2315" s="24" t="str">
        <f>IF(Table1[[#This Row],[DATE]]=0,"",TEXT(Table1[[#This Row],[DATE]],"mmm"))</f>
        <v/>
      </c>
      <c r="D2315" s="25" t="str">
        <f>B2315&amp;"-"&amp;COUNTIF($B$6:$B2315,B2315)</f>
        <v>-0</v>
      </c>
      <c r="E2315" s="24" t="str">
        <f t="shared" si="73"/>
        <v/>
      </c>
      <c r="F2315" s="24" t="str">
        <f>IF(B2315=0,"",TEXT(Table1[[#This Row],[DATE]],"ddd"))</f>
        <v/>
      </c>
      <c r="G2315" s="2" t="s">
        <v>32</v>
      </c>
      <c r="H2315" s="2"/>
      <c r="I2315" s="24" t="str">
        <f>IFERROR(INDEX('[1]down list'!$AB$3:$AH$368,MATCH(Table1[[#This Row],[DATE]],'[1]down list'!$AB$3:$AB$368,0),MATCH(Table1[[#This Row],[Shift]],'[1]down list'!$AB$3:$AH$3,0)),"")</f>
        <v/>
      </c>
      <c r="J2315" s="3"/>
      <c r="K2315" s="2"/>
      <c r="M2315" s="24" t="s">
        <v>224</v>
      </c>
      <c r="N2315" s="26" t="str">
        <f>IFERROR(INDEX([1]!Table13[#Data],MATCH(Table1[[#This Row],[Tech.]],[1]!Table13[Func Location],0),2),"")</f>
        <v/>
      </c>
      <c r="O2315" s="47"/>
      <c r="P2315" s="28"/>
      <c r="Q2315" s="2" t="s">
        <v>37</v>
      </c>
      <c r="R2315" s="2"/>
      <c r="W2315" s="2"/>
      <c r="X2315" s="2"/>
      <c r="Y2315" s="3"/>
      <c r="Z2315" s="29" t="str">
        <f>IF(Table1[[#This Row],[DATE]]=0,"",$Z$4)</f>
        <v/>
      </c>
      <c r="AA2315" s="29" t="str">
        <f>IF(Table1[[#This Row],[DATE]]=0,"",$AA$4)</f>
        <v/>
      </c>
      <c r="AB2315" s="29" t="str">
        <f t="shared" si="72"/>
        <v/>
      </c>
      <c r="AC2315" s="61" t="str">
        <f>IFERROR(VLOOKUP(Table1[[#This Row],[Owner]],'[1]down list'!U:V,2,FALSE),"")</f>
        <v/>
      </c>
    </row>
    <row r="2316" spans="2:29" x14ac:dyDescent="0.25">
      <c r="B2316" s="23"/>
      <c r="C2316" s="24" t="str">
        <f>IF(Table1[[#This Row],[DATE]]=0,"",TEXT(Table1[[#This Row],[DATE]],"mmm"))</f>
        <v/>
      </c>
      <c r="D2316" s="25" t="str">
        <f>B2316&amp;"-"&amp;COUNTIF($B$6:$B2316,B2316)</f>
        <v>-0</v>
      </c>
      <c r="E2316" s="24" t="str">
        <f t="shared" si="73"/>
        <v/>
      </c>
      <c r="F2316" s="24" t="str">
        <f>IF(B2316=0,"",TEXT(Table1[[#This Row],[DATE]],"ddd"))</f>
        <v/>
      </c>
      <c r="G2316" s="2" t="s">
        <v>32</v>
      </c>
      <c r="H2316" s="2"/>
      <c r="I2316" s="24" t="str">
        <f>IFERROR(INDEX('[1]down list'!$AB$3:$AH$368,MATCH(Table1[[#This Row],[DATE]],'[1]down list'!$AB$3:$AB$368,0),MATCH(Table1[[#This Row],[Shift]],'[1]down list'!$AB$3:$AH$3,0)),"")</f>
        <v/>
      </c>
      <c r="J2316" s="3"/>
      <c r="K2316" s="2"/>
      <c r="M2316" s="24" t="s">
        <v>224</v>
      </c>
      <c r="N2316" s="26" t="str">
        <f>IFERROR(INDEX([1]!Table13[#Data],MATCH(Table1[[#This Row],[Tech.]],[1]!Table13[Func Location],0),2),"")</f>
        <v/>
      </c>
      <c r="O2316" s="47"/>
      <c r="P2316" s="28"/>
      <c r="Q2316" s="2" t="s">
        <v>37</v>
      </c>
      <c r="R2316" s="2"/>
      <c r="W2316" s="2"/>
      <c r="X2316" s="2"/>
      <c r="Y2316" s="3"/>
      <c r="Z2316" s="29" t="str">
        <f>IF(Table1[[#This Row],[DATE]]=0,"",$Z$4)</f>
        <v/>
      </c>
      <c r="AA2316" s="29" t="str">
        <f>IF(Table1[[#This Row],[DATE]]=0,"",$AA$4)</f>
        <v/>
      </c>
      <c r="AB2316" s="29" t="str">
        <f t="shared" si="72"/>
        <v/>
      </c>
      <c r="AC2316" s="61" t="str">
        <f>IFERROR(VLOOKUP(Table1[[#This Row],[Owner]],'[1]down list'!U:V,2,FALSE),"")</f>
        <v/>
      </c>
    </row>
    <row r="2317" spans="2:29" x14ac:dyDescent="0.25">
      <c r="B2317" s="23"/>
      <c r="C2317" s="24" t="str">
        <f>IF(Table1[[#This Row],[DATE]]=0,"",TEXT(Table1[[#This Row],[DATE]],"mmm"))</f>
        <v/>
      </c>
      <c r="D2317" s="25" t="str">
        <f>B2317&amp;"-"&amp;COUNTIF($B$6:$B2317,B2317)</f>
        <v>-0</v>
      </c>
      <c r="E2317" s="24" t="str">
        <f t="shared" si="73"/>
        <v/>
      </c>
      <c r="F2317" s="24" t="str">
        <f>IF(B2317=0,"",TEXT(Table1[[#This Row],[DATE]],"ddd"))</f>
        <v/>
      </c>
      <c r="G2317" s="2" t="s">
        <v>32</v>
      </c>
      <c r="H2317" s="2"/>
      <c r="I2317" s="24" t="str">
        <f>IFERROR(INDEX('[1]down list'!$AB$3:$AH$368,MATCH(Table1[[#This Row],[DATE]],'[1]down list'!$AB$3:$AB$368,0),MATCH(Table1[[#This Row],[Shift]],'[1]down list'!$AB$3:$AH$3,0)),"")</f>
        <v/>
      </c>
      <c r="J2317" s="3"/>
      <c r="K2317" s="2"/>
      <c r="M2317" s="24" t="s">
        <v>224</v>
      </c>
      <c r="N2317" s="26" t="str">
        <f>IFERROR(INDEX([1]!Table13[#Data],MATCH(Table1[[#This Row],[Tech.]],[1]!Table13[Func Location],0),2),"")</f>
        <v/>
      </c>
      <c r="O2317" s="47"/>
      <c r="P2317" s="28"/>
      <c r="Q2317" s="2" t="s">
        <v>37</v>
      </c>
      <c r="R2317" s="2"/>
      <c r="W2317" s="2"/>
      <c r="X2317" s="2"/>
      <c r="Y2317" s="3"/>
      <c r="Z2317" s="29" t="str">
        <f>IF(Table1[[#This Row],[DATE]]=0,"",$Z$4)</f>
        <v/>
      </c>
      <c r="AA2317" s="29" t="str">
        <f>IF(Table1[[#This Row],[DATE]]=0,"",$AA$4)</f>
        <v/>
      </c>
      <c r="AB2317" s="29" t="str">
        <f t="shared" si="72"/>
        <v/>
      </c>
      <c r="AC2317" s="61" t="str">
        <f>IFERROR(VLOOKUP(Table1[[#This Row],[Owner]],'[1]down list'!U:V,2,FALSE),"")</f>
        <v/>
      </c>
    </row>
    <row r="2318" spans="2:29" x14ac:dyDescent="0.25">
      <c r="B2318" s="23"/>
      <c r="C2318" s="24" t="str">
        <f>IF(Table1[[#This Row],[DATE]]=0,"",TEXT(Table1[[#This Row],[DATE]],"mmm"))</f>
        <v/>
      </c>
      <c r="D2318" s="25" t="str">
        <f>B2318&amp;"-"&amp;COUNTIF($B$6:$B2318,B2318)</f>
        <v>-0</v>
      </c>
      <c r="E2318" s="24" t="str">
        <f t="shared" si="73"/>
        <v/>
      </c>
      <c r="F2318" s="24" t="str">
        <f>IF(B2318=0,"",TEXT(Table1[[#This Row],[DATE]],"ddd"))</f>
        <v/>
      </c>
      <c r="G2318" s="2" t="s">
        <v>32</v>
      </c>
      <c r="H2318" s="2"/>
      <c r="I2318" s="24" t="str">
        <f>IFERROR(INDEX('[1]down list'!$AB$3:$AH$368,MATCH(Table1[[#This Row],[DATE]],'[1]down list'!$AB$3:$AB$368,0),MATCH(Table1[[#This Row],[Shift]],'[1]down list'!$AB$3:$AH$3,0)),"")</f>
        <v/>
      </c>
      <c r="J2318" s="3"/>
      <c r="K2318" s="2"/>
      <c r="M2318" s="24" t="s">
        <v>224</v>
      </c>
      <c r="N2318" s="26" t="str">
        <f>IFERROR(INDEX([1]!Table13[#Data],MATCH(Table1[[#This Row],[Tech.]],[1]!Table13[Func Location],0),2),"")</f>
        <v/>
      </c>
      <c r="O2318" s="47"/>
      <c r="P2318" s="28"/>
      <c r="Q2318" s="2" t="s">
        <v>37</v>
      </c>
      <c r="R2318" s="2"/>
      <c r="W2318" s="2"/>
      <c r="X2318" s="2"/>
      <c r="Y2318" s="3"/>
      <c r="Z2318" s="29" t="str">
        <f>IF(Table1[[#This Row],[DATE]]=0,"",$Z$4)</f>
        <v/>
      </c>
      <c r="AA2318" s="29" t="str">
        <f>IF(Table1[[#This Row],[DATE]]=0,"",$AA$4)</f>
        <v/>
      </c>
      <c r="AB2318" s="29" t="str">
        <f t="shared" si="72"/>
        <v/>
      </c>
      <c r="AC2318" s="61" t="str">
        <f>IFERROR(VLOOKUP(Table1[[#This Row],[Owner]],'[1]down list'!U:V,2,FALSE),"")</f>
        <v/>
      </c>
    </row>
    <row r="2319" spans="2:29" x14ac:dyDescent="0.25">
      <c r="B2319" s="23"/>
      <c r="C2319" s="24" t="str">
        <f>IF(Table1[[#This Row],[DATE]]=0,"",TEXT(Table1[[#This Row],[DATE]],"mmm"))</f>
        <v/>
      </c>
      <c r="D2319" s="25" t="str">
        <f>B2319&amp;"-"&amp;COUNTIF($B$6:$B2319,B2319)</f>
        <v>-0</v>
      </c>
      <c r="E2319" s="24" t="str">
        <f t="shared" si="73"/>
        <v/>
      </c>
      <c r="F2319" s="24" t="str">
        <f>IF(B2319=0,"",TEXT(Table1[[#This Row],[DATE]],"ddd"))</f>
        <v/>
      </c>
      <c r="G2319" s="2" t="s">
        <v>32</v>
      </c>
      <c r="H2319" s="2"/>
      <c r="I2319" s="24" t="str">
        <f>IFERROR(INDEX('[1]down list'!$AB$3:$AH$368,MATCH(Table1[[#This Row],[DATE]],'[1]down list'!$AB$3:$AB$368,0),MATCH(Table1[[#This Row],[Shift]],'[1]down list'!$AB$3:$AH$3,0)),"")</f>
        <v/>
      </c>
      <c r="J2319" s="3"/>
      <c r="K2319" s="2"/>
      <c r="M2319" s="24" t="s">
        <v>224</v>
      </c>
      <c r="N2319" s="26" t="str">
        <f>IFERROR(INDEX([1]!Table13[#Data],MATCH(Table1[[#This Row],[Tech.]],[1]!Table13[Func Location],0),2),"")</f>
        <v/>
      </c>
      <c r="O2319" s="47"/>
      <c r="P2319" s="28"/>
      <c r="Q2319" s="2" t="s">
        <v>37</v>
      </c>
      <c r="R2319" s="2"/>
      <c r="W2319" s="2"/>
      <c r="X2319" s="2"/>
      <c r="Y2319" s="3"/>
      <c r="Z2319" s="29" t="str">
        <f>IF(Table1[[#This Row],[DATE]]=0,"",$Z$4)</f>
        <v/>
      </c>
      <c r="AA2319" s="29" t="str">
        <f>IF(Table1[[#This Row],[DATE]]=0,"",$AA$4)</f>
        <v/>
      </c>
      <c r="AB2319" s="29" t="str">
        <f t="shared" si="72"/>
        <v/>
      </c>
      <c r="AC2319" s="61" t="str">
        <f>IFERROR(VLOOKUP(Table1[[#This Row],[Owner]],'[1]down list'!U:V,2,FALSE),"")</f>
        <v/>
      </c>
    </row>
    <row r="2320" spans="2:29" x14ac:dyDescent="0.25">
      <c r="B2320" s="23"/>
      <c r="C2320" s="24" t="str">
        <f>IF(Table1[[#This Row],[DATE]]=0,"",TEXT(Table1[[#This Row],[DATE]],"mmm"))</f>
        <v/>
      </c>
      <c r="D2320" s="25" t="str">
        <f>B2320&amp;"-"&amp;COUNTIF($B$6:$B2320,B2320)</f>
        <v>-0</v>
      </c>
      <c r="E2320" s="24" t="str">
        <f t="shared" si="73"/>
        <v/>
      </c>
      <c r="F2320" s="24" t="str">
        <f>IF(B2320=0,"",TEXT(Table1[[#This Row],[DATE]],"ddd"))</f>
        <v/>
      </c>
      <c r="G2320" s="2" t="s">
        <v>32</v>
      </c>
      <c r="H2320" s="2"/>
      <c r="I2320" s="24" t="str">
        <f>IFERROR(INDEX('[1]down list'!$AB$3:$AH$368,MATCH(Table1[[#This Row],[DATE]],'[1]down list'!$AB$3:$AB$368,0),MATCH(Table1[[#This Row],[Shift]],'[1]down list'!$AB$3:$AH$3,0)),"")</f>
        <v/>
      </c>
      <c r="J2320" s="3"/>
      <c r="K2320" s="2"/>
      <c r="M2320" s="24" t="s">
        <v>224</v>
      </c>
      <c r="N2320" s="26" t="str">
        <f>IFERROR(INDEX([1]!Table13[#Data],MATCH(Table1[[#This Row],[Tech.]],[1]!Table13[Func Location],0),2),"")</f>
        <v/>
      </c>
      <c r="O2320" s="47"/>
      <c r="P2320" s="28"/>
      <c r="Q2320" s="2" t="s">
        <v>37</v>
      </c>
      <c r="R2320" s="2"/>
      <c r="W2320" s="2"/>
      <c r="X2320" s="2"/>
      <c r="Y2320" s="3"/>
      <c r="Z2320" s="29" t="str">
        <f>IF(Table1[[#This Row],[DATE]]=0,"",$Z$4)</f>
        <v/>
      </c>
      <c r="AA2320" s="29" t="str">
        <f>IF(Table1[[#This Row],[DATE]]=0,"",$AA$4)</f>
        <v/>
      </c>
      <c r="AB2320" s="29" t="str">
        <f t="shared" si="72"/>
        <v/>
      </c>
      <c r="AC2320" s="61" t="str">
        <f>IFERROR(VLOOKUP(Table1[[#This Row],[Owner]],'[1]down list'!U:V,2,FALSE),"")</f>
        <v/>
      </c>
    </row>
    <row r="2321" spans="2:29" x14ac:dyDescent="0.25">
      <c r="B2321" s="23"/>
      <c r="C2321" s="24" t="str">
        <f>IF(Table1[[#This Row],[DATE]]=0,"",TEXT(Table1[[#This Row],[DATE]],"mmm"))</f>
        <v/>
      </c>
      <c r="D2321" s="25" t="str">
        <f>B2321&amp;"-"&amp;COUNTIF($B$6:$B2321,B2321)</f>
        <v>-0</v>
      </c>
      <c r="E2321" s="24" t="str">
        <f t="shared" si="73"/>
        <v/>
      </c>
      <c r="F2321" s="24" t="str">
        <f>IF(B2321=0,"",TEXT(Table1[[#This Row],[DATE]],"ddd"))</f>
        <v/>
      </c>
      <c r="G2321" s="2" t="s">
        <v>32</v>
      </c>
      <c r="H2321" s="2"/>
      <c r="I2321" s="24" t="str">
        <f>IFERROR(INDEX('[1]down list'!$AB$3:$AH$368,MATCH(Table1[[#This Row],[DATE]],'[1]down list'!$AB$3:$AB$368,0),MATCH(Table1[[#This Row],[Shift]],'[1]down list'!$AB$3:$AH$3,0)),"")</f>
        <v/>
      </c>
      <c r="J2321" s="3"/>
      <c r="K2321" s="2"/>
      <c r="M2321" s="24" t="s">
        <v>224</v>
      </c>
      <c r="N2321" s="26" t="str">
        <f>IFERROR(INDEX([1]!Table13[#Data],MATCH(Table1[[#This Row],[Tech.]],[1]!Table13[Func Location],0),2),"")</f>
        <v/>
      </c>
      <c r="O2321" s="47"/>
      <c r="P2321" s="28"/>
      <c r="Q2321" s="2" t="s">
        <v>37</v>
      </c>
      <c r="R2321" s="2"/>
      <c r="W2321" s="2"/>
      <c r="X2321" s="2"/>
      <c r="Y2321" s="3"/>
      <c r="Z2321" s="29" t="str">
        <f>IF(Table1[[#This Row],[DATE]]=0,"",$Z$4)</f>
        <v/>
      </c>
      <c r="AA2321" s="29" t="str">
        <f>IF(Table1[[#This Row],[DATE]]=0,"",$AA$4)</f>
        <v/>
      </c>
      <c r="AB2321" s="29" t="str">
        <f t="shared" si="72"/>
        <v/>
      </c>
      <c r="AC2321" s="61" t="str">
        <f>IFERROR(VLOOKUP(Table1[[#This Row],[Owner]],'[1]down list'!U:V,2,FALSE),"")</f>
        <v/>
      </c>
    </row>
    <row r="2322" spans="2:29" x14ac:dyDescent="0.25">
      <c r="B2322" s="23"/>
      <c r="C2322" s="24" t="str">
        <f>IF(Table1[[#This Row],[DATE]]=0,"",TEXT(Table1[[#This Row],[DATE]],"mmm"))</f>
        <v/>
      </c>
      <c r="D2322" s="25" t="str">
        <f>B2322&amp;"-"&amp;COUNTIF($B$6:$B2322,B2322)</f>
        <v>-0</v>
      </c>
      <c r="E2322" s="24" t="str">
        <f t="shared" si="73"/>
        <v/>
      </c>
      <c r="F2322" s="24" t="str">
        <f>IF(B2322=0,"",TEXT(Table1[[#This Row],[DATE]],"ddd"))</f>
        <v/>
      </c>
      <c r="G2322" s="2" t="s">
        <v>32</v>
      </c>
      <c r="H2322" s="2"/>
      <c r="I2322" s="24" t="str">
        <f>IFERROR(INDEX('[1]down list'!$AB$3:$AH$368,MATCH(Table1[[#This Row],[DATE]],'[1]down list'!$AB$3:$AB$368,0),MATCH(Table1[[#This Row],[Shift]],'[1]down list'!$AB$3:$AH$3,0)),"")</f>
        <v/>
      </c>
      <c r="J2322" s="3"/>
      <c r="K2322" s="2"/>
      <c r="M2322" s="24" t="s">
        <v>224</v>
      </c>
      <c r="N2322" s="26" t="str">
        <f>IFERROR(INDEX([1]!Table13[#Data],MATCH(Table1[[#This Row],[Tech.]],[1]!Table13[Func Location],0),2),"")</f>
        <v/>
      </c>
      <c r="O2322" s="47"/>
      <c r="P2322" s="28"/>
      <c r="Q2322" s="2" t="s">
        <v>37</v>
      </c>
      <c r="R2322" s="2"/>
      <c r="W2322" s="2"/>
      <c r="X2322" s="2"/>
      <c r="Y2322" s="3"/>
      <c r="Z2322" s="29" t="str">
        <f>IF(Table1[[#This Row],[DATE]]=0,"",$Z$4)</f>
        <v/>
      </c>
      <c r="AA2322" s="29" t="str">
        <f>IF(Table1[[#This Row],[DATE]]=0,"",$AA$4)</f>
        <v/>
      </c>
      <c r="AB2322" s="29" t="str">
        <f t="shared" si="72"/>
        <v/>
      </c>
      <c r="AC2322" s="61" t="str">
        <f>IFERROR(VLOOKUP(Table1[[#This Row],[Owner]],'[1]down list'!U:V,2,FALSE),"")</f>
        <v/>
      </c>
    </row>
    <row r="2323" spans="2:29" x14ac:dyDescent="0.25">
      <c r="B2323" s="23"/>
      <c r="C2323" s="24" t="str">
        <f>IF(Table1[[#This Row],[DATE]]=0,"",TEXT(Table1[[#This Row],[DATE]],"mmm"))</f>
        <v/>
      </c>
      <c r="D2323" s="25" t="str">
        <f>B2323&amp;"-"&amp;COUNTIF($B$6:$B2323,B2323)</f>
        <v>-0</v>
      </c>
      <c r="E2323" s="24" t="str">
        <f t="shared" si="73"/>
        <v/>
      </c>
      <c r="F2323" s="24" t="str">
        <f>IF(B2323=0,"",TEXT(Table1[[#This Row],[DATE]],"ddd"))</f>
        <v/>
      </c>
      <c r="G2323" s="2" t="s">
        <v>32</v>
      </c>
      <c r="H2323" s="2"/>
      <c r="I2323" s="24" t="str">
        <f>IFERROR(INDEX('[1]down list'!$AB$3:$AH$368,MATCH(Table1[[#This Row],[DATE]],'[1]down list'!$AB$3:$AB$368,0),MATCH(Table1[[#This Row],[Shift]],'[1]down list'!$AB$3:$AH$3,0)),"")</f>
        <v/>
      </c>
      <c r="J2323" s="3"/>
      <c r="K2323" s="2"/>
      <c r="M2323" s="24" t="s">
        <v>224</v>
      </c>
      <c r="N2323" s="26" t="str">
        <f>IFERROR(INDEX([1]!Table13[#Data],MATCH(Table1[[#This Row],[Tech.]],[1]!Table13[Func Location],0),2),"")</f>
        <v/>
      </c>
      <c r="O2323" s="47"/>
      <c r="P2323" s="28"/>
      <c r="Q2323" s="2" t="s">
        <v>37</v>
      </c>
      <c r="R2323" s="2"/>
      <c r="W2323" s="2"/>
      <c r="X2323" s="2"/>
      <c r="Y2323" s="3"/>
      <c r="Z2323" s="29" t="str">
        <f>IF(Table1[[#This Row],[DATE]]=0,"",$Z$4)</f>
        <v/>
      </c>
      <c r="AA2323" s="29" t="str">
        <f>IF(Table1[[#This Row],[DATE]]=0,"",$AA$4)</f>
        <v/>
      </c>
      <c r="AB2323" s="29" t="str">
        <f t="shared" si="72"/>
        <v/>
      </c>
      <c r="AC2323" s="61" t="str">
        <f>IFERROR(VLOOKUP(Table1[[#This Row],[Owner]],'[1]down list'!U:V,2,FALSE),"")</f>
        <v/>
      </c>
    </row>
    <row r="2324" spans="2:29" x14ac:dyDescent="0.25">
      <c r="B2324" s="23"/>
      <c r="C2324" s="24" t="str">
        <f>IF(Table1[[#This Row],[DATE]]=0,"",TEXT(Table1[[#This Row],[DATE]],"mmm"))</f>
        <v/>
      </c>
      <c r="D2324" s="25" t="str">
        <f>B2324&amp;"-"&amp;COUNTIF($B$6:$B2324,B2324)</f>
        <v>-0</v>
      </c>
      <c r="E2324" s="24" t="str">
        <f t="shared" si="73"/>
        <v/>
      </c>
      <c r="F2324" s="24" t="str">
        <f>IF(B2324=0,"",TEXT(Table1[[#This Row],[DATE]],"ddd"))</f>
        <v/>
      </c>
      <c r="G2324" s="2" t="s">
        <v>32</v>
      </c>
      <c r="H2324" s="2"/>
      <c r="I2324" s="24" t="str">
        <f>IFERROR(INDEX('[1]down list'!$AB$3:$AH$368,MATCH(Table1[[#This Row],[DATE]],'[1]down list'!$AB$3:$AB$368,0),MATCH(Table1[[#This Row],[Shift]],'[1]down list'!$AB$3:$AH$3,0)),"")</f>
        <v/>
      </c>
      <c r="J2324" s="3"/>
      <c r="K2324" s="2"/>
      <c r="M2324" s="24" t="s">
        <v>224</v>
      </c>
      <c r="N2324" s="26" t="str">
        <f>IFERROR(INDEX([1]!Table13[#Data],MATCH(Table1[[#This Row],[Tech.]],[1]!Table13[Func Location],0),2),"")</f>
        <v/>
      </c>
      <c r="O2324" s="47"/>
      <c r="P2324" s="28"/>
      <c r="Q2324" s="2" t="s">
        <v>37</v>
      </c>
      <c r="R2324" s="2"/>
      <c r="W2324" s="2"/>
      <c r="X2324" s="2"/>
      <c r="Y2324" s="3"/>
      <c r="Z2324" s="29" t="str">
        <f>IF(Table1[[#This Row],[DATE]]=0,"",$Z$4)</f>
        <v/>
      </c>
      <c r="AA2324" s="29" t="str">
        <f>IF(Table1[[#This Row],[DATE]]=0,"",$AA$4)</f>
        <v/>
      </c>
      <c r="AB2324" s="29" t="str">
        <f t="shared" si="72"/>
        <v/>
      </c>
      <c r="AC2324" s="61" t="str">
        <f>IFERROR(VLOOKUP(Table1[[#This Row],[Owner]],'[1]down list'!U:V,2,FALSE),"")</f>
        <v/>
      </c>
    </row>
    <row r="2325" spans="2:29" x14ac:dyDescent="0.25">
      <c r="B2325" s="23"/>
      <c r="C2325" s="24" t="str">
        <f>IF(Table1[[#This Row],[DATE]]=0,"",TEXT(Table1[[#This Row],[DATE]],"mmm"))</f>
        <v/>
      </c>
      <c r="D2325" s="25" t="str">
        <f>B2325&amp;"-"&amp;COUNTIF($B$6:$B2325,B2325)</f>
        <v>-0</v>
      </c>
      <c r="E2325" s="24" t="str">
        <f t="shared" si="73"/>
        <v/>
      </c>
      <c r="F2325" s="24" t="str">
        <f>IF(B2325=0,"",TEXT(Table1[[#This Row],[DATE]],"ddd"))</f>
        <v/>
      </c>
      <c r="G2325" s="2" t="s">
        <v>32</v>
      </c>
      <c r="H2325" s="2"/>
      <c r="I2325" s="24" t="str">
        <f>IFERROR(INDEX('[1]down list'!$AB$3:$AH$368,MATCH(Table1[[#This Row],[DATE]],'[1]down list'!$AB$3:$AB$368,0),MATCH(Table1[[#This Row],[Shift]],'[1]down list'!$AB$3:$AH$3,0)),"")</f>
        <v/>
      </c>
      <c r="J2325" s="3"/>
      <c r="K2325" s="2"/>
      <c r="M2325" s="24" t="s">
        <v>224</v>
      </c>
      <c r="N2325" s="26" t="str">
        <f>IFERROR(INDEX([1]!Table13[#Data],MATCH(Table1[[#This Row],[Tech.]],[1]!Table13[Func Location],0),2),"")</f>
        <v/>
      </c>
      <c r="O2325" s="47"/>
      <c r="P2325" s="28"/>
      <c r="Q2325" s="2" t="s">
        <v>37</v>
      </c>
      <c r="R2325" s="2"/>
      <c r="W2325" s="2"/>
      <c r="X2325" s="2"/>
      <c r="Y2325" s="3"/>
      <c r="Z2325" s="29" t="str">
        <f>IF(Table1[[#This Row],[DATE]]=0,"",$Z$4)</f>
        <v/>
      </c>
      <c r="AA2325" s="29" t="str">
        <f>IF(Table1[[#This Row],[DATE]]=0,"",$AA$4)</f>
        <v/>
      </c>
      <c r="AB2325" s="29" t="str">
        <f t="shared" si="72"/>
        <v/>
      </c>
      <c r="AC2325" s="61" t="str">
        <f>IFERROR(VLOOKUP(Table1[[#This Row],[Owner]],'[1]down list'!U:V,2,FALSE),"")</f>
        <v/>
      </c>
    </row>
    <row r="2326" spans="2:29" x14ac:dyDescent="0.25">
      <c r="B2326" s="23"/>
      <c r="C2326" s="24" t="str">
        <f>IF(Table1[[#This Row],[DATE]]=0,"",TEXT(Table1[[#This Row],[DATE]],"mmm"))</f>
        <v/>
      </c>
      <c r="D2326" s="25" t="str">
        <f>B2326&amp;"-"&amp;COUNTIF($B$6:$B2326,B2326)</f>
        <v>-0</v>
      </c>
      <c r="E2326" s="24" t="str">
        <f t="shared" si="73"/>
        <v/>
      </c>
      <c r="F2326" s="24" t="str">
        <f>IF(B2326=0,"",TEXT(Table1[[#This Row],[DATE]],"ddd"))</f>
        <v/>
      </c>
      <c r="G2326" s="2" t="s">
        <v>32</v>
      </c>
      <c r="H2326" s="2"/>
      <c r="I2326" s="24" t="str">
        <f>IFERROR(INDEX('[1]down list'!$AB$3:$AH$368,MATCH(Table1[[#This Row],[DATE]],'[1]down list'!$AB$3:$AB$368,0),MATCH(Table1[[#This Row],[Shift]],'[1]down list'!$AB$3:$AH$3,0)),"")</f>
        <v/>
      </c>
      <c r="J2326" s="3"/>
      <c r="K2326" s="2"/>
      <c r="M2326" s="24" t="s">
        <v>224</v>
      </c>
      <c r="N2326" s="26" t="str">
        <f>IFERROR(INDEX([1]!Table13[#Data],MATCH(Table1[[#This Row],[Tech.]],[1]!Table13[Func Location],0),2),"")</f>
        <v/>
      </c>
      <c r="O2326" s="47"/>
      <c r="P2326" s="28"/>
      <c r="Q2326" s="2" t="s">
        <v>37</v>
      </c>
      <c r="R2326" s="2"/>
      <c r="W2326" s="2"/>
      <c r="X2326" s="2"/>
      <c r="Y2326" s="3"/>
      <c r="Z2326" s="29" t="str">
        <f>IF(Table1[[#This Row],[DATE]]=0,"",$Z$4)</f>
        <v/>
      </c>
      <c r="AA2326" s="29" t="str">
        <f>IF(Table1[[#This Row],[DATE]]=0,"",$AA$4)</f>
        <v/>
      </c>
      <c r="AB2326" s="29" t="str">
        <f t="shared" si="72"/>
        <v/>
      </c>
      <c r="AC2326" s="61" t="str">
        <f>IFERROR(VLOOKUP(Table1[[#This Row],[Owner]],'[1]down list'!U:V,2,FALSE),"")</f>
        <v/>
      </c>
    </row>
    <row r="2327" spans="2:29" x14ac:dyDescent="0.25">
      <c r="B2327" s="23"/>
      <c r="C2327" s="24" t="str">
        <f>IF(Table1[[#This Row],[DATE]]=0,"",TEXT(Table1[[#This Row],[DATE]],"mmm"))</f>
        <v/>
      </c>
      <c r="D2327" s="25" t="str">
        <f>B2327&amp;"-"&amp;COUNTIF($B$6:$B2327,B2327)</f>
        <v>-0</v>
      </c>
      <c r="E2327" s="24" t="str">
        <f t="shared" si="73"/>
        <v/>
      </c>
      <c r="F2327" s="24" t="str">
        <f>IF(B2327=0,"",TEXT(Table1[[#This Row],[DATE]],"ddd"))</f>
        <v/>
      </c>
      <c r="G2327" s="2" t="s">
        <v>32</v>
      </c>
      <c r="H2327" s="2"/>
      <c r="I2327" s="24" t="str">
        <f>IFERROR(INDEX('[1]down list'!$AB$3:$AH$368,MATCH(Table1[[#This Row],[DATE]],'[1]down list'!$AB$3:$AB$368,0),MATCH(Table1[[#This Row],[Shift]],'[1]down list'!$AB$3:$AH$3,0)),"")</f>
        <v/>
      </c>
      <c r="J2327" s="3"/>
      <c r="K2327" s="2"/>
      <c r="M2327" s="24" t="s">
        <v>224</v>
      </c>
      <c r="N2327" s="26" t="str">
        <f>IFERROR(INDEX([1]!Table13[#Data],MATCH(Table1[[#This Row],[Tech.]],[1]!Table13[Func Location],0),2),"")</f>
        <v/>
      </c>
      <c r="O2327" s="47"/>
      <c r="P2327" s="28"/>
      <c r="Q2327" s="2" t="s">
        <v>37</v>
      </c>
      <c r="R2327" s="2"/>
      <c r="W2327" s="2"/>
      <c r="X2327" s="2"/>
      <c r="Y2327" s="3"/>
      <c r="Z2327" s="29" t="str">
        <f>IF(Table1[[#This Row],[DATE]]=0,"",$Z$4)</f>
        <v/>
      </c>
      <c r="AA2327" s="29" t="str">
        <f>IF(Table1[[#This Row],[DATE]]=0,"",$AA$4)</f>
        <v/>
      </c>
      <c r="AB2327" s="29" t="str">
        <f t="shared" si="72"/>
        <v/>
      </c>
      <c r="AC2327" s="61" t="str">
        <f>IFERROR(VLOOKUP(Table1[[#This Row],[Owner]],'[1]down list'!U:V,2,FALSE),"")</f>
        <v/>
      </c>
    </row>
    <row r="2328" spans="2:29" x14ac:dyDescent="0.25">
      <c r="B2328" s="23"/>
      <c r="C2328" s="24" t="str">
        <f>IF(Table1[[#This Row],[DATE]]=0,"",TEXT(Table1[[#This Row],[DATE]],"mmm"))</f>
        <v/>
      </c>
      <c r="D2328" s="25" t="str">
        <f>B2328&amp;"-"&amp;COUNTIF($B$6:$B2328,B2328)</f>
        <v>-0</v>
      </c>
      <c r="E2328" s="24" t="str">
        <f t="shared" si="73"/>
        <v/>
      </c>
      <c r="F2328" s="24" t="str">
        <f>IF(B2328=0,"",TEXT(Table1[[#This Row],[DATE]],"ddd"))</f>
        <v/>
      </c>
      <c r="G2328" s="2" t="s">
        <v>32</v>
      </c>
      <c r="H2328" s="2"/>
      <c r="I2328" s="24" t="str">
        <f>IFERROR(INDEX('[1]down list'!$AB$3:$AH$368,MATCH(Table1[[#This Row],[DATE]],'[1]down list'!$AB$3:$AB$368,0),MATCH(Table1[[#This Row],[Shift]],'[1]down list'!$AB$3:$AH$3,0)),"")</f>
        <v/>
      </c>
      <c r="J2328" s="3"/>
      <c r="K2328" s="2"/>
      <c r="M2328" s="24" t="s">
        <v>224</v>
      </c>
      <c r="N2328" s="26" t="str">
        <f>IFERROR(INDEX([1]!Table13[#Data],MATCH(Table1[[#This Row],[Tech.]],[1]!Table13[Func Location],0),2),"")</f>
        <v/>
      </c>
      <c r="O2328" s="47"/>
      <c r="P2328" s="28"/>
      <c r="Q2328" s="2" t="s">
        <v>37</v>
      </c>
      <c r="R2328" s="2"/>
      <c r="W2328" s="2"/>
      <c r="X2328" s="2"/>
      <c r="Y2328" s="3"/>
      <c r="Z2328" s="29" t="str">
        <f>IF(Table1[[#This Row],[DATE]]=0,"",$Z$4)</f>
        <v/>
      </c>
      <c r="AA2328" s="29" t="str">
        <f>IF(Table1[[#This Row],[DATE]]=0,"",$AA$4)</f>
        <v/>
      </c>
      <c r="AB2328" s="29" t="str">
        <f t="shared" si="72"/>
        <v/>
      </c>
      <c r="AC2328" s="61" t="str">
        <f>IFERROR(VLOOKUP(Table1[[#This Row],[Owner]],'[1]down list'!U:V,2,FALSE),"")</f>
        <v/>
      </c>
    </row>
    <row r="2329" spans="2:29" x14ac:dyDescent="0.25">
      <c r="B2329" s="23"/>
      <c r="C2329" s="24" t="str">
        <f>IF(Table1[[#This Row],[DATE]]=0,"",TEXT(Table1[[#This Row],[DATE]],"mmm"))</f>
        <v/>
      </c>
      <c r="D2329" s="25" t="str">
        <f>B2329&amp;"-"&amp;COUNTIF($B$6:$B2329,B2329)</f>
        <v>-0</v>
      </c>
      <c r="E2329" s="24" t="str">
        <f t="shared" si="73"/>
        <v/>
      </c>
      <c r="F2329" s="24" t="str">
        <f>IF(B2329=0,"",TEXT(Table1[[#This Row],[DATE]],"ddd"))</f>
        <v/>
      </c>
      <c r="G2329" s="2" t="s">
        <v>32</v>
      </c>
      <c r="H2329" s="2"/>
      <c r="I2329" s="24" t="str">
        <f>IFERROR(INDEX('[1]down list'!$AB$3:$AH$368,MATCH(Table1[[#This Row],[DATE]],'[1]down list'!$AB$3:$AB$368,0),MATCH(Table1[[#This Row],[Shift]],'[1]down list'!$AB$3:$AH$3,0)),"")</f>
        <v/>
      </c>
      <c r="J2329" s="3"/>
      <c r="K2329" s="2"/>
      <c r="M2329" s="24" t="s">
        <v>224</v>
      </c>
      <c r="N2329" s="26" t="str">
        <f>IFERROR(INDEX([1]!Table13[#Data],MATCH(Table1[[#This Row],[Tech.]],[1]!Table13[Func Location],0),2),"")</f>
        <v/>
      </c>
      <c r="O2329" s="47"/>
      <c r="P2329" s="28"/>
      <c r="Q2329" s="2" t="s">
        <v>37</v>
      </c>
      <c r="R2329" s="2"/>
      <c r="W2329" s="2"/>
      <c r="X2329" s="2"/>
      <c r="Y2329" s="3"/>
      <c r="Z2329" s="29" t="str">
        <f>IF(Table1[[#This Row],[DATE]]=0,"",$Z$4)</f>
        <v/>
      </c>
      <c r="AA2329" s="29" t="str">
        <f>IF(Table1[[#This Row],[DATE]]=0,"",$AA$4)</f>
        <v/>
      </c>
      <c r="AB2329" s="29" t="str">
        <f t="shared" si="72"/>
        <v/>
      </c>
      <c r="AC2329" s="61" t="str">
        <f>IFERROR(VLOOKUP(Table1[[#This Row],[Owner]],'[1]down list'!U:V,2,FALSE),"")</f>
        <v/>
      </c>
    </row>
    <row r="2330" spans="2:29" x14ac:dyDescent="0.25">
      <c r="B2330" s="23"/>
      <c r="C2330" s="24" t="str">
        <f>IF(Table1[[#This Row],[DATE]]=0,"",TEXT(Table1[[#This Row],[DATE]],"mmm"))</f>
        <v/>
      </c>
      <c r="D2330" s="25" t="str">
        <f>B2330&amp;"-"&amp;COUNTIF($B$6:$B2330,B2330)</f>
        <v>-0</v>
      </c>
      <c r="E2330" s="24" t="str">
        <f t="shared" si="73"/>
        <v/>
      </c>
      <c r="F2330" s="24" t="str">
        <f>IF(B2330=0,"",TEXT(Table1[[#This Row],[DATE]],"ddd"))</f>
        <v/>
      </c>
      <c r="G2330" s="2" t="s">
        <v>32</v>
      </c>
      <c r="H2330" s="2"/>
      <c r="I2330" s="24" t="str">
        <f>IFERROR(INDEX('[1]down list'!$AB$3:$AH$368,MATCH(Table1[[#This Row],[DATE]],'[1]down list'!$AB$3:$AB$368,0),MATCH(Table1[[#This Row],[Shift]],'[1]down list'!$AB$3:$AH$3,0)),"")</f>
        <v/>
      </c>
      <c r="J2330" s="3"/>
      <c r="K2330" s="2"/>
      <c r="M2330" s="24" t="s">
        <v>224</v>
      </c>
      <c r="N2330" s="26" t="str">
        <f>IFERROR(INDEX([1]!Table13[#Data],MATCH(Table1[[#This Row],[Tech.]],[1]!Table13[Func Location],0),2),"")</f>
        <v/>
      </c>
      <c r="O2330" s="47"/>
      <c r="P2330" s="28"/>
      <c r="Q2330" s="2" t="s">
        <v>37</v>
      </c>
      <c r="R2330" s="2"/>
      <c r="W2330" s="2"/>
      <c r="X2330" s="2"/>
      <c r="Y2330" s="3"/>
      <c r="Z2330" s="29" t="str">
        <f>IF(Table1[[#This Row],[DATE]]=0,"",$Z$4)</f>
        <v/>
      </c>
      <c r="AA2330" s="29" t="str">
        <f>IF(Table1[[#This Row],[DATE]]=0,"",$AA$4)</f>
        <v/>
      </c>
      <c r="AB2330" s="29" t="str">
        <f t="shared" si="72"/>
        <v/>
      </c>
      <c r="AC2330" s="61" t="str">
        <f>IFERROR(VLOOKUP(Table1[[#This Row],[Owner]],'[1]down list'!U:V,2,FALSE),"")</f>
        <v/>
      </c>
    </row>
    <row r="2331" spans="2:29" x14ac:dyDescent="0.25">
      <c r="B2331" s="23"/>
      <c r="C2331" s="24" t="str">
        <f>IF(Table1[[#This Row],[DATE]]=0,"",TEXT(Table1[[#This Row],[DATE]],"mmm"))</f>
        <v/>
      </c>
      <c r="D2331" s="25" t="str">
        <f>B2331&amp;"-"&amp;COUNTIF($B$6:$B2331,B2331)</f>
        <v>-0</v>
      </c>
      <c r="E2331" s="24" t="str">
        <f t="shared" si="73"/>
        <v/>
      </c>
      <c r="F2331" s="24" t="str">
        <f>IF(B2331=0,"",TEXT(Table1[[#This Row],[DATE]],"ddd"))</f>
        <v/>
      </c>
      <c r="G2331" s="2" t="s">
        <v>32</v>
      </c>
      <c r="H2331" s="2"/>
      <c r="I2331" s="24" t="str">
        <f>IFERROR(INDEX('[1]down list'!$AB$3:$AH$368,MATCH(Table1[[#This Row],[DATE]],'[1]down list'!$AB$3:$AB$368,0),MATCH(Table1[[#This Row],[Shift]],'[1]down list'!$AB$3:$AH$3,0)),"")</f>
        <v/>
      </c>
      <c r="J2331" s="3"/>
      <c r="K2331" s="2"/>
      <c r="M2331" s="24" t="s">
        <v>224</v>
      </c>
      <c r="N2331" s="26" t="str">
        <f>IFERROR(INDEX([1]!Table13[#Data],MATCH(Table1[[#This Row],[Tech.]],[1]!Table13[Func Location],0),2),"")</f>
        <v/>
      </c>
      <c r="O2331" s="47"/>
      <c r="P2331" s="28"/>
      <c r="Q2331" s="2" t="s">
        <v>37</v>
      </c>
      <c r="R2331" s="2"/>
      <c r="W2331" s="2"/>
      <c r="X2331" s="2"/>
      <c r="Y2331" s="3"/>
      <c r="Z2331" s="29" t="str">
        <f>IF(Table1[[#This Row],[DATE]]=0,"",$Z$4)</f>
        <v/>
      </c>
      <c r="AA2331" s="29" t="str">
        <f>IF(Table1[[#This Row],[DATE]]=0,"",$AA$4)</f>
        <v/>
      </c>
      <c r="AB2331" s="29" t="str">
        <f t="shared" si="72"/>
        <v/>
      </c>
      <c r="AC2331" s="61" t="str">
        <f>IFERROR(VLOOKUP(Table1[[#This Row],[Owner]],'[1]down list'!U:V,2,FALSE),"")</f>
        <v/>
      </c>
    </row>
    <row r="2332" spans="2:29" x14ac:dyDescent="0.25">
      <c r="B2332" s="23"/>
      <c r="C2332" s="24" t="str">
        <f>IF(Table1[[#This Row],[DATE]]=0,"",TEXT(Table1[[#This Row],[DATE]],"mmm"))</f>
        <v/>
      </c>
      <c r="D2332" s="25" t="str">
        <f>B2332&amp;"-"&amp;COUNTIF($B$6:$B2332,B2332)</f>
        <v>-0</v>
      </c>
      <c r="E2332" s="24" t="str">
        <f t="shared" si="73"/>
        <v/>
      </c>
      <c r="F2332" s="24" t="str">
        <f>IF(B2332=0,"",TEXT(Table1[[#This Row],[DATE]],"ddd"))</f>
        <v/>
      </c>
      <c r="G2332" s="2" t="s">
        <v>32</v>
      </c>
      <c r="H2332" s="2"/>
      <c r="I2332" s="24" t="str">
        <f>IFERROR(INDEX('[1]down list'!$AB$3:$AH$368,MATCH(Table1[[#This Row],[DATE]],'[1]down list'!$AB$3:$AB$368,0),MATCH(Table1[[#This Row],[Shift]],'[1]down list'!$AB$3:$AH$3,0)),"")</f>
        <v/>
      </c>
      <c r="J2332" s="3"/>
      <c r="K2332" s="2"/>
      <c r="M2332" s="24" t="s">
        <v>224</v>
      </c>
      <c r="N2332" s="26" t="str">
        <f>IFERROR(INDEX([1]!Table13[#Data],MATCH(Table1[[#This Row],[Tech.]],[1]!Table13[Func Location],0),2),"")</f>
        <v/>
      </c>
      <c r="O2332" s="47"/>
      <c r="P2332" s="28"/>
      <c r="Q2332" s="2" t="s">
        <v>37</v>
      </c>
      <c r="R2332" s="2"/>
      <c r="W2332" s="2"/>
      <c r="X2332" s="2"/>
      <c r="Y2332" s="3"/>
      <c r="Z2332" s="29" t="str">
        <f>IF(Table1[[#This Row],[DATE]]=0,"",$Z$4)</f>
        <v/>
      </c>
      <c r="AA2332" s="29" t="str">
        <f>IF(Table1[[#This Row],[DATE]]=0,"",$AA$4)</f>
        <v/>
      </c>
      <c r="AB2332" s="29" t="str">
        <f t="shared" si="72"/>
        <v/>
      </c>
      <c r="AC2332" s="61" t="str">
        <f>IFERROR(VLOOKUP(Table1[[#This Row],[Owner]],'[1]down list'!U:V,2,FALSE),"")</f>
        <v/>
      </c>
    </row>
    <row r="2333" spans="2:29" x14ac:dyDescent="0.25">
      <c r="B2333" s="23"/>
      <c r="C2333" s="24" t="str">
        <f>IF(Table1[[#This Row],[DATE]]=0,"",TEXT(Table1[[#This Row],[DATE]],"mmm"))</f>
        <v/>
      </c>
      <c r="D2333" s="25" t="str">
        <f>B2333&amp;"-"&amp;COUNTIF($B$6:$B2333,B2333)</f>
        <v>-0</v>
      </c>
      <c r="E2333" s="24" t="str">
        <f t="shared" si="73"/>
        <v/>
      </c>
      <c r="F2333" s="24" t="str">
        <f>IF(B2333=0,"",TEXT(Table1[[#This Row],[DATE]],"ddd"))</f>
        <v/>
      </c>
      <c r="G2333" s="2" t="s">
        <v>32</v>
      </c>
      <c r="H2333" s="2"/>
      <c r="I2333" s="24" t="str">
        <f>IFERROR(INDEX('[1]down list'!$AB$3:$AH$368,MATCH(Table1[[#This Row],[DATE]],'[1]down list'!$AB$3:$AB$368,0),MATCH(Table1[[#This Row],[Shift]],'[1]down list'!$AB$3:$AH$3,0)),"")</f>
        <v/>
      </c>
      <c r="J2333" s="3"/>
      <c r="K2333" s="2"/>
      <c r="M2333" s="24" t="s">
        <v>224</v>
      </c>
      <c r="N2333" s="26" t="str">
        <f>IFERROR(INDEX([1]!Table13[#Data],MATCH(Table1[[#This Row],[Tech.]],[1]!Table13[Func Location],0),2),"")</f>
        <v/>
      </c>
      <c r="O2333" s="47"/>
      <c r="P2333" s="28"/>
      <c r="Q2333" s="2" t="s">
        <v>37</v>
      </c>
      <c r="R2333" s="2"/>
      <c r="W2333" s="2"/>
      <c r="X2333" s="2"/>
      <c r="Y2333" s="3"/>
      <c r="Z2333" s="29" t="str">
        <f>IF(Table1[[#This Row],[DATE]]=0,"",$Z$4)</f>
        <v/>
      </c>
      <c r="AA2333" s="29" t="str">
        <f>IF(Table1[[#This Row],[DATE]]=0,"",$AA$4)</f>
        <v/>
      </c>
      <c r="AB2333" s="29" t="str">
        <f t="shared" si="72"/>
        <v/>
      </c>
      <c r="AC2333" s="61" t="str">
        <f>IFERROR(VLOOKUP(Table1[[#This Row],[Owner]],'[1]down list'!U:V,2,FALSE),"")</f>
        <v/>
      </c>
    </row>
    <row r="2334" spans="2:29" x14ac:dyDescent="0.25">
      <c r="B2334" s="23"/>
      <c r="C2334" s="24" t="str">
        <f>IF(Table1[[#This Row],[DATE]]=0,"",TEXT(Table1[[#This Row],[DATE]],"mmm"))</f>
        <v/>
      </c>
      <c r="D2334" s="25" t="str">
        <f>B2334&amp;"-"&amp;COUNTIF($B$6:$B2334,B2334)</f>
        <v>-0</v>
      </c>
      <c r="E2334" s="24" t="str">
        <f t="shared" si="73"/>
        <v/>
      </c>
      <c r="F2334" s="24" t="str">
        <f>IF(B2334=0,"",TEXT(Table1[[#This Row],[DATE]],"ddd"))</f>
        <v/>
      </c>
      <c r="G2334" s="2" t="s">
        <v>32</v>
      </c>
      <c r="H2334" s="2"/>
      <c r="I2334" s="24" t="str">
        <f>IFERROR(INDEX('[1]down list'!$AB$3:$AH$368,MATCH(Table1[[#This Row],[DATE]],'[1]down list'!$AB$3:$AB$368,0),MATCH(Table1[[#This Row],[Shift]],'[1]down list'!$AB$3:$AH$3,0)),"")</f>
        <v/>
      </c>
      <c r="J2334" s="3"/>
      <c r="K2334" s="2"/>
      <c r="M2334" s="24" t="s">
        <v>224</v>
      </c>
      <c r="N2334" s="26" t="str">
        <f>IFERROR(INDEX([1]!Table13[#Data],MATCH(Table1[[#This Row],[Tech.]],[1]!Table13[Func Location],0),2),"")</f>
        <v/>
      </c>
      <c r="O2334" s="47"/>
      <c r="P2334" s="28"/>
      <c r="Q2334" s="2" t="s">
        <v>37</v>
      </c>
      <c r="R2334" s="2"/>
      <c r="W2334" s="2"/>
      <c r="X2334" s="2"/>
      <c r="Y2334" s="3"/>
      <c r="Z2334" s="29" t="str">
        <f>IF(Table1[[#This Row],[DATE]]=0,"",$Z$4)</f>
        <v/>
      </c>
      <c r="AA2334" s="29" t="str">
        <f>IF(Table1[[#This Row],[DATE]]=0,"",$AA$4)</f>
        <v/>
      </c>
      <c r="AB2334" s="29" t="str">
        <f t="shared" si="72"/>
        <v/>
      </c>
      <c r="AC2334" s="61" t="str">
        <f>IFERROR(VLOOKUP(Table1[[#This Row],[Owner]],'[1]down list'!U:V,2,FALSE),"")</f>
        <v/>
      </c>
    </row>
    <row r="2335" spans="2:29" x14ac:dyDescent="0.25">
      <c r="B2335" s="23"/>
      <c r="C2335" s="24" t="str">
        <f>IF(Table1[[#This Row],[DATE]]=0,"",TEXT(Table1[[#This Row],[DATE]],"mmm"))</f>
        <v/>
      </c>
      <c r="D2335" s="25" t="str">
        <f>B2335&amp;"-"&amp;COUNTIF($B$6:$B2335,B2335)</f>
        <v>-0</v>
      </c>
      <c r="E2335" s="24" t="str">
        <f t="shared" si="73"/>
        <v/>
      </c>
      <c r="F2335" s="24" t="str">
        <f>IF(B2335=0,"",TEXT(Table1[[#This Row],[DATE]],"ddd"))</f>
        <v/>
      </c>
      <c r="G2335" s="2" t="s">
        <v>32</v>
      </c>
      <c r="H2335" s="2"/>
      <c r="I2335" s="24" t="str">
        <f>IFERROR(INDEX('[1]down list'!$AB$3:$AH$368,MATCH(Table1[[#This Row],[DATE]],'[1]down list'!$AB$3:$AB$368,0),MATCH(Table1[[#This Row],[Shift]],'[1]down list'!$AB$3:$AH$3,0)),"")</f>
        <v/>
      </c>
      <c r="J2335" s="3"/>
      <c r="K2335" s="2"/>
      <c r="M2335" s="24" t="s">
        <v>224</v>
      </c>
      <c r="N2335" s="26" t="str">
        <f>IFERROR(INDEX([1]!Table13[#Data],MATCH(Table1[[#This Row],[Tech.]],[1]!Table13[Func Location],0),2),"")</f>
        <v/>
      </c>
      <c r="O2335" s="47"/>
      <c r="P2335" s="28"/>
      <c r="Q2335" s="2" t="s">
        <v>37</v>
      </c>
      <c r="R2335" s="2"/>
      <c r="W2335" s="2"/>
      <c r="X2335" s="2"/>
      <c r="Y2335" s="3"/>
      <c r="Z2335" s="29" t="str">
        <f>IF(Table1[[#This Row],[DATE]]=0,"",$Z$4)</f>
        <v/>
      </c>
      <c r="AA2335" s="29" t="str">
        <f>IF(Table1[[#This Row],[DATE]]=0,"",$AA$4)</f>
        <v/>
      </c>
      <c r="AB2335" s="29" t="str">
        <f t="shared" si="72"/>
        <v/>
      </c>
      <c r="AC2335" s="61" t="str">
        <f>IFERROR(VLOOKUP(Table1[[#This Row],[Owner]],'[1]down list'!U:V,2,FALSE),"")</f>
        <v/>
      </c>
    </row>
    <row r="2336" spans="2:29" x14ac:dyDescent="0.25">
      <c r="B2336" s="23"/>
      <c r="C2336" s="24" t="str">
        <f>IF(Table1[[#This Row],[DATE]]=0,"",TEXT(Table1[[#This Row],[DATE]],"mmm"))</f>
        <v/>
      </c>
      <c r="D2336" s="25" t="str">
        <f>B2336&amp;"-"&amp;COUNTIF($B$6:$B2336,B2336)</f>
        <v>-0</v>
      </c>
      <c r="E2336" s="24" t="str">
        <f t="shared" si="73"/>
        <v/>
      </c>
      <c r="F2336" s="24" t="str">
        <f>IF(B2336=0,"",TEXT(Table1[[#This Row],[DATE]],"ddd"))</f>
        <v/>
      </c>
      <c r="G2336" s="2" t="s">
        <v>32</v>
      </c>
      <c r="H2336" s="2"/>
      <c r="I2336" s="24" t="str">
        <f>IFERROR(INDEX('[1]down list'!$AB$3:$AH$368,MATCH(Table1[[#This Row],[DATE]],'[1]down list'!$AB$3:$AB$368,0),MATCH(Table1[[#This Row],[Shift]],'[1]down list'!$AB$3:$AH$3,0)),"")</f>
        <v/>
      </c>
      <c r="J2336" s="3"/>
      <c r="K2336" s="2"/>
      <c r="M2336" s="24" t="s">
        <v>224</v>
      </c>
      <c r="N2336" s="26" t="str">
        <f>IFERROR(INDEX([1]!Table13[#Data],MATCH(Table1[[#This Row],[Tech.]],[1]!Table13[Func Location],0),2),"")</f>
        <v/>
      </c>
      <c r="O2336" s="47"/>
      <c r="P2336" s="28"/>
      <c r="Q2336" s="2" t="s">
        <v>37</v>
      </c>
      <c r="R2336" s="2"/>
      <c r="W2336" s="2"/>
      <c r="X2336" s="2"/>
      <c r="Y2336" s="3"/>
      <c r="Z2336" s="29" t="str">
        <f>IF(Table1[[#This Row],[DATE]]=0,"",$Z$4)</f>
        <v/>
      </c>
      <c r="AA2336" s="29" t="str">
        <f>IF(Table1[[#This Row],[DATE]]=0,"",$AA$4)</f>
        <v/>
      </c>
      <c r="AB2336" s="29" t="str">
        <f t="shared" si="72"/>
        <v/>
      </c>
      <c r="AC2336" s="61" t="str">
        <f>IFERROR(VLOOKUP(Table1[[#This Row],[Owner]],'[1]down list'!U:V,2,FALSE),"")</f>
        <v/>
      </c>
    </row>
    <row r="2337" spans="2:29" x14ac:dyDescent="0.25">
      <c r="B2337" s="23"/>
      <c r="C2337" s="24" t="str">
        <f>IF(Table1[[#This Row],[DATE]]=0,"",TEXT(Table1[[#This Row],[DATE]],"mmm"))</f>
        <v/>
      </c>
      <c r="D2337" s="25" t="str">
        <f>B2337&amp;"-"&amp;COUNTIF($B$6:$B2337,B2337)</f>
        <v>-0</v>
      </c>
      <c r="E2337" s="24" t="str">
        <f t="shared" si="73"/>
        <v/>
      </c>
      <c r="F2337" s="24" t="str">
        <f>IF(B2337=0,"",TEXT(Table1[[#This Row],[DATE]],"ddd"))</f>
        <v/>
      </c>
      <c r="G2337" s="2" t="s">
        <v>32</v>
      </c>
      <c r="H2337" s="2"/>
      <c r="I2337" s="24" t="str">
        <f>IFERROR(INDEX('[1]down list'!$AB$3:$AH$368,MATCH(Table1[[#This Row],[DATE]],'[1]down list'!$AB$3:$AB$368,0),MATCH(Table1[[#This Row],[Shift]],'[1]down list'!$AB$3:$AH$3,0)),"")</f>
        <v/>
      </c>
      <c r="J2337" s="3"/>
      <c r="K2337" s="2"/>
      <c r="M2337" s="24" t="s">
        <v>224</v>
      </c>
      <c r="N2337" s="26" t="str">
        <f>IFERROR(INDEX([1]!Table13[#Data],MATCH(Table1[[#This Row],[Tech.]],[1]!Table13[Func Location],0),2),"")</f>
        <v/>
      </c>
      <c r="O2337" s="47"/>
      <c r="P2337" s="28"/>
      <c r="Q2337" s="2" t="s">
        <v>37</v>
      </c>
      <c r="R2337" s="2"/>
      <c r="W2337" s="2"/>
      <c r="X2337" s="2"/>
      <c r="Y2337" s="3"/>
      <c r="Z2337" s="29" t="str">
        <f>IF(Table1[[#This Row],[DATE]]=0,"",$Z$4)</f>
        <v/>
      </c>
      <c r="AA2337" s="29" t="str">
        <f>IF(Table1[[#This Row],[DATE]]=0,"",$AA$4)</f>
        <v/>
      </c>
      <c r="AB2337" s="29" t="str">
        <f t="shared" si="72"/>
        <v/>
      </c>
      <c r="AC2337" s="61" t="str">
        <f>IFERROR(VLOOKUP(Table1[[#This Row],[Owner]],'[1]down list'!U:V,2,FALSE),"")</f>
        <v/>
      </c>
    </row>
    <row r="2338" spans="2:29" x14ac:dyDescent="0.25">
      <c r="B2338" s="23"/>
      <c r="C2338" s="24" t="str">
        <f>IF(Table1[[#This Row],[DATE]]=0,"",TEXT(Table1[[#This Row],[DATE]],"mmm"))</f>
        <v/>
      </c>
      <c r="D2338" s="25" t="str">
        <f>B2338&amp;"-"&amp;COUNTIF($B$6:$B2338,B2338)</f>
        <v>-0</v>
      </c>
      <c r="E2338" s="24" t="str">
        <f t="shared" si="73"/>
        <v/>
      </c>
      <c r="F2338" s="24" t="str">
        <f>IF(B2338=0,"",TEXT(Table1[[#This Row],[DATE]],"ddd"))</f>
        <v/>
      </c>
      <c r="G2338" s="2" t="s">
        <v>32</v>
      </c>
      <c r="H2338" s="2"/>
      <c r="I2338" s="24" t="str">
        <f>IFERROR(INDEX('[1]down list'!$AB$3:$AH$368,MATCH(Table1[[#This Row],[DATE]],'[1]down list'!$AB$3:$AB$368,0),MATCH(Table1[[#This Row],[Shift]],'[1]down list'!$AB$3:$AH$3,0)),"")</f>
        <v/>
      </c>
      <c r="J2338" s="3"/>
      <c r="K2338" s="2"/>
      <c r="M2338" s="24" t="s">
        <v>224</v>
      </c>
      <c r="N2338" s="26" t="str">
        <f>IFERROR(INDEX([1]!Table13[#Data],MATCH(Table1[[#This Row],[Tech.]],[1]!Table13[Func Location],0),2),"")</f>
        <v/>
      </c>
      <c r="O2338" s="47"/>
      <c r="P2338" s="28"/>
      <c r="Q2338" s="2" t="s">
        <v>37</v>
      </c>
      <c r="R2338" s="2"/>
      <c r="W2338" s="2"/>
      <c r="X2338" s="2"/>
      <c r="Y2338" s="3"/>
      <c r="Z2338" s="29" t="str">
        <f>IF(Table1[[#This Row],[DATE]]=0,"",$Z$4)</f>
        <v/>
      </c>
      <c r="AA2338" s="29" t="str">
        <f>IF(Table1[[#This Row],[DATE]]=0,"",$AA$4)</f>
        <v/>
      </c>
      <c r="AB2338" s="29" t="str">
        <f t="shared" si="72"/>
        <v/>
      </c>
      <c r="AC2338" s="61" t="str">
        <f>IFERROR(VLOOKUP(Table1[[#This Row],[Owner]],'[1]down list'!U:V,2,FALSE),"")</f>
        <v/>
      </c>
    </row>
    <row r="2339" spans="2:29" x14ac:dyDescent="0.25">
      <c r="B2339" s="23"/>
      <c r="C2339" s="24" t="str">
        <f>IF(Table1[[#This Row],[DATE]]=0,"",TEXT(Table1[[#This Row],[DATE]],"mmm"))</f>
        <v/>
      </c>
      <c r="D2339" s="25" t="str">
        <f>B2339&amp;"-"&amp;COUNTIF($B$6:$B2339,B2339)</f>
        <v>-0</v>
      </c>
      <c r="E2339" s="24" t="str">
        <f t="shared" si="73"/>
        <v/>
      </c>
      <c r="F2339" s="24" t="str">
        <f>IF(B2339=0,"",TEXT(Table1[[#This Row],[DATE]],"ddd"))</f>
        <v/>
      </c>
      <c r="G2339" s="2" t="s">
        <v>32</v>
      </c>
      <c r="H2339" s="2"/>
      <c r="I2339" s="24" t="str">
        <f>IFERROR(INDEX('[1]down list'!$AB$3:$AH$368,MATCH(Table1[[#This Row],[DATE]],'[1]down list'!$AB$3:$AB$368,0),MATCH(Table1[[#This Row],[Shift]],'[1]down list'!$AB$3:$AH$3,0)),"")</f>
        <v/>
      </c>
      <c r="J2339" s="3"/>
      <c r="K2339" s="2"/>
      <c r="M2339" s="24" t="s">
        <v>224</v>
      </c>
      <c r="N2339" s="26" t="str">
        <f>IFERROR(INDEX([1]!Table13[#Data],MATCH(Table1[[#This Row],[Tech.]],[1]!Table13[Func Location],0),2),"")</f>
        <v/>
      </c>
      <c r="O2339" s="47"/>
      <c r="P2339" s="28"/>
      <c r="Q2339" s="2" t="s">
        <v>37</v>
      </c>
      <c r="R2339" s="2"/>
      <c r="W2339" s="2"/>
      <c r="X2339" s="2"/>
      <c r="Y2339" s="3"/>
      <c r="Z2339" s="29" t="str">
        <f>IF(Table1[[#This Row],[DATE]]=0,"",$Z$4)</f>
        <v/>
      </c>
      <c r="AA2339" s="29" t="str">
        <f>IF(Table1[[#This Row],[DATE]]=0,"",$AA$4)</f>
        <v/>
      </c>
      <c r="AB2339" s="29" t="str">
        <f t="shared" si="72"/>
        <v/>
      </c>
      <c r="AC2339" s="61" t="str">
        <f>IFERROR(VLOOKUP(Table1[[#This Row],[Owner]],'[1]down list'!U:V,2,FALSE),"")</f>
        <v/>
      </c>
    </row>
    <row r="2340" spans="2:29" x14ac:dyDescent="0.25">
      <c r="B2340" s="23"/>
      <c r="C2340" s="24" t="str">
        <f>IF(Table1[[#This Row],[DATE]]=0,"",TEXT(Table1[[#This Row],[DATE]],"mmm"))</f>
        <v/>
      </c>
      <c r="D2340" s="25" t="str">
        <f>B2340&amp;"-"&amp;COUNTIF($B$6:$B2340,B2340)</f>
        <v>-0</v>
      </c>
      <c r="E2340" s="24" t="str">
        <f t="shared" si="73"/>
        <v/>
      </c>
      <c r="F2340" s="24" t="str">
        <f>IF(B2340=0,"",TEXT(Table1[[#This Row],[DATE]],"ddd"))</f>
        <v/>
      </c>
      <c r="G2340" s="2" t="s">
        <v>32</v>
      </c>
      <c r="H2340" s="2"/>
      <c r="I2340" s="24" t="str">
        <f>IFERROR(INDEX('[1]down list'!$AB$3:$AH$368,MATCH(Table1[[#This Row],[DATE]],'[1]down list'!$AB$3:$AB$368,0),MATCH(Table1[[#This Row],[Shift]],'[1]down list'!$AB$3:$AH$3,0)),"")</f>
        <v/>
      </c>
      <c r="J2340" s="3"/>
      <c r="K2340" s="2"/>
      <c r="M2340" s="24" t="s">
        <v>224</v>
      </c>
      <c r="N2340" s="26" t="str">
        <f>IFERROR(INDEX([1]!Table13[#Data],MATCH(Table1[[#This Row],[Tech.]],[1]!Table13[Func Location],0),2),"")</f>
        <v/>
      </c>
      <c r="O2340" s="47"/>
      <c r="P2340" s="28"/>
      <c r="Q2340" s="2" t="s">
        <v>37</v>
      </c>
      <c r="R2340" s="2"/>
      <c r="W2340" s="2"/>
      <c r="X2340" s="2"/>
      <c r="Y2340" s="3"/>
      <c r="Z2340" s="29" t="str">
        <f>IF(Table1[[#This Row],[DATE]]=0,"",$Z$4)</f>
        <v/>
      </c>
      <c r="AA2340" s="29" t="str">
        <f>IF(Table1[[#This Row],[DATE]]=0,"",$AA$4)</f>
        <v/>
      </c>
      <c r="AB2340" s="29" t="str">
        <f t="shared" si="72"/>
        <v/>
      </c>
      <c r="AC2340" s="61" t="str">
        <f>IFERROR(VLOOKUP(Table1[[#This Row],[Owner]],'[1]down list'!U:V,2,FALSE),"")</f>
        <v/>
      </c>
    </row>
    <row r="2341" spans="2:29" x14ac:dyDescent="0.25">
      <c r="B2341" s="23"/>
      <c r="C2341" s="24" t="str">
        <f>IF(Table1[[#This Row],[DATE]]=0,"",TEXT(Table1[[#This Row],[DATE]],"mmm"))</f>
        <v/>
      </c>
      <c r="D2341" s="25" t="str">
        <f>B2341&amp;"-"&amp;COUNTIF($B$6:$B2341,B2341)</f>
        <v>-0</v>
      </c>
      <c r="E2341" s="24" t="str">
        <f t="shared" si="73"/>
        <v/>
      </c>
      <c r="F2341" s="24" t="str">
        <f>IF(B2341=0,"",TEXT(Table1[[#This Row],[DATE]],"ddd"))</f>
        <v/>
      </c>
      <c r="G2341" s="2" t="s">
        <v>32</v>
      </c>
      <c r="H2341" s="2"/>
      <c r="I2341" s="24" t="str">
        <f>IFERROR(INDEX('[1]down list'!$AB$3:$AH$368,MATCH(Table1[[#This Row],[DATE]],'[1]down list'!$AB$3:$AB$368,0),MATCH(Table1[[#This Row],[Shift]],'[1]down list'!$AB$3:$AH$3,0)),"")</f>
        <v/>
      </c>
      <c r="J2341" s="3"/>
      <c r="K2341" s="2"/>
      <c r="M2341" s="24" t="s">
        <v>224</v>
      </c>
      <c r="N2341" s="26" t="str">
        <f>IFERROR(INDEX([1]!Table13[#Data],MATCH(Table1[[#This Row],[Tech.]],[1]!Table13[Func Location],0),2),"")</f>
        <v/>
      </c>
      <c r="O2341" s="47"/>
      <c r="P2341" s="28"/>
      <c r="Q2341" s="2" t="s">
        <v>37</v>
      </c>
      <c r="R2341" s="2"/>
      <c r="W2341" s="2"/>
      <c r="X2341" s="2"/>
      <c r="Y2341" s="3"/>
      <c r="Z2341" s="29" t="str">
        <f>IF(Table1[[#This Row],[DATE]]=0,"",$Z$4)</f>
        <v/>
      </c>
      <c r="AA2341" s="29" t="str">
        <f>IF(Table1[[#This Row],[DATE]]=0,"",$AA$4)</f>
        <v/>
      </c>
      <c r="AB2341" s="29" t="str">
        <f t="shared" si="72"/>
        <v/>
      </c>
      <c r="AC2341" s="61" t="str">
        <f>IFERROR(VLOOKUP(Table1[[#This Row],[Owner]],'[1]down list'!U:V,2,FALSE),"")</f>
        <v/>
      </c>
    </row>
    <row r="2342" spans="2:29" x14ac:dyDescent="0.25">
      <c r="B2342" s="23"/>
      <c r="C2342" s="24" t="str">
        <f>IF(Table1[[#This Row],[DATE]]=0,"",TEXT(Table1[[#This Row],[DATE]],"mmm"))</f>
        <v/>
      </c>
      <c r="D2342" s="25" t="str">
        <f>B2342&amp;"-"&amp;COUNTIF($B$6:$B2342,B2342)</f>
        <v>-0</v>
      </c>
      <c r="E2342" s="24" t="str">
        <f t="shared" si="73"/>
        <v/>
      </c>
      <c r="F2342" s="24" t="str">
        <f>IF(B2342=0,"",TEXT(Table1[[#This Row],[DATE]],"ddd"))</f>
        <v/>
      </c>
      <c r="G2342" s="2" t="s">
        <v>32</v>
      </c>
      <c r="H2342" s="2"/>
      <c r="I2342" s="24" t="str">
        <f>IFERROR(INDEX('[1]down list'!$AB$3:$AH$368,MATCH(Table1[[#This Row],[DATE]],'[1]down list'!$AB$3:$AB$368,0),MATCH(Table1[[#This Row],[Shift]],'[1]down list'!$AB$3:$AH$3,0)),"")</f>
        <v/>
      </c>
      <c r="J2342" s="3"/>
      <c r="K2342" s="2"/>
      <c r="M2342" s="24" t="s">
        <v>224</v>
      </c>
      <c r="N2342" s="26" t="str">
        <f>IFERROR(INDEX([1]!Table13[#Data],MATCH(Table1[[#This Row],[Tech.]],[1]!Table13[Func Location],0),2),"")</f>
        <v/>
      </c>
      <c r="O2342" s="47"/>
      <c r="P2342" s="28"/>
      <c r="Q2342" s="2" t="s">
        <v>37</v>
      </c>
      <c r="R2342" s="2"/>
      <c r="W2342" s="2"/>
      <c r="X2342" s="2"/>
      <c r="Y2342" s="3"/>
      <c r="Z2342" s="29" t="str">
        <f>IF(Table1[[#This Row],[DATE]]=0,"",$Z$4)</f>
        <v/>
      </c>
      <c r="AA2342" s="29" t="str">
        <f>IF(Table1[[#This Row],[DATE]]=0,"",$AA$4)</f>
        <v/>
      </c>
      <c r="AB2342" s="29" t="str">
        <f t="shared" si="72"/>
        <v/>
      </c>
      <c r="AC2342" s="61" t="str">
        <f>IFERROR(VLOOKUP(Table1[[#This Row],[Owner]],'[1]down list'!U:V,2,FALSE),"")</f>
        <v/>
      </c>
    </row>
    <row r="2343" spans="2:29" x14ac:dyDescent="0.25">
      <c r="B2343" s="23"/>
      <c r="C2343" s="24" t="str">
        <f>IF(Table1[[#This Row],[DATE]]=0,"",TEXT(Table1[[#This Row],[DATE]],"mmm"))</f>
        <v/>
      </c>
      <c r="D2343" s="25" t="str">
        <f>B2343&amp;"-"&amp;COUNTIF($B$6:$B2343,B2343)</f>
        <v>-0</v>
      </c>
      <c r="E2343" s="24" t="str">
        <f t="shared" si="73"/>
        <v/>
      </c>
      <c r="F2343" s="24" t="str">
        <f>IF(B2343=0,"",TEXT(Table1[[#This Row],[DATE]],"ddd"))</f>
        <v/>
      </c>
      <c r="G2343" s="2" t="s">
        <v>32</v>
      </c>
      <c r="H2343" s="2"/>
      <c r="I2343" s="24" t="str">
        <f>IFERROR(INDEX('[1]down list'!$AB$3:$AH$368,MATCH(Table1[[#This Row],[DATE]],'[1]down list'!$AB$3:$AB$368,0),MATCH(Table1[[#This Row],[Shift]],'[1]down list'!$AB$3:$AH$3,0)),"")</f>
        <v/>
      </c>
      <c r="J2343" s="3"/>
      <c r="K2343" s="2"/>
      <c r="M2343" s="24" t="s">
        <v>224</v>
      </c>
      <c r="N2343" s="26" t="str">
        <f>IFERROR(INDEX([1]!Table13[#Data],MATCH(Table1[[#This Row],[Tech.]],[1]!Table13[Func Location],0),2),"")</f>
        <v/>
      </c>
      <c r="O2343" s="47"/>
      <c r="P2343" s="28"/>
      <c r="Q2343" s="2" t="s">
        <v>37</v>
      </c>
      <c r="R2343" s="2"/>
      <c r="W2343" s="2"/>
      <c r="X2343" s="2"/>
      <c r="Y2343" s="3"/>
      <c r="Z2343" s="29" t="str">
        <f>IF(Table1[[#This Row],[DATE]]=0,"",$Z$4)</f>
        <v/>
      </c>
      <c r="AA2343" s="29" t="str">
        <f>IF(Table1[[#This Row],[DATE]]=0,"",$AA$4)</f>
        <v/>
      </c>
      <c r="AB2343" s="29" t="str">
        <f t="shared" si="72"/>
        <v/>
      </c>
      <c r="AC2343" s="61" t="str">
        <f>IFERROR(VLOOKUP(Table1[[#This Row],[Owner]],'[1]down list'!U:V,2,FALSE),"")</f>
        <v/>
      </c>
    </row>
    <row r="2344" spans="2:29" x14ac:dyDescent="0.25">
      <c r="B2344" s="23"/>
      <c r="C2344" s="24" t="e">
        <f>IF(Table1[[#This Row],[DATE]]=0,"",TEXT(Table1[[#This Row],[DATE]],"mmm"))</f>
        <v>#VALUE!</v>
      </c>
      <c r="D2344" s="25" t="str">
        <f>B2344&amp;"-"&amp;COUNTIF($B$6:$B2344,B2344)</f>
        <v>-0</v>
      </c>
      <c r="E2344" s="24" t="str">
        <f t="shared" si="73"/>
        <v/>
      </c>
      <c r="F2344" s="24" t="str">
        <f>IF(B2344=0,"",TEXT(Table1[[#This Row],[DATE]],"ddd"))</f>
        <v/>
      </c>
      <c r="G2344" s="47"/>
      <c r="H2344" s="2"/>
      <c r="I2344" s="26" t="str">
        <f>IFERROR(INDEX('[1]down list'!$AB$3:$AH$368,MATCH(Table1[[#This Row],[DATE]],'[1]down list'!$AB$3:$AB$368,0),MATCH(Table1[[#This Row],[Shift]],'[1]down list'!$AB$3:$AH$3,0)),"")</f>
        <v/>
      </c>
      <c r="J2344" s="3"/>
      <c r="K2344" s="2"/>
      <c r="M2344" s="26" t="str">
        <f>IFERROR(INDEX([1]!Table15[#Data],MATCH(Table1[[#This Row],[Equipment]],[1]!Table15[Component],0),2),"")</f>
        <v/>
      </c>
      <c r="N2344" s="26" t="str">
        <f>IFERROR(INDEX([1]!Table13[#Data],MATCH(Table1[[#This Row],[Tech.]],[1]!Table13[Func Location],0),2),"")</f>
        <v/>
      </c>
      <c r="O2344" s="27"/>
      <c r="P2344" s="28"/>
      <c r="R2344" s="2"/>
      <c r="W2344" s="2"/>
      <c r="X2344" s="2"/>
      <c r="Y2344" s="3"/>
      <c r="Z2344" s="29" t="e">
        <f>IF(Table1[[#This Row],[DATE]]=0,"",$Z$4)</f>
        <v>#VALUE!</v>
      </c>
      <c r="AA2344" s="29" t="e">
        <f>IF(Table1[[#This Row],[DATE]]=0,"",$AA$4)</f>
        <v>#VALUE!</v>
      </c>
      <c r="AB2344" s="29" t="str">
        <f t="shared" si="72"/>
        <v/>
      </c>
      <c r="AC2344" s="61" t="str">
        <f>IFERROR(VLOOKUP(Table1[[#This Row],[Owner]],'[1]down list'!U:V,2,FALSE),"")</f>
        <v/>
      </c>
    </row>
    <row r="2345" spans="2:29" x14ac:dyDescent="0.25">
      <c r="B2345" s="23"/>
      <c r="C2345" s="24" t="e">
        <f>IF(Table1[[#This Row],[DATE]]=0,"",TEXT(Table1[[#This Row],[DATE]],"mmm"))</f>
        <v>#VALUE!</v>
      </c>
      <c r="D2345" s="25" t="str">
        <f>B2345&amp;"-"&amp;COUNTIF($B$6:$B2345,B2345)</f>
        <v>-0</v>
      </c>
      <c r="E2345" s="24" t="str">
        <f t="shared" si="73"/>
        <v/>
      </c>
      <c r="F2345" s="24" t="str">
        <f>IF(B2345=0,"",TEXT(Table1[[#This Row],[DATE]],"ddd"))</f>
        <v/>
      </c>
      <c r="G2345" s="47"/>
      <c r="H2345" s="2"/>
      <c r="I2345" s="26" t="str">
        <f>IFERROR(INDEX('[1]down list'!$AB$3:$AH$368,MATCH(Table1[[#This Row],[DATE]],'[1]down list'!$AB$3:$AB$368,0),MATCH(Table1[[#This Row],[Shift]],'[1]down list'!$AB$3:$AH$3,0)),"")</f>
        <v/>
      </c>
      <c r="J2345" s="3"/>
      <c r="K2345" s="2"/>
      <c r="M2345" s="26" t="str">
        <f>IFERROR(INDEX([1]!Table15[#Data],MATCH(Table1[[#This Row],[Equipment]],[1]!Table15[Component],0),2),"")</f>
        <v/>
      </c>
      <c r="N2345" s="26" t="str">
        <f>IFERROR(INDEX([1]!Table13[#Data],MATCH(Table1[[#This Row],[Tech.]],[1]!Table13[Func Location],0),2),"")</f>
        <v/>
      </c>
      <c r="O2345" s="27"/>
      <c r="P2345" s="28"/>
      <c r="R2345" s="2"/>
      <c r="W2345" s="2"/>
      <c r="X2345" s="2"/>
      <c r="Y2345" s="3"/>
      <c r="Z2345" s="29" t="e">
        <f>IF(Table1[[#This Row],[DATE]]=0,"",$Z$4)</f>
        <v>#VALUE!</v>
      </c>
      <c r="AA2345" s="29" t="e">
        <f>IF(Table1[[#This Row],[DATE]]=0,"",$AA$4)</f>
        <v>#VALUE!</v>
      </c>
      <c r="AB2345" s="29" t="str">
        <f t="shared" si="72"/>
        <v/>
      </c>
      <c r="AC2345" s="61" t="str">
        <f>IFERROR(VLOOKUP(Table1[[#This Row],[Owner]],'[1]down list'!U:V,2,FALSE),"")</f>
        <v/>
      </c>
    </row>
    <row r="2346" spans="2:29" x14ac:dyDescent="0.25">
      <c r="B2346" s="23"/>
      <c r="C2346" s="24" t="e">
        <f>IF(Table1[[#This Row],[DATE]]=0,"",TEXT(Table1[[#This Row],[DATE]],"mmm"))</f>
        <v>#VALUE!</v>
      </c>
      <c r="D2346" s="25" t="str">
        <f>B2346&amp;"-"&amp;COUNTIF($B$6:$B2346,B2346)</f>
        <v>-0</v>
      </c>
      <c r="E2346" s="24" t="str">
        <f t="shared" si="73"/>
        <v/>
      </c>
      <c r="F2346" s="24" t="str">
        <f>IF(B2346=0,"",TEXT(Table1[[#This Row],[DATE]],"ddd"))</f>
        <v/>
      </c>
      <c r="G2346" s="47"/>
      <c r="H2346" s="2"/>
      <c r="I2346" s="26" t="str">
        <f>IFERROR(INDEX('[1]down list'!$AB$3:$AH$368,MATCH(Table1[[#This Row],[DATE]],'[1]down list'!$AB$3:$AB$368,0),MATCH(Table1[[#This Row],[Shift]],'[1]down list'!$AB$3:$AH$3,0)),"")</f>
        <v/>
      </c>
      <c r="J2346" s="3"/>
      <c r="K2346" s="2"/>
      <c r="M2346" s="26" t="str">
        <f>IFERROR(INDEX([1]!Table15[#Data],MATCH(Table1[[#This Row],[Equipment]],[1]!Table15[Component],0),2),"")</f>
        <v/>
      </c>
      <c r="N2346" s="26" t="str">
        <f>IFERROR(INDEX([1]!Table13[#Data],MATCH(Table1[[#This Row],[Tech.]],[1]!Table13[Func Location],0),2),"")</f>
        <v/>
      </c>
      <c r="O2346" s="27"/>
      <c r="P2346" s="28"/>
      <c r="R2346" s="2"/>
      <c r="W2346" s="2"/>
      <c r="X2346" s="2"/>
      <c r="Y2346" s="3"/>
      <c r="Z2346" s="29" t="e">
        <f>IF(Table1[[#This Row],[DATE]]=0,"",$Z$4)</f>
        <v>#VALUE!</v>
      </c>
      <c r="AA2346" s="29" t="e">
        <f>IF(Table1[[#This Row],[DATE]]=0,"",$AA$4)</f>
        <v>#VALUE!</v>
      </c>
      <c r="AB2346" s="29" t="str">
        <f t="shared" si="72"/>
        <v/>
      </c>
      <c r="AC2346" s="61" t="str">
        <f>IFERROR(VLOOKUP(Table1[[#This Row],[Owner]],'[1]down list'!U:V,2,FALSE),"")</f>
        <v/>
      </c>
    </row>
    <row r="2347" spans="2:29" x14ac:dyDescent="0.25">
      <c r="B2347" s="23"/>
      <c r="C2347" s="24" t="e">
        <f>IF(Table1[[#This Row],[DATE]]=0,"",TEXT(Table1[[#This Row],[DATE]],"mmm"))</f>
        <v>#VALUE!</v>
      </c>
      <c r="D2347" s="25" t="str">
        <f>B2347&amp;"-"&amp;COUNTIF($B$6:$B2347,B2347)</f>
        <v>-0</v>
      </c>
      <c r="E2347" s="24" t="str">
        <f t="shared" si="73"/>
        <v/>
      </c>
      <c r="F2347" s="24" t="str">
        <f>IF(B2347=0,"",TEXT(Table1[[#This Row],[DATE]],"ddd"))</f>
        <v/>
      </c>
      <c r="G2347" s="47"/>
      <c r="H2347" s="2"/>
      <c r="I2347" s="26" t="str">
        <f>IFERROR(INDEX('[1]down list'!$AB$3:$AH$368,MATCH(Table1[[#This Row],[DATE]],'[1]down list'!$AB$3:$AB$368,0),MATCH(Table1[[#This Row],[Shift]],'[1]down list'!$AB$3:$AH$3,0)),"")</f>
        <v/>
      </c>
      <c r="J2347" s="3"/>
      <c r="K2347" s="2"/>
      <c r="M2347" s="26" t="str">
        <f>IFERROR(INDEX([1]!Table15[#Data],MATCH(Table1[[#This Row],[Equipment]],[1]!Table15[Component],0),2),"")</f>
        <v/>
      </c>
      <c r="N2347" s="26" t="str">
        <f>IFERROR(INDEX([1]!Table13[#Data],MATCH(Table1[[#This Row],[Tech.]],[1]!Table13[Func Location],0),2),"")</f>
        <v/>
      </c>
      <c r="O2347" s="27"/>
      <c r="P2347" s="28"/>
      <c r="R2347" s="2"/>
      <c r="W2347" s="2"/>
      <c r="X2347" s="2"/>
      <c r="Y2347" s="3"/>
      <c r="Z2347" s="29" t="e">
        <f>IF(Table1[[#This Row],[DATE]]=0,"",$Z$4)</f>
        <v>#VALUE!</v>
      </c>
      <c r="AA2347" s="29" t="e">
        <f>IF(Table1[[#This Row],[DATE]]=0,"",$AA$4)</f>
        <v>#VALUE!</v>
      </c>
      <c r="AB2347" s="29" t="str">
        <f t="shared" si="72"/>
        <v/>
      </c>
      <c r="AC2347" s="61" t="str">
        <f>IFERROR(VLOOKUP(Table1[[#This Row],[Owner]],'[1]down list'!U:V,2,FALSE),"")</f>
        <v/>
      </c>
    </row>
    <row r="2348" spans="2:29" x14ac:dyDescent="0.25">
      <c r="B2348" s="23"/>
      <c r="C2348" s="24" t="e">
        <f>IF(Table1[[#This Row],[DATE]]=0,"",TEXT(Table1[[#This Row],[DATE]],"mmm"))</f>
        <v>#VALUE!</v>
      </c>
      <c r="D2348" s="25" t="str">
        <f>B2348&amp;"-"&amp;COUNTIF($B$6:$B2348,B2348)</f>
        <v>-0</v>
      </c>
      <c r="E2348" s="24" t="str">
        <f t="shared" si="73"/>
        <v/>
      </c>
      <c r="F2348" s="24" t="str">
        <f>IF(B2348=0,"",TEXT(Table1[[#This Row],[DATE]],"ddd"))</f>
        <v/>
      </c>
      <c r="G2348" s="47"/>
      <c r="H2348" s="2"/>
      <c r="I2348" s="26" t="str">
        <f>IFERROR(INDEX('[1]down list'!$AB$3:$AH$368,MATCH(Table1[[#This Row],[DATE]],'[1]down list'!$AB$3:$AB$368,0),MATCH(Table1[[#This Row],[Shift]],'[1]down list'!$AB$3:$AH$3,0)),"")</f>
        <v/>
      </c>
      <c r="J2348" s="3"/>
      <c r="K2348" s="2"/>
      <c r="M2348" s="26" t="str">
        <f>IFERROR(INDEX([1]!Table15[#Data],MATCH(Table1[[#This Row],[Equipment]],[1]!Table15[Component],0),2),"")</f>
        <v/>
      </c>
      <c r="N2348" s="26" t="str">
        <f>IFERROR(INDEX([1]!Table13[#Data],MATCH(Table1[[#This Row],[Tech.]],[1]!Table13[Func Location],0),2),"")</f>
        <v/>
      </c>
      <c r="O2348" s="27"/>
      <c r="P2348" s="28"/>
      <c r="R2348" s="2"/>
      <c r="W2348" s="2"/>
      <c r="X2348" s="2"/>
      <c r="Y2348" s="3"/>
      <c r="Z2348" s="29" t="e">
        <f>IF(Table1[[#This Row],[DATE]]=0,"",$Z$4)</f>
        <v>#VALUE!</v>
      </c>
      <c r="AA2348" s="29" t="e">
        <f>IF(Table1[[#This Row],[DATE]]=0,"",$AA$4)</f>
        <v>#VALUE!</v>
      </c>
      <c r="AB2348" s="29" t="str">
        <f t="shared" si="72"/>
        <v/>
      </c>
      <c r="AC2348" s="61" t="str">
        <f>IFERROR(VLOOKUP(Table1[[#This Row],[Owner]],'[1]down list'!U:V,2,FALSE),"")</f>
        <v/>
      </c>
    </row>
    <row r="2349" spans="2:29" x14ac:dyDescent="0.25">
      <c r="B2349" s="23"/>
      <c r="C2349" s="24" t="e">
        <f>IF(Table1[[#This Row],[DATE]]=0,"",TEXT(Table1[[#This Row],[DATE]],"mmm"))</f>
        <v>#VALUE!</v>
      </c>
      <c r="D2349" s="25" t="str">
        <f>B2349&amp;"-"&amp;COUNTIF($B$6:$B2349,B2349)</f>
        <v>-0</v>
      </c>
      <c r="E2349" s="24" t="str">
        <f t="shared" si="73"/>
        <v/>
      </c>
      <c r="F2349" s="24" t="str">
        <f>IF(B2349=0,"",TEXT(Table1[[#This Row],[DATE]],"ddd"))</f>
        <v/>
      </c>
      <c r="G2349" s="47"/>
      <c r="H2349" s="2"/>
      <c r="I2349" s="26" t="str">
        <f>IFERROR(INDEX('[1]down list'!$AB$3:$AH$368,MATCH(Table1[[#This Row],[DATE]],'[1]down list'!$AB$3:$AB$368,0),MATCH(Table1[[#This Row],[Shift]],'[1]down list'!$AB$3:$AH$3,0)),"")</f>
        <v/>
      </c>
      <c r="J2349" s="3"/>
      <c r="K2349" s="2"/>
      <c r="M2349" s="26" t="str">
        <f>IFERROR(INDEX([1]!Table15[#Data],MATCH(Table1[[#This Row],[Equipment]],[1]!Table15[Component],0),2),"")</f>
        <v/>
      </c>
      <c r="N2349" s="26" t="str">
        <f>IFERROR(INDEX([1]!Table13[#Data],MATCH(Table1[[#This Row],[Tech.]],[1]!Table13[Func Location],0),2),"")</f>
        <v/>
      </c>
      <c r="O2349" s="27"/>
      <c r="P2349" s="28"/>
      <c r="R2349" s="2"/>
      <c r="W2349" s="2"/>
      <c r="X2349" s="2"/>
      <c r="Y2349" s="3"/>
      <c r="Z2349" s="29" t="e">
        <f>IF(Table1[[#This Row],[DATE]]=0,"",$Z$4)</f>
        <v>#VALUE!</v>
      </c>
      <c r="AA2349" s="29" t="e">
        <f>IF(Table1[[#This Row],[DATE]]=0,"",$AA$4)</f>
        <v>#VALUE!</v>
      </c>
      <c r="AB2349" s="29" t="str">
        <f t="shared" si="72"/>
        <v/>
      </c>
      <c r="AC2349" s="61" t="str">
        <f>IFERROR(VLOOKUP(Table1[[#This Row],[Owner]],'[1]down list'!U:V,2,FALSE),"")</f>
        <v/>
      </c>
    </row>
    <row r="2350" spans="2:29" x14ac:dyDescent="0.25">
      <c r="B2350" s="23"/>
      <c r="C2350" s="24" t="e">
        <f>IF(Table1[[#This Row],[DATE]]=0,"",TEXT(Table1[[#This Row],[DATE]],"mmm"))</f>
        <v>#VALUE!</v>
      </c>
      <c r="D2350" s="25" t="str">
        <f>B2350&amp;"-"&amp;COUNTIF($B$6:$B2350,B2350)</f>
        <v>-0</v>
      </c>
      <c r="E2350" s="24" t="str">
        <f t="shared" si="73"/>
        <v/>
      </c>
      <c r="F2350" s="24" t="str">
        <f>IF(B2350=0,"",TEXT(Table1[[#This Row],[DATE]],"ddd"))</f>
        <v/>
      </c>
      <c r="G2350" s="47"/>
      <c r="H2350" s="2"/>
      <c r="I2350" s="26" t="str">
        <f>IFERROR(INDEX('[1]down list'!$AB$3:$AH$368,MATCH(Table1[[#This Row],[DATE]],'[1]down list'!$AB$3:$AB$368,0),MATCH(Table1[[#This Row],[Shift]],'[1]down list'!$AB$3:$AH$3,0)),"")</f>
        <v/>
      </c>
      <c r="J2350" s="3"/>
      <c r="K2350" s="2"/>
      <c r="M2350" s="26" t="str">
        <f>IFERROR(INDEX([1]!Table15[#Data],MATCH(Table1[[#This Row],[Equipment]],[1]!Table15[Component],0),2),"")</f>
        <v/>
      </c>
      <c r="N2350" s="26" t="str">
        <f>IFERROR(INDEX([1]!Table13[#Data],MATCH(Table1[[#This Row],[Tech.]],[1]!Table13[Func Location],0),2),"")</f>
        <v/>
      </c>
      <c r="O2350" s="27"/>
      <c r="P2350" s="28"/>
      <c r="R2350" s="2"/>
      <c r="W2350" s="2"/>
      <c r="X2350" s="2"/>
      <c r="Y2350" s="3"/>
      <c r="Z2350" s="29" t="e">
        <f>IF(Table1[[#This Row],[DATE]]=0,"",$Z$4)</f>
        <v>#VALUE!</v>
      </c>
      <c r="AA2350" s="29" t="e">
        <f>IF(Table1[[#This Row],[DATE]]=0,"",$AA$4)</f>
        <v>#VALUE!</v>
      </c>
      <c r="AB2350" s="29" t="str">
        <f t="shared" si="72"/>
        <v/>
      </c>
      <c r="AC2350" s="61" t="str">
        <f>IFERROR(VLOOKUP(Table1[[#This Row],[Owner]],'[1]down list'!U:V,2,FALSE),"")</f>
        <v/>
      </c>
    </row>
    <row r="2351" spans="2:29" x14ac:dyDescent="0.25">
      <c r="B2351" s="23"/>
      <c r="C2351" s="24" t="e">
        <f>IF(Table1[[#This Row],[DATE]]=0,"",TEXT(Table1[[#This Row],[DATE]],"mmm"))</f>
        <v>#VALUE!</v>
      </c>
      <c r="D2351" s="25" t="str">
        <f>B2351&amp;"-"&amp;COUNTIF($B$6:$B2351,B2351)</f>
        <v>-0</v>
      </c>
      <c r="E2351" s="24" t="str">
        <f t="shared" si="73"/>
        <v/>
      </c>
      <c r="F2351" s="24" t="str">
        <f>IF(B2351=0,"",TEXT(Table1[[#This Row],[DATE]],"ddd"))</f>
        <v/>
      </c>
      <c r="G2351" s="47"/>
      <c r="H2351" s="2"/>
      <c r="I2351" s="26" t="str">
        <f>IFERROR(INDEX('[1]down list'!$AB$3:$AH$368,MATCH(Table1[[#This Row],[DATE]],'[1]down list'!$AB$3:$AB$368,0),MATCH(Table1[[#This Row],[Shift]],'[1]down list'!$AB$3:$AH$3,0)),"")</f>
        <v/>
      </c>
      <c r="J2351" s="3"/>
      <c r="K2351" s="2"/>
      <c r="M2351" s="26" t="str">
        <f>IFERROR(INDEX([1]!Table15[#Data],MATCH(Table1[[#This Row],[Equipment]],[1]!Table15[Component],0),2),"")</f>
        <v/>
      </c>
      <c r="N2351" s="26" t="str">
        <f>IFERROR(INDEX([1]!Table13[#Data],MATCH(Table1[[#This Row],[Tech.]],[1]!Table13[Func Location],0),2),"")</f>
        <v/>
      </c>
      <c r="O2351" s="27"/>
      <c r="P2351" s="28"/>
      <c r="R2351" s="2"/>
      <c r="W2351" s="2"/>
      <c r="X2351" s="2"/>
      <c r="Y2351" s="3"/>
      <c r="Z2351" s="29" t="e">
        <f>IF(Table1[[#This Row],[DATE]]=0,"",$Z$4)</f>
        <v>#VALUE!</v>
      </c>
      <c r="AA2351" s="29" t="e">
        <f>IF(Table1[[#This Row],[DATE]]=0,"",$AA$4)</f>
        <v>#VALUE!</v>
      </c>
      <c r="AB2351" s="29" t="str">
        <f t="shared" si="72"/>
        <v/>
      </c>
      <c r="AC2351" s="61" t="str">
        <f>IFERROR(VLOOKUP(Table1[[#This Row],[Owner]],'[1]down list'!U:V,2,FALSE),"")</f>
        <v/>
      </c>
    </row>
    <row r="2352" spans="2:29" x14ac:dyDescent="0.25">
      <c r="B2352" s="23"/>
      <c r="C2352" s="24" t="e">
        <f>IF(Table1[[#This Row],[DATE]]=0,"",TEXT(Table1[[#This Row],[DATE]],"mmm"))</f>
        <v>#VALUE!</v>
      </c>
      <c r="D2352" s="25" t="str">
        <f>B2352&amp;"-"&amp;COUNTIF($B$6:$B2352,B2352)</f>
        <v>-0</v>
      </c>
      <c r="E2352" s="24" t="str">
        <f t="shared" si="73"/>
        <v/>
      </c>
      <c r="F2352" s="24" t="str">
        <f>IF(B2352=0,"",TEXT(Table1[[#This Row],[DATE]],"ddd"))</f>
        <v/>
      </c>
      <c r="G2352" s="47"/>
      <c r="H2352" s="2"/>
      <c r="I2352" s="26" t="str">
        <f>IFERROR(INDEX('[1]down list'!$AB$3:$AH$368,MATCH(Table1[[#This Row],[DATE]],'[1]down list'!$AB$3:$AB$368,0),MATCH(Table1[[#This Row],[Shift]],'[1]down list'!$AB$3:$AH$3,0)),"")</f>
        <v/>
      </c>
      <c r="J2352" s="3"/>
      <c r="K2352" s="2"/>
      <c r="M2352" s="26" t="str">
        <f>IFERROR(INDEX([1]!Table15[#Data],MATCH(Table1[[#This Row],[Equipment]],[1]!Table15[Component],0),2),"")</f>
        <v/>
      </c>
      <c r="N2352" s="26" t="str">
        <f>IFERROR(INDEX([1]!Table13[#Data],MATCH(Table1[[#This Row],[Tech.]],[1]!Table13[Func Location],0),2),"")</f>
        <v/>
      </c>
      <c r="O2352" s="27"/>
      <c r="P2352" s="28"/>
      <c r="R2352" s="2"/>
      <c r="W2352" s="2"/>
      <c r="X2352" s="2"/>
      <c r="Y2352" s="3"/>
      <c r="Z2352" s="29" t="e">
        <f>IF(Table1[[#This Row],[DATE]]=0,"",$Z$4)</f>
        <v>#VALUE!</v>
      </c>
      <c r="AA2352" s="29" t="e">
        <f>IF(Table1[[#This Row],[DATE]]=0,"",$AA$4)</f>
        <v>#VALUE!</v>
      </c>
      <c r="AB2352" s="29" t="str">
        <f t="shared" si="72"/>
        <v/>
      </c>
      <c r="AC2352" s="61" t="str">
        <f>IFERROR(VLOOKUP(Table1[[#This Row],[Owner]],'[1]down list'!U:V,2,FALSE),"")</f>
        <v/>
      </c>
    </row>
    <row r="2353" spans="2:29" x14ac:dyDescent="0.25">
      <c r="B2353" s="23"/>
      <c r="C2353" s="24" t="e">
        <f>IF(Table1[[#This Row],[DATE]]=0,"",TEXT(Table1[[#This Row],[DATE]],"mmm"))</f>
        <v>#VALUE!</v>
      </c>
      <c r="D2353" s="25" t="str">
        <f>B2353&amp;"-"&amp;COUNTIF($B$6:$B2353,B2353)</f>
        <v>-0</v>
      </c>
      <c r="E2353" s="24" t="str">
        <f t="shared" si="73"/>
        <v/>
      </c>
      <c r="F2353" s="24" t="str">
        <f>IF(B2353=0,"",TEXT(Table1[[#This Row],[DATE]],"ddd"))</f>
        <v/>
      </c>
      <c r="G2353" s="47"/>
      <c r="H2353" s="2"/>
      <c r="I2353" s="26" t="str">
        <f>IFERROR(INDEX('[1]down list'!$AB$3:$AH$368,MATCH(Table1[[#This Row],[DATE]],'[1]down list'!$AB$3:$AB$368,0),MATCH(Table1[[#This Row],[Shift]],'[1]down list'!$AB$3:$AH$3,0)),"")</f>
        <v/>
      </c>
      <c r="J2353" s="3"/>
      <c r="K2353" s="2"/>
      <c r="M2353" s="26" t="str">
        <f>IFERROR(INDEX([1]!Table15[#Data],MATCH(Table1[[#This Row],[Equipment]],[1]!Table15[Component],0),2),"")</f>
        <v/>
      </c>
      <c r="N2353" s="26" t="str">
        <f>IFERROR(INDEX([1]!Table13[#Data],MATCH(Table1[[#This Row],[Tech.]],[1]!Table13[Func Location],0),2),"")</f>
        <v/>
      </c>
      <c r="O2353" s="27"/>
      <c r="P2353" s="28"/>
      <c r="R2353" s="2"/>
      <c r="W2353" s="2"/>
      <c r="X2353" s="2"/>
      <c r="Y2353" s="3"/>
      <c r="Z2353" s="29" t="e">
        <f>IF(Table1[[#This Row],[DATE]]=0,"",$Z$4)</f>
        <v>#VALUE!</v>
      </c>
      <c r="AA2353" s="29" t="e">
        <f>IF(Table1[[#This Row],[DATE]]=0,"",$AA$4)</f>
        <v>#VALUE!</v>
      </c>
      <c r="AB2353" s="29" t="str">
        <f t="shared" si="72"/>
        <v/>
      </c>
      <c r="AC2353" s="61" t="str">
        <f>IFERROR(VLOOKUP(Table1[[#This Row],[Owner]],'[1]down list'!U:V,2,FALSE),"")</f>
        <v/>
      </c>
    </row>
    <row r="2354" spans="2:29" x14ac:dyDescent="0.25">
      <c r="B2354" s="23"/>
      <c r="C2354" s="24" t="e">
        <f>IF(Table1[[#This Row],[DATE]]=0,"",TEXT(Table1[[#This Row],[DATE]],"mmm"))</f>
        <v>#VALUE!</v>
      </c>
      <c r="D2354" s="25" t="str">
        <f>B2354&amp;"-"&amp;COUNTIF($B$6:$B2354,B2354)</f>
        <v>-0</v>
      </c>
      <c r="E2354" s="24" t="str">
        <f t="shared" si="73"/>
        <v/>
      </c>
      <c r="F2354" s="24" t="str">
        <f>IF(B2354=0,"",TEXT(Table1[[#This Row],[DATE]],"ddd"))</f>
        <v/>
      </c>
      <c r="G2354" s="47"/>
      <c r="H2354" s="2"/>
      <c r="I2354" s="26" t="str">
        <f>IFERROR(INDEX('[1]down list'!$AB$3:$AH$368,MATCH(Table1[[#This Row],[DATE]],'[1]down list'!$AB$3:$AB$368,0),MATCH(Table1[[#This Row],[Shift]],'[1]down list'!$AB$3:$AH$3,0)),"")</f>
        <v/>
      </c>
      <c r="J2354" s="3"/>
      <c r="K2354" s="2"/>
      <c r="M2354" s="26" t="str">
        <f>IFERROR(INDEX([1]!Table15[#Data],MATCH(Table1[[#This Row],[Equipment]],[1]!Table15[Component],0),2),"")</f>
        <v/>
      </c>
      <c r="N2354" s="26" t="str">
        <f>IFERROR(INDEX([1]!Table13[#Data],MATCH(Table1[[#This Row],[Tech.]],[1]!Table13[Func Location],0),2),"")</f>
        <v/>
      </c>
      <c r="O2354" s="27"/>
      <c r="P2354" s="28"/>
      <c r="R2354" s="2"/>
      <c r="W2354" s="2"/>
      <c r="X2354" s="2"/>
      <c r="Y2354" s="3"/>
      <c r="Z2354" s="29" t="e">
        <f>IF(Table1[[#This Row],[DATE]]=0,"",$Z$4)</f>
        <v>#VALUE!</v>
      </c>
      <c r="AA2354" s="29" t="e">
        <f>IF(Table1[[#This Row],[DATE]]=0,"",$AA$4)</f>
        <v>#VALUE!</v>
      </c>
      <c r="AB2354" s="29" t="str">
        <f t="shared" si="72"/>
        <v/>
      </c>
      <c r="AC2354" s="61" t="str">
        <f>IFERROR(VLOOKUP(Table1[[#This Row],[Owner]],'[1]down list'!U:V,2,FALSE),"")</f>
        <v/>
      </c>
    </row>
    <row r="2355" spans="2:29" x14ac:dyDescent="0.25">
      <c r="B2355" s="23"/>
      <c r="C2355" s="24" t="e">
        <f>IF(Table1[[#This Row],[DATE]]=0,"",TEXT(Table1[[#This Row],[DATE]],"mmm"))</f>
        <v>#VALUE!</v>
      </c>
      <c r="D2355" s="25" t="str">
        <f>B2355&amp;"-"&amp;COUNTIF($B$6:$B2355,B2355)</f>
        <v>-0</v>
      </c>
      <c r="E2355" s="24" t="str">
        <f t="shared" si="73"/>
        <v/>
      </c>
      <c r="F2355" s="24" t="str">
        <f>IF(B2355=0,"",TEXT(Table1[[#This Row],[DATE]],"ddd"))</f>
        <v/>
      </c>
      <c r="G2355" s="47"/>
      <c r="H2355" s="2"/>
      <c r="I2355" s="26" t="str">
        <f>IFERROR(INDEX('[1]down list'!$AB$3:$AH$368,MATCH(Table1[[#This Row],[DATE]],'[1]down list'!$AB$3:$AB$368,0),MATCH(Table1[[#This Row],[Shift]],'[1]down list'!$AB$3:$AH$3,0)),"")</f>
        <v/>
      </c>
      <c r="J2355" s="3"/>
      <c r="K2355" s="2"/>
      <c r="M2355" s="26" t="str">
        <f>IFERROR(INDEX([1]!Table15[#Data],MATCH(Table1[[#This Row],[Equipment]],[1]!Table15[Component],0),2),"")</f>
        <v/>
      </c>
      <c r="N2355" s="26" t="str">
        <f>IFERROR(INDEX([1]!Table13[#Data],MATCH(Table1[[#This Row],[Tech.]],[1]!Table13[Func Location],0),2),"")</f>
        <v/>
      </c>
      <c r="O2355" s="27"/>
      <c r="P2355" s="28"/>
      <c r="R2355" s="2"/>
      <c r="W2355" s="2"/>
      <c r="X2355" s="2"/>
      <c r="Y2355" s="3"/>
      <c r="Z2355" s="29" t="e">
        <f>IF(Table1[[#This Row],[DATE]]=0,"",$Z$4)</f>
        <v>#VALUE!</v>
      </c>
      <c r="AA2355" s="29" t="e">
        <f>IF(Table1[[#This Row],[DATE]]=0,"",$AA$4)</f>
        <v>#VALUE!</v>
      </c>
      <c r="AB2355" s="29" t="str">
        <f t="shared" si="72"/>
        <v/>
      </c>
      <c r="AC2355" s="61" t="str">
        <f>IFERROR(VLOOKUP(Table1[[#This Row],[Owner]],'[1]down list'!U:V,2,FALSE),"")</f>
        <v/>
      </c>
    </row>
    <row r="2356" spans="2:29" x14ac:dyDescent="0.25">
      <c r="B2356" s="23"/>
      <c r="C2356" s="24" t="e">
        <f>IF(Table1[[#This Row],[DATE]]=0,"",TEXT(Table1[[#This Row],[DATE]],"mmm"))</f>
        <v>#VALUE!</v>
      </c>
      <c r="D2356" s="25" t="str">
        <f>B2356&amp;"-"&amp;COUNTIF($B$6:$B2356,B2356)</f>
        <v>-0</v>
      </c>
      <c r="E2356" s="24" t="str">
        <f t="shared" si="73"/>
        <v/>
      </c>
      <c r="F2356" s="24" t="str">
        <f>IF(B2356=0,"",TEXT(Table1[[#This Row],[DATE]],"ddd"))</f>
        <v/>
      </c>
      <c r="G2356" s="47"/>
      <c r="H2356" s="2"/>
      <c r="I2356" s="26" t="str">
        <f>IFERROR(INDEX('[1]down list'!$AB$3:$AH$368,MATCH(Table1[[#This Row],[DATE]],'[1]down list'!$AB$3:$AB$368,0),MATCH(Table1[[#This Row],[Shift]],'[1]down list'!$AB$3:$AH$3,0)),"")</f>
        <v/>
      </c>
      <c r="J2356" s="3"/>
      <c r="K2356" s="2"/>
      <c r="M2356" s="26" t="str">
        <f>IFERROR(INDEX([1]!Table15[#Data],MATCH(Table1[[#This Row],[Equipment]],[1]!Table15[Component],0),2),"")</f>
        <v/>
      </c>
      <c r="N2356" s="26" t="str">
        <f>IFERROR(INDEX([1]!Table13[#Data],MATCH(Table1[[#This Row],[Tech.]],[1]!Table13[Func Location],0),2),"")</f>
        <v/>
      </c>
      <c r="O2356" s="27"/>
      <c r="P2356" s="28"/>
      <c r="R2356" s="2"/>
      <c r="W2356" s="2"/>
      <c r="X2356" s="2"/>
      <c r="Y2356" s="3"/>
      <c r="Z2356" s="29" t="e">
        <f>IF(Table1[[#This Row],[DATE]]=0,"",$Z$4)</f>
        <v>#VALUE!</v>
      </c>
      <c r="AA2356" s="29" t="e">
        <f>IF(Table1[[#This Row],[DATE]]=0,"",$AA$4)</f>
        <v>#VALUE!</v>
      </c>
      <c r="AB2356" s="29" t="str">
        <f t="shared" si="72"/>
        <v/>
      </c>
      <c r="AC2356" s="61" t="str">
        <f>IFERROR(VLOOKUP(Table1[[#This Row],[Owner]],'[1]down list'!U:V,2,FALSE),"")</f>
        <v/>
      </c>
    </row>
    <row r="2357" spans="2:29" x14ac:dyDescent="0.25">
      <c r="B2357" s="23"/>
      <c r="C2357" s="24" t="e">
        <f>IF(Table1[[#This Row],[DATE]]=0,"",TEXT(Table1[[#This Row],[DATE]],"mmm"))</f>
        <v>#VALUE!</v>
      </c>
      <c r="D2357" s="25" t="str">
        <f>B2357&amp;"-"&amp;COUNTIF($B$6:$B2357,B2357)</f>
        <v>-0</v>
      </c>
      <c r="E2357" s="24" t="str">
        <f t="shared" si="73"/>
        <v/>
      </c>
      <c r="F2357" s="24" t="str">
        <f>IF(B2357=0,"",TEXT(Table1[[#This Row],[DATE]],"ddd"))</f>
        <v/>
      </c>
      <c r="G2357" s="47"/>
      <c r="H2357" s="2"/>
      <c r="I2357" s="26" t="str">
        <f>IFERROR(INDEX('[1]down list'!$AB$3:$AH$368,MATCH(Table1[[#This Row],[DATE]],'[1]down list'!$AB$3:$AB$368,0),MATCH(Table1[[#This Row],[Shift]],'[1]down list'!$AB$3:$AH$3,0)),"")</f>
        <v/>
      </c>
      <c r="J2357" s="3"/>
      <c r="K2357" s="2"/>
      <c r="M2357" s="26" t="str">
        <f>IFERROR(INDEX([1]!Table15[#Data],MATCH(Table1[[#This Row],[Equipment]],[1]!Table15[Component],0),2),"")</f>
        <v/>
      </c>
      <c r="N2357" s="26" t="str">
        <f>IFERROR(INDEX([1]!Table13[#Data],MATCH(Table1[[#This Row],[Tech.]],[1]!Table13[Func Location],0),2),"")</f>
        <v/>
      </c>
      <c r="O2357" s="27"/>
      <c r="P2357" s="28"/>
      <c r="R2357" s="2"/>
      <c r="W2357" s="2"/>
      <c r="X2357" s="2"/>
      <c r="Y2357" s="3"/>
      <c r="Z2357" s="29" t="e">
        <f>IF(Table1[[#This Row],[DATE]]=0,"",$Z$4)</f>
        <v>#VALUE!</v>
      </c>
      <c r="AA2357" s="29" t="e">
        <f>IF(Table1[[#This Row],[DATE]]=0,"",$AA$4)</f>
        <v>#VALUE!</v>
      </c>
      <c r="AB2357" s="29" t="str">
        <f t="shared" si="72"/>
        <v/>
      </c>
      <c r="AC2357" s="61" t="str">
        <f>IFERROR(VLOOKUP(Table1[[#This Row],[Owner]],'[1]down list'!U:V,2,FALSE),"")</f>
        <v/>
      </c>
    </row>
    <row r="2358" spans="2:29" x14ac:dyDescent="0.25">
      <c r="B2358" s="23"/>
      <c r="C2358" s="24" t="e">
        <f>IF(Table1[[#This Row],[DATE]]=0,"",TEXT(Table1[[#This Row],[DATE]],"mmm"))</f>
        <v>#VALUE!</v>
      </c>
      <c r="D2358" s="25" t="str">
        <f>B2358&amp;"-"&amp;COUNTIF($B$6:$B2358,B2358)</f>
        <v>-0</v>
      </c>
      <c r="E2358" s="24" t="str">
        <f t="shared" si="73"/>
        <v/>
      </c>
      <c r="F2358" s="24" t="str">
        <f>IF(B2358=0,"",TEXT(Table1[[#This Row],[DATE]],"ddd"))</f>
        <v/>
      </c>
      <c r="G2358" s="47"/>
      <c r="H2358" s="2"/>
      <c r="I2358" s="26" t="str">
        <f>IFERROR(INDEX('[1]down list'!$AB$3:$AH$368,MATCH(Table1[[#This Row],[DATE]],'[1]down list'!$AB$3:$AB$368,0),MATCH(Table1[[#This Row],[Shift]],'[1]down list'!$AB$3:$AH$3,0)),"")</f>
        <v/>
      </c>
      <c r="J2358" s="3"/>
      <c r="K2358" s="2"/>
      <c r="M2358" s="26" t="str">
        <f>IFERROR(INDEX([1]!Table15[#Data],MATCH(Table1[[#This Row],[Equipment]],[1]!Table15[Component],0),2),"")</f>
        <v/>
      </c>
      <c r="N2358" s="26" t="str">
        <f>IFERROR(INDEX([1]!Table13[#Data],MATCH(Table1[[#This Row],[Tech.]],[1]!Table13[Func Location],0),2),"")</f>
        <v/>
      </c>
      <c r="O2358" s="27"/>
      <c r="P2358" s="28"/>
      <c r="R2358" s="2"/>
      <c r="W2358" s="2"/>
      <c r="X2358" s="2"/>
      <c r="Y2358" s="3"/>
      <c r="Z2358" s="29" t="e">
        <f>IF(Table1[[#This Row],[DATE]]=0,"",$Z$4)</f>
        <v>#VALUE!</v>
      </c>
      <c r="AA2358" s="29" t="e">
        <f>IF(Table1[[#This Row],[DATE]]=0,"",$AA$4)</f>
        <v>#VALUE!</v>
      </c>
      <c r="AB2358" s="29" t="str">
        <f t="shared" si="72"/>
        <v/>
      </c>
      <c r="AC2358" s="61" t="str">
        <f>IFERROR(VLOOKUP(Table1[[#This Row],[Owner]],'[1]down list'!U:V,2,FALSE),"")</f>
        <v/>
      </c>
    </row>
    <row r="2359" spans="2:29" x14ac:dyDescent="0.25">
      <c r="B2359" s="23"/>
      <c r="C2359" s="24" t="e">
        <f>IF(Table1[[#This Row],[DATE]]=0,"",TEXT(Table1[[#This Row],[DATE]],"mmm"))</f>
        <v>#VALUE!</v>
      </c>
      <c r="D2359" s="64" t="str">
        <f>B2359&amp;"-"&amp;COUNTIF($B$6:$B2374,B2359)</f>
        <v>-0</v>
      </c>
      <c r="E2359" s="24" t="str">
        <f t="shared" si="73"/>
        <v/>
      </c>
      <c r="F2359" s="24" t="str">
        <f>IF(B2359=0,"",TEXT(Table1[[#This Row],[DATE]],"ddd"))</f>
        <v/>
      </c>
      <c r="G2359" s="47"/>
      <c r="H2359" s="2"/>
      <c r="I2359" s="26" t="str">
        <f>IFERROR(INDEX('[1]down list'!$AB$3:$AH$368,MATCH(Table1[[#This Row],[DATE]],'[1]down list'!$AB$3:$AB$368,0),MATCH(Table1[[#This Row],[Shift]],'[1]down list'!$AB$3:$AH$3,0)),"")</f>
        <v/>
      </c>
      <c r="J2359" s="3"/>
      <c r="K2359" s="2"/>
      <c r="M2359" s="26" t="str">
        <f>IFERROR(INDEX([1]!Table15[#Data],MATCH(Table1[[#This Row],[Equipment]],[1]!Table15[Component],0),2),"")</f>
        <v/>
      </c>
      <c r="N2359" s="26" t="str">
        <f>IFERROR(INDEX([1]!Table13[#Data],MATCH(Table1[[#This Row],[Tech.]],[1]!Table13[Func Location],0),2),"")</f>
        <v/>
      </c>
      <c r="O2359" s="27"/>
      <c r="P2359" s="28"/>
      <c r="R2359" s="2"/>
      <c r="W2359" s="2"/>
      <c r="X2359" s="2"/>
      <c r="Y2359" s="3"/>
      <c r="Z2359" s="29" t="e">
        <f>IF(Table1[[#This Row],[DATE]]=0,"",$Z$4)</f>
        <v>#VALUE!</v>
      </c>
      <c r="AA2359" s="29" t="e">
        <f>IF(Table1[[#This Row],[DATE]]=0,"",$AA$4)</f>
        <v>#VALUE!</v>
      </c>
      <c r="AB2359" s="29" t="str">
        <f t="shared" si="72"/>
        <v/>
      </c>
      <c r="AC2359" s="61" t="str">
        <f>IFERROR(VLOOKUP(Table1[[#This Row],[Owner]],'[1]down list'!U:V,2,FALSE),"")</f>
        <v/>
      </c>
    </row>
    <row r="2360" spans="2:29" x14ac:dyDescent="0.25">
      <c r="B2360" s="23"/>
      <c r="C2360" s="24" t="e">
        <f>IF(Table1[[#This Row],[DATE]]=0,"",TEXT(Table1[[#This Row],[DATE]],"mmm"))</f>
        <v>#VALUE!</v>
      </c>
      <c r="D2360" s="25" t="str">
        <f>B2360&amp;"-"&amp;COUNTIF($B$6:$B2360,B2360)</f>
        <v>-0</v>
      </c>
      <c r="E2360" s="24" t="str">
        <f t="shared" si="73"/>
        <v/>
      </c>
      <c r="F2360" s="24" t="str">
        <f>IF(B2360=0,"",TEXT(Table1[[#This Row],[DATE]],"ddd"))</f>
        <v/>
      </c>
      <c r="G2360" s="47"/>
      <c r="H2360" s="2"/>
      <c r="I2360" s="26" t="str">
        <f>IFERROR(INDEX('[1]down list'!$AB$3:$AH$368,MATCH(Table1[[#This Row],[DATE]],'[1]down list'!$AB$3:$AB$368,0),MATCH(Table1[[#This Row],[Shift]],'[1]down list'!$AB$3:$AH$3,0)),"")</f>
        <v/>
      </c>
      <c r="J2360" s="3"/>
      <c r="K2360" s="2"/>
      <c r="M2360" s="26" t="str">
        <f>IFERROR(INDEX([1]!Table15[#Data],MATCH(Table1[[#This Row],[Equipment]],[1]!Table15[Component],0),2),"")</f>
        <v/>
      </c>
      <c r="N2360" s="26" t="str">
        <f>IFERROR(INDEX([1]!Table13[#Data],MATCH(Table1[[#This Row],[Tech.]],[1]!Table13[Func Location],0),2),"")</f>
        <v/>
      </c>
      <c r="O2360" s="27"/>
      <c r="P2360" s="28"/>
      <c r="R2360" s="2"/>
      <c r="W2360" s="2"/>
      <c r="X2360" s="2"/>
      <c r="Y2360" s="3"/>
      <c r="Z2360" s="29" t="e">
        <f>IF(Table1[[#This Row],[DATE]]=0,"",$Z$4)</f>
        <v>#VALUE!</v>
      </c>
      <c r="AA2360" s="29" t="e">
        <f>IF(Table1[[#This Row],[DATE]]=0,"",$AA$4)</f>
        <v>#VALUE!</v>
      </c>
      <c r="AB2360" s="29" t="str">
        <f t="shared" si="72"/>
        <v/>
      </c>
      <c r="AC2360" s="61" t="str">
        <f>IFERROR(VLOOKUP(Table1[[#This Row],[Owner]],'[1]down list'!U:V,2,FALSE),"")</f>
        <v/>
      </c>
    </row>
    <row r="2361" spans="2:29" x14ac:dyDescent="0.25">
      <c r="B2361" s="23"/>
      <c r="C2361" s="24" t="e">
        <f>IF(Table1[[#This Row],[DATE]]=0,"",TEXT(Table1[[#This Row],[DATE]],"mmm"))</f>
        <v>#VALUE!</v>
      </c>
      <c r="D2361" s="25" t="str">
        <f>B2361&amp;"-"&amp;COUNTIF($B$6:$B2361,B2361)</f>
        <v>-0</v>
      </c>
      <c r="E2361" s="24" t="str">
        <f t="shared" si="73"/>
        <v/>
      </c>
      <c r="F2361" s="24" t="str">
        <f>IF(B2361=0,"",TEXT(Table1[[#This Row],[DATE]],"ddd"))</f>
        <v/>
      </c>
      <c r="G2361" s="47"/>
      <c r="H2361" s="2"/>
      <c r="I2361" s="26" t="str">
        <f>IFERROR(INDEX('[1]down list'!$AB$3:$AH$368,MATCH(Table1[[#This Row],[DATE]],'[1]down list'!$AB$3:$AB$368,0),MATCH(Table1[[#This Row],[Shift]],'[1]down list'!$AB$3:$AH$3,0)),"")</f>
        <v/>
      </c>
      <c r="J2361" s="3"/>
      <c r="K2361" s="2"/>
      <c r="M2361" s="26" t="str">
        <f>IFERROR(INDEX([1]!Table15[#Data],MATCH(Table1[[#This Row],[Equipment]],[1]!Table15[Component],0),2),"")</f>
        <v/>
      </c>
      <c r="N2361" s="26" t="str">
        <f>IFERROR(INDEX([1]!Table13[#Data],MATCH(Table1[[#This Row],[Tech.]],[1]!Table13[Func Location],0),2),"")</f>
        <v/>
      </c>
      <c r="O2361" s="27"/>
      <c r="P2361" s="28"/>
      <c r="R2361" s="2"/>
      <c r="W2361" s="2"/>
      <c r="X2361" s="2"/>
      <c r="Y2361" s="3"/>
      <c r="Z2361" s="29" t="e">
        <f>IF(Table1[[#This Row],[DATE]]=0,"",$Z$4)</f>
        <v>#VALUE!</v>
      </c>
      <c r="AA2361" s="29" t="e">
        <f>IF(Table1[[#This Row],[DATE]]=0,"",$AA$4)</f>
        <v>#VALUE!</v>
      </c>
      <c r="AB2361" s="29" t="str">
        <f t="shared" si="72"/>
        <v/>
      </c>
      <c r="AC2361" s="61" t="str">
        <f>IFERROR(VLOOKUP(Table1[[#This Row],[Owner]],'[1]down list'!U:V,2,FALSE),"")</f>
        <v/>
      </c>
    </row>
    <row r="2362" spans="2:29" x14ac:dyDescent="0.25">
      <c r="B2362" s="23"/>
      <c r="C2362" s="24" t="e">
        <f>IF(Table1[[#This Row],[DATE]]=0,"",TEXT(Table1[[#This Row],[DATE]],"mmm"))</f>
        <v>#VALUE!</v>
      </c>
      <c r="D2362" s="25" t="str">
        <f>B2362&amp;"-"&amp;COUNTIF($B$6:$B2362,B2362)</f>
        <v>-0</v>
      </c>
      <c r="E2362" s="24" t="str">
        <f t="shared" si="73"/>
        <v/>
      </c>
      <c r="F2362" s="24" t="str">
        <f>IF(B2362=0,"",TEXT(Table1[[#This Row],[DATE]],"ddd"))</f>
        <v/>
      </c>
      <c r="G2362" s="47"/>
      <c r="H2362" s="2"/>
      <c r="I2362" s="26" t="str">
        <f>IFERROR(INDEX('[1]down list'!$AB$3:$AH$368,MATCH(Table1[[#This Row],[DATE]],'[1]down list'!$AB$3:$AB$368,0),MATCH(Table1[[#This Row],[Shift]],'[1]down list'!$AB$3:$AH$3,0)),"")</f>
        <v/>
      </c>
      <c r="J2362" s="3"/>
      <c r="K2362" s="2"/>
      <c r="M2362" s="26" t="str">
        <f>IFERROR(INDEX([1]!Table15[#Data],MATCH(Table1[[#This Row],[Equipment]],[1]!Table15[Component],0),2),"")</f>
        <v/>
      </c>
      <c r="N2362" s="26" t="str">
        <f>IFERROR(INDEX([1]!Table13[#Data],MATCH(Table1[[#This Row],[Tech.]],[1]!Table13[Func Location],0),2),"")</f>
        <v/>
      </c>
      <c r="O2362" s="27"/>
      <c r="P2362" s="28"/>
      <c r="R2362" s="2"/>
      <c r="W2362" s="2"/>
      <c r="X2362" s="2"/>
      <c r="Y2362" s="3"/>
      <c r="Z2362" s="29" t="e">
        <f>IF(Table1[[#This Row],[DATE]]=0,"",$Z$4)</f>
        <v>#VALUE!</v>
      </c>
      <c r="AA2362" s="29" t="e">
        <f>IF(Table1[[#This Row],[DATE]]=0,"",$AA$4)</f>
        <v>#VALUE!</v>
      </c>
      <c r="AB2362" s="29" t="str">
        <f t="shared" si="72"/>
        <v/>
      </c>
      <c r="AC2362" s="61" t="str">
        <f>IFERROR(VLOOKUP(Table1[[#This Row],[Owner]],'[1]down list'!U:V,2,FALSE),"")</f>
        <v/>
      </c>
    </row>
    <row r="2363" spans="2:29" x14ac:dyDescent="0.25">
      <c r="B2363" s="23"/>
      <c r="C2363" s="24" t="e">
        <f>IF(Table1[[#This Row],[DATE]]=0,"",TEXT(Table1[[#This Row],[DATE]],"mmm"))</f>
        <v>#VALUE!</v>
      </c>
      <c r="D2363" s="25" t="str">
        <f>B2363&amp;"-"&amp;COUNTIF($B$6:$B2363,B2363)</f>
        <v>-0</v>
      </c>
      <c r="E2363" s="24" t="str">
        <f t="shared" si="73"/>
        <v/>
      </c>
      <c r="F2363" s="24" t="str">
        <f>IF(B2363=0,"",TEXT(Table1[[#This Row],[DATE]],"ddd"))</f>
        <v/>
      </c>
      <c r="G2363" s="47"/>
      <c r="H2363" s="2"/>
      <c r="I2363" s="26" t="str">
        <f>IFERROR(INDEX('[1]down list'!$AB$3:$AH$368,MATCH(Table1[[#This Row],[DATE]],'[1]down list'!$AB$3:$AB$368,0),MATCH(Table1[[#This Row],[Shift]],'[1]down list'!$AB$3:$AH$3,0)),"")</f>
        <v/>
      </c>
      <c r="J2363" s="3"/>
      <c r="K2363" s="2"/>
      <c r="M2363" s="26" t="str">
        <f>IFERROR(INDEX([1]!Table15[#Data],MATCH(Table1[[#This Row],[Equipment]],[1]!Table15[Component],0),2),"")</f>
        <v/>
      </c>
      <c r="N2363" s="26" t="str">
        <f>IFERROR(INDEX([1]!Table13[#Data],MATCH(Table1[[#This Row],[Tech.]],[1]!Table13[Func Location],0),2),"")</f>
        <v/>
      </c>
      <c r="O2363" s="27"/>
      <c r="P2363" s="28"/>
      <c r="R2363" s="2"/>
      <c r="W2363" s="2"/>
      <c r="X2363" s="2"/>
      <c r="Y2363" s="3"/>
      <c r="Z2363" s="29" t="e">
        <f>IF(Table1[[#This Row],[DATE]]=0,"",$Z$4)</f>
        <v>#VALUE!</v>
      </c>
      <c r="AA2363" s="29" t="e">
        <f>IF(Table1[[#This Row],[DATE]]=0,"",$AA$4)</f>
        <v>#VALUE!</v>
      </c>
      <c r="AB2363" s="29" t="str">
        <f t="shared" si="72"/>
        <v/>
      </c>
      <c r="AC2363" s="61" t="str">
        <f>IFERROR(VLOOKUP(Table1[[#This Row],[Owner]],'[1]down list'!U:V,2,FALSE),"")</f>
        <v/>
      </c>
    </row>
    <row r="2364" spans="2:29" x14ac:dyDescent="0.25">
      <c r="B2364" s="23"/>
      <c r="C2364" s="24" t="e">
        <f>IF(Table1[[#This Row],[DATE]]=0,"",TEXT(Table1[[#This Row],[DATE]],"mmm"))</f>
        <v>#VALUE!</v>
      </c>
      <c r="D2364" s="25" t="str">
        <f>B2364&amp;"-"&amp;COUNTIF($B$6:$B2364,B2364)</f>
        <v>-0</v>
      </c>
      <c r="E2364" s="24" t="str">
        <f t="shared" si="73"/>
        <v/>
      </c>
      <c r="F2364" s="24" t="str">
        <f>IF(B2364=0,"",TEXT(Table1[[#This Row],[DATE]],"ddd"))</f>
        <v/>
      </c>
      <c r="G2364" s="47"/>
      <c r="H2364" s="2"/>
      <c r="I2364" s="26" t="str">
        <f>IFERROR(INDEX('[1]down list'!$AB$3:$AH$368,MATCH(Table1[[#This Row],[DATE]],'[1]down list'!$AB$3:$AB$368,0),MATCH(Table1[[#This Row],[Shift]],'[1]down list'!$AB$3:$AH$3,0)),"")</f>
        <v/>
      </c>
      <c r="J2364" s="3"/>
      <c r="K2364" s="2"/>
      <c r="M2364" s="26" t="str">
        <f>IFERROR(INDEX([1]!Table15[#Data],MATCH(Table1[[#This Row],[Equipment]],[1]!Table15[Component],0),2),"")</f>
        <v/>
      </c>
      <c r="N2364" s="26" t="str">
        <f>IFERROR(INDEX([1]!Table13[#Data],MATCH(Table1[[#This Row],[Tech.]],[1]!Table13[Func Location],0),2),"")</f>
        <v/>
      </c>
      <c r="O2364" s="27"/>
      <c r="P2364" s="28"/>
      <c r="R2364" s="2"/>
      <c r="W2364" s="2"/>
      <c r="X2364" s="2"/>
      <c r="Y2364" s="3"/>
      <c r="Z2364" s="29" t="e">
        <f>IF(Table1[[#This Row],[DATE]]=0,"",$Z$4)</f>
        <v>#VALUE!</v>
      </c>
      <c r="AA2364" s="29" t="e">
        <f>IF(Table1[[#This Row],[DATE]]=0,"",$AA$4)</f>
        <v>#VALUE!</v>
      </c>
      <c r="AB2364" s="29" t="str">
        <f t="shared" si="72"/>
        <v/>
      </c>
      <c r="AC2364" s="61" t="str">
        <f>IFERROR(VLOOKUP(Table1[[#This Row],[Owner]],'[1]down list'!U:V,2,FALSE),"")</f>
        <v/>
      </c>
    </row>
    <row r="2365" spans="2:29" x14ac:dyDescent="0.25">
      <c r="B2365" s="23"/>
      <c r="C2365" s="24" t="e">
        <f>IF(Table1[[#This Row],[DATE]]=0,"",TEXT(Table1[[#This Row],[DATE]],"mmm"))</f>
        <v>#VALUE!</v>
      </c>
      <c r="D2365" s="25" t="str">
        <f>B2365&amp;"-"&amp;COUNTIF($B$6:$B2365,B2365)</f>
        <v>-0</v>
      </c>
      <c r="E2365" s="24" t="str">
        <f t="shared" si="73"/>
        <v/>
      </c>
      <c r="F2365" s="24" t="str">
        <f>IF(B2365=0,"",TEXT(Table1[[#This Row],[DATE]],"ddd"))</f>
        <v/>
      </c>
      <c r="G2365" s="47"/>
      <c r="H2365" s="2"/>
      <c r="I2365" s="26" t="str">
        <f>IFERROR(INDEX('[1]down list'!$AB$3:$AH$368,MATCH(Table1[[#This Row],[DATE]],'[1]down list'!$AB$3:$AB$368,0),MATCH(Table1[[#This Row],[Shift]],'[1]down list'!$AB$3:$AH$3,0)),"")</f>
        <v/>
      </c>
      <c r="J2365" s="3"/>
      <c r="K2365" s="2"/>
      <c r="M2365" s="26" t="str">
        <f>IFERROR(INDEX([1]!Table15[#Data],MATCH(Table1[[#This Row],[Equipment]],[1]!Table15[Component],0),2),"")</f>
        <v/>
      </c>
      <c r="N2365" s="26" t="str">
        <f>IFERROR(INDEX([1]!Table13[#Data],MATCH(Table1[[#This Row],[Tech.]],[1]!Table13[Func Location],0),2),"")</f>
        <v/>
      </c>
      <c r="O2365" s="27"/>
      <c r="P2365" s="28"/>
      <c r="R2365" s="2"/>
      <c r="W2365" s="2"/>
      <c r="X2365" s="2"/>
      <c r="Y2365" s="3"/>
      <c r="Z2365" s="29" t="e">
        <f>IF(Table1[[#This Row],[DATE]]=0,"",$Z$4)</f>
        <v>#VALUE!</v>
      </c>
      <c r="AA2365" s="29" t="e">
        <f>IF(Table1[[#This Row],[DATE]]=0,"",$AA$4)</f>
        <v>#VALUE!</v>
      </c>
      <c r="AB2365" s="29" t="str">
        <f t="shared" si="72"/>
        <v/>
      </c>
      <c r="AC2365" s="61" t="str">
        <f>IFERROR(VLOOKUP(Table1[[#This Row],[Owner]],'[1]down list'!U:V,2,FALSE),"")</f>
        <v/>
      </c>
    </row>
    <row r="2366" spans="2:29" x14ac:dyDescent="0.25">
      <c r="B2366" s="23"/>
      <c r="C2366" s="24" t="e">
        <f>IF(Table1[[#This Row],[DATE]]=0,"",TEXT(Table1[[#This Row],[DATE]],"mmm"))</f>
        <v>#VALUE!</v>
      </c>
      <c r="D2366" s="25" t="str">
        <f>B2366&amp;"-"&amp;COUNTIF($B$6:$B2366,B2366)</f>
        <v>-0</v>
      </c>
      <c r="E2366" s="24" t="str">
        <f t="shared" si="73"/>
        <v/>
      </c>
      <c r="F2366" s="24" t="str">
        <f>IF(B2366=0,"",TEXT(Table1[[#This Row],[DATE]],"ddd"))</f>
        <v/>
      </c>
      <c r="G2366" s="47"/>
      <c r="H2366" s="2"/>
      <c r="I2366" s="26" t="str">
        <f>IFERROR(INDEX('[1]down list'!$AB$3:$AH$368,MATCH(Table1[[#This Row],[DATE]],'[1]down list'!$AB$3:$AB$368,0),MATCH(Table1[[#This Row],[Shift]],'[1]down list'!$AB$3:$AH$3,0)),"")</f>
        <v/>
      </c>
      <c r="J2366" s="3"/>
      <c r="K2366" s="2"/>
      <c r="M2366" s="26" t="str">
        <f>IFERROR(INDEX([1]!Table15[#Data],MATCH(Table1[[#This Row],[Equipment]],[1]!Table15[Component],0),2),"")</f>
        <v/>
      </c>
      <c r="N2366" s="26" t="str">
        <f>IFERROR(INDEX([1]!Table13[#Data],MATCH(Table1[[#This Row],[Tech.]],[1]!Table13[Func Location],0),2),"")</f>
        <v/>
      </c>
      <c r="O2366" s="27"/>
      <c r="P2366" s="28"/>
      <c r="R2366" s="2"/>
      <c r="W2366" s="2"/>
      <c r="X2366" s="2"/>
      <c r="Y2366" s="3"/>
      <c r="Z2366" s="29" t="e">
        <f>IF(Table1[[#This Row],[DATE]]=0,"",$Z$4)</f>
        <v>#VALUE!</v>
      </c>
      <c r="AA2366" s="29" t="e">
        <f>IF(Table1[[#This Row],[DATE]]=0,"",$AA$4)</f>
        <v>#VALUE!</v>
      </c>
      <c r="AB2366" s="29" t="str">
        <f t="shared" si="72"/>
        <v/>
      </c>
      <c r="AC2366" s="61" t="str">
        <f>IFERROR(VLOOKUP(Table1[[#This Row],[Owner]],'[1]down list'!U:V,2,FALSE),"")</f>
        <v/>
      </c>
    </row>
    <row r="2367" spans="2:29" x14ac:dyDescent="0.25">
      <c r="B2367" s="23"/>
      <c r="C2367" s="24" t="e">
        <f>IF(Table1[[#This Row],[DATE]]=0,"",TEXT(Table1[[#This Row],[DATE]],"mmm"))</f>
        <v>#VALUE!</v>
      </c>
      <c r="D2367" s="25" t="str">
        <f>B2367&amp;"-"&amp;COUNTIF($B$6:$B2367,B2367)</f>
        <v>-0</v>
      </c>
      <c r="E2367" s="24" t="str">
        <f t="shared" si="73"/>
        <v/>
      </c>
      <c r="F2367" s="24" t="str">
        <f>IF(B2367=0,"",TEXT(Table1[[#This Row],[DATE]],"ddd"))</f>
        <v/>
      </c>
      <c r="G2367" s="47"/>
      <c r="H2367" s="2"/>
      <c r="I2367" s="26" t="str">
        <f>IFERROR(INDEX('[1]down list'!$AB$3:$AH$368,MATCH(Table1[[#This Row],[DATE]],'[1]down list'!$AB$3:$AB$368,0),MATCH(Table1[[#This Row],[Shift]],'[1]down list'!$AB$3:$AH$3,0)),"")</f>
        <v/>
      </c>
      <c r="J2367" s="3"/>
      <c r="K2367" s="2"/>
      <c r="M2367" s="26" t="str">
        <f>IFERROR(INDEX([1]!Table15[#Data],MATCH(Table1[[#This Row],[Equipment]],[1]!Table15[Component],0),2),"")</f>
        <v/>
      </c>
      <c r="N2367" s="26" t="str">
        <f>IFERROR(INDEX([1]!Table13[#Data],MATCH(Table1[[#This Row],[Tech.]],[1]!Table13[Func Location],0),2),"")</f>
        <v/>
      </c>
      <c r="O2367" s="27"/>
      <c r="P2367" s="28"/>
      <c r="R2367" s="2"/>
      <c r="W2367" s="2"/>
      <c r="X2367" s="2"/>
      <c r="Y2367" s="3"/>
      <c r="Z2367" s="29" t="e">
        <f>IF(Table1[[#This Row],[DATE]]=0,"",$Z$4)</f>
        <v>#VALUE!</v>
      </c>
      <c r="AA2367" s="29" t="e">
        <f>IF(Table1[[#This Row],[DATE]]=0,"",$AA$4)</f>
        <v>#VALUE!</v>
      </c>
      <c r="AB2367" s="29" t="str">
        <f t="shared" si="72"/>
        <v/>
      </c>
      <c r="AC2367" s="61" t="str">
        <f>IFERROR(VLOOKUP(Table1[[#This Row],[Owner]],'[1]down list'!U:V,2,FALSE),"")</f>
        <v/>
      </c>
    </row>
    <row r="2368" spans="2:29" x14ac:dyDescent="0.25">
      <c r="B2368" s="23"/>
      <c r="C2368" s="24" t="e">
        <f>IF(Table1[[#This Row],[DATE]]=0,"",TEXT(Table1[[#This Row],[DATE]],"mmm"))</f>
        <v>#VALUE!</v>
      </c>
      <c r="D2368" s="25" t="str">
        <f>B2368&amp;"-"&amp;COUNTIF($B$6:$B2368,B2368)</f>
        <v>-0</v>
      </c>
      <c r="E2368" s="24" t="str">
        <f t="shared" si="73"/>
        <v/>
      </c>
      <c r="F2368" s="24" t="str">
        <f>IF(B2368=0,"",TEXT(Table1[[#This Row],[DATE]],"ddd"))</f>
        <v/>
      </c>
      <c r="G2368" s="47"/>
      <c r="H2368" s="2"/>
      <c r="I2368" s="26" t="str">
        <f>IFERROR(INDEX('[1]down list'!$AB$3:$AH$368,MATCH(Table1[[#This Row],[DATE]],'[1]down list'!$AB$3:$AB$368,0),MATCH(Table1[[#This Row],[Shift]],'[1]down list'!$AB$3:$AH$3,0)),"")</f>
        <v/>
      </c>
      <c r="J2368" s="3"/>
      <c r="K2368" s="2"/>
      <c r="M2368" s="26" t="str">
        <f>IFERROR(INDEX([1]!Table15[#Data],MATCH(Table1[[#This Row],[Equipment]],[1]!Table15[Component],0),2),"")</f>
        <v/>
      </c>
      <c r="N2368" s="26" t="str">
        <f>IFERROR(INDEX([1]!Table13[#Data],MATCH(Table1[[#This Row],[Tech.]],[1]!Table13[Func Location],0),2),"")</f>
        <v/>
      </c>
      <c r="O2368" s="27"/>
      <c r="P2368" s="28"/>
      <c r="R2368" s="2"/>
      <c r="W2368" s="2"/>
      <c r="X2368" s="2"/>
      <c r="Y2368" s="3"/>
      <c r="Z2368" s="29" t="e">
        <f>IF(Table1[[#This Row],[DATE]]=0,"",$Z$4)</f>
        <v>#VALUE!</v>
      </c>
      <c r="AA2368" s="29" t="e">
        <f>IF(Table1[[#This Row],[DATE]]=0,"",$AA$4)</f>
        <v>#VALUE!</v>
      </c>
      <c r="AB2368" s="29" t="str">
        <f t="shared" ref="AB2368:AB2382" si="74">IF(B2368=0,"",YEAR(B2368))</f>
        <v/>
      </c>
      <c r="AC2368" s="61" t="str">
        <f>IFERROR(VLOOKUP(Table1[[#This Row],[Owner]],'[1]down list'!U:V,2,FALSE),"")</f>
        <v/>
      </c>
    </row>
    <row r="2369" spans="2:29" x14ac:dyDescent="0.25">
      <c r="B2369" s="23"/>
      <c r="C2369" s="24" t="e">
        <f>IF(Table1[[#This Row],[DATE]]=0,"",TEXT(Table1[[#This Row],[DATE]],"mmm"))</f>
        <v>#VALUE!</v>
      </c>
      <c r="D2369" s="25" t="str">
        <f>B2369&amp;"-"&amp;COUNTIF($B$6:$B2369,B2369)</f>
        <v>-0</v>
      </c>
      <c r="E2369" s="24" t="str">
        <f t="shared" si="73"/>
        <v/>
      </c>
      <c r="F2369" s="24" t="str">
        <f>IF(B2369=0,"",TEXT(Table1[[#This Row],[DATE]],"ddd"))</f>
        <v/>
      </c>
      <c r="G2369" s="47"/>
      <c r="H2369" s="2"/>
      <c r="I2369" s="26" t="str">
        <f>IFERROR(INDEX('[1]down list'!$AB$3:$AH$368,MATCH(Table1[[#This Row],[DATE]],'[1]down list'!$AB$3:$AB$368,0),MATCH(Table1[[#This Row],[Shift]],'[1]down list'!$AB$3:$AH$3,0)),"")</f>
        <v/>
      </c>
      <c r="J2369" s="3"/>
      <c r="K2369" s="2"/>
      <c r="M2369" s="26" t="str">
        <f>IFERROR(INDEX([1]!Table15[#Data],MATCH(Table1[[#This Row],[Equipment]],[1]!Table15[Component],0),2),"")</f>
        <v/>
      </c>
      <c r="N2369" s="26" t="str">
        <f>IFERROR(INDEX([1]!Table13[#Data],MATCH(Table1[[#This Row],[Tech.]],[1]!Table13[Func Location],0),2),"")</f>
        <v/>
      </c>
      <c r="O2369" s="27"/>
      <c r="P2369" s="28"/>
      <c r="R2369" s="2"/>
      <c r="W2369" s="2"/>
      <c r="X2369" s="2"/>
      <c r="Y2369" s="3"/>
      <c r="Z2369" s="29" t="e">
        <f>IF(Table1[[#This Row],[DATE]]=0,"",$Z$4)</f>
        <v>#VALUE!</v>
      </c>
      <c r="AA2369" s="29" t="e">
        <f>IF(Table1[[#This Row],[DATE]]=0,"",$AA$4)</f>
        <v>#VALUE!</v>
      </c>
      <c r="AB2369" s="29" t="str">
        <f t="shared" si="74"/>
        <v/>
      </c>
      <c r="AC2369" s="61" t="str">
        <f>IFERROR(VLOOKUP(Table1[[#This Row],[Owner]],'[1]down list'!U:V,2,FALSE),"")</f>
        <v/>
      </c>
    </row>
    <row r="2370" spans="2:29" x14ac:dyDescent="0.25">
      <c r="B2370" s="23"/>
      <c r="C2370" s="24" t="e">
        <f>IF(Table1[[#This Row],[DATE]]=0,"",TEXT(Table1[[#This Row],[DATE]],"mmm"))</f>
        <v>#VALUE!</v>
      </c>
      <c r="D2370" s="25" t="str">
        <f>B2370&amp;"-"&amp;COUNTIF($B$6:$B2370,B2370)</f>
        <v>-0</v>
      </c>
      <c r="E2370" s="24" t="str">
        <f t="shared" si="73"/>
        <v/>
      </c>
      <c r="F2370" s="24" t="str">
        <f>IF(B2370=0,"",TEXT(Table1[[#This Row],[DATE]],"ddd"))</f>
        <v/>
      </c>
      <c r="G2370" s="47"/>
      <c r="H2370" s="2"/>
      <c r="I2370" s="26" t="str">
        <f>IFERROR(INDEX('[1]down list'!$AB$3:$AH$368,MATCH(Table1[[#This Row],[DATE]],'[1]down list'!$AB$3:$AB$368,0),MATCH(Table1[[#This Row],[Shift]],'[1]down list'!$AB$3:$AH$3,0)),"")</f>
        <v/>
      </c>
      <c r="J2370" s="3"/>
      <c r="K2370" s="2"/>
      <c r="M2370" s="26" t="str">
        <f>IFERROR(INDEX([1]!Table15[#Data],MATCH(Table1[[#This Row],[Equipment]],[1]!Table15[Component],0),2),"")</f>
        <v/>
      </c>
      <c r="N2370" s="26" t="str">
        <f>IFERROR(INDEX([1]!Table13[#Data],MATCH(Table1[[#This Row],[Tech.]],[1]!Table13[Func Location],0),2),"")</f>
        <v/>
      </c>
      <c r="O2370" s="27"/>
      <c r="P2370" s="28"/>
      <c r="R2370" s="2"/>
      <c r="W2370" s="2"/>
      <c r="X2370" s="2"/>
      <c r="Y2370" s="3"/>
      <c r="Z2370" s="29" t="e">
        <f>IF(Table1[[#This Row],[DATE]]=0,"",$Z$4)</f>
        <v>#VALUE!</v>
      </c>
      <c r="AA2370" s="29" t="e">
        <f>IF(Table1[[#This Row],[DATE]]=0,"",$AA$4)</f>
        <v>#VALUE!</v>
      </c>
      <c r="AB2370" s="29" t="str">
        <f t="shared" si="74"/>
        <v/>
      </c>
      <c r="AC2370" s="61" t="str">
        <f>IFERROR(VLOOKUP(Table1[[#This Row],[Owner]],'[1]down list'!U:V,2,FALSE),"")</f>
        <v/>
      </c>
    </row>
    <row r="2371" spans="2:29" x14ac:dyDescent="0.25">
      <c r="B2371" s="23"/>
      <c r="C2371" s="24" t="e">
        <f>IF(Table1[[#This Row],[DATE]]=0,"",TEXT(Table1[[#This Row],[DATE]],"mmm"))</f>
        <v>#VALUE!</v>
      </c>
      <c r="D2371" s="25" t="str">
        <f>B2371&amp;"-"&amp;COUNTIF($B$6:$B2371,B2371)</f>
        <v>-0</v>
      </c>
      <c r="E2371" s="24" t="str">
        <f t="shared" si="73"/>
        <v/>
      </c>
      <c r="F2371" s="24" t="str">
        <f>IF(B2371=0,"",TEXT(Table1[[#This Row],[DATE]],"ddd"))</f>
        <v/>
      </c>
      <c r="G2371" s="47"/>
      <c r="H2371" s="2"/>
      <c r="I2371" s="26" t="str">
        <f>IFERROR(INDEX('[1]down list'!$AB$3:$AH$368,MATCH(Table1[[#This Row],[DATE]],'[1]down list'!$AB$3:$AB$368,0),MATCH(Table1[[#This Row],[Shift]],'[1]down list'!$AB$3:$AH$3,0)),"")</f>
        <v/>
      </c>
      <c r="J2371" s="3"/>
      <c r="K2371" s="2"/>
      <c r="M2371" s="26" t="str">
        <f>IFERROR(INDEX([1]!Table15[#Data],MATCH(Table1[[#This Row],[Equipment]],[1]!Table15[Component],0),2),"")</f>
        <v/>
      </c>
      <c r="N2371" s="26" t="str">
        <f>IFERROR(INDEX([1]!Table13[#Data],MATCH(Table1[[#This Row],[Tech.]],[1]!Table13[Func Location],0),2),"")</f>
        <v/>
      </c>
      <c r="O2371" s="27"/>
      <c r="P2371" s="28"/>
      <c r="R2371" s="2"/>
      <c r="W2371" s="2"/>
      <c r="X2371" s="2"/>
      <c r="Y2371" s="3"/>
      <c r="Z2371" s="29" t="e">
        <f>IF(Table1[[#This Row],[DATE]]=0,"",$Z$4)</f>
        <v>#VALUE!</v>
      </c>
      <c r="AA2371" s="29" t="e">
        <f>IF(Table1[[#This Row],[DATE]]=0,"",$AA$4)</f>
        <v>#VALUE!</v>
      </c>
      <c r="AB2371" s="29" t="str">
        <f t="shared" si="74"/>
        <v/>
      </c>
      <c r="AC2371" s="61" t="str">
        <f>IFERROR(VLOOKUP(Table1[[#This Row],[Owner]],'[1]down list'!U:V,2,FALSE),"")</f>
        <v/>
      </c>
    </row>
    <row r="2372" spans="2:29" x14ac:dyDescent="0.25">
      <c r="B2372" s="23"/>
      <c r="C2372" s="24" t="e">
        <f>IF(Table1[[#This Row],[DATE]]=0,"",TEXT(Table1[[#This Row],[DATE]],"mmm"))</f>
        <v>#VALUE!</v>
      </c>
      <c r="D2372" s="25" t="str">
        <f>B2372&amp;"-"&amp;COUNTIF($B$6:$B2372,B2372)</f>
        <v>-0</v>
      </c>
      <c r="E2372" s="24" t="str">
        <f t="shared" si="73"/>
        <v/>
      </c>
      <c r="F2372" s="24" t="str">
        <f>IF(B2372=0,"",TEXT(Table1[[#This Row],[DATE]],"ddd"))</f>
        <v/>
      </c>
      <c r="G2372" s="47"/>
      <c r="H2372" s="2"/>
      <c r="I2372" s="26" t="str">
        <f>IFERROR(INDEX('[1]down list'!$AB$3:$AH$368,MATCH(Table1[[#This Row],[DATE]],'[1]down list'!$AB$3:$AB$368,0),MATCH(Table1[[#This Row],[Shift]],'[1]down list'!$AB$3:$AH$3,0)),"")</f>
        <v/>
      </c>
      <c r="J2372" s="3"/>
      <c r="K2372" s="2"/>
      <c r="M2372" s="26" t="str">
        <f>IFERROR(INDEX([1]!Table15[#Data],MATCH(Table1[[#This Row],[Equipment]],[1]!Table15[Component],0),2),"")</f>
        <v/>
      </c>
      <c r="N2372" s="26" t="str">
        <f>IFERROR(INDEX([1]!Table13[#Data],MATCH(Table1[[#This Row],[Tech.]],[1]!Table13[Func Location],0),2),"")</f>
        <v/>
      </c>
      <c r="O2372" s="27"/>
      <c r="P2372" s="28"/>
      <c r="R2372" s="2"/>
      <c r="W2372" s="2"/>
      <c r="X2372" s="2"/>
      <c r="Y2372" s="3"/>
      <c r="Z2372" s="29" t="e">
        <f>IF(Table1[[#This Row],[DATE]]=0,"",$Z$4)</f>
        <v>#VALUE!</v>
      </c>
      <c r="AA2372" s="29" t="e">
        <f>IF(Table1[[#This Row],[DATE]]=0,"",$AA$4)</f>
        <v>#VALUE!</v>
      </c>
      <c r="AB2372" s="29" t="str">
        <f t="shared" si="74"/>
        <v/>
      </c>
      <c r="AC2372" s="61" t="str">
        <f>IFERROR(VLOOKUP(Table1[[#This Row],[Owner]],'[1]down list'!U:V,2,FALSE),"")</f>
        <v/>
      </c>
    </row>
    <row r="2373" spans="2:29" x14ac:dyDescent="0.25">
      <c r="B2373" s="23"/>
      <c r="C2373" s="24" t="e">
        <f>IF(Table1[[#This Row],[DATE]]=0,"",TEXT(Table1[[#This Row],[DATE]],"mmm"))</f>
        <v>#VALUE!</v>
      </c>
      <c r="D2373" s="25" t="str">
        <f>B2373&amp;"-"&amp;COUNTIF($B$6:$B2373,B2373)</f>
        <v>-0</v>
      </c>
      <c r="E2373" s="24" t="str">
        <f t="shared" si="73"/>
        <v/>
      </c>
      <c r="F2373" s="24" t="str">
        <f>IF(B2373=0,"",TEXT(Table1[[#This Row],[DATE]],"ddd"))</f>
        <v/>
      </c>
      <c r="G2373" s="47"/>
      <c r="H2373" s="2"/>
      <c r="I2373" s="26" t="str">
        <f>IFERROR(INDEX('[1]down list'!$AB$3:$AH$368,MATCH(Table1[[#This Row],[DATE]],'[1]down list'!$AB$3:$AB$368,0),MATCH(Table1[[#This Row],[Shift]],'[1]down list'!$AB$3:$AH$3,0)),"")</f>
        <v/>
      </c>
      <c r="J2373" s="3"/>
      <c r="K2373" s="2"/>
      <c r="M2373" s="26" t="str">
        <f>IFERROR(INDEX([1]!Table15[#Data],MATCH(Table1[[#This Row],[Equipment]],[1]!Table15[Component],0),2),"")</f>
        <v/>
      </c>
      <c r="N2373" s="26" t="str">
        <f>IFERROR(INDEX([1]!Table13[#Data],MATCH(Table1[[#This Row],[Tech.]],[1]!Table13[Func Location],0),2),"")</f>
        <v/>
      </c>
      <c r="O2373" s="27"/>
      <c r="P2373" s="28"/>
      <c r="R2373" s="2"/>
      <c r="W2373" s="2"/>
      <c r="X2373" s="2"/>
      <c r="Y2373" s="3"/>
      <c r="Z2373" s="29" t="e">
        <f>IF(Table1[[#This Row],[DATE]]=0,"",$Z$4)</f>
        <v>#VALUE!</v>
      </c>
      <c r="AA2373" s="29" t="e">
        <f>IF(Table1[[#This Row],[DATE]]=0,"",$AA$4)</f>
        <v>#VALUE!</v>
      </c>
      <c r="AB2373" s="29" t="str">
        <f t="shared" si="74"/>
        <v/>
      </c>
      <c r="AC2373" s="61" t="str">
        <f>IFERROR(VLOOKUP(Table1[[#This Row],[Owner]],'[1]down list'!U:V,2,FALSE),"")</f>
        <v/>
      </c>
    </row>
    <row r="2374" spans="2:29" x14ac:dyDescent="0.25">
      <c r="B2374" s="23"/>
      <c r="C2374" s="24" t="e">
        <f>IF(Table1[[#This Row],[DATE]]=0,"",TEXT(Table1[[#This Row],[DATE]],"mmm"))</f>
        <v>#VALUE!</v>
      </c>
      <c r="D2374" s="25" t="str">
        <f>B2374&amp;"-"&amp;COUNTIF($B$6:$B2374,B2374)</f>
        <v>-0</v>
      </c>
      <c r="E2374" s="24" t="str">
        <f t="shared" ref="E2374:E2404" si="75">IF(B2374=0,"",WEEKNUM(B2374,21))</f>
        <v/>
      </c>
      <c r="F2374" s="24" t="str">
        <f>IF(B2374=0,"",TEXT(Table1[[#This Row],[DATE]],"ddd"))</f>
        <v/>
      </c>
      <c r="G2374" s="47"/>
      <c r="H2374" s="2"/>
      <c r="I2374" s="26" t="str">
        <f>IFERROR(INDEX('[1]down list'!$AB$3:$AH$368,MATCH(Table1[[#This Row],[DATE]],'[1]down list'!$AB$3:$AB$368,0),MATCH(Table1[[#This Row],[Shift]],'[1]down list'!$AB$3:$AH$3,0)),"")</f>
        <v/>
      </c>
      <c r="J2374" s="3"/>
      <c r="K2374" s="2"/>
      <c r="M2374" s="26" t="str">
        <f>IFERROR(INDEX([1]!Table15[#Data],MATCH(Table1[[#This Row],[Equipment]],[1]!Table15[Component],0),2),"")</f>
        <v/>
      </c>
      <c r="N2374" s="26" t="str">
        <f>IFERROR(INDEX([1]!Table13[#Data],MATCH(Table1[[#This Row],[Tech.]],[1]!Table13[Func Location],0),2),"")</f>
        <v/>
      </c>
      <c r="O2374" s="27"/>
      <c r="P2374" s="28"/>
      <c r="R2374" s="2"/>
      <c r="W2374" s="2"/>
      <c r="X2374" s="2"/>
      <c r="Y2374" s="3"/>
      <c r="Z2374" s="29" t="e">
        <f>IF(Table1[[#This Row],[DATE]]=0,"",$Z$4)</f>
        <v>#VALUE!</v>
      </c>
      <c r="AA2374" s="29" t="e">
        <f>IF(Table1[[#This Row],[DATE]]=0,"",$AA$4)</f>
        <v>#VALUE!</v>
      </c>
      <c r="AB2374" s="29" t="str">
        <f t="shared" si="74"/>
        <v/>
      </c>
      <c r="AC2374" s="61" t="str">
        <f>IFERROR(VLOOKUP(Table1[[#This Row],[Owner]],'[1]down list'!U:V,2,FALSE),"")</f>
        <v/>
      </c>
    </row>
  </sheetData>
  <mergeCells count="3">
    <mergeCell ref="B1:V2"/>
    <mergeCell ref="B4:V4"/>
    <mergeCell ref="W4:Y4"/>
  </mergeCells>
  <conditionalFormatting sqref="V248:V261">
    <cfRule type="cellIs" dxfId="57" priority="1" operator="greaterThan">
      <formula>120</formula>
    </cfRule>
  </conditionalFormatting>
  <dataValidations count="1">
    <dataValidation type="list" allowBlank="1" showInputMessage="1" showErrorMessage="1" sqref="J419:J2374 J390 J6:J387" xr:uid="{085BB21F-B325-4845-B5DE-EE4E8060DD8F}">
      <formula1>ownerlist</formula1>
    </dataValidation>
  </dataValidations>
  <pageMargins left="0.7" right="0.7" top="0.75" bottom="0.75" header="0.3" footer="0.3"/>
  <pageSetup paperSize="8"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496A-43CD-4CC0-A122-2110BD0635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2025-03-08T14:25:28Z</dcterms:created>
  <dcterms:modified xsi:type="dcterms:W3CDTF">2025-03-08T15:00:28Z</dcterms:modified>
</cp:coreProperties>
</file>