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6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1" i="1" l="1"/>
  <c r="J57" i="1"/>
  <c r="J49" i="1"/>
  <c r="D73" i="1"/>
  <c r="D72" i="1"/>
  <c r="P71" i="1"/>
  <c r="O71" i="1"/>
  <c r="N71" i="1"/>
  <c r="M71" i="1"/>
  <c r="L71" i="1"/>
  <c r="K71" i="1"/>
  <c r="I71" i="1"/>
  <c r="H71" i="1"/>
  <c r="G71" i="1"/>
  <c r="F71" i="1"/>
  <c r="E71" i="1"/>
  <c r="D71" i="1"/>
  <c r="C71" i="1"/>
  <c r="D70" i="1"/>
  <c r="D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D67" i="1"/>
  <c r="D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D64" i="1"/>
  <c r="P63" i="1"/>
  <c r="O63" i="1"/>
  <c r="N63" i="1"/>
  <c r="M63" i="1"/>
  <c r="L63" i="1"/>
  <c r="K63" i="1"/>
  <c r="J63" i="1"/>
  <c r="I63" i="1"/>
  <c r="G63" i="1"/>
  <c r="F63" i="1"/>
  <c r="E63" i="1"/>
  <c r="D63" i="1"/>
  <c r="C63" i="1"/>
  <c r="D62" i="1"/>
  <c r="D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D59" i="1"/>
  <c r="D57" i="1" s="1"/>
  <c r="D58" i="1"/>
  <c r="P57" i="1"/>
  <c r="O57" i="1"/>
  <c r="N57" i="1"/>
  <c r="M57" i="1"/>
  <c r="L57" i="1"/>
  <c r="K57" i="1"/>
  <c r="I57" i="1"/>
  <c r="H57" i="1"/>
  <c r="G57" i="1"/>
  <c r="F57" i="1"/>
  <c r="E57" i="1"/>
  <c r="C57" i="1"/>
  <c r="D56" i="1"/>
  <c r="D55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D53" i="1"/>
  <c r="P52" i="1"/>
  <c r="O52" i="1"/>
  <c r="N52" i="1"/>
  <c r="M52" i="1"/>
  <c r="L52" i="1"/>
  <c r="K52" i="1"/>
  <c r="J52" i="1"/>
  <c r="I52" i="1"/>
  <c r="H52" i="1"/>
  <c r="G52" i="1"/>
  <c r="F52" i="1"/>
  <c r="F45" i="1" s="1"/>
  <c r="F44" i="1" s="1"/>
  <c r="E52" i="1"/>
  <c r="C52" i="1"/>
  <c r="D50" i="1"/>
  <c r="P49" i="1"/>
  <c r="O49" i="1"/>
  <c r="N49" i="1"/>
  <c r="M49" i="1"/>
  <c r="L49" i="1"/>
  <c r="K49" i="1"/>
  <c r="I49" i="1"/>
  <c r="H49" i="1"/>
  <c r="G49" i="1"/>
  <c r="F49" i="1"/>
  <c r="E49" i="1"/>
  <c r="D49" i="1"/>
  <c r="C49" i="1"/>
  <c r="D48" i="1"/>
  <c r="D47" i="1"/>
  <c r="D46" i="1" s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D34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D32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D29" i="1"/>
  <c r="P22" i="1"/>
  <c r="O22" i="1"/>
  <c r="N22" i="1"/>
  <c r="M22" i="1"/>
  <c r="L22" i="1"/>
  <c r="K22" i="1"/>
  <c r="J22" i="1"/>
  <c r="I22" i="1"/>
  <c r="H22" i="1"/>
  <c r="G22" i="1"/>
  <c r="F22" i="1"/>
  <c r="E22" i="1"/>
  <c r="C22" i="1"/>
  <c r="D24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D21" i="1"/>
  <c r="H16" i="1"/>
  <c r="P16" i="1"/>
  <c r="O16" i="1"/>
  <c r="N16" i="1"/>
  <c r="M16" i="1"/>
  <c r="L16" i="1"/>
  <c r="K16" i="1"/>
  <c r="J16" i="1"/>
  <c r="I16" i="1"/>
  <c r="G16" i="1"/>
  <c r="F16" i="1"/>
  <c r="E16" i="1"/>
  <c r="C16" i="1"/>
  <c r="D18" i="1"/>
  <c r="J14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  <c r="P8" i="1"/>
  <c r="O8" i="1"/>
  <c r="N8" i="1"/>
  <c r="M8" i="1"/>
  <c r="L8" i="1"/>
  <c r="K8" i="1"/>
  <c r="J8" i="1"/>
  <c r="I8" i="1"/>
  <c r="H8" i="1"/>
  <c r="G8" i="1"/>
  <c r="F8" i="1"/>
  <c r="E8" i="1"/>
  <c r="C8" i="1"/>
  <c r="D10" i="1"/>
  <c r="H45" i="1" l="1"/>
  <c r="H44" i="1" s="1"/>
  <c r="D54" i="1"/>
  <c r="E45" i="1"/>
  <c r="E44" i="1" s="1"/>
  <c r="N45" i="1"/>
  <c r="N44" i="1" s="1"/>
  <c r="P45" i="1"/>
  <c r="P44" i="1" s="1"/>
  <c r="G45" i="1"/>
  <c r="G44" i="1" s="1"/>
  <c r="C45" i="1"/>
  <c r="C44" i="1" s="1"/>
  <c r="L45" i="1"/>
  <c r="L44" i="1" s="1"/>
  <c r="I45" i="1"/>
  <c r="I44" i="1" s="1"/>
  <c r="J45" i="1"/>
  <c r="J44" i="1" s="1"/>
  <c r="O45" i="1"/>
  <c r="O44" i="1" s="1"/>
  <c r="M45" i="1"/>
  <c r="M44" i="1" s="1"/>
  <c r="K45" i="1"/>
  <c r="K44" i="1" s="1"/>
  <c r="D52" i="1"/>
  <c r="D45" i="1" s="1"/>
  <c r="D44" i="1" s="1"/>
  <c r="P25" i="1"/>
  <c r="O25" i="1"/>
  <c r="N25" i="1"/>
  <c r="M25" i="1"/>
  <c r="L25" i="1"/>
  <c r="K25" i="1"/>
  <c r="J25" i="1"/>
  <c r="P14" i="1"/>
  <c r="O14" i="1"/>
  <c r="N14" i="1"/>
  <c r="M14" i="1"/>
  <c r="L14" i="1"/>
  <c r="K14" i="1"/>
  <c r="I25" i="1"/>
  <c r="I14" i="1"/>
  <c r="O7" i="1" l="1"/>
  <c r="O6" i="1" s="1"/>
  <c r="K7" i="1"/>
  <c r="K6" i="1" s="1"/>
  <c r="I7" i="1"/>
  <c r="I6" i="1" s="1"/>
  <c r="J7" i="1"/>
  <c r="J6" i="1" s="1"/>
  <c r="N7" i="1"/>
  <c r="N6" i="1" s="1"/>
  <c r="L7" i="1"/>
  <c r="L6" i="1" s="1"/>
  <c r="P7" i="1"/>
  <c r="P6" i="1" s="1"/>
  <c r="M7" i="1"/>
  <c r="M6" i="1" s="1"/>
  <c r="H14" i="1"/>
  <c r="G25" i="1"/>
  <c r="G14" i="1"/>
  <c r="F25" i="1"/>
  <c r="F14" i="1"/>
  <c r="E25" i="1"/>
  <c r="E14" i="1"/>
  <c r="E7" i="1" s="1"/>
  <c r="E6" i="1" s="1"/>
  <c r="D35" i="1"/>
  <c r="D33" i="1" s="1"/>
  <c r="D31" i="1"/>
  <c r="D30" i="1" s="1"/>
  <c r="D28" i="1"/>
  <c r="D27" i="1" s="1"/>
  <c r="D26" i="1"/>
  <c r="D23" i="1"/>
  <c r="D22" i="1" s="1"/>
  <c r="D20" i="1"/>
  <c r="D19" i="1" s="1"/>
  <c r="D17" i="1"/>
  <c r="D16" i="1" s="1"/>
  <c r="D15" i="1"/>
  <c r="D12" i="1"/>
  <c r="D11" i="1" s="1"/>
  <c r="D9" i="1"/>
  <c r="D8" i="1" s="1"/>
  <c r="H7" i="1" l="1"/>
  <c r="H6" i="1" s="1"/>
  <c r="G7" i="1"/>
  <c r="G6" i="1" s="1"/>
  <c r="F7" i="1"/>
  <c r="F6" i="1" s="1"/>
  <c r="C25" i="1"/>
  <c r="D25" i="1" s="1"/>
  <c r="C14" i="1"/>
  <c r="D14" i="1" l="1"/>
  <c r="C7" i="1"/>
  <c r="C6" i="1" s="1"/>
  <c r="D7" i="1"/>
  <c r="D6" i="1" s="1"/>
</calcChain>
</file>

<file path=xl/sharedStrings.xml><?xml version="1.0" encoding="utf-8"?>
<sst xmlns="http://schemas.openxmlformats.org/spreadsheetml/2006/main" count="170" uniqueCount="80">
  <si>
    <t>Kode Rekening</t>
  </si>
  <si>
    <t>Uraian</t>
  </si>
  <si>
    <t>Anggaran Tahun ini</t>
  </si>
  <si>
    <t>Total RAK</t>
  </si>
  <si>
    <t>Januari</t>
  </si>
  <si>
    <t xml:space="preserve">Februari </t>
  </si>
  <si>
    <t>Maret</t>
  </si>
  <si>
    <t>April</t>
  </si>
  <si>
    <t>Mei</t>
  </si>
  <si>
    <t>Juni</t>
  </si>
  <si>
    <t>Juli</t>
  </si>
  <si>
    <t>Agustus</t>
  </si>
  <si>
    <t xml:space="preserve">September </t>
  </si>
  <si>
    <t>Nopember</t>
  </si>
  <si>
    <t>Desember</t>
  </si>
  <si>
    <t>Triwulan I</t>
  </si>
  <si>
    <t>Triwulan II</t>
  </si>
  <si>
    <t>Triwulan III</t>
  </si>
  <si>
    <t>Triwulan IV</t>
  </si>
  <si>
    <t>Oktober</t>
  </si>
  <si>
    <t>Semester I</t>
  </si>
  <si>
    <t>Semester II</t>
  </si>
  <si>
    <t>5.1.01.01.09</t>
  </si>
  <si>
    <t>5.1.01.01.09.0001</t>
  </si>
  <si>
    <t xml:space="preserve"> </t>
  </si>
  <si>
    <t>5.1.01</t>
  </si>
  <si>
    <t>5.1.01.01</t>
  </si>
  <si>
    <t>5.1.01.01.01</t>
  </si>
  <si>
    <t>5.1.01.01.01.0001</t>
  </si>
  <si>
    <t>5.1.01.01.02</t>
  </si>
  <si>
    <t>5.1.01.01.02.0001</t>
  </si>
  <si>
    <t>5.1.01.01.03</t>
  </si>
  <si>
    <t>5.1.01.01.03.0001</t>
  </si>
  <si>
    <t>5.1.01.01.05</t>
  </si>
  <si>
    <t>Belanja Pegawai</t>
  </si>
  <si>
    <t>Belanja Gaji danTunjangan ASN</t>
  </si>
  <si>
    <t>Belanja Gaji Pokok ASN</t>
  </si>
  <si>
    <t>Belanja Gaji Pokok PNS</t>
  </si>
  <si>
    <t>Belanja Tunjangan Keluarga ASN</t>
  </si>
  <si>
    <t>Belanja Tunjangan Keluarga PNS</t>
  </si>
  <si>
    <t>Belanja Tunjangan Jabatan PNS</t>
  </si>
  <si>
    <t>Belanja Tunjangan Jabatan ASN</t>
  </si>
  <si>
    <t>Belanja Tunjangan Fungsional Umum ASN</t>
  </si>
  <si>
    <t>5.1.01.01.05.0001</t>
  </si>
  <si>
    <t>Belanja Tunjangan Fungsional Umum PNS</t>
  </si>
  <si>
    <t>5.1.01.01.06</t>
  </si>
  <si>
    <t>5.1.01.01.06.0001</t>
  </si>
  <si>
    <t>Belanja Tunjangan Beras ASN</t>
  </si>
  <si>
    <t>5.1.01.01.07</t>
  </si>
  <si>
    <t>Belanja Tunjangan PPh/ Tunjangan Khusus ASN</t>
  </si>
  <si>
    <t xml:space="preserve">5.1.01.01.07.0001
</t>
  </si>
  <si>
    <t>Belanja Tunjangan PPh/ Tunjangan Khusus PNS</t>
  </si>
  <si>
    <t>5.1.01.01.08</t>
  </si>
  <si>
    <t>5.1.01.01.08.0001</t>
  </si>
  <si>
    <t>Belanja Pembulatan Gaji PNS</t>
  </si>
  <si>
    <t>Belanja Iuran Jaminan Kesehatan PNS</t>
  </si>
  <si>
    <t>5.1.01.01.10</t>
  </si>
  <si>
    <t>5.1.01.01.10.0001</t>
  </si>
  <si>
    <t>Belanja Iuran Jaminan Kecelakaan Kerja ASN</t>
  </si>
  <si>
    <t>5.1.01.01.11</t>
  </si>
  <si>
    <t>5.1.01.01.11.0001</t>
  </si>
  <si>
    <t>Belanja Iuran Jaminan Kematian ASN</t>
  </si>
  <si>
    <t>5.1.01.01.01.0002</t>
  </si>
  <si>
    <t>Belanja Gaji Pokok PPPK</t>
  </si>
  <si>
    <t>5.1.01.01.02.0002</t>
  </si>
  <si>
    <t>Belanja Tunjangan Keluarga PPPK</t>
  </si>
  <si>
    <t>5.1.01.01.05.0002</t>
  </si>
  <si>
    <t>Belanja Tunjangan Fungsional Umum PPPK</t>
  </si>
  <si>
    <t>5.1.01.01.06.0002</t>
  </si>
  <si>
    <t>Belanja Tunjangan Beras PPPK</t>
  </si>
  <si>
    <t>5.1.01.01.07.0002</t>
  </si>
  <si>
    <t>Belanja Tunjangan PPh/Tunjangan Khusus PPPK</t>
  </si>
  <si>
    <t>5.1.01.01.09.0002</t>
  </si>
  <si>
    <t>Belanja Iuran Jaminan Kesehatan PPPK</t>
  </si>
  <si>
    <t>5.1.01.01.10.0002</t>
  </si>
  <si>
    <t>Belanja Iuran Jaminan Kecelakaan Kerja PPPK</t>
  </si>
  <si>
    <t>5.1.01.01.11.0002</t>
  </si>
  <si>
    <t>Belanja Iuran Jaminan Kematian PPPK</t>
  </si>
  <si>
    <t>Setelah Perubahan</t>
  </si>
  <si>
    <t>Sebelum Perubahan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</si>
</sst>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2" fillId="0" borderId="0" xfId="1" applyFont="1"/>
    <xf numFmtId="0" fontId="2" fillId="0" borderId="0" xfId="0" applyFont="1" applyAlignment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41" fontId="2" fillId="0" borderId="8" xfId="1" applyFont="1" applyBorder="1" applyAlignment="1">
      <alignment horizontal="center" vertical="center"/>
    </xf>
    <xf numFmtId="41" fontId="2" fillId="2" borderId="8" xfId="1" applyFont="1" applyFill="1" applyBorder="1" applyAlignment="1">
      <alignment horizontal="center" vertical="center"/>
    </xf>
    <xf numFmtId="41" fontId="2" fillId="2" borderId="9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41" fontId="3" fillId="0" borderId="5" xfId="1" applyFont="1" applyBorder="1" applyAlignment="1">
      <alignment horizontal="center" vertical="center"/>
    </xf>
    <xf numFmtId="41" fontId="3" fillId="2" borderId="5" xfId="1" applyFont="1" applyFill="1" applyBorder="1" applyAlignment="1">
      <alignment horizontal="center" vertical="center"/>
    </xf>
    <xf numFmtId="41" fontId="3" fillId="2" borderId="6" xfId="1" applyFont="1" applyFill="1" applyBorder="1" applyAlignment="1">
      <alignment horizontal="center" vertical="center"/>
    </xf>
    <xf numFmtId="41" fontId="3" fillId="0" borderId="0" xfId="0" applyNumberFormat="1" applyFont="1"/>
    <xf numFmtId="0" fontId="2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1" fontId="3" fillId="0" borderId="5" xfId="1" applyFont="1" applyFill="1" applyBorder="1" applyAlignment="1">
      <alignment horizontal="center" vertical="center"/>
    </xf>
    <xf numFmtId="41" fontId="2" fillId="0" borderId="8" xfId="1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41" fontId="2" fillId="0" borderId="5" xfId="1" applyFont="1" applyBorder="1" applyAlignment="1">
      <alignment horizontal="center" vertical="center"/>
    </xf>
    <xf numFmtId="41" fontId="2" fillId="0" borderId="5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41" fontId="2" fillId="2" borderId="5" xfId="1" applyFont="1" applyFill="1" applyBorder="1" applyAlignment="1">
      <alignment horizontal="center" vertical="center"/>
    </xf>
    <xf numFmtId="41" fontId="2" fillId="2" borderId="6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GridLines="0" tabSelected="1" zoomScale="90" zoomScaleNormal="90" workbookViewId="0">
      <selection activeCell="C51" sqref="C51"/>
    </sheetView>
  </sheetViews>
  <sheetFormatPr defaultRowHeight="14.25" x14ac:dyDescent="0.2"/>
  <cols>
    <col min="1" max="1" width="17.85546875" style="1" bestFit="1" customWidth="1"/>
    <col min="2" max="2" width="26.28515625" style="1" customWidth="1"/>
    <col min="3" max="3" width="19.140625" style="1" bestFit="1" customWidth="1"/>
    <col min="4" max="4" width="17.28515625" style="1" customWidth="1"/>
    <col min="5" max="6" width="12.7109375" style="1" bestFit="1" customWidth="1"/>
    <col min="7" max="8" width="14" style="1" bestFit="1" customWidth="1"/>
    <col min="9" max="9" width="12.7109375" style="1" bestFit="1" customWidth="1"/>
    <col min="10" max="10" width="14" style="1" bestFit="1" customWidth="1"/>
    <col min="11" max="15" width="12.7109375" style="1" bestFit="1" customWidth="1"/>
    <col min="16" max="16" width="14.5703125" style="1" customWidth="1"/>
    <col min="17" max="17" width="16.7109375" style="1" customWidth="1"/>
    <col min="18" max="18" width="14" style="1" bestFit="1" customWidth="1"/>
    <col min="19" max="19" width="15.7109375" style="1" bestFit="1" customWidth="1"/>
    <col min="20" max="20" width="14" style="1" bestFit="1" customWidth="1"/>
    <col min="21" max="16384" width="9.140625" style="1"/>
  </cols>
  <sheetData>
    <row r="1" spans="1:18" x14ac:dyDescent="0.2">
      <c r="A1" s="1" t="s">
        <v>79</v>
      </c>
      <c r="B1" s="1" t="s">
        <v>24</v>
      </c>
    </row>
    <row r="2" spans="1:18" ht="15" thickBot="1" x14ac:dyDescent="0.25"/>
    <row r="3" spans="1:18" ht="15" thickTop="1" x14ac:dyDescent="0.2">
      <c r="A3" s="35" t="s">
        <v>0</v>
      </c>
      <c r="B3" s="37" t="s">
        <v>1</v>
      </c>
      <c r="C3" s="37" t="s">
        <v>2</v>
      </c>
      <c r="D3" s="37" t="s">
        <v>3</v>
      </c>
      <c r="E3" s="31" t="s">
        <v>20</v>
      </c>
      <c r="F3" s="31"/>
      <c r="G3" s="31"/>
      <c r="H3" s="31"/>
      <c r="I3" s="31"/>
      <c r="J3" s="31"/>
      <c r="K3" s="31" t="s">
        <v>21</v>
      </c>
      <c r="L3" s="31"/>
      <c r="M3" s="31"/>
      <c r="N3" s="31"/>
      <c r="O3" s="31"/>
      <c r="P3" s="32"/>
    </row>
    <row r="4" spans="1:18" x14ac:dyDescent="0.2">
      <c r="A4" s="36"/>
      <c r="B4" s="38"/>
      <c r="C4" s="38"/>
      <c r="D4" s="38"/>
      <c r="E4" s="33" t="s">
        <v>15</v>
      </c>
      <c r="F4" s="33"/>
      <c r="G4" s="33"/>
      <c r="H4" s="33" t="s">
        <v>16</v>
      </c>
      <c r="I4" s="33"/>
      <c r="J4" s="33"/>
      <c r="K4" s="33" t="s">
        <v>17</v>
      </c>
      <c r="L4" s="33"/>
      <c r="M4" s="33"/>
      <c r="N4" s="33" t="s">
        <v>18</v>
      </c>
      <c r="O4" s="33"/>
      <c r="P4" s="34"/>
      <c r="Q4" s="3"/>
    </row>
    <row r="5" spans="1:18" ht="38.25" customHeight="1" x14ac:dyDescent="0.2">
      <c r="A5" s="36"/>
      <c r="B5" s="38"/>
      <c r="C5" s="38"/>
      <c r="D5" s="38"/>
      <c r="E5" s="18" t="s">
        <v>4</v>
      </c>
      <c r="F5" s="18" t="s">
        <v>5</v>
      </c>
      <c r="G5" s="19" t="s">
        <v>6</v>
      </c>
      <c r="H5" s="19" t="s">
        <v>7</v>
      </c>
      <c r="I5" s="1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19</v>
      </c>
      <c r="O5" s="9" t="s">
        <v>13</v>
      </c>
      <c r="P5" s="17" t="s">
        <v>14</v>
      </c>
    </row>
    <row r="6" spans="1:18" s="10" customFormat="1" ht="15" x14ac:dyDescent="0.25">
      <c r="A6" s="11" t="s">
        <v>25</v>
      </c>
      <c r="B6" s="12" t="s">
        <v>34</v>
      </c>
      <c r="C6" s="13">
        <f t="shared" ref="C6:H6" si="0">C7</f>
        <v>1288617137</v>
      </c>
      <c r="D6" s="13">
        <f t="shared" si="0"/>
        <v>1288617137</v>
      </c>
      <c r="E6" s="13">
        <f t="shared" si="0"/>
        <v>83321533</v>
      </c>
      <c r="F6" s="13">
        <f t="shared" si="0"/>
        <v>87310216</v>
      </c>
      <c r="G6" s="21">
        <f t="shared" si="0"/>
        <v>168637350</v>
      </c>
      <c r="H6" s="21">
        <f t="shared" si="0"/>
        <v>686948206</v>
      </c>
      <c r="I6" s="21">
        <f>I7</f>
        <v>22077216</v>
      </c>
      <c r="J6" s="14">
        <f t="shared" ref="J6:P6" si="1">J7</f>
        <v>36969162</v>
      </c>
      <c r="K6" s="14">
        <f t="shared" si="1"/>
        <v>22061700</v>
      </c>
      <c r="L6" s="14">
        <f t="shared" si="1"/>
        <v>22061700</v>
      </c>
      <c r="M6" s="14">
        <f t="shared" si="1"/>
        <v>22061700</v>
      </c>
      <c r="N6" s="14">
        <f t="shared" si="1"/>
        <v>22061700</v>
      </c>
      <c r="O6" s="14">
        <f t="shared" si="1"/>
        <v>22061700</v>
      </c>
      <c r="P6" s="15">
        <f t="shared" si="1"/>
        <v>62001124</v>
      </c>
      <c r="Q6" s="16"/>
      <c r="R6" s="16"/>
    </row>
    <row r="7" spans="1:18" s="10" customFormat="1" ht="30" x14ac:dyDescent="0.25">
      <c r="A7" s="11" t="s">
        <v>26</v>
      </c>
      <c r="B7" s="12" t="s">
        <v>35</v>
      </c>
      <c r="C7" s="13">
        <f t="shared" ref="C7:P7" si="2">C8+C11+C14+C16+C19+C22+C25+C27+C30+C33</f>
        <v>1288617137</v>
      </c>
      <c r="D7" s="13">
        <f t="shared" si="2"/>
        <v>1288617137</v>
      </c>
      <c r="E7" s="13">
        <f t="shared" si="2"/>
        <v>83321533</v>
      </c>
      <c r="F7" s="13">
        <f t="shared" si="2"/>
        <v>87310216</v>
      </c>
      <c r="G7" s="21">
        <f t="shared" si="2"/>
        <v>168637350</v>
      </c>
      <c r="H7" s="21">
        <f t="shared" si="2"/>
        <v>686948206</v>
      </c>
      <c r="I7" s="21">
        <f t="shared" si="2"/>
        <v>22077216</v>
      </c>
      <c r="J7" s="14">
        <f t="shared" si="2"/>
        <v>36969162</v>
      </c>
      <c r="K7" s="14">
        <f t="shared" si="2"/>
        <v>22061700</v>
      </c>
      <c r="L7" s="14">
        <f t="shared" si="2"/>
        <v>22061700</v>
      </c>
      <c r="M7" s="14">
        <f t="shared" si="2"/>
        <v>22061700</v>
      </c>
      <c r="N7" s="14">
        <f t="shared" si="2"/>
        <v>22061700</v>
      </c>
      <c r="O7" s="14">
        <f t="shared" si="2"/>
        <v>22061700</v>
      </c>
      <c r="P7" s="15">
        <f t="shared" si="2"/>
        <v>62001124</v>
      </c>
      <c r="Q7" s="16"/>
      <c r="R7" s="16"/>
    </row>
    <row r="8" spans="1:18" s="10" customFormat="1" ht="15" x14ac:dyDescent="0.25">
      <c r="A8" s="11" t="s">
        <v>27</v>
      </c>
      <c r="B8" s="12" t="s">
        <v>36</v>
      </c>
      <c r="C8" s="13">
        <f>SUM(C9:C10)</f>
        <v>875538820</v>
      </c>
      <c r="D8" s="13">
        <f t="shared" ref="D8:P8" si="3">SUM(D9:D10)</f>
        <v>875538820</v>
      </c>
      <c r="E8" s="13">
        <f t="shared" si="3"/>
        <v>61233000</v>
      </c>
      <c r="F8" s="13">
        <f t="shared" si="3"/>
        <v>65233000</v>
      </c>
      <c r="G8" s="13">
        <f t="shared" si="3"/>
        <v>122499000</v>
      </c>
      <c r="H8" s="13">
        <f t="shared" si="3"/>
        <v>595529990</v>
      </c>
      <c r="I8" s="13">
        <f t="shared" si="3"/>
        <v>0</v>
      </c>
      <c r="J8" s="14">
        <f t="shared" si="3"/>
        <v>0</v>
      </c>
      <c r="K8" s="14">
        <f t="shared" si="3"/>
        <v>0</v>
      </c>
      <c r="L8" s="14">
        <f t="shared" si="3"/>
        <v>0</v>
      </c>
      <c r="M8" s="14">
        <f t="shared" si="3"/>
        <v>0</v>
      </c>
      <c r="N8" s="14">
        <f t="shared" si="3"/>
        <v>0</v>
      </c>
      <c r="O8" s="14">
        <f t="shared" si="3"/>
        <v>0</v>
      </c>
      <c r="P8" s="15">
        <f t="shared" si="3"/>
        <v>0</v>
      </c>
      <c r="Q8" s="16"/>
      <c r="R8" s="16"/>
    </row>
    <row r="9" spans="1:18" ht="15" x14ac:dyDescent="0.25">
      <c r="A9" s="23" t="s">
        <v>28</v>
      </c>
      <c r="B9" s="24" t="s">
        <v>37</v>
      </c>
      <c r="C9" s="25">
        <v>818329000</v>
      </c>
      <c r="D9" s="25">
        <f>C9</f>
        <v>818329000</v>
      </c>
      <c r="E9" s="25">
        <v>61233000</v>
      </c>
      <c r="F9" s="25">
        <v>65233000</v>
      </c>
      <c r="G9" s="26">
        <v>122499000</v>
      </c>
      <c r="H9" s="26">
        <v>538320170</v>
      </c>
      <c r="I9" s="26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30">
        <v>0</v>
      </c>
      <c r="Q9" s="16"/>
      <c r="R9" s="16"/>
    </row>
    <row r="10" spans="1:18" ht="15" x14ac:dyDescent="0.25">
      <c r="A10" s="23" t="s">
        <v>62</v>
      </c>
      <c r="B10" s="24" t="s">
        <v>63</v>
      </c>
      <c r="C10" s="25">
        <v>57209820</v>
      </c>
      <c r="D10" s="25">
        <f>C10</f>
        <v>57209820</v>
      </c>
      <c r="E10" s="25">
        <v>0</v>
      </c>
      <c r="F10" s="25">
        <v>0</v>
      </c>
      <c r="G10" s="26">
        <v>0</v>
      </c>
      <c r="H10" s="26">
        <v>57209820</v>
      </c>
      <c r="I10" s="26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30">
        <v>0</v>
      </c>
      <c r="Q10" s="16"/>
      <c r="R10" s="16"/>
    </row>
    <row r="11" spans="1:18" s="10" customFormat="1" ht="30" x14ac:dyDescent="0.25">
      <c r="A11" s="11" t="s">
        <v>29</v>
      </c>
      <c r="B11" s="12" t="s">
        <v>38</v>
      </c>
      <c r="C11" s="13">
        <f>SUM(C12:C13)</f>
        <v>117992000</v>
      </c>
      <c r="D11" s="13">
        <f t="shared" ref="D11:P11" si="4">SUM(D12:D13)</f>
        <v>117992000</v>
      </c>
      <c r="E11" s="13">
        <f t="shared" si="4"/>
        <v>7083398</v>
      </c>
      <c r="F11" s="13">
        <f t="shared" si="4"/>
        <v>7083398</v>
      </c>
      <c r="G11" s="13">
        <f t="shared" si="4"/>
        <v>14166796</v>
      </c>
      <c r="H11" s="13">
        <f t="shared" si="4"/>
        <v>31696398</v>
      </c>
      <c r="I11" s="13">
        <f t="shared" si="4"/>
        <v>7083398</v>
      </c>
      <c r="J11" s="14">
        <f t="shared" si="4"/>
        <v>8378224</v>
      </c>
      <c r="K11" s="14">
        <f t="shared" si="4"/>
        <v>7083398</v>
      </c>
      <c r="L11" s="14">
        <f t="shared" si="4"/>
        <v>7083398</v>
      </c>
      <c r="M11" s="14">
        <f t="shared" si="4"/>
        <v>7083398</v>
      </c>
      <c r="N11" s="14">
        <f t="shared" si="4"/>
        <v>7083398</v>
      </c>
      <c r="O11" s="14">
        <f t="shared" si="4"/>
        <v>7083398</v>
      </c>
      <c r="P11" s="15">
        <f t="shared" si="4"/>
        <v>7083398</v>
      </c>
      <c r="Q11" s="16"/>
      <c r="R11" s="16"/>
    </row>
    <row r="12" spans="1:18" ht="28.5" x14ac:dyDescent="0.25">
      <c r="A12" s="23" t="s">
        <v>30</v>
      </c>
      <c r="B12" s="24" t="s">
        <v>39</v>
      </c>
      <c r="C12" s="25">
        <v>93379000</v>
      </c>
      <c r="D12" s="25">
        <f t="shared" ref="D12:D35" si="5">C12</f>
        <v>93379000</v>
      </c>
      <c r="E12" s="25">
        <v>7083398</v>
      </c>
      <c r="F12" s="25">
        <v>7083398</v>
      </c>
      <c r="G12" s="26">
        <v>14166796</v>
      </c>
      <c r="H12" s="26">
        <v>7083398</v>
      </c>
      <c r="I12" s="26">
        <v>7083398</v>
      </c>
      <c r="J12" s="29">
        <v>8378224</v>
      </c>
      <c r="K12" s="29">
        <v>7083398</v>
      </c>
      <c r="L12" s="29">
        <v>7083398</v>
      </c>
      <c r="M12" s="29">
        <v>7083398</v>
      </c>
      <c r="N12" s="29">
        <v>7083398</v>
      </c>
      <c r="O12" s="29">
        <v>7083398</v>
      </c>
      <c r="P12" s="30">
        <v>7083398</v>
      </c>
      <c r="Q12" s="16"/>
      <c r="R12" s="16"/>
    </row>
    <row r="13" spans="1:18" ht="28.5" x14ac:dyDescent="0.25">
      <c r="A13" s="23" t="s">
        <v>64</v>
      </c>
      <c r="B13" s="24" t="s">
        <v>65</v>
      </c>
      <c r="C13" s="25">
        <v>24613000</v>
      </c>
      <c r="D13" s="25">
        <v>24613000</v>
      </c>
      <c r="E13" s="25">
        <v>0</v>
      </c>
      <c r="F13" s="25">
        <v>0</v>
      </c>
      <c r="G13" s="26">
        <v>0</v>
      </c>
      <c r="H13" s="26">
        <v>24613000</v>
      </c>
      <c r="I13" s="26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0">
        <v>0</v>
      </c>
      <c r="Q13" s="16"/>
      <c r="R13" s="16"/>
    </row>
    <row r="14" spans="1:18" s="10" customFormat="1" ht="30" x14ac:dyDescent="0.25">
      <c r="A14" s="11" t="s">
        <v>31</v>
      </c>
      <c r="B14" s="12" t="s">
        <v>41</v>
      </c>
      <c r="C14" s="13">
        <f>C15</f>
        <v>82880000</v>
      </c>
      <c r="D14" s="13">
        <f t="shared" si="5"/>
        <v>82880000</v>
      </c>
      <c r="E14" s="13">
        <f t="shared" ref="E14:J14" si="6">E15</f>
        <v>5920000</v>
      </c>
      <c r="F14" s="13">
        <f t="shared" si="6"/>
        <v>5920000</v>
      </c>
      <c r="G14" s="21">
        <f t="shared" si="6"/>
        <v>11840000</v>
      </c>
      <c r="H14" s="21">
        <f t="shared" si="6"/>
        <v>5920000</v>
      </c>
      <c r="I14" s="21">
        <f t="shared" si="6"/>
        <v>5920000</v>
      </c>
      <c r="J14" s="14">
        <f t="shared" si="6"/>
        <v>11840000</v>
      </c>
      <c r="K14" s="14">
        <f t="shared" ref="K14:P14" si="7">K15</f>
        <v>5920000</v>
      </c>
      <c r="L14" s="14">
        <f t="shared" si="7"/>
        <v>5920000</v>
      </c>
      <c r="M14" s="14">
        <f t="shared" si="7"/>
        <v>5920000</v>
      </c>
      <c r="N14" s="14">
        <f t="shared" si="7"/>
        <v>5920000</v>
      </c>
      <c r="O14" s="14">
        <f t="shared" si="7"/>
        <v>5920000</v>
      </c>
      <c r="P14" s="15">
        <f t="shared" si="7"/>
        <v>5920000</v>
      </c>
      <c r="Q14" s="16"/>
      <c r="R14" s="16"/>
    </row>
    <row r="15" spans="1:18" ht="28.5" x14ac:dyDescent="0.25">
      <c r="A15" s="23" t="s">
        <v>32</v>
      </c>
      <c r="B15" s="24" t="s">
        <v>40</v>
      </c>
      <c r="C15" s="25">
        <v>82880000</v>
      </c>
      <c r="D15" s="25">
        <f t="shared" si="5"/>
        <v>82880000</v>
      </c>
      <c r="E15" s="25">
        <v>5920000</v>
      </c>
      <c r="F15" s="25">
        <v>5920000</v>
      </c>
      <c r="G15" s="26">
        <v>11840000</v>
      </c>
      <c r="H15" s="26">
        <v>5920000</v>
      </c>
      <c r="I15" s="26">
        <v>5920000</v>
      </c>
      <c r="J15" s="29">
        <v>11840000</v>
      </c>
      <c r="K15" s="29">
        <v>5920000</v>
      </c>
      <c r="L15" s="29">
        <v>5920000</v>
      </c>
      <c r="M15" s="29">
        <v>5920000</v>
      </c>
      <c r="N15" s="29">
        <v>5920000</v>
      </c>
      <c r="O15" s="29">
        <v>5920000</v>
      </c>
      <c r="P15" s="30">
        <v>5920000</v>
      </c>
      <c r="Q15" s="16"/>
      <c r="R15" s="16"/>
    </row>
    <row r="16" spans="1:18" s="10" customFormat="1" ht="30" x14ac:dyDescent="0.25">
      <c r="A16" s="11" t="s">
        <v>33</v>
      </c>
      <c r="B16" s="12" t="s">
        <v>42</v>
      </c>
      <c r="C16" s="13">
        <f>SUM(C17:C18)</f>
        <v>35834000</v>
      </c>
      <c r="D16" s="13">
        <f t="shared" ref="D16:P16" si="8">SUM(D17:D18)</f>
        <v>35834000</v>
      </c>
      <c r="E16" s="13">
        <f t="shared" si="8"/>
        <v>1460000</v>
      </c>
      <c r="F16" s="13">
        <f t="shared" si="8"/>
        <v>1460000</v>
      </c>
      <c r="G16" s="13">
        <f t="shared" si="8"/>
        <v>2920000</v>
      </c>
      <c r="H16" s="13">
        <f>SUM(H17:H18)</f>
        <v>14060000</v>
      </c>
      <c r="I16" s="13">
        <f t="shared" si="8"/>
        <v>1460000</v>
      </c>
      <c r="J16" s="14">
        <f t="shared" si="8"/>
        <v>5714000</v>
      </c>
      <c r="K16" s="14">
        <f t="shared" si="8"/>
        <v>1460000</v>
      </c>
      <c r="L16" s="14">
        <f t="shared" si="8"/>
        <v>1460000</v>
      </c>
      <c r="M16" s="14">
        <f t="shared" si="8"/>
        <v>1460000</v>
      </c>
      <c r="N16" s="14">
        <f t="shared" si="8"/>
        <v>1460000</v>
      </c>
      <c r="O16" s="14">
        <f t="shared" si="8"/>
        <v>1460000</v>
      </c>
      <c r="P16" s="15">
        <f t="shared" si="8"/>
        <v>1460000</v>
      </c>
      <c r="Q16" s="16"/>
      <c r="R16" s="16"/>
    </row>
    <row r="17" spans="1:18" ht="28.5" x14ac:dyDescent="0.25">
      <c r="A17" s="23" t="s">
        <v>43</v>
      </c>
      <c r="B17" s="24" t="s">
        <v>44</v>
      </c>
      <c r="C17" s="25">
        <v>23234000</v>
      </c>
      <c r="D17" s="25">
        <f t="shared" si="5"/>
        <v>23234000</v>
      </c>
      <c r="E17" s="25">
        <v>1460000</v>
      </c>
      <c r="F17" s="25">
        <v>1460000</v>
      </c>
      <c r="G17" s="26">
        <v>2920000</v>
      </c>
      <c r="H17" s="26">
        <v>1460000</v>
      </c>
      <c r="I17" s="26">
        <v>1460000</v>
      </c>
      <c r="J17" s="29">
        <v>5714000</v>
      </c>
      <c r="K17" s="29">
        <v>1460000</v>
      </c>
      <c r="L17" s="29">
        <v>1460000</v>
      </c>
      <c r="M17" s="29">
        <v>1460000</v>
      </c>
      <c r="N17" s="29">
        <v>1460000</v>
      </c>
      <c r="O17" s="29">
        <v>1460000</v>
      </c>
      <c r="P17" s="30">
        <v>1460000</v>
      </c>
      <c r="Q17" s="16"/>
      <c r="R17" s="16"/>
    </row>
    <row r="18" spans="1:18" ht="28.5" x14ac:dyDescent="0.25">
      <c r="A18" s="23" t="s">
        <v>66</v>
      </c>
      <c r="B18" s="24" t="s">
        <v>67</v>
      </c>
      <c r="C18" s="25">
        <v>12600000</v>
      </c>
      <c r="D18" s="25">
        <f t="shared" si="5"/>
        <v>12600000</v>
      </c>
      <c r="E18" s="25">
        <v>0</v>
      </c>
      <c r="F18" s="25">
        <v>0</v>
      </c>
      <c r="G18" s="26">
        <v>0</v>
      </c>
      <c r="H18" s="26">
        <v>12600000</v>
      </c>
      <c r="I18" s="26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16"/>
      <c r="R18" s="16"/>
    </row>
    <row r="19" spans="1:18" s="10" customFormat="1" ht="30" x14ac:dyDescent="0.25">
      <c r="A19" s="11" t="s">
        <v>45</v>
      </c>
      <c r="B19" s="12" t="s">
        <v>47</v>
      </c>
      <c r="C19" s="13">
        <f>SUM(C20:C21)</f>
        <v>72882000</v>
      </c>
      <c r="D19" s="13">
        <f t="shared" ref="D19:P19" si="9">SUM(D20:D21)</f>
        <v>72882000</v>
      </c>
      <c r="E19" s="13">
        <f t="shared" si="9"/>
        <v>3983100</v>
      </c>
      <c r="F19" s="13">
        <f t="shared" si="9"/>
        <v>3983100</v>
      </c>
      <c r="G19" s="13">
        <f t="shared" si="9"/>
        <v>7966200</v>
      </c>
      <c r="H19" s="13">
        <f t="shared" si="9"/>
        <v>24143100</v>
      </c>
      <c r="I19" s="13">
        <f t="shared" si="9"/>
        <v>3983100</v>
      </c>
      <c r="J19" s="14">
        <f t="shared" si="9"/>
        <v>4924800</v>
      </c>
      <c r="K19" s="14">
        <f t="shared" si="9"/>
        <v>3983100</v>
      </c>
      <c r="L19" s="14">
        <f t="shared" si="9"/>
        <v>3983100</v>
      </c>
      <c r="M19" s="14">
        <f t="shared" si="9"/>
        <v>3983100</v>
      </c>
      <c r="N19" s="14">
        <f t="shared" si="9"/>
        <v>3983100</v>
      </c>
      <c r="O19" s="14">
        <f t="shared" si="9"/>
        <v>3983100</v>
      </c>
      <c r="P19" s="15">
        <f t="shared" si="9"/>
        <v>3983100</v>
      </c>
      <c r="Q19" s="16"/>
      <c r="R19" s="16"/>
    </row>
    <row r="20" spans="1:18" ht="28.5" x14ac:dyDescent="0.25">
      <c r="A20" s="23" t="s">
        <v>46</v>
      </c>
      <c r="B20" s="24" t="s">
        <v>47</v>
      </c>
      <c r="C20" s="25">
        <v>52722000</v>
      </c>
      <c r="D20" s="25">
        <f t="shared" si="5"/>
        <v>52722000</v>
      </c>
      <c r="E20" s="25">
        <v>3983100</v>
      </c>
      <c r="F20" s="25">
        <v>3983100</v>
      </c>
      <c r="G20" s="26">
        <v>7966200</v>
      </c>
      <c r="H20" s="26">
        <v>3983100</v>
      </c>
      <c r="I20" s="26">
        <v>3983100</v>
      </c>
      <c r="J20" s="29">
        <v>4924800</v>
      </c>
      <c r="K20" s="29">
        <v>3983100</v>
      </c>
      <c r="L20" s="29">
        <v>3983100</v>
      </c>
      <c r="M20" s="29">
        <v>3983100</v>
      </c>
      <c r="N20" s="29">
        <v>3983100</v>
      </c>
      <c r="O20" s="29">
        <v>3983100</v>
      </c>
      <c r="P20" s="30">
        <v>3983100</v>
      </c>
      <c r="Q20" s="16"/>
      <c r="R20" s="16"/>
    </row>
    <row r="21" spans="1:18" ht="28.5" x14ac:dyDescent="0.25">
      <c r="A21" s="23" t="s">
        <v>68</v>
      </c>
      <c r="B21" s="24" t="s">
        <v>69</v>
      </c>
      <c r="C21" s="25">
        <v>20160000</v>
      </c>
      <c r="D21" s="25">
        <f>C21</f>
        <v>20160000</v>
      </c>
      <c r="E21" s="25">
        <v>0</v>
      </c>
      <c r="F21" s="25">
        <v>0</v>
      </c>
      <c r="G21" s="26">
        <v>0</v>
      </c>
      <c r="H21" s="26">
        <v>20160000</v>
      </c>
      <c r="I21" s="26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16"/>
      <c r="R21" s="16"/>
    </row>
    <row r="22" spans="1:18" s="10" customFormat="1" ht="30" x14ac:dyDescent="0.25">
      <c r="A22" s="11" t="s">
        <v>48</v>
      </c>
      <c r="B22" s="12" t="s">
        <v>49</v>
      </c>
      <c r="C22" s="13">
        <f>SUM(C23:C24)</f>
        <v>6948000</v>
      </c>
      <c r="D22" s="13">
        <f t="shared" ref="D22:P22" si="10">SUM(D23:D24)</f>
        <v>6948000</v>
      </c>
      <c r="E22" s="13">
        <f t="shared" si="10"/>
        <v>15516</v>
      </c>
      <c r="F22" s="13">
        <f t="shared" si="10"/>
        <v>15516</v>
      </c>
      <c r="G22" s="13">
        <f t="shared" si="10"/>
        <v>2630000</v>
      </c>
      <c r="H22" s="13">
        <f t="shared" si="10"/>
        <v>1774516</v>
      </c>
      <c r="I22" s="13">
        <f t="shared" si="10"/>
        <v>15516</v>
      </c>
      <c r="J22" s="14">
        <f t="shared" si="10"/>
        <v>2496936</v>
      </c>
      <c r="K22" s="14">
        <f t="shared" si="10"/>
        <v>0</v>
      </c>
      <c r="L22" s="14">
        <f t="shared" si="10"/>
        <v>0</v>
      </c>
      <c r="M22" s="14">
        <f t="shared" si="10"/>
        <v>0</v>
      </c>
      <c r="N22" s="14">
        <f t="shared" si="10"/>
        <v>0</v>
      </c>
      <c r="O22" s="14">
        <f t="shared" si="10"/>
        <v>0</v>
      </c>
      <c r="P22" s="15">
        <f t="shared" si="10"/>
        <v>0</v>
      </c>
      <c r="Q22" s="16"/>
      <c r="R22" s="16"/>
    </row>
    <row r="23" spans="1:18" ht="29.25" x14ac:dyDescent="0.25">
      <c r="A23" s="27" t="s">
        <v>50</v>
      </c>
      <c r="B23" s="24" t="s">
        <v>51</v>
      </c>
      <c r="C23" s="25">
        <v>5189000</v>
      </c>
      <c r="D23" s="25">
        <f t="shared" si="5"/>
        <v>5189000</v>
      </c>
      <c r="E23" s="25">
        <v>15516</v>
      </c>
      <c r="F23" s="25">
        <v>15516</v>
      </c>
      <c r="G23" s="26">
        <v>2630000</v>
      </c>
      <c r="H23" s="26">
        <v>15516</v>
      </c>
      <c r="I23" s="26">
        <v>15516</v>
      </c>
      <c r="J23" s="29">
        <v>2496936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16"/>
      <c r="R23" s="16"/>
    </row>
    <row r="24" spans="1:18" ht="42.75" x14ac:dyDescent="0.25">
      <c r="A24" s="28" t="s">
        <v>70</v>
      </c>
      <c r="B24" s="24" t="s">
        <v>71</v>
      </c>
      <c r="C24" s="25">
        <v>1759000</v>
      </c>
      <c r="D24" s="25">
        <f>C24</f>
        <v>1759000</v>
      </c>
      <c r="E24" s="25">
        <v>0</v>
      </c>
      <c r="F24" s="25">
        <v>0</v>
      </c>
      <c r="G24" s="26">
        <v>0</v>
      </c>
      <c r="H24" s="26">
        <v>1759000</v>
      </c>
      <c r="I24" s="26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16"/>
      <c r="R24" s="16"/>
    </row>
    <row r="25" spans="1:18" s="10" customFormat="1" ht="30" x14ac:dyDescent="0.25">
      <c r="A25" s="11" t="s">
        <v>52</v>
      </c>
      <c r="B25" s="12" t="s">
        <v>54</v>
      </c>
      <c r="C25" s="13">
        <f>C26</f>
        <v>11317</v>
      </c>
      <c r="D25" s="13">
        <f t="shared" si="5"/>
        <v>11317</v>
      </c>
      <c r="E25" s="13">
        <f>E26</f>
        <v>11317</v>
      </c>
      <c r="F25" s="13">
        <f>F26</f>
        <v>0</v>
      </c>
      <c r="G25" s="21">
        <f>G26</f>
        <v>0</v>
      </c>
      <c r="H25" s="21"/>
      <c r="I25" s="21">
        <f>I26</f>
        <v>0</v>
      </c>
      <c r="J25" s="14">
        <f t="shared" ref="J25:P25" si="11">J26</f>
        <v>0</v>
      </c>
      <c r="K25" s="14">
        <f t="shared" si="11"/>
        <v>0</v>
      </c>
      <c r="L25" s="14">
        <f t="shared" si="11"/>
        <v>0</v>
      </c>
      <c r="M25" s="14">
        <f t="shared" si="11"/>
        <v>0</v>
      </c>
      <c r="N25" s="14">
        <f t="shared" si="11"/>
        <v>0</v>
      </c>
      <c r="O25" s="14">
        <f t="shared" si="11"/>
        <v>0</v>
      </c>
      <c r="P25" s="15">
        <f t="shared" si="11"/>
        <v>0</v>
      </c>
      <c r="Q25" s="16"/>
      <c r="R25" s="16"/>
    </row>
    <row r="26" spans="1:18" ht="28.5" x14ac:dyDescent="0.25">
      <c r="A26" s="23" t="s">
        <v>53</v>
      </c>
      <c r="B26" s="24" t="s">
        <v>54</v>
      </c>
      <c r="C26" s="25">
        <v>11317</v>
      </c>
      <c r="D26" s="25">
        <f t="shared" si="5"/>
        <v>11317</v>
      </c>
      <c r="E26" s="25">
        <v>11317</v>
      </c>
      <c r="F26" s="25">
        <v>0</v>
      </c>
      <c r="G26" s="26">
        <v>0</v>
      </c>
      <c r="H26" s="26">
        <v>0</v>
      </c>
      <c r="I26" s="26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16"/>
      <c r="R26" s="16"/>
    </row>
    <row r="27" spans="1:18" s="10" customFormat="1" ht="30" x14ac:dyDescent="0.25">
      <c r="A27" s="11" t="s">
        <v>22</v>
      </c>
      <c r="B27" s="12" t="s">
        <v>55</v>
      </c>
      <c r="C27" s="13">
        <f>SUM(C28:C29)</f>
        <v>86987000</v>
      </c>
      <c r="D27" s="13">
        <f t="shared" ref="D27:P27" si="12">SUM(D28:D29)</f>
        <v>86987000</v>
      </c>
      <c r="E27" s="13">
        <f t="shared" si="12"/>
        <v>3027457</v>
      </c>
      <c r="F27" s="13">
        <f t="shared" si="12"/>
        <v>3027457</v>
      </c>
      <c r="G27" s="13">
        <f t="shared" si="12"/>
        <v>6027609</v>
      </c>
      <c r="H27" s="13">
        <f t="shared" si="12"/>
        <v>11548457</v>
      </c>
      <c r="I27" s="13">
        <f t="shared" si="12"/>
        <v>3027457</v>
      </c>
      <c r="J27" s="14">
        <f t="shared" si="12"/>
        <v>3027457</v>
      </c>
      <c r="K27" s="14">
        <f t="shared" si="12"/>
        <v>3027457</v>
      </c>
      <c r="L27" s="14">
        <f t="shared" si="12"/>
        <v>3027457</v>
      </c>
      <c r="M27" s="14">
        <f t="shared" si="12"/>
        <v>3027457</v>
      </c>
      <c r="N27" s="14">
        <f t="shared" si="12"/>
        <v>3027457</v>
      </c>
      <c r="O27" s="14">
        <f t="shared" si="12"/>
        <v>3027457</v>
      </c>
      <c r="P27" s="15">
        <f t="shared" si="12"/>
        <v>42163821</v>
      </c>
      <c r="Q27" s="16"/>
      <c r="R27" s="16"/>
    </row>
    <row r="28" spans="1:18" ht="28.5" x14ac:dyDescent="0.25">
      <c r="A28" s="23" t="s">
        <v>23</v>
      </c>
      <c r="B28" s="24" t="s">
        <v>55</v>
      </c>
      <c r="C28" s="25">
        <v>78466000</v>
      </c>
      <c r="D28" s="25">
        <f t="shared" si="5"/>
        <v>78466000</v>
      </c>
      <c r="E28" s="25">
        <v>3027457</v>
      </c>
      <c r="F28" s="25">
        <v>3027457</v>
      </c>
      <c r="G28" s="26">
        <v>6027609</v>
      </c>
      <c r="H28" s="26">
        <v>3027457</v>
      </c>
      <c r="I28" s="26">
        <v>3027457</v>
      </c>
      <c r="J28" s="29">
        <v>3027457</v>
      </c>
      <c r="K28" s="29">
        <v>3027457</v>
      </c>
      <c r="L28" s="29">
        <v>3027457</v>
      </c>
      <c r="M28" s="29">
        <v>3027457</v>
      </c>
      <c r="N28" s="29">
        <v>3027457</v>
      </c>
      <c r="O28" s="29">
        <v>3027457</v>
      </c>
      <c r="P28" s="30">
        <v>42163821</v>
      </c>
      <c r="Q28" s="16"/>
      <c r="R28" s="16"/>
    </row>
    <row r="29" spans="1:18" ht="28.5" x14ac:dyDescent="0.25">
      <c r="A29" s="23" t="s">
        <v>72</v>
      </c>
      <c r="B29" s="24" t="s">
        <v>73</v>
      </c>
      <c r="C29" s="25">
        <v>8521000</v>
      </c>
      <c r="D29" s="25">
        <f t="shared" si="5"/>
        <v>8521000</v>
      </c>
      <c r="E29" s="25">
        <v>0</v>
      </c>
      <c r="F29" s="25">
        <v>0</v>
      </c>
      <c r="G29" s="26">
        <v>0</v>
      </c>
      <c r="H29" s="26">
        <v>8521000</v>
      </c>
      <c r="I29" s="26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16" t="s">
        <v>24</v>
      </c>
      <c r="R29" s="16"/>
    </row>
    <row r="30" spans="1:18" s="10" customFormat="1" ht="30" x14ac:dyDescent="0.25">
      <c r="A30" s="11" t="s">
        <v>56</v>
      </c>
      <c r="B30" s="12" t="s">
        <v>58</v>
      </c>
      <c r="C30" s="13">
        <f>SUM(C31:C32)</f>
        <v>2386000</v>
      </c>
      <c r="D30" s="13">
        <f t="shared" ref="D30:P30" si="13">SUM(D31:D32)</f>
        <v>2386000</v>
      </c>
      <c r="E30" s="13">
        <f t="shared" si="13"/>
        <v>146936</v>
      </c>
      <c r="F30" s="13">
        <f t="shared" si="13"/>
        <v>146936</v>
      </c>
      <c r="G30" s="13">
        <f t="shared" si="13"/>
        <v>146936</v>
      </c>
      <c r="H30" s="13">
        <f t="shared" si="13"/>
        <v>568936</v>
      </c>
      <c r="I30" s="13">
        <f t="shared" si="13"/>
        <v>146936</v>
      </c>
      <c r="J30" s="14">
        <f t="shared" si="13"/>
        <v>146936</v>
      </c>
      <c r="K30" s="14">
        <f t="shared" si="13"/>
        <v>146936</v>
      </c>
      <c r="L30" s="14">
        <f t="shared" si="13"/>
        <v>146936</v>
      </c>
      <c r="M30" s="14">
        <f t="shared" si="13"/>
        <v>146936</v>
      </c>
      <c r="N30" s="14">
        <f t="shared" si="13"/>
        <v>146936</v>
      </c>
      <c r="O30" s="14">
        <f t="shared" si="13"/>
        <v>146936</v>
      </c>
      <c r="P30" s="15">
        <f t="shared" si="13"/>
        <v>347704</v>
      </c>
      <c r="Q30" s="16"/>
      <c r="R30" s="16"/>
    </row>
    <row r="31" spans="1:18" ht="28.5" x14ac:dyDescent="0.25">
      <c r="A31" s="23" t="s">
        <v>57</v>
      </c>
      <c r="B31" s="24" t="s">
        <v>58</v>
      </c>
      <c r="C31" s="25">
        <v>1964000</v>
      </c>
      <c r="D31" s="25">
        <f t="shared" si="5"/>
        <v>1964000</v>
      </c>
      <c r="E31" s="25">
        <v>146936</v>
      </c>
      <c r="F31" s="25">
        <v>146936</v>
      </c>
      <c r="G31" s="26">
        <v>146936</v>
      </c>
      <c r="H31" s="26">
        <v>146936</v>
      </c>
      <c r="I31" s="26">
        <v>146936</v>
      </c>
      <c r="J31" s="29">
        <v>146936</v>
      </c>
      <c r="K31" s="29">
        <v>146936</v>
      </c>
      <c r="L31" s="29">
        <v>146936</v>
      </c>
      <c r="M31" s="29">
        <v>146936</v>
      </c>
      <c r="N31" s="29">
        <v>146936</v>
      </c>
      <c r="O31" s="29">
        <v>146936</v>
      </c>
      <c r="P31" s="30">
        <v>347704</v>
      </c>
      <c r="Q31" s="16"/>
      <c r="R31" s="16"/>
    </row>
    <row r="32" spans="1:18" ht="28.5" x14ac:dyDescent="0.25">
      <c r="A32" s="23" t="s">
        <v>74</v>
      </c>
      <c r="B32" s="24" t="s">
        <v>75</v>
      </c>
      <c r="C32" s="25">
        <v>422000</v>
      </c>
      <c r="D32" s="25">
        <f t="shared" si="5"/>
        <v>422000</v>
      </c>
      <c r="E32" s="25">
        <v>0</v>
      </c>
      <c r="F32" s="25">
        <v>0</v>
      </c>
      <c r="G32" s="26">
        <v>0</v>
      </c>
      <c r="H32" s="26">
        <v>422000</v>
      </c>
      <c r="I32" s="26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16"/>
      <c r="R32" s="16"/>
    </row>
    <row r="33" spans="1:18" s="10" customFormat="1" ht="30" x14ac:dyDescent="0.25">
      <c r="A33" s="11" t="s">
        <v>59</v>
      </c>
      <c r="B33" s="12" t="s">
        <v>61</v>
      </c>
      <c r="C33" s="13">
        <f>SUM(C34:C35)</f>
        <v>7158000</v>
      </c>
      <c r="D33" s="13">
        <f t="shared" ref="D33:P33" si="14">SUM(D34:D35)</f>
        <v>7158000</v>
      </c>
      <c r="E33" s="13">
        <f t="shared" si="14"/>
        <v>440809</v>
      </c>
      <c r="F33" s="13">
        <f t="shared" si="14"/>
        <v>440809</v>
      </c>
      <c r="G33" s="13">
        <f t="shared" si="14"/>
        <v>440809</v>
      </c>
      <c r="H33" s="13">
        <f t="shared" si="14"/>
        <v>1706809</v>
      </c>
      <c r="I33" s="13">
        <f t="shared" si="14"/>
        <v>440809</v>
      </c>
      <c r="J33" s="14">
        <f t="shared" si="14"/>
        <v>440809</v>
      </c>
      <c r="K33" s="14">
        <f t="shared" si="14"/>
        <v>440809</v>
      </c>
      <c r="L33" s="14">
        <f t="shared" si="14"/>
        <v>440809</v>
      </c>
      <c r="M33" s="14">
        <f t="shared" si="14"/>
        <v>440809</v>
      </c>
      <c r="N33" s="14">
        <f t="shared" si="14"/>
        <v>440809</v>
      </c>
      <c r="O33" s="14">
        <f t="shared" si="14"/>
        <v>440809</v>
      </c>
      <c r="P33" s="15">
        <f t="shared" si="14"/>
        <v>1043101</v>
      </c>
      <c r="Q33" s="16"/>
      <c r="R33" s="16"/>
    </row>
    <row r="34" spans="1:18" s="10" customFormat="1" ht="28.5" x14ac:dyDescent="0.25">
      <c r="A34" s="23" t="s">
        <v>60</v>
      </c>
      <c r="B34" s="24" t="s">
        <v>61</v>
      </c>
      <c r="C34" s="25">
        <v>5892000</v>
      </c>
      <c r="D34" s="25">
        <f t="shared" ref="D34" si="15">C34</f>
        <v>5892000</v>
      </c>
      <c r="E34" s="25">
        <v>440809</v>
      </c>
      <c r="F34" s="25">
        <v>440809</v>
      </c>
      <c r="G34" s="26">
        <v>440809</v>
      </c>
      <c r="H34" s="26">
        <v>440809</v>
      </c>
      <c r="I34" s="26">
        <v>440809</v>
      </c>
      <c r="J34" s="29">
        <v>440809</v>
      </c>
      <c r="K34" s="29">
        <v>440809</v>
      </c>
      <c r="L34" s="29">
        <v>440809</v>
      </c>
      <c r="M34" s="29">
        <v>440809</v>
      </c>
      <c r="N34" s="29">
        <v>440809</v>
      </c>
      <c r="O34" s="29">
        <v>440809</v>
      </c>
      <c r="P34" s="30">
        <v>1043101</v>
      </c>
      <c r="Q34" s="16"/>
      <c r="R34" s="16"/>
    </row>
    <row r="35" spans="1:18" ht="29.25" thickBot="1" x14ac:dyDescent="0.3">
      <c r="A35" s="4" t="s">
        <v>76</v>
      </c>
      <c r="B35" s="5" t="s">
        <v>77</v>
      </c>
      <c r="C35" s="6">
        <v>1266000</v>
      </c>
      <c r="D35" s="6">
        <f t="shared" si="5"/>
        <v>1266000</v>
      </c>
      <c r="E35" s="6">
        <v>0</v>
      </c>
      <c r="F35" s="6">
        <v>0</v>
      </c>
      <c r="G35" s="22">
        <v>0</v>
      </c>
      <c r="H35" s="22">
        <v>1266000</v>
      </c>
      <c r="I35" s="22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8">
        <v>0</v>
      </c>
      <c r="Q35" s="16" t="s">
        <v>24</v>
      </c>
      <c r="R35" s="16"/>
    </row>
    <row r="36" spans="1:18" ht="15" thickTop="1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8" x14ac:dyDescent="0.2">
      <c r="A39" s="1" t="s">
        <v>78</v>
      </c>
      <c r="C39" s="2"/>
      <c r="D39" s="2"/>
      <c r="E39" s="2"/>
      <c r="F39" s="2"/>
      <c r="G39" s="2"/>
      <c r="H39" s="2"/>
      <c r="I39" s="2"/>
      <c r="J39" s="2" t="s">
        <v>24</v>
      </c>
      <c r="K39" s="2"/>
      <c r="L39" s="2"/>
      <c r="M39" s="2"/>
      <c r="N39" s="2"/>
      <c r="O39" s="2"/>
      <c r="P39" s="2"/>
    </row>
    <row r="40" spans="1:18" ht="15" thickBo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8" ht="15" thickTop="1" x14ac:dyDescent="0.2">
      <c r="A41" s="35" t="s">
        <v>0</v>
      </c>
      <c r="B41" s="37" t="s">
        <v>1</v>
      </c>
      <c r="C41" s="37" t="s">
        <v>2</v>
      </c>
      <c r="D41" s="37" t="s">
        <v>3</v>
      </c>
      <c r="E41" s="31" t="s">
        <v>20</v>
      </c>
      <c r="F41" s="31"/>
      <c r="G41" s="31"/>
      <c r="H41" s="31"/>
      <c r="I41" s="31"/>
      <c r="J41" s="31"/>
      <c r="K41" s="31" t="s">
        <v>21</v>
      </c>
      <c r="L41" s="31"/>
      <c r="M41" s="31"/>
      <c r="N41" s="31"/>
      <c r="O41" s="31"/>
      <c r="P41" s="32"/>
    </row>
    <row r="42" spans="1:18" x14ac:dyDescent="0.2">
      <c r="A42" s="36"/>
      <c r="B42" s="38"/>
      <c r="C42" s="38"/>
      <c r="D42" s="38"/>
      <c r="E42" s="33" t="s">
        <v>15</v>
      </c>
      <c r="F42" s="33"/>
      <c r="G42" s="33"/>
      <c r="H42" s="33" t="s">
        <v>16</v>
      </c>
      <c r="I42" s="33"/>
      <c r="J42" s="33"/>
      <c r="K42" s="33" t="s">
        <v>17</v>
      </c>
      <c r="L42" s="33"/>
      <c r="M42" s="33"/>
      <c r="N42" s="33" t="s">
        <v>18</v>
      </c>
      <c r="O42" s="33"/>
      <c r="P42" s="34"/>
    </row>
    <row r="43" spans="1:18" x14ac:dyDescent="0.2">
      <c r="A43" s="36"/>
      <c r="B43" s="38"/>
      <c r="C43" s="38"/>
      <c r="D43" s="38"/>
      <c r="E43" s="18" t="s">
        <v>4</v>
      </c>
      <c r="F43" s="18" t="s">
        <v>5</v>
      </c>
      <c r="G43" s="19" t="s">
        <v>6</v>
      </c>
      <c r="H43" s="19" t="s">
        <v>7</v>
      </c>
      <c r="I43" s="19" t="s">
        <v>8</v>
      </c>
      <c r="J43" s="19" t="s">
        <v>9</v>
      </c>
      <c r="K43" s="19" t="s">
        <v>10</v>
      </c>
      <c r="L43" s="19" t="s">
        <v>11</v>
      </c>
      <c r="M43" s="19" t="s">
        <v>12</v>
      </c>
      <c r="N43" s="19" t="s">
        <v>19</v>
      </c>
      <c r="O43" s="19" t="s">
        <v>13</v>
      </c>
      <c r="P43" s="20" t="s">
        <v>14</v>
      </c>
    </row>
    <row r="44" spans="1:18" ht="15" x14ac:dyDescent="0.2">
      <c r="A44" s="11" t="s">
        <v>25</v>
      </c>
      <c r="B44" s="12" t="s">
        <v>34</v>
      </c>
      <c r="C44" s="13">
        <f t="shared" ref="C44:H44" si="16">C45</f>
        <v>1288617137</v>
      </c>
      <c r="D44" s="13">
        <f t="shared" si="16"/>
        <v>1288617137</v>
      </c>
      <c r="E44" s="13">
        <f t="shared" si="16"/>
        <v>83321533</v>
      </c>
      <c r="F44" s="13">
        <f t="shared" si="16"/>
        <v>87310216</v>
      </c>
      <c r="G44" s="21">
        <f t="shared" si="16"/>
        <v>168637350</v>
      </c>
      <c r="H44" s="21">
        <f t="shared" si="16"/>
        <v>686948206</v>
      </c>
      <c r="I44" s="21">
        <f>I45</f>
        <v>22077216</v>
      </c>
      <c r="J44" s="14">
        <f t="shared" ref="J44:P44" si="17">J45</f>
        <v>209278786</v>
      </c>
      <c r="K44" s="14">
        <f t="shared" si="17"/>
        <v>0</v>
      </c>
      <c r="L44" s="14">
        <f t="shared" si="17"/>
        <v>0</v>
      </c>
      <c r="M44" s="14">
        <f t="shared" si="17"/>
        <v>0</v>
      </c>
      <c r="N44" s="14">
        <f t="shared" si="17"/>
        <v>0</v>
      </c>
      <c r="O44" s="14">
        <f t="shared" si="17"/>
        <v>0</v>
      </c>
      <c r="P44" s="15">
        <f t="shared" si="17"/>
        <v>0</v>
      </c>
    </row>
    <row r="45" spans="1:18" ht="30" x14ac:dyDescent="0.2">
      <c r="A45" s="11" t="s">
        <v>26</v>
      </c>
      <c r="B45" s="12" t="s">
        <v>35</v>
      </c>
      <c r="C45" s="13">
        <f t="shared" ref="C45:P45" si="18">C46+C49+C52+C54+C57+C60+C63+C65+C68+C71</f>
        <v>1288617137</v>
      </c>
      <c r="D45" s="13">
        <f t="shared" si="18"/>
        <v>1288617137</v>
      </c>
      <c r="E45" s="13">
        <f t="shared" si="18"/>
        <v>83321533</v>
      </c>
      <c r="F45" s="13">
        <f t="shared" si="18"/>
        <v>87310216</v>
      </c>
      <c r="G45" s="21">
        <f t="shared" si="18"/>
        <v>168637350</v>
      </c>
      <c r="H45" s="21">
        <f t="shared" si="18"/>
        <v>686948206</v>
      </c>
      <c r="I45" s="21">
        <f t="shared" si="18"/>
        <v>22077216</v>
      </c>
      <c r="J45" s="14">
        <f t="shared" si="18"/>
        <v>209278786</v>
      </c>
      <c r="K45" s="14">
        <f t="shared" si="18"/>
        <v>0</v>
      </c>
      <c r="L45" s="14">
        <f t="shared" si="18"/>
        <v>0</v>
      </c>
      <c r="M45" s="14">
        <f t="shared" si="18"/>
        <v>0</v>
      </c>
      <c r="N45" s="14">
        <f t="shared" si="18"/>
        <v>0</v>
      </c>
      <c r="O45" s="14">
        <f t="shared" si="18"/>
        <v>0</v>
      </c>
      <c r="P45" s="15">
        <f t="shared" si="18"/>
        <v>0</v>
      </c>
    </row>
    <row r="46" spans="1:18" ht="15" x14ac:dyDescent="0.2">
      <c r="A46" s="11" t="s">
        <v>27</v>
      </c>
      <c r="B46" s="12" t="s">
        <v>36</v>
      </c>
      <c r="C46" s="13">
        <f>SUM(C47:C48)</f>
        <v>875538820</v>
      </c>
      <c r="D46" s="13">
        <f t="shared" ref="D46" si="19">SUM(D47:D48)</f>
        <v>875538820</v>
      </c>
      <c r="E46" s="13">
        <f t="shared" ref="E46" si="20">SUM(E47:E48)</f>
        <v>61233000</v>
      </c>
      <c r="F46" s="13">
        <f t="shared" ref="F46" si="21">SUM(F47:F48)</f>
        <v>65233000</v>
      </c>
      <c r="G46" s="13">
        <f t="shared" ref="G46" si="22">SUM(G47:G48)</f>
        <v>122499000</v>
      </c>
      <c r="H46" s="13">
        <f t="shared" ref="H46" si="23">SUM(H47:H48)</f>
        <v>595529990</v>
      </c>
      <c r="I46" s="13">
        <f t="shared" ref="I46" si="24">SUM(I47:I48)</f>
        <v>0</v>
      </c>
      <c r="J46" s="14">
        <f t="shared" ref="J46" si="25">SUM(J47:J48)</f>
        <v>0</v>
      </c>
      <c r="K46" s="14">
        <f t="shared" ref="K46" si="26">SUM(K47:K48)</f>
        <v>0</v>
      </c>
      <c r="L46" s="14">
        <f t="shared" ref="L46" si="27">SUM(L47:L48)</f>
        <v>0</v>
      </c>
      <c r="M46" s="14">
        <f t="shared" ref="M46" si="28">SUM(M47:M48)</f>
        <v>0</v>
      </c>
      <c r="N46" s="14">
        <f t="shared" ref="N46" si="29">SUM(N47:N48)</f>
        <v>0</v>
      </c>
      <c r="O46" s="14">
        <f t="shared" ref="O46" si="30">SUM(O47:O48)</f>
        <v>0</v>
      </c>
      <c r="P46" s="15">
        <f t="shared" ref="P46" si="31">SUM(P47:P48)</f>
        <v>0</v>
      </c>
    </row>
    <row r="47" spans="1:18" x14ac:dyDescent="0.2">
      <c r="A47" s="23" t="s">
        <v>28</v>
      </c>
      <c r="B47" s="24" t="s">
        <v>37</v>
      </c>
      <c r="C47" s="25">
        <v>818329000</v>
      </c>
      <c r="D47" s="25">
        <f>C47</f>
        <v>818329000</v>
      </c>
      <c r="E47" s="25">
        <v>61233000</v>
      </c>
      <c r="F47" s="25">
        <v>65233000</v>
      </c>
      <c r="G47" s="26">
        <v>122499000</v>
      </c>
      <c r="H47" s="26">
        <v>538320170</v>
      </c>
      <c r="I47" s="26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30">
        <v>0</v>
      </c>
    </row>
    <row r="48" spans="1:18" x14ac:dyDescent="0.2">
      <c r="A48" s="23" t="s">
        <v>62</v>
      </c>
      <c r="B48" s="24" t="s">
        <v>63</v>
      </c>
      <c r="C48" s="25">
        <v>57209820</v>
      </c>
      <c r="D48" s="25">
        <f>C48</f>
        <v>57209820</v>
      </c>
      <c r="E48" s="25">
        <v>0</v>
      </c>
      <c r="F48" s="25">
        <v>0</v>
      </c>
      <c r="G48" s="26">
        <v>0</v>
      </c>
      <c r="H48" s="26">
        <v>57209820</v>
      </c>
      <c r="I48" s="26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30">
        <v>0</v>
      </c>
    </row>
    <row r="49" spans="1:16" ht="30" x14ac:dyDescent="0.2">
      <c r="A49" s="11" t="s">
        <v>29</v>
      </c>
      <c r="B49" s="12" t="s">
        <v>38</v>
      </c>
      <c r="C49" s="13">
        <f>SUM(C50:C51)</f>
        <v>117992000</v>
      </c>
      <c r="D49" s="13">
        <f t="shared" ref="D49" si="32">SUM(D50:D51)</f>
        <v>117992000</v>
      </c>
      <c r="E49" s="13">
        <f t="shared" ref="E49" si="33">SUM(E50:E51)</f>
        <v>7083398</v>
      </c>
      <c r="F49" s="13">
        <f t="shared" ref="F49" si="34">SUM(F50:F51)</f>
        <v>7083398</v>
      </c>
      <c r="G49" s="13">
        <f t="shared" ref="G49" si="35">SUM(G50:G51)</f>
        <v>14166796</v>
      </c>
      <c r="H49" s="13">
        <f t="shared" ref="H49" si="36">SUM(H50:H51)</f>
        <v>31696398</v>
      </c>
      <c r="I49" s="13">
        <f t="shared" ref="I49" si="37">SUM(I50:I51)</f>
        <v>7083398</v>
      </c>
      <c r="J49" s="14">
        <f t="shared" ref="J49" si="38">SUM(J50:J51)</f>
        <v>50878612</v>
      </c>
      <c r="K49" s="14">
        <f t="shared" ref="K49" si="39">SUM(K50:K51)</f>
        <v>0</v>
      </c>
      <c r="L49" s="14">
        <f t="shared" ref="L49" si="40">SUM(L50:L51)</f>
        <v>0</v>
      </c>
      <c r="M49" s="14">
        <f t="shared" ref="M49" si="41">SUM(M50:M51)</f>
        <v>0</v>
      </c>
      <c r="N49" s="14">
        <f t="shared" ref="N49" si="42">SUM(N50:N51)</f>
        <v>0</v>
      </c>
      <c r="O49" s="14">
        <f t="shared" ref="O49" si="43">SUM(O50:O51)</f>
        <v>0</v>
      </c>
      <c r="P49" s="15">
        <f t="shared" ref="P49" si="44">SUM(P50:P51)</f>
        <v>0</v>
      </c>
    </row>
    <row r="50" spans="1:16" ht="28.5" x14ac:dyDescent="0.2">
      <c r="A50" s="23" t="s">
        <v>30</v>
      </c>
      <c r="B50" s="24" t="s">
        <v>39</v>
      </c>
      <c r="C50" s="25">
        <v>93379000</v>
      </c>
      <c r="D50" s="25">
        <f t="shared" ref="D50" si="45">C50</f>
        <v>93379000</v>
      </c>
      <c r="E50" s="25">
        <v>7083398</v>
      </c>
      <c r="F50" s="25">
        <v>7083398</v>
      </c>
      <c r="G50" s="26">
        <v>14166796</v>
      </c>
      <c r="H50" s="26">
        <v>7083398</v>
      </c>
      <c r="I50" s="26">
        <v>7083398</v>
      </c>
      <c r="J50" s="29">
        <v>50878612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30">
        <v>0</v>
      </c>
    </row>
    <row r="51" spans="1:16" ht="28.5" x14ac:dyDescent="0.2">
      <c r="A51" s="23" t="s">
        <v>64</v>
      </c>
      <c r="B51" s="24" t="s">
        <v>65</v>
      </c>
      <c r="C51" s="25">
        <v>24613000</v>
      </c>
      <c r="D51" s="25">
        <v>24613000</v>
      </c>
      <c r="E51" s="25">
        <v>0</v>
      </c>
      <c r="F51" s="25">
        <v>0</v>
      </c>
      <c r="G51" s="26">
        <v>0</v>
      </c>
      <c r="H51" s="26">
        <v>24613000</v>
      </c>
      <c r="I51" s="26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30">
        <v>0</v>
      </c>
    </row>
    <row r="52" spans="1:16" ht="30" x14ac:dyDescent="0.2">
      <c r="A52" s="11" t="s">
        <v>31</v>
      </c>
      <c r="B52" s="12" t="s">
        <v>41</v>
      </c>
      <c r="C52" s="13">
        <f>C53</f>
        <v>82880000</v>
      </c>
      <c r="D52" s="13">
        <f t="shared" ref="D52:D53" si="46">C52</f>
        <v>82880000</v>
      </c>
      <c r="E52" s="13">
        <f t="shared" ref="E52:J52" si="47">E53</f>
        <v>5920000</v>
      </c>
      <c r="F52" s="13">
        <f t="shared" si="47"/>
        <v>5920000</v>
      </c>
      <c r="G52" s="21">
        <f t="shared" si="47"/>
        <v>11840000</v>
      </c>
      <c r="H52" s="21">
        <f t="shared" si="47"/>
        <v>5920000</v>
      </c>
      <c r="I52" s="21">
        <f t="shared" si="47"/>
        <v>5920000</v>
      </c>
      <c r="J52" s="14">
        <f t="shared" si="47"/>
        <v>47360000</v>
      </c>
      <c r="K52" s="14">
        <f t="shared" ref="K52:P52" si="48">K53</f>
        <v>0</v>
      </c>
      <c r="L52" s="14">
        <f t="shared" si="48"/>
        <v>0</v>
      </c>
      <c r="M52" s="14">
        <f t="shared" si="48"/>
        <v>0</v>
      </c>
      <c r="N52" s="14">
        <f t="shared" si="48"/>
        <v>0</v>
      </c>
      <c r="O52" s="14">
        <f t="shared" si="48"/>
        <v>0</v>
      </c>
      <c r="P52" s="15">
        <f t="shared" si="48"/>
        <v>0</v>
      </c>
    </row>
    <row r="53" spans="1:16" ht="28.5" x14ac:dyDescent="0.2">
      <c r="A53" s="23" t="s">
        <v>32</v>
      </c>
      <c r="B53" s="24" t="s">
        <v>40</v>
      </c>
      <c r="C53" s="25">
        <v>82880000</v>
      </c>
      <c r="D53" s="25">
        <f t="shared" si="46"/>
        <v>82880000</v>
      </c>
      <c r="E53" s="25">
        <v>5920000</v>
      </c>
      <c r="F53" s="25">
        <v>5920000</v>
      </c>
      <c r="G53" s="26">
        <v>11840000</v>
      </c>
      <c r="H53" s="26">
        <v>5920000</v>
      </c>
      <c r="I53" s="26">
        <v>5920000</v>
      </c>
      <c r="J53" s="29">
        <v>47360000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30">
        <v>0</v>
      </c>
    </row>
    <row r="54" spans="1:16" ht="30" x14ac:dyDescent="0.2">
      <c r="A54" s="11" t="s">
        <v>33</v>
      </c>
      <c r="B54" s="12" t="s">
        <v>42</v>
      </c>
      <c r="C54" s="13">
        <f>SUM(C55:C56)</f>
        <v>35834000</v>
      </c>
      <c r="D54" s="13">
        <f t="shared" ref="D54" si="49">SUM(D55:D56)</f>
        <v>35834000</v>
      </c>
      <c r="E54" s="13">
        <f t="shared" ref="E54" si="50">SUM(E55:E56)</f>
        <v>1460000</v>
      </c>
      <c r="F54" s="13">
        <f t="shared" ref="F54" si="51">SUM(F55:F56)</f>
        <v>1460000</v>
      </c>
      <c r="G54" s="13">
        <f t="shared" ref="G54" si="52">SUM(G55:G56)</f>
        <v>2920000</v>
      </c>
      <c r="H54" s="13">
        <f>SUM(H55:H56)</f>
        <v>14060000</v>
      </c>
      <c r="I54" s="13">
        <f t="shared" ref="I54" si="53">SUM(I55:I56)</f>
        <v>1460000</v>
      </c>
      <c r="J54" s="14">
        <f t="shared" ref="J54" si="54">SUM(J55:J56)</f>
        <v>14474000</v>
      </c>
      <c r="K54" s="14">
        <f t="shared" ref="K54" si="55">SUM(K55:K56)</f>
        <v>0</v>
      </c>
      <c r="L54" s="14">
        <f t="shared" ref="L54" si="56">SUM(L55:L56)</f>
        <v>0</v>
      </c>
      <c r="M54" s="14">
        <f t="shared" ref="M54" si="57">SUM(M55:M56)</f>
        <v>0</v>
      </c>
      <c r="N54" s="14">
        <f t="shared" ref="N54" si="58">SUM(N55:N56)</f>
        <v>0</v>
      </c>
      <c r="O54" s="14">
        <f t="shared" ref="O54" si="59">SUM(O55:O56)</f>
        <v>0</v>
      </c>
      <c r="P54" s="15">
        <f t="shared" ref="P54" si="60">SUM(P55:P56)</f>
        <v>0</v>
      </c>
    </row>
    <row r="55" spans="1:16" ht="28.5" x14ac:dyDescent="0.2">
      <c r="A55" s="23" t="s">
        <v>43</v>
      </c>
      <c r="B55" s="24" t="s">
        <v>44</v>
      </c>
      <c r="C55" s="25">
        <v>23234000</v>
      </c>
      <c r="D55" s="25">
        <f t="shared" ref="D55:D56" si="61">C55</f>
        <v>23234000</v>
      </c>
      <c r="E55" s="25">
        <v>1460000</v>
      </c>
      <c r="F55" s="25">
        <v>1460000</v>
      </c>
      <c r="G55" s="26">
        <v>2920000</v>
      </c>
      <c r="H55" s="26">
        <v>1460000</v>
      </c>
      <c r="I55" s="26">
        <v>1460000</v>
      </c>
      <c r="J55" s="29">
        <v>14474000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30">
        <v>0</v>
      </c>
    </row>
    <row r="56" spans="1:16" ht="28.5" x14ac:dyDescent="0.2">
      <c r="A56" s="23" t="s">
        <v>66</v>
      </c>
      <c r="B56" s="24" t="s">
        <v>67</v>
      </c>
      <c r="C56" s="25">
        <v>12600000</v>
      </c>
      <c r="D56" s="25">
        <f t="shared" si="61"/>
        <v>12600000</v>
      </c>
      <c r="E56" s="25">
        <v>0</v>
      </c>
      <c r="F56" s="25">
        <v>0</v>
      </c>
      <c r="G56" s="26">
        <v>0</v>
      </c>
      <c r="H56" s="26">
        <v>12600000</v>
      </c>
      <c r="I56" s="26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30">
        <v>0</v>
      </c>
    </row>
    <row r="57" spans="1:16" ht="30" x14ac:dyDescent="0.2">
      <c r="A57" s="11" t="s">
        <v>45</v>
      </c>
      <c r="B57" s="12" t="s">
        <v>47</v>
      </c>
      <c r="C57" s="13">
        <f>SUM(C58:C59)</f>
        <v>72882000</v>
      </c>
      <c r="D57" s="13">
        <f t="shared" ref="D57" si="62">SUM(D58:D59)</f>
        <v>72882000</v>
      </c>
      <c r="E57" s="13">
        <f t="shared" ref="E57" si="63">SUM(E58:E59)</f>
        <v>3983100</v>
      </c>
      <c r="F57" s="13">
        <f t="shared" ref="F57" si="64">SUM(F58:F59)</f>
        <v>3983100</v>
      </c>
      <c r="G57" s="13">
        <f t="shared" ref="G57" si="65">SUM(G58:G59)</f>
        <v>7966200</v>
      </c>
      <c r="H57" s="13">
        <f t="shared" ref="H57" si="66">SUM(H58:H59)</f>
        <v>24143100</v>
      </c>
      <c r="I57" s="13">
        <f t="shared" ref="I57" si="67">SUM(I58:I59)</f>
        <v>3983100</v>
      </c>
      <c r="J57" s="14">
        <f t="shared" ref="J57" si="68">SUM(J58:J59)</f>
        <v>28823400</v>
      </c>
      <c r="K57" s="14">
        <f t="shared" ref="K57" si="69">SUM(K58:K59)</f>
        <v>0</v>
      </c>
      <c r="L57" s="14">
        <f t="shared" ref="L57" si="70">SUM(L58:L59)</f>
        <v>0</v>
      </c>
      <c r="M57" s="14">
        <f t="shared" ref="M57" si="71">SUM(M58:M59)</f>
        <v>0</v>
      </c>
      <c r="N57" s="14">
        <f t="shared" ref="N57" si="72">SUM(N58:N59)</f>
        <v>0</v>
      </c>
      <c r="O57" s="14">
        <f t="shared" ref="O57" si="73">SUM(O58:O59)</f>
        <v>0</v>
      </c>
      <c r="P57" s="15">
        <f t="shared" ref="P57" si="74">SUM(P58:P59)</f>
        <v>0</v>
      </c>
    </row>
    <row r="58" spans="1:16" ht="28.5" x14ac:dyDescent="0.2">
      <c r="A58" s="23" t="s">
        <v>46</v>
      </c>
      <c r="B58" s="24" t="s">
        <v>47</v>
      </c>
      <c r="C58" s="25">
        <v>52722000</v>
      </c>
      <c r="D58" s="25">
        <f t="shared" ref="D58" si="75">C58</f>
        <v>52722000</v>
      </c>
      <c r="E58" s="25">
        <v>3983100</v>
      </c>
      <c r="F58" s="25">
        <v>3983100</v>
      </c>
      <c r="G58" s="26">
        <v>7966200</v>
      </c>
      <c r="H58" s="26">
        <v>3983100</v>
      </c>
      <c r="I58" s="26">
        <v>3983100</v>
      </c>
      <c r="J58" s="29">
        <v>28823400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30">
        <v>0</v>
      </c>
    </row>
    <row r="59" spans="1:16" ht="28.5" x14ac:dyDescent="0.2">
      <c r="A59" s="23" t="s">
        <v>68</v>
      </c>
      <c r="B59" s="24" t="s">
        <v>69</v>
      </c>
      <c r="C59" s="25">
        <v>20160000</v>
      </c>
      <c r="D59" s="25">
        <f>C59</f>
        <v>20160000</v>
      </c>
      <c r="E59" s="25">
        <v>0</v>
      </c>
      <c r="F59" s="25">
        <v>0</v>
      </c>
      <c r="G59" s="26">
        <v>0</v>
      </c>
      <c r="H59" s="26">
        <v>20160000</v>
      </c>
      <c r="I59" s="26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30">
        <v>0</v>
      </c>
    </row>
    <row r="60" spans="1:16" ht="30" x14ac:dyDescent="0.2">
      <c r="A60" s="11" t="s">
        <v>48</v>
      </c>
      <c r="B60" s="12" t="s">
        <v>49</v>
      </c>
      <c r="C60" s="13">
        <f>SUM(C61:C62)</f>
        <v>6948000</v>
      </c>
      <c r="D60" s="13">
        <f t="shared" ref="D60" si="76">SUM(D61:D62)</f>
        <v>6948000</v>
      </c>
      <c r="E60" s="13">
        <f t="shared" ref="E60" si="77">SUM(E61:E62)</f>
        <v>15516</v>
      </c>
      <c r="F60" s="13">
        <f t="shared" ref="F60" si="78">SUM(F61:F62)</f>
        <v>15516</v>
      </c>
      <c r="G60" s="13">
        <f t="shared" ref="G60" si="79">SUM(G61:G62)</f>
        <v>2630000</v>
      </c>
      <c r="H60" s="13">
        <f t="shared" ref="H60" si="80">SUM(H61:H62)</f>
        <v>1774516</v>
      </c>
      <c r="I60" s="13">
        <f t="shared" ref="I60" si="81">SUM(I61:I62)</f>
        <v>15516</v>
      </c>
      <c r="J60" s="14">
        <f t="shared" ref="J60" si="82">SUM(J61:J62)</f>
        <v>2496936</v>
      </c>
      <c r="K60" s="14">
        <f t="shared" ref="K60" si="83">SUM(K61:K62)</f>
        <v>0</v>
      </c>
      <c r="L60" s="14">
        <f t="shared" ref="L60" si="84">SUM(L61:L62)</f>
        <v>0</v>
      </c>
      <c r="M60" s="14">
        <f t="shared" ref="M60" si="85">SUM(M61:M62)</f>
        <v>0</v>
      </c>
      <c r="N60" s="14">
        <f t="shared" ref="N60" si="86">SUM(N61:N62)</f>
        <v>0</v>
      </c>
      <c r="O60" s="14">
        <f t="shared" ref="O60" si="87">SUM(O61:O62)</f>
        <v>0</v>
      </c>
      <c r="P60" s="15">
        <f t="shared" ref="P60" si="88">SUM(P61:P62)</f>
        <v>0</v>
      </c>
    </row>
    <row r="61" spans="1:16" ht="28.5" x14ac:dyDescent="0.2">
      <c r="A61" s="27" t="s">
        <v>50</v>
      </c>
      <c r="B61" s="24" t="s">
        <v>51</v>
      </c>
      <c r="C61" s="25">
        <v>5189000</v>
      </c>
      <c r="D61" s="25">
        <f t="shared" ref="D61" si="89">C61</f>
        <v>5189000</v>
      </c>
      <c r="E61" s="25">
        <v>15516</v>
      </c>
      <c r="F61" s="25">
        <v>15516</v>
      </c>
      <c r="G61" s="26">
        <v>2630000</v>
      </c>
      <c r="H61" s="26">
        <v>15516</v>
      </c>
      <c r="I61" s="26">
        <v>15516</v>
      </c>
      <c r="J61" s="29">
        <v>2496936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30">
        <v>0</v>
      </c>
    </row>
    <row r="62" spans="1:16" ht="42.75" x14ac:dyDescent="0.2">
      <c r="A62" s="28" t="s">
        <v>70</v>
      </c>
      <c r="B62" s="24" t="s">
        <v>71</v>
      </c>
      <c r="C62" s="25">
        <v>1759000</v>
      </c>
      <c r="D62" s="25">
        <f>C62</f>
        <v>1759000</v>
      </c>
      <c r="E62" s="25">
        <v>0</v>
      </c>
      <c r="F62" s="25">
        <v>0</v>
      </c>
      <c r="G62" s="26">
        <v>0</v>
      </c>
      <c r="H62" s="26">
        <v>1759000</v>
      </c>
      <c r="I62" s="26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30">
        <v>0</v>
      </c>
    </row>
    <row r="63" spans="1:16" ht="30" x14ac:dyDescent="0.2">
      <c r="A63" s="11" t="s">
        <v>52</v>
      </c>
      <c r="B63" s="12" t="s">
        <v>54</v>
      </c>
      <c r="C63" s="13">
        <f>C64</f>
        <v>11317</v>
      </c>
      <c r="D63" s="13">
        <f t="shared" ref="D63:D64" si="90">C63</f>
        <v>11317</v>
      </c>
      <c r="E63" s="13">
        <f>E64</f>
        <v>11317</v>
      </c>
      <c r="F63" s="13">
        <f>F64</f>
        <v>0</v>
      </c>
      <c r="G63" s="21">
        <f>G64</f>
        <v>0</v>
      </c>
      <c r="H63" s="21"/>
      <c r="I63" s="21">
        <f>I64</f>
        <v>0</v>
      </c>
      <c r="J63" s="14">
        <f t="shared" ref="J63:P63" si="91">J64</f>
        <v>0</v>
      </c>
      <c r="K63" s="14">
        <f t="shared" si="91"/>
        <v>0</v>
      </c>
      <c r="L63" s="14">
        <f t="shared" si="91"/>
        <v>0</v>
      </c>
      <c r="M63" s="14">
        <f t="shared" si="91"/>
        <v>0</v>
      </c>
      <c r="N63" s="14">
        <f t="shared" si="91"/>
        <v>0</v>
      </c>
      <c r="O63" s="14">
        <f t="shared" si="91"/>
        <v>0</v>
      </c>
      <c r="P63" s="15">
        <f t="shared" si="91"/>
        <v>0</v>
      </c>
    </row>
    <row r="64" spans="1:16" ht="28.5" x14ac:dyDescent="0.2">
      <c r="A64" s="23" t="s">
        <v>53</v>
      </c>
      <c r="B64" s="24" t="s">
        <v>54</v>
      </c>
      <c r="C64" s="25">
        <v>11317</v>
      </c>
      <c r="D64" s="25">
        <f t="shared" si="90"/>
        <v>11317</v>
      </c>
      <c r="E64" s="25">
        <v>11317</v>
      </c>
      <c r="F64" s="25">
        <v>0</v>
      </c>
      <c r="G64" s="26">
        <v>0</v>
      </c>
      <c r="H64" s="26">
        <v>0</v>
      </c>
      <c r="I64" s="26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30">
        <v>0</v>
      </c>
    </row>
    <row r="65" spans="1:16" ht="30" x14ac:dyDescent="0.2">
      <c r="A65" s="11" t="s">
        <v>22</v>
      </c>
      <c r="B65" s="12" t="s">
        <v>55</v>
      </c>
      <c r="C65" s="13">
        <f>SUM(C66:C67)</f>
        <v>86987000</v>
      </c>
      <c r="D65" s="13">
        <f t="shared" ref="D65" si="92">SUM(D66:D67)</f>
        <v>86987000</v>
      </c>
      <c r="E65" s="13">
        <f t="shared" ref="E65" si="93">SUM(E66:E67)</f>
        <v>3027457</v>
      </c>
      <c r="F65" s="13">
        <f t="shared" ref="F65" si="94">SUM(F66:F67)</f>
        <v>3027457</v>
      </c>
      <c r="G65" s="13">
        <f t="shared" ref="G65" si="95">SUM(G66:G67)</f>
        <v>6027609</v>
      </c>
      <c r="H65" s="13">
        <f t="shared" ref="H65" si="96">SUM(H66:H67)</f>
        <v>11548457</v>
      </c>
      <c r="I65" s="13">
        <f t="shared" ref="I65" si="97">SUM(I66:I67)</f>
        <v>3027457</v>
      </c>
      <c r="J65" s="14">
        <f t="shared" ref="J65" si="98">SUM(J66:J67)</f>
        <v>60328563</v>
      </c>
      <c r="K65" s="14">
        <f t="shared" ref="K65" si="99">SUM(K66:K67)</f>
        <v>0</v>
      </c>
      <c r="L65" s="14">
        <f t="shared" ref="L65" si="100">SUM(L66:L67)</f>
        <v>0</v>
      </c>
      <c r="M65" s="14">
        <f t="shared" ref="M65" si="101">SUM(M66:M67)</f>
        <v>0</v>
      </c>
      <c r="N65" s="14">
        <f t="shared" ref="N65" si="102">SUM(N66:N67)</f>
        <v>0</v>
      </c>
      <c r="O65" s="14">
        <f t="shared" ref="O65" si="103">SUM(O66:O67)</f>
        <v>0</v>
      </c>
      <c r="P65" s="15">
        <f t="shared" ref="P65" si="104">SUM(P66:P67)</f>
        <v>0</v>
      </c>
    </row>
    <row r="66" spans="1:16" ht="28.5" x14ac:dyDescent="0.2">
      <c r="A66" s="23" t="s">
        <v>23</v>
      </c>
      <c r="B66" s="24" t="s">
        <v>55</v>
      </c>
      <c r="C66" s="25">
        <v>78466000</v>
      </c>
      <c r="D66" s="25">
        <f t="shared" ref="D66:D67" si="105">C66</f>
        <v>78466000</v>
      </c>
      <c r="E66" s="25">
        <v>3027457</v>
      </c>
      <c r="F66" s="25">
        <v>3027457</v>
      </c>
      <c r="G66" s="26">
        <v>6027609</v>
      </c>
      <c r="H66" s="26">
        <v>3027457</v>
      </c>
      <c r="I66" s="26">
        <v>3027457</v>
      </c>
      <c r="J66" s="29">
        <v>60328563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30">
        <v>0</v>
      </c>
    </row>
    <row r="67" spans="1:16" ht="28.5" x14ac:dyDescent="0.2">
      <c r="A67" s="23" t="s">
        <v>72</v>
      </c>
      <c r="B67" s="24" t="s">
        <v>73</v>
      </c>
      <c r="C67" s="25">
        <v>8521000</v>
      </c>
      <c r="D67" s="25">
        <f t="shared" si="105"/>
        <v>8521000</v>
      </c>
      <c r="E67" s="25">
        <v>0</v>
      </c>
      <c r="F67" s="25">
        <v>0</v>
      </c>
      <c r="G67" s="26">
        <v>0</v>
      </c>
      <c r="H67" s="26">
        <v>8521000</v>
      </c>
      <c r="I67" s="26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30">
        <v>0</v>
      </c>
    </row>
    <row r="68" spans="1:16" ht="30" x14ac:dyDescent="0.2">
      <c r="A68" s="11" t="s">
        <v>56</v>
      </c>
      <c r="B68" s="12" t="s">
        <v>58</v>
      </c>
      <c r="C68" s="13">
        <f>SUM(C69:C70)</f>
        <v>2386000</v>
      </c>
      <c r="D68" s="13">
        <f t="shared" ref="D68" si="106">SUM(D69:D70)</f>
        <v>2386000</v>
      </c>
      <c r="E68" s="13">
        <f t="shared" ref="E68" si="107">SUM(E69:E70)</f>
        <v>146936</v>
      </c>
      <c r="F68" s="13">
        <f t="shared" ref="F68" si="108">SUM(F69:F70)</f>
        <v>146936</v>
      </c>
      <c r="G68" s="13">
        <f t="shared" ref="G68" si="109">SUM(G69:G70)</f>
        <v>146936</v>
      </c>
      <c r="H68" s="13">
        <f t="shared" ref="H68" si="110">SUM(H69:H70)</f>
        <v>568936</v>
      </c>
      <c r="I68" s="13">
        <f t="shared" ref="I68" si="111">SUM(I69:I70)</f>
        <v>146936</v>
      </c>
      <c r="J68" s="14">
        <f t="shared" ref="J68" si="112">SUM(J69:J70)</f>
        <v>1229320</v>
      </c>
      <c r="K68" s="14">
        <f t="shared" ref="K68" si="113">SUM(K69:K70)</f>
        <v>0</v>
      </c>
      <c r="L68" s="14">
        <f t="shared" ref="L68" si="114">SUM(L69:L70)</f>
        <v>0</v>
      </c>
      <c r="M68" s="14">
        <f t="shared" ref="M68" si="115">SUM(M69:M70)</f>
        <v>0</v>
      </c>
      <c r="N68" s="14">
        <f t="shared" ref="N68" si="116">SUM(N69:N70)</f>
        <v>0</v>
      </c>
      <c r="O68" s="14">
        <f t="shared" ref="O68" si="117">SUM(O69:O70)</f>
        <v>0</v>
      </c>
      <c r="P68" s="15">
        <f t="shared" ref="P68" si="118">SUM(P69:P70)</f>
        <v>0</v>
      </c>
    </row>
    <row r="69" spans="1:16" ht="28.5" x14ac:dyDescent="0.2">
      <c r="A69" s="23" t="s">
        <v>57</v>
      </c>
      <c r="B69" s="24" t="s">
        <v>58</v>
      </c>
      <c r="C69" s="25">
        <v>1964000</v>
      </c>
      <c r="D69" s="25">
        <f t="shared" ref="D69:D70" si="119">C69</f>
        <v>1964000</v>
      </c>
      <c r="E69" s="25">
        <v>146936</v>
      </c>
      <c r="F69" s="25">
        <v>146936</v>
      </c>
      <c r="G69" s="26">
        <v>146936</v>
      </c>
      <c r="H69" s="26">
        <v>146936</v>
      </c>
      <c r="I69" s="26">
        <v>146936</v>
      </c>
      <c r="J69" s="29">
        <v>1229320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30">
        <v>0</v>
      </c>
    </row>
    <row r="70" spans="1:16" ht="28.5" x14ac:dyDescent="0.2">
      <c r="A70" s="23" t="s">
        <v>74</v>
      </c>
      <c r="B70" s="24" t="s">
        <v>75</v>
      </c>
      <c r="C70" s="25">
        <v>422000</v>
      </c>
      <c r="D70" s="25">
        <f t="shared" si="119"/>
        <v>422000</v>
      </c>
      <c r="E70" s="25">
        <v>0</v>
      </c>
      <c r="F70" s="25">
        <v>0</v>
      </c>
      <c r="G70" s="26">
        <v>0</v>
      </c>
      <c r="H70" s="26">
        <v>422000</v>
      </c>
      <c r="I70" s="26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30">
        <v>0</v>
      </c>
    </row>
    <row r="71" spans="1:16" ht="30" x14ac:dyDescent="0.2">
      <c r="A71" s="11" t="s">
        <v>59</v>
      </c>
      <c r="B71" s="12" t="s">
        <v>61</v>
      </c>
      <c r="C71" s="13">
        <f>SUM(C72:C73)</f>
        <v>7158000</v>
      </c>
      <c r="D71" s="13">
        <f t="shared" ref="D71" si="120">SUM(D72:D73)</f>
        <v>7158000</v>
      </c>
      <c r="E71" s="13">
        <f t="shared" ref="E71" si="121">SUM(E72:E73)</f>
        <v>440809</v>
      </c>
      <c r="F71" s="13">
        <f t="shared" ref="F71" si="122">SUM(F72:F73)</f>
        <v>440809</v>
      </c>
      <c r="G71" s="13">
        <f t="shared" ref="G71" si="123">SUM(G72:G73)</f>
        <v>440809</v>
      </c>
      <c r="H71" s="13">
        <f t="shared" ref="H71" si="124">SUM(H72:H73)</f>
        <v>1706809</v>
      </c>
      <c r="I71" s="13">
        <f t="shared" ref="I71" si="125">SUM(I72:I73)</f>
        <v>440809</v>
      </c>
      <c r="J71" s="14">
        <f t="shared" ref="J71" si="126">SUM(J72:J73)</f>
        <v>3687955</v>
      </c>
      <c r="K71" s="14">
        <f t="shared" ref="K71" si="127">SUM(K72:K73)</f>
        <v>0</v>
      </c>
      <c r="L71" s="14">
        <f t="shared" ref="L71" si="128">SUM(L72:L73)</f>
        <v>0</v>
      </c>
      <c r="M71" s="14">
        <f t="shared" ref="M71" si="129">SUM(M72:M73)</f>
        <v>0</v>
      </c>
      <c r="N71" s="14">
        <f t="shared" ref="N71" si="130">SUM(N72:N73)</f>
        <v>0</v>
      </c>
      <c r="O71" s="14">
        <f t="shared" ref="O71" si="131">SUM(O72:O73)</f>
        <v>0</v>
      </c>
      <c r="P71" s="15">
        <f t="shared" ref="P71" si="132">SUM(P72:P73)</f>
        <v>0</v>
      </c>
    </row>
    <row r="72" spans="1:16" ht="28.5" x14ac:dyDescent="0.2">
      <c r="A72" s="23" t="s">
        <v>60</v>
      </c>
      <c r="B72" s="24" t="s">
        <v>61</v>
      </c>
      <c r="C72" s="25">
        <v>5892000</v>
      </c>
      <c r="D72" s="25">
        <f t="shared" ref="D72:D73" si="133">C72</f>
        <v>5892000</v>
      </c>
      <c r="E72" s="25">
        <v>440809</v>
      </c>
      <c r="F72" s="25">
        <v>440809</v>
      </c>
      <c r="G72" s="26">
        <v>440809</v>
      </c>
      <c r="H72" s="26">
        <v>440809</v>
      </c>
      <c r="I72" s="26">
        <v>440809</v>
      </c>
      <c r="J72" s="29">
        <v>3687955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30">
        <v>0</v>
      </c>
    </row>
    <row r="73" spans="1:16" ht="29.25" thickBot="1" x14ac:dyDescent="0.25">
      <c r="A73" s="4" t="s">
        <v>76</v>
      </c>
      <c r="B73" s="5" t="s">
        <v>77</v>
      </c>
      <c r="C73" s="6">
        <v>1266000</v>
      </c>
      <c r="D73" s="6">
        <f t="shared" si="133"/>
        <v>1266000</v>
      </c>
      <c r="E73" s="6">
        <v>0</v>
      </c>
      <c r="F73" s="6">
        <v>0</v>
      </c>
      <c r="G73" s="22">
        <v>0</v>
      </c>
      <c r="H73" s="22">
        <v>1266000</v>
      </c>
      <c r="I73" s="22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8">
        <v>0</v>
      </c>
    </row>
    <row r="74" spans="1:16" ht="15" thickTop="1" x14ac:dyDescent="0.2"/>
  </sheetData>
  <mergeCells count="20">
    <mergeCell ref="D3:D5"/>
    <mergeCell ref="C3:C5"/>
    <mergeCell ref="B3:B5"/>
    <mergeCell ref="A3:A5"/>
    <mergeCell ref="N4:P4"/>
    <mergeCell ref="E4:G4"/>
    <mergeCell ref="H4:J4"/>
    <mergeCell ref="K4:M4"/>
    <mergeCell ref="E3:J3"/>
    <mergeCell ref="K3:P3"/>
    <mergeCell ref="A41:A43"/>
    <mergeCell ref="B41:B43"/>
    <mergeCell ref="C41:C43"/>
    <mergeCell ref="D41:D43"/>
    <mergeCell ref="E41:J41"/>
    <mergeCell ref="K41:P41"/>
    <mergeCell ref="E42:G42"/>
    <mergeCell ref="H42:J42"/>
    <mergeCell ref="K42:M42"/>
    <mergeCell ref="N42:P4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</dc:creator>
  <cp:lastModifiedBy>Arief</cp:lastModifiedBy>
  <dcterms:created xsi:type="dcterms:W3CDTF">2025-02-25T02:51:02Z</dcterms:created>
  <dcterms:modified xsi:type="dcterms:W3CDTF">2025-06-02T01:58:25Z</dcterms:modified>
</cp:coreProperties>
</file>