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0550" windowHeight="8160" activeTab="2"/>
  </bookViews>
  <sheets>
    <sheet name="CONDOMINIUM 2014" sheetId="5" r:id="rId1"/>
    <sheet name="CONDOMINIUM 2015" sheetId="1" r:id="rId2"/>
    <sheet name="PODIUM" sheetId="4" r:id="rId3"/>
  </sheets>
  <calcPr calcId="125725"/>
</workbook>
</file>

<file path=xl/calcChain.xml><?xml version="1.0" encoding="utf-8"?>
<calcChain xmlns="http://schemas.openxmlformats.org/spreadsheetml/2006/main">
  <c r="K71" i="5"/>
  <c r="K65" i="1"/>
  <c r="K65" i="5"/>
  <c r="K64"/>
  <c r="J71"/>
  <c r="K63"/>
  <c r="K62"/>
  <c r="K66"/>
  <c r="K67"/>
  <c r="K68"/>
  <c r="K69"/>
  <c r="K70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4" i="1" l="1"/>
  <c r="H9" i="4"/>
  <c r="K63" i="1"/>
  <c r="K62"/>
  <c r="K61"/>
  <c r="K60"/>
  <c r="K59"/>
  <c r="J58"/>
  <c r="K58" s="1"/>
  <c r="J57"/>
  <c r="K57"/>
  <c r="J65" l="1"/>
  <c r="I9" i="4"/>
  <c r="K76" i="1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</calcChain>
</file>

<file path=xl/sharedStrings.xml><?xml version="1.0" encoding="utf-8"?>
<sst xmlns="http://schemas.openxmlformats.org/spreadsheetml/2006/main" count="541" uniqueCount="159">
  <si>
    <t>GENERAL MANAGER : BP. FREDY DAN BP. MARIO</t>
  </si>
  <si>
    <t>No.</t>
  </si>
  <si>
    <t>Tgl Trnsksi/BF</t>
  </si>
  <si>
    <t>NAMA KONSUMEN</t>
  </si>
  <si>
    <t>NAMA SALES</t>
  </si>
  <si>
    <t>TOWER</t>
  </si>
  <si>
    <t>LANTAI</t>
  </si>
  <si>
    <t>NO UNIT</t>
  </si>
  <si>
    <t>LUAS UNIT</t>
  </si>
  <si>
    <t>CARA BAYAR</t>
  </si>
  <si>
    <t>HARGA TRANSAKSI</t>
  </si>
  <si>
    <t xml:space="preserve">HARGA NET </t>
  </si>
  <si>
    <t>30 Mei 2015</t>
  </si>
  <si>
    <t>Christina Pratiwi</t>
  </si>
  <si>
    <t>Veronika</t>
  </si>
  <si>
    <t>A</t>
  </si>
  <si>
    <t>CB 48 X</t>
  </si>
  <si>
    <t>Josephine Hutabarat, SE</t>
  </si>
  <si>
    <t>Martin Wihadi</t>
  </si>
  <si>
    <t>Gevin Thadeus H.</t>
  </si>
  <si>
    <t>Haryo</t>
  </si>
  <si>
    <t>Ferdy</t>
  </si>
  <si>
    <t>Lieustanto Rasjid</t>
  </si>
  <si>
    <t>Ruby</t>
  </si>
  <si>
    <t>CB 50 X</t>
  </si>
  <si>
    <t>M. Erwin Syafitri</t>
  </si>
  <si>
    <t>Vini Fitriyanti</t>
  </si>
  <si>
    <t>CB 36 X</t>
  </si>
  <si>
    <t>Drs. Syahrul Mamma SH</t>
  </si>
  <si>
    <t>Tan Chie Khiong</t>
  </si>
  <si>
    <t>Vivi</t>
  </si>
  <si>
    <t>Hariyanto</t>
  </si>
  <si>
    <t>Melly</t>
  </si>
  <si>
    <t>KPA 24 X</t>
  </si>
  <si>
    <t>Johannes Karundeng</t>
  </si>
  <si>
    <t>CB 36 X, DP 20%</t>
  </si>
  <si>
    <t>Luszy Arijanty</t>
  </si>
  <si>
    <t>Liliana (Grand Royal)</t>
  </si>
  <si>
    <t>CASH 1 X</t>
  </si>
  <si>
    <t>Fanny Limewa</t>
  </si>
  <si>
    <t>Ming Sing (Grand Royal)</t>
  </si>
  <si>
    <t>KPA 36 X</t>
  </si>
  <si>
    <t>John Theodore</t>
  </si>
  <si>
    <t>Franky Hartono</t>
  </si>
  <si>
    <t>Handoko (D'Rhein)</t>
  </si>
  <si>
    <t>Linawati</t>
  </si>
  <si>
    <t>Ellen (Violet Pro)</t>
  </si>
  <si>
    <t>Aditya Wibowo</t>
  </si>
  <si>
    <t>Andre - Member</t>
  </si>
  <si>
    <t>Rendi Renaldo Hadi Wardoyo</t>
  </si>
  <si>
    <t>Vina</t>
  </si>
  <si>
    <t>Adi Setianto</t>
  </si>
  <si>
    <t>Hani</t>
  </si>
  <si>
    <t>Adi Purnomo</t>
  </si>
  <si>
    <t>Nurjati</t>
  </si>
  <si>
    <t>Mery</t>
  </si>
  <si>
    <t>Louis</t>
  </si>
  <si>
    <t>Eddy Wijaya</t>
  </si>
  <si>
    <t>CB 24 X</t>
  </si>
  <si>
    <t>Teddy Hermawan</t>
  </si>
  <si>
    <t>Farid Fadli</t>
  </si>
  <si>
    <t>Tri Prabu</t>
  </si>
  <si>
    <t>Sutimadji Tjokro</t>
  </si>
  <si>
    <t>Partini</t>
  </si>
  <si>
    <t>Yuliana</t>
  </si>
  <si>
    <t>Putra W</t>
  </si>
  <si>
    <t>Sulanto Tarino</t>
  </si>
  <si>
    <t>Carolina Corry</t>
  </si>
  <si>
    <t>Irvan Prasurya Widjaya</t>
  </si>
  <si>
    <t>Desmawati</t>
  </si>
  <si>
    <t>Kemal Effendi Gani</t>
  </si>
  <si>
    <t>Angelina</t>
  </si>
  <si>
    <t>Dwi Desy</t>
  </si>
  <si>
    <t>Atanasia Tri Basuki</t>
  </si>
  <si>
    <t>Rendy</t>
  </si>
  <si>
    <t>HARD CASH</t>
  </si>
  <si>
    <t>3 Juni 2015</t>
  </si>
  <si>
    <t>Suriana</t>
  </si>
  <si>
    <t>12 Juni 2015</t>
  </si>
  <si>
    <t>Bambang QQ Christien</t>
  </si>
  <si>
    <t>Frans Hostara</t>
  </si>
  <si>
    <t>Rochmadi Fermanto</t>
  </si>
  <si>
    <t>Ahmad Baihaqi</t>
  </si>
  <si>
    <t>Evi Lanijati</t>
  </si>
  <si>
    <t>Adnan</t>
  </si>
  <si>
    <t>Munni Aida Sapri Sir</t>
  </si>
  <si>
    <t>Devi Ariani</t>
  </si>
  <si>
    <t>Harris Dadlani</t>
  </si>
  <si>
    <t>Gino Japardi</t>
  </si>
  <si>
    <t>Ramses</t>
  </si>
  <si>
    <t>18 Juni 2015</t>
  </si>
  <si>
    <t>Erni Gunawan</t>
  </si>
  <si>
    <t>Joe</t>
  </si>
  <si>
    <t>13 Juni 2015</t>
  </si>
  <si>
    <t>PT. Sumaco Wahana Utama</t>
  </si>
  <si>
    <t>TOTAL SEMENTARA</t>
  </si>
  <si>
    <t>NOTE :</t>
  </si>
  <si>
    <t>copy SPP (lengkap TTD) sdh di admin</t>
  </si>
  <si>
    <t>Copy SPP + data lengkap (blm dpt)</t>
  </si>
  <si>
    <t>Sdh Closing (Tp belum SPP) :</t>
  </si>
  <si>
    <t>9 Juni 2015</t>
  </si>
  <si>
    <t>Double Decker G2</t>
  </si>
  <si>
    <t>PEMBATALAN :</t>
  </si>
  <si>
    <t>Onny Wirjadinata</t>
  </si>
  <si>
    <t>Ellen (Global Pro)</t>
  </si>
  <si>
    <t>Shaanee P. Harjanto</t>
  </si>
  <si>
    <t>Dwiane Desliana</t>
  </si>
  <si>
    <t>6 Juli 2015</t>
  </si>
  <si>
    <t>Agustinus Mangampa</t>
  </si>
  <si>
    <t>1 Juli 2015</t>
  </si>
  <si>
    <t>Devi Meiyani</t>
  </si>
  <si>
    <t>Mochamad Marjoso</t>
  </si>
  <si>
    <t>Rudy Tjahyono Sugianto</t>
  </si>
  <si>
    <t>30 Juli 2015</t>
  </si>
  <si>
    <t>23 Juli 2015</t>
  </si>
  <si>
    <t>Nova Rina</t>
  </si>
  <si>
    <t>Ahmad Sujarwo</t>
  </si>
  <si>
    <t>Beryawati</t>
  </si>
  <si>
    <t>11 Juli 2015</t>
  </si>
  <si>
    <t>List SPP Condominium Jaya Ancol Seafront MEI - JULI 2015</t>
  </si>
  <si>
    <t>List SPP Podium Jaya Ancol Seafront MEI - JULI 2015</t>
  </si>
  <si>
    <t>PT SUN INTERNATIONAL CAPITAL</t>
  </si>
  <si>
    <t>Widyana Sukamto</t>
  </si>
  <si>
    <t>CB 60 X</t>
  </si>
  <si>
    <t>27 Agts 2015</t>
  </si>
  <si>
    <t>Ho Ay Ling</t>
  </si>
  <si>
    <t>List SPP Condominium Jaya Ancol Seafront 2014</t>
  </si>
  <si>
    <t>BEDJO TEDJA</t>
  </si>
  <si>
    <t>CB 36X</t>
  </si>
  <si>
    <t>EDDY SANUSI</t>
  </si>
  <si>
    <t>ANDREW SUHADINATA</t>
  </si>
  <si>
    <t>HENNY SOELAIMAN</t>
  </si>
  <si>
    <t>TJONG MARIZA</t>
  </si>
  <si>
    <t>LILY PURWANTI</t>
  </si>
  <si>
    <t xml:space="preserve">MAGDALENA KUSNADI </t>
  </si>
  <si>
    <t>RITA SUTEDJA</t>
  </si>
  <si>
    <t>MICKEL JAMES MORING</t>
  </si>
  <si>
    <t>SURIYANTO CHANG</t>
  </si>
  <si>
    <t>RUMILOS</t>
  </si>
  <si>
    <t>VERA WIDYA KSATRIA</t>
  </si>
  <si>
    <t>TAN LIE YUN</t>
  </si>
  <si>
    <t>KALTIM BATUMANUNGGAL</t>
  </si>
  <si>
    <t>DAVID SANTOSO</t>
  </si>
  <si>
    <t>WIYANTI</t>
  </si>
  <si>
    <t>HILMAN GUNADI</t>
  </si>
  <si>
    <t>SETIONO ANGGORO</t>
  </si>
  <si>
    <t>RIZA</t>
  </si>
  <si>
    <t>MULINDA</t>
  </si>
  <si>
    <t>PT YASUNLI ABADI UTAMA PLASTIK</t>
  </si>
  <si>
    <t>VONY</t>
  </si>
  <si>
    <t>JUSMAN</t>
  </si>
  <si>
    <t>VICTOR ADAM</t>
  </si>
  <si>
    <t>DANIEL YAHYA</t>
  </si>
  <si>
    <t>ROY TIONO</t>
  </si>
  <si>
    <t>MAYA NARAINDAS HARJANI</t>
  </si>
  <si>
    <t>ANDHIKA WICAKSONO</t>
  </si>
  <si>
    <t>KRIS ADIWIBOWO</t>
  </si>
  <si>
    <t>SULASTRI</t>
  </si>
  <si>
    <t>LO MOI KIAN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</si>
</sst>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99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1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NumberFormat="1" applyFont="1" applyBorder="1" applyAlignment="1">
      <alignment horizontal="center" vertical="center"/>
    </xf>
    <xf numFmtId="41" fontId="4" fillId="0" borderId="0" xfId="0" applyNumberFormat="1" applyFont="1" applyBorder="1" applyAlignment="1">
      <alignment horizontal="center" vertical="center"/>
    </xf>
    <xf numFmtId="41" fontId="0" fillId="0" borderId="0" xfId="0" applyNumberFormat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1" fontId="3" fillId="0" borderId="0" xfId="0" applyNumberFormat="1" applyFont="1" applyBorder="1" applyAlignment="1">
      <alignment horizontal="center" vertical="center"/>
    </xf>
    <xf numFmtId="0" fontId="0" fillId="0" borderId="0" xfId="0" applyNumberFormat="1"/>
    <xf numFmtId="0" fontId="5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41" fontId="5" fillId="0" borderId="1" xfId="0" applyNumberFormat="1" applyFont="1" applyBorder="1" applyAlignment="1">
      <alignment horizontal="center"/>
    </xf>
    <xf numFmtId="0" fontId="6" fillId="0" borderId="0" xfId="0" applyFon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center"/>
    </xf>
    <xf numFmtId="41" fontId="0" fillId="3" borderId="1" xfId="0" applyNumberFormat="1" applyFill="1" applyBorder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NumberFormat="1" applyFill="1" applyBorder="1" applyAlignment="1">
      <alignment horizontal="center"/>
    </xf>
    <xf numFmtId="41" fontId="0" fillId="4" borderId="1" xfId="0" applyNumberFormat="1" applyFill="1" applyBorder="1"/>
    <xf numFmtId="164" fontId="1" fillId="4" borderId="0" xfId="1" applyNumberFormat="1" applyFont="1" applyFill="1"/>
    <xf numFmtId="0" fontId="0" fillId="3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41" fontId="7" fillId="0" borderId="3" xfId="0" applyNumberFormat="1" applyFont="1" applyBorder="1"/>
    <xf numFmtId="0" fontId="8" fillId="0" borderId="4" xfId="0" applyNumberFormat="1" applyFont="1" applyBorder="1"/>
    <xf numFmtId="41" fontId="7" fillId="0" borderId="1" xfId="0" applyNumberFormat="1" applyFont="1" applyBorder="1"/>
    <xf numFmtId="0" fontId="4" fillId="0" borderId="0" xfId="0" applyFont="1"/>
    <xf numFmtId="0" fontId="0" fillId="3" borderId="5" xfId="0" applyFill="1" applyBorder="1"/>
    <xf numFmtId="0" fontId="2" fillId="0" borderId="0" xfId="0" applyFont="1"/>
    <xf numFmtId="0" fontId="0" fillId="4" borderId="5" xfId="0" applyFill="1" applyBorder="1"/>
    <xf numFmtId="0" fontId="9" fillId="4" borderId="0" xfId="0" applyFont="1" applyFill="1" applyBorder="1"/>
    <xf numFmtId="0" fontId="10" fillId="4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41" fontId="7" fillId="0" borderId="0" xfId="0" applyNumberFormat="1" applyFont="1" applyBorder="1"/>
    <xf numFmtId="0" fontId="8" fillId="0" borderId="0" xfId="0" applyNumberFormat="1" applyFont="1" applyBorder="1"/>
    <xf numFmtId="0" fontId="0" fillId="0" borderId="0" xfId="0" applyFont="1" applyAlignment="1">
      <alignment horizontal="center"/>
    </xf>
    <xf numFmtId="0" fontId="11" fillId="0" borderId="0" xfId="0" applyFont="1"/>
    <xf numFmtId="41" fontId="2" fillId="4" borderId="0" xfId="0" applyNumberFormat="1" applyFont="1" applyFill="1"/>
    <xf numFmtId="41" fontId="0" fillId="4" borderId="0" xfId="0" applyNumberFormat="1" applyFill="1"/>
    <xf numFmtId="0" fontId="2" fillId="0" borderId="0" xfId="0" applyFont="1" applyAlignment="1">
      <alignment horizontal="left"/>
    </xf>
    <xf numFmtId="164" fontId="4" fillId="0" borderId="0" xfId="1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/>
    </xf>
    <xf numFmtId="164" fontId="0" fillId="3" borderId="1" xfId="1" applyNumberFormat="1" applyFont="1" applyFill="1" applyBorder="1"/>
    <xf numFmtId="164" fontId="0" fillId="4" borderId="1" xfId="1" applyNumberFormat="1" applyFont="1" applyFill="1" applyBorder="1"/>
    <xf numFmtId="164" fontId="7" fillId="0" borderId="1" xfId="1" applyNumberFormat="1" applyFont="1" applyBorder="1"/>
    <xf numFmtId="164" fontId="0" fillId="0" borderId="0" xfId="1" applyNumberFormat="1" applyFont="1"/>
    <xf numFmtId="164" fontId="7" fillId="0" borderId="0" xfId="1" applyNumberFormat="1" applyFont="1" applyBorder="1"/>
    <xf numFmtId="164" fontId="12" fillId="4" borderId="1" xfId="1" applyNumberFormat="1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164" fontId="0" fillId="3" borderId="6" xfId="1" applyNumberFormat="1" applyFont="1" applyFill="1" applyBorder="1"/>
    <xf numFmtId="41" fontId="0" fillId="3" borderId="6" xfId="0" applyNumberFormat="1" applyFill="1" applyBorder="1"/>
    <xf numFmtId="0" fontId="8" fillId="0" borderId="4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8" fillId="0" borderId="0" xfId="0" applyNumberFormat="1" applyFont="1" applyBorder="1" applyAlignment="1">
      <alignment horizontal="center"/>
    </xf>
    <xf numFmtId="164" fontId="12" fillId="3" borderId="1" xfId="1" applyNumberFormat="1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NumberFormat="1" applyFill="1" applyBorder="1" applyAlignment="1">
      <alignment horizontal="center"/>
    </xf>
    <xf numFmtId="164" fontId="0" fillId="0" borderId="1" xfId="1" applyNumberFormat="1" applyFont="1" applyFill="1" applyBorder="1"/>
    <xf numFmtId="41" fontId="0" fillId="0" borderId="1" xfId="0" applyNumberFormat="1" applyFill="1" applyBorder="1"/>
    <xf numFmtId="0" fontId="0" fillId="0" borderId="0" xfId="0" applyFill="1"/>
    <xf numFmtId="164" fontId="1" fillId="0" borderId="0" xfId="1" applyNumberFormat="1" applyFont="1" applyFill="1"/>
    <xf numFmtId="0" fontId="0" fillId="0" borderId="1" xfId="0" applyFont="1" applyFill="1" applyBorder="1"/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0" fillId="0" borderId="6" xfId="0" applyNumberFormat="1" applyFill="1" applyBorder="1" applyAlignment="1">
      <alignment horizontal="center"/>
    </xf>
    <xf numFmtId="164" fontId="0" fillId="0" borderId="6" xfId="1" applyNumberFormat="1" applyFont="1" applyFill="1" applyBorder="1"/>
    <xf numFmtId="41" fontId="0" fillId="0" borderId="6" xfId="0" applyNumberFormat="1" applyFill="1" applyBorder="1"/>
    <xf numFmtId="164" fontId="12" fillId="0" borderId="1" xfId="1" applyNumberFormat="1" applyFont="1" applyFill="1" applyBorder="1"/>
    <xf numFmtId="0" fontId="3" fillId="2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O72"/>
  <sheetViews>
    <sheetView topLeftCell="B55" zoomScaleNormal="100" workbookViewId="0">
      <selection activeCell="H3" sqref="H3"/>
    </sheetView>
  </sheetViews>
  <sheetFormatPr defaultRowHeight="15"/>
  <cols>
    <col min="1" max="1" width="5.42578125" customWidth="1"/>
    <col min="2" max="2" width="12.5703125" customWidth="1"/>
    <col min="3" max="3" width="32.140625" bestFit="1" customWidth="1"/>
    <col min="4" max="4" width="22.42578125" hidden="1" customWidth="1"/>
    <col min="5" max="5" width="7.28515625" style="8" customWidth="1"/>
    <col min="6" max="6" width="7.42578125" customWidth="1"/>
    <col min="7" max="7" width="8.28515625" customWidth="1"/>
    <col min="8" max="8" width="9.140625" style="10"/>
    <col min="9" max="9" width="18.5703125" style="63" customWidth="1"/>
    <col min="10" max="10" width="27.85546875" style="54" bestFit="1" customWidth="1"/>
    <col min="11" max="11" width="22.7109375" style="5" bestFit="1" customWidth="1"/>
  </cols>
  <sheetData>
    <row r="1" spans="1:15">
      <c r="B1" s="80" t="s">
        <v>126</v>
      </c>
      <c r="C1" s="80"/>
      <c r="D1" s="80"/>
      <c r="E1" s="80"/>
      <c r="F1" s="80"/>
      <c r="G1" s="80"/>
      <c r="H1" s="80"/>
      <c r="I1" s="80"/>
      <c r="J1" s="80"/>
      <c r="K1" s="80"/>
    </row>
    <row r="2" spans="1:15">
      <c r="B2" s="80"/>
      <c r="C2" s="80"/>
      <c r="D2" s="80"/>
      <c r="E2" s="80"/>
      <c r="F2" s="80"/>
      <c r="G2" s="80"/>
      <c r="H2" s="80"/>
      <c r="I2" s="80"/>
      <c r="J2" s="80"/>
      <c r="K2" s="80"/>
    </row>
    <row r="3" spans="1:15" ht="21">
      <c r="B3" s="1"/>
      <c r="C3" s="1"/>
      <c r="D3" s="1"/>
      <c r="E3" s="2"/>
      <c r="F3" s="1"/>
      <c r="G3" s="1"/>
      <c r="H3" s="3"/>
      <c r="I3" s="3"/>
      <c r="J3" s="48"/>
      <c r="K3" s="4"/>
      <c r="N3" s="5"/>
      <c r="O3" s="5"/>
    </row>
    <row r="4" spans="1:15" ht="21">
      <c r="A4" s="6"/>
      <c r="C4" s="7"/>
      <c r="G4" s="1"/>
      <c r="H4" s="3"/>
      <c r="I4" s="3"/>
      <c r="J4" s="49"/>
      <c r="K4" s="9"/>
    </row>
    <row r="6" spans="1:15" s="14" customFormat="1" ht="12.75">
      <c r="A6" s="11" t="s">
        <v>1</v>
      </c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2" t="s">
        <v>8</v>
      </c>
      <c r="I6" s="12" t="s">
        <v>9</v>
      </c>
      <c r="J6" s="50" t="s">
        <v>10</v>
      </c>
      <c r="K6" s="13" t="s">
        <v>11</v>
      </c>
    </row>
    <row r="7" spans="1:15" s="71" customFormat="1">
      <c r="A7" s="66">
        <v>1</v>
      </c>
      <c r="B7" s="67"/>
      <c r="C7" s="67" t="s">
        <v>127</v>
      </c>
      <c r="D7" s="67"/>
      <c r="E7" s="66" t="s">
        <v>15</v>
      </c>
      <c r="F7" s="66">
        <v>9</v>
      </c>
      <c r="G7" s="66">
        <v>9</v>
      </c>
      <c r="H7" s="68">
        <v>101</v>
      </c>
      <c r="I7" s="68" t="s">
        <v>128</v>
      </c>
      <c r="J7" s="69">
        <v>2573361160</v>
      </c>
      <c r="K7" s="70">
        <f>J7/1.1</f>
        <v>2339419236.363636</v>
      </c>
    </row>
    <row r="8" spans="1:15" s="71" customFormat="1">
      <c r="A8" s="66">
        <v>2</v>
      </c>
      <c r="B8" s="67"/>
      <c r="C8" s="67" t="s">
        <v>129</v>
      </c>
      <c r="D8" s="67"/>
      <c r="E8" s="66" t="s">
        <v>15</v>
      </c>
      <c r="F8" s="66">
        <v>9</v>
      </c>
      <c r="G8" s="66">
        <v>7</v>
      </c>
      <c r="H8" s="68">
        <v>101</v>
      </c>
      <c r="I8" s="68" t="s">
        <v>128</v>
      </c>
      <c r="J8" s="69">
        <v>2547881720</v>
      </c>
      <c r="K8" s="70">
        <f>J8/1.1</f>
        <v>2316256109.090909</v>
      </c>
    </row>
    <row r="9" spans="1:15" s="71" customFormat="1">
      <c r="A9" s="66">
        <v>3</v>
      </c>
      <c r="B9" s="67"/>
      <c r="C9" s="67" t="s">
        <v>130</v>
      </c>
      <c r="D9" s="67"/>
      <c r="E9" s="66" t="s">
        <v>15</v>
      </c>
      <c r="F9" s="66">
        <v>12</v>
      </c>
      <c r="G9" s="66">
        <v>9</v>
      </c>
      <c r="H9" s="68">
        <v>101</v>
      </c>
      <c r="I9" s="68" t="s">
        <v>128</v>
      </c>
      <c r="J9" s="69">
        <v>2573361160</v>
      </c>
      <c r="K9" s="70">
        <f>J9/1.1</f>
        <v>2339419236.363636</v>
      </c>
    </row>
    <row r="10" spans="1:15" s="71" customFormat="1">
      <c r="A10" s="66">
        <v>4</v>
      </c>
      <c r="B10" s="67"/>
      <c r="C10" s="67" t="s">
        <v>131</v>
      </c>
      <c r="D10" s="67"/>
      <c r="E10" s="66" t="s">
        <v>15</v>
      </c>
      <c r="F10" s="66">
        <v>7</v>
      </c>
      <c r="G10" s="66">
        <v>8</v>
      </c>
      <c r="H10" s="68">
        <v>60</v>
      </c>
      <c r="I10" s="68" t="s">
        <v>128</v>
      </c>
      <c r="J10" s="69">
        <v>1291567830</v>
      </c>
      <c r="K10" s="70">
        <f>J10/1.1</f>
        <v>1174152572.7272727</v>
      </c>
    </row>
    <row r="11" spans="1:15" s="71" customFormat="1">
      <c r="A11" s="66">
        <v>5</v>
      </c>
      <c r="B11" s="67"/>
      <c r="C11" s="67" t="s">
        <v>132</v>
      </c>
      <c r="D11" s="67"/>
      <c r="E11" s="66" t="s">
        <v>15</v>
      </c>
      <c r="F11" s="66">
        <v>18</v>
      </c>
      <c r="G11" s="66">
        <v>11</v>
      </c>
      <c r="H11" s="68">
        <v>101</v>
      </c>
      <c r="I11" s="68" t="s">
        <v>128</v>
      </c>
      <c r="J11" s="69">
        <v>2598839735</v>
      </c>
      <c r="K11" s="70">
        <f t="shared" ref="K11:K70" si="0">J11/1.1</f>
        <v>2362581577.272727</v>
      </c>
    </row>
    <row r="12" spans="1:15" s="71" customFormat="1">
      <c r="A12" s="66">
        <v>6</v>
      </c>
      <c r="B12" s="67"/>
      <c r="C12" s="67" t="s">
        <v>133</v>
      </c>
      <c r="D12" s="67"/>
      <c r="E12" s="66" t="s">
        <v>15</v>
      </c>
      <c r="F12" s="66">
        <v>6</v>
      </c>
      <c r="G12" s="66">
        <v>3</v>
      </c>
      <c r="H12" s="68">
        <v>85</v>
      </c>
      <c r="I12" s="68" t="s">
        <v>128</v>
      </c>
      <c r="J12" s="69">
        <v>2115874770</v>
      </c>
      <c r="K12" s="70">
        <f t="shared" si="0"/>
        <v>1923522518.181818</v>
      </c>
    </row>
    <row r="13" spans="1:15" s="71" customFormat="1">
      <c r="A13" s="66">
        <v>7</v>
      </c>
      <c r="B13" s="67"/>
      <c r="C13" s="67" t="s">
        <v>133</v>
      </c>
      <c r="D13" s="67"/>
      <c r="E13" s="66" t="s">
        <v>15</v>
      </c>
      <c r="F13" s="66">
        <v>21</v>
      </c>
      <c r="G13" s="66">
        <v>8</v>
      </c>
      <c r="H13" s="68">
        <v>60</v>
      </c>
      <c r="I13" s="68" t="s">
        <v>128</v>
      </c>
      <c r="J13" s="69">
        <v>1330315505</v>
      </c>
      <c r="K13" s="70">
        <f t="shared" si="0"/>
        <v>1209377731.8181818</v>
      </c>
    </row>
    <row r="14" spans="1:15" s="71" customFormat="1">
      <c r="A14" s="66">
        <v>8</v>
      </c>
      <c r="B14" s="67"/>
      <c r="C14" s="67" t="s">
        <v>134</v>
      </c>
      <c r="D14" s="67"/>
      <c r="E14" s="66" t="s">
        <v>15</v>
      </c>
      <c r="F14" s="66">
        <v>12</v>
      </c>
      <c r="G14" s="66">
        <v>8</v>
      </c>
      <c r="H14" s="68">
        <v>60</v>
      </c>
      <c r="I14" s="68" t="s">
        <v>128</v>
      </c>
      <c r="J14" s="69">
        <v>1304484010</v>
      </c>
      <c r="K14" s="70">
        <f>J14/1.1</f>
        <v>1185894554.5454545</v>
      </c>
    </row>
    <row r="15" spans="1:15" s="71" customFormat="1">
      <c r="A15" s="66">
        <v>9</v>
      </c>
      <c r="B15" s="67"/>
      <c r="C15" s="67" t="s">
        <v>135</v>
      </c>
      <c r="D15" s="67"/>
      <c r="E15" s="66" t="s">
        <v>15</v>
      </c>
      <c r="F15" s="66">
        <v>6</v>
      </c>
      <c r="G15" s="66">
        <v>9</v>
      </c>
      <c r="H15" s="68">
        <v>101</v>
      </c>
      <c r="I15" s="68" t="s">
        <v>128</v>
      </c>
      <c r="J15" s="69">
        <v>2573361160</v>
      </c>
      <c r="K15" s="70">
        <f>J15/1.1</f>
        <v>2339419236.363636</v>
      </c>
    </row>
    <row r="16" spans="1:15" s="71" customFormat="1">
      <c r="A16" s="66">
        <v>10</v>
      </c>
      <c r="B16" s="67"/>
      <c r="C16" s="67" t="s">
        <v>135</v>
      </c>
      <c r="D16" s="67"/>
      <c r="E16" s="66" t="s">
        <v>15</v>
      </c>
      <c r="F16" s="66">
        <v>11</v>
      </c>
      <c r="G16" s="66">
        <v>15</v>
      </c>
      <c r="H16" s="68">
        <v>101</v>
      </c>
      <c r="I16" s="68" t="s">
        <v>128</v>
      </c>
      <c r="J16" s="69">
        <v>2598839735</v>
      </c>
      <c r="K16" s="70">
        <f t="shared" si="0"/>
        <v>2362581577.272727</v>
      </c>
    </row>
    <row r="17" spans="1:11" s="71" customFormat="1">
      <c r="A17" s="66">
        <v>11</v>
      </c>
      <c r="B17" s="67"/>
      <c r="C17" s="67" t="s">
        <v>136</v>
      </c>
      <c r="D17" s="67"/>
      <c r="E17" s="66" t="s">
        <v>15</v>
      </c>
      <c r="F17" s="66">
        <v>5</v>
      </c>
      <c r="G17" s="66">
        <v>8</v>
      </c>
      <c r="H17" s="68">
        <v>60</v>
      </c>
      <c r="I17" s="68" t="s">
        <v>128</v>
      </c>
      <c r="J17" s="69">
        <v>1291567830</v>
      </c>
      <c r="K17" s="70">
        <f t="shared" si="0"/>
        <v>1174152572.7272727</v>
      </c>
    </row>
    <row r="18" spans="1:11" s="71" customFormat="1">
      <c r="A18" s="66">
        <v>12</v>
      </c>
      <c r="B18" s="67"/>
      <c r="C18" s="67" t="s">
        <v>137</v>
      </c>
      <c r="D18" s="67"/>
      <c r="E18" s="66" t="s">
        <v>15</v>
      </c>
      <c r="F18" s="66">
        <v>11</v>
      </c>
      <c r="G18" s="66">
        <v>3</v>
      </c>
      <c r="H18" s="68">
        <v>85</v>
      </c>
      <c r="I18" s="68" t="s">
        <v>128</v>
      </c>
      <c r="J18" s="69">
        <v>2115874770</v>
      </c>
      <c r="K18" s="70">
        <f t="shared" si="0"/>
        <v>1923522518.181818</v>
      </c>
    </row>
    <row r="19" spans="1:11" s="71" customFormat="1">
      <c r="A19" s="66">
        <v>13</v>
      </c>
      <c r="B19" s="67"/>
      <c r="C19" s="67" t="s">
        <v>137</v>
      </c>
      <c r="D19" s="67"/>
      <c r="E19" s="66" t="s">
        <v>15</v>
      </c>
      <c r="F19" s="66">
        <v>11</v>
      </c>
      <c r="G19" s="66">
        <v>9</v>
      </c>
      <c r="H19" s="68">
        <v>101</v>
      </c>
      <c r="I19" s="68" t="s">
        <v>128</v>
      </c>
      <c r="J19" s="69">
        <v>2573361160</v>
      </c>
      <c r="K19" s="70">
        <f t="shared" si="0"/>
        <v>2339419236.363636</v>
      </c>
    </row>
    <row r="20" spans="1:11" s="71" customFormat="1">
      <c r="A20" s="66">
        <v>14</v>
      </c>
      <c r="B20" s="67"/>
      <c r="C20" s="67" t="s">
        <v>138</v>
      </c>
      <c r="D20" s="67"/>
      <c r="E20" s="66" t="s">
        <v>15</v>
      </c>
      <c r="F20" s="66">
        <v>28</v>
      </c>
      <c r="G20" s="66">
        <v>3</v>
      </c>
      <c r="H20" s="68">
        <v>85</v>
      </c>
      <c r="I20" s="68" t="s">
        <v>128</v>
      </c>
      <c r="J20" s="69">
        <v>2136824205</v>
      </c>
      <c r="K20" s="70">
        <f t="shared" si="0"/>
        <v>1942567459.090909</v>
      </c>
    </row>
    <row r="21" spans="1:11" s="71" customFormat="1">
      <c r="A21" s="66">
        <v>15</v>
      </c>
      <c r="B21" s="67"/>
      <c r="C21" s="67" t="s">
        <v>139</v>
      </c>
      <c r="D21" s="67"/>
      <c r="E21" s="66" t="s">
        <v>15</v>
      </c>
      <c r="F21" s="66">
        <v>17</v>
      </c>
      <c r="G21" s="66">
        <v>8</v>
      </c>
      <c r="H21" s="68">
        <v>60</v>
      </c>
      <c r="I21" s="68" t="s">
        <v>128</v>
      </c>
      <c r="J21" s="69">
        <v>1304484010</v>
      </c>
      <c r="K21" s="70">
        <f t="shared" si="0"/>
        <v>1185894554.5454545</v>
      </c>
    </row>
    <row r="22" spans="1:11" s="71" customFormat="1">
      <c r="A22" s="66">
        <v>16</v>
      </c>
      <c r="B22" s="67"/>
      <c r="C22" s="67" t="s">
        <v>140</v>
      </c>
      <c r="D22" s="67"/>
      <c r="E22" s="66" t="s">
        <v>15</v>
      </c>
      <c r="F22" s="66">
        <v>8</v>
      </c>
      <c r="G22" s="66">
        <v>8</v>
      </c>
      <c r="H22" s="68">
        <v>60</v>
      </c>
      <c r="I22" s="68" t="s">
        <v>128</v>
      </c>
      <c r="J22" s="69">
        <v>1291567830</v>
      </c>
      <c r="K22" s="70">
        <f t="shared" si="0"/>
        <v>1174152572.7272727</v>
      </c>
    </row>
    <row r="23" spans="1:11" s="71" customFormat="1">
      <c r="A23" s="66">
        <v>17</v>
      </c>
      <c r="B23" s="67"/>
      <c r="C23" s="67" t="s">
        <v>141</v>
      </c>
      <c r="D23" s="67"/>
      <c r="E23" s="66" t="s">
        <v>15</v>
      </c>
      <c r="F23" s="66">
        <v>10</v>
      </c>
      <c r="G23" s="66">
        <v>5</v>
      </c>
      <c r="H23" s="68">
        <v>85</v>
      </c>
      <c r="I23" s="68" t="s">
        <v>128</v>
      </c>
      <c r="J23" s="69">
        <v>1992953945</v>
      </c>
      <c r="K23" s="70">
        <f t="shared" si="0"/>
        <v>1811776313.6363635</v>
      </c>
    </row>
    <row r="24" spans="1:11" s="71" customFormat="1">
      <c r="A24" s="66">
        <v>18</v>
      </c>
      <c r="B24" s="67"/>
      <c r="C24" s="67" t="s">
        <v>141</v>
      </c>
      <c r="D24" s="67"/>
      <c r="E24" s="66" t="s">
        <v>15</v>
      </c>
      <c r="F24" s="66">
        <v>9</v>
      </c>
      <c r="G24" s="66">
        <v>19</v>
      </c>
      <c r="H24" s="68">
        <v>138</v>
      </c>
      <c r="I24" s="68" t="s">
        <v>128</v>
      </c>
      <c r="J24" s="69">
        <v>3231816460</v>
      </c>
      <c r="K24" s="70">
        <f t="shared" si="0"/>
        <v>2938014963.6363635</v>
      </c>
    </row>
    <row r="25" spans="1:11" s="71" customFormat="1">
      <c r="A25" s="66">
        <v>19</v>
      </c>
      <c r="B25" s="67"/>
      <c r="C25" s="67" t="s">
        <v>141</v>
      </c>
      <c r="D25" s="67"/>
      <c r="E25" s="66" t="s">
        <v>15</v>
      </c>
      <c r="F25" s="66">
        <v>9</v>
      </c>
      <c r="G25" s="66">
        <v>6</v>
      </c>
      <c r="H25" s="68">
        <v>78</v>
      </c>
      <c r="I25" s="68" t="s">
        <v>128</v>
      </c>
      <c r="J25" s="69">
        <v>1544063060</v>
      </c>
      <c r="K25" s="70">
        <f t="shared" si="0"/>
        <v>1403693690.9090908</v>
      </c>
    </row>
    <row r="26" spans="1:11" s="71" customFormat="1">
      <c r="A26" s="66">
        <v>20</v>
      </c>
      <c r="B26" s="67"/>
      <c r="C26" s="67" t="s">
        <v>141</v>
      </c>
      <c r="D26" s="67"/>
      <c r="E26" s="66" t="s">
        <v>15</v>
      </c>
      <c r="F26" s="66">
        <v>8</v>
      </c>
      <c r="G26" s="66">
        <v>19</v>
      </c>
      <c r="H26" s="68">
        <v>138</v>
      </c>
      <c r="I26" s="68" t="s">
        <v>128</v>
      </c>
      <c r="J26" s="69">
        <v>3199818380</v>
      </c>
      <c r="K26" s="70">
        <f t="shared" si="0"/>
        <v>2908925800</v>
      </c>
    </row>
    <row r="27" spans="1:11" s="71" customFormat="1">
      <c r="A27" s="66">
        <v>21</v>
      </c>
      <c r="B27" s="67"/>
      <c r="C27" s="67" t="s">
        <v>141</v>
      </c>
      <c r="D27" s="67"/>
      <c r="E27" s="66" t="s">
        <v>15</v>
      </c>
      <c r="F27" s="66">
        <v>7</v>
      </c>
      <c r="G27" s="66">
        <v>5</v>
      </c>
      <c r="H27" s="68">
        <v>85</v>
      </c>
      <c r="I27" s="68" t="s">
        <v>128</v>
      </c>
      <c r="J27" s="69">
        <v>1973221565</v>
      </c>
      <c r="K27" s="70">
        <f t="shared" si="0"/>
        <v>1793837786.3636363</v>
      </c>
    </row>
    <row r="28" spans="1:11" s="71" customFormat="1">
      <c r="A28" s="66">
        <v>22</v>
      </c>
      <c r="B28" s="67"/>
      <c r="C28" s="67" t="s">
        <v>141</v>
      </c>
      <c r="D28" s="67"/>
      <c r="E28" s="66" t="s">
        <v>15</v>
      </c>
      <c r="F28" s="66">
        <v>6</v>
      </c>
      <c r="G28" s="66">
        <v>10</v>
      </c>
      <c r="H28" s="68">
        <v>74</v>
      </c>
      <c r="I28" s="68" t="s">
        <v>128</v>
      </c>
      <c r="J28" s="69">
        <v>1488617425</v>
      </c>
      <c r="K28" s="70">
        <f t="shared" si="0"/>
        <v>1353288568.181818</v>
      </c>
    </row>
    <row r="29" spans="1:11" s="71" customFormat="1">
      <c r="A29" s="66">
        <v>23</v>
      </c>
      <c r="B29" s="67"/>
      <c r="C29" s="67" t="s">
        <v>141</v>
      </c>
      <c r="D29" s="67"/>
      <c r="E29" s="66" t="s">
        <v>15</v>
      </c>
      <c r="F29" s="66">
        <v>6</v>
      </c>
      <c r="G29" s="66">
        <v>7</v>
      </c>
      <c r="H29" s="68">
        <v>101</v>
      </c>
      <c r="I29" s="68" t="s">
        <v>128</v>
      </c>
      <c r="J29" s="69">
        <v>2423862345</v>
      </c>
      <c r="K29" s="70">
        <f t="shared" si="0"/>
        <v>2203511222.7272725</v>
      </c>
    </row>
    <row r="30" spans="1:11" s="71" customFormat="1">
      <c r="A30" s="66">
        <v>24</v>
      </c>
      <c r="B30" s="67"/>
      <c r="C30" s="67" t="s">
        <v>141</v>
      </c>
      <c r="D30" s="67"/>
      <c r="E30" s="66" t="s">
        <v>15</v>
      </c>
      <c r="F30" s="66">
        <v>11</v>
      </c>
      <c r="G30" s="66">
        <v>19</v>
      </c>
      <c r="H30" s="68">
        <v>138</v>
      </c>
      <c r="I30" s="68" t="s">
        <v>128</v>
      </c>
      <c r="J30" s="69">
        <v>3263814540</v>
      </c>
      <c r="K30" s="70">
        <f t="shared" si="0"/>
        <v>2967104127.272727</v>
      </c>
    </row>
    <row r="31" spans="1:11" s="71" customFormat="1">
      <c r="A31" s="66">
        <v>25</v>
      </c>
      <c r="B31" s="67"/>
      <c r="C31" s="67" t="s">
        <v>141</v>
      </c>
      <c r="D31" s="67"/>
      <c r="E31" s="66" t="s">
        <v>15</v>
      </c>
      <c r="F31" s="66">
        <v>11</v>
      </c>
      <c r="G31" s="66">
        <v>1</v>
      </c>
      <c r="H31" s="68">
        <v>175</v>
      </c>
      <c r="I31" s="68" t="s">
        <v>128</v>
      </c>
      <c r="J31" s="69">
        <v>4323014825</v>
      </c>
      <c r="K31" s="70">
        <f t="shared" si="0"/>
        <v>3930013477.272727</v>
      </c>
    </row>
    <row r="32" spans="1:11" s="71" customFormat="1">
      <c r="A32" s="66">
        <v>26</v>
      </c>
      <c r="B32" s="67"/>
      <c r="C32" s="67" t="s">
        <v>141</v>
      </c>
      <c r="D32" s="67"/>
      <c r="E32" s="66" t="s">
        <v>15</v>
      </c>
      <c r="F32" s="66">
        <v>10</v>
      </c>
      <c r="G32" s="66">
        <v>7</v>
      </c>
      <c r="H32" s="68">
        <v>101</v>
      </c>
      <c r="I32" s="68" t="s">
        <v>128</v>
      </c>
      <c r="J32" s="69">
        <v>2423862345</v>
      </c>
      <c r="K32" s="70">
        <f t="shared" si="0"/>
        <v>2203511222.7272725</v>
      </c>
    </row>
    <row r="33" spans="1:14" s="71" customFormat="1">
      <c r="A33" s="66">
        <v>27</v>
      </c>
      <c r="B33" s="67"/>
      <c r="C33" s="67" t="s">
        <v>141</v>
      </c>
      <c r="D33" s="67"/>
      <c r="E33" s="66" t="s">
        <v>15</v>
      </c>
      <c r="F33" s="66">
        <v>10</v>
      </c>
      <c r="G33" s="66">
        <v>6</v>
      </c>
      <c r="H33" s="68">
        <v>78</v>
      </c>
      <c r="I33" s="68" t="s">
        <v>128</v>
      </c>
      <c r="J33" s="69">
        <v>1559504175</v>
      </c>
      <c r="K33" s="70">
        <f t="shared" si="0"/>
        <v>1417731068.181818</v>
      </c>
    </row>
    <row r="34" spans="1:14" s="71" customFormat="1">
      <c r="A34" s="66">
        <v>28</v>
      </c>
      <c r="B34" s="67"/>
      <c r="C34" s="67" t="s">
        <v>141</v>
      </c>
      <c r="D34" s="67"/>
      <c r="E34" s="66" t="s">
        <v>15</v>
      </c>
      <c r="F34" s="66">
        <v>29</v>
      </c>
      <c r="G34" s="66">
        <v>3</v>
      </c>
      <c r="H34" s="68">
        <v>85</v>
      </c>
      <c r="I34" s="68" t="s">
        <v>128</v>
      </c>
      <c r="J34" s="69">
        <v>2032417840</v>
      </c>
      <c r="K34" s="70">
        <f t="shared" si="0"/>
        <v>1847652581.8181818</v>
      </c>
    </row>
    <row r="35" spans="1:14" s="71" customFormat="1">
      <c r="A35" s="66">
        <v>29</v>
      </c>
      <c r="B35" s="67"/>
      <c r="C35" s="67" t="s">
        <v>141</v>
      </c>
      <c r="D35" s="67"/>
      <c r="E35" s="66" t="s">
        <v>15</v>
      </c>
      <c r="F35" s="66">
        <v>18</v>
      </c>
      <c r="G35" s="66">
        <v>7</v>
      </c>
      <c r="H35" s="68">
        <v>101</v>
      </c>
      <c r="I35" s="68" t="s">
        <v>128</v>
      </c>
      <c r="J35" s="69">
        <v>2447860905</v>
      </c>
      <c r="K35" s="70">
        <f t="shared" si="0"/>
        <v>2225328095.4545455</v>
      </c>
    </row>
    <row r="36" spans="1:14" s="71" customFormat="1">
      <c r="A36" s="66">
        <v>30</v>
      </c>
      <c r="B36" s="67"/>
      <c r="C36" s="67" t="s">
        <v>141</v>
      </c>
      <c r="D36" s="67"/>
      <c r="E36" s="66" t="s">
        <v>15</v>
      </c>
      <c r="F36" s="66">
        <v>36</v>
      </c>
      <c r="G36" s="66">
        <v>19</v>
      </c>
      <c r="H36" s="68">
        <v>138</v>
      </c>
      <c r="I36" s="68" t="s">
        <v>128</v>
      </c>
      <c r="J36" s="69">
        <v>3247815500</v>
      </c>
      <c r="K36" s="70">
        <f t="shared" si="0"/>
        <v>2952559545.454545</v>
      </c>
    </row>
    <row r="37" spans="1:14" s="71" customFormat="1">
      <c r="A37" s="66">
        <v>31</v>
      </c>
      <c r="B37" s="67"/>
      <c r="C37" s="67" t="s">
        <v>141</v>
      </c>
      <c r="D37" s="67"/>
      <c r="E37" s="66" t="s">
        <v>15</v>
      </c>
      <c r="F37" s="66">
        <v>29</v>
      </c>
      <c r="G37" s="66">
        <v>5</v>
      </c>
      <c r="H37" s="68">
        <v>85</v>
      </c>
      <c r="I37" s="68" t="s">
        <v>128</v>
      </c>
      <c r="J37" s="69">
        <v>2032417840</v>
      </c>
      <c r="K37" s="70">
        <f t="shared" si="0"/>
        <v>1847652581.8181818</v>
      </c>
    </row>
    <row r="38" spans="1:14" s="71" customFormat="1">
      <c r="A38" s="66">
        <v>32</v>
      </c>
      <c r="B38" s="67"/>
      <c r="C38" s="67" t="s">
        <v>141</v>
      </c>
      <c r="D38" s="67"/>
      <c r="E38" s="66" t="s">
        <v>15</v>
      </c>
      <c r="F38" s="66">
        <v>29</v>
      </c>
      <c r="G38" s="66">
        <v>1</v>
      </c>
      <c r="H38" s="68">
        <v>175</v>
      </c>
      <c r="I38" s="68" t="s">
        <v>128</v>
      </c>
      <c r="J38" s="69">
        <v>4365397230</v>
      </c>
      <c r="K38" s="70">
        <f t="shared" si="0"/>
        <v>3968542936.363636</v>
      </c>
      <c r="N38" s="72"/>
    </row>
    <row r="39" spans="1:14" s="71" customFormat="1">
      <c r="A39" s="66">
        <v>33</v>
      </c>
      <c r="B39" s="67"/>
      <c r="C39" s="67" t="s">
        <v>141</v>
      </c>
      <c r="D39" s="67"/>
      <c r="E39" s="66" t="s">
        <v>15</v>
      </c>
      <c r="F39" s="66">
        <v>18</v>
      </c>
      <c r="G39" s="66">
        <v>15</v>
      </c>
      <c r="H39" s="68">
        <v>101</v>
      </c>
      <c r="I39" s="68" t="s">
        <v>128</v>
      </c>
      <c r="J39" s="69">
        <v>2447860905</v>
      </c>
      <c r="K39" s="70">
        <f t="shared" si="0"/>
        <v>2225328095.4545455</v>
      </c>
    </row>
    <row r="40" spans="1:14" s="71" customFormat="1">
      <c r="A40" s="66">
        <v>34</v>
      </c>
      <c r="B40" s="67"/>
      <c r="C40" s="67" t="s">
        <v>141</v>
      </c>
      <c r="D40" s="67"/>
      <c r="E40" s="66" t="s">
        <v>15</v>
      </c>
      <c r="F40" s="66">
        <v>18</v>
      </c>
      <c r="G40" s="66">
        <v>8</v>
      </c>
      <c r="H40" s="68">
        <v>60</v>
      </c>
      <c r="I40" s="68" t="s">
        <v>128</v>
      </c>
      <c r="J40" s="69">
        <v>1240865855</v>
      </c>
      <c r="K40" s="70">
        <f t="shared" si="0"/>
        <v>1128059868.181818</v>
      </c>
    </row>
    <row r="41" spans="1:14" s="71" customFormat="1">
      <c r="A41" s="66">
        <v>35</v>
      </c>
      <c r="B41" s="67"/>
      <c r="C41" s="67" t="s">
        <v>141</v>
      </c>
      <c r="D41" s="67"/>
      <c r="E41" s="66" t="s">
        <v>15</v>
      </c>
      <c r="F41" s="66">
        <v>15</v>
      </c>
      <c r="G41" s="66">
        <v>17</v>
      </c>
      <c r="H41" s="68">
        <v>85</v>
      </c>
      <c r="I41" s="68" t="s">
        <v>128</v>
      </c>
      <c r="J41" s="69">
        <v>1992953945</v>
      </c>
      <c r="K41" s="70">
        <f t="shared" si="0"/>
        <v>1811776313.6363635</v>
      </c>
    </row>
    <row r="42" spans="1:14" s="71" customFormat="1">
      <c r="A42" s="66">
        <v>36</v>
      </c>
      <c r="B42" s="67"/>
      <c r="C42" s="67" t="s">
        <v>141</v>
      </c>
      <c r="D42" s="67"/>
      <c r="E42" s="66" t="s">
        <v>15</v>
      </c>
      <c r="F42" s="66">
        <v>15</v>
      </c>
      <c r="G42" s="66">
        <v>15</v>
      </c>
      <c r="H42" s="68">
        <v>101</v>
      </c>
      <c r="I42" s="68" t="s">
        <v>128</v>
      </c>
      <c r="J42" s="69">
        <v>2423862345</v>
      </c>
      <c r="K42" s="70">
        <f>J42/1.1</f>
        <v>2203511222.7272725</v>
      </c>
    </row>
    <row r="43" spans="1:14" s="71" customFormat="1">
      <c r="A43" s="66">
        <v>37</v>
      </c>
      <c r="B43" s="67"/>
      <c r="C43" s="67" t="s">
        <v>141</v>
      </c>
      <c r="D43" s="67"/>
      <c r="E43" s="66" t="s">
        <v>15</v>
      </c>
      <c r="F43" s="66">
        <v>36</v>
      </c>
      <c r="G43" s="66">
        <v>18</v>
      </c>
      <c r="H43" s="68">
        <v>97</v>
      </c>
      <c r="I43" s="68" t="s">
        <v>128</v>
      </c>
      <c r="J43" s="69">
        <v>2018395325</v>
      </c>
      <c r="K43" s="70">
        <f>J43/1.1</f>
        <v>1834904840.9090908</v>
      </c>
    </row>
    <row r="44" spans="1:14" s="71" customFormat="1">
      <c r="A44" s="66">
        <v>38</v>
      </c>
      <c r="B44" s="67"/>
      <c r="C44" s="67" t="s">
        <v>141</v>
      </c>
      <c r="D44" s="67"/>
      <c r="E44" s="66" t="s">
        <v>15</v>
      </c>
      <c r="F44" s="66">
        <v>36</v>
      </c>
      <c r="G44" s="66">
        <v>10</v>
      </c>
      <c r="H44" s="68">
        <v>74</v>
      </c>
      <c r="I44" s="68" t="s">
        <v>128</v>
      </c>
      <c r="J44" s="69">
        <v>1495987225</v>
      </c>
      <c r="K44" s="70">
        <f>J44/1.1</f>
        <v>1359988386.3636363</v>
      </c>
    </row>
    <row r="45" spans="1:14" s="71" customFormat="1">
      <c r="A45" s="66">
        <v>39</v>
      </c>
      <c r="B45" s="67"/>
      <c r="C45" s="67" t="s">
        <v>141</v>
      </c>
      <c r="D45" s="67"/>
      <c r="E45" s="66" t="s">
        <v>15</v>
      </c>
      <c r="F45" s="66">
        <v>36</v>
      </c>
      <c r="G45" s="66">
        <v>6</v>
      </c>
      <c r="H45" s="68">
        <v>78</v>
      </c>
      <c r="I45" s="68" t="s">
        <v>128</v>
      </c>
      <c r="J45" s="69">
        <v>1567224300</v>
      </c>
      <c r="K45" s="70">
        <f>J45/1.1</f>
        <v>1424749363.6363635</v>
      </c>
    </row>
    <row r="46" spans="1:14" s="71" customFormat="1">
      <c r="A46" s="66">
        <v>40</v>
      </c>
      <c r="B46" s="67"/>
      <c r="C46" s="67" t="s">
        <v>141</v>
      </c>
      <c r="D46" s="67"/>
      <c r="E46" s="66" t="s">
        <v>15</v>
      </c>
      <c r="F46" s="66">
        <v>36</v>
      </c>
      <c r="G46" s="66">
        <v>2</v>
      </c>
      <c r="H46" s="68">
        <v>113</v>
      </c>
      <c r="I46" s="68" t="s">
        <v>128</v>
      </c>
      <c r="J46" s="69">
        <v>2474041860</v>
      </c>
      <c r="K46" s="70">
        <f>J46/1.1</f>
        <v>2249128963.6363635</v>
      </c>
    </row>
    <row r="47" spans="1:14" s="71" customFormat="1">
      <c r="A47" s="66">
        <v>41</v>
      </c>
      <c r="B47" s="73"/>
      <c r="C47" s="67" t="s">
        <v>142</v>
      </c>
      <c r="D47" s="67"/>
      <c r="E47" s="66" t="s">
        <v>15</v>
      </c>
      <c r="F47" s="66">
        <v>21</v>
      </c>
      <c r="G47" s="66">
        <v>21</v>
      </c>
      <c r="H47" s="68">
        <v>132</v>
      </c>
      <c r="I47" s="68" t="s">
        <v>128</v>
      </c>
      <c r="J47" s="69">
        <v>3526186500</v>
      </c>
      <c r="K47" s="70">
        <f t="shared" si="0"/>
        <v>3205624090.9090905</v>
      </c>
    </row>
    <row r="48" spans="1:14" s="71" customFormat="1">
      <c r="A48" s="66">
        <v>42</v>
      </c>
      <c r="B48" s="73"/>
      <c r="C48" s="67" t="s">
        <v>143</v>
      </c>
      <c r="D48" s="67"/>
      <c r="E48" s="66" t="s">
        <v>15</v>
      </c>
      <c r="F48" s="66">
        <v>36</v>
      </c>
      <c r="G48" s="66">
        <v>1</v>
      </c>
      <c r="H48" s="68">
        <v>175</v>
      </c>
      <c r="I48" s="68" t="s">
        <v>128</v>
      </c>
      <c r="J48" s="69">
        <v>4798765800</v>
      </c>
      <c r="K48" s="70">
        <f t="shared" si="0"/>
        <v>4362514363.636363</v>
      </c>
    </row>
    <row r="49" spans="1:11" s="71" customFormat="1">
      <c r="A49" s="66">
        <v>43</v>
      </c>
      <c r="B49" s="67"/>
      <c r="C49" s="67" t="s">
        <v>121</v>
      </c>
      <c r="D49" s="67"/>
      <c r="E49" s="66" t="s">
        <v>15</v>
      </c>
      <c r="F49" s="66">
        <v>8</v>
      </c>
      <c r="G49" s="66">
        <v>3</v>
      </c>
      <c r="H49" s="68">
        <v>85</v>
      </c>
      <c r="I49" s="68" t="s">
        <v>128</v>
      </c>
      <c r="J49" s="69">
        <v>2053062900</v>
      </c>
      <c r="K49" s="70">
        <f t="shared" si="0"/>
        <v>1866420818.181818</v>
      </c>
    </row>
    <row r="50" spans="1:11" s="71" customFormat="1">
      <c r="A50" s="66">
        <v>44</v>
      </c>
      <c r="B50" s="67"/>
      <c r="C50" s="67" t="s">
        <v>121</v>
      </c>
      <c r="D50" s="67"/>
      <c r="E50" s="66" t="s">
        <v>15</v>
      </c>
      <c r="F50" s="66">
        <v>8</v>
      </c>
      <c r="G50" s="66">
        <v>5</v>
      </c>
      <c r="H50" s="68">
        <v>85</v>
      </c>
      <c r="I50" s="68" t="s">
        <v>128</v>
      </c>
      <c r="J50" s="69">
        <v>2053062900</v>
      </c>
      <c r="K50" s="70">
        <f t="shared" si="0"/>
        <v>1866420818.181818</v>
      </c>
    </row>
    <row r="51" spans="1:11" s="71" customFormat="1">
      <c r="A51" s="66">
        <v>45</v>
      </c>
      <c r="B51" s="67"/>
      <c r="C51" s="67" t="s">
        <v>121</v>
      </c>
      <c r="D51" s="67"/>
      <c r="E51" s="66" t="s">
        <v>15</v>
      </c>
      <c r="F51" s="66">
        <v>21</v>
      </c>
      <c r="G51" s="66">
        <v>19</v>
      </c>
      <c r="H51" s="68">
        <v>138</v>
      </c>
      <c r="I51" s="68" t="s">
        <v>128</v>
      </c>
      <c r="J51" s="69">
        <v>3429169200</v>
      </c>
      <c r="K51" s="70">
        <f t="shared" si="0"/>
        <v>3117426545.454545</v>
      </c>
    </row>
    <row r="52" spans="1:11" s="71" customFormat="1">
      <c r="A52" s="66">
        <v>46</v>
      </c>
      <c r="B52" s="67"/>
      <c r="C52" s="67" t="s">
        <v>144</v>
      </c>
      <c r="D52" s="67"/>
      <c r="E52" s="66" t="s">
        <v>15</v>
      </c>
      <c r="F52" s="66">
        <v>23</v>
      </c>
      <c r="G52" s="66">
        <v>21</v>
      </c>
      <c r="H52" s="68">
        <v>132</v>
      </c>
      <c r="I52" s="68" t="s">
        <v>128</v>
      </c>
      <c r="J52" s="69">
        <v>3321333900</v>
      </c>
      <c r="K52" s="70">
        <f t="shared" si="0"/>
        <v>3019394454.5454545</v>
      </c>
    </row>
    <row r="53" spans="1:11" s="71" customFormat="1">
      <c r="A53" s="66">
        <v>47</v>
      </c>
      <c r="B53" s="67"/>
      <c r="C53" s="67" t="s">
        <v>145</v>
      </c>
      <c r="D53" s="67"/>
      <c r="E53" s="66" t="s">
        <v>15</v>
      </c>
      <c r="F53" s="66">
        <v>22</v>
      </c>
      <c r="G53" s="66">
        <v>21</v>
      </c>
      <c r="H53" s="68">
        <v>132</v>
      </c>
      <c r="I53" s="68" t="s">
        <v>128</v>
      </c>
      <c r="J53" s="69">
        <v>3491951400</v>
      </c>
      <c r="K53" s="70">
        <f t="shared" si="0"/>
        <v>3174501272.7272725</v>
      </c>
    </row>
    <row r="54" spans="1:11" s="71" customFormat="1">
      <c r="A54" s="66">
        <v>48</v>
      </c>
      <c r="B54" s="67"/>
      <c r="C54" s="67" t="s">
        <v>146</v>
      </c>
      <c r="D54" s="67"/>
      <c r="E54" s="66" t="s">
        <v>15</v>
      </c>
      <c r="F54" s="66">
        <v>36</v>
      </c>
      <c r="G54" s="66">
        <v>21</v>
      </c>
      <c r="H54" s="68">
        <v>132</v>
      </c>
      <c r="I54" s="68" t="s">
        <v>128</v>
      </c>
      <c r="J54" s="69">
        <v>3509069400</v>
      </c>
      <c r="K54" s="70">
        <f t="shared" si="0"/>
        <v>3190063090.9090905</v>
      </c>
    </row>
    <row r="55" spans="1:11" s="71" customFormat="1">
      <c r="A55" s="66">
        <v>49</v>
      </c>
      <c r="B55" s="67"/>
      <c r="C55" s="67" t="s">
        <v>147</v>
      </c>
      <c r="D55" s="67"/>
      <c r="E55" s="66" t="s">
        <v>15</v>
      </c>
      <c r="F55" s="66">
        <v>2</v>
      </c>
      <c r="G55" s="66">
        <v>8</v>
      </c>
      <c r="H55" s="68">
        <v>60</v>
      </c>
      <c r="I55" s="68" t="s">
        <v>128</v>
      </c>
      <c r="J55" s="69">
        <v>1265759100</v>
      </c>
      <c r="K55" s="70">
        <f t="shared" si="0"/>
        <v>1150690090.9090908</v>
      </c>
    </row>
    <row r="56" spans="1:11" s="71" customFormat="1">
      <c r="A56" s="66">
        <v>50</v>
      </c>
      <c r="B56" s="74"/>
      <c r="C56" s="74" t="s">
        <v>148</v>
      </c>
      <c r="D56" s="74"/>
      <c r="E56" s="75" t="s">
        <v>15</v>
      </c>
      <c r="F56" s="75">
        <v>18</v>
      </c>
      <c r="G56" s="75">
        <v>1</v>
      </c>
      <c r="H56" s="76">
        <v>175</v>
      </c>
      <c r="I56" s="68" t="s">
        <v>128</v>
      </c>
      <c r="J56" s="77">
        <v>4775356800</v>
      </c>
      <c r="K56" s="78">
        <f t="shared" si="0"/>
        <v>4341233454.545454</v>
      </c>
    </row>
    <row r="57" spans="1:11" s="71" customFormat="1">
      <c r="A57" s="66">
        <v>51</v>
      </c>
      <c r="B57" s="67"/>
      <c r="C57" s="74" t="s">
        <v>148</v>
      </c>
      <c r="D57" s="67"/>
      <c r="E57" s="66" t="s">
        <v>15</v>
      </c>
      <c r="F57" s="66">
        <v>21</v>
      </c>
      <c r="G57" s="66">
        <v>9</v>
      </c>
      <c r="H57" s="68">
        <v>101</v>
      </c>
      <c r="I57" s="68" t="s">
        <v>128</v>
      </c>
      <c r="J57" s="79">
        <v>2730504600</v>
      </c>
      <c r="K57" s="70">
        <f t="shared" si="0"/>
        <v>2482276909.090909</v>
      </c>
    </row>
    <row r="58" spans="1:11" s="71" customFormat="1">
      <c r="A58" s="66">
        <v>52</v>
      </c>
      <c r="B58" s="67"/>
      <c r="C58" s="74" t="s">
        <v>148</v>
      </c>
      <c r="D58" s="67"/>
      <c r="E58" s="66" t="s">
        <v>15</v>
      </c>
      <c r="F58" s="66">
        <v>21</v>
      </c>
      <c r="G58" s="66">
        <v>11</v>
      </c>
      <c r="H58" s="68">
        <v>101</v>
      </c>
      <c r="I58" s="68" t="s">
        <v>128</v>
      </c>
      <c r="J58" s="79">
        <v>2730504600</v>
      </c>
      <c r="K58" s="70">
        <f t="shared" si="0"/>
        <v>2482276909.090909</v>
      </c>
    </row>
    <row r="59" spans="1:11" s="71" customFormat="1">
      <c r="A59" s="66">
        <v>53</v>
      </c>
      <c r="B59" s="67"/>
      <c r="C59" s="74" t="s">
        <v>148</v>
      </c>
      <c r="D59" s="67"/>
      <c r="E59" s="66" t="s">
        <v>15</v>
      </c>
      <c r="F59" s="66">
        <v>29</v>
      </c>
      <c r="G59" s="66">
        <v>8</v>
      </c>
      <c r="H59" s="68">
        <v>60</v>
      </c>
      <c r="I59" s="68" t="s">
        <v>128</v>
      </c>
      <c r="J59" s="79">
        <v>1384143300</v>
      </c>
      <c r="K59" s="70">
        <f t="shared" si="0"/>
        <v>1258312090.9090908</v>
      </c>
    </row>
    <row r="60" spans="1:11" s="71" customFormat="1">
      <c r="A60" s="66">
        <v>54</v>
      </c>
      <c r="B60" s="67"/>
      <c r="C60" s="74" t="s">
        <v>148</v>
      </c>
      <c r="D60" s="67"/>
      <c r="E60" s="66" t="s">
        <v>15</v>
      </c>
      <c r="F60" s="66">
        <v>29</v>
      </c>
      <c r="G60" s="66">
        <v>21</v>
      </c>
      <c r="H60" s="68">
        <v>132</v>
      </c>
      <c r="I60" s="68" t="s">
        <v>128</v>
      </c>
      <c r="J60" s="79">
        <v>3526186500</v>
      </c>
      <c r="K60" s="70">
        <f t="shared" si="0"/>
        <v>3205624090.9090905</v>
      </c>
    </row>
    <row r="61" spans="1:11" s="71" customFormat="1">
      <c r="A61" s="66">
        <v>55</v>
      </c>
      <c r="B61" s="67"/>
      <c r="C61" s="67" t="s">
        <v>149</v>
      </c>
      <c r="D61" s="67"/>
      <c r="E61" s="66" t="s">
        <v>15</v>
      </c>
      <c r="F61" s="66">
        <v>27</v>
      </c>
      <c r="G61" s="66">
        <v>8</v>
      </c>
      <c r="H61" s="68">
        <v>60</v>
      </c>
      <c r="I61" s="68" t="s">
        <v>128</v>
      </c>
      <c r="J61" s="79">
        <v>1303731900</v>
      </c>
      <c r="K61" s="70">
        <f t="shared" si="0"/>
        <v>1185210818.181818</v>
      </c>
    </row>
    <row r="62" spans="1:11" s="71" customFormat="1">
      <c r="A62" s="66">
        <v>56</v>
      </c>
      <c r="B62" s="67"/>
      <c r="C62" s="67" t="s">
        <v>156</v>
      </c>
      <c r="D62" s="67"/>
      <c r="E62" s="66" t="s">
        <v>15</v>
      </c>
      <c r="F62" s="66">
        <v>3</v>
      </c>
      <c r="G62" s="66">
        <v>17</v>
      </c>
      <c r="H62" s="68">
        <v>85</v>
      </c>
      <c r="I62" s="68" t="s">
        <v>128</v>
      </c>
      <c r="J62" s="79">
        <v>2179691100</v>
      </c>
      <c r="K62" s="70">
        <f>J62/1.1</f>
        <v>1981537363.6363635</v>
      </c>
    </row>
    <row r="63" spans="1:11" s="71" customFormat="1">
      <c r="A63" s="66">
        <v>57</v>
      </c>
      <c r="B63" s="67"/>
      <c r="C63" s="67" t="s">
        <v>157</v>
      </c>
      <c r="D63" s="67"/>
      <c r="E63" s="66" t="s">
        <v>15</v>
      </c>
      <c r="F63" s="66">
        <v>16</v>
      </c>
      <c r="G63" s="66">
        <v>17</v>
      </c>
      <c r="H63" s="68">
        <v>85</v>
      </c>
      <c r="I63" s="68" t="s">
        <v>128</v>
      </c>
      <c r="J63" s="79">
        <v>2223285300</v>
      </c>
      <c r="K63" s="70">
        <f>J63/1.1</f>
        <v>2021168454.5454543</v>
      </c>
    </row>
    <row r="64" spans="1:11" s="71" customFormat="1">
      <c r="A64" s="66">
        <v>58</v>
      </c>
      <c r="B64" s="67"/>
      <c r="C64" s="67" t="s">
        <v>158</v>
      </c>
      <c r="D64" s="67"/>
      <c r="E64" s="66" t="s">
        <v>15</v>
      </c>
      <c r="F64" s="66">
        <v>16</v>
      </c>
      <c r="G64" s="66">
        <v>19</v>
      </c>
      <c r="H64" s="68">
        <v>138</v>
      </c>
      <c r="I64" s="68" t="s">
        <v>128</v>
      </c>
      <c r="J64" s="79">
        <v>3569980500</v>
      </c>
      <c r="K64" s="70">
        <f t="shared" ref="K64" si="1">J64/1.1</f>
        <v>3245436818.181818</v>
      </c>
    </row>
    <row r="65" spans="1:11" s="71" customFormat="1">
      <c r="A65" s="66">
        <v>59</v>
      </c>
      <c r="B65" s="67"/>
      <c r="C65" s="67" t="s">
        <v>155</v>
      </c>
      <c r="D65" s="67"/>
      <c r="E65" s="66" t="s">
        <v>15</v>
      </c>
      <c r="F65" s="66">
        <v>22</v>
      </c>
      <c r="G65" s="66">
        <v>9</v>
      </c>
      <c r="H65" s="68">
        <v>101</v>
      </c>
      <c r="I65" s="68" t="s">
        <v>128</v>
      </c>
      <c r="J65" s="79">
        <v>2128310100</v>
      </c>
      <c r="K65" s="70">
        <f t="shared" ref="K65" si="2">J65/1.1</f>
        <v>1934827363.6363635</v>
      </c>
    </row>
    <row r="66" spans="1:11" s="71" customFormat="1">
      <c r="A66" s="66">
        <v>60</v>
      </c>
      <c r="B66" s="67"/>
      <c r="C66" s="67" t="s">
        <v>154</v>
      </c>
      <c r="D66" s="67"/>
      <c r="E66" s="66" t="s">
        <v>15</v>
      </c>
      <c r="F66" s="66">
        <v>33</v>
      </c>
      <c r="G66" s="66">
        <v>22</v>
      </c>
      <c r="H66" s="68">
        <v>81</v>
      </c>
      <c r="I66" s="68" t="s">
        <v>128</v>
      </c>
      <c r="J66" s="79">
        <v>1915107300</v>
      </c>
      <c r="K66" s="70">
        <f>J66/1.1</f>
        <v>1741006636.3636363</v>
      </c>
    </row>
    <row r="67" spans="1:11" s="71" customFormat="1">
      <c r="A67" s="66">
        <v>61</v>
      </c>
      <c r="B67" s="67"/>
      <c r="C67" s="67" t="s">
        <v>153</v>
      </c>
      <c r="D67" s="67"/>
      <c r="E67" s="66" t="s">
        <v>15</v>
      </c>
      <c r="F67" s="66">
        <v>23</v>
      </c>
      <c r="G67" s="66">
        <v>8</v>
      </c>
      <c r="H67" s="68">
        <v>60</v>
      </c>
      <c r="I67" s="68" t="s">
        <v>128</v>
      </c>
      <c r="J67" s="79">
        <v>1384143300</v>
      </c>
      <c r="K67" s="70">
        <f>J67/1.1</f>
        <v>1258312090.9090908</v>
      </c>
    </row>
    <row r="68" spans="1:11" s="71" customFormat="1">
      <c r="A68" s="66">
        <v>62</v>
      </c>
      <c r="B68" s="67"/>
      <c r="C68" s="67" t="s">
        <v>152</v>
      </c>
      <c r="D68" s="67"/>
      <c r="E68" s="66" t="s">
        <v>15</v>
      </c>
      <c r="F68" s="66">
        <v>31</v>
      </c>
      <c r="G68" s="66">
        <v>7</v>
      </c>
      <c r="H68" s="68">
        <v>101</v>
      </c>
      <c r="I68" s="68" t="s">
        <v>128</v>
      </c>
      <c r="J68" s="79">
        <v>2690739900</v>
      </c>
      <c r="K68" s="70">
        <f>J68/1.1</f>
        <v>2446127181.8181815</v>
      </c>
    </row>
    <row r="69" spans="1:11" s="71" customFormat="1">
      <c r="A69" s="66">
        <v>63</v>
      </c>
      <c r="B69" s="67"/>
      <c r="C69" s="67" t="s">
        <v>151</v>
      </c>
      <c r="D69" s="67"/>
      <c r="E69" s="66" t="s">
        <v>15</v>
      </c>
      <c r="F69" s="66">
        <v>16</v>
      </c>
      <c r="G69" s="66">
        <v>16</v>
      </c>
      <c r="H69" s="68">
        <v>71</v>
      </c>
      <c r="I69" s="68" t="s">
        <v>128</v>
      </c>
      <c r="J69" s="79">
        <v>1660661100</v>
      </c>
      <c r="K69" s="70">
        <f>J69/1.1</f>
        <v>1509691909.090909</v>
      </c>
    </row>
    <row r="70" spans="1:11" s="71" customFormat="1">
      <c r="A70" s="66">
        <v>64</v>
      </c>
      <c r="B70" s="67"/>
      <c r="C70" s="67" t="s">
        <v>150</v>
      </c>
      <c r="D70" s="67"/>
      <c r="E70" s="66" t="s">
        <v>15</v>
      </c>
      <c r="F70" s="66">
        <v>28</v>
      </c>
      <c r="G70" s="66">
        <v>7</v>
      </c>
      <c r="H70" s="68">
        <v>101</v>
      </c>
      <c r="I70" s="68" t="s">
        <v>128</v>
      </c>
      <c r="J70" s="79">
        <v>2598839735</v>
      </c>
      <c r="K70" s="70">
        <f t="shared" si="0"/>
        <v>2362581577.272727</v>
      </c>
    </row>
    <row r="71" spans="1:11" ht="18.75">
      <c r="A71" s="26"/>
      <c r="B71" s="27"/>
      <c r="C71" s="28"/>
      <c r="D71" s="28"/>
      <c r="E71" s="29"/>
      <c r="F71" s="28"/>
      <c r="G71" s="30" t="s">
        <v>95</v>
      </c>
      <c r="H71" s="31"/>
      <c r="I71" s="62"/>
      <c r="J71" s="53">
        <f>SUM(J7:J70)</f>
        <v>153682763865</v>
      </c>
      <c r="K71" s="32">
        <f>SUM(K7:K70)</f>
        <v>139711603513.63641</v>
      </c>
    </row>
    <row r="72" spans="1:11" ht="15.75">
      <c r="B72" s="33" t="s">
        <v>96</v>
      </c>
    </row>
  </sheetData>
  <mergeCells count="1">
    <mergeCell ref="B1:K2"/>
  </mergeCells>
  <pageMargins left="0.7" right="0.7" top="0.5" bottom="0.75" header="0.3" footer="0.3"/>
  <pageSetup paperSize="9" scale="7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O76"/>
  <sheetViews>
    <sheetView zoomScaleNormal="100" workbookViewId="0">
      <selection activeCell="A59" sqref="A59:K59"/>
    </sheetView>
  </sheetViews>
  <sheetFormatPr defaultRowHeight="15"/>
  <cols>
    <col min="1" max="1" width="5.42578125" customWidth="1"/>
    <col min="2" max="2" width="12.5703125" customWidth="1"/>
    <col min="3" max="3" width="26.5703125" customWidth="1"/>
    <col min="4" max="4" width="22.42578125" bestFit="1" customWidth="1"/>
    <col min="5" max="5" width="7.28515625" style="8" customWidth="1"/>
    <col min="6" max="6" width="7.42578125" customWidth="1"/>
    <col min="7" max="7" width="8.28515625" customWidth="1"/>
    <col min="8" max="8" width="9.140625" style="10"/>
    <col min="9" max="9" width="18.5703125" style="63" customWidth="1"/>
    <col min="10" max="10" width="27.85546875" style="54" bestFit="1" customWidth="1"/>
    <col min="11" max="11" width="22.7109375" style="5" bestFit="1" customWidth="1"/>
  </cols>
  <sheetData>
    <row r="1" spans="1:15">
      <c r="B1" s="80" t="s">
        <v>119</v>
      </c>
      <c r="C1" s="80"/>
      <c r="D1" s="80"/>
      <c r="E1" s="80"/>
      <c r="F1" s="80"/>
      <c r="G1" s="80"/>
      <c r="H1" s="80"/>
      <c r="I1" s="80"/>
      <c r="J1" s="80"/>
      <c r="K1" s="80"/>
    </row>
    <row r="2" spans="1:15">
      <c r="B2" s="80"/>
      <c r="C2" s="80"/>
      <c r="D2" s="80"/>
      <c r="E2" s="80"/>
      <c r="F2" s="80"/>
      <c r="G2" s="80"/>
      <c r="H2" s="80"/>
      <c r="I2" s="80"/>
      <c r="J2" s="80"/>
      <c r="K2" s="80"/>
    </row>
    <row r="3" spans="1:15" ht="21">
      <c r="B3" s="1"/>
      <c r="C3" s="1"/>
      <c r="D3" s="1"/>
      <c r="E3" s="2"/>
      <c r="F3" s="1"/>
      <c r="G3" s="1"/>
      <c r="H3" s="3"/>
      <c r="I3" s="3"/>
      <c r="J3" s="48"/>
      <c r="K3" s="4"/>
      <c r="N3" s="5"/>
      <c r="O3" s="5"/>
    </row>
    <row r="4" spans="1:15" ht="21">
      <c r="A4" s="6" t="s">
        <v>0</v>
      </c>
      <c r="C4" s="7"/>
      <c r="G4" s="1"/>
      <c r="H4" s="3"/>
      <c r="I4" s="3"/>
      <c r="J4" s="49"/>
      <c r="K4" s="9"/>
    </row>
    <row r="6" spans="1:15" s="14" customFormat="1" ht="12.75">
      <c r="A6" s="11" t="s">
        <v>1</v>
      </c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2" t="s">
        <v>8</v>
      </c>
      <c r="I6" s="12" t="s">
        <v>9</v>
      </c>
      <c r="J6" s="50" t="s">
        <v>10</v>
      </c>
      <c r="K6" s="13" t="s">
        <v>11</v>
      </c>
    </row>
    <row r="7" spans="1:15" s="19" customFormat="1">
      <c r="A7" s="15">
        <v>1</v>
      </c>
      <c r="B7" s="16" t="s">
        <v>12</v>
      </c>
      <c r="C7" s="16" t="s">
        <v>13</v>
      </c>
      <c r="D7" s="16" t="s">
        <v>14</v>
      </c>
      <c r="E7" s="15" t="s">
        <v>15</v>
      </c>
      <c r="F7" s="15">
        <v>33</v>
      </c>
      <c r="G7" s="15">
        <v>3</v>
      </c>
      <c r="H7" s="17">
        <v>85</v>
      </c>
      <c r="I7" s="17" t="s">
        <v>16</v>
      </c>
      <c r="J7" s="51">
        <v>2306781320</v>
      </c>
      <c r="K7" s="18">
        <f>J7/1.1</f>
        <v>2097073927.272727</v>
      </c>
    </row>
    <row r="8" spans="1:15" s="19" customFormat="1">
      <c r="A8" s="15">
        <v>2</v>
      </c>
      <c r="B8" s="16" t="s">
        <v>12</v>
      </c>
      <c r="C8" s="16" t="s">
        <v>17</v>
      </c>
      <c r="D8" s="16" t="s">
        <v>14</v>
      </c>
      <c r="E8" s="15" t="s">
        <v>15</v>
      </c>
      <c r="F8" s="15">
        <v>27</v>
      </c>
      <c r="G8" s="15">
        <v>5</v>
      </c>
      <c r="H8" s="17">
        <v>85</v>
      </c>
      <c r="I8" s="17" t="s">
        <v>16</v>
      </c>
      <c r="J8" s="51">
        <v>2391760440</v>
      </c>
      <c r="K8" s="18">
        <f>J8/1.1</f>
        <v>2174327672.7272725</v>
      </c>
    </row>
    <row r="9" spans="1:15" s="19" customFormat="1">
      <c r="A9" s="20">
        <v>3</v>
      </c>
      <c r="B9" s="21" t="s">
        <v>12</v>
      </c>
      <c r="C9" s="21" t="s">
        <v>18</v>
      </c>
      <c r="D9" s="21" t="s">
        <v>14</v>
      </c>
      <c r="E9" s="20" t="s">
        <v>15</v>
      </c>
      <c r="F9" s="20">
        <v>36</v>
      </c>
      <c r="G9" s="20">
        <v>12</v>
      </c>
      <c r="H9" s="22">
        <v>67</v>
      </c>
      <c r="I9" s="22" t="s">
        <v>16</v>
      </c>
      <c r="J9" s="52">
        <v>1574289280</v>
      </c>
      <c r="K9" s="23">
        <f>J9/1.1</f>
        <v>1431172072.7272725</v>
      </c>
    </row>
    <row r="10" spans="1:15" s="19" customFormat="1">
      <c r="A10" s="15">
        <v>4</v>
      </c>
      <c r="B10" s="16" t="s">
        <v>12</v>
      </c>
      <c r="C10" s="16" t="s">
        <v>19</v>
      </c>
      <c r="D10" s="16" t="s">
        <v>20</v>
      </c>
      <c r="E10" s="15" t="s">
        <v>15</v>
      </c>
      <c r="F10" s="15">
        <v>25</v>
      </c>
      <c r="G10" s="15">
        <v>21</v>
      </c>
      <c r="H10" s="17">
        <v>132</v>
      </c>
      <c r="I10" s="17" t="s">
        <v>16</v>
      </c>
      <c r="J10" s="51">
        <v>3561790500</v>
      </c>
      <c r="K10" s="18">
        <f>J10/1.1</f>
        <v>3237991363.6363635</v>
      </c>
    </row>
    <row r="11" spans="1:15" s="19" customFormat="1">
      <c r="A11" s="15">
        <v>5</v>
      </c>
      <c r="B11" s="16" t="s">
        <v>12</v>
      </c>
      <c r="C11" s="16" t="s">
        <v>21</v>
      </c>
      <c r="D11" s="16" t="s">
        <v>20</v>
      </c>
      <c r="E11" s="15" t="s">
        <v>15</v>
      </c>
      <c r="F11" s="15">
        <v>11</v>
      </c>
      <c r="G11" s="15">
        <v>16</v>
      </c>
      <c r="H11" s="17">
        <v>71</v>
      </c>
      <c r="I11" s="17" t="s">
        <v>16</v>
      </c>
      <c r="J11" s="51">
        <v>1693874700</v>
      </c>
      <c r="K11" s="18">
        <f t="shared" ref="K11:K59" si="0">J11/1.1</f>
        <v>1539886090.9090908</v>
      </c>
    </row>
    <row r="12" spans="1:15" s="19" customFormat="1">
      <c r="A12" s="15">
        <v>6</v>
      </c>
      <c r="B12" s="16" t="s">
        <v>12</v>
      </c>
      <c r="C12" s="16" t="s">
        <v>22</v>
      </c>
      <c r="D12" s="16" t="s">
        <v>23</v>
      </c>
      <c r="E12" s="15" t="s">
        <v>15</v>
      </c>
      <c r="F12" s="15">
        <v>9</v>
      </c>
      <c r="G12" s="15">
        <v>12</v>
      </c>
      <c r="H12" s="17">
        <v>67</v>
      </c>
      <c r="I12" s="17" t="s">
        <v>24</v>
      </c>
      <c r="J12" s="51">
        <v>1500000000</v>
      </c>
      <c r="K12" s="18">
        <f t="shared" si="0"/>
        <v>1363636363.6363635</v>
      </c>
    </row>
    <row r="13" spans="1:15" s="19" customFormat="1">
      <c r="A13" s="15">
        <v>7</v>
      </c>
      <c r="B13" s="16" t="s">
        <v>12</v>
      </c>
      <c r="C13" s="16" t="s">
        <v>25</v>
      </c>
      <c r="D13" s="16" t="s">
        <v>26</v>
      </c>
      <c r="E13" s="15" t="s">
        <v>15</v>
      </c>
      <c r="F13" s="15">
        <v>6</v>
      </c>
      <c r="G13" s="15">
        <v>11</v>
      </c>
      <c r="H13" s="17">
        <v>101</v>
      </c>
      <c r="I13" s="17" t="s">
        <v>27</v>
      </c>
      <c r="J13" s="51">
        <v>2572376400</v>
      </c>
      <c r="K13" s="18">
        <f t="shared" si="0"/>
        <v>2338524000</v>
      </c>
    </row>
    <row r="14" spans="1:15" s="19" customFormat="1">
      <c r="A14" s="15">
        <v>8</v>
      </c>
      <c r="B14" s="16" t="s">
        <v>12</v>
      </c>
      <c r="C14" s="16" t="s">
        <v>25</v>
      </c>
      <c r="D14" s="16" t="s">
        <v>26</v>
      </c>
      <c r="E14" s="15" t="s">
        <v>15</v>
      </c>
      <c r="F14" s="15">
        <v>20</v>
      </c>
      <c r="G14" s="15">
        <v>17</v>
      </c>
      <c r="H14" s="17">
        <v>85</v>
      </c>
      <c r="I14" s="17" t="s">
        <v>27</v>
      </c>
      <c r="J14" s="51">
        <v>2136006000</v>
      </c>
      <c r="K14" s="18">
        <f>J14/1.1</f>
        <v>1941823636.3636363</v>
      </c>
    </row>
    <row r="15" spans="1:15" s="19" customFormat="1">
      <c r="A15" s="15">
        <v>9</v>
      </c>
      <c r="B15" s="16" t="s">
        <v>12</v>
      </c>
      <c r="C15" s="16" t="s">
        <v>25</v>
      </c>
      <c r="D15" s="16" t="s">
        <v>26</v>
      </c>
      <c r="E15" s="15" t="s">
        <v>15</v>
      </c>
      <c r="F15" s="15">
        <v>8</v>
      </c>
      <c r="G15" s="15">
        <v>21</v>
      </c>
      <c r="H15" s="17">
        <v>132</v>
      </c>
      <c r="I15" s="17" t="s">
        <v>27</v>
      </c>
      <c r="J15" s="51">
        <v>3289087800</v>
      </c>
      <c r="K15" s="18">
        <f>J15/1.1</f>
        <v>2990079818.181818</v>
      </c>
    </row>
    <row r="16" spans="1:15" s="19" customFormat="1">
      <c r="A16" s="15">
        <v>10</v>
      </c>
      <c r="B16" s="16" t="s">
        <v>12</v>
      </c>
      <c r="C16" s="16" t="s">
        <v>28</v>
      </c>
      <c r="D16" s="16" t="s">
        <v>26</v>
      </c>
      <c r="E16" s="15" t="s">
        <v>15</v>
      </c>
      <c r="F16" s="15">
        <v>26</v>
      </c>
      <c r="G16" s="15">
        <v>17</v>
      </c>
      <c r="H16" s="17">
        <v>85</v>
      </c>
      <c r="I16" s="17" t="s">
        <v>27</v>
      </c>
      <c r="J16" s="51">
        <v>2136006000</v>
      </c>
      <c r="K16" s="18">
        <f t="shared" si="0"/>
        <v>1941823636.3636363</v>
      </c>
    </row>
    <row r="17" spans="1:11" s="19" customFormat="1">
      <c r="A17" s="15">
        <v>11</v>
      </c>
      <c r="B17" s="16" t="s">
        <v>12</v>
      </c>
      <c r="C17" s="16" t="s">
        <v>28</v>
      </c>
      <c r="D17" s="16" t="s">
        <v>26</v>
      </c>
      <c r="E17" s="15" t="s">
        <v>15</v>
      </c>
      <c r="F17" s="15">
        <v>23</v>
      </c>
      <c r="G17" s="15">
        <v>15</v>
      </c>
      <c r="H17" s="17">
        <v>101</v>
      </c>
      <c r="I17" s="17" t="s">
        <v>27</v>
      </c>
      <c r="J17" s="51">
        <v>2623314600</v>
      </c>
      <c r="K17" s="18">
        <f t="shared" si="0"/>
        <v>2384831454.5454545</v>
      </c>
    </row>
    <row r="18" spans="1:11" s="19" customFormat="1">
      <c r="A18" s="15">
        <v>12</v>
      </c>
      <c r="B18" s="16" t="s">
        <v>12</v>
      </c>
      <c r="C18" s="16" t="s">
        <v>29</v>
      </c>
      <c r="D18" s="16" t="s">
        <v>30</v>
      </c>
      <c r="E18" s="15" t="s">
        <v>15</v>
      </c>
      <c r="F18" s="15">
        <v>2</v>
      </c>
      <c r="G18" s="15">
        <v>2</v>
      </c>
      <c r="H18" s="17">
        <v>113</v>
      </c>
      <c r="I18" s="17" t="s">
        <v>16</v>
      </c>
      <c r="J18" s="51">
        <v>2780019200</v>
      </c>
      <c r="K18" s="18">
        <f t="shared" si="0"/>
        <v>2527290181.8181815</v>
      </c>
    </row>
    <row r="19" spans="1:11" s="19" customFormat="1">
      <c r="A19" s="15">
        <v>13</v>
      </c>
      <c r="B19" s="16" t="s">
        <v>12</v>
      </c>
      <c r="C19" s="16" t="s">
        <v>31</v>
      </c>
      <c r="D19" s="16" t="s">
        <v>32</v>
      </c>
      <c r="E19" s="15" t="s">
        <v>15</v>
      </c>
      <c r="F19" s="15">
        <v>17</v>
      </c>
      <c r="G19" s="15">
        <v>17</v>
      </c>
      <c r="H19" s="17">
        <v>85</v>
      </c>
      <c r="I19" s="17" t="s">
        <v>33</v>
      </c>
      <c r="J19" s="51">
        <v>2491077000</v>
      </c>
      <c r="K19" s="18">
        <f t="shared" si="0"/>
        <v>2264615454.5454545</v>
      </c>
    </row>
    <row r="20" spans="1:11" s="19" customFormat="1">
      <c r="A20" s="15">
        <v>14</v>
      </c>
      <c r="B20" s="16" t="s">
        <v>12</v>
      </c>
      <c r="C20" s="16" t="s">
        <v>34</v>
      </c>
      <c r="D20" s="16" t="s">
        <v>32</v>
      </c>
      <c r="E20" s="15" t="s">
        <v>15</v>
      </c>
      <c r="F20" s="15">
        <v>12</v>
      </c>
      <c r="G20" s="15">
        <v>17</v>
      </c>
      <c r="H20" s="17">
        <v>85</v>
      </c>
      <c r="I20" s="17" t="s">
        <v>35</v>
      </c>
      <c r="J20" s="51">
        <v>2162066240</v>
      </c>
      <c r="K20" s="18">
        <f t="shared" si="0"/>
        <v>1965514763.6363635</v>
      </c>
    </row>
    <row r="21" spans="1:11" s="19" customFormat="1">
      <c r="A21" s="15">
        <v>15</v>
      </c>
      <c r="B21" s="16" t="s">
        <v>12</v>
      </c>
      <c r="C21" s="16" t="s">
        <v>36</v>
      </c>
      <c r="D21" s="16" t="s">
        <v>37</v>
      </c>
      <c r="E21" s="15" t="s">
        <v>15</v>
      </c>
      <c r="F21" s="15">
        <v>33</v>
      </c>
      <c r="G21" s="15">
        <v>19</v>
      </c>
      <c r="H21" s="17">
        <v>138</v>
      </c>
      <c r="I21" s="17" t="s">
        <v>38</v>
      </c>
      <c r="J21" s="51">
        <v>2880313200</v>
      </c>
      <c r="K21" s="18">
        <f t="shared" si="0"/>
        <v>2618466545.454545</v>
      </c>
    </row>
    <row r="22" spans="1:11" s="19" customFormat="1">
      <c r="A22" s="20">
        <v>16</v>
      </c>
      <c r="B22" s="21" t="s">
        <v>12</v>
      </c>
      <c r="C22" s="21" t="s">
        <v>39</v>
      </c>
      <c r="D22" s="21" t="s">
        <v>40</v>
      </c>
      <c r="E22" s="20" t="s">
        <v>15</v>
      </c>
      <c r="F22" s="20">
        <v>26</v>
      </c>
      <c r="G22" s="20">
        <v>3</v>
      </c>
      <c r="H22" s="22">
        <v>85</v>
      </c>
      <c r="I22" s="68" t="s">
        <v>123</v>
      </c>
      <c r="J22" s="52">
        <v>2510652580</v>
      </c>
      <c r="K22" s="23">
        <f t="shared" si="0"/>
        <v>2282411436.363636</v>
      </c>
    </row>
    <row r="23" spans="1:11" s="71" customFormat="1">
      <c r="A23" s="66">
        <v>17</v>
      </c>
      <c r="B23" s="67" t="s">
        <v>12</v>
      </c>
      <c r="C23" s="67" t="s">
        <v>42</v>
      </c>
      <c r="D23" s="67" t="s">
        <v>40</v>
      </c>
      <c r="E23" s="66" t="s">
        <v>15</v>
      </c>
      <c r="F23" s="66">
        <v>26</v>
      </c>
      <c r="G23" s="66">
        <v>19</v>
      </c>
      <c r="H23" s="68">
        <v>138</v>
      </c>
      <c r="I23" s="68" t="s">
        <v>123</v>
      </c>
      <c r="J23" s="69">
        <v>4071328000</v>
      </c>
      <c r="K23" s="70">
        <f t="shared" si="0"/>
        <v>3701207272.7272725</v>
      </c>
    </row>
    <row r="24" spans="1:11" s="19" customFormat="1">
      <c r="A24" s="15">
        <v>18</v>
      </c>
      <c r="B24" s="16" t="s">
        <v>12</v>
      </c>
      <c r="C24" s="16" t="s">
        <v>43</v>
      </c>
      <c r="D24" s="16" t="s">
        <v>44</v>
      </c>
      <c r="E24" s="15" t="s">
        <v>15</v>
      </c>
      <c r="F24" s="15">
        <v>27</v>
      </c>
      <c r="G24" s="15">
        <v>3</v>
      </c>
      <c r="H24" s="17">
        <v>85</v>
      </c>
      <c r="I24" s="17" t="s">
        <v>16</v>
      </c>
      <c r="J24" s="51">
        <v>2340871920</v>
      </c>
      <c r="K24" s="18">
        <f t="shared" si="0"/>
        <v>2128065381.8181818</v>
      </c>
    </row>
    <row r="25" spans="1:11" s="19" customFormat="1">
      <c r="A25" s="15">
        <v>19</v>
      </c>
      <c r="B25" s="16" t="s">
        <v>12</v>
      </c>
      <c r="C25" s="16" t="s">
        <v>45</v>
      </c>
      <c r="D25" s="16" t="s">
        <v>46</v>
      </c>
      <c r="E25" s="15" t="s">
        <v>15</v>
      </c>
      <c r="F25" s="15">
        <v>9</v>
      </c>
      <c r="G25" s="15">
        <v>15</v>
      </c>
      <c r="H25" s="17">
        <v>101</v>
      </c>
      <c r="I25" s="17" t="s">
        <v>27</v>
      </c>
      <c r="J25" s="51">
        <v>2629540320</v>
      </c>
      <c r="K25" s="18">
        <f t="shared" si="0"/>
        <v>2390491200</v>
      </c>
    </row>
    <row r="26" spans="1:11" s="19" customFormat="1">
      <c r="A26" s="15">
        <v>20</v>
      </c>
      <c r="B26" s="16" t="s">
        <v>12</v>
      </c>
      <c r="C26" s="16" t="s">
        <v>47</v>
      </c>
      <c r="D26" s="16" t="s">
        <v>48</v>
      </c>
      <c r="E26" s="15" t="s">
        <v>15</v>
      </c>
      <c r="F26" s="15">
        <v>17</v>
      </c>
      <c r="G26" s="15">
        <v>5</v>
      </c>
      <c r="H26" s="17">
        <v>85</v>
      </c>
      <c r="I26" s="17" t="s">
        <v>16</v>
      </c>
      <c r="J26" s="51">
        <v>2245518000</v>
      </c>
      <c r="K26" s="18">
        <f t="shared" si="0"/>
        <v>2041379999.9999998</v>
      </c>
    </row>
    <row r="27" spans="1:11" s="19" customFormat="1">
      <c r="A27" s="15">
        <v>21</v>
      </c>
      <c r="B27" s="16" t="s">
        <v>12</v>
      </c>
      <c r="C27" s="16" t="s">
        <v>49</v>
      </c>
      <c r="D27" s="16" t="s">
        <v>50</v>
      </c>
      <c r="E27" s="15" t="s">
        <v>15</v>
      </c>
      <c r="F27" s="15">
        <v>9</v>
      </c>
      <c r="G27" s="15">
        <v>17</v>
      </c>
      <c r="H27" s="17">
        <v>85</v>
      </c>
      <c r="I27" s="17" t="s">
        <v>41</v>
      </c>
      <c r="J27" s="51">
        <v>2380249800</v>
      </c>
      <c r="K27" s="18">
        <f t="shared" si="0"/>
        <v>2163863454.5454545</v>
      </c>
    </row>
    <row r="28" spans="1:11" s="19" customFormat="1">
      <c r="A28" s="15">
        <v>22</v>
      </c>
      <c r="B28" s="16" t="s">
        <v>12</v>
      </c>
      <c r="C28" s="16" t="s">
        <v>51</v>
      </c>
      <c r="D28" s="16" t="s">
        <v>50</v>
      </c>
      <c r="E28" s="15" t="s">
        <v>15</v>
      </c>
      <c r="F28" s="15">
        <v>25</v>
      </c>
      <c r="G28" s="15">
        <v>11</v>
      </c>
      <c r="H28" s="17">
        <v>101</v>
      </c>
      <c r="I28" s="17" t="s">
        <v>16</v>
      </c>
      <c r="J28" s="51">
        <v>2758075200</v>
      </c>
      <c r="K28" s="18">
        <f t="shared" si="0"/>
        <v>2507341090.9090905</v>
      </c>
    </row>
    <row r="29" spans="1:11" s="19" customFormat="1">
      <c r="A29" s="15">
        <v>23</v>
      </c>
      <c r="B29" s="16" t="s">
        <v>12</v>
      </c>
      <c r="C29" s="16" t="s">
        <v>51</v>
      </c>
      <c r="D29" s="16" t="s">
        <v>50</v>
      </c>
      <c r="E29" s="15" t="s">
        <v>15</v>
      </c>
      <c r="F29" s="15">
        <v>25</v>
      </c>
      <c r="G29" s="15">
        <v>9</v>
      </c>
      <c r="H29" s="17">
        <v>101</v>
      </c>
      <c r="I29" s="17" t="s">
        <v>16</v>
      </c>
      <c r="J29" s="51">
        <v>2758075200</v>
      </c>
      <c r="K29" s="18">
        <f t="shared" si="0"/>
        <v>2507341090.9090905</v>
      </c>
    </row>
    <row r="30" spans="1:11" s="19" customFormat="1">
      <c r="A30" s="15">
        <v>24</v>
      </c>
      <c r="B30" s="16" t="s">
        <v>12</v>
      </c>
      <c r="C30" s="16" t="s">
        <v>106</v>
      </c>
      <c r="D30" s="16" t="s">
        <v>52</v>
      </c>
      <c r="E30" s="15" t="s">
        <v>15</v>
      </c>
      <c r="F30" s="15">
        <v>21</v>
      </c>
      <c r="G30" s="15">
        <v>17</v>
      </c>
      <c r="H30" s="17">
        <v>85</v>
      </c>
      <c r="I30" s="17" t="s">
        <v>41</v>
      </c>
      <c r="J30" s="51">
        <v>2481324640</v>
      </c>
      <c r="K30" s="18">
        <f t="shared" si="0"/>
        <v>2255749672.7272725</v>
      </c>
    </row>
    <row r="31" spans="1:11" s="19" customFormat="1">
      <c r="A31" s="15">
        <v>25</v>
      </c>
      <c r="B31" s="16" t="s">
        <v>12</v>
      </c>
      <c r="C31" s="16" t="s">
        <v>53</v>
      </c>
      <c r="D31" s="16" t="s">
        <v>52</v>
      </c>
      <c r="E31" s="15" t="s">
        <v>15</v>
      </c>
      <c r="F31" s="15">
        <v>30</v>
      </c>
      <c r="G31" s="15">
        <v>3</v>
      </c>
      <c r="H31" s="17">
        <v>85</v>
      </c>
      <c r="I31" s="17" t="s">
        <v>41</v>
      </c>
      <c r="J31" s="51">
        <v>2445188880</v>
      </c>
      <c r="K31" s="18">
        <f t="shared" si="0"/>
        <v>2222898981.8181815</v>
      </c>
    </row>
    <row r="32" spans="1:11" s="19" customFormat="1">
      <c r="A32" s="15">
        <v>26</v>
      </c>
      <c r="B32" s="16" t="s">
        <v>12</v>
      </c>
      <c r="C32" s="16" t="s">
        <v>111</v>
      </c>
      <c r="D32" s="16" t="s">
        <v>52</v>
      </c>
      <c r="E32" s="15" t="s">
        <v>15</v>
      </c>
      <c r="F32" s="15">
        <v>3</v>
      </c>
      <c r="G32" s="15">
        <v>8</v>
      </c>
      <c r="H32" s="17">
        <v>60</v>
      </c>
      <c r="I32" s="17" t="s">
        <v>16</v>
      </c>
      <c r="J32" s="51">
        <v>1384411500</v>
      </c>
      <c r="K32" s="18">
        <f t="shared" si="0"/>
        <v>1258555909.090909</v>
      </c>
    </row>
    <row r="33" spans="1:14" s="19" customFormat="1">
      <c r="A33" s="20">
        <v>27</v>
      </c>
      <c r="B33" s="21" t="s">
        <v>12</v>
      </c>
      <c r="C33" s="21" t="s">
        <v>54</v>
      </c>
      <c r="D33" s="21" t="s">
        <v>55</v>
      </c>
      <c r="E33" s="20" t="s">
        <v>15</v>
      </c>
      <c r="F33" s="20">
        <v>16</v>
      </c>
      <c r="G33" s="20">
        <v>11</v>
      </c>
      <c r="H33" s="22">
        <v>101</v>
      </c>
      <c r="I33" s="22" t="s">
        <v>27</v>
      </c>
      <c r="J33" s="52">
        <v>2597845500</v>
      </c>
      <c r="K33" s="23">
        <f t="shared" si="0"/>
        <v>2361677727.272727</v>
      </c>
    </row>
    <row r="34" spans="1:14" s="19" customFormat="1">
      <c r="A34" s="20">
        <v>28</v>
      </c>
      <c r="B34" s="21" t="s">
        <v>12</v>
      </c>
      <c r="C34" s="21" t="s">
        <v>56</v>
      </c>
      <c r="D34" s="21" t="s">
        <v>55</v>
      </c>
      <c r="E34" s="20" t="s">
        <v>15</v>
      </c>
      <c r="F34" s="20">
        <v>35</v>
      </c>
      <c r="G34" s="20">
        <v>11</v>
      </c>
      <c r="H34" s="22">
        <v>101</v>
      </c>
      <c r="I34" s="22" t="s">
        <v>16</v>
      </c>
      <c r="J34" s="52">
        <v>2744555400</v>
      </c>
      <c r="K34" s="23">
        <f t="shared" si="0"/>
        <v>2495050363.6363635</v>
      </c>
    </row>
    <row r="35" spans="1:14" s="19" customFormat="1">
      <c r="A35" s="15">
        <v>29</v>
      </c>
      <c r="B35" s="16" t="s">
        <v>12</v>
      </c>
      <c r="C35" s="16" t="s">
        <v>57</v>
      </c>
      <c r="D35" s="16" t="s">
        <v>55</v>
      </c>
      <c r="E35" s="15" t="s">
        <v>15</v>
      </c>
      <c r="F35" s="15">
        <v>18</v>
      </c>
      <c r="G35" s="15">
        <v>18</v>
      </c>
      <c r="H35" s="17">
        <v>97</v>
      </c>
      <c r="I35" s="17" t="s">
        <v>58</v>
      </c>
      <c r="J35" s="51">
        <v>1982504802</v>
      </c>
      <c r="K35" s="18">
        <f t="shared" si="0"/>
        <v>1802277092.7272725</v>
      </c>
    </row>
    <row r="36" spans="1:14" s="19" customFormat="1">
      <c r="A36" s="15">
        <v>30</v>
      </c>
      <c r="B36" s="16" t="s">
        <v>12</v>
      </c>
      <c r="C36" s="16" t="s">
        <v>57</v>
      </c>
      <c r="D36" s="16" t="s">
        <v>55</v>
      </c>
      <c r="E36" s="15" t="s">
        <v>15</v>
      </c>
      <c r="F36" s="15">
        <v>17</v>
      </c>
      <c r="G36" s="15">
        <v>18</v>
      </c>
      <c r="H36" s="17">
        <v>97</v>
      </c>
      <c r="I36" s="17" t="s">
        <v>58</v>
      </c>
      <c r="J36" s="51">
        <v>1963068800</v>
      </c>
      <c r="K36" s="18">
        <f t="shared" si="0"/>
        <v>1784607999.9999998</v>
      </c>
    </row>
    <row r="37" spans="1:14" s="19" customFormat="1">
      <c r="A37" s="20">
        <v>31</v>
      </c>
      <c r="B37" s="21" t="s">
        <v>12</v>
      </c>
      <c r="C37" s="21" t="s">
        <v>59</v>
      </c>
      <c r="D37" s="21" t="s">
        <v>55</v>
      </c>
      <c r="E37" s="20" t="s">
        <v>15</v>
      </c>
      <c r="F37" s="20">
        <v>18</v>
      </c>
      <c r="G37" s="20">
        <v>10</v>
      </c>
      <c r="H37" s="22">
        <v>74</v>
      </c>
      <c r="I37" s="22" t="s">
        <v>16</v>
      </c>
      <c r="J37" s="52">
        <v>1693874700</v>
      </c>
      <c r="K37" s="23">
        <f t="shared" si="0"/>
        <v>1539886090.9090908</v>
      </c>
    </row>
    <row r="38" spans="1:14" s="19" customFormat="1">
      <c r="A38" s="15">
        <v>32</v>
      </c>
      <c r="B38" s="16" t="s">
        <v>12</v>
      </c>
      <c r="C38" s="16" t="s">
        <v>60</v>
      </c>
      <c r="D38" s="16" t="s">
        <v>61</v>
      </c>
      <c r="E38" s="15" t="s">
        <v>15</v>
      </c>
      <c r="F38" s="15">
        <v>28</v>
      </c>
      <c r="G38" s="15">
        <v>8</v>
      </c>
      <c r="H38" s="17">
        <v>60</v>
      </c>
      <c r="I38" s="17" t="s">
        <v>41</v>
      </c>
      <c r="J38" s="51">
        <v>1482005700</v>
      </c>
      <c r="K38" s="18">
        <f t="shared" si="0"/>
        <v>1347277909.090909</v>
      </c>
      <c r="N38" s="24"/>
    </row>
    <row r="39" spans="1:14" s="19" customFormat="1">
      <c r="A39" s="15">
        <v>33</v>
      </c>
      <c r="B39" s="16" t="s">
        <v>12</v>
      </c>
      <c r="C39" s="16" t="s">
        <v>62</v>
      </c>
      <c r="D39" s="16" t="s">
        <v>61</v>
      </c>
      <c r="E39" s="15" t="s">
        <v>15</v>
      </c>
      <c r="F39" s="15">
        <v>21</v>
      </c>
      <c r="G39" s="15">
        <v>3</v>
      </c>
      <c r="H39" s="17">
        <v>85</v>
      </c>
      <c r="I39" s="17" t="s">
        <v>41</v>
      </c>
      <c r="J39" s="51">
        <v>2427382800</v>
      </c>
      <c r="K39" s="18">
        <f t="shared" si="0"/>
        <v>2206711636.363636</v>
      </c>
    </row>
    <row r="40" spans="1:14" s="19" customFormat="1">
      <c r="A40" s="15">
        <v>34</v>
      </c>
      <c r="B40" s="16" t="s">
        <v>12</v>
      </c>
      <c r="C40" s="16" t="s">
        <v>63</v>
      </c>
      <c r="D40" s="16" t="s">
        <v>61</v>
      </c>
      <c r="E40" s="15" t="s">
        <v>15</v>
      </c>
      <c r="F40" s="15">
        <v>22</v>
      </c>
      <c r="G40" s="15">
        <v>5</v>
      </c>
      <c r="H40" s="17">
        <v>85</v>
      </c>
      <c r="I40" s="17" t="s">
        <v>41</v>
      </c>
      <c r="J40" s="51">
        <v>2403816300</v>
      </c>
      <c r="K40" s="18">
        <f t="shared" si="0"/>
        <v>2185287545.4545455</v>
      </c>
    </row>
    <row r="41" spans="1:14" s="19" customFormat="1">
      <c r="A41" s="15">
        <v>35</v>
      </c>
      <c r="B41" s="16" t="s">
        <v>12</v>
      </c>
      <c r="C41" s="16" t="s">
        <v>64</v>
      </c>
      <c r="D41" s="16" t="s">
        <v>65</v>
      </c>
      <c r="E41" s="15" t="s">
        <v>15</v>
      </c>
      <c r="F41" s="15">
        <v>25</v>
      </c>
      <c r="G41" s="15">
        <v>17</v>
      </c>
      <c r="H41" s="17">
        <v>85</v>
      </c>
      <c r="I41" s="17" t="s">
        <v>41</v>
      </c>
      <c r="J41" s="51">
        <v>2457234440</v>
      </c>
      <c r="K41" s="18">
        <f t="shared" si="0"/>
        <v>2233849490.9090905</v>
      </c>
    </row>
    <row r="42" spans="1:14" s="19" customFormat="1">
      <c r="A42" s="15">
        <v>36</v>
      </c>
      <c r="B42" s="16" t="s">
        <v>12</v>
      </c>
      <c r="C42" s="16" t="s">
        <v>66</v>
      </c>
      <c r="D42" s="16" t="s">
        <v>67</v>
      </c>
      <c r="E42" s="15" t="s">
        <v>15</v>
      </c>
      <c r="F42" s="15">
        <v>10</v>
      </c>
      <c r="G42" s="15">
        <v>9</v>
      </c>
      <c r="H42" s="17">
        <v>101</v>
      </c>
      <c r="I42" s="17" t="s">
        <v>41</v>
      </c>
      <c r="J42" s="51">
        <v>3023558880</v>
      </c>
      <c r="K42" s="18">
        <f>J42/1.1</f>
        <v>2748689890.9090905</v>
      </c>
    </row>
    <row r="43" spans="1:14" s="19" customFormat="1">
      <c r="A43" s="15">
        <v>37</v>
      </c>
      <c r="B43" s="16" t="s">
        <v>12</v>
      </c>
      <c r="C43" s="16" t="s">
        <v>68</v>
      </c>
      <c r="D43" s="16" t="s">
        <v>69</v>
      </c>
      <c r="E43" s="15" t="s">
        <v>15</v>
      </c>
      <c r="F43" s="15">
        <v>9</v>
      </c>
      <c r="G43" s="15">
        <v>5</v>
      </c>
      <c r="H43" s="17">
        <v>85</v>
      </c>
      <c r="I43" s="17" t="s">
        <v>41</v>
      </c>
      <c r="J43" s="51">
        <v>2538933120</v>
      </c>
      <c r="K43" s="18">
        <f>J43/1.1</f>
        <v>2308121018.181818</v>
      </c>
    </row>
    <row r="44" spans="1:14" s="19" customFormat="1">
      <c r="A44" s="15">
        <v>38</v>
      </c>
      <c r="B44" s="16" t="s">
        <v>12</v>
      </c>
      <c r="C44" s="16" t="s">
        <v>70</v>
      </c>
      <c r="D44" s="16" t="s">
        <v>65</v>
      </c>
      <c r="E44" s="15" t="s">
        <v>15</v>
      </c>
      <c r="F44" s="15">
        <v>8</v>
      </c>
      <c r="G44" s="15">
        <v>1</v>
      </c>
      <c r="H44" s="17">
        <v>148</v>
      </c>
      <c r="I44" s="17" t="s">
        <v>27</v>
      </c>
      <c r="J44" s="51">
        <v>4497934500</v>
      </c>
      <c r="K44" s="18">
        <f>J44/1.1</f>
        <v>4089031363.6363635</v>
      </c>
    </row>
    <row r="45" spans="1:14" s="19" customFormat="1">
      <c r="A45" s="15">
        <v>39</v>
      </c>
      <c r="B45" s="16" t="s">
        <v>12</v>
      </c>
      <c r="C45" s="16" t="s">
        <v>71</v>
      </c>
      <c r="D45" s="16" t="s">
        <v>72</v>
      </c>
      <c r="E45" s="15" t="s">
        <v>15</v>
      </c>
      <c r="F45" s="15">
        <v>19</v>
      </c>
      <c r="G45" s="15">
        <v>9</v>
      </c>
      <c r="H45" s="17">
        <v>101</v>
      </c>
      <c r="I45" s="17" t="s">
        <v>16</v>
      </c>
      <c r="J45" s="51">
        <v>2791724360</v>
      </c>
      <c r="K45" s="18">
        <f>J45/1.1</f>
        <v>2537931236.363636</v>
      </c>
    </row>
    <row r="46" spans="1:14" s="19" customFormat="1">
      <c r="A46" s="15">
        <v>40</v>
      </c>
      <c r="B46" s="16" t="s">
        <v>12</v>
      </c>
      <c r="C46" s="16" t="s">
        <v>73</v>
      </c>
      <c r="D46" s="16" t="s">
        <v>74</v>
      </c>
      <c r="E46" s="15" t="s">
        <v>15</v>
      </c>
      <c r="F46" s="15">
        <v>10</v>
      </c>
      <c r="G46" s="15">
        <v>17</v>
      </c>
      <c r="H46" s="17">
        <v>85</v>
      </c>
      <c r="I46" s="17" t="s">
        <v>75</v>
      </c>
      <c r="J46" s="51">
        <v>1700000000</v>
      </c>
      <c r="K46" s="18">
        <f>J46/1.1</f>
        <v>1545454545.4545453</v>
      </c>
    </row>
    <row r="47" spans="1:14" s="19" customFormat="1">
      <c r="A47" s="15">
        <v>41</v>
      </c>
      <c r="B47" s="25" t="s">
        <v>76</v>
      </c>
      <c r="C47" s="16" t="s">
        <v>77</v>
      </c>
      <c r="D47" s="16" t="s">
        <v>23</v>
      </c>
      <c r="E47" s="15" t="s">
        <v>15</v>
      </c>
      <c r="F47" s="15">
        <v>23</v>
      </c>
      <c r="G47" s="15">
        <v>3</v>
      </c>
      <c r="H47" s="17">
        <v>85</v>
      </c>
      <c r="I47" s="17" t="s">
        <v>16</v>
      </c>
      <c r="J47" s="51">
        <v>2289983400</v>
      </c>
      <c r="K47" s="18">
        <f t="shared" si="0"/>
        <v>2081803090.9090908</v>
      </c>
    </row>
    <row r="48" spans="1:14" s="19" customFormat="1">
      <c r="A48" s="15">
        <v>42</v>
      </c>
      <c r="B48" s="25" t="s">
        <v>78</v>
      </c>
      <c r="C48" s="16" t="s">
        <v>79</v>
      </c>
      <c r="D48" s="16" t="s">
        <v>80</v>
      </c>
      <c r="E48" s="15" t="s">
        <v>15</v>
      </c>
      <c r="F48" s="15">
        <v>16</v>
      </c>
      <c r="G48" s="15">
        <v>15</v>
      </c>
      <c r="H48" s="17">
        <v>101</v>
      </c>
      <c r="I48" s="17" t="s">
        <v>16</v>
      </c>
      <c r="J48" s="51">
        <v>2696784630</v>
      </c>
      <c r="K48" s="18">
        <f t="shared" si="0"/>
        <v>2451622390.9090905</v>
      </c>
    </row>
    <row r="49" spans="1:11" s="19" customFormat="1">
      <c r="A49" s="15">
        <v>43</v>
      </c>
      <c r="B49" s="16" t="s">
        <v>12</v>
      </c>
      <c r="C49" s="16" t="s">
        <v>81</v>
      </c>
      <c r="D49" s="16" t="s">
        <v>14</v>
      </c>
      <c r="E49" s="15" t="s">
        <v>15</v>
      </c>
      <c r="F49" s="15">
        <v>3</v>
      </c>
      <c r="G49" s="15">
        <v>11</v>
      </c>
      <c r="H49" s="17">
        <v>101</v>
      </c>
      <c r="I49" s="17" t="s">
        <v>16</v>
      </c>
      <c r="J49" s="51">
        <v>2791724360</v>
      </c>
      <c r="K49" s="18">
        <f t="shared" si="0"/>
        <v>2537931236.363636</v>
      </c>
    </row>
    <row r="50" spans="1:11" s="19" customFormat="1">
      <c r="A50" s="20">
        <v>44</v>
      </c>
      <c r="B50" s="21"/>
      <c r="C50" s="21" t="s">
        <v>82</v>
      </c>
      <c r="D50" s="21"/>
      <c r="E50" s="20" t="s">
        <v>15</v>
      </c>
      <c r="F50" s="20">
        <v>1</v>
      </c>
      <c r="G50" s="20">
        <v>5</v>
      </c>
      <c r="H50" s="22">
        <v>85</v>
      </c>
      <c r="I50" s="22" t="s">
        <v>41</v>
      </c>
      <c r="J50" s="52">
        <v>2415075440</v>
      </c>
      <c r="K50" s="23">
        <f t="shared" si="0"/>
        <v>2195523127.272727</v>
      </c>
    </row>
    <row r="51" spans="1:11" s="19" customFormat="1">
      <c r="A51" s="15">
        <v>45</v>
      </c>
      <c r="B51" s="16"/>
      <c r="C51" s="16" t="s">
        <v>83</v>
      </c>
      <c r="D51" s="16" t="s">
        <v>84</v>
      </c>
      <c r="E51" s="15" t="s">
        <v>15</v>
      </c>
      <c r="F51" s="15">
        <v>26</v>
      </c>
      <c r="G51" s="15">
        <v>8</v>
      </c>
      <c r="H51" s="17">
        <v>60</v>
      </c>
      <c r="I51" s="17" t="s">
        <v>41</v>
      </c>
      <c r="J51" s="51">
        <v>1547872620</v>
      </c>
      <c r="K51" s="18">
        <f t="shared" si="0"/>
        <v>1407156927.2727273</v>
      </c>
    </row>
    <row r="52" spans="1:11" s="19" customFormat="1">
      <c r="A52" s="20">
        <v>46</v>
      </c>
      <c r="B52" s="21"/>
      <c r="C52" s="21" t="s">
        <v>85</v>
      </c>
      <c r="D52" s="21" t="s">
        <v>86</v>
      </c>
      <c r="E52" s="20" t="s">
        <v>15</v>
      </c>
      <c r="F52" s="20">
        <v>20</v>
      </c>
      <c r="G52" s="20">
        <v>5</v>
      </c>
      <c r="H52" s="22">
        <v>85</v>
      </c>
      <c r="I52" s="22" t="s">
        <v>41</v>
      </c>
      <c r="J52" s="52">
        <v>2403816300</v>
      </c>
      <c r="K52" s="23">
        <f t="shared" si="0"/>
        <v>2185287545.4545455</v>
      </c>
    </row>
    <row r="53" spans="1:11" s="19" customFormat="1">
      <c r="A53" s="15">
        <v>47</v>
      </c>
      <c r="B53" s="16" t="s">
        <v>78</v>
      </c>
      <c r="C53" s="16" t="s">
        <v>87</v>
      </c>
      <c r="D53" s="16" t="s">
        <v>67</v>
      </c>
      <c r="E53" s="15" t="s">
        <v>15</v>
      </c>
      <c r="F53" s="15">
        <v>11</v>
      </c>
      <c r="G53" s="15">
        <v>11</v>
      </c>
      <c r="H53" s="17">
        <v>101</v>
      </c>
      <c r="I53" s="17" t="s">
        <v>41</v>
      </c>
      <c r="J53" s="51">
        <v>3069738000</v>
      </c>
      <c r="K53" s="18">
        <f t="shared" si="0"/>
        <v>2790670909.090909</v>
      </c>
    </row>
    <row r="54" spans="1:11" s="19" customFormat="1">
      <c r="A54" s="15">
        <v>48</v>
      </c>
      <c r="B54" s="16"/>
      <c r="C54" s="16" t="s">
        <v>88</v>
      </c>
      <c r="D54" s="16" t="s">
        <v>89</v>
      </c>
      <c r="E54" s="15" t="s">
        <v>15</v>
      </c>
      <c r="F54" s="15">
        <v>16</v>
      </c>
      <c r="G54" s="15">
        <v>21</v>
      </c>
      <c r="H54" s="17">
        <v>132</v>
      </c>
      <c r="I54" s="17" t="s">
        <v>16</v>
      </c>
      <c r="J54" s="51">
        <v>3457716300</v>
      </c>
      <c r="K54" s="18">
        <f t="shared" si="0"/>
        <v>3143378454.5454545</v>
      </c>
    </row>
    <row r="55" spans="1:11" s="19" customFormat="1">
      <c r="A55" s="20">
        <v>49</v>
      </c>
      <c r="B55" s="21" t="s">
        <v>90</v>
      </c>
      <c r="C55" s="21" t="s">
        <v>91</v>
      </c>
      <c r="D55" s="21" t="s">
        <v>92</v>
      </c>
      <c r="E55" s="20" t="s">
        <v>15</v>
      </c>
      <c r="F55" s="20">
        <v>18</v>
      </c>
      <c r="G55" s="20">
        <v>9</v>
      </c>
      <c r="H55" s="22">
        <v>101</v>
      </c>
      <c r="I55" s="22" t="s">
        <v>41</v>
      </c>
      <c r="J55" s="52">
        <v>2923560000</v>
      </c>
      <c r="K55" s="23">
        <f t="shared" si="0"/>
        <v>2657781818.181818</v>
      </c>
    </row>
    <row r="56" spans="1:11" s="19" customFormat="1">
      <c r="A56" s="15">
        <v>50</v>
      </c>
      <c r="B56" s="57" t="s">
        <v>93</v>
      </c>
      <c r="C56" s="57" t="s">
        <v>94</v>
      </c>
      <c r="D56" s="57" t="s">
        <v>14</v>
      </c>
      <c r="E56" s="58" t="s">
        <v>15</v>
      </c>
      <c r="F56" s="58">
        <v>33</v>
      </c>
      <c r="G56" s="58">
        <v>1</v>
      </c>
      <c r="H56" s="59">
        <v>175</v>
      </c>
      <c r="I56" s="59" t="s">
        <v>27</v>
      </c>
      <c r="J56" s="60">
        <v>4463949600</v>
      </c>
      <c r="K56" s="61">
        <f t="shared" si="0"/>
        <v>4058135999.9999995</v>
      </c>
    </row>
    <row r="57" spans="1:11" s="19" customFormat="1">
      <c r="A57" s="15">
        <v>51</v>
      </c>
      <c r="B57" s="16" t="s">
        <v>12</v>
      </c>
      <c r="C57" s="16" t="s">
        <v>105</v>
      </c>
      <c r="D57" s="16" t="s">
        <v>67</v>
      </c>
      <c r="E57" s="15" t="s">
        <v>15</v>
      </c>
      <c r="F57" s="15">
        <v>7</v>
      </c>
      <c r="G57" s="15">
        <v>19</v>
      </c>
      <c r="H57" s="17">
        <v>138</v>
      </c>
      <c r="I57" s="17" t="s">
        <v>27</v>
      </c>
      <c r="J57" s="65">
        <f>3961856000*0.9</f>
        <v>3565670400</v>
      </c>
      <c r="K57" s="18">
        <f t="shared" si="0"/>
        <v>3241518545.454545</v>
      </c>
    </row>
    <row r="58" spans="1:11">
      <c r="A58" s="15">
        <v>52</v>
      </c>
      <c r="B58" s="16" t="s">
        <v>12</v>
      </c>
      <c r="C58" s="16" t="s">
        <v>105</v>
      </c>
      <c r="D58" s="16" t="s">
        <v>67</v>
      </c>
      <c r="E58" s="15" t="s">
        <v>15</v>
      </c>
      <c r="F58" s="15">
        <v>7</v>
      </c>
      <c r="G58" s="15">
        <v>21</v>
      </c>
      <c r="H58" s="17">
        <v>132</v>
      </c>
      <c r="I58" s="17" t="s">
        <v>27</v>
      </c>
      <c r="J58" s="65">
        <f>3837269000*0.9</f>
        <v>3453542100</v>
      </c>
      <c r="K58" s="18">
        <f t="shared" si="0"/>
        <v>3139583727.272727</v>
      </c>
    </row>
    <row r="59" spans="1:11">
      <c r="A59" s="15">
        <v>53</v>
      </c>
      <c r="B59" s="16" t="s">
        <v>107</v>
      </c>
      <c r="C59" s="16" t="s">
        <v>108</v>
      </c>
      <c r="D59" s="16" t="s">
        <v>23</v>
      </c>
      <c r="E59" s="15" t="s">
        <v>15</v>
      </c>
      <c r="F59" s="15">
        <v>22</v>
      </c>
      <c r="G59" s="15">
        <v>8</v>
      </c>
      <c r="H59" s="17">
        <v>60</v>
      </c>
      <c r="I59" s="17" t="s">
        <v>41</v>
      </c>
      <c r="J59" s="65">
        <v>1604882700</v>
      </c>
      <c r="K59" s="18">
        <f t="shared" si="0"/>
        <v>1458984272.7272725</v>
      </c>
    </row>
    <row r="60" spans="1:11">
      <c r="A60" s="15">
        <v>54</v>
      </c>
      <c r="B60" s="16" t="s">
        <v>109</v>
      </c>
      <c r="C60" s="16" t="s">
        <v>110</v>
      </c>
      <c r="D60" s="16" t="s">
        <v>14</v>
      </c>
      <c r="E60" s="15" t="s">
        <v>15</v>
      </c>
      <c r="F60" s="15">
        <v>6</v>
      </c>
      <c r="G60" s="15">
        <v>8</v>
      </c>
      <c r="H60" s="17">
        <v>60</v>
      </c>
      <c r="I60" s="17" t="s">
        <v>16</v>
      </c>
      <c r="J60" s="65">
        <v>1353646800</v>
      </c>
      <c r="K60" s="18">
        <f t="shared" ref="K60:K63" si="1">J60/1.1</f>
        <v>1230588000</v>
      </c>
    </row>
    <row r="61" spans="1:11">
      <c r="A61" s="20">
        <v>55</v>
      </c>
      <c r="B61" s="21" t="s">
        <v>113</v>
      </c>
      <c r="C61" s="21" t="s">
        <v>112</v>
      </c>
      <c r="D61" s="21" t="s">
        <v>23</v>
      </c>
      <c r="E61" s="20" t="s">
        <v>15</v>
      </c>
      <c r="F61" s="20">
        <v>15</v>
      </c>
      <c r="G61" s="20">
        <v>8</v>
      </c>
      <c r="H61" s="22">
        <v>60</v>
      </c>
      <c r="I61" s="22" t="s">
        <v>41</v>
      </c>
      <c r="J61" s="56">
        <v>1460000000</v>
      </c>
      <c r="K61" s="23">
        <f t="shared" si="1"/>
        <v>1327272727.2727273</v>
      </c>
    </row>
    <row r="62" spans="1:11">
      <c r="A62" s="15">
        <v>56</v>
      </c>
      <c r="B62" s="16" t="s">
        <v>114</v>
      </c>
      <c r="C62" s="16" t="s">
        <v>115</v>
      </c>
      <c r="D62" s="16" t="s">
        <v>116</v>
      </c>
      <c r="E62" s="15" t="s">
        <v>15</v>
      </c>
      <c r="F62" s="15">
        <v>30</v>
      </c>
      <c r="G62" s="15">
        <v>8</v>
      </c>
      <c r="H62" s="17">
        <v>60</v>
      </c>
      <c r="I62" s="17" t="s">
        <v>41</v>
      </c>
      <c r="J62" s="65">
        <v>1632504120</v>
      </c>
      <c r="K62" s="18">
        <f t="shared" si="1"/>
        <v>1484094654.5454545</v>
      </c>
    </row>
    <row r="63" spans="1:11">
      <c r="A63" s="15">
        <v>57</v>
      </c>
      <c r="B63" s="16" t="s">
        <v>118</v>
      </c>
      <c r="C63" s="16" t="s">
        <v>117</v>
      </c>
      <c r="D63" s="16" t="s">
        <v>30</v>
      </c>
      <c r="E63" s="15" t="s">
        <v>15</v>
      </c>
      <c r="F63" s="15">
        <v>9</v>
      </c>
      <c r="G63" s="15">
        <v>3</v>
      </c>
      <c r="H63" s="17">
        <v>85</v>
      </c>
      <c r="I63" s="17" t="s">
        <v>41</v>
      </c>
      <c r="J63" s="65">
        <v>2495020000</v>
      </c>
      <c r="K63" s="18">
        <f t="shared" si="1"/>
        <v>2268200000</v>
      </c>
    </row>
    <row r="64" spans="1:11">
      <c r="A64" s="15">
        <v>58</v>
      </c>
      <c r="B64" s="16" t="s">
        <v>124</v>
      </c>
      <c r="C64" s="16" t="s">
        <v>125</v>
      </c>
      <c r="D64" s="16" t="s">
        <v>32</v>
      </c>
      <c r="E64" s="15" t="s">
        <v>15</v>
      </c>
      <c r="F64" s="15">
        <v>18</v>
      </c>
      <c r="G64" s="15">
        <v>5</v>
      </c>
      <c r="H64" s="17">
        <v>85</v>
      </c>
      <c r="I64" s="17" t="s">
        <v>41</v>
      </c>
      <c r="J64" s="65">
        <v>2545273280</v>
      </c>
      <c r="K64" s="18">
        <f t="shared" ref="K64" si="2">J64/1.1</f>
        <v>2313884800</v>
      </c>
    </row>
    <row r="65" spans="1:11" ht="18.75">
      <c r="A65" s="26"/>
      <c r="B65" s="27"/>
      <c r="C65" s="28"/>
      <c r="D65" s="28"/>
      <c r="E65" s="29"/>
      <c r="F65" s="28"/>
      <c r="G65" s="30" t="s">
        <v>95</v>
      </c>
      <c r="H65" s="31"/>
      <c r="I65" s="62"/>
      <c r="J65" s="53">
        <f>SUM(J7:J64)</f>
        <v>144579198072</v>
      </c>
      <c r="K65" s="32">
        <f>SUM(K7:K64)</f>
        <v>131435634610.90906</v>
      </c>
    </row>
    <row r="66" spans="1:11" ht="16.5" thickBot="1">
      <c r="B66" s="33" t="s">
        <v>96</v>
      </c>
    </row>
    <row r="67" spans="1:11" ht="15.75" thickBot="1">
      <c r="B67" s="34"/>
      <c r="C67" s="35" t="s">
        <v>97</v>
      </c>
    </row>
    <row r="68" spans="1:11" ht="15.75" thickBot="1">
      <c r="B68" s="36"/>
      <c r="C68" t="s">
        <v>98</v>
      </c>
    </row>
    <row r="71" spans="1:11" ht="18.75">
      <c r="A71" s="37" t="s">
        <v>99</v>
      </c>
      <c r="B71" s="38"/>
      <c r="C71" s="38"/>
      <c r="D71" s="39"/>
      <c r="E71" s="40"/>
      <c r="F71" s="39"/>
      <c r="G71" s="41"/>
      <c r="H71" s="42"/>
      <c r="I71" s="64"/>
      <c r="J71" s="55"/>
      <c r="K71" s="41"/>
    </row>
    <row r="72" spans="1:11">
      <c r="A72" s="43">
        <v>1</v>
      </c>
      <c r="B72" s="35" t="s">
        <v>100</v>
      </c>
      <c r="C72" s="44" t="s">
        <v>101</v>
      </c>
      <c r="D72" t="s">
        <v>30</v>
      </c>
      <c r="K72" s="45"/>
    </row>
    <row r="73" spans="1:11">
      <c r="A73" s="43"/>
      <c r="B73" s="35"/>
      <c r="C73" s="44"/>
      <c r="K73" s="45"/>
    </row>
    <row r="74" spans="1:11">
      <c r="A74" s="43"/>
      <c r="F74" s="8"/>
      <c r="K74" s="46"/>
    </row>
    <row r="75" spans="1:11">
      <c r="A75" s="47" t="s">
        <v>102</v>
      </c>
      <c r="F75" s="8"/>
    </row>
    <row r="76" spans="1:11" s="19" customFormat="1">
      <c r="A76" s="20">
        <v>1</v>
      </c>
      <c r="B76" s="21" t="s">
        <v>12</v>
      </c>
      <c r="C76" s="21" t="s">
        <v>103</v>
      </c>
      <c r="D76" s="21" t="s">
        <v>104</v>
      </c>
      <c r="E76" s="20" t="s">
        <v>15</v>
      </c>
      <c r="F76" s="20">
        <v>3</v>
      </c>
      <c r="G76" s="20">
        <v>10</v>
      </c>
      <c r="H76" s="22">
        <v>74</v>
      </c>
      <c r="I76" s="22" t="s">
        <v>41</v>
      </c>
      <c r="J76" s="52">
        <v>1817413080</v>
      </c>
      <c r="K76" s="23">
        <f>J76/1.1</f>
        <v>1652193709.090909</v>
      </c>
    </row>
  </sheetData>
  <mergeCells count="1">
    <mergeCell ref="B1:K2"/>
  </mergeCells>
  <pageMargins left="0.7" right="0.7" top="0.5" bottom="0.75" header="0.3" footer="0.3"/>
  <pageSetup paperSize="9" scale="7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M12"/>
  <sheetViews>
    <sheetView tabSelected="1" zoomScaleNormal="100" workbookViewId="0">
      <selection activeCell="I9" sqref="I9"/>
    </sheetView>
  </sheetViews>
  <sheetFormatPr defaultRowHeight="15"/>
  <cols>
    <col min="1" max="1" width="5.42578125" customWidth="1"/>
    <col min="2" max="2" width="12.5703125" customWidth="1"/>
    <col min="3" max="3" width="34" bestFit="1" customWidth="1"/>
    <col min="4" max="4" width="22.42578125" bestFit="1" customWidth="1"/>
    <col min="5" max="5" width="8.28515625" customWidth="1"/>
    <col min="6" max="6" width="9.140625" style="10"/>
    <col min="7" max="7" width="18.5703125" style="63" customWidth="1"/>
    <col min="8" max="8" width="27.85546875" style="54" bestFit="1" customWidth="1"/>
    <col min="9" max="9" width="22.7109375" style="5" bestFit="1" customWidth="1"/>
  </cols>
  <sheetData>
    <row r="1" spans="1:13">
      <c r="B1" s="80" t="s">
        <v>120</v>
      </c>
      <c r="C1" s="80"/>
      <c r="D1" s="80"/>
      <c r="E1" s="80"/>
      <c r="F1" s="80"/>
      <c r="G1" s="80"/>
      <c r="H1" s="80"/>
      <c r="I1" s="80"/>
    </row>
    <row r="2" spans="1:13">
      <c r="B2" s="80"/>
      <c r="C2" s="80"/>
      <c r="D2" s="80"/>
      <c r="E2" s="80"/>
      <c r="F2" s="80"/>
      <c r="G2" s="80"/>
      <c r="H2" s="80"/>
      <c r="I2" s="80"/>
    </row>
    <row r="3" spans="1:13" ht="21">
      <c r="B3" s="1"/>
      <c r="C3" s="1"/>
      <c r="D3" s="1"/>
      <c r="E3" s="1"/>
      <c r="F3" s="3"/>
      <c r="G3" s="3"/>
      <c r="H3" s="48"/>
      <c r="I3" s="4"/>
      <c r="L3" s="5"/>
      <c r="M3" s="5"/>
    </row>
    <row r="4" spans="1:13" ht="21">
      <c r="A4" s="6" t="s">
        <v>0</v>
      </c>
      <c r="C4" s="7"/>
      <c r="E4" s="1"/>
      <c r="F4" s="3"/>
      <c r="G4" s="3"/>
      <c r="H4" s="49"/>
      <c r="I4" s="9"/>
    </row>
    <row r="6" spans="1:13" s="14" customFormat="1" ht="12.75">
      <c r="A6" s="11" t="s">
        <v>1</v>
      </c>
      <c r="B6" s="11" t="s">
        <v>2</v>
      </c>
      <c r="C6" s="11" t="s">
        <v>3</v>
      </c>
      <c r="D6" s="11" t="s">
        <v>4</v>
      </c>
      <c r="E6" s="11" t="s">
        <v>7</v>
      </c>
      <c r="F6" s="12" t="s">
        <v>8</v>
      </c>
      <c r="G6" s="12" t="s">
        <v>9</v>
      </c>
      <c r="H6" s="50" t="s">
        <v>10</v>
      </c>
      <c r="I6" s="13" t="s">
        <v>11</v>
      </c>
    </row>
    <row r="7" spans="1:13" s="19" customFormat="1">
      <c r="A7" s="20">
        <v>2</v>
      </c>
      <c r="B7" s="21" t="s">
        <v>12</v>
      </c>
      <c r="C7" s="21" t="s">
        <v>121</v>
      </c>
      <c r="D7" s="21" t="s">
        <v>122</v>
      </c>
      <c r="E7" s="20">
        <v>16</v>
      </c>
      <c r="F7" s="22"/>
      <c r="G7" s="22" t="s">
        <v>16</v>
      </c>
      <c r="H7" s="52">
        <v>9584790350</v>
      </c>
      <c r="I7" s="23">
        <v>7099844704</v>
      </c>
    </row>
    <row r="8" spans="1:13" s="19" customFormat="1">
      <c r="A8" s="20">
        <v>3</v>
      </c>
      <c r="B8" s="21" t="s">
        <v>12</v>
      </c>
      <c r="C8" s="21" t="s">
        <v>121</v>
      </c>
      <c r="D8" s="21" t="s">
        <v>122</v>
      </c>
      <c r="E8" s="20">
        <v>17</v>
      </c>
      <c r="F8" s="22"/>
      <c r="G8" s="22" t="s">
        <v>16</v>
      </c>
      <c r="H8" s="52">
        <v>17357009964</v>
      </c>
      <c r="I8" s="23">
        <v>12857044418</v>
      </c>
    </row>
    <row r="9" spans="1:13" ht="18.75">
      <c r="A9" s="26"/>
      <c r="B9" s="27"/>
      <c r="C9" s="28"/>
      <c r="D9" s="28"/>
      <c r="E9" s="30" t="s">
        <v>95</v>
      </c>
      <c r="F9" s="31"/>
      <c r="G9" s="62"/>
      <c r="H9" s="53">
        <f>SUM(H7:H8)</f>
        <v>26941800314</v>
      </c>
      <c r="I9" s="32">
        <f>SUM(I7:I8)</f>
        <v>19956889122</v>
      </c>
    </row>
    <row r="10" spans="1:13" ht="16.5" thickBot="1">
      <c r="B10" s="33" t="s">
        <v>96</v>
      </c>
    </row>
    <row r="11" spans="1:13" ht="15.75" thickBot="1">
      <c r="B11" s="34"/>
      <c r="C11" s="35" t="s">
        <v>97</v>
      </c>
    </row>
    <row r="12" spans="1:13" ht="15.75" thickBot="1">
      <c r="B12" s="36"/>
      <c r="C12" t="s">
        <v>98</v>
      </c>
    </row>
  </sheetData>
  <mergeCells count="1">
    <mergeCell ref="B1:I2"/>
  </mergeCells>
  <pageMargins left="0.7" right="0.7" top="0.5" bottom="0.75" header="0.3" footer="0.3"/>
  <pageSetup paperSize="9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CONDOMINIUM 2014</vt:lpstr>
      <vt:lpstr>CONDOMINIUM 2015</vt:lpstr>
      <vt:lpstr>PODIUM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GK_laptop</dc:creator>
  <cp:lastModifiedBy>Dimas Ady Permana</cp:lastModifiedBy>
  <cp:lastPrinted>2015-07-09T07:25:29Z</cp:lastPrinted>
  <dcterms:created xsi:type="dcterms:W3CDTF">2015-07-09T07:20:35Z</dcterms:created>
  <dcterms:modified xsi:type="dcterms:W3CDTF">2015-09-14T04:05:57Z</dcterms:modified>
</cp:coreProperties>
</file>