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<sst xmlns="http://schemas.openxmlformats.org/spreadsheetml/2006/main" count="126" uniqueCount="107">
  <si>
    <t>Timestamp</t>
  </si>
  <si>
    <t>Nama Lengkap</t>
  </si>
  <si>
    <t>Nomor Registrasi GSN</t>
  </si>
  <si>
    <t>Tempat Lahir</t>
  </si>
  <si>
    <t>Tanggal Lahir</t>
  </si>
  <si>
    <t>Jenis Kelamin</t>
  </si>
  <si>
    <t>Alamat Rumah</t>
  </si>
  <si>
    <t>Alamat Sekolah</t>
  </si>
  <si>
    <t>Jarak Ke Sekolah</t>
  </si>
  <si>
    <t>Tingkat Pendidikan</t>
  </si>
  <si>
    <t>umur</t>
  </si>
  <si>
    <t>kelas</t>
  </si>
  <si>
    <t>semester</t>
  </si>
  <si>
    <t>No.Telp/Hp</t>
  </si>
  <si>
    <t>E-mail</t>
  </si>
  <si>
    <t>Tahap I</t>
  </si>
  <si>
    <t>Tahap II</t>
  </si>
  <si>
    <t>Tahap III</t>
  </si>
  <si>
    <t>Seragam Nasional</t>
  </si>
  <si>
    <t>Seragam Putih Biru</t>
  </si>
  <si>
    <t>Seragam Putih Abu</t>
  </si>
  <si>
    <t>Seragam Pramuka</t>
  </si>
  <si>
    <t>Tas [PAUD]</t>
  </si>
  <si>
    <t>Tas [SD]</t>
  </si>
  <si>
    <t>Tas [SMP]</t>
  </si>
  <si>
    <t>Tas [SMA/SMK]</t>
  </si>
  <si>
    <t>Tas [Perguruan Tinggi]</t>
  </si>
  <si>
    <t>Buku &amp; Bulpen [BUKU]</t>
  </si>
  <si>
    <t>Buku &amp; Bulpen [BULPEN]</t>
  </si>
  <si>
    <t>Foto Anak</t>
  </si>
  <si>
    <t>Foto Sekolah</t>
  </si>
  <si>
    <t>Nama Ayah</t>
  </si>
  <si>
    <t>Tempat Lahir Ayah</t>
  </si>
  <si>
    <t>Tanggal Lahir Ayah</t>
  </si>
  <si>
    <t>Pekerjaan Ayah</t>
  </si>
  <si>
    <t>Penghasilan/Bulan Ayah</t>
  </si>
  <si>
    <t>Keahlian Yang Dimiliki Ayah</t>
  </si>
  <si>
    <t>Peluang Usaha Ayah</t>
  </si>
  <si>
    <t>Alamat Rumah Ayah</t>
  </si>
  <si>
    <t>Jarak Rumah Ke Pusat Kota Ayah</t>
  </si>
  <si>
    <t>No.Telp/Hp Ayah</t>
  </si>
  <si>
    <t>Nama Ibu</t>
  </si>
  <si>
    <t>Tempat Lahir Ibu</t>
  </si>
  <si>
    <t>Tanggal Lahir Ibu</t>
  </si>
  <si>
    <t>Pekerjaan Ibu</t>
  </si>
  <si>
    <t>Penghasilan/Bulan Ibu</t>
  </si>
  <si>
    <t>Keahlian Yang Dimiliki Ibu</t>
  </si>
  <si>
    <t>Peluang Usaha Ibu</t>
  </si>
  <si>
    <t>Alamat Rumah Ibu</t>
  </si>
  <si>
    <t>Jarak Rumah Ke Pusat Kota Ibu</t>
  </si>
  <si>
    <t>No.Telp/Hp Ibu</t>
  </si>
  <si>
    <t>Foto Orang Tua</t>
  </si>
  <si>
    <t>Foto Rumah Tampak Depan</t>
  </si>
  <si>
    <t>Foto Rumah Tampak Samping Atau Belakang</t>
  </si>
  <si>
    <t>Foto Kantor Desa</t>
  </si>
  <si>
    <t>Merged Doc ID - File Kab. Ende</t>
  </si>
  <si>
    <t>Merged Doc URL - File Kab. Ende</t>
  </si>
  <si>
    <t>Link to merged Doc - File Kab. Ende</t>
  </si>
  <si>
    <t>Document Merge Status - File Kab. Ende</t>
  </si>
  <si>
    <t>Merged Doc ID - Bukti Pendaftaran</t>
  </si>
  <si>
    <t>Merged Doc URL - Bukti Pendaftaran</t>
  </si>
  <si>
    <t>Link to merged Doc - Bukti Pendaftaran</t>
  </si>
  <si>
    <t>Document Merge Status - Bukti Pendaftaran</t>
  </si>
  <si>
    <t>King</t>
  </si>
  <si>
    <t>SSSSS</t>
  </si>
  <si>
    <t>NUAPU</t>
  </si>
  <si>
    <t>Perempuan</t>
  </si>
  <si>
    <t>KOPOKURU DESA ROGA RT003/001 KEC.NDONA TIMUR KAB. ENDE NTT</t>
  </si>
  <si>
    <t>SMA NEGERI 1 MAUMERE KAB. SIKKA</t>
  </si>
  <si>
    <t>Lebih Dari 1 KM</t>
  </si>
  <si>
    <t>SMA</t>
  </si>
  <si>
    <t>081237991330</t>
  </si>
  <si>
    <t>ernestmali@ymail.com</t>
  </si>
  <si>
    <t>Belum Terima</t>
  </si>
  <si>
    <t>Terima</t>
  </si>
  <si>
    <t>https://drive.google.com/open?id=1Oqm31jpwYljeSgtyP0wYMFkilUnMSdST</t>
  </si>
  <si>
    <t>YOHANES SETU</t>
  </si>
  <si>
    <t>Petani</t>
  </si>
  <si>
    <t>Rp. 250.000</t>
  </si>
  <si>
    <t>Beternak</t>
  </si>
  <si>
    <t>Ternak kambing</t>
  </si>
  <si>
    <t>KOPOKURU DESA ROGA RT 003/001 KEC.NDONA TIMUR KEB.ENDE</t>
  </si>
  <si>
    <t>MARIA GORETI TEWU</t>
  </si>
  <si>
    <t>MAUMERE</t>
  </si>
  <si>
    <t>Ibu rumah tangga</t>
  </si>
  <si>
    <t>Ternak babi</t>
  </si>
  <si>
    <t>KOPOKURU DESA ROGA RT 003/001 KEC NDONA TIMUR KAB ENDE</t>
  </si>
  <si>
    <t>https://drive.google.com/open?id=1n8srp56eUf5WFhzIgkHKKv-LcEOTrf4R</t>
  </si>
  <si>
    <t>https://drive.google.com/open?id=10maXHNkNpNA57tsS6F7Kki8htXtGnTFF</t>
  </si>
  <si>
    <t>https://drive.google.com/open?id=1-IBNElWQy-yB8GdDC1BEmOn2ucPtmxLh</t>
  </si>
  <si>
    <t>https://drive.google.com/open?id=1DDQudN-eTgo3ARXqdzKwdtkmTcCYjyza</t>
  </si>
  <si>
    <t>1qD6Jgt3AKESFhuuPmPgRVYeW-ZSvM6uE</t>
  </si>
  <si>
    <t>https://drive.google.com/file/d/1qD6Jgt3AKESFhuuPmPgRVYeW-ZSvM6uE/view?usp=drivesdk</t>
  </si>
  <si>
    <t>Document successfully created; Document successfully merged; PDF created; Run via form trigger as genovanusantara@gmail.com; Timestamp: Dec 12 2022 11:04 PM</t>
  </si>
  <si>
    <t>127i7R_PEV_LrxrLMicXQXEv8CquBHrTA</t>
  </si>
  <si>
    <t>https://drive.google.com/file/d/127i7R_PEV_LrxrLMicXQXEv8CquBHrTA/view?usp=drivesdk</t>
  </si>
  <si>
    <t>Document successfully created; Document successfully merged; PDF created; Run via form trigger as genovanusantara@gmail.com; Timestamp: Dec 12 2022 11:05 PM</t>
  </si>
  <si>
    <t>1i4hKmB3t1skahol0CM9pv_W5xSQrhUXG</t>
  </si>
  <si>
    <t>https://drive.google.com/file/d/1i4hKmB3t1skahol0CM9pv_W5xSQrhUXG/view?usp=drivesdk</t>
  </si>
  <si>
    <t>Document successfully created; Document successfully merged; PDF created; Run via form trigger as genovanusantara@gmail.com; Timestamp: Dec 12 2022 11:35 PM</t>
  </si>
  <si>
    <t>19Py56iCGyF_TBmRMAF0JjsXQ_yTvzVX5</t>
  </si>
  <si>
    <t>https://drive.google.com/file/d/19Py56iCGyF_TBmRMAF0JjsXQ_yTvzVX5/view?usp=drivesdk</t>
  </si>
  <si>
    <t>13V7jgY-RoiA717eBwNk9kDEWVEITfpWB</t>
  </si>
  <si>
    <t>https://drive.google.com/file/d/13V7jgY-RoiA717eBwNk9kDEWVEITfpWB/view?usp=drivesdk</t>
  </si>
  <si>
    <t>Document successfully created; Document successfully merged; PDF created; Run via form trigger as genovanusantara@gmail.com; Timestamp: Dec 13 2022 2:23 AM</t>
  </si>
  <si>
    <t>1U188Uaess5tvIS4steYgmciBINFosAuB</t>
  </si>
  <si>
    <t>https://drive.google.com/file/d/1U188Uaess5tvIS4steYgmciBINFosAuB/view?usp=drivesdk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</si>
</sst>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/yyyy\ h:mm:ss"/>
    <numFmt numFmtId="179" formatCode="[$Rp-421]#,##0.00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1"/>
      <color rgb="FF000000"/>
      <name val="Arial"/>
      <charset val="134"/>
    </font>
    <font>
      <b/>
      <i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58" fontId="1" fillId="0" borderId="0" xfId="0" applyNumberFormat="1" applyFont="1" applyFill="1" applyAlignment="1"/>
    <xf numFmtId="0" fontId="2" fillId="0" borderId="0" xfId="0" applyFont="1" applyFill="1" applyAlignment="1"/>
    <xf numFmtId="179" fontId="1" fillId="0" borderId="0" xfId="0" applyNumberFormat="1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rive.google.com/uc?export=view&amp;id=10maXHNkNpNA57tsS6F7Kki8htXtGnTFF" TargetMode="External"/><Relationship Id="rId8" Type="http://schemas.openxmlformats.org/officeDocument/2006/relationships/hyperlink" Target="http://drive.google.com/uc?export=view&amp;id=1n8srp56eUf5WFhzIgkHKKv-LcEOTrf4R" TargetMode="External"/><Relationship Id="rId7" Type="http://schemas.openxmlformats.org/officeDocument/2006/relationships/hyperlink" Target="http://drive.google.com/uc?export=view&amp;id=1Oqm31jpwYljeSgtyP0wYMFkilUnMSdST" TargetMode="External"/><Relationship Id="rId6" Type="http://schemas.openxmlformats.org/officeDocument/2006/relationships/hyperlink" Target="http://drive.google.com/uc?export=view&amp;id=1rhym7x9zOwuzBnSIFc5AHQSQrMLpH4J6" TargetMode="External"/><Relationship Id="rId5" Type="http://schemas.openxmlformats.org/officeDocument/2006/relationships/hyperlink" Target="https://drive.google.com/open?id=1DDQudN-eTgo3ARXqdzKwdtkmTcCYjyza" TargetMode="External"/><Relationship Id="rId4" Type="http://schemas.openxmlformats.org/officeDocument/2006/relationships/hyperlink" Target="https://drive.google.com/open?id=1-IBNElWQy-yB8GdDC1BEmOn2ucPtmxLh" TargetMode="External"/><Relationship Id="rId3" Type="http://schemas.openxmlformats.org/officeDocument/2006/relationships/hyperlink" Target="https://drive.google.com/open?id=10maXHNkNpNA57tsS6F7Kki8htXtGnTFF" TargetMode="External"/><Relationship Id="rId29" Type="http://schemas.openxmlformats.org/officeDocument/2006/relationships/hyperlink" Target="https://drive.google.com/file/d/127i7R_PEV_LrxrLMicXQXEv8CquBHrTA/view?usp=drivesdk" TargetMode="External"/><Relationship Id="rId28" Type="http://schemas.openxmlformats.org/officeDocument/2006/relationships/hyperlink" Target="https://drive.google.com/file/d/19Py56iCGyF_TBmRMAF0JjsXQ_yTvzVX5/view?usp=drivesdk" TargetMode="External"/><Relationship Id="rId27" Type="http://schemas.openxmlformats.org/officeDocument/2006/relationships/hyperlink" Target="https://drive.google.com/file/d/1i4hKmB3t1skahol0CM9pv_W5xSQrhUXG/view?usp=drivesdk" TargetMode="External"/><Relationship Id="rId26" Type="http://schemas.openxmlformats.org/officeDocument/2006/relationships/hyperlink" Target="http://drive.google.com/uc?export=view&amp;id=1iceRfAkUMNpY0m24y6MDIZZrloX6Mi5H" TargetMode="External"/><Relationship Id="rId25" Type="http://schemas.openxmlformats.org/officeDocument/2006/relationships/hyperlink" Target="http://drive.google.com/uc?export=view&amp;id=1taBrIi-wdnFo3nspY9zCwj9juRCRdFBo" TargetMode="External"/><Relationship Id="rId24" Type="http://schemas.openxmlformats.org/officeDocument/2006/relationships/hyperlink" Target="http://drive.google.com/uc?export=view&amp;id=1Maz_d372q53ZK6H9stpLjZRMptLwyn4a" TargetMode="External"/><Relationship Id="rId23" Type="http://schemas.openxmlformats.org/officeDocument/2006/relationships/hyperlink" Target="http://drive.google.com/uc?export=view&amp;id=1UyCtBaV_P6_5Iihs6FXgTlEhNi_r-IQW" TargetMode="External"/><Relationship Id="rId22" Type="http://schemas.openxmlformats.org/officeDocument/2006/relationships/hyperlink" Target="http://drive.google.com/uc?export=view&amp;id=1gg44IbcTtNLnP51uVgGw7g9zzVjOMbu5" TargetMode="External"/><Relationship Id="rId21" Type="http://schemas.openxmlformats.org/officeDocument/2006/relationships/hyperlink" Target="http://drive.google.com/uc?export=view&amp;id=19A_bezt5bDqfNX4S8NqCRGEgx8-_G4dR" TargetMode="External"/><Relationship Id="rId20" Type="http://schemas.openxmlformats.org/officeDocument/2006/relationships/hyperlink" Target="https://drive.google.com/file/d/1U188Uaess5tvIS4steYgmciBINFosAuB/view?usp=drivesdk" TargetMode="External"/><Relationship Id="rId2" Type="http://schemas.openxmlformats.org/officeDocument/2006/relationships/hyperlink" Target="https://drive.google.com/open?id=1n8srp56eUf5WFhzIgkHKKv-LcEOTrf4R" TargetMode="External"/><Relationship Id="rId19" Type="http://schemas.openxmlformats.org/officeDocument/2006/relationships/hyperlink" Target="https://drive.google.com/file/d/13V7jgY-RoiA717eBwNk9kDEWVEITfpWB/view?usp=drivesdk" TargetMode="External"/><Relationship Id="rId18" Type="http://schemas.openxmlformats.org/officeDocument/2006/relationships/hyperlink" Target="http://drive.google.com/uc?export=view&amp;id=1BPXUrcVp2ugoSmFBAlGul7izWRYk0tIU" TargetMode="External"/><Relationship Id="rId17" Type="http://schemas.openxmlformats.org/officeDocument/2006/relationships/hyperlink" Target="http://drive.google.com/uc?export=view&amp;id=1KtyIdEfpARbhCl8DxfACri2qSy23pF6Z" TargetMode="External"/><Relationship Id="rId16" Type="http://schemas.openxmlformats.org/officeDocument/2006/relationships/hyperlink" Target="http://drive.google.com/uc?export=view&amp;id=1FazhlYsgtD9DZ_MKkFAp8dRnlIuisrKr" TargetMode="External"/><Relationship Id="rId15" Type="http://schemas.openxmlformats.org/officeDocument/2006/relationships/hyperlink" Target="http://drive.google.com/uc?export=view&amp;id=1zPoJHII1aZ4610RtAThP36fKzEthJ0-7" TargetMode="External"/><Relationship Id="rId14" Type="http://schemas.openxmlformats.org/officeDocument/2006/relationships/hyperlink" Target="http://drive.google.com/uc?export=view&amp;id=1EGrZvf0FMYUoLQwYqO_Z-gzSp4u9Od5R" TargetMode="External"/><Relationship Id="rId13" Type="http://schemas.openxmlformats.org/officeDocument/2006/relationships/hyperlink" Target="http://drive.google.com/uc?export=view&amp;id=1UZOalqZHS9xD8pVuxTjDGh19kVu4m72o" TargetMode="External"/><Relationship Id="rId12" Type="http://schemas.openxmlformats.org/officeDocument/2006/relationships/hyperlink" Target="https://drive.google.com/file/d/1qD6Jgt3AKESFhuuPmPgRVYeW-ZSvM6uE/view?usp=drivesdk" TargetMode="External"/><Relationship Id="rId11" Type="http://schemas.openxmlformats.org/officeDocument/2006/relationships/hyperlink" Target="http://drive.google.com/uc?export=view&amp;id=1DDQudN-eTgo3ARXqdzKwdtkmTcCYjyza" TargetMode="External"/><Relationship Id="rId10" Type="http://schemas.openxmlformats.org/officeDocument/2006/relationships/hyperlink" Target="http://drive.google.com/uc?export=view&amp;id=1-IBNElWQy-yB8GdDC1BEmOn2ucPtmxLh" TargetMode="External"/><Relationship Id="rId1" Type="http://schemas.openxmlformats.org/officeDocument/2006/relationships/hyperlink" Target="https://drive.google.com/open?id=1Oqm31jpwYljeSgtyP0wYMFkilUnMSd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4"/>
  <sheetViews>
    <sheetView tabSelected="1" workbookViewId="0">
      <selection activeCell="C2" sqref="C2"/>
    </sheetView>
  </sheetViews>
  <sheetFormatPr defaultColWidth="9.14285714285714" defaultRowHeight="15" outlineLevelRow="3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5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6" t="str">
        <f t="array" ref="BD1:BD4">IF(ROW(A:A)=1,"NOMOR",IF(A:A&lt;&gt;"",IF(ROW(A:A)-1&lt;10,"NO.PENDAFTARAN-000",IF(ROW(A:A)-1&lt;100,"BERKAS-00",IF(ROW(A:A)-1&lt;1000,"BERKAS-0")))&amp;ROW(A:A)-1,""))</f>
        <v>NOMOR</v>
      </c>
      <c r="BE1" s="6" t="str">
        <f t="array" ref="BE1:BE4">IF(ROW(A:A)=1,"TANGGAL",IF((A:A)="","",TEXT(A:A,"Dddd, DD Mmmm YYY")))</f>
        <v>TANGGAL</v>
      </c>
      <c r="BF1" s="6" t="str">
        <f t="array" ref="BF1:BF4">IF(ROW($A:$A)=1,"VIEW ANAK",IF($A:$A="","","http://drive.google.com/uc?export=view&amp;id="&amp;MID(AD:AD,34,40)))</f>
        <v>VIEW ANAK</v>
      </c>
      <c r="BG1" s="6" t="str">
        <f t="array" ref="BG1:BG4">IF(ROW($A:$A)=1,"VIEW SEKOLAH",IF($A:$A="","","http://drive.google.com/uc?export=view&amp;id="&amp;MID(AE:AE,34,40)))</f>
        <v>VIEW SEKOLAH</v>
      </c>
      <c r="BH1" s="6" t="str">
        <f t="array" ref="BH1:BH4">IF(ROW($A:$A)=1,"VIEW ORTU",IF($A:$A="","","http://drive.google.com/uc?export=view&amp;id="&amp;MID(AZ:AZ,34,40)))</f>
        <v>VIEW ORTU</v>
      </c>
      <c r="BI1" s="6" t="str">
        <f t="array" ref="BI1:BI4">IF(ROW($A:$A)=1,"VIEW DEPAN",IF($A:$A="","","http://drive.google.com/uc?export=view&amp;id="&amp;MID(BA:BA,34,40)))</f>
        <v>VIEW DEPAN</v>
      </c>
      <c r="BJ1" s="6" t="str">
        <f t="array" ref="BJ1:BJ4">IF(ROW($A:$A)=1,"VIEW SAMPING",IF($A:$A="","","http://drive.google.com/uc?export=view&amp;id="&amp;MID(BB:BB,34,40)))</f>
        <v>VIEW SAMPING</v>
      </c>
      <c r="BK1" s="6" t="str">
        <f t="array" ref="BK1:BK4">IF(ROW($A:$A)=1,"VIEW DESA",IF($A:$A="","","http://drive.google.com/uc?export=view&amp;id="&amp;MID(BC:BC,34,40)))</f>
        <v>VIEW DESA</v>
      </c>
      <c r="BL1" s="7" t="s">
        <v>55</v>
      </c>
      <c r="BM1" s="7" t="s">
        <v>56</v>
      </c>
      <c r="BN1" s="7" t="s">
        <v>57</v>
      </c>
      <c r="BO1" s="7" t="s">
        <v>58</v>
      </c>
      <c r="BP1" s="7" t="s">
        <v>59</v>
      </c>
      <c r="BQ1" s="7" t="s">
        <v>60</v>
      </c>
      <c r="BR1" s="7" t="s">
        <v>61</v>
      </c>
      <c r="BS1" s="7" t="s">
        <v>62</v>
      </c>
    </row>
    <row r="2" spans="1:71">
      <c r="A2" s="2">
        <v>44908.5029167361</v>
      </c>
      <c r="B2" s="1" t="s">
        <v>63</v>
      </c>
      <c r="C2" s="1" t="s">
        <v>64</v>
      </c>
      <c r="D2" s="1" t="s">
        <v>65</v>
      </c>
      <c r="E2" s="3">
        <v>38324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>
        <v>18</v>
      </c>
      <c r="L2" s="1">
        <v>3</v>
      </c>
      <c r="M2" s="1">
        <v>1</v>
      </c>
      <c r="N2" s="8" t="s">
        <v>71</v>
      </c>
      <c r="O2" s="1" t="s">
        <v>72</v>
      </c>
      <c r="P2" s="1">
        <v>0</v>
      </c>
      <c r="Q2" s="1">
        <v>0</v>
      </c>
      <c r="R2" s="1">
        <v>0</v>
      </c>
      <c r="S2" s="1" t="s">
        <v>73</v>
      </c>
      <c r="T2" s="1" t="s">
        <v>73</v>
      </c>
      <c r="U2" s="1" t="s">
        <v>74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4" t="s">
        <v>75</v>
      </c>
      <c r="AE2" s="4" t="s">
        <v>75</v>
      </c>
      <c r="AF2" s="1" t="s">
        <v>76</v>
      </c>
      <c r="AG2" s="1" t="s">
        <v>65</v>
      </c>
      <c r="AH2" s="3">
        <v>23459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69</v>
      </c>
      <c r="AO2" s="8" t="s">
        <v>71</v>
      </c>
      <c r="AP2" s="1" t="s">
        <v>82</v>
      </c>
      <c r="AQ2" s="1" t="s">
        <v>83</v>
      </c>
      <c r="AR2" s="3">
        <v>24305</v>
      </c>
      <c r="AS2" s="1" t="s">
        <v>84</v>
      </c>
      <c r="AT2" s="1" t="s">
        <v>78</v>
      </c>
      <c r="AU2" s="1" t="s">
        <v>79</v>
      </c>
      <c r="AV2" s="1" t="s">
        <v>85</v>
      </c>
      <c r="AW2" s="1" t="s">
        <v>86</v>
      </c>
      <c r="AX2" s="1" t="s">
        <v>69</v>
      </c>
      <c r="AY2" s="8" t="s">
        <v>71</v>
      </c>
      <c r="AZ2" s="4" t="s">
        <v>87</v>
      </c>
      <c r="BA2" s="4" t="s">
        <v>88</v>
      </c>
      <c r="BB2" s="4" t="s">
        <v>89</v>
      </c>
      <c r="BC2" s="4" t="s">
        <v>90</v>
      </c>
      <c r="BD2" s="1" t="str">
        <v>NO.PENDAFTARAN-0001</v>
      </c>
      <c r="BE2" s="1" t="str">
        <v>Tuesday, 13 December 2022</v>
      </c>
      <c r="BF2" s="4" t="str">
        <v>http://drive.google.com/uc?export=view&amp;id=1Oqm31jpwYljeSgtyP0wYMFkilUnMSdST</v>
      </c>
      <c r="BG2" s="4" t="str">
        <v>http://drive.google.com/uc?export=view&amp;id=1Oqm31jpwYljeSgtyP0wYMFkilUnMSdST</v>
      </c>
      <c r="BH2" s="4" t="str">
        <v>http://drive.google.com/uc?export=view&amp;id=1n8srp56eUf5WFhzIgkHKKv-LcEOTrf4R</v>
      </c>
      <c r="BI2" s="4" t="str">
        <v>http://drive.google.com/uc?export=view&amp;id=10maXHNkNpNA57tsS6F7Kki8htXtGnTFF</v>
      </c>
      <c r="BJ2" s="4" t="str">
        <v>http://drive.google.com/uc?export=view&amp;id=1-IBNElWQy-yB8GdDC1BEmOn2ucPtmxLh</v>
      </c>
      <c r="BK2" s="4" t="str">
        <v>http://drive.google.com/uc?export=view&amp;id=1DDQudN-eTgo3ARXqdzKwdtkmTcCYjyza</v>
      </c>
      <c r="BL2" s="1" t="s">
        <v>91</v>
      </c>
      <c r="BM2" s="4" t="s">
        <v>92</v>
      </c>
      <c r="BN2" s="4" t="str">
        <f>HYPERLINK("https://drive.google.com/file/d/1qD6Jgt3AKESFhuuPmPgRVYeW-ZSvM6uE/view?usp=drivesdk","FRANSISKA KOLI MARA")</f>
        <v>FRANSISKA KOLI MARA</v>
      </c>
      <c r="BO2" s="1" t="s">
        <v>93</v>
      </c>
      <c r="BP2" s="1" t="s">
        <v>94</v>
      </c>
      <c r="BQ2" s="4" t="s">
        <v>95</v>
      </c>
      <c r="BR2" s="4" t="str">
        <f>HYPERLINK("https://drive.google.com/file/d/127i7R_PEV_LrxrLMicXQXEv8CquBHrTA/view?usp=drivesdk","FRANSISKA KOLI MARA")</f>
        <v>FRANSISKA KOLI MARA</v>
      </c>
      <c r="BS2" s="1" t="s">
        <v>96</v>
      </c>
    </row>
    <row r="3" spans="1:71">
      <c r="A3" s="2"/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1"/>
      <c r="AG3" s="1"/>
      <c r="AH3" s="3"/>
      <c r="AI3" s="1"/>
      <c r="AJ3" s="1"/>
      <c r="AK3" s="1"/>
      <c r="AL3" s="1"/>
      <c r="AM3" s="1"/>
      <c r="AN3" s="1"/>
      <c r="AO3" s="1"/>
      <c r="AP3" s="1"/>
      <c r="AQ3" s="1"/>
      <c r="AR3" s="3"/>
      <c r="AS3" s="1"/>
      <c r="AT3" s="1"/>
      <c r="AU3" s="1"/>
      <c r="AV3" s="1"/>
      <c r="AW3" s="1"/>
      <c r="AX3" s="1"/>
      <c r="AY3" s="1"/>
      <c r="AZ3" s="4"/>
      <c r="BA3" s="4"/>
      <c r="BB3" s="4"/>
      <c r="BC3" s="4"/>
      <c r="BD3" s="1" t="str">
        <v/>
      </c>
      <c r="BE3" s="1" t="str">
        <v/>
      </c>
      <c r="BF3" s="4" t="str">
        <v/>
      </c>
      <c r="BG3" s="4" t="str">
        <v/>
      </c>
      <c r="BH3" s="4" t="str">
        <v/>
      </c>
      <c r="BI3" s="4" t="str">
        <v/>
      </c>
      <c r="BJ3" s="4" t="str">
        <v/>
      </c>
      <c r="BK3" s="4" t="str">
        <v/>
      </c>
      <c r="BL3" s="1" t="s">
        <v>97</v>
      </c>
      <c r="BM3" s="4" t="s">
        <v>98</v>
      </c>
      <c r="BN3" s="4" t="str">
        <f>HYPERLINK("https://drive.google.com/file/d/1i4hKmB3t1skahol0CM9pv_W5xSQrhUXG/view?usp=drivesdk","MARIA HESTIANA NUKA NAI")</f>
        <v>MARIA HESTIANA NUKA NAI</v>
      </c>
      <c r="BO3" s="1" t="s">
        <v>99</v>
      </c>
      <c r="BP3" s="1" t="s">
        <v>100</v>
      </c>
      <c r="BQ3" s="4" t="s">
        <v>101</v>
      </c>
      <c r="BR3" s="4" t="str">
        <f>HYPERLINK("https://drive.google.com/file/d/19Py56iCGyF_TBmRMAF0JjsXQ_yTvzVX5/view?usp=drivesdk","MARIA HESTIANA NUKA NAI")</f>
        <v>MARIA HESTIANA NUKA NAI</v>
      </c>
      <c r="BS3" s="1" t="s">
        <v>99</v>
      </c>
    </row>
    <row r="4" spans="1:71">
      <c r="A4" s="2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1"/>
      <c r="AG4" s="1"/>
      <c r="AH4" s="3"/>
      <c r="AI4" s="1"/>
      <c r="AJ4" s="1"/>
      <c r="AK4" s="1"/>
      <c r="AL4" s="1"/>
      <c r="AM4" s="1"/>
      <c r="AN4" s="1"/>
      <c r="AO4" s="1"/>
      <c r="AP4" s="1"/>
      <c r="AQ4" s="1"/>
      <c r="AR4" s="3"/>
      <c r="AS4" s="1"/>
      <c r="AT4" s="1"/>
      <c r="AU4" s="1"/>
      <c r="AV4" s="1"/>
      <c r="AW4" s="1"/>
      <c r="AX4" s="1"/>
      <c r="AY4" s="1"/>
      <c r="AZ4" s="4"/>
      <c r="BA4" s="4"/>
      <c r="BB4" s="4"/>
      <c r="BC4" s="4"/>
      <c r="BD4" s="1" t="str">
        <v/>
      </c>
      <c r="BE4" s="1" t="str">
        <v/>
      </c>
      <c r="BF4" s="4" t="str">
        <v/>
      </c>
      <c r="BG4" s="4" t="str">
        <v/>
      </c>
      <c r="BH4" s="4" t="str">
        <v/>
      </c>
      <c r="BI4" s="4" t="str">
        <v/>
      </c>
      <c r="BJ4" s="4" t="str">
        <v/>
      </c>
      <c r="BK4" s="4" t="str">
        <v/>
      </c>
      <c r="BL4" s="1" t="s">
        <v>102</v>
      </c>
      <c r="BM4" s="4" t="s">
        <v>103</v>
      </c>
      <c r="BN4" s="4" t="str">
        <f>HYPERLINK("https://drive.google.com/file/d/13V7jgY-RoiA717eBwNk9kDEWVEITfpWB/view?usp=drivesdk","GREGORIUS ADRIQUES RADA")</f>
        <v>GREGORIUS ADRIQUES RADA</v>
      </c>
      <c r="BO4" s="1" t="s">
        <v>104</v>
      </c>
      <c r="BP4" s="1" t="s">
        <v>105</v>
      </c>
      <c r="BQ4" s="4" t="s">
        <v>106</v>
      </c>
      <c r="BR4" s="4" t="str">
        <f>HYPERLINK("https://drive.google.com/file/d/1U188Uaess5tvIS4steYgmciBINFosAuB/view?usp=drivesdk","GREGORIUS ADRIQUES RADA")</f>
        <v>GREGORIUS ADRIQUES RADA</v>
      </c>
      <c r="BS4" s="1" t="s">
        <v>104</v>
      </c>
    </row>
  </sheetData>
  <hyperlinks>
    <hyperlink ref="AE2" r:id="rId1" display="https://drive.google.com/open?id=1Oqm31jpwYljeSgtyP0wYMFkilUnMSdST"/>
    <hyperlink ref="AZ2" r:id="rId2" display="https://drive.google.com/open?id=1n8srp56eUf5WFhzIgkHKKv-LcEOTrf4R"/>
    <hyperlink ref="BA2" r:id="rId3" display="https://drive.google.com/open?id=10maXHNkNpNA57tsS6F7Kki8htXtGnTFF"/>
    <hyperlink ref="BB2" r:id="rId4" display="https://drive.google.com/open?id=1-IBNElWQy-yB8GdDC1BEmOn2ucPtmxLh"/>
    <hyperlink ref="BC2" r:id="rId5" display="https://drive.google.com/open?id=1DDQudN-eTgo3ARXqdzKwdtkmTcCYjyza"/>
    <hyperlink ref="BF2" r:id="rId6" display="=IF(ROW($A:$A)=1,&quot;VIEW ANAK&quot;,IF($A:$A=&quot;&quot;,&quot;&quot;,&quot;http://drive.google.com/uc?export=view&amp;id=&quot;&amp;MID(AD:AD,34,40)))"/>
    <hyperlink ref="BG2" r:id="rId7" display="=IF(ROW($A:$A)=1,&quot;VIEW SEKOLAH&quot;,IF($A:$A=&quot;&quot;,&quot;&quot;,&quot;http://drive.google.com/uc?export=view&amp;id=&quot;&amp;MID(AE:AE,34,40)))"/>
    <hyperlink ref="BH2" r:id="rId8" display="=IF(ROW($A:$A)=1,&quot;VIEW ORTU&quot;,IF($A:$A=&quot;&quot;,&quot;&quot;,&quot;http://drive.google.com/uc?export=view&amp;id=&quot;&amp;MID(AZ:AZ,34,40)))"/>
    <hyperlink ref="BI2" r:id="rId9" display="=IF(ROW($A:$A)=1,&quot;VIEW DEPAN&quot;,IF($A:$A=&quot;&quot;,&quot;&quot;,&quot;http://drive.google.com/uc?export=view&amp;id=&quot;&amp;MID(BA:BA,34,40)))"/>
    <hyperlink ref="BJ2" r:id="rId10" display="=IF(ROW($A:$A)=1,&quot;VIEW SAMPING&quot;,IF($A:$A=&quot;&quot;,&quot;&quot;,&quot;http://drive.google.com/uc?export=view&amp;id=&quot;&amp;MID(BB:BB,34,40)))"/>
    <hyperlink ref="BK2" r:id="rId11" display="=IF(ROW($A:$A)=1,&quot;VIEW DESA&quot;,IF($A:$A=&quot;&quot;,&quot;&quot;,&quot;http://drive.google.com/uc?export=view&amp;id=&quot;&amp;MID(BC:BC,34,40)))"/>
    <hyperlink ref="BM2" r:id="rId12" display="https://drive.google.com/file/d/1qD6Jgt3AKESFhuuPmPgRVYeW-ZSvM6uE/view?usp=drivesdk"/>
    <hyperlink ref="BF4" r:id="rId13" display="=IF(ROW($A:$A)=1,&quot;VIEW ANAK&quot;,IF($A:$A=&quot;&quot;,&quot;&quot;,&quot;http://drive.google.com/uc?export=view&amp;id=&quot;&amp;MID(AD:AD,34,40)))"/>
    <hyperlink ref="BG4" r:id="rId14" display="=IF(ROW($A:$A)=1,&quot;VIEW SEKOLAH&quot;,IF($A:$A=&quot;&quot;,&quot;&quot;,&quot;http://drive.google.com/uc?export=view&amp;id=&quot;&amp;MID(AE:AE,34,40)))"/>
    <hyperlink ref="BH4" r:id="rId15" display="=IF(ROW($A:$A)=1,&quot;VIEW ORTU&quot;,IF($A:$A=&quot;&quot;,&quot;&quot;,&quot;http://drive.google.com/uc?export=view&amp;id=&quot;&amp;MID(AZ:AZ,34,40)))"/>
    <hyperlink ref="BI4" r:id="rId16" display="=IF(ROW($A:$A)=1,&quot;VIEW DEPAN&quot;,IF($A:$A=&quot;&quot;,&quot;&quot;,&quot;http://drive.google.com/uc?export=view&amp;id=&quot;&amp;MID(BA:BA,34,40)))"/>
    <hyperlink ref="BJ4" r:id="rId17" display="=IF(ROW($A:$A)=1,&quot;VIEW SAMPING&quot;,IF($A:$A=&quot;&quot;,&quot;&quot;,&quot;http://drive.google.com/uc?export=view&amp;id=&quot;&amp;MID(BB:BB,34,40)))"/>
    <hyperlink ref="BK4" r:id="rId18" display="=IF(ROW($A:$A)=1,&quot;VIEW DESA&quot;,IF($A:$A=&quot;&quot;,&quot;&quot;,&quot;http://drive.google.com/uc?export=view&amp;id=&quot;&amp;MID(BC:BC,34,40)))"/>
    <hyperlink ref="BM4" r:id="rId19" display="https://drive.google.com/file/d/13V7jgY-RoiA717eBwNk9kDEWVEITfpWB/view?usp=drivesdk"/>
    <hyperlink ref="BQ4" r:id="rId20" display="https://drive.google.com/file/d/1U188Uaess5tvIS4steYgmciBINFosAuB/view?usp=drivesdk"/>
    <hyperlink ref="BF3" r:id="rId21" display="=IF(ROW($A:$A)=1,&quot;VIEW ANAK&quot;,IF($A:$A=&quot;&quot;,&quot;&quot;,&quot;http://drive.google.com/uc?export=view&amp;id=&quot;&amp;MID(AD:AD,34,40)))"/>
    <hyperlink ref="BG3" r:id="rId22" display="=IF(ROW($A:$A)=1,&quot;VIEW SEKOLAH&quot;,IF($A:$A=&quot;&quot;,&quot;&quot;,&quot;http://drive.google.com/uc?export=view&amp;id=&quot;&amp;MID(AE:AE,34,40)))"/>
    <hyperlink ref="BH3" r:id="rId23" display="=IF(ROW($A:$A)=1,&quot;VIEW ORTU&quot;,IF($A:$A=&quot;&quot;,&quot;&quot;,&quot;http://drive.google.com/uc?export=view&amp;id=&quot;&amp;MID(AZ:AZ,34,40)))"/>
    <hyperlink ref="BI3" r:id="rId24" display="=IF(ROW($A:$A)=1,&quot;VIEW DEPAN&quot;,IF($A:$A=&quot;&quot;,&quot;&quot;,&quot;http://drive.google.com/uc?export=view&amp;id=&quot;&amp;MID(BA:BA,34,40)))"/>
    <hyperlink ref="BJ3" r:id="rId25" display="=IF(ROW($A:$A)=1,&quot;VIEW SAMPING&quot;,IF($A:$A=&quot;&quot;,&quot;&quot;,&quot;http://drive.google.com/uc?export=view&amp;id=&quot;&amp;MID(BB:BB,34,40)))"/>
    <hyperlink ref="BK3" r:id="rId26" display="=IF(ROW($A:$A)=1,&quot;VIEW DESA&quot;,IF($A:$A=&quot;&quot;,&quot;&quot;,&quot;http://drive.google.com/uc?export=view&amp;id=&quot;&amp;MID(BC:BC,34,40)))"/>
    <hyperlink ref="BM3" r:id="rId27" display="https://drive.google.com/file/d/1i4hKmB3t1skahol0CM9pv_W5xSQrhUXG/view?usp=drivesdk"/>
    <hyperlink ref="BQ3" r:id="rId28" display="https://drive.google.com/file/d/19Py56iCGyF_TBmRMAF0JjsXQ_yTvzVX5/view?usp=drivesdk"/>
    <hyperlink ref="BQ2" r:id="rId29" display="https://drive.google.com/file/d/127i7R_PEV_LrxrLMicXQXEv8CquBHrTA/view?usp=drivesdk"/>
    <hyperlink ref="AD2" r:id="rId1" display="https://drive.google.com/open?id=1Oqm31jpwYljeSgtyP0wYMFkilUnMSd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pusilkom</dc:creator>
  <cp:lastModifiedBy>pusilkom</cp:lastModifiedBy>
  <dcterms:created xsi:type="dcterms:W3CDTF">2023-05-30T09:05:00Z</dcterms:created>
  <dcterms:modified xsi:type="dcterms:W3CDTF">2023-06-19T09:32:22Z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96C8C9DB34AA4F13A74350460D3F49DF</vt:lpwstr>
  </property>
  <property fmtid="{D5CDD505-2E9C-101B-9397-08002B2CF9AE}" pid="3" name="KSOProductBuildVer">
    <vt:lpwstr>1033-11.2.0.11537</vt:lpwstr>
  </property>
</Properties>
</file>