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AMSUNG\Downloads\DOC\Trying R\"/>
    </mc:Choice>
  </mc:AlternateContent>
  <xr:revisionPtr revIDLastSave="0" documentId="13_ncr:1_{B69F9E3E-759F-421F-B6D5-0626CEF1106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" sheetId="1" r:id="rId1"/>
    <sheet name="Sheet5" sheetId="2" r:id="rId2"/>
    <sheet name="Combine" sheetId="3" r:id="rId3"/>
    <sheet name="code_book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3" l="1"/>
  <c r="N30" i="2"/>
  <c r="N23" i="2"/>
  <c r="N14" i="2"/>
  <c r="N12" i="2"/>
  <c r="N5" i="2"/>
  <c r="N3" i="2"/>
  <c r="N2" i="2"/>
  <c r="M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This is only an example
	-Mahmoud Ahmed</t>
        </r>
      </text>
    </comment>
  </commentList>
</comments>
</file>

<file path=xl/sharedStrings.xml><?xml version="1.0" encoding="utf-8"?>
<sst xmlns="http://schemas.openxmlformats.org/spreadsheetml/2006/main" count="677" uniqueCount="221">
  <si>
    <t>PMID</t>
  </si>
  <si>
    <t>author</t>
  </si>
  <si>
    <t>year</t>
  </si>
  <si>
    <t>region</t>
  </si>
  <si>
    <t>m1i</t>
  </si>
  <si>
    <t>sd1i</t>
  </si>
  <si>
    <t>n1i</t>
  </si>
  <si>
    <t>m2i</t>
  </si>
  <si>
    <t>sd2i</t>
  </si>
  <si>
    <t>n2i</t>
  </si>
  <si>
    <t>measure</t>
  </si>
  <si>
    <t>dose</t>
  </si>
  <si>
    <t>duration</t>
  </si>
  <si>
    <t>diet</t>
  </si>
  <si>
    <t>diet_note</t>
  </si>
  <si>
    <t>education</t>
  </si>
  <si>
    <t>exercise</t>
  </si>
  <si>
    <t>counseling</t>
  </si>
  <si>
    <t>ethnicity</t>
  </si>
  <si>
    <t>age</t>
  </si>
  <si>
    <t>age_note</t>
  </si>
  <si>
    <t>comorbidities</t>
  </si>
  <si>
    <t>comorbidities_note</t>
  </si>
  <si>
    <t>Esmail VAW</t>
  </si>
  <si>
    <t>Iraq</t>
  </si>
  <si>
    <t>Final measure</t>
  </si>
  <si>
    <t>None</t>
  </si>
  <si>
    <t>NA</t>
  </si>
  <si>
    <t>Not-specified</t>
  </si>
  <si>
    <t>Adults</t>
  </si>
  <si>
    <t>Non-alcoholic fatty liver disease, Metabolic Syndrome</t>
  </si>
  <si>
    <t>Shirai K</t>
  </si>
  <si>
    <t>Japan</t>
  </si>
  <si>
    <t>Change-score</t>
  </si>
  <si>
    <t>Reduced</t>
  </si>
  <si>
    <t>200 to 400</t>
  </si>
  <si>
    <t>Olszanecka-Glinianoxicz M</t>
  </si>
  <si>
    <t>Poland</t>
  </si>
  <si>
    <t>Limited</t>
  </si>
  <si>
    <t>1200 to 1400</t>
  </si>
  <si>
    <t>Yu CC</t>
  </si>
  <si>
    <t>Hong Kong</t>
  </si>
  <si>
    <t>250 to 500</t>
  </si>
  <si>
    <t>Adolescent</t>
  </si>
  <si>
    <t>11 to 18</t>
  </si>
  <si>
    <t>Carlos M Grilo</t>
  </si>
  <si>
    <t>Spain</t>
  </si>
  <si>
    <t>Latino</t>
  </si>
  <si>
    <t>Binge eating disorder</t>
  </si>
  <si>
    <t>Smith TJ</t>
  </si>
  <si>
    <t>USA</t>
  </si>
  <si>
    <t>Harrison SA</t>
  </si>
  <si>
    <t>Non-alcoholic steatohepatitis</t>
  </si>
  <si>
    <t>Dixon AN</t>
  </si>
  <si>
    <t>UK</t>
  </si>
  <si>
    <t>South Asian</t>
  </si>
  <si>
    <t>Imparied glucose tolerance</t>
  </si>
  <si>
    <t>Ahnen DJ</t>
  </si>
  <si>
    <t>21 caucasian, 1 black</t>
  </si>
  <si>
    <t>Tzotzas T</t>
  </si>
  <si>
    <t>Greece</t>
  </si>
  <si>
    <t>Metabolic Syndrome</t>
  </si>
  <si>
    <t>Audikovszky M</t>
  </si>
  <si>
    <t>Hungary</t>
  </si>
  <si>
    <t>1200 to 1500</t>
  </si>
  <si>
    <t>Maahs D</t>
  </si>
  <si>
    <t>14 to 18</t>
  </si>
  <si>
    <t>Kaya A</t>
  </si>
  <si>
    <t>Turkey</t>
  </si>
  <si>
    <t>Ozkan B</t>
  </si>
  <si>
    <t>10 to 16</t>
  </si>
  <si>
    <t>Bakris G</t>
  </si>
  <si>
    <t>Hypertension (antihypertensive drugs)</t>
  </si>
  <si>
    <t>Person</t>
  </si>
  <si>
    <t>weight_management</t>
  </si>
  <si>
    <t>Dongwoo Han</t>
  </si>
  <si>
    <t>Kohji Shirai</t>
  </si>
  <si>
    <t>Diet reduced (200-400kcal), exercise (no significant change)</t>
  </si>
  <si>
    <t>18~65</t>
  </si>
  <si>
    <t>Diet (1200-1400kcal, low fat), exercise (regular physical activity)</t>
  </si>
  <si>
    <t>Young adults</t>
  </si>
  <si>
    <t>Obese</t>
  </si>
  <si>
    <t>Gyeong Hwa</t>
  </si>
  <si>
    <t>Magdalena Olszanecka-Glinianowicz</t>
  </si>
  <si>
    <t>Change-socre</t>
  </si>
  <si>
    <t>8/52</t>
  </si>
  <si>
    <t>low-caloric diet(1200~1400 kcal/day, low fat, high carbohydrate). exercise(5 times/week, 30~40 min ; walking, cycling, swimming)</t>
  </si>
  <si>
    <t>Diet reduced (250-500kcal), exercise (no significant change)</t>
  </si>
  <si>
    <t>Obese (BMI &gt; 95th percentile)</t>
  </si>
  <si>
    <t>GyeongHwa</t>
  </si>
  <si>
    <t>Carlos M Grilo (a)</t>
  </si>
  <si>
    <t>behavior weight loss treatment(Diabetes-prevention-Program in Spanish ; counseling, physical activity, nutritional practices)</t>
  </si>
  <si>
    <t>Carlos M Grilo (b)</t>
  </si>
  <si>
    <t>nutrition, exercise, private counseling</t>
  </si>
  <si>
    <t>adults</t>
  </si>
  <si>
    <t>none</t>
  </si>
  <si>
    <t>Tracey J Smith</t>
  </si>
  <si>
    <t>nutrition counseling, exercise education</t>
  </si>
  <si>
    <t>Stephen A Harrison</t>
  </si>
  <si>
    <t>36/52</t>
  </si>
  <si>
    <t>low-caloric diet(1400 kcal/day), Vit.E(800 IU)</t>
  </si>
  <si>
    <t>Nonalcoholic steatohepatitis</t>
  </si>
  <si>
    <t>Diet reduced (600kcal, fat &lt;30%)</t>
  </si>
  <si>
    <t>&gt;25</t>
  </si>
  <si>
    <t>IGT(75g OGTT +), BMI &gt;25</t>
  </si>
  <si>
    <t>Diet 1900kcal, fat 73g</t>
  </si>
  <si>
    <t>&gt;18</t>
  </si>
  <si>
    <t>Obese (BMI 30~40)</t>
  </si>
  <si>
    <t>Dennis J Ahnen</t>
  </si>
  <si>
    <t>6/52</t>
  </si>
  <si>
    <t>standardized low-caloric diet(1900 kcal/day)</t>
  </si>
  <si>
    <t>Diet reduced(1000)</t>
  </si>
  <si>
    <t>39-70</t>
  </si>
  <si>
    <t>Metabolic Syndrome, BMI&gt;30</t>
  </si>
  <si>
    <t>Bjorn Richelsen</t>
  </si>
  <si>
    <t>Denmark</t>
  </si>
  <si>
    <t xml:space="preserve">pre-medication weight loss by very-low-energy-diet(600-800) for 8 weeks
3-year mainetenance period : energy-restricted diet(-600 kcal/day, no more than 30% as fat), increase daily physical activity  </t>
  </si>
  <si>
    <t>Maria Audikovszky</t>
  </si>
  <si>
    <t>mild low calorie diet(1200-1500kcal/day, &lt;30% fat, 55% carhohydrates, 25% proteins)</t>
  </si>
  <si>
    <t>10~16</t>
  </si>
  <si>
    <t>obese (weight for height index&gt;140%)</t>
  </si>
  <si>
    <t>Dietary, Exercise counseling</t>
  </si>
  <si>
    <t>14-18</t>
  </si>
  <si>
    <t>Obese (BMI &gt; 85th percentile)</t>
  </si>
  <si>
    <t>Alain Golay</t>
  </si>
  <si>
    <t>Switzerland</t>
  </si>
  <si>
    <t>24/52</t>
  </si>
  <si>
    <t>low-caloric diet(-600 kcal/day, no more than 30% from fat)</t>
  </si>
  <si>
    <t>example</t>
  </si>
  <si>
    <t>Chanione</t>
  </si>
  <si>
    <t>Counseling; Mildly hypocaloric diet (30% fat calories), exercise, and behavioral therapy</t>
  </si>
  <si>
    <t>Jean-Pierre Chanoine</t>
  </si>
  <si>
    <t>USA, Canada</t>
  </si>
  <si>
    <t>low-caloric diet with 30% as fat [1400 kcal/day(&lt;70kg), 1800 kcal/day(&gt;100kg) in boys], low-caloric diet[1200~1600 kcal/day in girls]
behavioral modification, exercise counseling</t>
  </si>
  <si>
    <t xml:space="preserve">
80% white</t>
  </si>
  <si>
    <t>Adolescents</t>
  </si>
  <si>
    <t>B A Swinburn</t>
  </si>
  <si>
    <t>Austrailia, New zealand</t>
  </si>
  <si>
    <t>fat-reduced diet(25~30% of totla daily energy intake), regular physical activity, 
medication for comorbidities(not be modified if not necessary)</t>
  </si>
  <si>
    <t>hypertension,
hypercholesterolaemia, 
Type 2 DM</t>
  </si>
  <si>
    <t>Ching-Jung Hsieh</t>
  </si>
  <si>
    <t>Taiwan</t>
  </si>
  <si>
    <t>dietary education, low-caloric diet(-500 kcal/day, 30% fat calories), exercise(20min/day, 50~74% increase in heart rate)</t>
  </si>
  <si>
    <t>Asian</t>
  </si>
  <si>
    <t>Medium low calorie diet (women 1200 men 1500), medium exercise program(1 hr walk, fast pace every day)</t>
  </si>
  <si>
    <t>18-60</t>
  </si>
  <si>
    <t>Obese(BMI &gt; 30)</t>
  </si>
  <si>
    <t>T P Didangelos</t>
  </si>
  <si>
    <t>low-caloric diet(1300 kcal/day)</t>
  </si>
  <si>
    <t>Type 2 Dibetes mellitus</t>
  </si>
  <si>
    <t>nutritional(20% reduction in calorie) and activity(30 min of exercise per day)</t>
  </si>
  <si>
    <t>exogenous obesity(BMI =&gt; 30)</t>
  </si>
  <si>
    <t>Behzat Ozkan</t>
  </si>
  <si>
    <t>low-caloric diet(20% reduction in daily calories). exercise(at leat 30 min of moderate exercise/day)</t>
  </si>
  <si>
    <t>B Guy-Grand</t>
  </si>
  <si>
    <t>France</t>
  </si>
  <si>
    <t>low-caloric diet(20% reduction in calorie intake, no more than 30% from fat), antidiabetic agents(not be modified if not necessary)</t>
  </si>
  <si>
    <t>Type 2 DM</t>
  </si>
  <si>
    <t>low-caloric diet(20% reduction in calorie intake, no more than 30% from fat), antihypertensive agents(not be modified if not necessary)</t>
  </si>
  <si>
    <t>hypertension</t>
  </si>
  <si>
    <t>low-caloric diet(20% reduction in calorie intake, no more than 30% from fat), lipid-lowering agents(not be modified if not necessary)</t>
  </si>
  <si>
    <t>hypercholesterolaemia</t>
  </si>
  <si>
    <t>Aydin N</t>
  </si>
  <si>
    <t>medium low calorie(women 1200 men 1500)</t>
  </si>
  <si>
    <t>&gt;2% percent body fat standard</t>
  </si>
  <si>
    <t>Jarl S.Torgerson</t>
  </si>
  <si>
    <t>Sweden</t>
  </si>
  <si>
    <t>hypocaloric diet (~800kcal/day), exercise (walking extra 1 km), counseling</t>
  </si>
  <si>
    <t>George Bakris</t>
  </si>
  <si>
    <t>low-caloric diet(-600 kcal/day, no more than 30% from fat), antihypertensive medication</t>
  </si>
  <si>
    <t>S Rὄssner</t>
  </si>
  <si>
    <t>Europe</t>
  </si>
  <si>
    <t>low-caloric diet(-600 kcal/day, 30% fat calories) for 1 year + low-caloric diet(-10% of total daily energy expenditure)</t>
  </si>
  <si>
    <t>European</t>
  </si>
  <si>
    <t>J H Zavoral</t>
  </si>
  <si>
    <t>low-caloric diet(-500~8000 kcal/day), moderat physical exercise, behavioral modification instruction</t>
  </si>
  <si>
    <t>90% Caucasian</t>
  </si>
  <si>
    <t>GH Jeong</t>
  </si>
  <si>
    <t>N</t>
  </si>
  <si>
    <t>DW Han</t>
  </si>
  <si>
    <t>reduced 200~400</t>
  </si>
  <si>
    <t>Both</t>
  </si>
  <si>
    <t>1200~1400</t>
  </si>
  <si>
    <t>Y</t>
  </si>
  <si>
    <t>reduced 250~500</t>
  </si>
  <si>
    <t>11~18</t>
  </si>
  <si>
    <t>nutrition education</t>
  </si>
  <si>
    <t>reduced 600</t>
  </si>
  <si>
    <t>reduced 1000</t>
  </si>
  <si>
    <t>1200~1500</t>
  </si>
  <si>
    <t>reduced 500</t>
  </si>
  <si>
    <t>14~18</t>
  </si>
  <si>
    <t>reduced 20%</t>
  </si>
  <si>
    <t>Kwon YJ</t>
  </si>
  <si>
    <t>South Korea</t>
  </si>
  <si>
    <t>20-70</t>
  </si>
  <si>
    <t>Xie P</t>
  </si>
  <si>
    <t>China</t>
  </si>
  <si>
    <t>Han</t>
  </si>
  <si>
    <t>Schizophrenia or Bipolar disorder</t>
  </si>
  <si>
    <t>Liu S</t>
  </si>
  <si>
    <t>18-65</t>
  </si>
  <si>
    <t>Feng X</t>
  </si>
  <si>
    <t>500-1000</t>
  </si>
  <si>
    <t>Legro RS</t>
  </si>
  <si>
    <t>18-40</t>
  </si>
  <si>
    <t>Iran</t>
  </si>
  <si>
    <t>12 to 18</t>
  </si>
  <si>
    <t>Taghizadeh</t>
  </si>
  <si>
    <t>deficit 600</t>
  </si>
  <si>
    <t>Caucasian</t>
  </si>
  <si>
    <t>Derosa G</t>
  </si>
  <si>
    <t>Italy</t>
  </si>
  <si>
    <t>Zahmatkesh A</t>
  </si>
  <si>
    <t>MAFLD</t>
  </si>
  <si>
    <t>Hyperuricemia</t>
  </si>
  <si>
    <t>NAFLD</t>
  </si>
  <si>
    <t>Diabetes type2 with Insulin resistant</t>
  </si>
  <si>
    <t>Kuo CS</t>
  </si>
  <si>
    <t>deficit 25kcal/kg</t>
  </si>
  <si>
    <t>Diabetes 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</si>
</sst>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-d"/>
    <numFmt numFmtId="165" formatCode="m/d"/>
    <numFmt numFmtId="166" formatCode="0.0"/>
  </numFmts>
  <fonts count="1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Docs-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333333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F1C232"/>
        <bgColor rgb="FFF1C232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1" xfId="0" applyFont="1" applyFill="1" applyBorder="1"/>
    <xf numFmtId="0" fontId="3" fillId="0" borderId="0" xfId="0" applyFont="1"/>
    <xf numFmtId="0" fontId="1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4" fillId="2" borderId="2" xfId="0" applyFont="1" applyFill="1" applyBorder="1" applyAlignment="1">
      <alignment horizontal="right"/>
    </xf>
    <xf numFmtId="0" fontId="4" fillId="2" borderId="2" xfId="0" applyFont="1" applyFill="1" applyBorder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3" borderId="0" xfId="0" applyFont="1" applyFill="1"/>
    <xf numFmtId="0" fontId="4" fillId="3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164" fontId="4" fillId="2" borderId="0" xfId="0" applyNumberFormat="1" applyFont="1" applyFill="1" applyAlignment="1">
      <alignment horizontal="right"/>
    </xf>
    <xf numFmtId="165" fontId="4" fillId="2" borderId="0" xfId="0" applyNumberFormat="1" applyFont="1" applyFill="1" applyAlignment="1">
      <alignment horizontal="right"/>
    </xf>
    <xf numFmtId="0" fontId="4" fillId="2" borderId="3" xfId="0" applyFont="1" applyFill="1" applyBorder="1"/>
    <xf numFmtId="0" fontId="4" fillId="4" borderId="0" xfId="0" applyFont="1" applyFill="1"/>
    <xf numFmtId="0" fontId="5" fillId="2" borderId="0" xfId="0" applyFont="1" applyFill="1"/>
    <xf numFmtId="0" fontId="1" fillId="2" borderId="0" xfId="0" applyFont="1" applyFill="1" applyAlignment="1">
      <alignment horizontal="right"/>
    </xf>
    <xf numFmtId="0" fontId="3" fillId="5" borderId="0" xfId="0" applyFont="1" applyFill="1"/>
    <xf numFmtId="0" fontId="3" fillId="5" borderId="0" xfId="0" applyFont="1" applyFill="1" applyAlignment="1">
      <alignment horizontal="left"/>
    </xf>
    <xf numFmtId="0" fontId="1" fillId="5" borderId="0" xfId="0" applyFont="1" applyFill="1"/>
    <xf numFmtId="0" fontId="1" fillId="0" borderId="0" xfId="0" applyFont="1" applyAlignment="1">
      <alignment horizontal="right"/>
    </xf>
    <xf numFmtId="0" fontId="1" fillId="0" borderId="0" xfId="0" applyFont="1"/>
    <xf numFmtId="0" fontId="6" fillId="0" borderId="0" xfId="0" applyFont="1" applyAlignment="1">
      <alignment horizontal="left"/>
    </xf>
    <xf numFmtId="0" fontId="4" fillId="5" borderId="0" xfId="0" applyFont="1" applyFill="1"/>
    <xf numFmtId="0" fontId="4" fillId="5" borderId="0" xfId="0" applyFont="1" applyFill="1" applyAlignment="1">
      <alignment horizontal="right"/>
    </xf>
    <xf numFmtId="0" fontId="4" fillId="6" borderId="0" xfId="0" applyFont="1" applyFill="1"/>
    <xf numFmtId="0" fontId="4" fillId="5" borderId="0" xfId="0" applyFont="1" applyFill="1" applyAlignment="1">
      <alignment horizontal="lef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6" fontId="9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6"/>
  <sheetViews>
    <sheetView tabSelected="1" workbookViewId="0">
      <selection activeCell="D30" sqref="D30"/>
    </sheetView>
  </sheetViews>
  <sheetFormatPr defaultColWidth="12.5703125" defaultRowHeight="15.75" customHeight="1"/>
  <cols>
    <col min="1" max="1" width="15.5703125" customWidth="1"/>
    <col min="2" max="2" width="21.140625" customWidth="1"/>
    <col min="3" max="3" width="6.28515625" customWidth="1"/>
    <col min="4" max="4" width="12" customWidth="1"/>
    <col min="5" max="5" width="4.7109375" customWidth="1"/>
    <col min="6" max="6" width="4.28515625" customWidth="1"/>
    <col min="7" max="7" width="3.7109375" customWidth="1"/>
    <col min="8" max="8" width="4.7109375" customWidth="1"/>
    <col min="9" max="9" width="4.28515625" customWidth="1"/>
    <col min="10" max="10" width="3.7109375" customWidth="1"/>
    <col min="11" max="11" width="15.42578125" customWidth="1"/>
    <col min="12" max="12" width="12.28515625" customWidth="1"/>
    <col min="13" max="13" width="13.7109375" customWidth="1"/>
    <col min="14" max="14" width="14" customWidth="1"/>
    <col min="15" max="15" width="17.28515625" customWidth="1"/>
    <col min="16" max="16" width="8.28515625" customWidth="1"/>
    <col min="17" max="17" width="7.28515625" customWidth="1"/>
    <col min="18" max="18" width="9" customWidth="1"/>
    <col min="19" max="19" width="17" customWidth="1"/>
    <col min="20" max="20" width="10.42578125" customWidth="1"/>
    <col min="21" max="21" width="8" customWidth="1"/>
    <col min="22" max="22" width="15.140625" customWidth="1"/>
    <col min="23" max="23" width="40.42578125" customWidth="1"/>
  </cols>
  <sheetData>
    <row r="1" spans="1:23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2.75">
      <c r="A2" s="1">
        <v>33664007</v>
      </c>
      <c r="B2" s="1" t="s">
        <v>23</v>
      </c>
      <c r="C2" s="1">
        <v>2021</v>
      </c>
      <c r="D2" s="1" t="s">
        <v>24</v>
      </c>
      <c r="E2" s="1">
        <v>0</v>
      </c>
      <c r="F2" s="1">
        <v>3.37</v>
      </c>
      <c r="G2" s="1">
        <v>25</v>
      </c>
      <c r="H2" s="1">
        <v>-0.7</v>
      </c>
      <c r="I2" s="1">
        <v>2.19</v>
      </c>
      <c r="J2" s="1">
        <v>25</v>
      </c>
      <c r="K2" s="1" t="s">
        <v>25</v>
      </c>
      <c r="L2" s="1">
        <v>120</v>
      </c>
      <c r="M2" s="1">
        <v>3</v>
      </c>
      <c r="N2" s="1" t="s">
        <v>26</v>
      </c>
      <c r="O2" s="1" t="s">
        <v>27</v>
      </c>
      <c r="P2" s="1">
        <v>0</v>
      </c>
      <c r="Q2" s="1">
        <v>0</v>
      </c>
      <c r="R2" s="1">
        <v>0</v>
      </c>
      <c r="S2" s="1" t="s">
        <v>28</v>
      </c>
      <c r="T2" s="1" t="s">
        <v>29</v>
      </c>
      <c r="U2" s="1" t="s">
        <v>27</v>
      </c>
      <c r="V2" s="1">
        <v>1</v>
      </c>
      <c r="W2" s="1" t="s">
        <v>30</v>
      </c>
    </row>
    <row r="3" spans="1:23" ht="12.75">
      <c r="A3" s="1">
        <v>30535651</v>
      </c>
      <c r="B3" s="1" t="s">
        <v>31</v>
      </c>
      <c r="C3" s="1">
        <v>2018</v>
      </c>
      <c r="D3" s="1" t="s">
        <v>32</v>
      </c>
      <c r="E3" s="1">
        <v>-0.34</v>
      </c>
      <c r="F3" s="1">
        <v>0.08</v>
      </c>
      <c r="G3" s="1">
        <v>98</v>
      </c>
      <c r="H3" s="1">
        <v>-0.76</v>
      </c>
      <c r="I3" s="1">
        <v>0.08</v>
      </c>
      <c r="J3" s="1">
        <v>99</v>
      </c>
      <c r="K3" s="1" t="s">
        <v>33</v>
      </c>
      <c r="L3" s="1">
        <v>60</v>
      </c>
      <c r="M3" s="1">
        <v>6</v>
      </c>
      <c r="N3" s="1" t="s">
        <v>34</v>
      </c>
      <c r="O3" s="2" t="s">
        <v>35</v>
      </c>
      <c r="P3" s="1">
        <v>0</v>
      </c>
      <c r="Q3" s="1">
        <v>0</v>
      </c>
      <c r="R3" s="1">
        <v>0</v>
      </c>
      <c r="S3" s="1" t="s">
        <v>28</v>
      </c>
      <c r="T3" s="1" t="s">
        <v>29</v>
      </c>
      <c r="U3" s="1" t="s">
        <v>27</v>
      </c>
      <c r="V3" s="1">
        <v>0</v>
      </c>
      <c r="W3" s="1" t="s">
        <v>26</v>
      </c>
    </row>
    <row r="4" spans="1:23" ht="12.75">
      <c r="A4" s="1">
        <v>23950589</v>
      </c>
      <c r="B4" s="1" t="s">
        <v>36</v>
      </c>
      <c r="C4" s="1">
        <v>2013</v>
      </c>
      <c r="D4" s="1" t="s">
        <v>37</v>
      </c>
      <c r="E4" s="1">
        <v>-2.1</v>
      </c>
      <c r="F4" s="1">
        <v>1.1000000000000001</v>
      </c>
      <c r="G4" s="1">
        <v>20</v>
      </c>
      <c r="H4" s="1">
        <v>-3.5</v>
      </c>
      <c r="I4" s="1">
        <v>1.6</v>
      </c>
      <c r="J4" s="1">
        <v>20</v>
      </c>
      <c r="K4" s="1" t="s">
        <v>33</v>
      </c>
      <c r="L4" s="1">
        <v>120</v>
      </c>
      <c r="M4" s="1">
        <v>2</v>
      </c>
      <c r="N4" s="1" t="s">
        <v>38</v>
      </c>
      <c r="O4" s="1" t="s">
        <v>39</v>
      </c>
      <c r="P4" s="1">
        <v>0</v>
      </c>
      <c r="Q4" s="1">
        <v>1</v>
      </c>
      <c r="R4" s="1">
        <v>0</v>
      </c>
      <c r="S4" s="1" t="s">
        <v>28</v>
      </c>
      <c r="T4" s="1" t="s">
        <v>29</v>
      </c>
      <c r="U4" s="1" t="s">
        <v>27</v>
      </c>
      <c r="V4" s="1">
        <v>0</v>
      </c>
      <c r="W4" s="1" t="s">
        <v>26</v>
      </c>
    </row>
    <row r="5" spans="1:23" ht="12.75">
      <c r="A5" s="1">
        <v>23735004</v>
      </c>
      <c r="B5" s="1" t="s">
        <v>40</v>
      </c>
      <c r="C5" s="1">
        <v>2013</v>
      </c>
      <c r="D5" s="1" t="s">
        <v>41</v>
      </c>
      <c r="E5" s="1">
        <v>-0.1</v>
      </c>
      <c r="F5" s="1">
        <v>1.5</v>
      </c>
      <c r="G5" s="1">
        <v>20</v>
      </c>
      <c r="H5" s="1">
        <v>-0.5</v>
      </c>
      <c r="I5" s="1">
        <v>1.6</v>
      </c>
      <c r="J5" s="1">
        <v>21</v>
      </c>
      <c r="K5" s="1" t="s">
        <v>33</v>
      </c>
      <c r="L5" s="1">
        <v>120</v>
      </c>
      <c r="M5" s="1">
        <v>2.5</v>
      </c>
      <c r="N5" s="1" t="s">
        <v>34</v>
      </c>
      <c r="O5" s="2" t="s">
        <v>42</v>
      </c>
      <c r="P5" s="1">
        <v>0</v>
      </c>
      <c r="Q5" s="1">
        <v>0</v>
      </c>
      <c r="R5" s="1">
        <v>0</v>
      </c>
      <c r="S5" s="1" t="s">
        <v>28</v>
      </c>
      <c r="T5" s="1" t="s">
        <v>43</v>
      </c>
      <c r="U5" s="1" t="s">
        <v>44</v>
      </c>
      <c r="V5" s="1">
        <v>0</v>
      </c>
      <c r="W5" s="1" t="s">
        <v>26</v>
      </c>
    </row>
    <row r="6" spans="1:23" ht="12.75">
      <c r="A6" s="1">
        <v>23376451</v>
      </c>
      <c r="B6" s="1" t="s">
        <v>45</v>
      </c>
      <c r="C6" s="1">
        <v>2013</v>
      </c>
      <c r="D6" s="1" t="s">
        <v>46</v>
      </c>
      <c r="E6" s="1">
        <v>-0.8</v>
      </c>
      <c r="F6" s="1">
        <v>2.13</v>
      </c>
      <c r="G6" s="1">
        <v>19</v>
      </c>
      <c r="H6" s="1">
        <v>-1.6</v>
      </c>
      <c r="I6" s="1">
        <v>1.55</v>
      </c>
      <c r="J6" s="1">
        <v>20</v>
      </c>
      <c r="K6" s="1" t="s">
        <v>25</v>
      </c>
      <c r="L6" s="1">
        <v>120</v>
      </c>
      <c r="M6" s="1">
        <v>4</v>
      </c>
      <c r="N6" s="1" t="s">
        <v>26</v>
      </c>
      <c r="O6" s="1" t="s">
        <v>27</v>
      </c>
      <c r="P6" s="1">
        <v>1</v>
      </c>
      <c r="Q6" s="1">
        <v>1</v>
      </c>
      <c r="R6" s="1">
        <v>1</v>
      </c>
      <c r="S6" s="1" t="s">
        <v>47</v>
      </c>
      <c r="T6" s="1" t="s">
        <v>29</v>
      </c>
      <c r="U6" s="1" t="s">
        <v>27</v>
      </c>
      <c r="V6" s="1">
        <v>0</v>
      </c>
      <c r="W6" s="1" t="s">
        <v>26</v>
      </c>
    </row>
    <row r="7" spans="1:23" ht="12.75">
      <c r="A7" s="1">
        <v>23376451</v>
      </c>
      <c r="B7" s="1" t="s">
        <v>45</v>
      </c>
      <c r="C7" s="1">
        <v>2013</v>
      </c>
      <c r="D7" s="1" t="s">
        <v>46</v>
      </c>
      <c r="E7" s="1">
        <v>-1.2</v>
      </c>
      <c r="F7" s="1">
        <v>2.39</v>
      </c>
      <c r="G7" s="1">
        <v>20</v>
      </c>
      <c r="H7" s="1">
        <v>-1.1000000000000001</v>
      </c>
      <c r="I7" s="1">
        <v>3.21</v>
      </c>
      <c r="J7" s="1">
        <v>20</v>
      </c>
      <c r="K7" s="1" t="s">
        <v>25</v>
      </c>
      <c r="L7" s="1">
        <v>120</v>
      </c>
      <c r="M7" s="1">
        <v>4</v>
      </c>
      <c r="N7" s="1" t="s">
        <v>26</v>
      </c>
      <c r="O7" s="1" t="s">
        <v>27</v>
      </c>
      <c r="P7" s="1">
        <v>1</v>
      </c>
      <c r="Q7" s="1">
        <v>1</v>
      </c>
      <c r="R7" s="1">
        <v>1</v>
      </c>
      <c r="S7" s="1" t="s">
        <v>47</v>
      </c>
      <c r="T7" s="1" t="s">
        <v>29</v>
      </c>
      <c r="U7" s="1" t="s">
        <v>27</v>
      </c>
      <c r="V7" s="1">
        <v>1</v>
      </c>
      <c r="W7" s="1" t="s">
        <v>48</v>
      </c>
    </row>
    <row r="8" spans="1:23" ht="12.75">
      <c r="A8" s="1">
        <v>22717217</v>
      </c>
      <c r="B8" s="1" t="s">
        <v>49</v>
      </c>
      <c r="C8" s="1">
        <v>2012</v>
      </c>
      <c r="D8" s="1" t="s">
        <v>50</v>
      </c>
      <c r="E8" s="1">
        <v>-1</v>
      </c>
      <c r="F8" s="1">
        <v>1.7</v>
      </c>
      <c r="G8" s="1">
        <v>22</v>
      </c>
      <c r="H8" s="1">
        <v>-1.1000000000000001</v>
      </c>
      <c r="I8" s="1">
        <v>1.7</v>
      </c>
      <c r="J8" s="1">
        <v>35</v>
      </c>
      <c r="K8" s="1" t="s">
        <v>33</v>
      </c>
      <c r="L8" s="1">
        <v>60</v>
      </c>
      <c r="M8" s="1">
        <v>6</v>
      </c>
      <c r="N8" s="1" t="s">
        <v>26</v>
      </c>
      <c r="O8" s="1" t="s">
        <v>27</v>
      </c>
      <c r="P8" s="1">
        <v>1</v>
      </c>
      <c r="Q8" s="1">
        <v>1</v>
      </c>
      <c r="R8" s="1">
        <v>1</v>
      </c>
      <c r="S8" s="1" t="s">
        <v>28</v>
      </c>
      <c r="T8" s="1" t="s">
        <v>29</v>
      </c>
      <c r="U8" s="1" t="s">
        <v>27</v>
      </c>
      <c r="V8" s="1">
        <v>0</v>
      </c>
      <c r="W8" s="1" t="s">
        <v>26</v>
      </c>
    </row>
    <row r="9" spans="1:23" ht="12.75">
      <c r="A9" s="1">
        <v>19053049</v>
      </c>
      <c r="B9" s="1" t="s">
        <v>51</v>
      </c>
      <c r="C9" s="1">
        <v>2008</v>
      </c>
      <c r="D9" s="1" t="s">
        <v>50</v>
      </c>
      <c r="E9" s="1">
        <v>-2.6</v>
      </c>
      <c r="F9" s="1">
        <v>3</v>
      </c>
      <c r="G9" s="1">
        <v>18</v>
      </c>
      <c r="H9" s="1">
        <v>-2.9</v>
      </c>
      <c r="I9" s="1">
        <v>2.89</v>
      </c>
      <c r="J9" s="1">
        <v>23</v>
      </c>
      <c r="K9" s="1" t="s">
        <v>25</v>
      </c>
      <c r="L9" s="1">
        <v>120</v>
      </c>
      <c r="M9" s="1">
        <v>9</v>
      </c>
      <c r="N9" s="1" t="s">
        <v>38</v>
      </c>
      <c r="O9" s="1">
        <v>1400</v>
      </c>
      <c r="P9" s="1">
        <v>0</v>
      </c>
      <c r="Q9" s="1">
        <v>0</v>
      </c>
      <c r="R9" s="1">
        <v>0</v>
      </c>
      <c r="S9" s="1" t="s">
        <v>28</v>
      </c>
      <c r="T9" s="1" t="s">
        <v>29</v>
      </c>
      <c r="U9" s="1" t="s">
        <v>27</v>
      </c>
      <c r="V9" s="1">
        <v>1</v>
      </c>
      <c r="W9" s="1" t="s">
        <v>52</v>
      </c>
    </row>
    <row r="10" spans="1:23" ht="12.75">
      <c r="A10" s="1">
        <v>18564278</v>
      </c>
      <c r="B10" s="1" t="s">
        <v>53</v>
      </c>
      <c r="C10" s="1">
        <v>2008</v>
      </c>
      <c r="D10" s="1" t="s">
        <v>54</v>
      </c>
      <c r="E10" s="1">
        <v>-0.5</v>
      </c>
      <c r="F10" s="1">
        <v>1.43</v>
      </c>
      <c r="G10" s="1">
        <v>15</v>
      </c>
      <c r="H10" s="1">
        <v>-1.2</v>
      </c>
      <c r="I10" s="1">
        <v>1.44</v>
      </c>
      <c r="J10" s="1">
        <v>16</v>
      </c>
      <c r="K10" s="1" t="s">
        <v>25</v>
      </c>
      <c r="L10" s="1">
        <v>120</v>
      </c>
      <c r="M10" s="1">
        <v>12</v>
      </c>
      <c r="N10" s="1" t="s">
        <v>34</v>
      </c>
      <c r="O10" s="2">
        <v>600</v>
      </c>
      <c r="P10" s="1">
        <v>0</v>
      </c>
      <c r="Q10" s="1">
        <v>0</v>
      </c>
      <c r="R10" s="1">
        <v>0</v>
      </c>
      <c r="S10" s="1" t="s">
        <v>55</v>
      </c>
      <c r="T10" s="1" t="s">
        <v>29</v>
      </c>
      <c r="U10" s="1" t="s">
        <v>27</v>
      </c>
      <c r="V10" s="1">
        <v>1</v>
      </c>
      <c r="W10" s="1" t="s">
        <v>56</v>
      </c>
    </row>
    <row r="11" spans="1:23" ht="12.75">
      <c r="A11" s="1">
        <v>17920338</v>
      </c>
      <c r="B11" s="1" t="s">
        <v>57</v>
      </c>
      <c r="C11" s="1">
        <v>2007</v>
      </c>
      <c r="D11" s="1" t="s">
        <v>50</v>
      </c>
      <c r="E11" s="1">
        <v>-0.9</v>
      </c>
      <c r="F11" s="1">
        <v>0.7</v>
      </c>
      <c r="G11" s="1">
        <v>12</v>
      </c>
      <c r="H11" s="1">
        <v>-1</v>
      </c>
      <c r="I11" s="1">
        <v>0.8</v>
      </c>
      <c r="J11" s="1">
        <v>10</v>
      </c>
      <c r="K11" s="1" t="s">
        <v>33</v>
      </c>
      <c r="L11" s="1">
        <v>120</v>
      </c>
      <c r="M11" s="1">
        <v>1.5</v>
      </c>
      <c r="N11" s="1" t="s">
        <v>38</v>
      </c>
      <c r="O11" s="1">
        <v>1900</v>
      </c>
      <c r="P11" s="1">
        <v>0</v>
      </c>
      <c r="Q11" s="1">
        <v>0</v>
      </c>
      <c r="R11" s="1">
        <v>0</v>
      </c>
      <c r="S11" s="1" t="s">
        <v>58</v>
      </c>
      <c r="T11" s="1" t="s">
        <v>29</v>
      </c>
      <c r="U11" s="1" t="s">
        <v>27</v>
      </c>
      <c r="V11" s="1">
        <v>0</v>
      </c>
      <c r="W11" s="1" t="s">
        <v>26</v>
      </c>
    </row>
    <row r="12" spans="1:23" ht="12.75">
      <c r="A12" s="1">
        <v>17351155</v>
      </c>
      <c r="B12" s="1" t="s">
        <v>59</v>
      </c>
      <c r="C12" s="1">
        <v>2007</v>
      </c>
      <c r="D12" s="1" t="s">
        <v>60</v>
      </c>
      <c r="E12" s="1">
        <v>-0.8</v>
      </c>
      <c r="F12" s="1">
        <v>2.79</v>
      </c>
      <c r="G12" s="1">
        <v>15</v>
      </c>
      <c r="H12" s="1">
        <v>-0.9</v>
      </c>
      <c r="I12" s="1">
        <v>2.62</v>
      </c>
      <c r="J12" s="1">
        <v>16</v>
      </c>
      <c r="K12" s="1" t="s">
        <v>25</v>
      </c>
      <c r="L12" s="1">
        <v>120</v>
      </c>
      <c r="M12" s="3">
        <f>1/3</f>
        <v>0.33333333333333331</v>
      </c>
      <c r="N12" s="1" t="s">
        <v>34</v>
      </c>
      <c r="O12" s="2">
        <v>1000</v>
      </c>
      <c r="P12" s="1">
        <v>0</v>
      </c>
      <c r="Q12" s="1">
        <v>0</v>
      </c>
      <c r="R12" s="1">
        <v>0</v>
      </c>
      <c r="S12" s="1" t="s">
        <v>28</v>
      </c>
      <c r="T12" s="1" t="s">
        <v>29</v>
      </c>
      <c r="U12" s="1" t="s">
        <v>27</v>
      </c>
      <c r="V12" s="1">
        <v>1</v>
      </c>
      <c r="W12" s="1" t="s">
        <v>61</v>
      </c>
    </row>
    <row r="13" spans="1:23" ht="12.75">
      <c r="A13" s="1">
        <v>17134960</v>
      </c>
      <c r="B13" s="1" t="s">
        <v>62</v>
      </c>
      <c r="C13" s="1">
        <v>2006</v>
      </c>
      <c r="D13" s="1" t="s">
        <v>63</v>
      </c>
      <c r="E13" s="1">
        <v>-2.2400000000000002</v>
      </c>
      <c r="F13" s="1">
        <v>2.17</v>
      </c>
      <c r="G13" s="1">
        <v>61</v>
      </c>
      <c r="H13" s="1">
        <v>-3.47</v>
      </c>
      <c r="I13" s="1">
        <v>2</v>
      </c>
      <c r="J13" s="1">
        <v>78</v>
      </c>
      <c r="K13" s="1" t="s">
        <v>25</v>
      </c>
      <c r="L13" s="1">
        <v>120</v>
      </c>
      <c r="M13" s="1">
        <v>6</v>
      </c>
      <c r="N13" s="1" t="s">
        <v>38</v>
      </c>
      <c r="O13" s="1" t="s">
        <v>64</v>
      </c>
      <c r="P13" s="1">
        <v>0</v>
      </c>
      <c r="Q13" s="1">
        <v>0</v>
      </c>
      <c r="R13" s="1">
        <v>0</v>
      </c>
      <c r="S13" s="1" t="s">
        <v>28</v>
      </c>
      <c r="T13" s="1" t="s">
        <v>29</v>
      </c>
      <c r="U13" s="1" t="s">
        <v>27</v>
      </c>
      <c r="V13" s="1">
        <v>0</v>
      </c>
      <c r="W13" s="1" t="s">
        <v>26</v>
      </c>
    </row>
    <row r="14" spans="1:23" ht="12.75">
      <c r="A14" s="1">
        <v>16524859</v>
      </c>
      <c r="B14" s="1" t="s">
        <v>65</v>
      </c>
      <c r="C14" s="1">
        <v>2006</v>
      </c>
      <c r="D14" s="1" t="s">
        <v>50</v>
      </c>
      <c r="E14" s="1">
        <v>-0.8</v>
      </c>
      <c r="F14" s="1">
        <v>1.35</v>
      </c>
      <c r="G14" s="1">
        <v>18</v>
      </c>
      <c r="H14" s="1">
        <v>-1.3</v>
      </c>
      <c r="I14" s="1">
        <v>0.75</v>
      </c>
      <c r="J14" s="1">
        <v>16</v>
      </c>
      <c r="K14" s="1" t="s">
        <v>25</v>
      </c>
      <c r="L14" s="1">
        <v>120</v>
      </c>
      <c r="M14" s="1">
        <v>6</v>
      </c>
      <c r="N14" s="1" t="s">
        <v>34</v>
      </c>
      <c r="O14" s="1">
        <v>500</v>
      </c>
      <c r="P14" s="1">
        <v>0</v>
      </c>
      <c r="Q14" s="1">
        <v>1</v>
      </c>
      <c r="R14" s="1">
        <v>1</v>
      </c>
      <c r="S14" s="1" t="s">
        <v>28</v>
      </c>
      <c r="T14" s="1" t="s">
        <v>43</v>
      </c>
      <c r="U14" s="1" t="s">
        <v>66</v>
      </c>
      <c r="V14" s="1">
        <v>0</v>
      </c>
      <c r="W14" s="1" t="s">
        <v>26</v>
      </c>
    </row>
    <row r="15" spans="1:23" ht="12.75">
      <c r="A15" s="1">
        <v>15589067</v>
      </c>
      <c r="B15" s="1" t="s">
        <v>67</v>
      </c>
      <c r="C15" s="1">
        <v>2004</v>
      </c>
      <c r="D15" s="1" t="s">
        <v>68</v>
      </c>
      <c r="E15" s="1">
        <v>-2.52</v>
      </c>
      <c r="F15" s="1">
        <v>1.36</v>
      </c>
      <c r="G15" s="1">
        <v>19</v>
      </c>
      <c r="H15" s="1">
        <v>-3.64</v>
      </c>
      <c r="I15" s="1">
        <v>0.97</v>
      </c>
      <c r="J15" s="1">
        <v>25</v>
      </c>
      <c r="K15" s="1" t="s">
        <v>33</v>
      </c>
      <c r="L15" s="1">
        <v>120</v>
      </c>
      <c r="M15" s="1">
        <v>3</v>
      </c>
      <c r="N15" s="1" t="s">
        <v>38</v>
      </c>
      <c r="O15" s="1" t="s">
        <v>64</v>
      </c>
      <c r="P15" s="1">
        <v>0</v>
      </c>
      <c r="Q15" s="1">
        <v>1</v>
      </c>
      <c r="R15" s="1">
        <v>0</v>
      </c>
      <c r="S15" s="1" t="s">
        <v>28</v>
      </c>
      <c r="T15" s="1" t="s">
        <v>29</v>
      </c>
      <c r="U15" s="1" t="s">
        <v>27</v>
      </c>
      <c r="V15" s="1">
        <v>0</v>
      </c>
      <c r="W15" s="1" t="s">
        <v>26</v>
      </c>
    </row>
    <row r="16" spans="1:23" ht="12.75">
      <c r="A16" s="1">
        <v>15378354</v>
      </c>
      <c r="B16" s="1" t="s">
        <v>69</v>
      </c>
      <c r="C16" s="1">
        <v>2004</v>
      </c>
      <c r="D16" s="1" t="s">
        <v>68</v>
      </c>
      <c r="E16" s="1">
        <v>0.11</v>
      </c>
      <c r="F16" s="1">
        <v>2.4900000000000002</v>
      </c>
      <c r="G16" s="1">
        <v>15</v>
      </c>
      <c r="H16" s="1">
        <v>-4.09</v>
      </c>
      <c r="I16" s="1">
        <v>2.9</v>
      </c>
      <c r="J16" s="1">
        <v>15</v>
      </c>
      <c r="K16" s="1" t="s">
        <v>33</v>
      </c>
      <c r="L16" s="1">
        <v>120</v>
      </c>
      <c r="M16" s="1">
        <v>12</v>
      </c>
      <c r="N16" s="1" t="s">
        <v>34</v>
      </c>
      <c r="O16" s="4">
        <v>0.2</v>
      </c>
      <c r="P16" s="1">
        <v>0</v>
      </c>
      <c r="Q16" s="1">
        <v>1</v>
      </c>
      <c r="R16" s="1">
        <v>0</v>
      </c>
      <c r="S16" s="1" t="s">
        <v>28</v>
      </c>
      <c r="T16" s="1" t="s">
        <v>43</v>
      </c>
      <c r="U16" s="1" t="s">
        <v>70</v>
      </c>
      <c r="V16" s="1">
        <v>0</v>
      </c>
      <c r="W16" s="1" t="s">
        <v>26</v>
      </c>
    </row>
    <row r="17" spans="1:23" ht="12.75">
      <c r="A17" s="1">
        <v>12409965</v>
      </c>
      <c r="B17" s="1" t="s">
        <v>71</v>
      </c>
      <c r="C17" s="1">
        <v>2002</v>
      </c>
      <c r="D17" s="1" t="s">
        <v>50</v>
      </c>
      <c r="E17" s="1">
        <v>-0.9</v>
      </c>
      <c r="F17" s="1">
        <v>2.2000000000000002</v>
      </c>
      <c r="G17" s="1">
        <v>265</v>
      </c>
      <c r="H17" s="1">
        <v>-1.9</v>
      </c>
      <c r="I17" s="1">
        <v>2.2999999999999998</v>
      </c>
      <c r="J17" s="1">
        <v>267</v>
      </c>
      <c r="K17" s="1" t="s">
        <v>33</v>
      </c>
      <c r="L17" s="1">
        <v>120</v>
      </c>
      <c r="M17" s="1">
        <v>12</v>
      </c>
      <c r="N17" s="1" t="s">
        <v>34</v>
      </c>
      <c r="O17" s="2">
        <v>600</v>
      </c>
      <c r="P17" s="1">
        <v>0</v>
      </c>
      <c r="Q17" s="1">
        <v>1</v>
      </c>
      <c r="R17" s="1">
        <v>1</v>
      </c>
      <c r="S17" s="1" t="s">
        <v>28</v>
      </c>
      <c r="T17" s="1" t="s">
        <v>29</v>
      </c>
      <c r="U17" s="1" t="s">
        <v>27</v>
      </c>
      <c r="V17" s="1">
        <v>1</v>
      </c>
      <c r="W17" s="1" t="s">
        <v>72</v>
      </c>
    </row>
    <row r="18" spans="1:23" ht="15.75" customHeight="1">
      <c r="A18" s="37">
        <v>39049073</v>
      </c>
      <c r="B18" s="36" t="s">
        <v>196</v>
      </c>
      <c r="C18" s="36">
        <v>2024</v>
      </c>
      <c r="D18" s="36" t="s">
        <v>197</v>
      </c>
      <c r="E18" s="40">
        <v>-0.4</v>
      </c>
      <c r="F18" s="38">
        <v>0.65</v>
      </c>
      <c r="G18" s="36">
        <v>28</v>
      </c>
      <c r="H18" s="37">
        <v>-1.8</v>
      </c>
      <c r="I18" s="37">
        <v>0.5</v>
      </c>
      <c r="J18" s="36">
        <v>32</v>
      </c>
      <c r="K18" s="36" t="s">
        <v>25</v>
      </c>
      <c r="L18" s="36">
        <v>120</v>
      </c>
      <c r="M18" s="36">
        <v>1.8</v>
      </c>
      <c r="N18" s="36" t="s">
        <v>26</v>
      </c>
      <c r="O18" s="36" t="s">
        <v>27</v>
      </c>
      <c r="P18" s="37">
        <v>0</v>
      </c>
      <c r="Q18" s="37">
        <v>0</v>
      </c>
      <c r="R18" s="37">
        <v>0</v>
      </c>
      <c r="S18" s="36" t="s">
        <v>198</v>
      </c>
      <c r="T18" s="36" t="s">
        <v>29</v>
      </c>
      <c r="U18" s="36" t="s">
        <v>27</v>
      </c>
      <c r="V18" s="36">
        <v>1</v>
      </c>
      <c r="W18" s="39" t="s">
        <v>199</v>
      </c>
    </row>
    <row r="19" spans="1:23" ht="15.75" customHeight="1">
      <c r="A19" s="37">
        <v>38468241</v>
      </c>
      <c r="B19" s="36" t="s">
        <v>200</v>
      </c>
      <c r="C19" s="36">
        <v>2024</v>
      </c>
      <c r="D19" s="36" t="s">
        <v>197</v>
      </c>
      <c r="E19" s="36">
        <v>-0.25</v>
      </c>
      <c r="F19" s="36">
        <v>0.75</v>
      </c>
      <c r="G19" s="36">
        <v>35</v>
      </c>
      <c r="H19" s="36">
        <v>-0.95</v>
      </c>
      <c r="I19" s="36">
        <v>0.77</v>
      </c>
      <c r="J19" s="36">
        <v>37</v>
      </c>
      <c r="K19" s="36" t="s">
        <v>25</v>
      </c>
      <c r="L19" s="36">
        <v>120</v>
      </c>
      <c r="M19" s="39">
        <v>2.8</v>
      </c>
      <c r="N19" s="36" t="s">
        <v>26</v>
      </c>
      <c r="O19" s="36" t="s">
        <v>27</v>
      </c>
      <c r="P19" s="37">
        <v>0</v>
      </c>
      <c r="Q19" s="37">
        <v>1</v>
      </c>
      <c r="R19" s="37">
        <v>0</v>
      </c>
      <c r="S19" s="36" t="s">
        <v>28</v>
      </c>
      <c r="T19" s="36" t="s">
        <v>29</v>
      </c>
      <c r="U19" s="36" t="s">
        <v>201</v>
      </c>
      <c r="V19" s="36">
        <v>1</v>
      </c>
      <c r="W19" s="36" t="s">
        <v>215</v>
      </c>
    </row>
    <row r="20" spans="1:23" ht="15.75" customHeight="1">
      <c r="A20" s="37">
        <v>36781126</v>
      </c>
      <c r="B20" s="39" t="s">
        <v>202</v>
      </c>
      <c r="C20" s="37">
        <v>2023</v>
      </c>
      <c r="D20" s="39" t="s">
        <v>197</v>
      </c>
      <c r="E20" s="37">
        <v>-0.8</v>
      </c>
      <c r="F20" s="37">
        <v>1.9</v>
      </c>
      <c r="G20" s="37">
        <v>39</v>
      </c>
      <c r="H20" s="37">
        <v>-1.7</v>
      </c>
      <c r="I20" s="37">
        <v>1.3</v>
      </c>
      <c r="J20" s="37">
        <v>40</v>
      </c>
      <c r="K20" s="39" t="s">
        <v>25</v>
      </c>
      <c r="L20" s="37">
        <v>120</v>
      </c>
      <c r="M20" s="37">
        <v>5.5</v>
      </c>
      <c r="N20" s="39" t="s">
        <v>34</v>
      </c>
      <c r="O20" s="39" t="s">
        <v>203</v>
      </c>
      <c r="P20" s="37">
        <v>0</v>
      </c>
      <c r="Q20" s="37">
        <v>1</v>
      </c>
      <c r="R20" s="37">
        <v>0</v>
      </c>
      <c r="S20" s="39" t="s">
        <v>143</v>
      </c>
      <c r="T20" s="39" t="s">
        <v>29</v>
      </c>
      <c r="U20" s="39" t="s">
        <v>145</v>
      </c>
      <c r="V20" s="37">
        <v>1</v>
      </c>
      <c r="W20" s="39" t="s">
        <v>214</v>
      </c>
    </row>
    <row r="21" spans="1:23" ht="15.75" customHeight="1">
      <c r="A21" s="37">
        <v>35041662</v>
      </c>
      <c r="B21" s="39" t="s">
        <v>204</v>
      </c>
      <c r="C21" s="37">
        <v>2022</v>
      </c>
      <c r="D21" s="39" t="s">
        <v>50</v>
      </c>
      <c r="E21" s="37">
        <v>-0.1</v>
      </c>
      <c r="F21" s="37">
        <v>1.3</v>
      </c>
      <c r="G21" s="37">
        <v>191</v>
      </c>
      <c r="H21" s="37">
        <v>-2.6</v>
      </c>
      <c r="I21" s="37">
        <v>2.1</v>
      </c>
      <c r="J21" s="37">
        <v>188</v>
      </c>
      <c r="K21" s="39" t="s">
        <v>25</v>
      </c>
      <c r="L21" s="37">
        <v>60</v>
      </c>
      <c r="M21" s="37">
        <v>3.7</v>
      </c>
      <c r="N21" s="39" t="s">
        <v>34</v>
      </c>
      <c r="O21" s="39">
        <v>1200</v>
      </c>
      <c r="P21" s="37">
        <v>0</v>
      </c>
      <c r="Q21" s="37">
        <v>1</v>
      </c>
      <c r="R21" s="37">
        <v>0</v>
      </c>
      <c r="S21" s="39" t="s">
        <v>28</v>
      </c>
      <c r="T21" s="39" t="s">
        <v>29</v>
      </c>
      <c r="U21" s="39" t="s">
        <v>205</v>
      </c>
      <c r="V21" s="37">
        <v>0</v>
      </c>
      <c r="W21" s="39" t="s">
        <v>26</v>
      </c>
    </row>
    <row r="22" spans="1:23" ht="15.75" customHeight="1">
      <c r="A22" s="37">
        <v>25766448</v>
      </c>
      <c r="B22" s="37" t="s">
        <v>208</v>
      </c>
      <c r="C22" s="37">
        <v>2015</v>
      </c>
      <c r="D22" s="37" t="s">
        <v>206</v>
      </c>
      <c r="E22" s="37">
        <v>0.1</v>
      </c>
      <c r="F22" s="37">
        <v>0.6</v>
      </c>
      <c r="G22" s="37">
        <v>26</v>
      </c>
      <c r="H22" s="37">
        <v>-0.4</v>
      </c>
      <c r="I22" s="37">
        <v>0.6</v>
      </c>
      <c r="J22" s="37">
        <v>26</v>
      </c>
      <c r="K22" s="37" t="s">
        <v>25</v>
      </c>
      <c r="L22" s="37">
        <v>120</v>
      </c>
      <c r="M22" s="37">
        <v>1.84</v>
      </c>
      <c r="N22" s="37" t="s">
        <v>26</v>
      </c>
      <c r="O22" s="37" t="s">
        <v>27</v>
      </c>
      <c r="P22" s="37">
        <v>0</v>
      </c>
      <c r="Q22" s="37">
        <v>0</v>
      </c>
      <c r="R22" s="37">
        <v>0</v>
      </c>
      <c r="S22" s="37" t="s">
        <v>28</v>
      </c>
      <c r="T22" s="37" t="s">
        <v>29</v>
      </c>
      <c r="U22" s="37" t="s">
        <v>145</v>
      </c>
      <c r="V22" s="37">
        <v>0</v>
      </c>
      <c r="W22" s="37" t="s">
        <v>26</v>
      </c>
    </row>
    <row r="23" spans="1:23" ht="15.75" customHeight="1">
      <c r="A23" s="37">
        <v>21812797</v>
      </c>
      <c r="B23" s="39" t="s">
        <v>211</v>
      </c>
      <c r="C23" s="37">
        <v>2012</v>
      </c>
      <c r="D23" s="39" t="s">
        <v>212</v>
      </c>
      <c r="E23" s="37">
        <v>-0.9</v>
      </c>
      <c r="F23" s="37">
        <v>1.8</v>
      </c>
      <c r="G23" s="37">
        <v>128</v>
      </c>
      <c r="H23" s="37">
        <v>-3.3</v>
      </c>
      <c r="I23" s="37">
        <v>1.2</v>
      </c>
      <c r="J23" s="37">
        <v>126</v>
      </c>
      <c r="K23" s="39" t="s">
        <v>33</v>
      </c>
      <c r="L23" s="37">
        <v>120</v>
      </c>
      <c r="M23" s="37">
        <v>12</v>
      </c>
      <c r="N23" s="39" t="s">
        <v>34</v>
      </c>
      <c r="O23" s="39" t="s">
        <v>209</v>
      </c>
      <c r="P23" s="37">
        <v>0</v>
      </c>
      <c r="Q23" s="37">
        <v>1</v>
      </c>
      <c r="R23" s="37">
        <v>1</v>
      </c>
      <c r="S23" s="39" t="s">
        <v>210</v>
      </c>
      <c r="T23" s="39" t="s">
        <v>29</v>
      </c>
      <c r="U23" s="39" t="s">
        <v>106</v>
      </c>
      <c r="V23" s="37">
        <v>1</v>
      </c>
      <c r="W23" s="39" t="s">
        <v>217</v>
      </c>
    </row>
    <row r="25" spans="1:23" ht="15.75" customHeight="1">
      <c r="A25" s="37"/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spans="1:23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41"/>
  <sheetViews>
    <sheetView workbookViewId="0"/>
  </sheetViews>
  <sheetFormatPr defaultColWidth="12.5703125" defaultRowHeight="15.75" customHeight="1"/>
  <cols>
    <col min="3" max="3" width="28.42578125" customWidth="1"/>
    <col min="15" max="15" width="99.5703125" customWidth="1"/>
  </cols>
  <sheetData>
    <row r="1" spans="1:25">
      <c r="A1" s="5" t="s">
        <v>73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74</v>
      </c>
      <c r="P1" s="6" t="s">
        <v>18</v>
      </c>
      <c r="Q1" s="5" t="s">
        <v>19</v>
      </c>
      <c r="R1" s="6" t="s">
        <v>21</v>
      </c>
      <c r="S1" s="7"/>
      <c r="T1" s="7"/>
      <c r="U1" s="7"/>
      <c r="V1" s="7"/>
      <c r="W1" s="7"/>
      <c r="X1" s="7"/>
      <c r="Y1" s="7"/>
    </row>
    <row r="2" spans="1:25">
      <c r="A2" s="8" t="s">
        <v>75</v>
      </c>
      <c r="B2" s="9">
        <v>30535651</v>
      </c>
      <c r="C2" s="10" t="s">
        <v>76</v>
      </c>
      <c r="D2" s="10">
        <v>2018</v>
      </c>
      <c r="E2" s="10" t="s">
        <v>32</v>
      </c>
      <c r="F2" s="9">
        <v>-0.34</v>
      </c>
      <c r="G2" s="9">
        <v>0.08</v>
      </c>
      <c r="H2" s="9">
        <v>98</v>
      </c>
      <c r="I2" s="9">
        <v>-0.76</v>
      </c>
      <c r="J2" s="9">
        <v>0.08</v>
      </c>
      <c r="K2" s="11">
        <v>99</v>
      </c>
      <c r="L2" s="12" t="s">
        <v>33</v>
      </c>
      <c r="M2" s="9">
        <v>60</v>
      </c>
      <c r="N2" s="9">
        <f>24*7/365</f>
        <v>0.46027397260273972</v>
      </c>
      <c r="O2" s="10" t="s">
        <v>77</v>
      </c>
      <c r="P2" s="10" t="s">
        <v>28</v>
      </c>
      <c r="Q2" s="13" t="s">
        <v>78</v>
      </c>
      <c r="R2" s="10" t="s">
        <v>26</v>
      </c>
    </row>
    <row r="3" spans="1:25">
      <c r="A3" s="8" t="s">
        <v>75</v>
      </c>
      <c r="B3" s="14">
        <v>23950589</v>
      </c>
      <c r="C3" s="15" t="s">
        <v>36</v>
      </c>
      <c r="D3" s="14">
        <v>2013</v>
      </c>
      <c r="E3" s="13" t="s">
        <v>37</v>
      </c>
      <c r="F3" s="14">
        <v>-2.1</v>
      </c>
      <c r="G3" s="14">
        <v>1.1000000000000001</v>
      </c>
      <c r="H3" s="14">
        <v>20</v>
      </c>
      <c r="I3" s="14">
        <v>-3.5</v>
      </c>
      <c r="J3" s="14">
        <v>1.6</v>
      </c>
      <c r="K3" s="14">
        <v>20</v>
      </c>
      <c r="L3" s="13" t="s">
        <v>33</v>
      </c>
      <c r="M3" s="14">
        <v>120</v>
      </c>
      <c r="N3" s="16">
        <f>8*7/365</f>
        <v>0.15342465753424658</v>
      </c>
      <c r="O3" s="15" t="s">
        <v>79</v>
      </c>
      <c r="P3" s="15" t="s">
        <v>28</v>
      </c>
      <c r="Q3" s="15" t="s">
        <v>80</v>
      </c>
      <c r="R3" s="15" t="s">
        <v>81</v>
      </c>
    </row>
    <row r="4" spans="1:25">
      <c r="A4" s="8" t="s">
        <v>82</v>
      </c>
      <c r="B4" s="14">
        <v>23950589</v>
      </c>
      <c r="C4" s="15" t="s">
        <v>83</v>
      </c>
      <c r="D4" s="14">
        <v>2013</v>
      </c>
      <c r="E4" s="13" t="s">
        <v>37</v>
      </c>
      <c r="F4" s="14">
        <v>-2.1</v>
      </c>
      <c r="G4" s="14">
        <v>1.1000000000000001</v>
      </c>
      <c r="H4" s="14">
        <v>20</v>
      </c>
      <c r="I4" s="14">
        <v>-3.5</v>
      </c>
      <c r="J4" s="14">
        <v>1.6</v>
      </c>
      <c r="K4" s="14">
        <v>20</v>
      </c>
      <c r="L4" s="13" t="s">
        <v>84</v>
      </c>
      <c r="M4" s="14">
        <v>120</v>
      </c>
      <c r="N4" s="15" t="s">
        <v>85</v>
      </c>
      <c r="O4" s="15" t="s">
        <v>86</v>
      </c>
      <c r="P4" s="15"/>
      <c r="Q4" s="15" t="s">
        <v>29</v>
      </c>
      <c r="R4" s="15" t="s">
        <v>26</v>
      </c>
    </row>
    <row r="5" spans="1:25">
      <c r="A5" s="8" t="s">
        <v>75</v>
      </c>
      <c r="B5" s="14">
        <v>23735004</v>
      </c>
      <c r="C5" s="13" t="s">
        <v>40</v>
      </c>
      <c r="D5" s="13">
        <v>2013</v>
      </c>
      <c r="E5" s="13" t="s">
        <v>41</v>
      </c>
      <c r="F5" s="14">
        <v>-0.1</v>
      </c>
      <c r="G5" s="17">
        <v>1.5</v>
      </c>
      <c r="H5" s="14">
        <v>20</v>
      </c>
      <c r="I5" s="14">
        <v>-0.5</v>
      </c>
      <c r="J5" s="17">
        <v>1.6</v>
      </c>
      <c r="K5" s="14">
        <v>21</v>
      </c>
      <c r="L5" s="13" t="s">
        <v>33</v>
      </c>
      <c r="M5" s="14">
        <v>120</v>
      </c>
      <c r="N5" s="14">
        <f>10*7/365</f>
        <v>0.19178082191780821</v>
      </c>
      <c r="O5" s="13" t="s">
        <v>87</v>
      </c>
      <c r="P5" s="13" t="s">
        <v>28</v>
      </c>
      <c r="Q5" s="18">
        <v>44883</v>
      </c>
      <c r="R5" s="13" t="s">
        <v>88</v>
      </c>
    </row>
    <row r="6" spans="1:25">
      <c r="A6" s="8" t="s">
        <v>89</v>
      </c>
      <c r="B6" s="14">
        <v>23376451</v>
      </c>
      <c r="C6" s="13" t="s">
        <v>90</v>
      </c>
      <c r="D6" s="14">
        <v>2013</v>
      </c>
      <c r="E6" s="13" t="s">
        <v>46</v>
      </c>
      <c r="F6" s="14">
        <v>36.6</v>
      </c>
      <c r="G6" s="14">
        <v>4.5</v>
      </c>
      <c r="H6" s="14">
        <v>19</v>
      </c>
      <c r="I6" s="14">
        <v>33.6</v>
      </c>
      <c r="J6" s="14">
        <v>3.4</v>
      </c>
      <c r="K6" s="14">
        <v>20</v>
      </c>
      <c r="L6" s="13" t="s">
        <v>25</v>
      </c>
      <c r="M6" s="14">
        <v>120</v>
      </c>
      <c r="N6" s="19">
        <v>44564</v>
      </c>
      <c r="O6" s="13" t="s">
        <v>91</v>
      </c>
      <c r="P6" s="13" t="s">
        <v>47</v>
      </c>
      <c r="Q6" s="13" t="s">
        <v>29</v>
      </c>
      <c r="R6" s="20" t="s">
        <v>26</v>
      </c>
    </row>
    <row r="7" spans="1:25">
      <c r="A7" s="8" t="s">
        <v>89</v>
      </c>
      <c r="B7" s="14">
        <v>23376451</v>
      </c>
      <c r="C7" s="13" t="s">
        <v>92</v>
      </c>
      <c r="D7" s="14">
        <v>2013</v>
      </c>
      <c r="E7" s="13" t="s">
        <v>46</v>
      </c>
      <c r="F7" s="14">
        <v>36</v>
      </c>
      <c r="G7" s="14">
        <v>5</v>
      </c>
      <c r="H7" s="14">
        <v>20</v>
      </c>
      <c r="I7" s="14">
        <v>37.9</v>
      </c>
      <c r="J7" s="14">
        <v>6.9</v>
      </c>
      <c r="K7" s="14">
        <v>20</v>
      </c>
      <c r="L7" s="13" t="s">
        <v>25</v>
      </c>
      <c r="M7" s="14">
        <v>120</v>
      </c>
      <c r="N7" s="19">
        <v>44564</v>
      </c>
      <c r="O7" s="13" t="s">
        <v>91</v>
      </c>
      <c r="P7" s="13" t="s">
        <v>47</v>
      </c>
      <c r="Q7" s="13" t="s">
        <v>29</v>
      </c>
      <c r="R7" s="20" t="s">
        <v>48</v>
      </c>
    </row>
    <row r="8" spans="1:25">
      <c r="A8" s="8" t="s">
        <v>75</v>
      </c>
      <c r="B8" s="14">
        <v>22717217</v>
      </c>
      <c r="C8" s="13" t="s">
        <v>49</v>
      </c>
      <c r="D8" s="14">
        <v>2012</v>
      </c>
      <c r="E8" s="13" t="s">
        <v>50</v>
      </c>
      <c r="F8" s="14">
        <v>-1</v>
      </c>
      <c r="G8" s="14">
        <v>1.7</v>
      </c>
      <c r="H8" s="14">
        <v>22</v>
      </c>
      <c r="I8" s="14">
        <v>-1.1000000000000001</v>
      </c>
      <c r="J8" s="14">
        <v>1.7</v>
      </c>
      <c r="K8" s="14">
        <v>35</v>
      </c>
      <c r="L8" s="13" t="s">
        <v>33</v>
      </c>
      <c r="M8" s="14">
        <v>60</v>
      </c>
      <c r="N8" s="14">
        <v>0.5</v>
      </c>
      <c r="O8" s="13" t="s">
        <v>93</v>
      </c>
      <c r="P8" s="13" t="s">
        <v>28</v>
      </c>
      <c r="Q8" s="13" t="s">
        <v>94</v>
      </c>
      <c r="R8" s="13" t="s">
        <v>95</v>
      </c>
    </row>
    <row r="9" spans="1:25">
      <c r="A9" s="8" t="s">
        <v>82</v>
      </c>
      <c r="B9" s="14">
        <v>22717217</v>
      </c>
      <c r="C9" s="13" t="s">
        <v>96</v>
      </c>
      <c r="D9" s="14">
        <v>2012</v>
      </c>
      <c r="E9" s="13" t="s">
        <v>50</v>
      </c>
      <c r="F9" s="14">
        <v>-1</v>
      </c>
      <c r="G9" s="14">
        <v>1.7</v>
      </c>
      <c r="H9" s="14">
        <v>22</v>
      </c>
      <c r="I9" s="14">
        <v>-1.1000000000000001</v>
      </c>
      <c r="J9" s="14">
        <v>1.7</v>
      </c>
      <c r="K9" s="14">
        <v>35</v>
      </c>
      <c r="L9" s="13" t="s">
        <v>33</v>
      </c>
      <c r="M9" s="14">
        <v>60</v>
      </c>
      <c r="N9" s="14">
        <v>0.5</v>
      </c>
      <c r="O9" s="13" t="s">
        <v>97</v>
      </c>
      <c r="P9" s="13"/>
      <c r="Q9" s="13" t="s">
        <v>29</v>
      </c>
      <c r="R9" s="13" t="s">
        <v>26</v>
      </c>
    </row>
    <row r="10" spans="1:25">
      <c r="A10" s="8" t="s">
        <v>89</v>
      </c>
      <c r="B10" s="14">
        <v>19053049</v>
      </c>
      <c r="C10" s="13" t="s">
        <v>98</v>
      </c>
      <c r="D10" s="14">
        <v>2008</v>
      </c>
      <c r="E10" s="13" t="s">
        <v>50</v>
      </c>
      <c r="F10" s="14">
        <v>32.6</v>
      </c>
      <c r="G10" s="14">
        <v>6.5</v>
      </c>
      <c r="H10" s="14">
        <v>18</v>
      </c>
      <c r="I10" s="14">
        <v>34.5</v>
      </c>
      <c r="J10" s="14">
        <v>6.4</v>
      </c>
      <c r="K10" s="14">
        <v>23</v>
      </c>
      <c r="L10" s="13" t="s">
        <v>25</v>
      </c>
      <c r="M10" s="14">
        <v>120</v>
      </c>
      <c r="N10" s="13" t="s">
        <v>99</v>
      </c>
      <c r="O10" s="13" t="s">
        <v>100</v>
      </c>
      <c r="P10" s="13"/>
      <c r="Q10" s="13" t="s">
        <v>29</v>
      </c>
      <c r="R10" s="20" t="s">
        <v>101</v>
      </c>
    </row>
    <row r="11" spans="1:25">
      <c r="A11" s="8" t="s">
        <v>75</v>
      </c>
      <c r="B11" s="14">
        <v>18564278</v>
      </c>
      <c r="C11" s="21" t="s">
        <v>53</v>
      </c>
      <c r="D11" s="14">
        <v>2008</v>
      </c>
      <c r="E11" s="13" t="s">
        <v>54</v>
      </c>
      <c r="F11" s="17">
        <v>-0.5</v>
      </c>
      <c r="G11" s="17">
        <v>1.43</v>
      </c>
      <c r="H11" s="17">
        <v>15</v>
      </c>
      <c r="I11" s="17">
        <v>-1.2</v>
      </c>
      <c r="J11" s="17">
        <v>1.44</v>
      </c>
      <c r="K11" s="14">
        <v>16</v>
      </c>
      <c r="L11" s="22" t="s">
        <v>33</v>
      </c>
      <c r="M11" s="14">
        <v>120</v>
      </c>
      <c r="N11" s="14">
        <v>1</v>
      </c>
      <c r="O11" s="13" t="s">
        <v>102</v>
      </c>
      <c r="P11" s="13" t="s">
        <v>28</v>
      </c>
      <c r="Q11" s="13" t="s">
        <v>103</v>
      </c>
      <c r="R11" s="13" t="s">
        <v>104</v>
      </c>
    </row>
    <row r="12" spans="1:25">
      <c r="A12" s="8" t="s">
        <v>75</v>
      </c>
      <c r="B12" s="14">
        <v>17920338</v>
      </c>
      <c r="C12" s="13" t="s">
        <v>57</v>
      </c>
      <c r="D12" s="14">
        <v>2007</v>
      </c>
      <c r="E12" s="13" t="s">
        <v>50</v>
      </c>
      <c r="F12" s="16">
        <v>-0.9</v>
      </c>
      <c r="G12" s="14">
        <v>0.7</v>
      </c>
      <c r="H12" s="14">
        <v>12</v>
      </c>
      <c r="I12" s="16">
        <v>-1</v>
      </c>
      <c r="J12" s="14">
        <v>0.8</v>
      </c>
      <c r="K12" s="14">
        <v>10</v>
      </c>
      <c r="L12" s="13" t="s">
        <v>33</v>
      </c>
      <c r="M12" s="14">
        <v>120</v>
      </c>
      <c r="N12" s="14">
        <f>6*7/365</f>
        <v>0.11506849315068493</v>
      </c>
      <c r="O12" s="13" t="s">
        <v>105</v>
      </c>
      <c r="P12" s="13" t="s">
        <v>58</v>
      </c>
      <c r="Q12" s="13" t="s">
        <v>106</v>
      </c>
      <c r="R12" s="13" t="s">
        <v>107</v>
      </c>
    </row>
    <row r="13" spans="1:25">
      <c r="A13" s="8" t="s">
        <v>82</v>
      </c>
      <c r="B13" s="14">
        <v>17920338</v>
      </c>
      <c r="C13" s="13" t="s">
        <v>108</v>
      </c>
      <c r="D13" s="14">
        <v>2007</v>
      </c>
      <c r="E13" s="13" t="s">
        <v>50</v>
      </c>
      <c r="F13" s="16">
        <v>0.9</v>
      </c>
      <c r="G13" s="14">
        <v>0.7</v>
      </c>
      <c r="H13" s="14">
        <v>12</v>
      </c>
      <c r="I13" s="16">
        <v>1</v>
      </c>
      <c r="J13" s="14">
        <v>0.8</v>
      </c>
      <c r="K13" s="14">
        <v>20</v>
      </c>
      <c r="L13" s="13" t="s">
        <v>33</v>
      </c>
      <c r="M13" s="14">
        <v>120</v>
      </c>
      <c r="N13" s="13" t="s">
        <v>109</v>
      </c>
      <c r="O13" s="13" t="s">
        <v>110</v>
      </c>
      <c r="P13" s="13"/>
      <c r="Q13" s="13" t="s">
        <v>29</v>
      </c>
      <c r="R13" s="20" t="s">
        <v>26</v>
      </c>
    </row>
    <row r="14" spans="1:25">
      <c r="A14" s="8" t="s">
        <v>75</v>
      </c>
      <c r="B14" s="14">
        <v>17351155</v>
      </c>
      <c r="C14" s="13" t="s">
        <v>59</v>
      </c>
      <c r="D14" s="14">
        <v>2007</v>
      </c>
      <c r="E14" s="13" t="s">
        <v>60</v>
      </c>
      <c r="F14" s="17">
        <v>-0.8</v>
      </c>
      <c r="G14" s="17">
        <v>2.79</v>
      </c>
      <c r="H14" s="17">
        <v>15</v>
      </c>
      <c r="I14" s="17">
        <v>-0.9</v>
      </c>
      <c r="J14" s="17">
        <v>2.62</v>
      </c>
      <c r="K14" s="14">
        <v>16</v>
      </c>
      <c r="L14" s="22" t="s">
        <v>33</v>
      </c>
      <c r="M14" s="14">
        <v>120</v>
      </c>
      <c r="N14" s="14">
        <f>10/365</f>
        <v>2.7397260273972601E-2</v>
      </c>
      <c r="O14" s="13" t="s">
        <v>111</v>
      </c>
      <c r="P14" s="13" t="s">
        <v>28</v>
      </c>
      <c r="Q14" s="13" t="s">
        <v>112</v>
      </c>
      <c r="R14" s="13" t="s">
        <v>113</v>
      </c>
    </row>
    <row r="15" spans="1:25">
      <c r="A15" s="8" t="s">
        <v>82</v>
      </c>
      <c r="B15" s="14">
        <v>17192328</v>
      </c>
      <c r="C15" s="13" t="s">
        <v>114</v>
      </c>
      <c r="D15" s="14">
        <v>2007</v>
      </c>
      <c r="E15" s="13" t="s">
        <v>115</v>
      </c>
      <c r="F15" s="14">
        <v>-2.4</v>
      </c>
      <c r="G15" s="13"/>
      <c r="H15" s="14">
        <v>156</v>
      </c>
      <c r="I15" s="14">
        <v>-3.2</v>
      </c>
      <c r="J15" s="13"/>
      <c r="K15" s="14">
        <v>153</v>
      </c>
      <c r="L15" s="13" t="s">
        <v>33</v>
      </c>
      <c r="M15" s="14">
        <v>120</v>
      </c>
      <c r="N15" s="14">
        <v>3</v>
      </c>
      <c r="O15" s="13" t="s">
        <v>116</v>
      </c>
      <c r="P15" s="13"/>
      <c r="Q15" s="13" t="s">
        <v>29</v>
      </c>
      <c r="R15" s="13" t="s">
        <v>26</v>
      </c>
    </row>
    <row r="16" spans="1:25">
      <c r="A16" s="8" t="s">
        <v>75</v>
      </c>
      <c r="B16" s="14">
        <v>17134960</v>
      </c>
      <c r="C16" s="13" t="s">
        <v>117</v>
      </c>
      <c r="D16" s="14">
        <v>2006</v>
      </c>
      <c r="E16" s="13" t="s">
        <v>63</v>
      </c>
      <c r="F16" s="17">
        <v>-2.2400000000000002</v>
      </c>
      <c r="G16" s="17">
        <v>2.17</v>
      </c>
      <c r="H16" s="17">
        <v>61</v>
      </c>
      <c r="I16" s="17">
        <v>-3.47</v>
      </c>
      <c r="J16" s="17">
        <v>2</v>
      </c>
      <c r="K16" s="14">
        <v>78</v>
      </c>
      <c r="L16" s="22" t="s">
        <v>33</v>
      </c>
      <c r="M16" s="14">
        <v>120</v>
      </c>
      <c r="N16" s="14">
        <v>0.5</v>
      </c>
      <c r="O16" s="13" t="s">
        <v>118</v>
      </c>
      <c r="P16" s="13" t="s">
        <v>28</v>
      </c>
      <c r="Q16" s="13" t="s">
        <v>119</v>
      </c>
      <c r="R16" s="13" t="s">
        <v>120</v>
      </c>
    </row>
    <row r="17" spans="1:18">
      <c r="A17" s="8" t="s">
        <v>75</v>
      </c>
      <c r="B17" s="14">
        <v>16524859</v>
      </c>
      <c r="C17" s="13" t="s">
        <v>65</v>
      </c>
      <c r="D17" s="14">
        <v>2006</v>
      </c>
      <c r="E17" s="13" t="s">
        <v>50</v>
      </c>
      <c r="F17" s="17">
        <v>-0.8</v>
      </c>
      <c r="G17" s="17">
        <v>1.35</v>
      </c>
      <c r="H17" s="17">
        <v>18</v>
      </c>
      <c r="I17" s="17">
        <v>-1.3</v>
      </c>
      <c r="J17" s="17">
        <v>0.75</v>
      </c>
      <c r="K17" s="14">
        <v>16</v>
      </c>
      <c r="L17" s="22" t="s">
        <v>33</v>
      </c>
      <c r="M17" s="14">
        <v>120</v>
      </c>
      <c r="N17" s="14">
        <v>0.5</v>
      </c>
      <c r="O17" s="13" t="s">
        <v>121</v>
      </c>
      <c r="P17" s="13" t="s">
        <v>28</v>
      </c>
      <c r="Q17" s="13" t="s">
        <v>122</v>
      </c>
      <c r="R17" s="13" t="s">
        <v>123</v>
      </c>
    </row>
    <row r="18" spans="1:18">
      <c r="A18" s="8" t="s">
        <v>89</v>
      </c>
      <c r="B18" s="14">
        <v>16286517</v>
      </c>
      <c r="C18" s="13" t="s">
        <v>124</v>
      </c>
      <c r="D18" s="14">
        <v>2005</v>
      </c>
      <c r="E18" s="13" t="s">
        <v>125</v>
      </c>
      <c r="F18" s="14">
        <v>36.4</v>
      </c>
      <c r="G18" s="13"/>
      <c r="H18" s="14">
        <v>45</v>
      </c>
      <c r="I18" s="14">
        <v>33.1</v>
      </c>
      <c r="J18" s="13"/>
      <c r="K18" s="14">
        <v>44</v>
      </c>
      <c r="L18" s="13" t="s">
        <v>25</v>
      </c>
      <c r="M18" s="14">
        <v>120</v>
      </c>
      <c r="N18" s="13" t="s">
        <v>126</v>
      </c>
      <c r="O18" s="13" t="s">
        <v>127</v>
      </c>
      <c r="P18" s="13"/>
      <c r="Q18" s="13" t="s">
        <v>29</v>
      </c>
      <c r="R18" s="13" t="s">
        <v>48</v>
      </c>
    </row>
    <row r="19" spans="1:18">
      <c r="A19" s="23" t="s">
        <v>128</v>
      </c>
      <c r="B19" s="23">
        <v>15956632</v>
      </c>
      <c r="C19" s="8" t="s">
        <v>129</v>
      </c>
      <c r="D19" s="23">
        <v>2005</v>
      </c>
      <c r="E19" s="8" t="s">
        <v>50</v>
      </c>
      <c r="F19" s="23">
        <v>-0.5</v>
      </c>
      <c r="G19" s="23">
        <v>0.2</v>
      </c>
      <c r="H19" s="23">
        <v>84</v>
      </c>
      <c r="I19" s="23">
        <v>-1.44</v>
      </c>
      <c r="J19" s="23">
        <v>0.26</v>
      </c>
      <c r="K19" s="23">
        <v>87</v>
      </c>
      <c r="L19" s="8" t="s">
        <v>33</v>
      </c>
      <c r="M19" s="23">
        <v>120</v>
      </c>
      <c r="N19" s="23">
        <v>6</v>
      </c>
      <c r="O19" s="8" t="s">
        <v>130</v>
      </c>
      <c r="P19" s="8" t="s">
        <v>28</v>
      </c>
      <c r="Q19" s="8" t="s">
        <v>29</v>
      </c>
      <c r="R19" s="8" t="s">
        <v>26</v>
      </c>
    </row>
    <row r="20" spans="1:18">
      <c r="A20" s="8" t="s">
        <v>82</v>
      </c>
      <c r="B20" s="13">
        <v>15956632</v>
      </c>
      <c r="C20" s="13" t="s">
        <v>131</v>
      </c>
      <c r="D20" s="14">
        <v>2005</v>
      </c>
      <c r="E20" s="13" t="s">
        <v>132</v>
      </c>
      <c r="F20" s="14">
        <v>0.31</v>
      </c>
      <c r="G20" s="13"/>
      <c r="H20" s="14">
        <v>181</v>
      </c>
      <c r="I20" s="14">
        <v>-0.55000000000000004</v>
      </c>
      <c r="J20" s="13"/>
      <c r="K20" s="14">
        <v>352</v>
      </c>
      <c r="L20" s="13" t="s">
        <v>33</v>
      </c>
      <c r="M20" s="14">
        <v>120</v>
      </c>
      <c r="N20" s="14">
        <v>2</v>
      </c>
      <c r="O20" s="13" t="s">
        <v>133</v>
      </c>
      <c r="P20" s="13" t="s">
        <v>134</v>
      </c>
      <c r="Q20" s="13" t="s">
        <v>135</v>
      </c>
      <c r="R20" s="13" t="s">
        <v>26</v>
      </c>
    </row>
    <row r="21" spans="1:18">
      <c r="A21" s="8" t="s">
        <v>82</v>
      </c>
      <c r="B21" s="14">
        <v>15811142</v>
      </c>
      <c r="C21" s="13" t="s">
        <v>136</v>
      </c>
      <c r="D21" s="14">
        <v>2005</v>
      </c>
      <c r="E21" s="13" t="s">
        <v>137</v>
      </c>
      <c r="F21" s="14">
        <v>-0.3</v>
      </c>
      <c r="G21" s="13"/>
      <c r="H21" s="14">
        <v>169</v>
      </c>
      <c r="I21" s="14">
        <v>-1.7</v>
      </c>
      <c r="J21" s="13"/>
      <c r="K21" s="14">
        <v>170</v>
      </c>
      <c r="L21" s="13" t="s">
        <v>33</v>
      </c>
      <c r="M21" s="14">
        <v>120</v>
      </c>
      <c r="N21" s="14">
        <v>1</v>
      </c>
      <c r="O21" s="13" t="s">
        <v>138</v>
      </c>
      <c r="P21" s="13"/>
      <c r="Q21" s="13" t="s">
        <v>29</v>
      </c>
      <c r="R21" s="13" t="s">
        <v>139</v>
      </c>
    </row>
    <row r="22" spans="1:18">
      <c r="A22" s="8" t="s">
        <v>89</v>
      </c>
      <c r="B22" s="14">
        <v>15620437</v>
      </c>
      <c r="C22" s="13" t="s">
        <v>140</v>
      </c>
      <c r="D22" s="14">
        <v>2005</v>
      </c>
      <c r="E22" s="13" t="s">
        <v>141</v>
      </c>
      <c r="F22" s="14">
        <v>28.22</v>
      </c>
      <c r="G22" s="14">
        <v>2.41</v>
      </c>
      <c r="H22" s="14">
        <v>55</v>
      </c>
      <c r="I22" s="14">
        <v>25.76</v>
      </c>
      <c r="J22" s="14">
        <v>1.98</v>
      </c>
      <c r="K22" s="14">
        <v>51</v>
      </c>
      <c r="L22" s="13" t="s">
        <v>25</v>
      </c>
      <c r="M22" s="14">
        <v>120</v>
      </c>
      <c r="N22" s="14">
        <v>1</v>
      </c>
      <c r="O22" s="13" t="s">
        <v>142</v>
      </c>
      <c r="P22" s="13" t="s">
        <v>143</v>
      </c>
      <c r="Q22" s="13" t="s">
        <v>29</v>
      </c>
      <c r="R22" s="13" t="s">
        <v>26</v>
      </c>
    </row>
    <row r="23" spans="1:18">
      <c r="A23" s="8" t="s">
        <v>75</v>
      </c>
      <c r="B23" s="14">
        <v>15589067</v>
      </c>
      <c r="C23" s="13" t="s">
        <v>67</v>
      </c>
      <c r="D23" s="14">
        <v>2004</v>
      </c>
      <c r="E23" s="13" t="s">
        <v>68</v>
      </c>
      <c r="F23" s="14">
        <v>-2.52</v>
      </c>
      <c r="G23" s="14">
        <v>1.36</v>
      </c>
      <c r="H23" s="14">
        <v>19</v>
      </c>
      <c r="I23" s="14">
        <v>-3.64</v>
      </c>
      <c r="J23" s="14">
        <v>0.97</v>
      </c>
      <c r="K23" s="14">
        <v>25</v>
      </c>
      <c r="L23" s="13" t="s">
        <v>33</v>
      </c>
      <c r="M23" s="14">
        <v>120</v>
      </c>
      <c r="N23" s="14">
        <f>12*7/365</f>
        <v>0.23013698630136986</v>
      </c>
      <c r="O23" s="13" t="s">
        <v>144</v>
      </c>
      <c r="P23" s="13" t="s">
        <v>28</v>
      </c>
      <c r="Q23" s="13" t="s">
        <v>145</v>
      </c>
      <c r="R23" s="13" t="s">
        <v>146</v>
      </c>
    </row>
    <row r="24" spans="1:18">
      <c r="A24" s="8" t="s">
        <v>89</v>
      </c>
      <c r="B24" s="14">
        <v>15383188</v>
      </c>
      <c r="C24" s="13" t="s">
        <v>147</v>
      </c>
      <c r="D24" s="14">
        <v>2004</v>
      </c>
      <c r="E24" s="13" t="s">
        <v>60</v>
      </c>
      <c r="F24" s="13"/>
      <c r="G24" s="13"/>
      <c r="H24" s="14">
        <v>32</v>
      </c>
      <c r="I24" s="13"/>
      <c r="J24" s="13"/>
      <c r="K24" s="14">
        <v>94</v>
      </c>
      <c r="L24" s="13" t="s">
        <v>25</v>
      </c>
      <c r="M24" s="14">
        <v>120</v>
      </c>
      <c r="N24" s="14">
        <v>0.5</v>
      </c>
      <c r="O24" s="13" t="s">
        <v>148</v>
      </c>
      <c r="P24" s="13"/>
      <c r="Q24" s="13" t="s">
        <v>29</v>
      </c>
      <c r="R24" s="13" t="s">
        <v>149</v>
      </c>
    </row>
    <row r="25" spans="1:18">
      <c r="A25" s="8" t="s">
        <v>75</v>
      </c>
      <c r="B25" s="14">
        <v>15378354</v>
      </c>
      <c r="C25" s="13" t="s">
        <v>69</v>
      </c>
      <c r="D25" s="14">
        <v>2004</v>
      </c>
      <c r="E25" s="13" t="s">
        <v>68</v>
      </c>
      <c r="F25" s="14">
        <v>0.11</v>
      </c>
      <c r="G25" s="14">
        <v>2.4900000000000002</v>
      </c>
      <c r="H25" s="14">
        <v>20</v>
      </c>
      <c r="I25" s="14">
        <v>-4.09</v>
      </c>
      <c r="J25" s="14">
        <v>2.9</v>
      </c>
      <c r="K25" s="14">
        <v>15</v>
      </c>
      <c r="L25" s="13" t="s">
        <v>33</v>
      </c>
      <c r="M25" s="14">
        <v>120</v>
      </c>
      <c r="N25" s="14">
        <v>1</v>
      </c>
      <c r="O25" s="13" t="s">
        <v>150</v>
      </c>
      <c r="P25" s="13" t="s">
        <v>28</v>
      </c>
      <c r="Q25" s="13" t="s">
        <v>78</v>
      </c>
      <c r="R25" s="13" t="s">
        <v>151</v>
      </c>
    </row>
    <row r="26" spans="1:18">
      <c r="A26" s="8" t="s">
        <v>89</v>
      </c>
      <c r="B26" s="14">
        <v>15378354</v>
      </c>
      <c r="C26" s="13" t="s">
        <v>152</v>
      </c>
      <c r="D26" s="14">
        <v>2004</v>
      </c>
      <c r="E26" s="13" t="s">
        <v>68</v>
      </c>
      <c r="F26" s="14">
        <v>0.11</v>
      </c>
      <c r="G26" s="14">
        <v>2.4900000000000002</v>
      </c>
      <c r="H26" s="14">
        <v>15</v>
      </c>
      <c r="I26" s="14">
        <v>-4.09</v>
      </c>
      <c r="J26" s="14">
        <v>2.9</v>
      </c>
      <c r="K26" s="14">
        <v>15</v>
      </c>
      <c r="L26" s="13" t="s">
        <v>33</v>
      </c>
      <c r="M26" s="14">
        <v>120</v>
      </c>
      <c r="N26" s="14">
        <v>1</v>
      </c>
      <c r="O26" s="13" t="s">
        <v>153</v>
      </c>
      <c r="P26" s="13"/>
      <c r="Q26" s="13" t="s">
        <v>135</v>
      </c>
      <c r="R26" s="13" t="s">
        <v>26</v>
      </c>
    </row>
    <row r="27" spans="1:18">
      <c r="A27" s="8" t="s">
        <v>82</v>
      </c>
      <c r="B27" s="14">
        <v>15287931</v>
      </c>
      <c r="C27" s="13" t="s">
        <v>154</v>
      </c>
      <c r="D27" s="14">
        <v>2004</v>
      </c>
      <c r="E27" s="13" t="s">
        <v>155</v>
      </c>
      <c r="F27" s="14">
        <v>-0.5</v>
      </c>
      <c r="G27" s="13"/>
      <c r="H27" s="14">
        <v>96</v>
      </c>
      <c r="I27" s="14">
        <v>-1.4</v>
      </c>
      <c r="J27" s="13"/>
      <c r="K27" s="14">
        <v>97</v>
      </c>
      <c r="L27" s="13" t="s">
        <v>33</v>
      </c>
      <c r="M27" s="14">
        <v>120</v>
      </c>
      <c r="N27" s="14">
        <v>0.5</v>
      </c>
      <c r="O27" s="13" t="s">
        <v>156</v>
      </c>
      <c r="P27" s="13"/>
      <c r="Q27" s="13" t="s">
        <v>29</v>
      </c>
      <c r="R27" s="13" t="s">
        <v>157</v>
      </c>
    </row>
    <row r="28" spans="1:18">
      <c r="A28" s="8" t="s">
        <v>82</v>
      </c>
      <c r="B28" s="14">
        <v>15287931</v>
      </c>
      <c r="C28" s="13" t="s">
        <v>154</v>
      </c>
      <c r="D28" s="14">
        <v>2004</v>
      </c>
      <c r="E28" s="13" t="s">
        <v>155</v>
      </c>
      <c r="F28" s="14">
        <v>-0.7</v>
      </c>
      <c r="G28" s="13"/>
      <c r="H28" s="14">
        <v>310</v>
      </c>
      <c r="I28" s="14">
        <v>-2.1</v>
      </c>
      <c r="J28" s="13"/>
      <c r="K28" s="14">
        <v>304</v>
      </c>
      <c r="L28" s="13" t="s">
        <v>33</v>
      </c>
      <c r="M28" s="14">
        <v>120</v>
      </c>
      <c r="N28" s="14">
        <v>0.5</v>
      </c>
      <c r="O28" s="13" t="s">
        <v>158</v>
      </c>
      <c r="P28" s="13"/>
      <c r="Q28" s="13" t="s">
        <v>29</v>
      </c>
      <c r="R28" s="13" t="s">
        <v>159</v>
      </c>
    </row>
    <row r="29" spans="1:18">
      <c r="A29" s="8" t="s">
        <v>82</v>
      </c>
      <c r="B29" s="14">
        <v>15287931</v>
      </c>
      <c r="C29" s="13" t="s">
        <v>154</v>
      </c>
      <c r="D29" s="14">
        <v>2004</v>
      </c>
      <c r="E29" s="13" t="s">
        <v>155</v>
      </c>
      <c r="F29" s="14">
        <v>-0.8</v>
      </c>
      <c r="G29" s="13"/>
      <c r="H29" s="14">
        <v>99</v>
      </c>
      <c r="I29" s="14">
        <v>-1.8</v>
      </c>
      <c r="J29" s="13"/>
      <c r="K29" s="14">
        <v>98</v>
      </c>
      <c r="L29" s="13" t="s">
        <v>33</v>
      </c>
      <c r="M29" s="14">
        <v>120</v>
      </c>
      <c r="N29" s="14">
        <v>0.5</v>
      </c>
      <c r="O29" s="13" t="s">
        <v>160</v>
      </c>
      <c r="P29" s="13"/>
      <c r="Q29" s="13" t="s">
        <v>29</v>
      </c>
      <c r="R29" s="13" t="s">
        <v>161</v>
      </c>
    </row>
    <row r="30" spans="1:18">
      <c r="A30" s="8" t="s">
        <v>75</v>
      </c>
      <c r="B30" s="14">
        <v>15065643</v>
      </c>
      <c r="C30" s="13" t="s">
        <v>162</v>
      </c>
      <c r="D30" s="14">
        <v>2004</v>
      </c>
      <c r="E30" s="13" t="s">
        <v>68</v>
      </c>
      <c r="F30" s="14">
        <v>-2.5</v>
      </c>
      <c r="G30" s="14">
        <v>1.3</v>
      </c>
      <c r="H30" s="14">
        <v>19</v>
      </c>
      <c r="I30" s="14">
        <v>-3.6</v>
      </c>
      <c r="J30" s="14">
        <v>1</v>
      </c>
      <c r="K30" s="14">
        <v>25</v>
      </c>
      <c r="L30" s="13" t="s">
        <v>33</v>
      </c>
      <c r="M30" s="14">
        <v>120</v>
      </c>
      <c r="N30" s="14">
        <f>12*7/365</f>
        <v>0.23013698630136986</v>
      </c>
      <c r="O30" s="13" t="s">
        <v>163</v>
      </c>
      <c r="P30" s="13" t="s">
        <v>28</v>
      </c>
      <c r="Q30" s="13" t="s">
        <v>94</v>
      </c>
      <c r="R30" s="13" t="s">
        <v>164</v>
      </c>
    </row>
    <row r="31" spans="1:18">
      <c r="A31" s="8" t="s">
        <v>89</v>
      </c>
      <c r="B31" s="14">
        <v>14693982</v>
      </c>
      <c r="C31" s="13" t="s">
        <v>165</v>
      </c>
      <c r="D31" s="13">
        <v>2004</v>
      </c>
      <c r="E31" s="13" t="s">
        <v>166</v>
      </c>
      <c r="F31" s="14">
        <v>-1</v>
      </c>
      <c r="G31" s="13"/>
      <c r="H31" s="14">
        <v>1637</v>
      </c>
      <c r="I31" s="14">
        <v>-1.9</v>
      </c>
      <c r="J31" s="13"/>
      <c r="K31" s="14">
        <v>1640</v>
      </c>
      <c r="L31" s="13" t="s">
        <v>33</v>
      </c>
      <c r="M31" s="14">
        <v>120</v>
      </c>
      <c r="N31" s="14">
        <v>4</v>
      </c>
      <c r="O31" s="13" t="s">
        <v>167</v>
      </c>
      <c r="P31" s="13"/>
      <c r="Q31" s="13" t="s">
        <v>29</v>
      </c>
      <c r="R31" s="13" t="s">
        <v>26</v>
      </c>
    </row>
    <row r="32" spans="1:18">
      <c r="A32" s="8" t="s">
        <v>89</v>
      </c>
      <c r="B32" s="14">
        <v>12409965</v>
      </c>
      <c r="C32" s="13" t="s">
        <v>168</v>
      </c>
      <c r="D32" s="14">
        <v>2002</v>
      </c>
      <c r="E32" s="13" t="s">
        <v>50</v>
      </c>
      <c r="F32" s="14">
        <v>-0.9</v>
      </c>
      <c r="G32" s="14">
        <v>2.2000000000000002</v>
      </c>
      <c r="H32" s="14">
        <v>265</v>
      </c>
      <c r="I32" s="14">
        <v>-1.9</v>
      </c>
      <c r="J32" s="14">
        <v>2.2999999999999998</v>
      </c>
      <c r="K32" s="14">
        <v>267</v>
      </c>
      <c r="L32" s="13" t="s">
        <v>33</v>
      </c>
      <c r="M32" s="14">
        <v>120</v>
      </c>
      <c r="N32" s="14">
        <v>1</v>
      </c>
      <c r="O32" s="13" t="s">
        <v>169</v>
      </c>
      <c r="P32" s="13"/>
      <c r="Q32" s="13" t="s">
        <v>29</v>
      </c>
      <c r="R32" s="13" t="s">
        <v>159</v>
      </c>
    </row>
    <row r="33" spans="1:18">
      <c r="A33" s="8" t="s">
        <v>89</v>
      </c>
      <c r="B33" s="14">
        <v>10678259</v>
      </c>
      <c r="C33" s="13" t="s">
        <v>170</v>
      </c>
      <c r="D33" s="14">
        <v>2000</v>
      </c>
      <c r="E33" s="13" t="s">
        <v>171</v>
      </c>
      <c r="F33" s="13"/>
      <c r="G33" s="13"/>
      <c r="H33" s="14">
        <v>243</v>
      </c>
      <c r="I33" s="13"/>
      <c r="J33" s="13"/>
      <c r="K33" s="14">
        <v>244</v>
      </c>
      <c r="L33" s="13" t="s">
        <v>33</v>
      </c>
      <c r="M33" s="14">
        <v>120</v>
      </c>
      <c r="N33" s="14">
        <v>2</v>
      </c>
      <c r="O33" s="13" t="s">
        <v>172</v>
      </c>
      <c r="P33" s="13" t="s">
        <v>173</v>
      </c>
      <c r="Q33" s="13" t="s">
        <v>29</v>
      </c>
      <c r="R33" s="13" t="s">
        <v>26</v>
      </c>
    </row>
    <row r="34" spans="1:18">
      <c r="A34" s="8" t="s">
        <v>82</v>
      </c>
      <c r="B34" s="14">
        <v>9886891</v>
      </c>
      <c r="C34" s="13" t="s">
        <v>174</v>
      </c>
      <c r="D34" s="14">
        <v>1998</v>
      </c>
      <c r="E34" s="13" t="s">
        <v>50</v>
      </c>
      <c r="F34" s="14">
        <v>-2</v>
      </c>
      <c r="G34" s="13"/>
      <c r="H34" s="13"/>
      <c r="I34" s="14">
        <v>-3.2</v>
      </c>
      <c r="J34" s="13"/>
      <c r="K34" s="13"/>
      <c r="L34" s="13" t="s">
        <v>33</v>
      </c>
      <c r="M34" s="14">
        <v>120</v>
      </c>
      <c r="N34" s="14">
        <v>1</v>
      </c>
      <c r="O34" s="13" t="s">
        <v>175</v>
      </c>
      <c r="P34" s="13" t="s">
        <v>176</v>
      </c>
      <c r="Q34" s="13" t="s">
        <v>29</v>
      </c>
      <c r="R34" s="13" t="s">
        <v>26</v>
      </c>
    </row>
    <row r="35" spans="1:18">
      <c r="A35" s="8"/>
    </row>
    <row r="36" spans="1:18">
      <c r="A36" s="8"/>
    </row>
    <row r="37" spans="1:18">
      <c r="A37" s="8"/>
    </row>
    <row r="38" spans="1:18">
      <c r="A38" s="8"/>
    </row>
    <row r="39" spans="1:18">
      <c r="A39" s="8"/>
    </row>
    <row r="40" spans="1:18">
      <c r="A40" s="8"/>
    </row>
    <row r="41" spans="1:18">
      <c r="A4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995"/>
  <sheetViews>
    <sheetView workbookViewId="0"/>
  </sheetViews>
  <sheetFormatPr defaultColWidth="12.5703125" defaultRowHeight="15.75" customHeight="1"/>
  <cols>
    <col min="3" max="3" width="14.28515625" customWidth="1"/>
    <col min="4" max="4" width="7.5703125" customWidth="1"/>
    <col min="15" max="15" width="17" customWidth="1"/>
    <col min="16" max="17" width="11.42578125" customWidth="1"/>
    <col min="18" max="18" width="18.140625" customWidth="1"/>
  </cols>
  <sheetData>
    <row r="1" spans="1:22">
      <c r="A1" s="24" t="s">
        <v>73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  <c r="N1" s="24" t="s">
        <v>12</v>
      </c>
      <c r="O1" s="24" t="s">
        <v>13</v>
      </c>
      <c r="P1" s="24" t="s">
        <v>16</v>
      </c>
      <c r="Q1" s="24" t="s">
        <v>17</v>
      </c>
      <c r="R1" s="24" t="s">
        <v>18</v>
      </c>
      <c r="S1" s="25" t="s">
        <v>19</v>
      </c>
      <c r="T1" s="24" t="s">
        <v>21</v>
      </c>
      <c r="U1" s="26"/>
      <c r="V1" s="26"/>
    </row>
    <row r="2" spans="1:22">
      <c r="A2" s="27" t="s">
        <v>177</v>
      </c>
      <c r="B2" s="28">
        <v>33664007</v>
      </c>
      <c r="C2" s="29" t="s">
        <v>23</v>
      </c>
      <c r="D2" s="30">
        <v>2021</v>
      </c>
      <c r="E2" s="30" t="s">
        <v>24</v>
      </c>
      <c r="F2" s="31">
        <v>0</v>
      </c>
      <c r="G2" s="31">
        <v>3.37</v>
      </c>
      <c r="H2" s="31">
        <v>25</v>
      </c>
      <c r="I2" s="31">
        <v>-0.7</v>
      </c>
      <c r="J2" s="31">
        <v>2.19</v>
      </c>
      <c r="K2" s="31">
        <v>25</v>
      </c>
      <c r="L2" s="32" t="s">
        <v>25</v>
      </c>
      <c r="M2" s="31">
        <v>120</v>
      </c>
      <c r="N2" s="31">
        <v>3</v>
      </c>
      <c r="O2" s="30" t="s">
        <v>95</v>
      </c>
      <c r="P2" s="30" t="s">
        <v>178</v>
      </c>
      <c r="Q2" s="30" t="s">
        <v>178</v>
      </c>
      <c r="R2" s="30"/>
      <c r="S2" s="33" t="s">
        <v>29</v>
      </c>
      <c r="T2" s="30" t="s">
        <v>30</v>
      </c>
      <c r="U2" s="26"/>
      <c r="V2" s="26"/>
    </row>
    <row r="3" spans="1:22">
      <c r="A3" s="31" t="s">
        <v>179</v>
      </c>
      <c r="B3" s="31">
        <v>30535651</v>
      </c>
      <c r="C3" s="30" t="s">
        <v>31</v>
      </c>
      <c r="D3" s="30">
        <v>2018</v>
      </c>
      <c r="E3" s="30" t="s">
        <v>32</v>
      </c>
      <c r="F3" s="31">
        <v>-0.34</v>
      </c>
      <c r="G3" s="31">
        <v>0.08</v>
      </c>
      <c r="H3" s="31">
        <v>98</v>
      </c>
      <c r="I3" s="31">
        <v>-0.76</v>
      </c>
      <c r="J3" s="31">
        <v>0.08</v>
      </c>
      <c r="K3" s="31">
        <v>99</v>
      </c>
      <c r="L3" s="30" t="s">
        <v>33</v>
      </c>
      <c r="M3" s="31">
        <v>60</v>
      </c>
      <c r="N3" s="31">
        <v>6</v>
      </c>
      <c r="O3" s="30" t="s">
        <v>180</v>
      </c>
      <c r="P3" s="30" t="s">
        <v>178</v>
      </c>
      <c r="Q3" s="30" t="s">
        <v>178</v>
      </c>
      <c r="R3" s="30"/>
      <c r="S3" s="33" t="s">
        <v>29</v>
      </c>
      <c r="T3" s="30" t="s">
        <v>26</v>
      </c>
      <c r="U3" s="26"/>
      <c r="V3" s="26"/>
    </row>
    <row r="4" spans="1:22">
      <c r="A4" s="31" t="s">
        <v>181</v>
      </c>
      <c r="B4" s="31">
        <v>23950589</v>
      </c>
      <c r="C4" s="30" t="s">
        <v>36</v>
      </c>
      <c r="D4" s="31">
        <v>2013</v>
      </c>
      <c r="E4" s="30" t="s">
        <v>37</v>
      </c>
      <c r="F4" s="31">
        <v>-2.1</v>
      </c>
      <c r="G4" s="31">
        <v>1.1000000000000001</v>
      </c>
      <c r="H4" s="31">
        <v>20</v>
      </c>
      <c r="I4" s="31">
        <v>-3.5</v>
      </c>
      <c r="J4" s="31">
        <v>1.6</v>
      </c>
      <c r="K4" s="31">
        <v>20</v>
      </c>
      <c r="L4" s="30" t="s">
        <v>33</v>
      </c>
      <c r="M4" s="31">
        <v>120</v>
      </c>
      <c r="N4" s="31">
        <v>2</v>
      </c>
      <c r="O4" s="30" t="s">
        <v>182</v>
      </c>
      <c r="P4" s="30" t="s">
        <v>183</v>
      </c>
      <c r="Q4" s="30" t="s">
        <v>178</v>
      </c>
      <c r="R4" s="30"/>
      <c r="S4" s="33" t="s">
        <v>29</v>
      </c>
      <c r="T4" s="30" t="s">
        <v>26</v>
      </c>
      <c r="U4" s="26"/>
      <c r="V4" s="26"/>
    </row>
    <row r="5" spans="1:22">
      <c r="A5" s="31" t="s">
        <v>179</v>
      </c>
      <c r="B5" s="31">
        <v>23735004</v>
      </c>
      <c r="C5" s="30" t="s">
        <v>40</v>
      </c>
      <c r="D5" s="30">
        <v>2013</v>
      </c>
      <c r="E5" s="30" t="s">
        <v>41</v>
      </c>
      <c r="F5" s="31">
        <v>-0.1</v>
      </c>
      <c r="G5" s="31">
        <v>1.5</v>
      </c>
      <c r="H5" s="31">
        <v>20</v>
      </c>
      <c r="I5" s="31">
        <v>-0.5</v>
      </c>
      <c r="J5" s="31">
        <v>1.6</v>
      </c>
      <c r="K5" s="26">
        <v>21</v>
      </c>
      <c r="L5" s="30" t="s">
        <v>33</v>
      </c>
      <c r="M5" s="31">
        <v>120</v>
      </c>
      <c r="N5" s="31">
        <v>2.5</v>
      </c>
      <c r="O5" s="30" t="s">
        <v>184</v>
      </c>
      <c r="P5" s="30" t="s">
        <v>178</v>
      </c>
      <c r="Q5" s="30" t="s">
        <v>178</v>
      </c>
      <c r="R5" s="30"/>
      <c r="S5" s="33" t="s">
        <v>185</v>
      </c>
      <c r="T5" s="30" t="s">
        <v>26</v>
      </c>
      <c r="U5" s="26"/>
      <c r="V5" s="26"/>
    </row>
    <row r="6" spans="1:22">
      <c r="A6" s="34" t="s">
        <v>177</v>
      </c>
      <c r="B6" s="26">
        <v>23376451</v>
      </c>
      <c r="C6" s="26" t="s">
        <v>45</v>
      </c>
      <c r="D6" s="26">
        <v>2013</v>
      </c>
      <c r="E6" s="26" t="s">
        <v>46</v>
      </c>
      <c r="F6" s="26">
        <v>-0.8</v>
      </c>
      <c r="G6" s="26">
        <v>2.13</v>
      </c>
      <c r="H6" s="26">
        <v>19</v>
      </c>
      <c r="I6" s="26">
        <v>-1.6</v>
      </c>
      <c r="J6" s="26">
        <v>1.55</v>
      </c>
      <c r="K6" s="28">
        <v>20</v>
      </c>
      <c r="L6" s="32" t="s">
        <v>25</v>
      </c>
      <c r="M6" s="26">
        <v>120</v>
      </c>
      <c r="N6" s="26">
        <v>4</v>
      </c>
      <c r="O6" s="30" t="s">
        <v>186</v>
      </c>
      <c r="P6" s="26" t="s">
        <v>183</v>
      </c>
      <c r="Q6" s="26" t="s">
        <v>183</v>
      </c>
      <c r="R6" s="26" t="s">
        <v>47</v>
      </c>
      <c r="S6" s="35" t="s">
        <v>29</v>
      </c>
      <c r="T6" s="26" t="s">
        <v>26</v>
      </c>
    </row>
    <row r="7" spans="1:22">
      <c r="A7" s="34" t="s">
        <v>177</v>
      </c>
      <c r="B7" s="26">
        <v>23376451</v>
      </c>
      <c r="C7" s="26" t="s">
        <v>45</v>
      </c>
      <c r="D7" s="26">
        <v>2013</v>
      </c>
      <c r="E7" s="26" t="s">
        <v>46</v>
      </c>
      <c r="F7" s="26">
        <v>-1.2</v>
      </c>
      <c r="G7" s="26">
        <v>2.39</v>
      </c>
      <c r="H7" s="26">
        <v>20</v>
      </c>
      <c r="I7" s="26">
        <v>-1.1000000000000001</v>
      </c>
      <c r="J7" s="26">
        <v>3.21</v>
      </c>
      <c r="K7" s="26">
        <v>20</v>
      </c>
      <c r="L7" s="32" t="s">
        <v>25</v>
      </c>
      <c r="M7" s="26">
        <v>120</v>
      </c>
      <c r="N7" s="26">
        <v>4</v>
      </c>
      <c r="O7" s="30" t="s">
        <v>186</v>
      </c>
      <c r="P7" s="26" t="s">
        <v>183</v>
      </c>
      <c r="Q7" s="26" t="s">
        <v>183</v>
      </c>
      <c r="R7" s="26" t="s">
        <v>47</v>
      </c>
      <c r="S7" s="35" t="s">
        <v>29</v>
      </c>
      <c r="T7" s="26" t="s">
        <v>48</v>
      </c>
    </row>
    <row r="8" spans="1:22">
      <c r="A8" s="31" t="s">
        <v>181</v>
      </c>
      <c r="B8" s="31">
        <v>22717217</v>
      </c>
      <c r="C8" s="30" t="s">
        <v>49</v>
      </c>
      <c r="D8" s="31">
        <v>2012</v>
      </c>
      <c r="E8" s="30" t="s">
        <v>50</v>
      </c>
      <c r="F8" s="31">
        <v>-1</v>
      </c>
      <c r="G8" s="31">
        <v>1.7</v>
      </c>
      <c r="H8" s="31">
        <v>22</v>
      </c>
      <c r="I8" s="31">
        <v>-1.1000000000000001</v>
      </c>
      <c r="J8" s="31">
        <v>1.7</v>
      </c>
      <c r="K8" s="31">
        <v>35</v>
      </c>
      <c r="L8" s="30" t="s">
        <v>33</v>
      </c>
      <c r="M8" s="31">
        <v>60</v>
      </c>
      <c r="N8" s="31">
        <v>6</v>
      </c>
      <c r="O8" s="30" t="s">
        <v>186</v>
      </c>
      <c r="P8" s="30" t="s">
        <v>183</v>
      </c>
      <c r="Q8" s="30" t="s">
        <v>183</v>
      </c>
      <c r="R8" s="30"/>
      <c r="S8" s="33" t="s">
        <v>29</v>
      </c>
      <c r="T8" s="30" t="s">
        <v>26</v>
      </c>
      <c r="U8" s="26"/>
      <c r="V8" s="26"/>
    </row>
    <row r="9" spans="1:22">
      <c r="A9" s="27" t="s">
        <v>177</v>
      </c>
      <c r="B9" s="28">
        <v>19053049</v>
      </c>
      <c r="C9" s="28" t="s">
        <v>51</v>
      </c>
      <c r="D9" s="28">
        <v>2008</v>
      </c>
      <c r="E9" s="28" t="s">
        <v>50</v>
      </c>
      <c r="F9" s="28">
        <v>-2.6</v>
      </c>
      <c r="G9" s="28">
        <v>3</v>
      </c>
      <c r="H9" s="28">
        <v>18</v>
      </c>
      <c r="I9" s="28">
        <v>-2.9</v>
      </c>
      <c r="J9" s="28">
        <v>2.89</v>
      </c>
      <c r="K9" s="28">
        <v>23</v>
      </c>
      <c r="L9" s="32" t="s">
        <v>25</v>
      </c>
      <c r="M9" s="28">
        <v>120</v>
      </c>
      <c r="N9" s="28">
        <v>9</v>
      </c>
      <c r="O9" s="1">
        <v>1400</v>
      </c>
      <c r="P9" s="28" t="s">
        <v>178</v>
      </c>
      <c r="Q9" s="28" t="s">
        <v>178</v>
      </c>
      <c r="S9" s="1" t="s">
        <v>29</v>
      </c>
      <c r="T9" s="28" t="s">
        <v>52</v>
      </c>
    </row>
    <row r="10" spans="1:22">
      <c r="A10" s="31" t="s">
        <v>179</v>
      </c>
      <c r="B10" s="31">
        <v>18564278</v>
      </c>
      <c r="C10" s="30" t="s">
        <v>53</v>
      </c>
      <c r="D10" s="31">
        <v>2008</v>
      </c>
      <c r="E10" s="30" t="s">
        <v>54</v>
      </c>
      <c r="F10" s="31">
        <v>-0.5</v>
      </c>
      <c r="G10" s="31">
        <v>1.43</v>
      </c>
      <c r="H10" s="31">
        <v>15</v>
      </c>
      <c r="I10" s="31">
        <v>-1.2</v>
      </c>
      <c r="J10" s="31">
        <v>1.44</v>
      </c>
      <c r="K10" s="31">
        <v>16</v>
      </c>
      <c r="L10" s="32" t="s">
        <v>25</v>
      </c>
      <c r="M10" s="31">
        <v>120</v>
      </c>
      <c r="N10" s="31">
        <v>12</v>
      </c>
      <c r="O10" s="30" t="s">
        <v>187</v>
      </c>
      <c r="P10" s="30" t="s">
        <v>178</v>
      </c>
      <c r="Q10" s="30" t="s">
        <v>178</v>
      </c>
      <c r="R10" s="30" t="s">
        <v>55</v>
      </c>
      <c r="S10" s="33" t="s">
        <v>29</v>
      </c>
      <c r="T10" s="30" t="s">
        <v>56</v>
      </c>
      <c r="U10" s="26"/>
      <c r="V10" s="26"/>
    </row>
    <row r="11" spans="1:22">
      <c r="A11" s="31" t="s">
        <v>181</v>
      </c>
      <c r="B11" s="31">
        <v>17920338</v>
      </c>
      <c r="C11" s="30" t="s">
        <v>57</v>
      </c>
      <c r="D11" s="31">
        <v>2007</v>
      </c>
      <c r="E11" s="30" t="s">
        <v>50</v>
      </c>
      <c r="F11" s="31">
        <v>-0.9</v>
      </c>
      <c r="G11" s="31">
        <v>0.7</v>
      </c>
      <c r="H11" s="31">
        <v>12</v>
      </c>
      <c r="I11" s="31">
        <v>-1</v>
      </c>
      <c r="J11" s="31">
        <v>0.8</v>
      </c>
      <c r="K11" s="31">
        <v>10</v>
      </c>
      <c r="L11" s="30" t="s">
        <v>33</v>
      </c>
      <c r="M11" s="31">
        <v>120</v>
      </c>
      <c r="N11" s="31">
        <v>1.5</v>
      </c>
      <c r="O11" s="33">
        <v>1900</v>
      </c>
      <c r="P11" s="26" t="s">
        <v>178</v>
      </c>
      <c r="Q11" s="26" t="s">
        <v>178</v>
      </c>
      <c r="R11" s="30" t="s">
        <v>58</v>
      </c>
      <c r="S11" s="35" t="s">
        <v>29</v>
      </c>
      <c r="T11" s="26" t="s">
        <v>26</v>
      </c>
      <c r="U11" s="26"/>
      <c r="V11" s="26"/>
    </row>
    <row r="12" spans="1:22">
      <c r="A12" s="31" t="s">
        <v>179</v>
      </c>
      <c r="B12" s="31">
        <v>17351155</v>
      </c>
      <c r="C12" s="30" t="s">
        <v>59</v>
      </c>
      <c r="D12" s="31">
        <v>2007</v>
      </c>
      <c r="E12" s="30" t="s">
        <v>60</v>
      </c>
      <c r="F12" s="31">
        <v>-0.8</v>
      </c>
      <c r="G12" s="31">
        <v>2.79</v>
      </c>
      <c r="H12" s="31">
        <v>15</v>
      </c>
      <c r="I12" s="31">
        <v>-0.9</v>
      </c>
      <c r="J12" s="31">
        <v>2.62</v>
      </c>
      <c r="K12" s="31">
        <v>16</v>
      </c>
      <c r="L12" s="32" t="s">
        <v>25</v>
      </c>
      <c r="M12" s="31">
        <v>120</v>
      </c>
      <c r="N12" s="31">
        <f>1/3</f>
        <v>0.33333333333333331</v>
      </c>
      <c r="O12" s="30" t="s">
        <v>188</v>
      </c>
      <c r="P12" s="30" t="s">
        <v>178</v>
      </c>
      <c r="Q12" s="30" t="s">
        <v>178</v>
      </c>
      <c r="R12" s="30"/>
      <c r="S12" s="33" t="s">
        <v>29</v>
      </c>
      <c r="T12" s="30" t="s">
        <v>61</v>
      </c>
      <c r="U12" s="26"/>
      <c r="V12" s="26"/>
    </row>
    <row r="13" spans="1:22">
      <c r="A13" s="31" t="s">
        <v>179</v>
      </c>
      <c r="B13" s="31">
        <v>17134960</v>
      </c>
      <c r="C13" s="30" t="s">
        <v>62</v>
      </c>
      <c r="D13" s="31">
        <v>2006</v>
      </c>
      <c r="E13" s="30" t="s">
        <v>63</v>
      </c>
      <c r="F13" s="31">
        <v>-2.2400000000000002</v>
      </c>
      <c r="G13" s="31">
        <v>2.17</v>
      </c>
      <c r="H13" s="31">
        <v>61</v>
      </c>
      <c r="I13" s="31">
        <v>-3.47</v>
      </c>
      <c r="J13" s="31">
        <v>2</v>
      </c>
      <c r="K13" s="31">
        <v>78</v>
      </c>
      <c r="L13" s="32" t="s">
        <v>25</v>
      </c>
      <c r="M13" s="31">
        <v>120</v>
      </c>
      <c r="N13" s="31">
        <v>6</v>
      </c>
      <c r="O13" s="26" t="s">
        <v>189</v>
      </c>
      <c r="P13" s="30" t="s">
        <v>178</v>
      </c>
      <c r="Q13" s="30" t="s">
        <v>178</v>
      </c>
      <c r="R13" s="30"/>
      <c r="S13" s="35" t="s">
        <v>29</v>
      </c>
      <c r="T13" s="26" t="s">
        <v>26</v>
      </c>
      <c r="U13" s="26"/>
      <c r="V13" s="26"/>
    </row>
    <row r="14" spans="1:22">
      <c r="A14" s="31" t="s">
        <v>179</v>
      </c>
      <c r="B14" s="31">
        <v>16524859</v>
      </c>
      <c r="C14" s="30" t="s">
        <v>65</v>
      </c>
      <c r="D14" s="31">
        <v>2006</v>
      </c>
      <c r="E14" s="30" t="s">
        <v>50</v>
      </c>
      <c r="F14" s="31">
        <v>-0.8</v>
      </c>
      <c r="G14" s="31">
        <v>1.35</v>
      </c>
      <c r="H14" s="31">
        <v>18</v>
      </c>
      <c r="I14" s="31">
        <v>-1.3</v>
      </c>
      <c r="J14" s="31">
        <v>0.75</v>
      </c>
      <c r="K14" s="31">
        <v>16</v>
      </c>
      <c r="L14" s="32" t="s">
        <v>25</v>
      </c>
      <c r="M14" s="31">
        <v>120</v>
      </c>
      <c r="N14" s="31">
        <v>6</v>
      </c>
      <c r="O14" s="30" t="s">
        <v>190</v>
      </c>
      <c r="P14" s="30" t="s">
        <v>183</v>
      </c>
      <c r="Q14" s="30" t="s">
        <v>183</v>
      </c>
      <c r="R14" s="30"/>
      <c r="S14" s="33" t="s">
        <v>191</v>
      </c>
      <c r="T14" s="26" t="s">
        <v>26</v>
      </c>
      <c r="U14" s="26"/>
      <c r="V14" s="26"/>
    </row>
    <row r="15" spans="1:22">
      <c r="A15" s="31" t="s">
        <v>179</v>
      </c>
      <c r="B15" s="31">
        <v>15589067</v>
      </c>
      <c r="C15" s="30" t="s">
        <v>67</v>
      </c>
      <c r="D15" s="31">
        <v>2004</v>
      </c>
      <c r="E15" s="30" t="s">
        <v>68</v>
      </c>
      <c r="F15" s="31">
        <v>-2.52</v>
      </c>
      <c r="G15" s="31">
        <v>1.36</v>
      </c>
      <c r="H15" s="31">
        <v>19</v>
      </c>
      <c r="I15" s="31">
        <v>-3.64</v>
      </c>
      <c r="J15" s="31">
        <v>0.97</v>
      </c>
      <c r="K15" s="31">
        <v>25</v>
      </c>
      <c r="L15" s="30" t="s">
        <v>33</v>
      </c>
      <c r="M15" s="31">
        <v>120</v>
      </c>
      <c r="N15" s="31">
        <v>3</v>
      </c>
      <c r="O15" s="26" t="s">
        <v>189</v>
      </c>
      <c r="P15" s="30" t="s">
        <v>183</v>
      </c>
      <c r="Q15" s="30" t="s">
        <v>178</v>
      </c>
      <c r="R15" s="30"/>
      <c r="S15" s="33" t="s">
        <v>29</v>
      </c>
      <c r="T15" s="26" t="s">
        <v>26</v>
      </c>
      <c r="U15" s="26"/>
      <c r="V15" s="26"/>
    </row>
    <row r="16" spans="1:22">
      <c r="A16" s="31" t="s">
        <v>181</v>
      </c>
      <c r="B16" s="31">
        <v>15378354</v>
      </c>
      <c r="C16" s="30" t="s">
        <v>69</v>
      </c>
      <c r="D16" s="31">
        <v>2004</v>
      </c>
      <c r="E16" s="30" t="s">
        <v>68</v>
      </c>
      <c r="F16" s="31">
        <v>0.11</v>
      </c>
      <c r="G16" s="31">
        <v>2.4900000000000002</v>
      </c>
      <c r="H16" s="31">
        <v>15</v>
      </c>
      <c r="I16" s="31">
        <v>-4.09</v>
      </c>
      <c r="J16" s="31">
        <v>2.9</v>
      </c>
      <c r="K16" s="31">
        <v>15</v>
      </c>
      <c r="L16" s="30" t="s">
        <v>33</v>
      </c>
      <c r="M16" s="31">
        <v>120</v>
      </c>
      <c r="N16" s="31">
        <v>12</v>
      </c>
      <c r="O16" s="30" t="s">
        <v>192</v>
      </c>
      <c r="P16" s="30" t="s">
        <v>183</v>
      </c>
      <c r="Q16" s="30" t="s">
        <v>178</v>
      </c>
      <c r="R16" s="30"/>
      <c r="S16" s="33" t="s">
        <v>119</v>
      </c>
      <c r="T16" s="26" t="s">
        <v>26</v>
      </c>
      <c r="U16" s="26"/>
      <c r="V16" s="26"/>
    </row>
    <row r="17" spans="1:20">
      <c r="A17" s="27" t="s">
        <v>177</v>
      </c>
      <c r="B17" s="28">
        <v>12409965</v>
      </c>
      <c r="C17" s="28" t="s">
        <v>71</v>
      </c>
      <c r="D17" s="28">
        <v>2002</v>
      </c>
      <c r="E17" s="28" t="s">
        <v>50</v>
      </c>
      <c r="F17" s="28">
        <v>-0.9</v>
      </c>
      <c r="G17" s="28">
        <v>2.2000000000000002</v>
      </c>
      <c r="H17" s="28">
        <v>265</v>
      </c>
      <c r="I17" s="28">
        <v>-1.9</v>
      </c>
      <c r="J17" s="28">
        <v>2.2999999999999998</v>
      </c>
      <c r="K17" s="28">
        <v>267</v>
      </c>
      <c r="L17" s="28" t="s">
        <v>33</v>
      </c>
      <c r="M17" s="28">
        <v>120</v>
      </c>
      <c r="N17" s="28">
        <v>12</v>
      </c>
      <c r="O17" s="28" t="s">
        <v>187</v>
      </c>
      <c r="P17" s="28" t="s">
        <v>183</v>
      </c>
      <c r="Q17" s="28" t="s">
        <v>183</v>
      </c>
      <c r="S17" s="1" t="s">
        <v>29</v>
      </c>
      <c r="T17" s="28" t="s">
        <v>72</v>
      </c>
    </row>
    <row r="18" spans="1:20">
      <c r="S18" s="1"/>
    </row>
    <row r="19" spans="1:20">
      <c r="S19" s="1"/>
    </row>
    <row r="20" spans="1:20">
      <c r="S20" s="1"/>
    </row>
    <row r="21" spans="1:20">
      <c r="S21" s="1"/>
    </row>
    <row r="22" spans="1:20">
      <c r="S22" s="1"/>
    </row>
    <row r="23" spans="1:20">
      <c r="S23" s="1"/>
    </row>
    <row r="24" spans="1:20">
      <c r="S24" s="1"/>
    </row>
    <row r="25" spans="1:20">
      <c r="S25" s="1"/>
    </row>
    <row r="26" spans="1:20">
      <c r="S26" s="1"/>
    </row>
    <row r="27" spans="1:20">
      <c r="S27" s="1"/>
    </row>
    <row r="28" spans="1:20">
      <c r="S28" s="1"/>
    </row>
    <row r="29" spans="1:20">
      <c r="S29" s="1"/>
    </row>
    <row r="30" spans="1:20">
      <c r="S30" s="1"/>
    </row>
    <row r="31" spans="1:20">
      <c r="S31" s="1"/>
    </row>
    <row r="32" spans="1:20">
      <c r="S32" s="1"/>
    </row>
    <row r="33" spans="19:19">
      <c r="S33" s="1"/>
    </row>
    <row r="34" spans="19:19">
      <c r="S34" s="1"/>
    </row>
    <row r="35" spans="19:19">
      <c r="S35" s="1"/>
    </row>
    <row r="36" spans="19:19">
      <c r="S36" s="1"/>
    </row>
    <row r="37" spans="19:19">
      <c r="S37" s="1"/>
    </row>
    <row r="38" spans="19:19">
      <c r="S38" s="1"/>
    </row>
    <row r="39" spans="19:19">
      <c r="S39" s="1"/>
    </row>
    <row r="40" spans="19:19">
      <c r="S40" s="1"/>
    </row>
    <row r="41" spans="19:19">
      <c r="S41" s="1"/>
    </row>
    <row r="42" spans="19:19">
      <c r="S42" s="1"/>
    </row>
    <row r="43" spans="19:19">
      <c r="S43" s="1"/>
    </row>
    <row r="44" spans="19:19">
      <c r="S44" s="1"/>
    </row>
    <row r="45" spans="19:19">
      <c r="S45" s="1"/>
    </row>
    <row r="46" spans="19:19">
      <c r="S46" s="1"/>
    </row>
    <row r="47" spans="19:19">
      <c r="S47" s="1"/>
    </row>
    <row r="48" spans="19:19">
      <c r="S48" s="1"/>
    </row>
    <row r="49" spans="19:19">
      <c r="S49" s="1"/>
    </row>
    <row r="50" spans="19:19">
      <c r="S50" s="1"/>
    </row>
    <row r="51" spans="19:19">
      <c r="S51" s="1"/>
    </row>
    <row r="52" spans="19:19">
      <c r="S52" s="1"/>
    </row>
    <row r="53" spans="19:19">
      <c r="S53" s="1"/>
    </row>
    <row r="54" spans="19:19">
      <c r="S54" s="1"/>
    </row>
    <row r="55" spans="19:19">
      <c r="S55" s="1"/>
    </row>
    <row r="56" spans="19:19">
      <c r="S56" s="1"/>
    </row>
    <row r="57" spans="19:19">
      <c r="S57" s="1"/>
    </row>
    <row r="58" spans="19:19">
      <c r="S58" s="1"/>
    </row>
    <row r="59" spans="19:19">
      <c r="S59" s="1"/>
    </row>
    <row r="60" spans="19:19">
      <c r="S60" s="1"/>
    </row>
    <row r="61" spans="19:19">
      <c r="S61" s="1"/>
    </row>
    <row r="62" spans="19:19">
      <c r="S62" s="1"/>
    </row>
    <row r="63" spans="19:19">
      <c r="S63" s="1"/>
    </row>
    <row r="64" spans="19:19">
      <c r="S64" s="1"/>
    </row>
    <row r="65" spans="19:19">
      <c r="S65" s="1"/>
    </row>
    <row r="66" spans="19:19">
      <c r="S66" s="1"/>
    </row>
    <row r="67" spans="19:19">
      <c r="S67" s="1"/>
    </row>
    <row r="68" spans="19:19">
      <c r="S68" s="1"/>
    </row>
    <row r="69" spans="19:19">
      <c r="S69" s="1"/>
    </row>
    <row r="70" spans="19:19">
      <c r="S70" s="1"/>
    </row>
    <row r="71" spans="19:19">
      <c r="S71" s="1"/>
    </row>
    <row r="72" spans="19:19">
      <c r="S72" s="1"/>
    </row>
    <row r="73" spans="19:19">
      <c r="S73" s="1"/>
    </row>
    <row r="74" spans="19:19">
      <c r="S74" s="1"/>
    </row>
    <row r="75" spans="19:19">
      <c r="S75" s="1"/>
    </row>
    <row r="76" spans="19:19">
      <c r="S76" s="1"/>
    </row>
    <row r="77" spans="19:19">
      <c r="S77" s="1"/>
    </row>
    <row r="78" spans="19:19">
      <c r="S78" s="1"/>
    </row>
    <row r="79" spans="19:19">
      <c r="S79" s="1"/>
    </row>
    <row r="80" spans="19:19">
      <c r="S80" s="1"/>
    </row>
    <row r="81" spans="19:19">
      <c r="S81" s="1"/>
    </row>
    <row r="82" spans="19:19">
      <c r="S82" s="1"/>
    </row>
    <row r="83" spans="19:19">
      <c r="S83" s="1"/>
    </row>
    <row r="84" spans="19:19">
      <c r="S84" s="1"/>
    </row>
    <row r="85" spans="19:19">
      <c r="S85" s="1"/>
    </row>
    <row r="86" spans="19:19">
      <c r="S86" s="1"/>
    </row>
    <row r="87" spans="19:19">
      <c r="S87" s="1"/>
    </row>
    <row r="88" spans="19:19">
      <c r="S88" s="1"/>
    </row>
    <row r="89" spans="19:19">
      <c r="S89" s="1"/>
    </row>
    <row r="90" spans="19:19">
      <c r="S90" s="1"/>
    </row>
    <row r="91" spans="19:19">
      <c r="S91" s="1"/>
    </row>
    <row r="92" spans="19:19">
      <c r="S92" s="1"/>
    </row>
    <row r="93" spans="19:19">
      <c r="S93" s="1"/>
    </row>
    <row r="94" spans="19:19">
      <c r="S94" s="1"/>
    </row>
    <row r="95" spans="19:19">
      <c r="S95" s="1"/>
    </row>
    <row r="96" spans="19:19">
      <c r="S96" s="1"/>
    </row>
    <row r="97" spans="19:19">
      <c r="S97" s="1"/>
    </row>
    <row r="98" spans="19:19">
      <c r="S98" s="1"/>
    </row>
    <row r="99" spans="19:19">
      <c r="S99" s="1"/>
    </row>
    <row r="100" spans="19:19">
      <c r="S100" s="1"/>
    </row>
    <row r="101" spans="19:19">
      <c r="S101" s="1"/>
    </row>
    <row r="102" spans="19:19">
      <c r="S102" s="1"/>
    </row>
    <row r="103" spans="19:19">
      <c r="S103" s="1"/>
    </row>
    <row r="104" spans="19:19">
      <c r="S104" s="1"/>
    </row>
    <row r="105" spans="19:19">
      <c r="S105" s="1"/>
    </row>
    <row r="106" spans="19:19">
      <c r="S106" s="1"/>
    </row>
    <row r="107" spans="19:19">
      <c r="S107" s="1"/>
    </row>
    <row r="108" spans="19:19">
      <c r="S108" s="1"/>
    </row>
    <row r="109" spans="19:19">
      <c r="S109" s="1"/>
    </row>
    <row r="110" spans="19:19">
      <c r="S110" s="1"/>
    </row>
    <row r="111" spans="19:19">
      <c r="S111" s="1"/>
    </row>
    <row r="112" spans="19:19">
      <c r="S112" s="1"/>
    </row>
    <row r="113" spans="19:19">
      <c r="S113" s="1"/>
    </row>
    <row r="114" spans="19:19">
      <c r="S114" s="1"/>
    </row>
    <row r="115" spans="19:19">
      <c r="S115" s="1"/>
    </row>
    <row r="116" spans="19:19">
      <c r="S116" s="1"/>
    </row>
    <row r="117" spans="19:19">
      <c r="S117" s="1"/>
    </row>
    <row r="118" spans="19:19">
      <c r="S118" s="1"/>
    </row>
    <row r="119" spans="19:19">
      <c r="S119" s="1"/>
    </row>
    <row r="120" spans="19:19">
      <c r="S120" s="1"/>
    </row>
    <row r="121" spans="19:19">
      <c r="S121" s="1"/>
    </row>
    <row r="122" spans="19:19">
      <c r="S122" s="1"/>
    </row>
    <row r="123" spans="19:19">
      <c r="S123" s="1"/>
    </row>
    <row r="124" spans="19:19">
      <c r="S124" s="1"/>
    </row>
    <row r="125" spans="19:19">
      <c r="S125" s="1"/>
    </row>
    <row r="126" spans="19:19">
      <c r="S126" s="1"/>
    </row>
    <row r="127" spans="19:19">
      <c r="S127" s="1"/>
    </row>
    <row r="128" spans="19:19">
      <c r="S128" s="1"/>
    </row>
    <row r="129" spans="19:19">
      <c r="S129" s="1"/>
    </row>
    <row r="130" spans="19:19">
      <c r="S130" s="1"/>
    </row>
    <row r="131" spans="19:19">
      <c r="S131" s="1"/>
    </row>
    <row r="132" spans="19:19">
      <c r="S132" s="1"/>
    </row>
    <row r="133" spans="19:19">
      <c r="S133" s="1"/>
    </row>
    <row r="134" spans="19:19">
      <c r="S134" s="1"/>
    </row>
    <row r="135" spans="19:19">
      <c r="S135" s="1"/>
    </row>
    <row r="136" spans="19:19">
      <c r="S136" s="1"/>
    </row>
    <row r="137" spans="19:19">
      <c r="S137" s="1"/>
    </row>
    <row r="138" spans="19:19">
      <c r="S138" s="1"/>
    </row>
    <row r="139" spans="19:19">
      <c r="S139" s="1"/>
    </row>
    <row r="140" spans="19:19">
      <c r="S140" s="1"/>
    </row>
    <row r="141" spans="19:19">
      <c r="S141" s="1"/>
    </row>
    <row r="142" spans="19:19">
      <c r="S142" s="1"/>
    </row>
    <row r="143" spans="19:19">
      <c r="S143" s="1"/>
    </row>
    <row r="144" spans="19:19">
      <c r="S144" s="1"/>
    </row>
    <row r="145" spans="19:19">
      <c r="S145" s="1"/>
    </row>
    <row r="146" spans="19:19">
      <c r="S146" s="1"/>
    </row>
    <row r="147" spans="19:19">
      <c r="S147" s="1"/>
    </row>
    <row r="148" spans="19:19">
      <c r="S148" s="1"/>
    </row>
    <row r="149" spans="19:19">
      <c r="S149" s="1"/>
    </row>
    <row r="150" spans="19:19">
      <c r="S150" s="1"/>
    </row>
    <row r="151" spans="19:19">
      <c r="S151" s="1"/>
    </row>
    <row r="152" spans="19:19">
      <c r="S152" s="1"/>
    </row>
    <row r="153" spans="19:19">
      <c r="S153" s="1"/>
    </row>
    <row r="154" spans="19:19">
      <c r="S154" s="1"/>
    </row>
    <row r="155" spans="19:19">
      <c r="S155" s="1"/>
    </row>
    <row r="156" spans="19:19">
      <c r="S156" s="1"/>
    </row>
    <row r="157" spans="19:19">
      <c r="S157" s="1"/>
    </row>
    <row r="158" spans="19:19">
      <c r="S158" s="1"/>
    </row>
    <row r="159" spans="19:19">
      <c r="S159" s="1"/>
    </row>
    <row r="160" spans="19:19">
      <c r="S160" s="1"/>
    </row>
    <row r="161" spans="19:19">
      <c r="S161" s="1"/>
    </row>
    <row r="162" spans="19:19">
      <c r="S162" s="1"/>
    </row>
    <row r="163" spans="19:19">
      <c r="S163" s="1"/>
    </row>
    <row r="164" spans="19:19">
      <c r="S164" s="1"/>
    </row>
    <row r="165" spans="19:19">
      <c r="S165" s="1"/>
    </row>
    <row r="166" spans="19:19">
      <c r="S166" s="1"/>
    </row>
    <row r="167" spans="19:19">
      <c r="S167" s="1"/>
    </row>
    <row r="168" spans="19:19">
      <c r="S168" s="1"/>
    </row>
    <row r="169" spans="19:19">
      <c r="S169" s="1"/>
    </row>
    <row r="170" spans="19:19">
      <c r="S170" s="1"/>
    </row>
    <row r="171" spans="19:19">
      <c r="S171" s="1"/>
    </row>
    <row r="172" spans="19:19">
      <c r="S172" s="1"/>
    </row>
    <row r="173" spans="19:19">
      <c r="S173" s="1"/>
    </row>
    <row r="174" spans="19:19">
      <c r="S174" s="1"/>
    </row>
    <row r="175" spans="19:19">
      <c r="S175" s="1"/>
    </row>
    <row r="176" spans="19:19">
      <c r="S176" s="1"/>
    </row>
    <row r="177" spans="19:19">
      <c r="S177" s="1"/>
    </row>
    <row r="178" spans="19:19">
      <c r="S178" s="1"/>
    </row>
    <row r="179" spans="19:19">
      <c r="S179" s="1"/>
    </row>
    <row r="180" spans="19:19">
      <c r="S180" s="1"/>
    </row>
    <row r="181" spans="19:19">
      <c r="S181" s="1"/>
    </row>
    <row r="182" spans="19:19">
      <c r="S182" s="1"/>
    </row>
    <row r="183" spans="19:19">
      <c r="S183" s="1"/>
    </row>
    <row r="184" spans="19:19">
      <c r="S184" s="1"/>
    </row>
    <row r="185" spans="19:19">
      <c r="S185" s="1"/>
    </row>
    <row r="186" spans="19:19">
      <c r="S186" s="1"/>
    </row>
    <row r="187" spans="19:19">
      <c r="S187" s="1"/>
    </row>
    <row r="188" spans="19:19">
      <c r="S188" s="1"/>
    </row>
    <row r="189" spans="19:19">
      <c r="S189" s="1"/>
    </row>
    <row r="190" spans="19:19">
      <c r="S190" s="1"/>
    </row>
    <row r="191" spans="19:19">
      <c r="S191" s="1"/>
    </row>
    <row r="192" spans="19:19">
      <c r="S192" s="1"/>
    </row>
    <row r="193" spans="19:19">
      <c r="S193" s="1"/>
    </row>
    <row r="194" spans="19:19">
      <c r="S194" s="1"/>
    </row>
    <row r="195" spans="19:19">
      <c r="S195" s="1"/>
    </row>
    <row r="196" spans="19:19">
      <c r="S196" s="1"/>
    </row>
    <row r="197" spans="19:19">
      <c r="S197" s="1"/>
    </row>
    <row r="198" spans="19:19">
      <c r="S198" s="1"/>
    </row>
    <row r="199" spans="19:19">
      <c r="S199" s="1"/>
    </row>
    <row r="200" spans="19:19">
      <c r="S200" s="1"/>
    </row>
    <row r="201" spans="19:19">
      <c r="S201" s="1"/>
    </row>
    <row r="202" spans="19:19">
      <c r="S202" s="1"/>
    </row>
    <row r="203" spans="19:19">
      <c r="S203" s="1"/>
    </row>
    <row r="204" spans="19:19">
      <c r="S204" s="1"/>
    </row>
    <row r="205" spans="19:19">
      <c r="S205" s="1"/>
    </row>
    <row r="206" spans="19:19">
      <c r="S206" s="1"/>
    </row>
    <row r="207" spans="19:19">
      <c r="S207" s="1"/>
    </row>
    <row r="208" spans="19:19">
      <c r="S208" s="1"/>
    </row>
    <row r="209" spans="19:19">
      <c r="S209" s="1"/>
    </row>
    <row r="210" spans="19:19">
      <c r="S210" s="1"/>
    </row>
    <row r="211" spans="19:19">
      <c r="S211" s="1"/>
    </row>
    <row r="212" spans="19:19">
      <c r="S212" s="1"/>
    </row>
    <row r="213" spans="19:19">
      <c r="S213" s="1"/>
    </row>
    <row r="214" spans="19:19">
      <c r="S214" s="1"/>
    </row>
    <row r="215" spans="19:19">
      <c r="S215" s="1"/>
    </row>
    <row r="216" spans="19:19">
      <c r="S216" s="1"/>
    </row>
    <row r="217" spans="19:19">
      <c r="S217" s="1"/>
    </row>
    <row r="218" spans="19:19">
      <c r="S218" s="1"/>
    </row>
    <row r="219" spans="19:19">
      <c r="S219" s="1"/>
    </row>
    <row r="220" spans="19:19">
      <c r="S220" s="1"/>
    </row>
    <row r="221" spans="19:19">
      <c r="S221" s="1"/>
    </row>
    <row r="222" spans="19:19">
      <c r="S222" s="1"/>
    </row>
    <row r="223" spans="19:19">
      <c r="S223" s="1"/>
    </row>
    <row r="224" spans="19:19">
      <c r="S224" s="1"/>
    </row>
    <row r="225" spans="19:19">
      <c r="S225" s="1"/>
    </row>
    <row r="226" spans="19:19">
      <c r="S226" s="1"/>
    </row>
    <row r="227" spans="19:19">
      <c r="S227" s="1"/>
    </row>
    <row r="228" spans="19:19">
      <c r="S228" s="1"/>
    </row>
    <row r="229" spans="19:19">
      <c r="S229" s="1"/>
    </row>
    <row r="230" spans="19:19">
      <c r="S230" s="1"/>
    </row>
    <row r="231" spans="19:19">
      <c r="S231" s="1"/>
    </row>
    <row r="232" spans="19:19">
      <c r="S232" s="1"/>
    </row>
    <row r="233" spans="19:19">
      <c r="S233" s="1"/>
    </row>
    <row r="234" spans="19:19">
      <c r="S234" s="1"/>
    </row>
    <row r="235" spans="19:19">
      <c r="S235" s="1"/>
    </row>
    <row r="236" spans="19:19">
      <c r="S236" s="1"/>
    </row>
    <row r="237" spans="19:19">
      <c r="S237" s="1"/>
    </row>
    <row r="238" spans="19:19">
      <c r="S238" s="1"/>
    </row>
    <row r="239" spans="19:19">
      <c r="S239" s="1"/>
    </row>
    <row r="240" spans="19:19">
      <c r="S240" s="1"/>
    </row>
    <row r="241" spans="19:19">
      <c r="S241" s="1"/>
    </row>
    <row r="242" spans="19:19">
      <c r="S242" s="1"/>
    </row>
    <row r="243" spans="19:19">
      <c r="S243" s="1"/>
    </row>
    <row r="244" spans="19:19">
      <c r="S244" s="1"/>
    </row>
    <row r="245" spans="19:19">
      <c r="S245" s="1"/>
    </row>
    <row r="246" spans="19:19">
      <c r="S246" s="1"/>
    </row>
    <row r="247" spans="19:19">
      <c r="S247" s="1"/>
    </row>
    <row r="248" spans="19:19">
      <c r="S248" s="1"/>
    </row>
    <row r="249" spans="19:19">
      <c r="S249" s="1"/>
    </row>
    <row r="250" spans="19:19">
      <c r="S250" s="1"/>
    </row>
    <row r="251" spans="19:19">
      <c r="S251" s="1"/>
    </row>
    <row r="252" spans="19:19">
      <c r="S252" s="1"/>
    </row>
    <row r="253" spans="19:19">
      <c r="S253" s="1"/>
    </row>
    <row r="254" spans="19:19">
      <c r="S254" s="1"/>
    </row>
    <row r="255" spans="19:19">
      <c r="S255" s="1"/>
    </row>
    <row r="256" spans="19:19">
      <c r="S256" s="1"/>
    </row>
    <row r="257" spans="19:19">
      <c r="S257" s="1"/>
    </row>
    <row r="258" spans="19:19">
      <c r="S258" s="1"/>
    </row>
    <row r="259" spans="19:19">
      <c r="S259" s="1"/>
    </row>
    <row r="260" spans="19:19">
      <c r="S260" s="1"/>
    </row>
    <row r="261" spans="19:19">
      <c r="S261" s="1"/>
    </row>
    <row r="262" spans="19:19">
      <c r="S262" s="1"/>
    </row>
    <row r="263" spans="19:19">
      <c r="S263" s="1"/>
    </row>
    <row r="264" spans="19:19">
      <c r="S264" s="1"/>
    </row>
    <row r="265" spans="19:19">
      <c r="S265" s="1"/>
    </row>
    <row r="266" spans="19:19">
      <c r="S266" s="1"/>
    </row>
    <row r="267" spans="19:19">
      <c r="S267" s="1"/>
    </row>
    <row r="268" spans="19:19">
      <c r="S268" s="1"/>
    </row>
    <row r="269" spans="19:19">
      <c r="S269" s="1"/>
    </row>
    <row r="270" spans="19:19">
      <c r="S270" s="1"/>
    </row>
    <row r="271" spans="19:19">
      <c r="S271" s="1"/>
    </row>
    <row r="272" spans="19:19">
      <c r="S272" s="1"/>
    </row>
    <row r="273" spans="19:19">
      <c r="S273" s="1"/>
    </row>
    <row r="274" spans="19:19">
      <c r="S274" s="1"/>
    </row>
    <row r="275" spans="19:19">
      <c r="S275" s="1"/>
    </row>
    <row r="276" spans="19:19">
      <c r="S276" s="1"/>
    </row>
    <row r="277" spans="19:19">
      <c r="S277" s="1"/>
    </row>
    <row r="278" spans="19:19">
      <c r="S278" s="1"/>
    </row>
    <row r="279" spans="19:19">
      <c r="S279" s="1"/>
    </row>
    <row r="280" spans="19:19">
      <c r="S280" s="1"/>
    </row>
    <row r="281" spans="19:19">
      <c r="S281" s="1"/>
    </row>
    <row r="282" spans="19:19">
      <c r="S282" s="1"/>
    </row>
    <row r="283" spans="19:19">
      <c r="S283" s="1"/>
    </row>
    <row r="284" spans="19:19">
      <c r="S284" s="1"/>
    </row>
    <row r="285" spans="19:19">
      <c r="S285" s="1"/>
    </row>
    <row r="286" spans="19:19">
      <c r="S286" s="1"/>
    </row>
    <row r="287" spans="19:19">
      <c r="S287" s="1"/>
    </row>
    <row r="288" spans="19:19">
      <c r="S288" s="1"/>
    </row>
    <row r="289" spans="19:19">
      <c r="S289" s="1"/>
    </row>
    <row r="290" spans="19:19">
      <c r="S290" s="1"/>
    </row>
    <row r="291" spans="19:19">
      <c r="S291" s="1"/>
    </row>
    <row r="292" spans="19:19">
      <c r="S292" s="1"/>
    </row>
    <row r="293" spans="19:19">
      <c r="S293" s="1"/>
    </row>
    <row r="294" spans="19:19">
      <c r="S294" s="1"/>
    </row>
    <row r="295" spans="19:19">
      <c r="S295" s="1"/>
    </row>
    <row r="296" spans="19:19">
      <c r="S296" s="1"/>
    </row>
    <row r="297" spans="19:19">
      <c r="S297" s="1"/>
    </row>
    <row r="298" spans="19:19">
      <c r="S298" s="1"/>
    </row>
    <row r="299" spans="19:19">
      <c r="S299" s="1"/>
    </row>
    <row r="300" spans="19:19">
      <c r="S300" s="1"/>
    </row>
    <row r="301" spans="19:19">
      <c r="S301" s="1"/>
    </row>
    <row r="302" spans="19:19">
      <c r="S302" s="1"/>
    </row>
    <row r="303" spans="19:19">
      <c r="S303" s="1"/>
    </row>
    <row r="304" spans="19:19">
      <c r="S304" s="1"/>
    </row>
    <row r="305" spans="19:19">
      <c r="S305" s="1"/>
    </row>
    <row r="306" spans="19:19">
      <c r="S306" s="1"/>
    </row>
    <row r="307" spans="19:19">
      <c r="S307" s="1"/>
    </row>
    <row r="308" spans="19:19">
      <c r="S308" s="1"/>
    </row>
    <row r="309" spans="19:19">
      <c r="S309" s="1"/>
    </row>
    <row r="310" spans="19:19">
      <c r="S310" s="1"/>
    </row>
    <row r="311" spans="19:19">
      <c r="S311" s="1"/>
    </row>
    <row r="312" spans="19:19">
      <c r="S312" s="1"/>
    </row>
    <row r="313" spans="19:19">
      <c r="S313" s="1"/>
    </row>
    <row r="314" spans="19:19">
      <c r="S314" s="1"/>
    </row>
    <row r="315" spans="19:19">
      <c r="S315" s="1"/>
    </row>
    <row r="316" spans="19:19">
      <c r="S316" s="1"/>
    </row>
    <row r="317" spans="19:19">
      <c r="S317" s="1"/>
    </row>
    <row r="318" spans="19:19">
      <c r="S318" s="1"/>
    </row>
    <row r="319" spans="19:19">
      <c r="S319" s="1"/>
    </row>
    <row r="320" spans="19:19">
      <c r="S320" s="1"/>
    </row>
    <row r="321" spans="19:19">
      <c r="S321" s="1"/>
    </row>
    <row r="322" spans="19:19">
      <c r="S322" s="1"/>
    </row>
    <row r="323" spans="19:19">
      <c r="S323" s="1"/>
    </row>
    <row r="324" spans="19:19">
      <c r="S324" s="1"/>
    </row>
    <row r="325" spans="19:19">
      <c r="S325" s="1"/>
    </row>
    <row r="326" spans="19:19">
      <c r="S326" s="1"/>
    </row>
    <row r="327" spans="19:19">
      <c r="S327" s="1"/>
    </row>
    <row r="328" spans="19:19">
      <c r="S328" s="1"/>
    </row>
    <row r="329" spans="19:19">
      <c r="S329" s="1"/>
    </row>
    <row r="330" spans="19:19">
      <c r="S330" s="1"/>
    </row>
    <row r="331" spans="19:19">
      <c r="S331" s="1"/>
    </row>
    <row r="332" spans="19:19">
      <c r="S332" s="1"/>
    </row>
    <row r="333" spans="19:19">
      <c r="S333" s="1"/>
    </row>
    <row r="334" spans="19:19">
      <c r="S334" s="1"/>
    </row>
    <row r="335" spans="19:19">
      <c r="S335" s="1"/>
    </row>
    <row r="336" spans="19:19">
      <c r="S336" s="1"/>
    </row>
    <row r="337" spans="19:19">
      <c r="S337" s="1"/>
    </row>
    <row r="338" spans="19:19">
      <c r="S338" s="1"/>
    </row>
    <row r="339" spans="19:19">
      <c r="S339" s="1"/>
    </row>
    <row r="340" spans="19:19">
      <c r="S340" s="1"/>
    </row>
    <row r="341" spans="19:19">
      <c r="S341" s="1"/>
    </row>
    <row r="342" spans="19:19">
      <c r="S342" s="1"/>
    </row>
    <row r="343" spans="19:19">
      <c r="S343" s="1"/>
    </row>
    <row r="344" spans="19:19">
      <c r="S344" s="1"/>
    </row>
    <row r="345" spans="19:19">
      <c r="S345" s="1"/>
    </row>
    <row r="346" spans="19:19">
      <c r="S346" s="1"/>
    </row>
    <row r="347" spans="19:19">
      <c r="S347" s="1"/>
    </row>
    <row r="348" spans="19:19">
      <c r="S348" s="1"/>
    </row>
    <row r="349" spans="19:19">
      <c r="S349" s="1"/>
    </row>
    <row r="350" spans="19:19">
      <c r="S350" s="1"/>
    </row>
    <row r="351" spans="19:19">
      <c r="S351" s="1"/>
    </row>
    <row r="352" spans="19:19">
      <c r="S352" s="1"/>
    </row>
    <row r="353" spans="19:19">
      <c r="S353" s="1"/>
    </row>
    <row r="354" spans="19:19">
      <c r="S354" s="1"/>
    </row>
    <row r="355" spans="19:19">
      <c r="S355" s="1"/>
    </row>
    <row r="356" spans="19:19">
      <c r="S356" s="1"/>
    </row>
    <row r="357" spans="19:19">
      <c r="S357" s="1"/>
    </row>
    <row r="358" spans="19:19">
      <c r="S358" s="1"/>
    </row>
    <row r="359" spans="19:19">
      <c r="S359" s="1"/>
    </row>
    <row r="360" spans="19:19">
      <c r="S360" s="1"/>
    </row>
    <row r="361" spans="19:19">
      <c r="S361" s="1"/>
    </row>
    <row r="362" spans="19:19">
      <c r="S362" s="1"/>
    </row>
    <row r="363" spans="19:19">
      <c r="S363" s="1"/>
    </row>
    <row r="364" spans="19:19">
      <c r="S364" s="1"/>
    </row>
    <row r="365" spans="19:19">
      <c r="S365" s="1"/>
    </row>
    <row r="366" spans="19:19">
      <c r="S366" s="1"/>
    </row>
    <row r="367" spans="19:19">
      <c r="S367" s="1"/>
    </row>
    <row r="368" spans="19:19">
      <c r="S368" s="1"/>
    </row>
    <row r="369" spans="19:19">
      <c r="S369" s="1"/>
    </row>
    <row r="370" spans="19:19">
      <c r="S370" s="1"/>
    </row>
    <row r="371" spans="19:19">
      <c r="S371" s="1"/>
    </row>
    <row r="372" spans="19:19">
      <c r="S372" s="1"/>
    </row>
    <row r="373" spans="19:19">
      <c r="S373" s="1"/>
    </row>
    <row r="374" spans="19:19">
      <c r="S374" s="1"/>
    </row>
    <row r="375" spans="19:19">
      <c r="S375" s="1"/>
    </row>
    <row r="376" spans="19:19">
      <c r="S376" s="1"/>
    </row>
    <row r="377" spans="19:19">
      <c r="S377" s="1"/>
    </row>
    <row r="378" spans="19:19">
      <c r="S378" s="1"/>
    </row>
    <row r="379" spans="19:19">
      <c r="S379" s="1"/>
    </row>
    <row r="380" spans="19:19">
      <c r="S380" s="1"/>
    </row>
    <row r="381" spans="19:19">
      <c r="S381" s="1"/>
    </row>
    <row r="382" spans="19:19">
      <c r="S382" s="1"/>
    </row>
    <row r="383" spans="19:19">
      <c r="S383" s="1"/>
    </row>
    <row r="384" spans="19:19">
      <c r="S384" s="1"/>
    </row>
    <row r="385" spans="19:19">
      <c r="S385" s="1"/>
    </row>
    <row r="386" spans="19:19">
      <c r="S386" s="1"/>
    </row>
    <row r="387" spans="19:19">
      <c r="S387" s="1"/>
    </row>
    <row r="388" spans="19:19">
      <c r="S388" s="1"/>
    </row>
    <row r="389" spans="19:19">
      <c r="S389" s="1"/>
    </row>
    <row r="390" spans="19:19">
      <c r="S390" s="1"/>
    </row>
    <row r="391" spans="19:19">
      <c r="S391" s="1"/>
    </row>
    <row r="392" spans="19:19">
      <c r="S392" s="1"/>
    </row>
    <row r="393" spans="19:19">
      <c r="S393" s="1"/>
    </row>
    <row r="394" spans="19:19">
      <c r="S394" s="1"/>
    </row>
    <row r="395" spans="19:19">
      <c r="S395" s="1"/>
    </row>
    <row r="396" spans="19:19">
      <c r="S396" s="1"/>
    </row>
    <row r="397" spans="19:19">
      <c r="S397" s="1"/>
    </row>
    <row r="398" spans="19:19">
      <c r="S398" s="1"/>
    </row>
    <row r="399" spans="19:19">
      <c r="S399" s="1"/>
    </row>
    <row r="400" spans="19:19">
      <c r="S400" s="1"/>
    </row>
    <row r="401" spans="19:19">
      <c r="S401" s="1"/>
    </row>
    <row r="402" spans="19:19">
      <c r="S402" s="1"/>
    </row>
    <row r="403" spans="19:19">
      <c r="S403" s="1"/>
    </row>
    <row r="404" spans="19:19">
      <c r="S404" s="1"/>
    </row>
    <row r="405" spans="19:19">
      <c r="S405" s="1"/>
    </row>
    <row r="406" spans="19:19">
      <c r="S406" s="1"/>
    </row>
    <row r="407" spans="19:19">
      <c r="S407" s="1"/>
    </row>
    <row r="408" spans="19:19">
      <c r="S408" s="1"/>
    </row>
    <row r="409" spans="19:19">
      <c r="S409" s="1"/>
    </row>
    <row r="410" spans="19:19">
      <c r="S410" s="1"/>
    </row>
    <row r="411" spans="19:19">
      <c r="S411" s="1"/>
    </row>
    <row r="412" spans="19:19">
      <c r="S412" s="1"/>
    </row>
    <row r="413" spans="19:19">
      <c r="S413" s="1"/>
    </row>
    <row r="414" spans="19:19">
      <c r="S414" s="1"/>
    </row>
    <row r="415" spans="19:19">
      <c r="S415" s="1"/>
    </row>
    <row r="416" spans="19:19">
      <c r="S416" s="1"/>
    </row>
    <row r="417" spans="19:19">
      <c r="S417" s="1"/>
    </row>
    <row r="418" spans="19:19">
      <c r="S418" s="1"/>
    </row>
    <row r="419" spans="19:19">
      <c r="S419" s="1"/>
    </row>
    <row r="420" spans="19:19">
      <c r="S420" s="1"/>
    </row>
    <row r="421" spans="19:19">
      <c r="S421" s="1"/>
    </row>
    <row r="422" spans="19:19">
      <c r="S422" s="1"/>
    </row>
    <row r="423" spans="19:19">
      <c r="S423" s="1"/>
    </row>
    <row r="424" spans="19:19">
      <c r="S424" s="1"/>
    </row>
    <row r="425" spans="19:19">
      <c r="S425" s="1"/>
    </row>
    <row r="426" spans="19:19">
      <c r="S426" s="1"/>
    </row>
    <row r="427" spans="19:19">
      <c r="S427" s="1"/>
    </row>
    <row r="428" spans="19:19">
      <c r="S428" s="1"/>
    </row>
    <row r="429" spans="19:19">
      <c r="S429" s="1"/>
    </row>
    <row r="430" spans="19:19">
      <c r="S430" s="1"/>
    </row>
    <row r="431" spans="19:19">
      <c r="S431" s="1"/>
    </row>
    <row r="432" spans="19:19">
      <c r="S432" s="1"/>
    </row>
    <row r="433" spans="19:19">
      <c r="S433" s="1"/>
    </row>
    <row r="434" spans="19:19">
      <c r="S434" s="1"/>
    </row>
    <row r="435" spans="19:19">
      <c r="S435" s="1"/>
    </row>
    <row r="436" spans="19:19">
      <c r="S436" s="1"/>
    </row>
    <row r="437" spans="19:19">
      <c r="S437" s="1"/>
    </row>
    <row r="438" spans="19:19">
      <c r="S438" s="1"/>
    </row>
    <row r="439" spans="19:19">
      <c r="S439" s="1"/>
    </row>
    <row r="440" spans="19:19">
      <c r="S440" s="1"/>
    </row>
    <row r="441" spans="19:19">
      <c r="S441" s="1"/>
    </row>
    <row r="442" spans="19:19">
      <c r="S442" s="1"/>
    </row>
    <row r="443" spans="19:19">
      <c r="S443" s="1"/>
    </row>
    <row r="444" spans="19:19">
      <c r="S444" s="1"/>
    </row>
    <row r="445" spans="19:19">
      <c r="S445" s="1"/>
    </row>
    <row r="446" spans="19:19">
      <c r="S446" s="1"/>
    </row>
    <row r="447" spans="19:19">
      <c r="S447" s="1"/>
    </row>
    <row r="448" spans="19:19">
      <c r="S448" s="1"/>
    </row>
    <row r="449" spans="19:19">
      <c r="S449" s="1"/>
    </row>
    <row r="450" spans="19:19">
      <c r="S450" s="1"/>
    </row>
    <row r="451" spans="19:19">
      <c r="S451" s="1"/>
    </row>
    <row r="452" spans="19:19">
      <c r="S452" s="1"/>
    </row>
    <row r="453" spans="19:19">
      <c r="S453" s="1"/>
    </row>
    <row r="454" spans="19:19">
      <c r="S454" s="1"/>
    </row>
    <row r="455" spans="19:19">
      <c r="S455" s="1"/>
    </row>
    <row r="456" spans="19:19">
      <c r="S456" s="1"/>
    </row>
    <row r="457" spans="19:19">
      <c r="S457" s="1"/>
    </row>
    <row r="458" spans="19:19">
      <c r="S458" s="1"/>
    </row>
    <row r="459" spans="19:19">
      <c r="S459" s="1"/>
    </row>
    <row r="460" spans="19:19">
      <c r="S460" s="1"/>
    </row>
    <row r="461" spans="19:19">
      <c r="S461" s="1"/>
    </row>
    <row r="462" spans="19:19">
      <c r="S462" s="1"/>
    </row>
    <row r="463" spans="19:19">
      <c r="S463" s="1"/>
    </row>
    <row r="464" spans="19:19">
      <c r="S464" s="1"/>
    </row>
    <row r="465" spans="19:19">
      <c r="S465" s="1"/>
    </row>
    <row r="466" spans="19:19">
      <c r="S466" s="1"/>
    </row>
    <row r="467" spans="19:19">
      <c r="S467" s="1"/>
    </row>
    <row r="468" spans="19:19">
      <c r="S468" s="1"/>
    </row>
    <row r="469" spans="19:19">
      <c r="S469" s="1"/>
    </row>
    <row r="470" spans="19:19">
      <c r="S470" s="1"/>
    </row>
    <row r="471" spans="19:19">
      <c r="S471" s="1"/>
    </row>
    <row r="472" spans="19:19">
      <c r="S472" s="1"/>
    </row>
    <row r="473" spans="19:19">
      <c r="S473" s="1"/>
    </row>
    <row r="474" spans="19:19">
      <c r="S474" s="1"/>
    </row>
    <row r="475" spans="19:19">
      <c r="S475" s="1"/>
    </row>
    <row r="476" spans="19:19">
      <c r="S476" s="1"/>
    </row>
    <row r="477" spans="19:19">
      <c r="S477" s="1"/>
    </row>
    <row r="478" spans="19:19">
      <c r="S478" s="1"/>
    </row>
    <row r="479" spans="19:19">
      <c r="S479" s="1"/>
    </row>
    <row r="480" spans="19:19">
      <c r="S480" s="1"/>
    </row>
    <row r="481" spans="19:19">
      <c r="S481" s="1"/>
    </row>
    <row r="482" spans="19:19">
      <c r="S482" s="1"/>
    </row>
    <row r="483" spans="19:19">
      <c r="S483" s="1"/>
    </row>
    <row r="484" spans="19:19">
      <c r="S484" s="1"/>
    </row>
    <row r="485" spans="19:19">
      <c r="S485" s="1"/>
    </row>
    <row r="486" spans="19:19">
      <c r="S486" s="1"/>
    </row>
    <row r="487" spans="19:19">
      <c r="S487" s="1"/>
    </row>
    <row r="488" spans="19:19">
      <c r="S488" s="1"/>
    </row>
    <row r="489" spans="19:19">
      <c r="S489" s="1"/>
    </row>
    <row r="490" spans="19:19">
      <c r="S490" s="1"/>
    </row>
    <row r="491" spans="19:19">
      <c r="S491" s="1"/>
    </row>
    <row r="492" spans="19:19">
      <c r="S492" s="1"/>
    </row>
    <row r="493" spans="19:19">
      <c r="S493" s="1"/>
    </row>
    <row r="494" spans="19:19">
      <c r="S494" s="1"/>
    </row>
    <row r="495" spans="19:19">
      <c r="S495" s="1"/>
    </row>
    <row r="496" spans="19:19">
      <c r="S496" s="1"/>
    </row>
    <row r="497" spans="19:19">
      <c r="S497" s="1"/>
    </row>
    <row r="498" spans="19:19">
      <c r="S498" s="1"/>
    </row>
    <row r="499" spans="19:19">
      <c r="S499" s="1"/>
    </row>
    <row r="500" spans="19:19">
      <c r="S500" s="1"/>
    </row>
    <row r="501" spans="19:19">
      <c r="S501" s="1"/>
    </row>
    <row r="502" spans="19:19">
      <c r="S502" s="1"/>
    </row>
    <row r="503" spans="19:19">
      <c r="S503" s="1"/>
    </row>
    <row r="504" spans="19:19">
      <c r="S504" s="1"/>
    </row>
    <row r="505" spans="19:19">
      <c r="S505" s="1"/>
    </row>
    <row r="506" spans="19:19">
      <c r="S506" s="1"/>
    </row>
    <row r="507" spans="19:19">
      <c r="S507" s="1"/>
    </row>
    <row r="508" spans="19:19">
      <c r="S508" s="1"/>
    </row>
    <row r="509" spans="19:19">
      <c r="S509" s="1"/>
    </row>
    <row r="510" spans="19:19">
      <c r="S510" s="1"/>
    </row>
    <row r="511" spans="19:19">
      <c r="S511" s="1"/>
    </row>
    <row r="512" spans="19:19">
      <c r="S512" s="1"/>
    </row>
    <row r="513" spans="19:19">
      <c r="S513" s="1"/>
    </row>
    <row r="514" spans="19:19">
      <c r="S514" s="1"/>
    </row>
    <row r="515" spans="19:19">
      <c r="S515" s="1"/>
    </row>
    <row r="516" spans="19:19">
      <c r="S516" s="1"/>
    </row>
    <row r="517" spans="19:19">
      <c r="S517" s="1"/>
    </row>
    <row r="518" spans="19:19">
      <c r="S518" s="1"/>
    </row>
    <row r="519" spans="19:19">
      <c r="S519" s="1"/>
    </row>
    <row r="520" spans="19:19">
      <c r="S520" s="1"/>
    </row>
    <row r="521" spans="19:19">
      <c r="S521" s="1"/>
    </row>
    <row r="522" spans="19:19">
      <c r="S522" s="1"/>
    </row>
    <row r="523" spans="19:19">
      <c r="S523" s="1"/>
    </row>
    <row r="524" spans="19:19">
      <c r="S524" s="1"/>
    </row>
    <row r="525" spans="19:19">
      <c r="S525" s="1"/>
    </row>
    <row r="526" spans="19:19">
      <c r="S526" s="1"/>
    </row>
    <row r="527" spans="19:19">
      <c r="S527" s="1"/>
    </row>
    <row r="528" spans="19:19">
      <c r="S528" s="1"/>
    </row>
    <row r="529" spans="19:19">
      <c r="S529" s="1"/>
    </row>
    <row r="530" spans="19:19">
      <c r="S530" s="1"/>
    </row>
    <row r="531" spans="19:19">
      <c r="S531" s="1"/>
    </row>
    <row r="532" spans="19:19">
      <c r="S532" s="1"/>
    </row>
    <row r="533" spans="19:19">
      <c r="S533" s="1"/>
    </row>
    <row r="534" spans="19:19">
      <c r="S534" s="1"/>
    </row>
    <row r="535" spans="19:19">
      <c r="S535" s="1"/>
    </row>
    <row r="536" spans="19:19">
      <c r="S536" s="1"/>
    </row>
    <row r="537" spans="19:19">
      <c r="S537" s="1"/>
    </row>
    <row r="538" spans="19:19">
      <c r="S538" s="1"/>
    </row>
    <row r="539" spans="19:19">
      <c r="S539" s="1"/>
    </row>
    <row r="540" spans="19:19">
      <c r="S540" s="1"/>
    </row>
    <row r="541" spans="19:19">
      <c r="S541" s="1"/>
    </row>
    <row r="542" spans="19:19">
      <c r="S542" s="1"/>
    </row>
    <row r="543" spans="19:19">
      <c r="S543" s="1"/>
    </row>
    <row r="544" spans="19:19">
      <c r="S544" s="1"/>
    </row>
    <row r="545" spans="19:19">
      <c r="S545" s="1"/>
    </row>
    <row r="546" spans="19:19">
      <c r="S546" s="1"/>
    </row>
    <row r="547" spans="19:19">
      <c r="S547" s="1"/>
    </row>
    <row r="548" spans="19:19">
      <c r="S548" s="1"/>
    </row>
    <row r="549" spans="19:19">
      <c r="S549" s="1"/>
    </row>
    <row r="550" spans="19:19">
      <c r="S550" s="1"/>
    </row>
    <row r="551" spans="19:19">
      <c r="S551" s="1"/>
    </row>
    <row r="552" spans="19:19">
      <c r="S552" s="1"/>
    </row>
    <row r="553" spans="19:19">
      <c r="S553" s="1"/>
    </row>
    <row r="554" spans="19:19">
      <c r="S554" s="1"/>
    </row>
    <row r="555" spans="19:19">
      <c r="S555" s="1"/>
    </row>
    <row r="556" spans="19:19">
      <c r="S556" s="1"/>
    </row>
    <row r="557" spans="19:19">
      <c r="S557" s="1"/>
    </row>
    <row r="558" spans="19:19">
      <c r="S558" s="1"/>
    </row>
    <row r="559" spans="19:19">
      <c r="S559" s="1"/>
    </row>
    <row r="560" spans="19:19">
      <c r="S560" s="1"/>
    </row>
    <row r="561" spans="19:19">
      <c r="S561" s="1"/>
    </row>
    <row r="562" spans="19:19">
      <c r="S562" s="1"/>
    </row>
    <row r="563" spans="19:19">
      <c r="S563" s="1"/>
    </row>
    <row r="564" spans="19:19">
      <c r="S564" s="1"/>
    </row>
    <row r="565" spans="19:19">
      <c r="S565" s="1"/>
    </row>
    <row r="566" spans="19:19">
      <c r="S566" s="1"/>
    </row>
    <row r="567" spans="19:19">
      <c r="S567" s="1"/>
    </row>
    <row r="568" spans="19:19">
      <c r="S568" s="1"/>
    </row>
    <row r="569" spans="19:19">
      <c r="S569" s="1"/>
    </row>
    <row r="570" spans="19:19">
      <c r="S570" s="1"/>
    </row>
    <row r="571" spans="19:19">
      <c r="S571" s="1"/>
    </row>
    <row r="572" spans="19:19">
      <c r="S572" s="1"/>
    </row>
    <row r="573" spans="19:19">
      <c r="S573" s="1"/>
    </row>
    <row r="574" spans="19:19">
      <c r="S574" s="1"/>
    </row>
    <row r="575" spans="19:19">
      <c r="S575" s="1"/>
    </row>
    <row r="576" spans="19:19">
      <c r="S576" s="1"/>
    </row>
    <row r="577" spans="19:19">
      <c r="S577" s="1"/>
    </row>
    <row r="578" spans="19:19">
      <c r="S578" s="1"/>
    </row>
    <row r="579" spans="19:19">
      <c r="S579" s="1"/>
    </row>
    <row r="580" spans="19:19">
      <c r="S580" s="1"/>
    </row>
    <row r="581" spans="19:19">
      <c r="S581" s="1"/>
    </row>
    <row r="582" spans="19:19">
      <c r="S582" s="1"/>
    </row>
    <row r="583" spans="19:19">
      <c r="S583" s="1"/>
    </row>
    <row r="584" spans="19:19">
      <c r="S584" s="1"/>
    </row>
    <row r="585" spans="19:19">
      <c r="S585" s="1"/>
    </row>
    <row r="586" spans="19:19">
      <c r="S586" s="1"/>
    </row>
    <row r="587" spans="19:19">
      <c r="S587" s="1"/>
    </row>
    <row r="588" spans="19:19">
      <c r="S588" s="1"/>
    </row>
    <row r="589" spans="19:19">
      <c r="S589" s="1"/>
    </row>
    <row r="590" spans="19:19">
      <c r="S590" s="1"/>
    </row>
    <row r="591" spans="19:19">
      <c r="S591" s="1"/>
    </row>
    <row r="592" spans="19:19">
      <c r="S592" s="1"/>
    </row>
    <row r="593" spans="19:19">
      <c r="S593" s="1"/>
    </row>
    <row r="594" spans="19:19">
      <c r="S594" s="1"/>
    </row>
    <row r="595" spans="19:19">
      <c r="S595" s="1"/>
    </row>
    <row r="596" spans="19:19">
      <c r="S596" s="1"/>
    </row>
    <row r="597" spans="19:19">
      <c r="S597" s="1"/>
    </row>
    <row r="598" spans="19:19">
      <c r="S598" s="1"/>
    </row>
    <row r="599" spans="19:19">
      <c r="S599" s="1"/>
    </row>
    <row r="600" spans="19:19">
      <c r="S600" s="1"/>
    </row>
    <row r="601" spans="19:19">
      <c r="S601" s="1"/>
    </row>
    <row r="602" spans="19:19">
      <c r="S602" s="1"/>
    </row>
    <row r="603" spans="19:19">
      <c r="S603" s="1"/>
    </row>
    <row r="604" spans="19:19">
      <c r="S604" s="1"/>
    </row>
    <row r="605" spans="19:19">
      <c r="S605" s="1"/>
    </row>
    <row r="606" spans="19:19">
      <c r="S606" s="1"/>
    </row>
    <row r="607" spans="19:19">
      <c r="S607" s="1"/>
    </row>
    <row r="608" spans="19:19">
      <c r="S608" s="1"/>
    </row>
    <row r="609" spans="19:19">
      <c r="S609" s="1"/>
    </row>
    <row r="610" spans="19:19">
      <c r="S610" s="1"/>
    </row>
    <row r="611" spans="19:19">
      <c r="S611" s="1"/>
    </row>
    <row r="612" spans="19:19">
      <c r="S612" s="1"/>
    </row>
    <row r="613" spans="19:19">
      <c r="S613" s="1"/>
    </row>
    <row r="614" spans="19:19">
      <c r="S614" s="1"/>
    </row>
    <row r="615" spans="19:19">
      <c r="S615" s="1"/>
    </row>
    <row r="616" spans="19:19">
      <c r="S616" s="1"/>
    </row>
    <row r="617" spans="19:19">
      <c r="S617" s="1"/>
    </row>
    <row r="618" spans="19:19">
      <c r="S618" s="1"/>
    </row>
    <row r="619" spans="19:19">
      <c r="S619" s="1"/>
    </row>
    <row r="620" spans="19:19">
      <c r="S620" s="1"/>
    </row>
    <row r="621" spans="19:19">
      <c r="S621" s="1"/>
    </row>
    <row r="622" spans="19:19">
      <c r="S622" s="1"/>
    </row>
    <row r="623" spans="19:19">
      <c r="S623" s="1"/>
    </row>
    <row r="624" spans="19:19">
      <c r="S624" s="1"/>
    </row>
    <row r="625" spans="19:19">
      <c r="S625" s="1"/>
    </row>
    <row r="626" spans="19:19">
      <c r="S626" s="1"/>
    </row>
    <row r="627" spans="19:19">
      <c r="S627" s="1"/>
    </row>
    <row r="628" spans="19:19">
      <c r="S628" s="1"/>
    </row>
    <row r="629" spans="19:19">
      <c r="S629" s="1"/>
    </row>
    <row r="630" spans="19:19">
      <c r="S630" s="1"/>
    </row>
    <row r="631" spans="19:19">
      <c r="S631" s="1"/>
    </row>
    <row r="632" spans="19:19">
      <c r="S632" s="1"/>
    </row>
    <row r="633" spans="19:19">
      <c r="S633" s="1"/>
    </row>
    <row r="634" spans="19:19">
      <c r="S634" s="1"/>
    </row>
    <row r="635" spans="19:19">
      <c r="S635" s="1"/>
    </row>
    <row r="636" spans="19:19">
      <c r="S636" s="1"/>
    </row>
    <row r="637" spans="19:19">
      <c r="S637" s="1"/>
    </row>
    <row r="638" spans="19:19">
      <c r="S638" s="1"/>
    </row>
    <row r="639" spans="19:19">
      <c r="S639" s="1"/>
    </row>
    <row r="640" spans="19:19">
      <c r="S640" s="1"/>
    </row>
    <row r="641" spans="19:19">
      <c r="S641" s="1"/>
    </row>
    <row r="642" spans="19:19">
      <c r="S642" s="1"/>
    </row>
    <row r="643" spans="19:19">
      <c r="S643" s="1"/>
    </row>
    <row r="644" spans="19:19">
      <c r="S644" s="1"/>
    </row>
    <row r="645" spans="19:19">
      <c r="S645" s="1"/>
    </row>
    <row r="646" spans="19:19">
      <c r="S646" s="1"/>
    </row>
    <row r="647" spans="19:19">
      <c r="S647" s="1"/>
    </row>
    <row r="648" spans="19:19">
      <c r="S648" s="1"/>
    </row>
    <row r="649" spans="19:19">
      <c r="S649" s="1"/>
    </row>
    <row r="650" spans="19:19">
      <c r="S650" s="1"/>
    </row>
    <row r="651" spans="19:19">
      <c r="S651" s="1"/>
    </row>
    <row r="652" spans="19:19">
      <c r="S652" s="1"/>
    </row>
    <row r="653" spans="19:19">
      <c r="S653" s="1"/>
    </row>
    <row r="654" spans="19:19">
      <c r="S654" s="1"/>
    </row>
    <row r="655" spans="19:19">
      <c r="S655" s="1"/>
    </row>
    <row r="656" spans="19:19">
      <c r="S656" s="1"/>
    </row>
    <row r="657" spans="19:19">
      <c r="S657" s="1"/>
    </row>
    <row r="658" spans="19:19">
      <c r="S658" s="1"/>
    </row>
    <row r="659" spans="19:19">
      <c r="S659" s="1"/>
    </row>
    <row r="660" spans="19:19">
      <c r="S660" s="1"/>
    </row>
    <row r="661" spans="19:19">
      <c r="S661" s="1"/>
    </row>
    <row r="662" spans="19:19">
      <c r="S662" s="1"/>
    </row>
    <row r="663" spans="19:19">
      <c r="S663" s="1"/>
    </row>
    <row r="664" spans="19:19">
      <c r="S664" s="1"/>
    </row>
    <row r="665" spans="19:19">
      <c r="S665" s="1"/>
    </row>
    <row r="666" spans="19:19">
      <c r="S666" s="1"/>
    </row>
    <row r="667" spans="19:19">
      <c r="S667" s="1"/>
    </row>
    <row r="668" spans="19:19">
      <c r="S668" s="1"/>
    </row>
    <row r="669" spans="19:19">
      <c r="S669" s="1"/>
    </row>
    <row r="670" spans="19:19">
      <c r="S670" s="1"/>
    </row>
    <row r="671" spans="19:19">
      <c r="S671" s="1"/>
    </row>
    <row r="672" spans="19:19">
      <c r="S672" s="1"/>
    </row>
    <row r="673" spans="19:19">
      <c r="S673" s="1"/>
    </row>
    <row r="674" spans="19:19">
      <c r="S674" s="1"/>
    </row>
    <row r="675" spans="19:19">
      <c r="S675" s="1"/>
    </row>
    <row r="676" spans="19:19">
      <c r="S676" s="1"/>
    </row>
    <row r="677" spans="19:19">
      <c r="S677" s="1"/>
    </row>
    <row r="678" spans="19:19">
      <c r="S678" s="1"/>
    </row>
    <row r="679" spans="19:19">
      <c r="S679" s="1"/>
    </row>
    <row r="680" spans="19:19">
      <c r="S680" s="1"/>
    </row>
    <row r="681" spans="19:19">
      <c r="S681" s="1"/>
    </row>
    <row r="682" spans="19:19">
      <c r="S682" s="1"/>
    </row>
    <row r="683" spans="19:19">
      <c r="S683" s="1"/>
    </row>
    <row r="684" spans="19:19">
      <c r="S684" s="1"/>
    </row>
    <row r="685" spans="19:19">
      <c r="S685" s="1"/>
    </row>
    <row r="686" spans="19:19">
      <c r="S686" s="1"/>
    </row>
    <row r="687" spans="19:19">
      <c r="S687" s="1"/>
    </row>
    <row r="688" spans="19:19">
      <c r="S688" s="1"/>
    </row>
    <row r="689" spans="19:19">
      <c r="S689" s="1"/>
    </row>
    <row r="690" spans="19:19">
      <c r="S690" s="1"/>
    </row>
    <row r="691" spans="19:19">
      <c r="S691" s="1"/>
    </row>
    <row r="692" spans="19:19">
      <c r="S692" s="1"/>
    </row>
    <row r="693" spans="19:19">
      <c r="S693" s="1"/>
    </row>
    <row r="694" spans="19:19">
      <c r="S694" s="1"/>
    </row>
    <row r="695" spans="19:19">
      <c r="S695" s="1"/>
    </row>
    <row r="696" spans="19:19">
      <c r="S696" s="1"/>
    </row>
    <row r="697" spans="19:19">
      <c r="S697" s="1"/>
    </row>
    <row r="698" spans="19:19">
      <c r="S698" s="1"/>
    </row>
    <row r="699" spans="19:19">
      <c r="S699" s="1"/>
    </row>
    <row r="700" spans="19:19">
      <c r="S700" s="1"/>
    </row>
    <row r="701" spans="19:19">
      <c r="S701" s="1"/>
    </row>
    <row r="702" spans="19:19">
      <c r="S702" s="1"/>
    </row>
    <row r="703" spans="19:19">
      <c r="S703" s="1"/>
    </row>
    <row r="704" spans="19:19">
      <c r="S704" s="1"/>
    </row>
    <row r="705" spans="19:19">
      <c r="S705" s="1"/>
    </row>
    <row r="706" spans="19:19">
      <c r="S706" s="1"/>
    </row>
    <row r="707" spans="19:19">
      <c r="S707" s="1"/>
    </row>
    <row r="708" spans="19:19">
      <c r="S708" s="1"/>
    </row>
    <row r="709" spans="19:19">
      <c r="S709" s="1"/>
    </row>
    <row r="710" spans="19:19">
      <c r="S710" s="1"/>
    </row>
    <row r="711" spans="19:19">
      <c r="S711" s="1"/>
    </row>
    <row r="712" spans="19:19">
      <c r="S712" s="1"/>
    </row>
    <row r="713" spans="19:19">
      <c r="S713" s="1"/>
    </row>
    <row r="714" spans="19:19">
      <c r="S714" s="1"/>
    </row>
    <row r="715" spans="19:19">
      <c r="S715" s="1"/>
    </row>
    <row r="716" spans="19:19">
      <c r="S716" s="1"/>
    </row>
    <row r="717" spans="19:19">
      <c r="S717" s="1"/>
    </row>
    <row r="718" spans="19:19">
      <c r="S718" s="1"/>
    </row>
    <row r="719" spans="19:19">
      <c r="S719" s="1"/>
    </row>
    <row r="720" spans="19:19">
      <c r="S720" s="1"/>
    </row>
    <row r="721" spans="19:19">
      <c r="S721" s="1"/>
    </row>
    <row r="722" spans="19:19">
      <c r="S722" s="1"/>
    </row>
    <row r="723" spans="19:19">
      <c r="S723" s="1"/>
    </row>
    <row r="724" spans="19:19">
      <c r="S724" s="1"/>
    </row>
    <row r="725" spans="19:19">
      <c r="S725" s="1"/>
    </row>
    <row r="726" spans="19:19">
      <c r="S726" s="1"/>
    </row>
    <row r="727" spans="19:19">
      <c r="S727" s="1"/>
    </row>
    <row r="728" spans="19:19">
      <c r="S728" s="1"/>
    </row>
    <row r="729" spans="19:19">
      <c r="S729" s="1"/>
    </row>
    <row r="730" spans="19:19">
      <c r="S730" s="1"/>
    </row>
    <row r="731" spans="19:19">
      <c r="S731" s="1"/>
    </row>
    <row r="732" spans="19:19">
      <c r="S732" s="1"/>
    </row>
    <row r="733" spans="19:19">
      <c r="S733" s="1"/>
    </row>
    <row r="734" spans="19:19">
      <c r="S734" s="1"/>
    </row>
    <row r="735" spans="19:19">
      <c r="S735" s="1"/>
    </row>
    <row r="736" spans="19:19">
      <c r="S736" s="1"/>
    </row>
    <row r="737" spans="19:19">
      <c r="S737" s="1"/>
    </row>
    <row r="738" spans="19:19">
      <c r="S738" s="1"/>
    </row>
    <row r="739" spans="19:19">
      <c r="S739" s="1"/>
    </row>
    <row r="740" spans="19:19">
      <c r="S740" s="1"/>
    </row>
    <row r="741" spans="19:19">
      <c r="S741" s="1"/>
    </row>
    <row r="742" spans="19:19">
      <c r="S742" s="1"/>
    </row>
    <row r="743" spans="19:19">
      <c r="S743" s="1"/>
    </row>
    <row r="744" spans="19:19">
      <c r="S744" s="1"/>
    </row>
    <row r="745" spans="19:19">
      <c r="S745" s="1"/>
    </row>
    <row r="746" spans="19:19">
      <c r="S746" s="1"/>
    </row>
    <row r="747" spans="19:19">
      <c r="S747" s="1"/>
    </row>
    <row r="748" spans="19:19">
      <c r="S748" s="1"/>
    </row>
    <row r="749" spans="19:19">
      <c r="S749" s="1"/>
    </row>
    <row r="750" spans="19:19">
      <c r="S750" s="1"/>
    </row>
    <row r="751" spans="19:19">
      <c r="S751" s="1"/>
    </row>
    <row r="752" spans="19:19">
      <c r="S752" s="1"/>
    </row>
    <row r="753" spans="19:19">
      <c r="S753" s="1"/>
    </row>
    <row r="754" spans="19:19">
      <c r="S754" s="1"/>
    </row>
    <row r="755" spans="19:19">
      <c r="S755" s="1"/>
    </row>
    <row r="756" spans="19:19">
      <c r="S756" s="1"/>
    </row>
    <row r="757" spans="19:19">
      <c r="S757" s="1"/>
    </row>
    <row r="758" spans="19:19">
      <c r="S758" s="1"/>
    </row>
    <row r="759" spans="19:19">
      <c r="S759" s="1"/>
    </row>
    <row r="760" spans="19:19">
      <c r="S760" s="1"/>
    </row>
    <row r="761" spans="19:19">
      <c r="S761" s="1"/>
    </row>
    <row r="762" spans="19:19">
      <c r="S762" s="1"/>
    </row>
    <row r="763" spans="19:19">
      <c r="S763" s="1"/>
    </row>
    <row r="764" spans="19:19">
      <c r="S764" s="1"/>
    </row>
    <row r="765" spans="19:19">
      <c r="S765" s="1"/>
    </row>
    <row r="766" spans="19:19">
      <c r="S766" s="1"/>
    </row>
    <row r="767" spans="19:19">
      <c r="S767" s="1"/>
    </row>
    <row r="768" spans="19:19">
      <c r="S768" s="1"/>
    </row>
    <row r="769" spans="19:19">
      <c r="S769" s="1"/>
    </row>
    <row r="770" spans="19:19">
      <c r="S770" s="1"/>
    </row>
    <row r="771" spans="19:19">
      <c r="S771" s="1"/>
    </row>
    <row r="772" spans="19:19">
      <c r="S772" s="1"/>
    </row>
    <row r="773" spans="19:19">
      <c r="S773" s="1"/>
    </row>
    <row r="774" spans="19:19">
      <c r="S774" s="1"/>
    </row>
    <row r="775" spans="19:19">
      <c r="S775" s="1"/>
    </row>
    <row r="776" spans="19:19">
      <c r="S776" s="1"/>
    </row>
    <row r="777" spans="19:19">
      <c r="S777" s="1"/>
    </row>
    <row r="778" spans="19:19">
      <c r="S778" s="1"/>
    </row>
    <row r="779" spans="19:19">
      <c r="S779" s="1"/>
    </row>
    <row r="780" spans="19:19">
      <c r="S780" s="1"/>
    </row>
    <row r="781" spans="19:19">
      <c r="S781" s="1"/>
    </row>
    <row r="782" spans="19:19">
      <c r="S782" s="1"/>
    </row>
    <row r="783" spans="19:19">
      <c r="S783" s="1"/>
    </row>
    <row r="784" spans="19:19">
      <c r="S784" s="1"/>
    </row>
    <row r="785" spans="19:19">
      <c r="S785" s="1"/>
    </row>
    <row r="786" spans="19:19">
      <c r="S786" s="1"/>
    </row>
    <row r="787" spans="19:19">
      <c r="S787" s="1"/>
    </row>
    <row r="788" spans="19:19">
      <c r="S788" s="1"/>
    </row>
    <row r="789" spans="19:19">
      <c r="S789" s="1"/>
    </row>
    <row r="790" spans="19:19">
      <c r="S790" s="1"/>
    </row>
    <row r="791" spans="19:19">
      <c r="S791" s="1"/>
    </row>
    <row r="792" spans="19:19">
      <c r="S792" s="1"/>
    </row>
    <row r="793" spans="19:19">
      <c r="S793" s="1"/>
    </row>
    <row r="794" spans="19:19">
      <c r="S794" s="1"/>
    </row>
    <row r="795" spans="19:19">
      <c r="S795" s="1"/>
    </row>
    <row r="796" spans="19:19">
      <c r="S796" s="1"/>
    </row>
    <row r="797" spans="19:19">
      <c r="S797" s="1"/>
    </row>
    <row r="798" spans="19:19">
      <c r="S798" s="1"/>
    </row>
    <row r="799" spans="19:19">
      <c r="S799" s="1"/>
    </row>
    <row r="800" spans="19:19">
      <c r="S800" s="1"/>
    </row>
    <row r="801" spans="19:19">
      <c r="S801" s="1"/>
    </row>
    <row r="802" spans="19:19">
      <c r="S802" s="1"/>
    </row>
    <row r="803" spans="19:19">
      <c r="S803" s="1"/>
    </row>
    <row r="804" spans="19:19">
      <c r="S804" s="1"/>
    </row>
    <row r="805" spans="19:19">
      <c r="S805" s="1"/>
    </row>
    <row r="806" spans="19:19">
      <c r="S806" s="1"/>
    </row>
    <row r="807" spans="19:19">
      <c r="S807" s="1"/>
    </row>
    <row r="808" spans="19:19">
      <c r="S808" s="1"/>
    </row>
    <row r="809" spans="19:19">
      <c r="S809" s="1"/>
    </row>
    <row r="810" spans="19:19">
      <c r="S810" s="1"/>
    </row>
    <row r="811" spans="19:19">
      <c r="S811" s="1"/>
    </row>
    <row r="812" spans="19:19">
      <c r="S812" s="1"/>
    </row>
    <row r="813" spans="19:19">
      <c r="S813" s="1"/>
    </row>
    <row r="814" spans="19:19">
      <c r="S814" s="1"/>
    </row>
    <row r="815" spans="19:19">
      <c r="S815" s="1"/>
    </row>
    <row r="816" spans="19:19">
      <c r="S816" s="1"/>
    </row>
    <row r="817" spans="19:19">
      <c r="S817" s="1"/>
    </row>
    <row r="818" spans="19:19">
      <c r="S818" s="1"/>
    </row>
    <row r="819" spans="19:19">
      <c r="S819" s="1"/>
    </row>
    <row r="820" spans="19:19">
      <c r="S820" s="1"/>
    </row>
    <row r="821" spans="19:19">
      <c r="S821" s="1"/>
    </row>
    <row r="822" spans="19:19">
      <c r="S822" s="1"/>
    </row>
    <row r="823" spans="19:19">
      <c r="S823" s="1"/>
    </row>
    <row r="824" spans="19:19">
      <c r="S824" s="1"/>
    </row>
    <row r="825" spans="19:19">
      <c r="S825" s="1"/>
    </row>
    <row r="826" spans="19:19">
      <c r="S826" s="1"/>
    </row>
    <row r="827" spans="19:19">
      <c r="S827" s="1"/>
    </row>
    <row r="828" spans="19:19">
      <c r="S828" s="1"/>
    </row>
    <row r="829" spans="19:19">
      <c r="S829" s="1"/>
    </row>
    <row r="830" spans="19:19">
      <c r="S830" s="1"/>
    </row>
    <row r="831" spans="19:19">
      <c r="S831" s="1"/>
    </row>
    <row r="832" spans="19:19">
      <c r="S832" s="1"/>
    </row>
    <row r="833" spans="19:19">
      <c r="S833" s="1"/>
    </row>
    <row r="834" spans="19:19">
      <c r="S834" s="1"/>
    </row>
    <row r="835" spans="19:19">
      <c r="S835" s="1"/>
    </row>
    <row r="836" spans="19:19">
      <c r="S836" s="1"/>
    </row>
    <row r="837" spans="19:19">
      <c r="S837" s="1"/>
    </row>
    <row r="838" spans="19:19">
      <c r="S838" s="1"/>
    </row>
    <row r="839" spans="19:19">
      <c r="S839" s="1"/>
    </row>
    <row r="840" spans="19:19">
      <c r="S840" s="1"/>
    </row>
    <row r="841" spans="19:19">
      <c r="S841" s="1"/>
    </row>
    <row r="842" spans="19:19">
      <c r="S842" s="1"/>
    </row>
    <row r="843" spans="19:19">
      <c r="S843" s="1"/>
    </row>
    <row r="844" spans="19:19">
      <c r="S844" s="1"/>
    </row>
    <row r="845" spans="19:19">
      <c r="S845" s="1"/>
    </row>
    <row r="846" spans="19:19">
      <c r="S846" s="1"/>
    </row>
    <row r="847" spans="19:19">
      <c r="S847" s="1"/>
    </row>
    <row r="848" spans="19:19">
      <c r="S848" s="1"/>
    </row>
    <row r="849" spans="19:19">
      <c r="S849" s="1"/>
    </row>
    <row r="850" spans="19:19">
      <c r="S850" s="1"/>
    </row>
    <row r="851" spans="19:19">
      <c r="S851" s="1"/>
    </row>
    <row r="852" spans="19:19">
      <c r="S852" s="1"/>
    </row>
    <row r="853" spans="19:19">
      <c r="S853" s="1"/>
    </row>
    <row r="854" spans="19:19">
      <c r="S854" s="1"/>
    </row>
    <row r="855" spans="19:19">
      <c r="S855" s="1"/>
    </row>
    <row r="856" spans="19:19">
      <c r="S856" s="1"/>
    </row>
    <row r="857" spans="19:19">
      <c r="S857" s="1"/>
    </row>
    <row r="858" spans="19:19">
      <c r="S858" s="1"/>
    </row>
    <row r="859" spans="19:19">
      <c r="S859" s="1"/>
    </row>
    <row r="860" spans="19:19">
      <c r="S860" s="1"/>
    </row>
    <row r="861" spans="19:19">
      <c r="S861" s="1"/>
    </row>
    <row r="862" spans="19:19">
      <c r="S862" s="1"/>
    </row>
    <row r="863" spans="19:19">
      <c r="S863" s="1"/>
    </row>
    <row r="864" spans="19:19">
      <c r="S864" s="1"/>
    </row>
    <row r="865" spans="19:19">
      <c r="S865" s="1"/>
    </row>
    <row r="866" spans="19:19">
      <c r="S866" s="1"/>
    </row>
    <row r="867" spans="19:19">
      <c r="S867" s="1"/>
    </row>
    <row r="868" spans="19:19">
      <c r="S868" s="1"/>
    </row>
    <row r="869" spans="19:19">
      <c r="S869" s="1"/>
    </row>
    <row r="870" spans="19:19">
      <c r="S870" s="1"/>
    </row>
    <row r="871" spans="19:19">
      <c r="S871" s="1"/>
    </row>
    <row r="872" spans="19:19">
      <c r="S872" s="1"/>
    </row>
    <row r="873" spans="19:19">
      <c r="S873" s="1"/>
    </row>
    <row r="874" spans="19:19">
      <c r="S874" s="1"/>
    </row>
    <row r="875" spans="19:19">
      <c r="S875" s="1"/>
    </row>
    <row r="876" spans="19:19">
      <c r="S876" s="1"/>
    </row>
    <row r="877" spans="19:19">
      <c r="S877" s="1"/>
    </row>
    <row r="878" spans="19:19">
      <c r="S878" s="1"/>
    </row>
    <row r="879" spans="19:19">
      <c r="S879" s="1"/>
    </row>
    <row r="880" spans="19:19">
      <c r="S880" s="1"/>
    </row>
    <row r="881" spans="19:19">
      <c r="S881" s="1"/>
    </row>
    <row r="882" spans="19:19">
      <c r="S882" s="1"/>
    </row>
    <row r="883" spans="19:19">
      <c r="S883" s="1"/>
    </row>
    <row r="884" spans="19:19">
      <c r="S884" s="1"/>
    </row>
    <row r="885" spans="19:19">
      <c r="S885" s="1"/>
    </row>
    <row r="886" spans="19:19">
      <c r="S886" s="1"/>
    </row>
    <row r="887" spans="19:19">
      <c r="S887" s="1"/>
    </row>
    <row r="888" spans="19:19">
      <c r="S888" s="1"/>
    </row>
    <row r="889" spans="19:19">
      <c r="S889" s="1"/>
    </row>
    <row r="890" spans="19:19">
      <c r="S890" s="1"/>
    </row>
    <row r="891" spans="19:19">
      <c r="S891" s="1"/>
    </row>
    <row r="892" spans="19:19">
      <c r="S892" s="1"/>
    </row>
    <row r="893" spans="19:19">
      <c r="S893" s="1"/>
    </row>
    <row r="894" spans="19:19">
      <c r="S894" s="1"/>
    </row>
    <row r="895" spans="19:19">
      <c r="S895" s="1"/>
    </row>
    <row r="896" spans="19:19">
      <c r="S896" s="1"/>
    </row>
    <row r="897" spans="19:19">
      <c r="S897" s="1"/>
    </row>
    <row r="898" spans="19:19">
      <c r="S898" s="1"/>
    </row>
    <row r="899" spans="19:19">
      <c r="S899" s="1"/>
    </row>
    <row r="900" spans="19:19">
      <c r="S900" s="1"/>
    </row>
    <row r="901" spans="19:19">
      <c r="S901" s="1"/>
    </row>
    <row r="902" spans="19:19">
      <c r="S902" s="1"/>
    </row>
    <row r="903" spans="19:19">
      <c r="S903" s="1"/>
    </row>
    <row r="904" spans="19:19">
      <c r="S904" s="1"/>
    </row>
    <row r="905" spans="19:19">
      <c r="S905" s="1"/>
    </row>
    <row r="906" spans="19:19">
      <c r="S906" s="1"/>
    </row>
    <row r="907" spans="19:19">
      <c r="S907" s="1"/>
    </row>
    <row r="908" spans="19:19">
      <c r="S908" s="1"/>
    </row>
    <row r="909" spans="19:19">
      <c r="S909" s="1"/>
    </row>
    <row r="910" spans="19:19">
      <c r="S910" s="1"/>
    </row>
    <row r="911" spans="19:19">
      <c r="S911" s="1"/>
    </row>
    <row r="912" spans="19:19">
      <c r="S912" s="1"/>
    </row>
    <row r="913" spans="19:19">
      <c r="S913" s="1"/>
    </row>
    <row r="914" spans="19:19">
      <c r="S914" s="1"/>
    </row>
    <row r="915" spans="19:19">
      <c r="S915" s="1"/>
    </row>
    <row r="916" spans="19:19">
      <c r="S916" s="1"/>
    </row>
    <row r="917" spans="19:19">
      <c r="S917" s="1"/>
    </row>
    <row r="918" spans="19:19">
      <c r="S918" s="1"/>
    </row>
    <row r="919" spans="19:19">
      <c r="S919" s="1"/>
    </row>
    <row r="920" spans="19:19">
      <c r="S920" s="1"/>
    </row>
    <row r="921" spans="19:19">
      <c r="S921" s="1"/>
    </row>
    <row r="922" spans="19:19">
      <c r="S922" s="1"/>
    </row>
    <row r="923" spans="19:19">
      <c r="S923" s="1"/>
    </row>
    <row r="924" spans="19:19">
      <c r="S924" s="1"/>
    </row>
    <row r="925" spans="19:19">
      <c r="S925" s="1"/>
    </row>
    <row r="926" spans="19:19">
      <c r="S926" s="1"/>
    </row>
    <row r="927" spans="19:19">
      <c r="S927" s="1"/>
    </row>
    <row r="928" spans="19:19">
      <c r="S928" s="1"/>
    </row>
    <row r="929" spans="19:19">
      <c r="S929" s="1"/>
    </row>
    <row r="930" spans="19:19">
      <c r="S930" s="1"/>
    </row>
    <row r="931" spans="19:19">
      <c r="S931" s="1"/>
    </row>
    <row r="932" spans="19:19">
      <c r="S932" s="1"/>
    </row>
    <row r="933" spans="19:19">
      <c r="S933" s="1"/>
    </row>
    <row r="934" spans="19:19">
      <c r="S934" s="1"/>
    </row>
    <row r="935" spans="19:19">
      <c r="S935" s="1"/>
    </row>
    <row r="936" spans="19:19">
      <c r="S936" s="1"/>
    </row>
    <row r="937" spans="19:19">
      <c r="S937" s="1"/>
    </row>
    <row r="938" spans="19:19">
      <c r="S938" s="1"/>
    </row>
    <row r="939" spans="19:19">
      <c r="S939" s="1"/>
    </row>
    <row r="940" spans="19:19">
      <c r="S940" s="1"/>
    </row>
    <row r="941" spans="19:19">
      <c r="S941" s="1"/>
    </row>
    <row r="942" spans="19:19">
      <c r="S942" s="1"/>
    </row>
    <row r="943" spans="19:19">
      <c r="S943" s="1"/>
    </row>
    <row r="944" spans="19:19">
      <c r="S944" s="1"/>
    </row>
    <row r="945" spans="19:19">
      <c r="S945" s="1"/>
    </row>
    <row r="946" spans="19:19">
      <c r="S946" s="1"/>
    </row>
    <row r="947" spans="19:19">
      <c r="S947" s="1"/>
    </row>
    <row r="948" spans="19:19">
      <c r="S948" s="1"/>
    </row>
    <row r="949" spans="19:19">
      <c r="S949" s="1"/>
    </row>
    <row r="950" spans="19:19">
      <c r="S950" s="1"/>
    </row>
    <row r="951" spans="19:19">
      <c r="S951" s="1"/>
    </row>
    <row r="952" spans="19:19">
      <c r="S952" s="1"/>
    </row>
    <row r="953" spans="19:19">
      <c r="S953" s="1"/>
    </row>
    <row r="954" spans="19:19">
      <c r="S954" s="1"/>
    </row>
    <row r="955" spans="19:19">
      <c r="S955" s="1"/>
    </row>
    <row r="956" spans="19:19">
      <c r="S956" s="1"/>
    </row>
    <row r="957" spans="19:19">
      <c r="S957" s="1"/>
    </row>
    <row r="958" spans="19:19">
      <c r="S958" s="1"/>
    </row>
    <row r="959" spans="19:19">
      <c r="S959" s="1"/>
    </row>
    <row r="960" spans="19:19">
      <c r="S960" s="1"/>
    </row>
    <row r="961" spans="19:19">
      <c r="S961" s="1"/>
    </row>
    <row r="962" spans="19:19">
      <c r="S962" s="1"/>
    </row>
    <row r="963" spans="19:19">
      <c r="S963" s="1"/>
    </row>
    <row r="964" spans="19:19">
      <c r="S964" s="1"/>
    </row>
    <row r="965" spans="19:19">
      <c r="S965" s="1"/>
    </row>
    <row r="966" spans="19:19">
      <c r="S966" s="1"/>
    </row>
    <row r="967" spans="19:19">
      <c r="S967" s="1"/>
    </row>
    <row r="968" spans="19:19">
      <c r="S968" s="1"/>
    </row>
    <row r="969" spans="19:19">
      <c r="S969" s="1"/>
    </row>
    <row r="970" spans="19:19">
      <c r="S970" s="1"/>
    </row>
    <row r="971" spans="19:19">
      <c r="S971" s="1"/>
    </row>
    <row r="972" spans="19:19">
      <c r="S972" s="1"/>
    </row>
    <row r="973" spans="19:19">
      <c r="S973" s="1"/>
    </row>
    <row r="974" spans="19:19">
      <c r="S974" s="1"/>
    </row>
    <row r="975" spans="19:19">
      <c r="S975" s="1"/>
    </row>
    <row r="976" spans="19:19">
      <c r="S976" s="1"/>
    </row>
    <row r="977" spans="19:19">
      <c r="S977" s="1"/>
    </row>
    <row r="978" spans="19:19">
      <c r="S978" s="1"/>
    </row>
    <row r="979" spans="19:19">
      <c r="S979" s="1"/>
    </row>
    <row r="980" spans="19:19">
      <c r="S980" s="1"/>
    </row>
    <row r="981" spans="19:19">
      <c r="S981" s="1"/>
    </row>
    <row r="982" spans="19:19">
      <c r="S982" s="1"/>
    </row>
    <row r="983" spans="19:19">
      <c r="S983" s="1"/>
    </row>
    <row r="984" spans="19:19">
      <c r="S984" s="1"/>
    </row>
    <row r="985" spans="19:19">
      <c r="S985" s="1"/>
    </row>
    <row r="986" spans="19:19">
      <c r="S986" s="1"/>
    </row>
    <row r="987" spans="19:19">
      <c r="S987" s="1"/>
    </row>
    <row r="988" spans="19:19">
      <c r="S988" s="1"/>
    </row>
    <row r="989" spans="19:19">
      <c r="S989" s="1"/>
    </row>
    <row r="990" spans="19:19">
      <c r="S990" s="1"/>
    </row>
    <row r="991" spans="19:19">
      <c r="S991" s="1"/>
    </row>
    <row r="992" spans="19:19">
      <c r="S992" s="1"/>
    </row>
    <row r="993" spans="19:19">
      <c r="S993" s="1"/>
    </row>
    <row r="994" spans="19:19">
      <c r="S994" s="1"/>
    </row>
    <row r="995" spans="19:19">
      <c r="S99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5:W27"/>
  <sheetViews>
    <sheetView workbookViewId="0">
      <selection activeCell="A27" sqref="A27:XFD27"/>
    </sheetView>
  </sheetViews>
  <sheetFormatPr defaultColWidth="12.5703125" defaultRowHeight="15.75" customHeight="1"/>
  <sheetData>
    <row r="25" spans="1:23" ht="15.75" customHeight="1">
      <c r="A25" s="37">
        <v>16893433</v>
      </c>
      <c r="B25" s="39" t="s">
        <v>218</v>
      </c>
      <c r="C25" s="37">
        <v>2006</v>
      </c>
      <c r="D25" s="39" t="s">
        <v>141</v>
      </c>
      <c r="E25" s="37">
        <v>0.2</v>
      </c>
      <c r="F25" s="37">
        <v>0.2</v>
      </c>
      <c r="G25" s="37">
        <v>30</v>
      </c>
      <c r="H25" s="37">
        <v>1.6</v>
      </c>
      <c r="I25" s="37">
        <v>0.3</v>
      </c>
      <c r="J25" s="37">
        <v>30</v>
      </c>
      <c r="K25" s="39" t="s">
        <v>25</v>
      </c>
      <c r="L25" s="37">
        <v>120</v>
      </c>
      <c r="M25" s="37">
        <v>2.8</v>
      </c>
      <c r="N25" s="39" t="s">
        <v>34</v>
      </c>
      <c r="O25" s="39" t="s">
        <v>219</v>
      </c>
      <c r="P25" s="37">
        <v>0</v>
      </c>
      <c r="Q25" s="37">
        <v>0</v>
      </c>
      <c r="R25" s="37">
        <v>0</v>
      </c>
      <c r="S25" s="39" t="s">
        <v>28</v>
      </c>
      <c r="T25" s="39" t="s">
        <v>29</v>
      </c>
      <c r="U25" s="39" t="s">
        <v>27</v>
      </c>
      <c r="V25" s="37">
        <v>1</v>
      </c>
      <c r="W25" s="39" t="s">
        <v>220</v>
      </c>
    </row>
    <row r="26" spans="1:23" ht="15.75" customHeight="1">
      <c r="A26" s="37">
        <v>35282441</v>
      </c>
      <c r="B26" s="36" t="s">
        <v>193</v>
      </c>
      <c r="C26" s="36">
        <v>2022</v>
      </c>
      <c r="D26" s="36" t="s">
        <v>194</v>
      </c>
      <c r="E26" s="36">
        <v>-2.4</v>
      </c>
      <c r="F26" s="36">
        <v>0.2</v>
      </c>
      <c r="G26" s="36">
        <v>27</v>
      </c>
      <c r="H26" s="36">
        <v>-3.2</v>
      </c>
      <c r="I26" s="36">
        <v>0.3</v>
      </c>
      <c r="J26" s="36">
        <v>24</v>
      </c>
      <c r="K26" s="36" t="s">
        <v>25</v>
      </c>
      <c r="L26" s="36">
        <v>120</v>
      </c>
      <c r="M26" s="36">
        <v>2.8</v>
      </c>
      <c r="N26" s="36" t="s">
        <v>26</v>
      </c>
      <c r="O26" s="36" t="s">
        <v>27</v>
      </c>
      <c r="P26" s="37">
        <v>0</v>
      </c>
      <c r="Q26" s="37">
        <v>0</v>
      </c>
      <c r="R26" s="37">
        <v>0</v>
      </c>
      <c r="S26" s="36" t="s">
        <v>28</v>
      </c>
      <c r="T26" s="36" t="s">
        <v>29</v>
      </c>
      <c r="U26" s="36" t="s">
        <v>195</v>
      </c>
      <c r="V26" s="36">
        <v>0</v>
      </c>
      <c r="W26" s="36" t="s">
        <v>26</v>
      </c>
    </row>
    <row r="27" spans="1:23" ht="15.75" customHeight="1">
      <c r="A27" s="37">
        <v>38081992</v>
      </c>
      <c r="B27" t="s">
        <v>213</v>
      </c>
      <c r="C27" s="37">
        <v>2023</v>
      </c>
      <c r="D27" s="37" t="s">
        <v>206</v>
      </c>
      <c r="E27" s="37">
        <v>-0.45</v>
      </c>
      <c r="F27" s="37">
        <v>0.63</v>
      </c>
      <c r="G27" s="37">
        <v>26</v>
      </c>
      <c r="H27" s="37">
        <v>-1.77</v>
      </c>
      <c r="I27" s="37">
        <v>1.03</v>
      </c>
      <c r="J27" s="37">
        <v>27</v>
      </c>
      <c r="K27" s="37" t="s">
        <v>25</v>
      </c>
      <c r="L27" s="37">
        <v>120</v>
      </c>
      <c r="M27" s="37">
        <v>2.8</v>
      </c>
      <c r="N27" s="37" t="s">
        <v>26</v>
      </c>
      <c r="O27" t="s">
        <v>27</v>
      </c>
      <c r="P27" s="37">
        <v>0</v>
      </c>
      <c r="Q27" s="37">
        <v>0</v>
      </c>
      <c r="R27" s="37">
        <v>0</v>
      </c>
      <c r="S27" s="37" t="s">
        <v>28</v>
      </c>
      <c r="T27" s="37" t="s">
        <v>43</v>
      </c>
      <c r="U27" t="s">
        <v>207</v>
      </c>
      <c r="V27" s="37">
        <v>1</v>
      </c>
      <c r="W27" s="37" t="s">
        <v>216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04b8772-98b7-4583-8ebc-9529f3315b4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E654148A42DAB34783C441DD39781382" ma:contentTypeVersion="12" ma:contentTypeDescription="새 문서를 만듭니다." ma:contentTypeScope="" ma:versionID="9c6f3b018f5c9eb5df5ed21da7717cb8">
  <xsd:schema xmlns:xsd="http://www.w3.org/2001/XMLSchema" xmlns:xs="http://www.w3.org/2001/XMLSchema" xmlns:p="http://schemas.microsoft.com/office/2006/metadata/properties" xmlns:ns3="b04b8772-98b7-4583-8ebc-9529f3315b46" targetNamespace="http://schemas.microsoft.com/office/2006/metadata/properties" ma:root="true" ma:fieldsID="f403d00b7a4024609a43351ea5426f2d" ns3:_="">
    <xsd:import namespace="b04b8772-98b7-4583-8ebc-9529f3315b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DateTaken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b8772-98b7-4583-8ebc-9529f3315b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A900D7-BEE5-4B4C-BBB0-B03AE8E7F1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43978A-5A20-4D5E-829D-9EC1F868B7ED}">
  <ds:schemaRefs>
    <ds:schemaRef ds:uri="http://purl.org/dc/terms/"/>
    <ds:schemaRef ds:uri="http://www.w3.org/XML/1998/namespace"/>
    <ds:schemaRef ds:uri="http://purl.org/dc/dcmitype/"/>
    <ds:schemaRef ds:uri="b04b8772-98b7-4583-8ebc-9529f3315b46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732C2A2-E884-441E-9149-853C029C77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b8772-98b7-4583-8ebc-9529f3315b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Sheet5</vt:lpstr>
      <vt:lpstr>Combine</vt:lpstr>
      <vt:lpstr>code_book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RIZI FM</dc:creator>
  <cp:lastModifiedBy>Rizi FM</cp:lastModifiedBy>
  <dcterms:created xsi:type="dcterms:W3CDTF">2025-04-11T07:12:47Z</dcterms:created>
  <dcterms:modified xsi:type="dcterms:W3CDTF">2025-09-16T07:37:07Z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0x010100E654148A42DAB34783C441DD39781382</vt:lpwstr>
  </property>
</Properties>
</file>