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0D86D7F2-4EC7-4434-99B0-15CBB51E188A}"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2"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72" l="1"/>
  <c r="H32" i="72"/>
  <c r="G32" i="72"/>
  <c r="F32" i="72"/>
  <c r="D31" i="72"/>
  <c r="B31" i="72"/>
  <c r="J30" i="72"/>
  <c r="I30" i="72"/>
  <c r="D30" i="72"/>
  <c r="B30" i="72"/>
  <c r="G29" i="72"/>
  <c r="F29" i="72"/>
  <c r="E29" i="72"/>
  <c r="C29" i="72"/>
  <c r="B29" i="72"/>
  <c r="B27" i="72"/>
  <c r="E24" i="72"/>
  <c r="E33" i="72" s="1"/>
  <c r="D24" i="72"/>
  <c r="D33" i="72" s="1"/>
  <c r="J23" i="72"/>
  <c r="J32" i="72" s="1"/>
  <c r="I23" i="72"/>
  <c r="H23" i="72"/>
  <c r="G23" i="72"/>
  <c r="F23" i="72"/>
  <c r="E23" i="72"/>
  <c r="E32" i="72" s="1"/>
  <c r="D23" i="72"/>
  <c r="D32" i="72" s="1"/>
  <c r="J22" i="72"/>
  <c r="J31" i="72" s="1"/>
  <c r="I22" i="72"/>
  <c r="I31" i="72" s="1"/>
  <c r="H22" i="72"/>
  <c r="H31" i="72" s="1"/>
  <c r="G22" i="72"/>
  <c r="G31" i="72" s="1"/>
  <c r="F22" i="72"/>
  <c r="F31" i="72" s="1"/>
  <c r="E22" i="72"/>
  <c r="E31" i="72" s="1"/>
  <c r="D22" i="72"/>
  <c r="J21" i="72"/>
  <c r="I21" i="72"/>
  <c r="H21" i="72"/>
  <c r="H30" i="72" s="1"/>
  <c r="G21" i="72"/>
  <c r="G30" i="72" s="1"/>
  <c r="F21" i="72"/>
  <c r="F30" i="72" s="1"/>
  <c r="E21" i="72"/>
  <c r="E30" i="72" s="1"/>
  <c r="D21" i="72"/>
  <c r="J20" i="72"/>
  <c r="J24" i="72" s="1"/>
  <c r="I20" i="72"/>
  <c r="I24" i="72" s="1"/>
  <c r="H20" i="72"/>
  <c r="H24" i="72" s="1"/>
  <c r="H33" i="72" s="1"/>
  <c r="G20" i="72"/>
  <c r="G24" i="72" s="1"/>
  <c r="G33" i="72" s="1"/>
  <c r="F20" i="72"/>
  <c r="E20" i="72"/>
  <c r="D20" i="72"/>
  <c r="D29" i="72" s="1"/>
  <c r="B18" i="72"/>
  <c r="E15" i="72"/>
  <c r="D15" i="72"/>
  <c r="J14" i="72"/>
  <c r="I14" i="72"/>
  <c r="H14" i="72"/>
  <c r="G14" i="72"/>
  <c r="F14" i="72"/>
  <c r="E14" i="72"/>
  <c r="D14" i="72"/>
  <c r="J13" i="72"/>
  <c r="I13" i="72"/>
  <c r="H13" i="72"/>
  <c r="G13" i="72"/>
  <c r="F13" i="72"/>
  <c r="F15" i="72" s="1"/>
  <c r="E13" i="72"/>
  <c r="D13" i="72"/>
  <c r="J12" i="72"/>
  <c r="I12" i="72"/>
  <c r="H12" i="72"/>
  <c r="G12" i="72"/>
  <c r="F12" i="72"/>
  <c r="E12" i="72"/>
  <c r="D12" i="72"/>
  <c r="J11" i="72"/>
  <c r="J15" i="72" s="1"/>
  <c r="I11" i="72"/>
  <c r="I15" i="72" s="1"/>
  <c r="H11" i="72"/>
  <c r="H15" i="72" s="1"/>
  <c r="G11" i="72"/>
  <c r="G15" i="72" s="1"/>
  <c r="F11" i="72"/>
  <c r="E11" i="72"/>
  <c r="D11" i="72"/>
  <c r="B9" i="72"/>
  <c r="B6" i="72"/>
  <c r="B5" i="72"/>
  <c r="F15" i="72"/>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 r="I33" i="72" l="1"/>
  <c r="J33" i="72"/>
  <c r="F24" i="72"/>
  <c r="F33" i="72" s="1"/>
  <c r="H29" i="72"/>
  <c r="I29" i="72"/>
  <c r="J29" i="72"/>
</calcChain>
</file>

<file path=xl/sharedStrings.xml><?xml version="1.0" encoding="utf-8"?>
<sst xmlns="http://schemas.openxmlformats.org/spreadsheetml/2006/main" count="2282" uniqueCount="161">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</sst>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6" formatCode="General_)"/>
    <numFmt numFmtId="167" formatCode="#,##0;\-#,##0;&quot;-&quot;"/>
    <numFmt numFmtId="168" formatCode="0.000000%"/>
    <numFmt numFmtId="169" formatCode="_(&quot;$&quot;* #,##0.0_);_(&quot;$&quot;* \(#,##0.0\);_(&quot;$&quot;* &quot;-&quot;?_);_(@_)"/>
    <numFmt numFmtId="170" formatCode="00000"/>
    <numFmt numFmtId="171" formatCode="m/d"/>
    <numFmt numFmtId="172" formatCode="0.0000000000"/>
    <numFmt numFmtId="173" formatCode="d\ayy"/>
    <numFmt numFmtId="174" formatCode="dd/mm/yy;@"/>
    <numFmt numFmtId="175" formatCode="&quot;Rp&quot;#,##0.00_);\(&quot;Rp&quot;#,##0.00\)"/>
    <numFmt numFmtId="176" formatCode="_([$Rp-421]* #,##0_);_([$Rp-421]* \(#,##0\);_([$Rp-421]* &quot;-&quot;??_);_(@_)"/>
    <numFmt numFmtId="177" formatCode="_-* #,##0.000_-;\-* #,##0.000_-;_-* &quot;-&quot;_-;_-@_-"/>
    <numFmt numFmtId="178" formatCode="_(* #,##0.000_);_(* \(#,##0.000\);_(* &quot;-&quot;??_);_(@_)"/>
    <numFmt numFmtId="179" formatCode="[$-409]d\-mmm\-yy;@"/>
    <numFmt numFmtId="180" formatCode="0.0"/>
    <numFmt numFmtId="181" formatCode="_(* #,##0.000_);_(* \(#,##0.000\);_(* &quot;-&quot;_);_(@_)"/>
    <numFmt numFmtId="182" formatCode="&quot;IR£&quot;#,##0.00;[Red]\-&quot;IR£&quot;#,##0.00"/>
    <numFmt numFmtId="183" formatCode="_(&quot;$&quot;* #,##0_);_(&quot;$&quot;* \(#,##0\);_(&quot;$&quot;* &quot;-&quot;_);_(@_)"/>
    <numFmt numFmtId="184" formatCode="_(&quot;$&quot;* #,##0.00_);_(&quot;$&quot;* \(#,##0.00\);_(&quot;$&quot;* &quot;-&quot;??_);_(@_)"/>
    <numFmt numFmtId="185" formatCode="&quot;$&quot;#,##0\ ;\(&quot;$&quot;#,##0\)"/>
    <numFmt numFmtId="186" formatCode="m\o\n\th\ \D\,\ \y\y\y\y"/>
    <numFmt numFmtId="187" formatCode="#."/>
    <numFmt numFmtId="188" formatCode="#,#00"/>
    <numFmt numFmtId="189" formatCode="_-* #,##0\ _€_-;\-* #,##0\ _€_-;_-* &quot;-&quot;\ _€_-;_-@_-"/>
    <numFmt numFmtId="190" formatCode="&quot;Rp.&quot;#,##0.00;&quot;Rp.&quot;\-#,##0.00"/>
    <numFmt numFmtId="191" formatCode="0.00_)"/>
    <numFmt numFmtId="192" formatCode="[$-421]dd\ mmmm\ yyyy;@"/>
    <numFmt numFmtId="193" formatCode="_([$Rp-421]* #,##0.00_);_([$Rp-421]* \(#,##0.00\);_([$Rp-421]* &quot;-&quot;??_);_(@_)"/>
    <numFmt numFmtId="194" formatCode="_-&quot;£&quot;* #,##0_-;\-&quot;£&quot;* #,##0_-;_-&quot;£&quot;* &quot;-&quot;_-;_-@_-"/>
    <numFmt numFmtId="195" formatCode="_(* #,##0.0000_);_(* \(#,##0.0000\);_(* &quot;-&quot;??_);_(@_)"/>
    <numFmt numFmtId="196" formatCode="[$-409]d\-mmm\-yyyy;@"/>
    <numFmt numFmtId="197" formatCode="#,##0&quot;NT$&quot;;[Red]\-#,##0&quot;NT$&quot;"/>
    <numFmt numFmtId="198" formatCode="mm/dd/yy"/>
    <numFmt numFmtId="199" formatCode="dddd"/>
    <numFmt numFmtId="200" formatCode="ddd"/>
    <numFmt numFmtId="201" formatCode="#.##0_);\(#.##\)"/>
    <numFmt numFmtId="202" formatCode="_(* #,##0.00_);_(* \(#,##0.00\);_(* &quot;-&quot;_);_(@_)"/>
    <numFmt numFmtId="203" formatCode="_(* #,##0_);_(* \(#,##0\);_(* &quot;-&quot;??_);_(@_)"/>
  </numFmts>
  <fonts count="64">
    <font>
      <sz val="11"/>
      <color theme="1"/>
      <name val="Calibri"/>
      <charset val="134"/>
      <scheme val="minor"/>
    </font>
    <font>
      <sz val="12"/>
      <name val="Calibri"/>
      <family val="2"/>
      <scheme val="minor"/>
    </font>
    <font>
      <b/>
      <sz val="12"/>
      <name val="Calibri"/>
      <family val="2"/>
      <scheme val="minor"/>
    </font>
    <font>
      <sz val="12"/>
      <name val="Calibri"/>
      <family val="2"/>
    </font>
    <font>
      <b/>
      <sz val="14"/>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0"/>
      <name val="Arial"/>
      <family val="2"/>
    </font>
    <font>
      <sz val="11"/>
      <color theme="1"/>
      <name val="Calibri"/>
      <family val="2"/>
      <scheme val="minor"/>
    </font>
    <font>
      <sz val="10"/>
      <name val="Times New Roman"/>
      <family val="1"/>
    </font>
    <font>
      <sz val="11"/>
      <color indexed="8"/>
      <name val="Calibri"/>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sz val="12"/>
      <name val="Helv"/>
      <charset val="134"/>
    </font>
    <font>
      <sz val="11"/>
      <color theme="1"/>
      <name val="Calibri"/>
      <family val="2"/>
      <scheme val="minor"/>
    </font>
    <font>
      <sz val="11"/>
      <color indexed="8"/>
      <name val="Calibri"/>
      <family val="2"/>
    </font>
    <font>
      <sz val="11"/>
      <color indexed="8"/>
      <name val="Trebuchet MS"/>
      <family val="2"/>
    </font>
    <font>
      <sz val="12"/>
      <name val="Arial Narrow"/>
      <family val="2"/>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family val="2"/>
    </font>
    <font>
      <sz val="10"/>
      <color indexed="16"/>
      <name val="MS Serif"/>
      <charset val="134"/>
    </font>
    <font>
      <i/>
      <sz val="11"/>
      <color indexed="23"/>
      <name val="Calibri"/>
      <family val="2"/>
    </font>
    <font>
      <i/>
      <sz val="11"/>
      <color rgb="FF7F7F7F"/>
      <name val="Calibri"/>
      <family val="2"/>
      <scheme val="minor"/>
    </font>
    <font>
      <b/>
      <sz val="1"/>
      <color indexed="8"/>
      <name val="Courier"/>
      <charset val="134"/>
    </font>
    <font>
      <i/>
      <sz val="1"/>
      <color indexed="8"/>
      <name val="Courier"/>
      <charset val="134"/>
    </font>
    <font>
      <b/>
      <sz val="14"/>
      <name val="Arial"/>
      <family val="2"/>
    </font>
    <font>
      <sz val="11"/>
      <color indexed="17"/>
      <name val="Calibri"/>
      <family val="2"/>
    </font>
    <font>
      <sz val="10"/>
      <color indexed="10"/>
      <name val="Arial MT Black"/>
      <charset val="134"/>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6.8"/>
      <color theme="10"/>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7"/>
      <name val="Small Fonts"/>
      <charset val="134"/>
    </font>
    <font>
      <sz val="9"/>
      <name val="Helv"/>
      <charset val="134"/>
    </font>
    <font>
      <sz val="10"/>
      <name val="Helv"/>
      <charset val="134"/>
    </font>
    <font>
      <sz val="10"/>
      <color indexed="0"/>
      <name val="Arial"/>
      <family val="2"/>
    </font>
    <font>
      <sz val="12"/>
      <color indexed="8"/>
      <name val="Calibri"/>
      <family val="2"/>
    </font>
    <font>
      <sz val="12"/>
      <name val="Arial"/>
      <family val="2"/>
    </font>
    <font>
      <sz val="11"/>
      <color indexed="8"/>
      <name val="Cambria"/>
      <family val="1"/>
    </font>
    <font>
      <b/>
      <sz val="11"/>
      <color indexed="63"/>
      <name val="Calibri"/>
      <family val="2"/>
    </font>
    <font>
      <sz val="12"/>
      <name val="Times New Roman"/>
      <family val="1"/>
    </font>
    <font>
      <sz val="8"/>
      <name val="Helv"/>
      <charset val="134"/>
    </font>
    <font>
      <b/>
      <i/>
      <sz val="8"/>
      <name val="Arial"/>
      <family val="2"/>
    </font>
    <font>
      <b/>
      <sz val="9"/>
      <name val="Arial"/>
      <family val="2"/>
    </font>
    <font>
      <b/>
      <sz val="8"/>
      <color indexed="8"/>
      <name val="Helv"/>
      <charset val="134"/>
    </font>
    <font>
      <sz val="9"/>
      <name val="Tms Rmn"/>
      <charset val="134"/>
    </font>
    <font>
      <b/>
      <sz val="18"/>
      <color indexed="56"/>
      <name val="Cambria"/>
      <family val="1"/>
    </font>
    <font>
      <b/>
      <sz val="11"/>
      <color indexed="8"/>
      <name val="Calibri"/>
      <family val="2"/>
    </font>
    <font>
      <sz val="11"/>
      <color indexed="10"/>
      <name val="Calibri"/>
      <family val="2"/>
    </font>
  </fonts>
  <fills count="3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1">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687">
    <xf numFmtId="0" fontId="0" fillId="0" borderId="0"/>
    <xf numFmtId="164" fontId="9" fillId="0" borderId="0" applyFont="0" applyFill="0" applyBorder="0" applyAlignment="0" applyProtection="0"/>
    <xf numFmtId="166" fontId="10" fillId="0" borderId="0">
      <alignment horizontal="centerContinuous"/>
    </xf>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0" applyFill="0" applyBorder="0" applyAlignment="0"/>
    <xf numFmtId="167"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8" fontId="8"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41" fontId="9"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165" fontId="11"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2"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8"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1"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2" fontId="8" fillId="0" borderId="24"/>
    <xf numFmtId="183" fontId="11"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68" fontId="8"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6" fontId="24" fillId="0" borderId="0">
      <protection locked="0"/>
    </xf>
    <xf numFmtId="14" fontId="14" fillId="0" borderId="0" applyFill="0" applyBorder="0" applyAlignment="0"/>
    <xf numFmtId="187"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7" borderId="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8" fontId="24" fillId="0" borderId="0">
      <protection locked="0"/>
    </xf>
    <xf numFmtId="0" fontId="33" fillId="0" borderId="28"/>
    <xf numFmtId="0" fontId="33" fillId="0" borderId="28"/>
    <xf numFmtId="0" fontId="33" fillId="0" borderId="27"/>
    <xf numFmtId="0" fontId="33" fillId="28" borderId="27"/>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5" fillId="0" borderId="0" applyNumberFormat="0"/>
    <xf numFmtId="38" fontId="36" fillId="25"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7" fontId="31" fillId="0" borderId="0">
      <protection locked="0"/>
    </xf>
    <xf numFmtId="187"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29" borderId="24" applyNumberFormat="0" applyBorder="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89" fontId="8" fillId="0" borderId="0" applyFont="0" applyFill="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37" fontId="47" fillId="0" borderId="0"/>
    <xf numFmtId="190" fontId="8" fillId="0" borderId="0"/>
    <xf numFmtId="190" fontId="8" fillId="0" borderId="0"/>
    <xf numFmtId="190" fontId="8" fillId="0" borderId="0"/>
    <xf numFmtId="190" fontId="8" fillId="0" borderId="0"/>
    <xf numFmtId="190" fontId="8" fillId="0" borderId="0"/>
    <xf numFmtId="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66" fontId="48" fillId="0" borderId="0"/>
    <xf numFmtId="166" fontId="49" fillId="0" borderId="0"/>
    <xf numFmtId="166"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1"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8" fontId="49" fillId="0" borderId="0"/>
    <xf numFmtId="0" fontId="49" fillId="0" borderId="0"/>
    <xf numFmtId="192" fontId="49" fillId="0" borderId="0"/>
    <xf numFmtId="193" fontId="49" fillId="0" borderId="0"/>
    <xf numFmtId="0" fontId="49" fillId="0" borderId="0"/>
    <xf numFmtId="194" fontId="49" fillId="0" borderId="0"/>
    <xf numFmtId="194" fontId="49" fillId="0" borderId="0"/>
    <xf numFmtId="194" fontId="49" fillId="0" borderId="0"/>
    <xf numFmtId="192" fontId="49" fillId="0" borderId="0"/>
    <xf numFmtId="0" fontId="49" fillId="0" borderId="0"/>
    <xf numFmtId="0" fontId="8" fillId="0" borderId="0"/>
    <xf numFmtId="178"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5"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4" fontId="49" fillId="0" borderId="0"/>
    <xf numFmtId="194" fontId="49" fillId="0" borderId="0"/>
    <xf numFmtId="194" fontId="49" fillId="0" borderId="0"/>
    <xf numFmtId="194" fontId="49"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1" fontId="52" fillId="0" borderId="0"/>
    <xf numFmtId="0" fontId="8" fillId="0" borderId="0"/>
    <xf numFmtId="191"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1" fontId="52" fillId="0" borderId="0"/>
    <xf numFmtId="191" fontId="52" fillId="0" borderId="0"/>
    <xf numFmtId="0" fontId="18" fillId="0" borderId="0"/>
    <xf numFmtId="191"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0" fontId="8" fillId="29" borderId="35" applyNumberFormat="0" applyFont="0" applyAlignment="0" applyProtection="0"/>
    <xf numFmtId="0" fontId="8" fillId="29" borderId="35" applyNumberFormat="0" applyFont="0"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171" fontId="8" fillId="0" borderId="0" applyFont="0" applyFill="0" applyBorder="0" applyAlignment="0" applyProtection="0"/>
    <xf numFmtId="197"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8"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199" fontId="8" fillId="0" borderId="0" applyFill="0" applyBorder="0" applyAlignment="0"/>
    <xf numFmtId="200" fontId="8" fillId="0" borderId="0" applyFill="0" applyBorder="0" applyAlignment="0"/>
    <xf numFmtId="201"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84">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2"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2"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2"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2" fontId="1" fillId="0" borderId="16" xfId="2315" applyNumberFormat="1" applyFont="1" applyBorder="1"/>
    <xf numFmtId="202" fontId="1" fillId="0" borderId="6" xfId="2315" applyNumberFormat="1" applyFont="1" applyBorder="1"/>
    <xf numFmtId="202"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2"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3" fontId="2" fillId="2" borderId="3" xfId="2315" applyNumberFormat="1" applyFont="1" applyFill="1" applyBorder="1"/>
    <xf numFmtId="178"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1" fontId="1" fillId="0" borderId="6" xfId="2315" applyNumberFormat="1" applyFont="1" applyBorder="1" applyAlignment="1">
      <alignment horizontal="center"/>
    </xf>
    <xf numFmtId="181" fontId="2" fillId="2" borderId="3" xfId="2315" applyNumberFormat="1" applyFont="1" applyFill="1" applyBorder="1"/>
    <xf numFmtId="178"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1" fontId="1" fillId="0" borderId="15" xfId="2315" applyNumberFormat="1" applyFont="1" applyBorder="1" applyAlignment="1">
      <alignment horizontal="center"/>
    </xf>
    <xf numFmtId="178" fontId="1" fillId="0" borderId="0" xfId="2315" applyNumberFormat="1" applyFont="1"/>
    <xf numFmtId="203" fontId="1" fillId="0" borderId="6" xfId="2315" applyNumberFormat="1" applyFont="1" applyBorder="1" applyAlignment="1">
      <alignment horizontal="center"/>
    </xf>
    <xf numFmtId="203" fontId="1" fillId="0" borderId="14" xfId="2315" applyNumberFormat="1" applyFont="1" applyBorder="1" applyAlignment="1">
      <alignment horizontal="center"/>
    </xf>
    <xf numFmtId="203" fontId="1" fillId="0" borderId="15" xfId="2315" applyNumberFormat="1" applyFont="1" applyBorder="1" applyAlignment="1">
      <alignment horizontal="center"/>
    </xf>
    <xf numFmtId="203" fontId="1" fillId="0" borderId="23" xfId="2315" applyNumberFormat="1" applyFont="1" applyBorder="1" applyAlignment="1">
      <alignment horizontal="center"/>
    </xf>
    <xf numFmtId="203" fontId="2" fillId="2" borderId="13" xfId="2315" applyNumberFormat="1" applyFont="1" applyFill="1" applyBorder="1"/>
    <xf numFmtId="203"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1" fillId="0" borderId="0" xfId="2315" applyFont="1" applyAlignment="1">
      <alignment horizontal="center"/>
    </xf>
    <xf numFmtId="0" fontId="2" fillId="0" borderId="0" xfId="2315" applyFont="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DB52BEB-8BCC-4A17-BDE4-795FB1F9CE94}"/>
            </a:ext>
          </a:extLst>
        </xdr:cNvPr>
        <xdr:cNvSpPr txBox="1"/>
      </xdr:nvSpPr>
      <xdr:spPr>
        <a:xfrm>
          <a:off x="272527" y="7452361"/>
          <a:ext cx="9774220" cy="1447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175260</xdr:rowOff>
    </xdr:to>
    <xdr:pic>
      <xdr:nvPicPr>
        <xdr:cNvPr id="3" name="Picture 2">
          <a:extLst>
            <a:ext uri="{FF2B5EF4-FFF2-40B4-BE49-F238E27FC236}">
              <a16:creationId xmlns:a16="http://schemas.microsoft.com/office/drawing/2014/main" id="{34C5E59C-44F1-4AFB-B24B-A3B582716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196" y="0"/>
          <a:ext cx="54111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9" t="s">
        <v>3</v>
      </c>
      <c r="D5" s="79"/>
      <c r="E5" s="79"/>
      <c r="F5" s="79"/>
      <c r="G5" s="79"/>
      <c r="H5" s="79"/>
      <c r="I5" s="79"/>
      <c r="J5" s="79"/>
      <c r="K5" s="79"/>
    </row>
    <row r="6" spans="3:13" ht="18">
      <c r="C6" s="79" t="s">
        <v>4</v>
      </c>
      <c r="D6" s="79"/>
      <c r="E6" s="79"/>
      <c r="F6" s="79"/>
      <c r="G6" s="79"/>
      <c r="H6" s="79"/>
      <c r="I6" s="79"/>
      <c r="J6" s="79"/>
      <c r="K6" s="79"/>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80" t="s">
        <v>19</v>
      </c>
      <c r="D15" s="81"/>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80" t="s">
        <v>19</v>
      </c>
      <c r="D24" s="81"/>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80"/>
      <c r="D33" s="81"/>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78"/>
      <c r="D35" s="78"/>
      <c r="E35" s="78"/>
      <c r="F35" s="78"/>
      <c r="G35" s="78"/>
      <c r="H35" s="78"/>
      <c r="I35" s="78"/>
      <c r="J35" s="78"/>
      <c r="K35" s="78"/>
      <c r="L35" s="78"/>
    </row>
    <row r="36" spans="3:16">
      <c r="C36" s="78"/>
      <c r="D36" s="78"/>
      <c r="E36" s="78"/>
      <c r="F36" s="78"/>
      <c r="G36" s="78"/>
      <c r="H36" s="78"/>
      <c r="I36" s="78"/>
      <c r="J36" s="78"/>
      <c r="K36" s="78"/>
      <c r="L36" s="78"/>
    </row>
    <row r="37" spans="3:16">
      <c r="C37" s="78"/>
      <c r="D37" s="78"/>
      <c r="E37" s="78"/>
      <c r="F37" s="78"/>
      <c r="G37" s="78"/>
      <c r="H37" s="78"/>
      <c r="I37" s="78"/>
      <c r="J37" s="78"/>
      <c r="K37" s="78"/>
      <c r="L37" s="78"/>
    </row>
    <row r="38" spans="3:16">
      <c r="C38" s="78"/>
      <c r="D38" s="78"/>
      <c r="E38" s="78"/>
      <c r="F38" s="78"/>
      <c r="G38" s="78"/>
      <c r="H38" s="78"/>
      <c r="I38" s="78"/>
      <c r="J38" s="78"/>
      <c r="K38" s="78"/>
      <c r="L38" s="78"/>
    </row>
    <row r="39" spans="3:16">
      <c r="C39" s="78"/>
      <c r="D39" s="78"/>
      <c r="E39" s="78"/>
      <c r="F39" s="78"/>
      <c r="G39" s="78"/>
      <c r="H39" s="78"/>
      <c r="I39" s="78"/>
      <c r="J39" s="78"/>
      <c r="K39" s="78"/>
      <c r="L39" s="78"/>
    </row>
    <row r="40" spans="3:16">
      <c r="C40" s="78"/>
      <c r="D40" s="78"/>
      <c r="E40" s="78"/>
      <c r="F40" s="78"/>
      <c r="G40" s="78"/>
      <c r="H40" s="78"/>
      <c r="I40" s="78"/>
      <c r="J40" s="78"/>
      <c r="K40" s="78"/>
      <c r="L40" s="78"/>
    </row>
    <row r="41" spans="3:16">
      <c r="C41" s="78"/>
      <c r="D41" s="78"/>
      <c r="E41" s="78"/>
      <c r="F41" s="78"/>
      <c r="G41" s="78"/>
      <c r="H41" s="78"/>
      <c r="I41" s="78"/>
      <c r="J41" s="78"/>
      <c r="K41" s="78"/>
      <c r="L41" s="78"/>
    </row>
    <row r="44" spans="3:16" ht="18">
      <c r="C44" s="76" t="s">
        <v>22</v>
      </c>
      <c r="D44" s="76"/>
      <c r="E44" s="76"/>
      <c r="F44" s="76"/>
      <c r="G44" s="76"/>
      <c r="H44" s="76"/>
      <c r="I44" s="76"/>
      <c r="J44" s="76"/>
      <c r="K44" s="76"/>
      <c r="L44" s="76"/>
    </row>
    <row r="46" spans="3:16">
      <c r="D46" s="1"/>
      <c r="E46" s="43"/>
      <c r="H46" s="43"/>
      <c r="I46" s="43"/>
    </row>
    <row r="47" spans="3:16">
      <c r="D47" s="47"/>
    </row>
    <row r="48" spans="3:16"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47</v>
      </c>
      <c r="D6" s="79"/>
      <c r="E6" s="79"/>
      <c r="F6" s="79"/>
      <c r="G6" s="79"/>
      <c r="H6" s="79"/>
      <c r="I6" s="79"/>
      <c r="J6" s="79"/>
      <c r="K6" s="79"/>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80" t="s">
        <v>19</v>
      </c>
      <c r="D15" s="81"/>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80" t="s">
        <v>19</v>
      </c>
      <c r="D24" s="81"/>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80"/>
      <c r="D33" s="81"/>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47</v>
      </c>
      <c r="D6" s="79"/>
      <c r="E6" s="79"/>
      <c r="F6" s="79"/>
      <c r="G6" s="79"/>
      <c r="H6" s="79"/>
      <c r="I6" s="79"/>
      <c r="J6" s="79"/>
      <c r="K6" s="79"/>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80" t="s">
        <v>19</v>
      </c>
      <c r="D15" s="81"/>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80" t="s">
        <v>19</v>
      </c>
      <c r="D24" s="81"/>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80"/>
      <c r="D33" s="81"/>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47</v>
      </c>
      <c r="D6" s="79"/>
      <c r="E6" s="79"/>
      <c r="F6" s="79"/>
      <c r="G6" s="79"/>
      <c r="H6" s="79"/>
      <c r="I6" s="79"/>
      <c r="J6" s="79"/>
      <c r="K6" s="79"/>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80" t="s">
        <v>19</v>
      </c>
      <c r="D15" s="81"/>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80" t="s">
        <v>19</v>
      </c>
      <c r="D24" s="81"/>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80"/>
      <c r="D33" s="81"/>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47</v>
      </c>
      <c r="D6" s="79"/>
      <c r="E6" s="79"/>
      <c r="F6" s="79"/>
      <c r="G6" s="79"/>
      <c r="H6" s="79"/>
      <c r="I6" s="79"/>
      <c r="J6" s="79"/>
      <c r="K6" s="79"/>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80" t="s">
        <v>19</v>
      </c>
      <c r="D15" s="81"/>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80" t="s">
        <v>19</v>
      </c>
      <c r="D24" s="81"/>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80"/>
      <c r="D33" s="81"/>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47</v>
      </c>
      <c r="D6" s="79"/>
      <c r="E6" s="79"/>
      <c r="F6" s="79"/>
      <c r="G6" s="79"/>
      <c r="H6" s="79"/>
      <c r="I6" s="79"/>
      <c r="J6" s="79"/>
      <c r="K6" s="79"/>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80" t="s">
        <v>19</v>
      </c>
      <c r="D15" s="81"/>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80" t="s">
        <v>19</v>
      </c>
      <c r="D24" s="81"/>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80"/>
      <c r="D33" s="81"/>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47</v>
      </c>
      <c r="D6" s="79"/>
      <c r="E6" s="79"/>
      <c r="F6" s="79"/>
      <c r="G6" s="79"/>
      <c r="H6" s="79"/>
      <c r="I6" s="79"/>
      <c r="J6" s="79"/>
      <c r="K6" s="79"/>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80" t="s">
        <v>19</v>
      </c>
      <c r="D15" s="81"/>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80" t="s">
        <v>19</v>
      </c>
      <c r="D24" s="81"/>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80"/>
      <c r="D33" s="81"/>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79</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47</v>
      </c>
      <c r="D6" s="79"/>
      <c r="E6" s="79"/>
      <c r="F6" s="79"/>
      <c r="G6" s="79"/>
      <c r="H6" s="79"/>
      <c r="I6" s="79"/>
      <c r="J6" s="79"/>
      <c r="K6" s="79"/>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80" t="s">
        <v>19</v>
      </c>
      <c r="D15" s="81"/>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80" t="s">
        <v>19</v>
      </c>
      <c r="D24" s="81"/>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80"/>
      <c r="D33" s="81"/>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47</v>
      </c>
      <c r="D6" s="79"/>
      <c r="E6" s="79"/>
      <c r="F6" s="79"/>
      <c r="G6" s="79"/>
      <c r="H6" s="79"/>
      <c r="I6" s="79"/>
      <c r="J6" s="79"/>
      <c r="K6" s="79"/>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80" t="s">
        <v>19</v>
      </c>
      <c r="D15" s="81"/>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80" t="s">
        <v>19</v>
      </c>
      <c r="D24" s="81"/>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80"/>
      <c r="D33" s="81"/>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47</v>
      </c>
      <c r="D6" s="79"/>
      <c r="E6" s="79"/>
      <c r="F6" s="79"/>
      <c r="G6" s="79"/>
      <c r="H6" s="79"/>
      <c r="I6" s="79"/>
      <c r="J6" s="79"/>
      <c r="K6" s="79"/>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80" t="s">
        <v>19</v>
      </c>
      <c r="D15" s="81"/>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80" t="s">
        <v>19</v>
      </c>
      <c r="D24" s="81"/>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80"/>
      <c r="D33" s="81"/>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89</v>
      </c>
      <c r="D6" s="79"/>
      <c r="E6" s="79"/>
      <c r="F6" s="79"/>
      <c r="G6" s="79"/>
      <c r="H6" s="79"/>
      <c r="I6" s="79"/>
      <c r="J6" s="79"/>
      <c r="K6" s="79"/>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80" t="s">
        <v>19</v>
      </c>
      <c r="D15" s="81"/>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80" t="s">
        <v>19</v>
      </c>
      <c r="D24" s="81"/>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80"/>
      <c r="D33" s="81"/>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v>
      </c>
      <c r="D6" s="79"/>
      <c r="E6" s="79"/>
      <c r="F6" s="79"/>
      <c r="G6" s="79"/>
      <c r="H6" s="79"/>
      <c r="I6" s="79"/>
      <c r="J6" s="79"/>
      <c r="K6" s="79"/>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80" t="s">
        <v>19</v>
      </c>
      <c r="D15" s="81"/>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80" t="s">
        <v>19</v>
      </c>
      <c r="D24" s="81"/>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80"/>
      <c r="D33" s="81"/>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28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89</v>
      </c>
      <c r="D6" s="79"/>
      <c r="E6" s="79"/>
      <c r="F6" s="79"/>
      <c r="G6" s="79"/>
      <c r="H6" s="79"/>
      <c r="I6" s="79"/>
      <c r="J6" s="79"/>
      <c r="K6" s="79"/>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80" t="s">
        <v>19</v>
      </c>
      <c r="D15" s="81"/>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80" t="s">
        <v>19</v>
      </c>
      <c r="D24" s="81"/>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80"/>
      <c r="D33" s="81"/>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89</v>
      </c>
      <c r="D6" s="79"/>
      <c r="E6" s="79"/>
      <c r="F6" s="79"/>
      <c r="G6" s="79"/>
      <c r="H6" s="79"/>
      <c r="I6" s="79"/>
      <c r="J6" s="79"/>
      <c r="K6" s="79"/>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80" t="s">
        <v>19</v>
      </c>
      <c r="D15" s="81"/>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80" t="s">
        <v>19</v>
      </c>
      <c r="D24" s="81"/>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80"/>
      <c r="D33" s="81"/>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89</v>
      </c>
      <c r="D6" s="79"/>
      <c r="E6" s="79"/>
      <c r="F6" s="79"/>
      <c r="G6" s="79"/>
      <c r="H6" s="79"/>
      <c r="I6" s="79"/>
      <c r="J6" s="79"/>
      <c r="K6" s="79"/>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80" t="s">
        <v>19</v>
      </c>
      <c r="D15" s="81"/>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80" t="s">
        <v>19</v>
      </c>
      <c r="D24" s="81"/>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80"/>
      <c r="D33" s="81"/>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89</v>
      </c>
      <c r="D6" s="79"/>
      <c r="E6" s="79"/>
      <c r="F6" s="79"/>
      <c r="G6" s="79"/>
      <c r="H6" s="79"/>
      <c r="I6" s="79"/>
      <c r="J6" s="79"/>
      <c r="K6" s="79"/>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80" t="s">
        <v>19</v>
      </c>
      <c r="D15" s="81"/>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80" t="s">
        <v>19</v>
      </c>
      <c r="D24" s="81"/>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80"/>
      <c r="D33" s="81"/>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89</v>
      </c>
      <c r="D6" s="79"/>
      <c r="E6" s="79"/>
      <c r="F6" s="79"/>
      <c r="G6" s="79"/>
      <c r="H6" s="79"/>
      <c r="I6" s="79"/>
      <c r="J6" s="79"/>
      <c r="K6" s="79"/>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80" t="s">
        <v>19</v>
      </c>
      <c r="D15" s="81"/>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80" t="s">
        <v>19</v>
      </c>
      <c r="D24" s="81"/>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80"/>
      <c r="D33" s="81"/>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89</v>
      </c>
      <c r="D6" s="79"/>
      <c r="E6" s="79"/>
      <c r="F6" s="79"/>
      <c r="G6" s="79"/>
      <c r="H6" s="79"/>
      <c r="I6" s="79"/>
      <c r="J6" s="79"/>
      <c r="K6" s="79"/>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80" t="s">
        <v>19</v>
      </c>
      <c r="D15" s="81"/>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80" t="s">
        <v>19</v>
      </c>
      <c r="D24" s="81"/>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80"/>
      <c r="D33" s="81"/>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89</v>
      </c>
      <c r="D6" s="79"/>
      <c r="E6" s="79"/>
      <c r="F6" s="79"/>
      <c r="G6" s="79"/>
      <c r="H6" s="79"/>
      <c r="I6" s="79"/>
      <c r="J6" s="79"/>
      <c r="K6" s="79"/>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80" t="s">
        <v>19</v>
      </c>
      <c r="D15" s="81"/>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80" t="s">
        <v>19</v>
      </c>
      <c r="D24" s="81"/>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80"/>
      <c r="D33" s="81"/>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89</v>
      </c>
      <c r="D6" s="79"/>
      <c r="E6" s="79"/>
      <c r="F6" s="79"/>
      <c r="G6" s="79"/>
      <c r="H6" s="79"/>
      <c r="I6" s="79"/>
      <c r="J6" s="79"/>
      <c r="K6" s="79"/>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80" t="s">
        <v>19</v>
      </c>
      <c r="D15" s="81"/>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80" t="s">
        <v>19</v>
      </c>
      <c r="D24" s="81"/>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80"/>
      <c r="D33" s="81"/>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89</v>
      </c>
      <c r="D6" s="79"/>
      <c r="E6" s="79"/>
      <c r="F6" s="79"/>
      <c r="G6" s="79"/>
      <c r="H6" s="79"/>
      <c r="I6" s="79"/>
      <c r="J6" s="79"/>
      <c r="K6" s="79"/>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80" t="s">
        <v>19</v>
      </c>
      <c r="D15" s="81"/>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80" t="s">
        <v>19</v>
      </c>
      <c r="D24" s="81"/>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80"/>
      <c r="D33" s="81"/>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126</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89</v>
      </c>
      <c r="D6" s="79"/>
      <c r="E6" s="79"/>
      <c r="F6" s="79"/>
      <c r="G6" s="79"/>
      <c r="H6" s="79"/>
      <c r="I6" s="79"/>
      <c r="J6" s="79"/>
      <c r="K6" s="79"/>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80" t="s">
        <v>19</v>
      </c>
      <c r="D15" s="81"/>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80" t="s">
        <v>19</v>
      </c>
      <c r="D24" s="81"/>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80"/>
      <c r="D33" s="81"/>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v>
      </c>
      <c r="D6" s="79"/>
      <c r="E6" s="79"/>
      <c r="F6" s="79"/>
      <c r="G6" s="79"/>
      <c r="H6" s="79"/>
      <c r="I6" s="79"/>
      <c r="J6" s="79"/>
      <c r="K6" s="79"/>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80" t="s">
        <v>19</v>
      </c>
      <c r="D15" s="81"/>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80" t="s">
        <v>19</v>
      </c>
      <c r="D24" s="81"/>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80"/>
      <c r="D33" s="81"/>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89</v>
      </c>
      <c r="D6" s="79"/>
      <c r="E6" s="79"/>
      <c r="F6" s="79"/>
      <c r="G6" s="79"/>
      <c r="H6" s="79"/>
      <c r="I6" s="79"/>
      <c r="J6" s="79"/>
      <c r="K6" s="79"/>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80" t="s">
        <v>19</v>
      </c>
      <c r="D15" s="81"/>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80" t="s">
        <v>19</v>
      </c>
      <c r="D24" s="81"/>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80"/>
      <c r="D33" s="81"/>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132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9347-2CD1-4A5E-BA4E-EEA27B9568B9}">
  <sheetPr>
    <tabColor rgb="FFFFFF00"/>
  </sheetPr>
  <dimension ref="B1:Y55"/>
  <sheetViews>
    <sheetView tabSelected="1" workbookViewId="0">
      <selection activeCell="D8" sqref="D8"/>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ht="16.2" thickBot="1">
      <c r="B9" s="5" t="str">
        <f>CONCATENATE("Data hasil verifikasi aset bulan ",N18," ",O18)</f>
        <v>Data hasil verifikasi aset bulan SEPTEMBER 2024</v>
      </c>
    </row>
    <row r="10" spans="2:15" ht="32.4" thickTop="1" thickBot="1">
      <c r="B10" s="6" t="s">
        <v>6</v>
      </c>
      <c r="C10" s="7" t="s">
        <v>7</v>
      </c>
      <c r="D10" s="8" t="s">
        <v>8</v>
      </c>
      <c r="E10" s="8" t="s">
        <v>9</v>
      </c>
      <c r="F10" s="8" t="s">
        <v>10</v>
      </c>
      <c r="G10" s="8" t="s">
        <v>11</v>
      </c>
      <c r="H10" s="8" t="s">
        <v>12</v>
      </c>
      <c r="I10" s="8" t="s">
        <v>13</v>
      </c>
      <c r="J10" s="31" t="s">
        <v>14</v>
      </c>
      <c r="N10" s="1" t="s">
        <v>134</v>
      </c>
      <c r="O10" s="1">
        <v>2024</v>
      </c>
    </row>
    <row r="11" spans="2:15" ht="16.2" thickTop="1">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ht="16.2" thickBot="1">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ht="16.8" thickTop="1" thickBot="1">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ht="16.2" thickTop="1">
      <c r="N16" s="1" t="s">
        <v>140</v>
      </c>
      <c r="O16" s="1">
        <v>2024</v>
      </c>
    </row>
    <row r="17" spans="2:25">
      <c r="N17" s="1" t="s">
        <v>141</v>
      </c>
      <c r="O17" s="1">
        <v>2024</v>
      </c>
    </row>
    <row r="18" spans="2:25" ht="16.2" thickBot="1">
      <c r="B18" s="5" t="str">
        <f>CONCATENATE("Data hasil verifikasi aset bulan ",N19," ",O15)</f>
        <v>Data hasil verifikasi aset bulan OKTOBER 2024</v>
      </c>
      <c r="N18" s="1" t="s">
        <v>142</v>
      </c>
      <c r="O18" s="1">
        <v>2024</v>
      </c>
    </row>
    <row r="19" spans="2:25" ht="36" customHeight="1" thickTop="1" thickBot="1">
      <c r="B19" s="6" t="s">
        <v>6</v>
      </c>
      <c r="C19" s="7" t="s">
        <v>7</v>
      </c>
      <c r="D19" s="8" t="s">
        <v>8</v>
      </c>
      <c r="E19" s="8" t="s">
        <v>9</v>
      </c>
      <c r="F19" s="8" t="s">
        <v>10</v>
      </c>
      <c r="G19" s="8" t="s">
        <v>11</v>
      </c>
      <c r="H19" s="8" t="s">
        <v>12</v>
      </c>
      <c r="I19" s="8" t="s">
        <v>13</v>
      </c>
      <c r="J19" s="31" t="s">
        <v>14</v>
      </c>
      <c r="N19" s="1" t="s">
        <v>159</v>
      </c>
      <c r="O19" s="1">
        <v>2024</v>
      </c>
    </row>
    <row r="20" spans="2:25" ht="16.2" thickTop="1">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ht="16.2" thickBot="1">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ht="16.8" thickTop="1" thickBot="1">
      <c r="B24" s="80" t="s">
        <v>19</v>
      </c>
      <c r="C24" s="81"/>
      <c r="D24" s="14">
        <f>SUM(D20:D23)</f>
        <v>3066.3536299999996</v>
      </c>
      <c r="E24" s="14">
        <f t="shared" ref="E24:J24" si="4">SUM(E20:E23)</f>
        <v>2686.6079</v>
      </c>
      <c r="F24" s="15">
        <f t="shared" si="4"/>
        <v>7825</v>
      </c>
      <c r="G24" s="15">
        <f t="shared" si="4"/>
        <v>417500</v>
      </c>
      <c r="H24" s="14">
        <f t="shared" si="4"/>
        <v>23616.578999999998</v>
      </c>
      <c r="I24" s="15">
        <f t="shared" si="4"/>
        <v>44679</v>
      </c>
      <c r="J24" s="32">
        <f t="shared" si="4"/>
        <v>33468</v>
      </c>
      <c r="L24" s="23"/>
      <c r="M24" s="23"/>
      <c r="N24" s="35"/>
      <c r="O24" s="35"/>
      <c r="P24" s="35"/>
      <c r="Q24" s="35"/>
      <c r="R24" s="35"/>
      <c r="S24" s="35"/>
      <c r="T24" s="35"/>
    </row>
    <row r="27" spans="2:25" ht="16.2" thickBot="1">
      <c r="B27" s="5" t="str">
        <f>CONCATENATE("Perubahan Aset Periode ",N18," ",O18," - ",N19," ",O19)</f>
        <v>Perubahan Aset Periode SEPTEMBER 2024 - OKTOBER 2024</v>
      </c>
    </row>
    <row r="28" spans="2:25" ht="32.4" thickTop="1" thickBot="1">
      <c r="B28" s="6" t="s">
        <v>6</v>
      </c>
      <c r="C28" s="7" t="s">
        <v>7</v>
      </c>
      <c r="D28" s="8" t="s">
        <v>8</v>
      </c>
      <c r="E28" s="8" t="s">
        <v>9</v>
      </c>
      <c r="F28" s="8" t="s">
        <v>10</v>
      </c>
      <c r="G28" s="8" t="s">
        <v>11</v>
      </c>
      <c r="H28" s="8" t="s">
        <v>12</v>
      </c>
      <c r="I28" s="8" t="s">
        <v>13</v>
      </c>
      <c r="J28" s="31" t="s">
        <v>14</v>
      </c>
    </row>
    <row r="29" spans="2:25" ht="16.2" thickTop="1">
      <c r="B29" s="9">
        <f t="shared" ref="B29:C31" si="5">B11</f>
        <v>1</v>
      </c>
      <c r="C29" s="19" t="str">
        <f t="shared" si="5"/>
        <v>ULP Demak</v>
      </c>
      <c r="D29" s="11">
        <f>D20-D11</f>
        <v>3.5</v>
      </c>
      <c r="E29" s="11">
        <f t="shared" ref="D29:K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28.399999999999864</v>
      </c>
      <c r="E30" s="11">
        <f t="shared" si="6"/>
        <v>0</v>
      </c>
      <c r="F30" s="20">
        <f t="shared" si="6"/>
        <v>6</v>
      </c>
      <c r="G30" s="20">
        <f t="shared" si="6"/>
        <v>250</v>
      </c>
      <c r="H30" s="21">
        <f t="shared" si="6"/>
        <v>13.859999999999673</v>
      </c>
      <c r="I30" s="20">
        <f t="shared" si="6"/>
        <v>0</v>
      </c>
      <c r="J30" s="38">
        <f t="shared" si="6"/>
        <v>0</v>
      </c>
      <c r="L30" s="37"/>
      <c r="M30" s="37"/>
      <c r="N30" s="37"/>
      <c r="O30" s="37"/>
    </row>
    <row r="31" spans="2:25">
      <c r="B31" s="9">
        <f t="shared" si="5"/>
        <v>3</v>
      </c>
      <c r="C31" s="10" t="s">
        <v>17</v>
      </c>
      <c r="D31" s="11">
        <f t="shared" si="6"/>
        <v>0</v>
      </c>
      <c r="E31" s="11">
        <f t="shared" si="6"/>
        <v>0.34999999999990905</v>
      </c>
      <c r="F31" s="20">
        <f t="shared" si="6"/>
        <v>1</v>
      </c>
      <c r="G31" s="20">
        <f t="shared" si="6"/>
        <v>300</v>
      </c>
      <c r="H31" s="21">
        <f t="shared" si="6"/>
        <v>21.529999999999745</v>
      </c>
      <c r="I31" s="20">
        <f t="shared" si="6"/>
        <v>0</v>
      </c>
      <c r="J31" s="38">
        <f t="shared" si="6"/>
        <v>8</v>
      </c>
      <c r="L31" s="37"/>
      <c r="M31" s="37"/>
      <c r="N31" s="37"/>
      <c r="O31" s="37"/>
    </row>
    <row r="32" spans="2:25" ht="16.2" thickBot="1">
      <c r="B32" s="12">
        <v>4</v>
      </c>
      <c r="C32" s="22" t="s">
        <v>18</v>
      </c>
      <c r="D32" s="11">
        <f t="shared" si="6"/>
        <v>12.220000000000027</v>
      </c>
      <c r="E32" s="11">
        <f t="shared" si="6"/>
        <v>0.20000000000004547</v>
      </c>
      <c r="F32" s="20">
        <f t="shared" si="6"/>
        <v>2</v>
      </c>
      <c r="G32" s="20">
        <f t="shared" si="6"/>
        <v>100</v>
      </c>
      <c r="H32" s="21">
        <f t="shared" si="6"/>
        <v>8</v>
      </c>
      <c r="I32" s="20">
        <f t="shared" si="6"/>
        <v>0</v>
      </c>
      <c r="J32" s="38">
        <f t="shared" si="6"/>
        <v>0</v>
      </c>
      <c r="L32" s="37"/>
      <c r="M32" s="37"/>
      <c r="N32" s="37"/>
      <c r="O32" s="37"/>
    </row>
    <row r="33" spans="2:11" ht="16.8" thickTop="1" thickBot="1">
      <c r="B33" s="80"/>
      <c r="C33" s="81"/>
      <c r="D33" s="14">
        <f>D24-D15</f>
        <v>44.119999999999436</v>
      </c>
      <c r="E33" s="14">
        <f>E24-E15</f>
        <v>2.5500000000001819</v>
      </c>
      <c r="F33" s="15">
        <f t="shared" si="6"/>
        <v>15</v>
      </c>
      <c r="G33" s="15">
        <f t="shared" si="6"/>
        <v>1160</v>
      </c>
      <c r="H33" s="16">
        <f t="shared" si="6"/>
        <v>55.389999999999418</v>
      </c>
      <c r="I33" s="15">
        <f t="shared" si="6"/>
        <v>22</v>
      </c>
      <c r="J33" s="32">
        <f t="shared" si="6"/>
        <v>29</v>
      </c>
    </row>
    <row r="34" spans="2:11" ht="16.2" thickTop="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5:J5"/>
    <mergeCell ref="B6:J6"/>
    <mergeCell ref="B15:C15"/>
    <mergeCell ref="B24:C24"/>
    <mergeCell ref="B33:C33"/>
    <mergeCell ref="B35:K4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JANUARI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80" t="s">
        <v>19</v>
      </c>
      <c r="D15" s="81"/>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80" t="s">
        <v>19</v>
      </c>
      <c r="D24" s="81"/>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80"/>
      <c r="D33" s="81"/>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FEBRUARI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80" t="s">
        <v>19</v>
      </c>
      <c r="D15" s="81"/>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80" t="s">
        <v>19</v>
      </c>
      <c r="D24" s="81"/>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80"/>
      <c r="D33" s="81"/>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151</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",O12)</f>
        <v>RESUME LAPORAN ASET UP3 DEMAK PERIODE BULAN MARET</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80" t="s">
        <v>19</v>
      </c>
      <c r="D15" s="81"/>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80" t="s">
        <v>19</v>
      </c>
      <c r="D24" s="81"/>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80"/>
      <c r="D33" s="81"/>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",O13)</f>
        <v>RESUME LAPORAN ASET UP3 DEMAK PERIODE BULAN APRIL</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80" t="s">
        <v>19</v>
      </c>
      <c r="D15" s="81"/>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80" t="s">
        <v>19</v>
      </c>
      <c r="D24" s="81"/>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80"/>
      <c r="D33" s="81"/>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",O14)</f>
        <v>RESUME LAPORAN ASET UP3 DEMAK PERIODE BULAN MEI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80" t="s">
        <v>19</v>
      </c>
      <c r="D15" s="81"/>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80"/>
      <c r="D33" s="81"/>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154</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",O15)</f>
        <v>RESUME LAPORAN ASET UP3 DEMAK PERIODE BULAN JUNI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80" t="s">
        <v>19</v>
      </c>
      <c r="D15" s="81"/>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80"/>
      <c r="D33" s="81"/>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155</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",N15)</f>
        <v>RESUME LAPORAN ASET UP3 DEMAK PERIODE BULAN JUNI</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80" t="s">
        <v>19</v>
      </c>
      <c r="C15" s="81"/>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80" t="s">
        <v>19</v>
      </c>
      <c r="C24" s="81"/>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80"/>
      <c r="C33" s="81"/>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157</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",N17)</f>
        <v>RESUME LAPORAN ASET UP3 DEMAK PERIODE BULAN AGUSTUS</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80" t="s">
        <v>19</v>
      </c>
      <c r="C15" s="81"/>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80" t="s">
        <v>19</v>
      </c>
      <c r="C24" s="81"/>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80"/>
      <c r="C33" s="81"/>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158</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v>
      </c>
      <c r="D6" s="79"/>
      <c r="E6" s="79"/>
      <c r="F6" s="79"/>
      <c r="G6" s="79"/>
      <c r="H6" s="79"/>
      <c r="I6" s="79"/>
      <c r="J6" s="79"/>
      <c r="K6" s="79"/>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80" t="s">
        <v>19</v>
      </c>
      <c r="D15" s="81"/>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80" t="s">
        <v>19</v>
      </c>
      <c r="D24" s="81"/>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80"/>
      <c r="D33" s="81"/>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F16"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",N18)</f>
        <v>RESUME LAPORAN ASET UP3 GROBOGAN PERIODE BULAN SEPTEMBER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80" t="s">
        <v>19</v>
      </c>
      <c r="C15" s="81"/>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80" t="s">
        <v>19</v>
      </c>
      <c r="C24" s="81"/>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80"/>
      <c r="C33" s="81"/>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143</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A10" zoomScale="85" zoomScaleNormal="85" workbookViewId="0">
      <selection activeCell="L28"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80" t="s">
        <v>19</v>
      </c>
      <c r="C24" s="81"/>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80"/>
      <c r="C33" s="81"/>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v>
      </c>
      <c r="D6" s="79"/>
      <c r="E6" s="79"/>
      <c r="F6" s="79"/>
      <c r="G6" s="79"/>
      <c r="H6" s="79"/>
      <c r="I6" s="79"/>
      <c r="J6" s="79"/>
      <c r="K6" s="79"/>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80" t="s">
        <v>19</v>
      </c>
      <c r="D15" s="81"/>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80" t="s">
        <v>19</v>
      </c>
      <c r="D24" s="81"/>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80"/>
      <c r="D33" s="81"/>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v>
      </c>
      <c r="D6" s="79"/>
      <c r="E6" s="79"/>
      <c r="F6" s="79"/>
      <c r="G6" s="79"/>
      <c r="H6" s="79"/>
      <c r="I6" s="79"/>
      <c r="J6" s="79"/>
      <c r="K6" s="79"/>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80" t="s">
        <v>19</v>
      </c>
      <c r="D15" s="81"/>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80" t="s">
        <v>19</v>
      </c>
      <c r="D24" s="81"/>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80"/>
      <c r="D33" s="81"/>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47</v>
      </c>
      <c r="D6" s="79"/>
      <c r="E6" s="79"/>
      <c r="F6" s="79"/>
      <c r="G6" s="79"/>
      <c r="H6" s="79"/>
      <c r="I6" s="79"/>
      <c r="J6" s="79"/>
      <c r="K6" s="79"/>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80" t="s">
        <v>19</v>
      </c>
      <c r="D15" s="81"/>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80" t="s">
        <v>19</v>
      </c>
      <c r="D24" s="81"/>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80"/>
      <c r="D33" s="81"/>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47</v>
      </c>
      <c r="D6" s="79"/>
      <c r="E6" s="79"/>
      <c r="F6" s="79"/>
      <c r="G6" s="79"/>
      <c r="H6" s="79"/>
      <c r="I6" s="79"/>
      <c r="J6" s="79"/>
      <c r="K6" s="79"/>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80" t="s">
        <v>19</v>
      </c>
      <c r="D15" s="81"/>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80" t="s">
        <v>19</v>
      </c>
      <c r="D24" s="81"/>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80"/>
      <c r="D33" s="81"/>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47</v>
      </c>
      <c r="D6" s="79"/>
      <c r="E6" s="79"/>
      <c r="F6" s="79"/>
      <c r="G6" s="79"/>
      <c r="H6" s="79"/>
      <c r="I6" s="79"/>
      <c r="J6" s="79"/>
      <c r="K6" s="79"/>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80" t="s">
        <v>19</v>
      </c>
      <c r="D15" s="81"/>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80" t="s">
        <v>19</v>
      </c>
      <c r="D24" s="81"/>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80"/>
      <c r="D33" s="81"/>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2024-11-18T08:06:19Z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