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2CE4CB7D-886F-4CFA-9C16-E7EE0758CDE7}"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71" l="1"/>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J32" i="71"/>
  <c r="I32" i="71"/>
  <c r="H32" i="71"/>
  <c r="G32" i="71"/>
  <c r="F32" i="71"/>
  <c r="E32" i="71"/>
  <c r="D32" i="71"/>
  <c r="J31" i="71"/>
  <c r="I31" i="71"/>
  <c r="H31" i="71"/>
  <c r="G31" i="71"/>
  <c r="F31" i="71"/>
  <c r="E31" i="71"/>
  <c r="D31" i="71"/>
  <c r="B31" i="71"/>
  <c r="J30" i="71"/>
  <c r="I30" i="71"/>
  <c r="H30" i="71"/>
  <c r="G30" i="71"/>
  <c r="F30" i="71"/>
  <c r="E30" i="71"/>
  <c r="D30" i="71"/>
  <c r="B30" i="71"/>
  <c r="J29" i="71"/>
  <c r="I29" i="71"/>
  <c r="H29" i="71"/>
  <c r="G29" i="71"/>
  <c r="F29" i="71"/>
  <c r="E29" i="71"/>
  <c r="D29" i="71"/>
  <c r="C29" i="71"/>
  <c r="B29" i="71"/>
  <c r="B27" i="71"/>
  <c r="I33" i="71"/>
  <c r="H33" i="71"/>
  <c r="G33" i="71"/>
  <c r="F33" i="71"/>
  <c r="E33" i="71"/>
  <c r="D33" i="71"/>
  <c r="B18" i="71"/>
  <c r="J15" i="71"/>
  <c r="I15" i="71"/>
  <c r="H15" i="71"/>
  <c r="G15" i="71"/>
  <c r="F15" i="71"/>
  <c r="E15" i="71"/>
  <c r="D15" i="71"/>
  <c r="B9" i="71"/>
  <c r="B6" i="71"/>
  <c r="B5" i="71"/>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alcChain>
</file>

<file path=xl/sharedStrings.xml><?xml version="1.0" encoding="utf-8"?>
<sst xmlns="http://schemas.openxmlformats.org/spreadsheetml/2006/main" count="2232" uniqueCount="164">
  <si>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</si>
  <si>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</si>
  <si>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</si>
  <si>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</si>
  <si>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</si>
  <si>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</si>
  <si>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</si>
  <si>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</si>
  <si>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</si>
  <si>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</si>
  <si>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</si>
  <si>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</si>
  <si>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</si>
  <si>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</si>
  <si>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</si>
  <si>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</si>
  <si>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</si>
  <si>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</si>
  <si>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</si>
  <si>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</si>
  <si>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</si>
  <si>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</si>
  <si>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</si>
  <si>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</si>
  <si>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</si>
  <si>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</si>
  <si>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</si>
  <si>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</si>
  <si>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</si>
  <si>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</si>
  <si>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</si>
  <si>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</si>
  <si>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</si>
  <si>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</si>
  <si>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</si>
  <si>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</si>
  <si>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</si>
  <si>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</si>
  <si>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</si>
  <si>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</si>
  <si>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</si>
  <si>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</si>
  <si>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</si>
  <si>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</si>
  <si>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</si>
  <si>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</si>
  <si>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</si>
  <si>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</si>
  <si>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</si>
  <si>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</si>
  <si>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</si>
  <si>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</si>
  <si>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</si>
  <si>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</si>
  <si>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</si>
  <si>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</si>
  <si>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</si>
  <si>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</si>
  <si>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</si>
  <si>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</si>
  <si>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</si>
  <si>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</si>
  <si>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</si>
  <si>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</si>
  <si>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</si>
  <si>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</si>
  <si>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</si>
  <si>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</si>
  <si>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</si>
  <si>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</si>
  <si>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</si>
  <si>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</si>
  <si>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</si>
  <si>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</si>
  <si>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</si>
  <si>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</si>
  <si>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</si>
  <si>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</si>
  <si>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</si>
  <si>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</si>
  <si>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</si>
  <si>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</si>
  <si>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</si>
  <si>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</si>
  <si>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</si>
  <si>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</si>
  <si>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</si>
  <si>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</si>
  <si>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</si>
  <si>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</si>
  <si>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</si>
  <si>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</si>
  <si>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</si>
  <si>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</si>
  <si>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</si>
  <si>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</si>
  <si>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</si>
  <si>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</si>
  <si>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</si>
  <si>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</si>
  <si>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</si>
  <si>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</si>
  <si>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</si>
  <si>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</si>
  <si>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</si>
  <si>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</si>
  <si>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</si>
  <si>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</si>
  <si>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</si>
  <si>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</si>
  <si>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</si>
  <si>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</si>
  <si>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</si>
  <si>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</si>
  <si>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</si>
  <si>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</si>
  <si>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</si>
  <si>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</si>
  <si>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</si>
  <si>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</si>
  <si>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</si>
  <si>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</si>
  <si>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</si>
  <si>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</si>
  <si>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</si>
  <si>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</si>
  <si>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</si>
  <si>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</si>
  <si>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</si>
  <si>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</si>
  <si>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</si>
  <si>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</si>
  <si>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</si>
  <si>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</si>
  <si>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</si>
  <si>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</si>
  <si>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</si>
  <si>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</si>
  <si>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</si>
  <si>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</si>
  <si>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</si>
  <si>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</si>
  <si>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</si>
  <si>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</si>
  <si>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</si>
  <si>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</si>
  <si>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</si>
  <si>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</si>
  <si>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</si>
  <si>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</si>
  <si>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</si>
  <si>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</si>
  <si>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</si>
  <si>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</si>
  <si>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</si>
  <si>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</si>
  <si>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</si>
  <si>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</si>
  <si>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</si>
  <si>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</si>
  <si>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</si>
  <si>
    <t>Bulan</t>
  </si>
  <si>
    <t>Agustus</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</si>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</sst>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6" formatCode="General_)"/>
    <numFmt numFmtId="167" formatCode="#,##0;\-#,##0;&quot;-&quot;"/>
    <numFmt numFmtId="168" formatCode="0.000000%"/>
    <numFmt numFmtId="169" formatCode="_(&quot;$&quot;* #,##0.0_);_(&quot;$&quot;* \(#,##0.0\);_(&quot;$&quot;* &quot;-&quot;?_);_(@_)"/>
    <numFmt numFmtId="170" formatCode="00000"/>
    <numFmt numFmtId="171" formatCode="m/d"/>
    <numFmt numFmtId="172" formatCode="0.0000000000"/>
    <numFmt numFmtId="173" formatCode="d\ayy"/>
    <numFmt numFmtId="174" formatCode="dd/mm/yy;@"/>
    <numFmt numFmtId="175" formatCode="&quot;Rp&quot;#,##0.00_);\(&quot;Rp&quot;#,##0.00\)"/>
    <numFmt numFmtId="176" formatCode="_([$Rp-421]* #,##0_);_([$Rp-421]* \(#,##0\);_([$Rp-421]* &quot;-&quot;??_);_(@_)"/>
    <numFmt numFmtId="177" formatCode="_-* #,##0.000_-;\-* #,##0.000_-;_-* &quot;-&quot;_-;_-@_-"/>
    <numFmt numFmtId="178" formatCode="_(* #,##0.000_);_(* \(#,##0.000\);_(* &quot;-&quot;??_);_(@_)"/>
    <numFmt numFmtId="179" formatCode="[$-409]d\-mmm\-yy;@"/>
    <numFmt numFmtId="180" formatCode="0.0"/>
    <numFmt numFmtId="181" formatCode="_(* #,##0.000_);_(* \(#,##0.000\);_(* &quot;-&quot;_);_(@_)"/>
    <numFmt numFmtId="182" formatCode="&quot;IR£&quot;#,##0.00;[Red]\-&quot;IR£&quot;#,##0.00"/>
    <numFmt numFmtId="183" formatCode="_(&quot;$&quot;* #,##0_);_(&quot;$&quot;* \(#,##0\);_(&quot;$&quot;* &quot;-&quot;_);_(@_)"/>
    <numFmt numFmtId="184" formatCode="_(&quot;$&quot;* #,##0.00_);_(&quot;$&quot;* \(#,##0.00\);_(&quot;$&quot;* &quot;-&quot;??_);_(@_)"/>
    <numFmt numFmtId="185" formatCode="&quot;$&quot;#,##0\ ;\(&quot;$&quot;#,##0\)"/>
    <numFmt numFmtId="186" formatCode="m\o\n\th\ \D\,\ \y\y\y\y"/>
    <numFmt numFmtId="187" formatCode="#."/>
    <numFmt numFmtId="188" formatCode="#,#00"/>
    <numFmt numFmtId="189" formatCode="_-* #,##0\ _€_-;\-* #,##0\ _€_-;_-* &quot;-&quot;\ _€_-;_-@_-"/>
    <numFmt numFmtId="190" formatCode="&quot;Rp.&quot;#,##0.00;&quot;Rp.&quot;\-#,##0.00"/>
    <numFmt numFmtId="191" formatCode="0.00_)"/>
    <numFmt numFmtId="192" formatCode="[$-421]dd\ mmmm\ yyyy;@"/>
    <numFmt numFmtId="193" formatCode="_([$Rp-421]* #,##0.00_);_([$Rp-421]* \(#,##0.00\);_([$Rp-421]* &quot;-&quot;??_);_(@_)"/>
    <numFmt numFmtId="194" formatCode="_-&quot;£&quot;* #,##0_-;\-&quot;£&quot;* #,##0_-;_-&quot;£&quot;* &quot;-&quot;_-;_-@_-"/>
    <numFmt numFmtId="195" formatCode="_(* #,##0.0000_);_(* \(#,##0.0000\);_(* &quot;-&quot;??_);_(@_)"/>
    <numFmt numFmtId="196" formatCode="[$-409]d\-mmm\-yyyy;@"/>
    <numFmt numFmtId="197" formatCode="#,##0&quot;NT$&quot;;[Red]\-#,##0&quot;NT$&quot;"/>
    <numFmt numFmtId="198" formatCode="mm/dd/yy"/>
    <numFmt numFmtId="199" formatCode="dddd"/>
    <numFmt numFmtId="200" formatCode="ddd"/>
    <numFmt numFmtId="201" formatCode="#.##0_);\(#.##\)"/>
    <numFmt numFmtId="202" formatCode="_(* #,##0.00_);_(* \(#,##0.00\);_(* &quot;-&quot;_);_(@_)"/>
    <numFmt numFmtId="203" formatCode="_(* #,##0_);_(* \(#,##0\);_(* &quot;-&quot;??_);_(@_)"/>
  </numFmts>
  <fonts count="67">
    <font>
      <sz val="11"/>
      <color theme="1"/>
      <name val="Calibri"/>
      <charset val="134"/>
      <scheme val="minor"/>
    </font>
    <font>
      <sz val="12"/>
      <name val="Calibri"/>
      <family val="2"/>
      <scheme val="minor"/>
    </font>
    <font>
      <b/>
      <sz val="12"/>
      <name val="Calibri"/>
      <family val="2"/>
      <scheme val="minor"/>
    </font>
    <font>
      <sz val="12"/>
      <name val="Calibri"/>
      <family val="2"/>
    </font>
    <font>
      <b/>
      <sz val="14"/>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0"/>
      <name val="Arial"/>
      <family val="2"/>
    </font>
    <font>
      <sz val="11"/>
      <color theme="1"/>
      <name val="Calibri"/>
      <family val="2"/>
      <scheme val="minor"/>
    </font>
    <font>
      <sz val="10"/>
      <name val="Times New Roman"/>
      <family val="1"/>
    </font>
    <font>
      <sz val="11"/>
      <color indexed="8"/>
      <name val="Calibri"/>
      <family val="2"/>
    </font>
    <font>
      <sz val="11"/>
      <color indexed="9"/>
      <name val="Calibri"/>
      <family val="2"/>
    </font>
    <font>
      <sz val="11"/>
      <color indexed="20"/>
      <name val="Calibri"/>
      <family val="2"/>
    </font>
    <font>
      <sz val="10"/>
      <color indexed="8"/>
      <name val="Arial"/>
      <family val="2"/>
    </font>
    <font>
      <b/>
      <sz val="11"/>
      <color indexed="52"/>
      <name val="Calibri"/>
      <family val="2"/>
    </font>
    <font>
      <b/>
      <sz val="11"/>
      <color indexed="9"/>
      <name val="Calibri"/>
      <family val="2"/>
    </font>
    <font>
      <sz val="12"/>
      <name val="Helv"/>
      <charset val="134"/>
    </font>
    <font>
      <sz val="11"/>
      <color theme="1"/>
      <name val="Calibri"/>
      <family val="2"/>
      <scheme val="minor"/>
    </font>
    <font>
      <sz val="11"/>
      <color indexed="8"/>
      <name val="Calibri"/>
      <family val="2"/>
    </font>
    <font>
      <sz val="11"/>
      <color indexed="8"/>
      <name val="Trebuchet MS"/>
      <family val="2"/>
    </font>
    <font>
      <sz val="12"/>
      <name val="Arial Narrow"/>
      <family val="2"/>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family val="2"/>
    </font>
    <font>
      <sz val="10"/>
      <color indexed="16"/>
      <name val="MS Serif"/>
      <charset val="134"/>
    </font>
    <font>
      <i/>
      <sz val="11"/>
      <color indexed="23"/>
      <name val="Calibri"/>
      <family val="2"/>
    </font>
    <font>
      <i/>
      <sz val="11"/>
      <color rgb="FF7F7F7F"/>
      <name val="Calibri"/>
      <family val="2"/>
      <scheme val="minor"/>
    </font>
    <font>
      <b/>
      <sz val="1"/>
      <color indexed="8"/>
      <name val="Courier"/>
      <charset val="134"/>
    </font>
    <font>
      <i/>
      <sz val="1"/>
      <color indexed="8"/>
      <name val="Courier"/>
      <charset val="134"/>
    </font>
    <font>
      <b/>
      <sz val="14"/>
      <name val="Arial"/>
      <family val="2"/>
    </font>
    <font>
      <sz val="11"/>
      <color indexed="17"/>
      <name val="Calibri"/>
      <family val="2"/>
    </font>
    <font>
      <sz val="10"/>
      <color indexed="10"/>
      <name val="Arial MT Black"/>
      <charset val="134"/>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6.8"/>
      <color theme="10"/>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7"/>
      <name val="Small Fonts"/>
      <charset val="134"/>
    </font>
    <font>
      <sz val="9"/>
      <name val="Helv"/>
      <charset val="134"/>
    </font>
    <font>
      <sz val="10"/>
      <name val="Helv"/>
      <charset val="134"/>
    </font>
    <font>
      <sz val="10"/>
      <color indexed="0"/>
      <name val="Arial"/>
      <family val="2"/>
    </font>
    <font>
      <sz val="12"/>
      <color indexed="8"/>
      <name val="Calibri"/>
      <family val="2"/>
    </font>
    <font>
      <sz val="12"/>
      <name val="Arial"/>
      <family val="2"/>
    </font>
    <font>
      <sz val="11"/>
      <color indexed="8"/>
      <name val="Cambria"/>
      <family val="1"/>
    </font>
    <font>
      <b/>
      <sz val="11"/>
      <color indexed="63"/>
      <name val="Calibri"/>
      <family val="2"/>
    </font>
    <font>
      <sz val="12"/>
      <name val="Times New Roman"/>
      <family val="1"/>
    </font>
    <font>
      <sz val="8"/>
      <name val="Helv"/>
      <charset val="134"/>
    </font>
    <font>
      <b/>
      <i/>
      <sz val="8"/>
      <name val="Arial"/>
      <family val="2"/>
    </font>
    <font>
      <b/>
      <sz val="9"/>
      <name val="Arial"/>
      <family val="2"/>
    </font>
    <font>
      <b/>
      <sz val="8"/>
      <color indexed="8"/>
      <name val="Helv"/>
      <charset val="134"/>
    </font>
    <font>
      <sz val="9"/>
      <name val="Tms Rmn"/>
      <charset val="134"/>
    </font>
    <font>
      <b/>
      <sz val="18"/>
      <color indexed="56"/>
      <name val="Cambria"/>
      <family val="1"/>
    </font>
    <font>
      <b/>
      <sz val="11"/>
      <color indexed="8"/>
      <name val="Calibri"/>
      <family val="2"/>
    </font>
    <font>
      <sz val="11"/>
      <color indexed="10"/>
      <name val="Calibri"/>
      <family val="2"/>
    </font>
    <font>
      <sz val="12"/>
      <name val="Calibri"/>
      <family val="2"/>
      <scheme val="minor"/>
    </font>
    <font>
      <b/>
      <sz val="12"/>
      <name val="Calibri"/>
      <family val="2"/>
      <scheme val="minor"/>
    </font>
    <font>
      <sz val="8"/>
      <name val="Calibri"/>
      <family val="2"/>
      <scheme val="minor"/>
    </font>
  </fonts>
  <fills count="33">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theme="5"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4">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87">
    <xf numFmtId="0" fontId="0" fillId="0" borderId="0"/>
    <xf numFmtId="164" fontId="9" fillId="0" borderId="0" applyFont="0" applyFill="0" applyBorder="0" applyAlignment="0" applyProtection="0"/>
    <xf numFmtId="166" fontId="10" fillId="0" borderId="0">
      <alignment horizontal="centerContinuous"/>
    </xf>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4" fillId="0" borderId="0" applyFill="0" applyBorder="0" applyAlignment="0"/>
    <xf numFmtId="167"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8" fontId="8"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41" fontId="9"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74" fontId="8" fillId="0" borderId="0" applyFont="0" applyFill="0" applyBorder="0" applyAlignment="0" applyProtection="0"/>
    <xf numFmtId="165" fontId="11"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76"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8"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1"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2" fontId="8" fillId="0" borderId="24"/>
    <xf numFmtId="183" fontId="11" fillId="0" borderId="0" applyFont="0" applyFill="0" applyBorder="0" applyAlignment="0" applyProtection="0"/>
    <xf numFmtId="183" fontId="18" fillId="0" borderId="0" applyFont="0" applyFill="0" applyBorder="0" applyAlignment="0" applyProtection="0"/>
    <xf numFmtId="183" fontId="18" fillId="0" borderId="0" applyFont="0" applyFill="0" applyBorder="0" applyAlignment="0" applyProtection="0"/>
    <xf numFmtId="168" fontId="8" fillId="0" borderId="0" applyFont="0" applyFill="0" applyBorder="0" applyAlignment="0" applyProtection="0"/>
    <xf numFmtId="184" fontId="8"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5" fontId="22" fillId="0" borderId="0" applyFont="0" applyFill="0" applyBorder="0" applyAlignment="0" applyProtection="0"/>
    <xf numFmtId="186" fontId="24" fillId="0" borderId="0">
      <protection locked="0"/>
    </xf>
    <xf numFmtId="14" fontId="14" fillId="0" borderId="0" applyFill="0" applyBorder="0" applyAlignment="0"/>
    <xf numFmtId="187"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8" borderId="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8" fontId="24" fillId="0" borderId="0">
      <protection locked="0"/>
    </xf>
    <xf numFmtId="0" fontId="33" fillId="0" borderId="28"/>
    <xf numFmtId="0" fontId="33" fillId="0" borderId="28"/>
    <xf numFmtId="0" fontId="33" fillId="0" borderId="27"/>
    <xf numFmtId="0" fontId="33" fillId="29" borderId="27"/>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5" fillId="0" borderId="0" applyNumberFormat="0"/>
    <xf numFmtId="38" fontId="36" fillId="26"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7" fontId="31" fillId="0" borderId="0">
      <protection locked="0"/>
    </xf>
    <xf numFmtId="187"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30" borderId="24" applyNumberFormat="0" applyBorder="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89" fontId="8" fillId="0" borderId="0" applyFont="0" applyFill="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37" fontId="47" fillId="0" borderId="0"/>
    <xf numFmtId="190" fontId="8" fillId="0" borderId="0"/>
    <xf numFmtId="190" fontId="8" fillId="0" borderId="0"/>
    <xf numFmtId="190" fontId="8" fillId="0" borderId="0"/>
    <xf numFmtId="190" fontId="8" fillId="0" borderId="0"/>
    <xf numFmtId="190" fontId="8" fillId="0" borderId="0"/>
    <xf numFmtId="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90" fontId="8" fillId="0" borderId="0"/>
    <xf numFmtId="166" fontId="48" fillId="0" borderId="0"/>
    <xf numFmtId="166" fontId="49" fillId="0" borderId="0"/>
    <xf numFmtId="166"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1"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8" fontId="49" fillId="0" borderId="0"/>
    <xf numFmtId="0" fontId="49" fillId="0" borderId="0"/>
    <xf numFmtId="192" fontId="49" fillId="0" borderId="0"/>
    <xf numFmtId="193" fontId="49" fillId="0" borderId="0"/>
    <xf numFmtId="0" fontId="49" fillId="0" borderId="0"/>
    <xf numFmtId="194" fontId="49" fillId="0" borderId="0"/>
    <xf numFmtId="194" fontId="49" fillId="0" borderId="0"/>
    <xf numFmtId="194" fontId="49" fillId="0" borderId="0"/>
    <xf numFmtId="192" fontId="49" fillId="0" borderId="0"/>
    <xf numFmtId="0" fontId="49" fillId="0" borderId="0"/>
    <xf numFmtId="0" fontId="8" fillId="0" borderId="0"/>
    <xf numFmtId="178"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5"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4" fontId="49" fillId="0" borderId="0"/>
    <xf numFmtId="194" fontId="49" fillId="0" borderId="0"/>
    <xf numFmtId="194" fontId="49" fillId="0" borderId="0"/>
    <xf numFmtId="194" fontId="49"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1" fontId="52" fillId="0" borderId="0"/>
    <xf numFmtId="0" fontId="8" fillId="0" borderId="0"/>
    <xf numFmtId="191"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1" fontId="52" fillId="0" borderId="0"/>
    <xf numFmtId="191" fontId="52" fillId="0" borderId="0"/>
    <xf numFmtId="0" fontId="18" fillId="0" borderId="0"/>
    <xf numFmtId="191"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0" fontId="8" fillId="30" borderId="35" applyNumberFormat="0" applyFont="0" applyAlignment="0" applyProtection="0"/>
    <xf numFmtId="0" fontId="8" fillId="30" borderId="35" applyNumberFormat="0" applyFont="0"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11"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8" fillId="30" borderId="35" applyNumberFormat="0" applyFont="0" applyAlignment="0" applyProtection="0"/>
    <xf numFmtId="191" fontId="52" fillId="32" borderId="35" applyAlignment="0" applyProtection="0"/>
    <xf numFmtId="191" fontId="52" fillId="32" borderId="35"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171" fontId="8" fillId="0" borderId="0" applyFont="0" applyFill="0" applyBorder="0" applyAlignment="0" applyProtection="0"/>
    <xf numFmtId="197"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2" fontId="8" fillId="0" borderId="0" applyFill="0" applyBorder="0" applyAlignment="0"/>
    <xf numFmtId="168" fontId="8" fillId="0" borderId="0" applyFill="0" applyBorder="0" applyAlignment="0"/>
    <xf numFmtId="172" fontId="8" fillId="0" borderId="0" applyFill="0" applyBorder="0" applyAlignment="0"/>
    <xf numFmtId="173" fontId="8" fillId="0" borderId="0" applyFill="0" applyBorder="0" applyAlignment="0"/>
    <xf numFmtId="168"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8"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199" fontId="8" fillId="0" borderId="0" applyFill="0" applyBorder="0" applyAlignment="0"/>
    <xf numFmtId="200" fontId="8" fillId="0" borderId="0" applyFill="0" applyBorder="0" applyAlignment="0"/>
    <xf numFmtId="201"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99">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2"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2"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2"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2" fontId="1" fillId="0" borderId="16" xfId="2315" applyNumberFormat="1" applyFont="1" applyBorder="1"/>
    <xf numFmtId="202" fontId="1" fillId="0" borderId="6" xfId="2315" applyNumberFormat="1" applyFont="1" applyBorder="1"/>
    <xf numFmtId="202"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2"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3" fontId="2" fillId="2" borderId="3" xfId="2315" applyNumberFormat="1" applyFont="1" applyFill="1" applyBorder="1"/>
    <xf numFmtId="178"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1" fontId="1" fillId="0" borderId="6" xfId="2315" applyNumberFormat="1" applyFont="1" applyBorder="1" applyAlignment="1">
      <alignment horizontal="center"/>
    </xf>
    <xf numFmtId="181" fontId="2" fillId="2" borderId="3" xfId="2315" applyNumberFormat="1" applyFont="1" applyFill="1" applyBorder="1"/>
    <xf numFmtId="178"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1" fontId="1" fillId="0" borderId="15" xfId="2315" applyNumberFormat="1" applyFont="1" applyBorder="1" applyAlignment="1">
      <alignment horizontal="center"/>
    </xf>
    <xf numFmtId="178" fontId="1" fillId="0" borderId="0" xfId="2315" applyNumberFormat="1" applyFont="1"/>
    <xf numFmtId="203" fontId="1" fillId="0" borderId="6" xfId="2315" applyNumberFormat="1" applyFont="1" applyBorder="1" applyAlignment="1">
      <alignment horizontal="center"/>
    </xf>
    <xf numFmtId="203" fontId="1" fillId="0" borderId="14" xfId="2315" applyNumberFormat="1" applyFont="1" applyBorder="1" applyAlignment="1">
      <alignment horizontal="center"/>
    </xf>
    <xf numFmtId="203" fontId="1" fillId="0" borderId="15" xfId="2315" applyNumberFormat="1" applyFont="1" applyBorder="1" applyAlignment="1">
      <alignment horizontal="center"/>
    </xf>
    <xf numFmtId="203" fontId="1" fillId="0" borderId="23" xfId="2315" applyNumberFormat="1" applyFont="1" applyBorder="1" applyAlignment="1">
      <alignment horizontal="center"/>
    </xf>
    <xf numFmtId="203" fontId="2" fillId="2" borderId="13" xfId="2315" applyNumberFormat="1" applyFont="1" applyFill="1" applyBorder="1"/>
    <xf numFmtId="203"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2" fillId="2" borderId="41" xfId="2315" applyFont="1" applyFill="1" applyBorder="1" applyAlignment="1">
      <alignment horizontal="center" vertical="center"/>
    </xf>
    <xf numFmtId="0" fontId="2" fillId="2" borderId="41" xfId="2315" applyFont="1" applyFill="1" applyBorder="1" applyAlignment="1">
      <alignment horizontal="center" vertical="center" wrapText="1"/>
    </xf>
    <xf numFmtId="0" fontId="65" fillId="7" borderId="41" xfId="2315" applyFont="1" applyFill="1" applyBorder="1" applyAlignment="1">
      <alignment horizontal="center" vertical="center"/>
    </xf>
    <xf numFmtId="0" fontId="1" fillId="0" borderId="41" xfId="2313" applyFont="1" applyBorder="1" applyAlignment="1">
      <alignment horizontal="center" vertical="top"/>
    </xf>
    <xf numFmtId="0" fontId="1" fillId="0" borderId="41" xfId="2313" applyFont="1" applyBorder="1" applyAlignment="1">
      <alignment horizontal="left" vertical="top"/>
    </xf>
    <xf numFmtId="202" fontId="1" fillId="0" borderId="41" xfId="2315" applyNumberFormat="1" applyFont="1" applyBorder="1" applyAlignment="1">
      <alignment horizontal="center"/>
    </xf>
    <xf numFmtId="0" fontId="64" fillId="0" borderId="41" xfId="2315" applyFont="1" applyBorder="1"/>
    <xf numFmtId="202" fontId="2" fillId="2" borderId="41" xfId="2315" applyNumberFormat="1" applyFont="1" applyFill="1" applyBorder="1"/>
    <xf numFmtId="165" fontId="2" fillId="2" borderId="41" xfId="2315" applyNumberFormat="1" applyFont="1" applyFill="1" applyBorder="1"/>
    <xf numFmtId="165" fontId="1" fillId="0" borderId="41" xfId="2315" applyNumberFormat="1" applyFont="1" applyBorder="1" applyAlignment="1">
      <alignment horizontal="center"/>
    </xf>
    <xf numFmtId="164" fontId="2" fillId="2" borderId="41" xfId="2315" applyNumberFormat="1" applyFont="1" applyFill="1" applyBorder="1"/>
    <xf numFmtId="0" fontId="65" fillId="7" borderId="41" xfId="2315" applyFont="1" applyFill="1" applyBorder="1"/>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1" fillId="0" borderId="0" xfId="2315" applyFont="1" applyAlignment="1">
      <alignment horizontal="center"/>
    </xf>
    <xf numFmtId="0" fontId="2" fillId="0" borderId="0" xfId="2315" applyFont="1" applyAlignment="1">
      <alignment horizontal="center"/>
    </xf>
    <xf numFmtId="164" fontId="2" fillId="2" borderId="41" xfId="2315" applyNumberFormat="1" applyFont="1" applyFill="1" applyBorder="1" applyAlignment="1"/>
    <xf numFmtId="164" fontId="2" fillId="2" borderId="42" xfId="2315" applyNumberFormat="1" applyFont="1" applyFill="1" applyBorder="1" applyAlignment="1">
      <alignment horizontal="center"/>
    </xf>
    <xf numFmtId="164" fontId="2" fillId="2" borderId="43" xfId="2315" applyNumberFormat="1" applyFont="1" applyFill="1" applyBorder="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91" t="s">
        <v>3</v>
      </c>
      <c r="D5" s="91"/>
      <c r="E5" s="91"/>
      <c r="F5" s="91"/>
      <c r="G5" s="91"/>
      <c r="H5" s="91"/>
      <c r="I5" s="91"/>
      <c r="J5" s="91"/>
      <c r="K5" s="91"/>
    </row>
    <row r="6" spans="3:13" ht="18">
      <c r="C6" s="91" t="s">
        <v>4</v>
      </c>
      <c r="D6" s="91"/>
      <c r="E6" s="91"/>
      <c r="F6" s="91"/>
      <c r="G6" s="91"/>
      <c r="H6" s="91"/>
      <c r="I6" s="91"/>
      <c r="J6" s="91"/>
      <c r="K6" s="91"/>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92" t="s">
        <v>19</v>
      </c>
      <c r="D15" s="93"/>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92" t="s">
        <v>19</v>
      </c>
      <c r="D24" s="93"/>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92"/>
      <c r="D33" s="93"/>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90"/>
      <c r="D35" s="90"/>
      <c r="E35" s="90"/>
      <c r="F35" s="90"/>
      <c r="G35" s="90"/>
      <c r="H35" s="90"/>
      <c r="I35" s="90"/>
      <c r="J35" s="90"/>
      <c r="K35" s="90"/>
      <c r="L35" s="90"/>
    </row>
    <row r="36" spans="3:16">
      <c r="C36" s="90"/>
      <c r="D36" s="90"/>
      <c r="E36" s="90"/>
      <c r="F36" s="90"/>
      <c r="G36" s="90"/>
      <c r="H36" s="90"/>
      <c r="I36" s="90"/>
      <c r="J36" s="90"/>
      <c r="K36" s="90"/>
      <c r="L36" s="90"/>
    </row>
    <row r="37" spans="3:16">
      <c r="C37" s="90"/>
      <c r="D37" s="90"/>
      <c r="E37" s="90"/>
      <c r="F37" s="90"/>
      <c r="G37" s="90"/>
      <c r="H37" s="90"/>
      <c r="I37" s="90"/>
      <c r="J37" s="90"/>
      <c r="K37" s="90"/>
      <c r="L37" s="90"/>
    </row>
    <row r="38" spans="3:16">
      <c r="C38" s="90"/>
      <c r="D38" s="90"/>
      <c r="E38" s="90"/>
      <c r="F38" s="90"/>
      <c r="G38" s="90"/>
      <c r="H38" s="90"/>
      <c r="I38" s="90"/>
      <c r="J38" s="90"/>
      <c r="K38" s="90"/>
      <c r="L38" s="90"/>
    </row>
    <row r="39" spans="3:16">
      <c r="C39" s="90"/>
      <c r="D39" s="90"/>
      <c r="E39" s="90"/>
      <c r="F39" s="90"/>
      <c r="G39" s="90"/>
      <c r="H39" s="90"/>
      <c r="I39" s="90"/>
      <c r="J39" s="90"/>
      <c r="K39" s="90"/>
      <c r="L39" s="90"/>
    </row>
    <row r="40" spans="3:16">
      <c r="C40" s="90"/>
      <c r="D40" s="90"/>
      <c r="E40" s="90"/>
      <c r="F40" s="90"/>
      <c r="G40" s="90"/>
      <c r="H40" s="90"/>
      <c r="I40" s="90"/>
      <c r="J40" s="90"/>
      <c r="K40" s="90"/>
      <c r="L40" s="90"/>
    </row>
    <row r="41" spans="3:16">
      <c r="C41" s="90"/>
      <c r="D41" s="90"/>
      <c r="E41" s="90"/>
      <c r="F41" s="90"/>
      <c r="G41" s="90"/>
      <c r="H41" s="90"/>
      <c r="I41" s="90"/>
      <c r="J41" s="90"/>
      <c r="K41" s="90"/>
      <c r="L41" s="90"/>
    </row>
    <row r="44" spans="3:16" ht="18">
      <c r="C44" s="88" t="s">
        <v>22</v>
      </c>
      <c r="D44" s="88"/>
      <c r="E44" s="88"/>
      <c r="F44" s="88"/>
      <c r="G44" s="88"/>
      <c r="H44" s="88"/>
      <c r="I44" s="88"/>
      <c r="J44" s="88"/>
      <c r="K44" s="88"/>
      <c r="L44" s="88"/>
    </row>
    <row r="46" spans="3:16">
      <c r="D46" s="1"/>
      <c r="E46" s="43"/>
      <c r="H46" s="43"/>
      <c r="I46" s="43"/>
    </row>
    <row r="47" spans="3:16">
      <c r="D47" s="47"/>
    </row>
    <row r="48" spans="3:16"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59</v>
      </c>
      <c r="D5" s="91"/>
      <c r="E5" s="91"/>
      <c r="F5" s="91"/>
      <c r="G5" s="91"/>
      <c r="H5" s="91"/>
      <c r="I5" s="91"/>
      <c r="J5" s="91"/>
      <c r="K5" s="91"/>
    </row>
    <row r="6" spans="3:11" ht="18">
      <c r="C6" s="91" t="s">
        <v>47</v>
      </c>
      <c r="D6" s="91"/>
      <c r="E6" s="91"/>
      <c r="F6" s="91"/>
      <c r="G6" s="91"/>
      <c r="H6" s="91"/>
      <c r="I6" s="91"/>
      <c r="J6" s="91"/>
      <c r="K6" s="91"/>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92" t="s">
        <v>19</v>
      </c>
      <c r="D15" s="93"/>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92" t="s">
        <v>19</v>
      </c>
      <c r="D24" s="93"/>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92"/>
      <c r="D33" s="93"/>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62</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63</v>
      </c>
      <c r="D5" s="91"/>
      <c r="E5" s="91"/>
      <c r="F5" s="91"/>
      <c r="G5" s="91"/>
      <c r="H5" s="91"/>
      <c r="I5" s="91"/>
      <c r="J5" s="91"/>
      <c r="K5" s="91"/>
    </row>
    <row r="6" spans="3:11" ht="18">
      <c r="C6" s="91" t="s">
        <v>47</v>
      </c>
      <c r="D6" s="91"/>
      <c r="E6" s="91"/>
      <c r="F6" s="91"/>
      <c r="G6" s="91"/>
      <c r="H6" s="91"/>
      <c r="I6" s="91"/>
      <c r="J6" s="91"/>
      <c r="K6" s="91"/>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92" t="s">
        <v>19</v>
      </c>
      <c r="D15" s="93"/>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92" t="s">
        <v>19</v>
      </c>
      <c r="D24" s="93"/>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92"/>
      <c r="D33" s="93"/>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66</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67</v>
      </c>
      <c r="D5" s="91"/>
      <c r="E5" s="91"/>
      <c r="F5" s="91"/>
      <c r="G5" s="91"/>
      <c r="H5" s="91"/>
      <c r="I5" s="91"/>
      <c r="J5" s="91"/>
      <c r="K5" s="91"/>
    </row>
    <row r="6" spans="3:11" ht="18">
      <c r="C6" s="91" t="s">
        <v>47</v>
      </c>
      <c r="D6" s="91"/>
      <c r="E6" s="91"/>
      <c r="F6" s="91"/>
      <c r="G6" s="91"/>
      <c r="H6" s="91"/>
      <c r="I6" s="91"/>
      <c r="J6" s="91"/>
      <c r="K6" s="91"/>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92" t="s">
        <v>19</v>
      </c>
      <c r="D15" s="93"/>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92" t="s">
        <v>19</v>
      </c>
      <c r="D24" s="93"/>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92"/>
      <c r="D33" s="93"/>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70</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3</v>
      </c>
      <c r="D5" s="91"/>
      <c r="E5" s="91"/>
      <c r="F5" s="91"/>
      <c r="G5" s="91"/>
      <c r="H5" s="91"/>
      <c r="I5" s="91"/>
      <c r="J5" s="91"/>
      <c r="K5" s="91"/>
    </row>
    <row r="6" spans="3:11" ht="18">
      <c r="C6" s="91" t="s">
        <v>47</v>
      </c>
      <c r="D6" s="91"/>
      <c r="E6" s="91"/>
      <c r="F6" s="91"/>
      <c r="G6" s="91"/>
      <c r="H6" s="91"/>
      <c r="I6" s="91"/>
      <c r="J6" s="91"/>
      <c r="K6" s="91"/>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92" t="s">
        <v>19</v>
      </c>
      <c r="D15" s="93"/>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92" t="s">
        <v>19</v>
      </c>
      <c r="D24" s="93"/>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92"/>
      <c r="D33" s="93"/>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73</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25</v>
      </c>
      <c r="D5" s="91"/>
      <c r="E5" s="91"/>
      <c r="F5" s="91"/>
      <c r="G5" s="91"/>
      <c r="H5" s="91"/>
      <c r="I5" s="91"/>
      <c r="J5" s="91"/>
      <c r="K5" s="91"/>
    </row>
    <row r="6" spans="3:11" ht="18">
      <c r="C6" s="91" t="s">
        <v>47</v>
      </c>
      <c r="D6" s="91"/>
      <c r="E6" s="91"/>
      <c r="F6" s="91"/>
      <c r="G6" s="91"/>
      <c r="H6" s="91"/>
      <c r="I6" s="91"/>
      <c r="J6" s="91"/>
      <c r="K6" s="91"/>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92" t="s">
        <v>19</v>
      </c>
      <c r="D15" s="93"/>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92" t="s">
        <v>19</v>
      </c>
      <c r="D24" s="93"/>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92"/>
      <c r="D33" s="93"/>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76</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29</v>
      </c>
      <c r="D5" s="91"/>
      <c r="E5" s="91"/>
      <c r="F5" s="91"/>
      <c r="G5" s="91"/>
      <c r="H5" s="91"/>
      <c r="I5" s="91"/>
      <c r="J5" s="91"/>
      <c r="K5" s="91"/>
    </row>
    <row r="6" spans="3:11" ht="18">
      <c r="C6" s="91" t="s">
        <v>47</v>
      </c>
      <c r="D6" s="91"/>
      <c r="E6" s="91"/>
      <c r="F6" s="91"/>
      <c r="G6" s="91"/>
      <c r="H6" s="91"/>
      <c r="I6" s="91"/>
      <c r="J6" s="91"/>
      <c r="K6" s="91"/>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92" t="s">
        <v>19</v>
      </c>
      <c r="D15" s="93"/>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92" t="s">
        <v>19</v>
      </c>
      <c r="D24" s="93"/>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92"/>
      <c r="D33" s="93"/>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79</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34</v>
      </c>
      <c r="D5" s="91"/>
      <c r="E5" s="91"/>
      <c r="F5" s="91"/>
      <c r="G5" s="91"/>
      <c r="H5" s="91"/>
      <c r="I5" s="91"/>
      <c r="J5" s="91"/>
      <c r="K5" s="91"/>
    </row>
    <row r="6" spans="3:11" ht="18">
      <c r="C6" s="91" t="s">
        <v>47</v>
      </c>
      <c r="D6" s="91"/>
      <c r="E6" s="91"/>
      <c r="F6" s="91"/>
      <c r="G6" s="91"/>
      <c r="H6" s="91"/>
      <c r="I6" s="91"/>
      <c r="J6" s="91"/>
      <c r="K6" s="91"/>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92" t="s">
        <v>19</v>
      </c>
      <c r="D15" s="93"/>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92" t="s">
        <v>19</v>
      </c>
      <c r="D24" s="93"/>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92"/>
      <c r="D33" s="93"/>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82</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38</v>
      </c>
      <c r="D5" s="91"/>
      <c r="E5" s="91"/>
      <c r="F5" s="91"/>
      <c r="G5" s="91"/>
      <c r="H5" s="91"/>
      <c r="I5" s="91"/>
      <c r="J5" s="91"/>
      <c r="K5" s="91"/>
    </row>
    <row r="6" spans="3:11" ht="18">
      <c r="C6" s="91" t="s">
        <v>47</v>
      </c>
      <c r="D6" s="91"/>
      <c r="E6" s="91"/>
      <c r="F6" s="91"/>
      <c r="G6" s="91"/>
      <c r="H6" s="91"/>
      <c r="I6" s="91"/>
      <c r="J6" s="91"/>
      <c r="K6" s="91"/>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92" t="s">
        <v>19</v>
      </c>
      <c r="D15" s="93"/>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92" t="s">
        <v>19</v>
      </c>
      <c r="D24" s="93"/>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92"/>
      <c r="D33" s="93"/>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85</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42</v>
      </c>
      <c r="D5" s="91"/>
      <c r="E5" s="91"/>
      <c r="F5" s="91"/>
      <c r="G5" s="91"/>
      <c r="H5" s="91"/>
      <c r="I5" s="91"/>
      <c r="J5" s="91"/>
      <c r="K5" s="91"/>
    </row>
    <row r="6" spans="3:11" ht="18">
      <c r="C6" s="91" t="s">
        <v>47</v>
      </c>
      <c r="D6" s="91"/>
      <c r="E6" s="91"/>
      <c r="F6" s="91"/>
      <c r="G6" s="91"/>
      <c r="H6" s="91"/>
      <c r="I6" s="91"/>
      <c r="J6" s="91"/>
      <c r="K6" s="91"/>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92" t="s">
        <v>19</v>
      </c>
      <c r="D15" s="93"/>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92" t="s">
        <v>19</v>
      </c>
      <c r="D24" s="93"/>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92"/>
      <c r="D33" s="93"/>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88</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46</v>
      </c>
      <c r="D5" s="91"/>
      <c r="E5" s="91"/>
      <c r="F5" s="91"/>
      <c r="G5" s="91"/>
      <c r="H5" s="91"/>
      <c r="I5" s="91"/>
      <c r="J5" s="91"/>
      <c r="K5" s="91"/>
    </row>
    <row r="6" spans="3:11" ht="18">
      <c r="C6" s="91" t="s">
        <v>89</v>
      </c>
      <c r="D6" s="91"/>
      <c r="E6" s="91"/>
      <c r="F6" s="91"/>
      <c r="G6" s="91"/>
      <c r="H6" s="91"/>
      <c r="I6" s="91"/>
      <c r="J6" s="91"/>
      <c r="K6" s="91"/>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92" t="s">
        <v>19</v>
      </c>
      <c r="D15" s="93"/>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92" t="s">
        <v>19</v>
      </c>
      <c r="D24" s="93"/>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92"/>
      <c r="D33" s="93"/>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92</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25</v>
      </c>
      <c r="D5" s="91"/>
      <c r="E5" s="91"/>
      <c r="F5" s="91"/>
      <c r="G5" s="91"/>
      <c r="H5" s="91"/>
      <c r="I5" s="91"/>
      <c r="J5" s="91"/>
      <c r="K5" s="91"/>
    </row>
    <row r="6" spans="3:11" ht="18">
      <c r="C6" s="91" t="s">
        <v>4</v>
      </c>
      <c r="D6" s="91"/>
      <c r="E6" s="91"/>
      <c r="F6" s="91"/>
      <c r="G6" s="91"/>
      <c r="H6" s="91"/>
      <c r="I6" s="91"/>
      <c r="J6" s="91"/>
      <c r="K6" s="91"/>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92" t="s">
        <v>19</v>
      </c>
      <c r="D15" s="93"/>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92" t="s">
        <v>19</v>
      </c>
      <c r="D24" s="93"/>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92"/>
      <c r="D33" s="93"/>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28</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51</v>
      </c>
      <c r="D5" s="91"/>
      <c r="E5" s="91"/>
      <c r="F5" s="91"/>
      <c r="G5" s="91"/>
      <c r="H5" s="91"/>
      <c r="I5" s="91"/>
      <c r="J5" s="91"/>
      <c r="K5" s="91"/>
    </row>
    <row r="6" spans="3:11" ht="18">
      <c r="C6" s="91" t="s">
        <v>89</v>
      </c>
      <c r="D6" s="91"/>
      <c r="E6" s="91"/>
      <c r="F6" s="91"/>
      <c r="G6" s="91"/>
      <c r="H6" s="91"/>
      <c r="I6" s="91"/>
      <c r="J6" s="91"/>
      <c r="K6" s="91"/>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92" t="s">
        <v>19</v>
      </c>
      <c r="D15" s="93"/>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92" t="s">
        <v>19</v>
      </c>
      <c r="D24" s="93"/>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92"/>
      <c r="D33" s="93"/>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95</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55</v>
      </c>
      <c r="D5" s="91"/>
      <c r="E5" s="91"/>
      <c r="F5" s="91"/>
      <c r="G5" s="91"/>
      <c r="H5" s="91"/>
      <c r="I5" s="91"/>
      <c r="J5" s="91"/>
      <c r="K5" s="91"/>
    </row>
    <row r="6" spans="3:11" ht="18">
      <c r="C6" s="91" t="s">
        <v>89</v>
      </c>
      <c r="D6" s="91"/>
      <c r="E6" s="91"/>
      <c r="F6" s="91"/>
      <c r="G6" s="91"/>
      <c r="H6" s="91"/>
      <c r="I6" s="91"/>
      <c r="J6" s="91"/>
      <c r="K6" s="91"/>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92" t="s">
        <v>19</v>
      </c>
      <c r="D15" s="93"/>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92" t="s">
        <v>19</v>
      </c>
      <c r="D24" s="93"/>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92"/>
      <c r="D33" s="93"/>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98</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59</v>
      </c>
      <c r="D5" s="91"/>
      <c r="E5" s="91"/>
      <c r="F5" s="91"/>
      <c r="G5" s="91"/>
      <c r="H5" s="91"/>
      <c r="I5" s="91"/>
      <c r="J5" s="91"/>
      <c r="K5" s="91"/>
    </row>
    <row r="6" spans="3:11" ht="18">
      <c r="C6" s="91" t="s">
        <v>89</v>
      </c>
      <c r="D6" s="91"/>
      <c r="E6" s="91"/>
      <c r="F6" s="91"/>
      <c r="G6" s="91"/>
      <c r="H6" s="91"/>
      <c r="I6" s="91"/>
      <c r="J6" s="91"/>
      <c r="K6" s="91"/>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92" t="s">
        <v>19</v>
      </c>
      <c r="D15" s="93"/>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92" t="s">
        <v>19</v>
      </c>
      <c r="D24" s="93"/>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92"/>
      <c r="D33" s="93"/>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101</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63</v>
      </c>
      <c r="D5" s="91"/>
      <c r="E5" s="91"/>
      <c r="F5" s="91"/>
      <c r="G5" s="91"/>
      <c r="H5" s="91"/>
      <c r="I5" s="91"/>
      <c r="J5" s="91"/>
      <c r="K5" s="91"/>
    </row>
    <row r="6" spans="3:11" ht="18">
      <c r="C6" s="91" t="s">
        <v>89</v>
      </c>
      <c r="D6" s="91"/>
      <c r="E6" s="91"/>
      <c r="F6" s="91"/>
      <c r="G6" s="91"/>
      <c r="H6" s="91"/>
      <c r="I6" s="91"/>
      <c r="J6" s="91"/>
      <c r="K6" s="91"/>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92" t="s">
        <v>19</v>
      </c>
      <c r="D15" s="93"/>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92" t="s">
        <v>19</v>
      </c>
      <c r="D24" s="93"/>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92"/>
      <c r="D33" s="93"/>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104</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67</v>
      </c>
      <c r="D5" s="91"/>
      <c r="E5" s="91"/>
      <c r="F5" s="91"/>
      <c r="G5" s="91"/>
      <c r="H5" s="91"/>
      <c r="I5" s="91"/>
      <c r="J5" s="91"/>
      <c r="K5" s="91"/>
    </row>
    <row r="6" spans="3:11" ht="18">
      <c r="C6" s="91" t="s">
        <v>89</v>
      </c>
      <c r="D6" s="91"/>
      <c r="E6" s="91"/>
      <c r="F6" s="91"/>
      <c r="G6" s="91"/>
      <c r="H6" s="91"/>
      <c r="I6" s="91"/>
      <c r="J6" s="91"/>
      <c r="K6" s="91"/>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92" t="s">
        <v>19</v>
      </c>
      <c r="D15" s="93"/>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92" t="s">
        <v>19</v>
      </c>
      <c r="D24" s="93"/>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92"/>
      <c r="D33" s="93"/>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107</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3</v>
      </c>
      <c r="D5" s="91"/>
      <c r="E5" s="91"/>
      <c r="F5" s="91"/>
      <c r="G5" s="91"/>
      <c r="H5" s="91"/>
      <c r="I5" s="91"/>
      <c r="J5" s="91"/>
      <c r="K5" s="91"/>
    </row>
    <row r="6" spans="3:11" ht="18">
      <c r="C6" s="91" t="s">
        <v>89</v>
      </c>
      <c r="D6" s="91"/>
      <c r="E6" s="91"/>
      <c r="F6" s="91"/>
      <c r="G6" s="91"/>
      <c r="H6" s="91"/>
      <c r="I6" s="91"/>
      <c r="J6" s="91"/>
      <c r="K6" s="91"/>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92" t="s">
        <v>19</v>
      </c>
      <c r="D15" s="93"/>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92" t="s">
        <v>19</v>
      </c>
      <c r="D24" s="93"/>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92"/>
      <c r="D33" s="93"/>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110</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25</v>
      </c>
      <c r="D5" s="91"/>
      <c r="E5" s="91"/>
      <c r="F5" s="91"/>
      <c r="G5" s="91"/>
      <c r="H5" s="91"/>
      <c r="I5" s="91"/>
      <c r="J5" s="91"/>
      <c r="K5" s="91"/>
    </row>
    <row r="6" spans="3:11" ht="18">
      <c r="C6" s="91" t="s">
        <v>89</v>
      </c>
      <c r="D6" s="91"/>
      <c r="E6" s="91"/>
      <c r="F6" s="91"/>
      <c r="G6" s="91"/>
      <c r="H6" s="91"/>
      <c r="I6" s="91"/>
      <c r="J6" s="91"/>
      <c r="K6" s="91"/>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92" t="s">
        <v>19</v>
      </c>
      <c r="D15" s="93"/>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92" t="s">
        <v>19</v>
      </c>
      <c r="D24" s="93"/>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92"/>
      <c r="D33" s="93"/>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119</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29</v>
      </c>
      <c r="D5" s="91"/>
      <c r="E5" s="91"/>
      <c r="F5" s="91"/>
      <c r="G5" s="91"/>
      <c r="H5" s="91"/>
      <c r="I5" s="91"/>
      <c r="J5" s="91"/>
      <c r="K5" s="91"/>
    </row>
    <row r="6" spans="3:11" ht="18">
      <c r="C6" s="91" t="s">
        <v>89</v>
      </c>
      <c r="D6" s="91"/>
      <c r="E6" s="91"/>
      <c r="F6" s="91"/>
      <c r="G6" s="91"/>
      <c r="H6" s="91"/>
      <c r="I6" s="91"/>
      <c r="J6" s="91"/>
      <c r="K6" s="91"/>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92" t="s">
        <v>19</v>
      </c>
      <c r="D15" s="93"/>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92" t="s">
        <v>19</v>
      </c>
      <c r="D24" s="93"/>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92"/>
      <c r="D33" s="93"/>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123</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34</v>
      </c>
      <c r="D5" s="91"/>
      <c r="E5" s="91"/>
      <c r="F5" s="91"/>
      <c r="G5" s="91"/>
      <c r="H5" s="91"/>
      <c r="I5" s="91"/>
      <c r="J5" s="91"/>
      <c r="K5" s="91"/>
    </row>
    <row r="6" spans="3:11" ht="18">
      <c r="C6" s="91" t="s">
        <v>89</v>
      </c>
      <c r="D6" s="91"/>
      <c r="E6" s="91"/>
      <c r="F6" s="91"/>
      <c r="G6" s="91"/>
      <c r="H6" s="91"/>
      <c r="I6" s="91"/>
      <c r="J6" s="91"/>
      <c r="K6" s="91"/>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92" t="s">
        <v>19</v>
      </c>
      <c r="D15" s="93"/>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92" t="s">
        <v>19</v>
      </c>
      <c r="D24" s="93"/>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92"/>
      <c r="D33" s="93"/>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126</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38</v>
      </c>
      <c r="D5" s="91"/>
      <c r="E5" s="91"/>
      <c r="F5" s="91"/>
      <c r="G5" s="91"/>
      <c r="H5" s="91"/>
      <c r="I5" s="91"/>
      <c r="J5" s="91"/>
      <c r="K5" s="91"/>
    </row>
    <row r="6" spans="3:11" ht="18">
      <c r="C6" s="91" t="s">
        <v>89</v>
      </c>
      <c r="D6" s="91"/>
      <c r="E6" s="91"/>
      <c r="F6" s="91"/>
      <c r="G6" s="91"/>
      <c r="H6" s="91"/>
      <c r="I6" s="91"/>
      <c r="J6" s="91"/>
      <c r="K6" s="91"/>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92" t="s">
        <v>19</v>
      </c>
      <c r="D15" s="93"/>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92" t="s">
        <v>19</v>
      </c>
      <c r="D24" s="93"/>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92"/>
      <c r="D33" s="93"/>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129</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29</v>
      </c>
      <c r="D5" s="91"/>
      <c r="E5" s="91"/>
      <c r="F5" s="91"/>
      <c r="G5" s="91"/>
      <c r="H5" s="91"/>
      <c r="I5" s="91"/>
      <c r="J5" s="91"/>
      <c r="K5" s="91"/>
    </row>
    <row r="6" spans="3:11" ht="18">
      <c r="C6" s="91" t="s">
        <v>4</v>
      </c>
      <c r="D6" s="91"/>
      <c r="E6" s="91"/>
      <c r="F6" s="91"/>
      <c r="G6" s="91"/>
      <c r="H6" s="91"/>
      <c r="I6" s="91"/>
      <c r="J6" s="91"/>
      <c r="K6" s="91"/>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92" t="s">
        <v>19</v>
      </c>
      <c r="D15" s="93"/>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92" t="s">
        <v>19</v>
      </c>
      <c r="D24" s="93"/>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92"/>
      <c r="D33" s="93"/>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33</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91" t="s">
        <v>42</v>
      </c>
      <c r="D5" s="91"/>
      <c r="E5" s="91"/>
      <c r="F5" s="91"/>
      <c r="G5" s="91"/>
      <c r="H5" s="91"/>
      <c r="I5" s="91"/>
      <c r="J5" s="91"/>
      <c r="K5" s="91"/>
    </row>
    <row r="6" spans="3:11" ht="18">
      <c r="C6" s="91" t="s">
        <v>89</v>
      </c>
      <c r="D6" s="91"/>
      <c r="E6" s="91"/>
      <c r="F6" s="91"/>
      <c r="G6" s="91"/>
      <c r="H6" s="91"/>
      <c r="I6" s="91"/>
      <c r="J6" s="91"/>
      <c r="K6" s="91"/>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92" t="s">
        <v>19</v>
      </c>
      <c r="D15" s="93"/>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92" t="s">
        <v>19</v>
      </c>
      <c r="D24" s="93"/>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92"/>
      <c r="D33" s="93"/>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132</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113</v>
      </c>
      <c r="G47" s="89" t="s">
        <v>23</v>
      </c>
      <c r="H47" s="89"/>
      <c r="J47" s="88" t="s">
        <v>24</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116</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Y55"/>
  <sheetViews>
    <sheetView tabSelected="1" topLeftCell="A7" workbookViewId="0">
      <selection activeCell="C24" sqref="C2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11.109375" style="1" bestFit="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91" t="str">
        <f>CONCATENATE("RESUME LAPORAN ASET UP3 GROBOGAN PERIODE BULAN ",N18)</f>
        <v>RESUME LAPORAN ASET UP3 GROBOGAN PERIODE BULAN SEPTEMBER</v>
      </c>
      <c r="C5" s="91"/>
      <c r="D5" s="91"/>
      <c r="E5" s="91"/>
      <c r="F5" s="91"/>
      <c r="G5" s="91"/>
      <c r="H5" s="91"/>
      <c r="I5" s="91"/>
      <c r="J5" s="91"/>
    </row>
    <row r="6" spans="2:15" ht="18">
      <c r="B6" s="91" t="str">
        <f>CONCATENATE("TAHUN ",O11)</f>
        <v>TAHUN 2024</v>
      </c>
      <c r="C6" s="91"/>
      <c r="D6" s="91"/>
      <c r="E6" s="91"/>
      <c r="F6" s="91"/>
      <c r="G6" s="91"/>
      <c r="H6" s="91"/>
      <c r="I6" s="91"/>
      <c r="J6" s="91"/>
    </row>
    <row r="9" spans="2:15">
      <c r="B9" s="5" t="str">
        <f>CONCATENATE("Data hasil verifikasi aset bulan ",N17," ",O17)</f>
        <v>Data hasil verifikasi aset bulan AGUSTUS 2024</v>
      </c>
    </row>
    <row r="10" spans="2:15" ht="31.2">
      <c r="B10" s="76" t="s">
        <v>6</v>
      </c>
      <c r="C10" s="76" t="s">
        <v>7</v>
      </c>
      <c r="D10" s="77" t="s">
        <v>8</v>
      </c>
      <c r="E10" s="77" t="s">
        <v>9</v>
      </c>
      <c r="F10" s="77" t="s">
        <v>10</v>
      </c>
      <c r="G10" s="77" t="s">
        <v>11</v>
      </c>
      <c r="H10" s="77" t="s">
        <v>12</v>
      </c>
      <c r="I10" s="77" t="s">
        <v>13</v>
      </c>
      <c r="J10" s="77" t="s">
        <v>14</v>
      </c>
      <c r="K10" s="78" t="s">
        <v>161</v>
      </c>
      <c r="N10" s="1" t="s">
        <v>134</v>
      </c>
      <c r="O10" s="1">
        <v>2024</v>
      </c>
    </row>
    <row r="11" spans="2:15">
      <c r="B11" s="79">
        <v>1</v>
      </c>
      <c r="C11" s="80" t="s">
        <v>15</v>
      </c>
      <c r="D11" s="81">
        <v>737.03522999999996</v>
      </c>
      <c r="E11" s="81">
        <v>681.74800000000005</v>
      </c>
      <c r="F11" s="85">
        <v>2393</v>
      </c>
      <c r="G11" s="81">
        <v>145280</v>
      </c>
      <c r="H11" s="81">
        <v>6944.39</v>
      </c>
      <c r="I11" s="85">
        <v>12415</v>
      </c>
      <c r="J11" s="85">
        <v>13017</v>
      </c>
      <c r="K11" s="82" t="s">
        <v>162</v>
      </c>
      <c r="N11" s="1" t="s">
        <v>135</v>
      </c>
      <c r="O11" s="1">
        <v>2024</v>
      </c>
    </row>
    <row r="12" spans="2:15">
      <c r="B12" s="79">
        <v>2</v>
      </c>
      <c r="C12" s="80" t="s">
        <v>16</v>
      </c>
      <c r="D12" s="81">
        <v>1097.8567</v>
      </c>
      <c r="E12" s="81">
        <v>1050.1969999999999</v>
      </c>
      <c r="F12" s="85">
        <v>2132</v>
      </c>
      <c r="G12" s="81">
        <v>108075</v>
      </c>
      <c r="H12" s="81">
        <v>5811.1319999999996</v>
      </c>
      <c r="I12" s="85">
        <v>12685</v>
      </c>
      <c r="J12" s="85">
        <v>10287</v>
      </c>
      <c r="K12" s="82" t="s">
        <v>162</v>
      </c>
      <c r="N12" s="1" t="s">
        <v>136</v>
      </c>
      <c r="O12" s="1">
        <v>2024</v>
      </c>
    </row>
    <row r="13" spans="2:15">
      <c r="B13" s="79">
        <v>3</v>
      </c>
      <c r="C13" s="80" t="s">
        <v>17</v>
      </c>
      <c r="D13" s="81">
        <v>772.505</v>
      </c>
      <c r="E13" s="81">
        <v>514.1019</v>
      </c>
      <c r="F13" s="85">
        <v>1801</v>
      </c>
      <c r="G13" s="81">
        <v>98850</v>
      </c>
      <c r="H13" s="81">
        <v>5237.6949999999997</v>
      </c>
      <c r="I13" s="85">
        <v>10605</v>
      </c>
      <c r="J13" s="85">
        <v>6300</v>
      </c>
      <c r="K13" s="82" t="s">
        <v>162</v>
      </c>
      <c r="N13" s="1" t="s">
        <v>137</v>
      </c>
      <c r="O13" s="1">
        <v>2024</v>
      </c>
    </row>
    <row r="14" spans="2:15">
      <c r="B14" s="79">
        <v>4</v>
      </c>
      <c r="C14" s="80" t="s">
        <v>18</v>
      </c>
      <c r="D14" s="81">
        <v>386.48869999999999</v>
      </c>
      <c r="E14" s="81">
        <v>434.94099999999997</v>
      </c>
      <c r="F14" s="85">
        <v>1451</v>
      </c>
      <c r="G14" s="81">
        <v>61640</v>
      </c>
      <c r="H14" s="81">
        <v>5517.2120000000004</v>
      </c>
      <c r="I14" s="85">
        <v>8834</v>
      </c>
      <c r="J14" s="85">
        <v>3801</v>
      </c>
      <c r="K14" s="82" t="s">
        <v>162</v>
      </c>
      <c r="N14" s="1" t="s">
        <v>138</v>
      </c>
      <c r="O14" s="1">
        <v>2024</v>
      </c>
    </row>
    <row r="15" spans="2:15">
      <c r="B15" s="97" t="s">
        <v>19</v>
      </c>
      <c r="C15" s="98"/>
      <c r="D15" s="83">
        <f t="shared" ref="D15:J15" si="0">SUM(D11:D14)</f>
        <v>2993.8856300000002</v>
      </c>
      <c r="E15" s="83">
        <f t="shared" si="0"/>
        <v>2680.9879000000001</v>
      </c>
      <c r="F15" s="84">
        <f t="shared" si="0"/>
        <v>7777</v>
      </c>
      <c r="G15" s="84">
        <f t="shared" si="0"/>
        <v>413845</v>
      </c>
      <c r="H15" s="86">
        <f t="shared" si="0"/>
        <v>23510.429</v>
      </c>
      <c r="I15" s="84">
        <f t="shared" si="0"/>
        <v>44539</v>
      </c>
      <c r="J15" s="84">
        <f t="shared" si="0"/>
        <v>33405</v>
      </c>
      <c r="K15" s="87" t="s">
        <v>162</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76" t="s">
        <v>6</v>
      </c>
      <c r="C19" s="76" t="s">
        <v>7</v>
      </c>
      <c r="D19" s="77" t="s">
        <v>8</v>
      </c>
      <c r="E19" s="77" t="s">
        <v>9</v>
      </c>
      <c r="F19" s="77" t="s">
        <v>10</v>
      </c>
      <c r="G19" s="77" t="s">
        <v>11</v>
      </c>
      <c r="H19" s="77" t="s">
        <v>12</v>
      </c>
      <c r="I19" s="77" t="s">
        <v>13</v>
      </c>
      <c r="J19" s="77" t="s">
        <v>14</v>
      </c>
      <c r="K19" s="78" t="s">
        <v>161</v>
      </c>
    </row>
    <row r="20" spans="2:25">
      <c r="B20" s="79">
        <v>1</v>
      </c>
      <c r="C20" s="80" t="s">
        <v>15</v>
      </c>
      <c r="D20" s="81">
        <v>737.15522999999996</v>
      </c>
      <c r="E20" s="81">
        <v>682.09799999999996</v>
      </c>
      <c r="F20" s="81">
        <v>2409</v>
      </c>
      <c r="G20" s="81">
        <v>146555</v>
      </c>
      <c r="H20" s="81">
        <v>6960.93</v>
      </c>
      <c r="I20" s="81">
        <v>12427</v>
      </c>
      <c r="J20" s="81">
        <v>13023</v>
      </c>
      <c r="K20" s="82" t="s">
        <v>163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79">
        <v>2</v>
      </c>
      <c r="C21" s="80" t="s">
        <v>16</v>
      </c>
      <c r="D21" s="81">
        <v>1097.8567</v>
      </c>
      <c r="E21" s="81">
        <v>1051.2170000000001</v>
      </c>
      <c r="F21" s="81">
        <v>2138</v>
      </c>
      <c r="G21" s="81">
        <v>108375</v>
      </c>
      <c r="H21" s="81">
        <v>5822.7719999999999</v>
      </c>
      <c r="I21" s="81">
        <v>12685</v>
      </c>
      <c r="J21" s="81">
        <v>10292</v>
      </c>
      <c r="K21" s="82" t="s">
        <v>163</v>
      </c>
      <c r="L21" s="23"/>
      <c r="M21" s="34"/>
      <c r="N21" s="33">
        <v>773.10500000000002</v>
      </c>
      <c r="O21" s="33">
        <v>515.80190000000005</v>
      </c>
      <c r="P21" s="33">
        <v>1812</v>
      </c>
      <c r="Q21" s="33">
        <v>99720</v>
      </c>
      <c r="R21" s="35"/>
      <c r="S21" s="33">
        <v>10623</v>
      </c>
      <c r="T21" s="33">
        <v>6323</v>
      </c>
    </row>
    <row r="22" spans="2:25">
      <c r="B22" s="79">
        <v>3</v>
      </c>
      <c r="C22" s="80" t="s">
        <v>17</v>
      </c>
      <c r="D22" s="81">
        <v>773.10500000000002</v>
      </c>
      <c r="E22" s="81">
        <v>515.80190000000005</v>
      </c>
      <c r="F22" s="81">
        <v>1812</v>
      </c>
      <c r="G22" s="81">
        <v>99720</v>
      </c>
      <c r="H22" s="81">
        <v>5251.9949999999999</v>
      </c>
      <c r="I22" s="81">
        <v>10623</v>
      </c>
      <c r="J22" s="81">
        <v>6323</v>
      </c>
      <c r="K22" s="82" t="s">
        <v>163</v>
      </c>
      <c r="L22" s="23"/>
      <c r="M22" s="23"/>
      <c r="N22" s="33">
        <v>1097.8567</v>
      </c>
      <c r="O22" s="33">
        <v>1051.2170000000001</v>
      </c>
      <c r="P22" s="33">
        <v>2138</v>
      </c>
      <c r="Q22" s="33">
        <v>108375</v>
      </c>
      <c r="R22" s="35"/>
      <c r="S22" s="33">
        <v>12685</v>
      </c>
      <c r="T22" s="33">
        <v>10292</v>
      </c>
    </row>
    <row r="23" spans="2:25">
      <c r="B23" s="79">
        <v>4</v>
      </c>
      <c r="C23" s="80" t="s">
        <v>18</v>
      </c>
      <c r="D23" s="81">
        <v>414.11669999999998</v>
      </c>
      <c r="E23" s="81">
        <v>434.94099999999997</v>
      </c>
      <c r="F23" s="81">
        <v>1451</v>
      </c>
      <c r="G23" s="81">
        <v>61690</v>
      </c>
      <c r="H23" s="81">
        <v>5525.4920000000002</v>
      </c>
      <c r="I23" s="81">
        <v>8922</v>
      </c>
      <c r="J23" s="81">
        <v>3801</v>
      </c>
      <c r="K23" s="82" t="s">
        <v>163</v>
      </c>
      <c r="L23" s="23"/>
      <c r="M23" s="23"/>
      <c r="N23" s="33">
        <v>414.11669999999998</v>
      </c>
      <c r="O23" s="33">
        <v>434.94099999999997</v>
      </c>
      <c r="P23" s="33">
        <v>1451</v>
      </c>
      <c r="Q23" s="33">
        <v>61690</v>
      </c>
      <c r="R23" s="35"/>
      <c r="S23" s="33">
        <v>8922</v>
      </c>
      <c r="T23" s="33">
        <v>3801</v>
      </c>
    </row>
    <row r="24" spans="2:25">
      <c r="C24" s="96" t="s">
        <v>19</v>
      </c>
      <c r="D24" s="83">
        <v>3022.2336300000002</v>
      </c>
      <c r="E24" s="83">
        <v>2684.0578999999998</v>
      </c>
      <c r="F24" s="84">
        <v>7810</v>
      </c>
      <c r="G24" s="84">
        <v>416340</v>
      </c>
      <c r="H24" s="83">
        <v>23561.188999999998</v>
      </c>
      <c r="I24" s="84">
        <v>44657</v>
      </c>
      <c r="J24" s="84">
        <v>33439</v>
      </c>
      <c r="K24" s="87" t="s">
        <v>163</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B31" si="1">B11</f>
        <v>1</v>
      </c>
      <c r="C29" s="19" t="str">
        <f>C11</f>
        <v>ULP Demak</v>
      </c>
      <c r="D29" s="11">
        <f t="shared" ref="D29:J29" si="2">D20-D11</f>
        <v>0.12000000000000455</v>
      </c>
      <c r="E29" s="11">
        <f t="shared" si="2"/>
        <v>0.34999999999990905</v>
      </c>
      <c r="F29" s="20">
        <f t="shared" si="2"/>
        <v>16</v>
      </c>
      <c r="G29" s="20">
        <f t="shared" si="2"/>
        <v>1275</v>
      </c>
      <c r="H29" s="21">
        <f t="shared" si="2"/>
        <v>16.539999999999964</v>
      </c>
      <c r="I29" s="20">
        <f t="shared" si="2"/>
        <v>12</v>
      </c>
      <c r="J29" s="36">
        <f t="shared" si="2"/>
        <v>6</v>
      </c>
      <c r="L29" s="37"/>
      <c r="M29" s="37"/>
      <c r="N29" s="37"/>
      <c r="O29" s="37"/>
    </row>
    <row r="30" spans="2:25">
      <c r="B30" s="9">
        <f t="shared" si="1"/>
        <v>2</v>
      </c>
      <c r="C30" s="10" t="s">
        <v>16</v>
      </c>
      <c r="D30" s="11">
        <f t="shared" ref="D30:J30" si="3">D21-D12</f>
        <v>0</v>
      </c>
      <c r="E30" s="11">
        <f t="shared" si="3"/>
        <v>1.0200000000002092</v>
      </c>
      <c r="F30" s="20">
        <f t="shared" si="3"/>
        <v>6</v>
      </c>
      <c r="G30" s="20">
        <f t="shared" si="3"/>
        <v>300</v>
      </c>
      <c r="H30" s="21">
        <f t="shared" si="3"/>
        <v>11.640000000000327</v>
      </c>
      <c r="I30" s="20">
        <f t="shared" si="3"/>
        <v>0</v>
      </c>
      <c r="J30" s="38">
        <f t="shared" si="3"/>
        <v>5</v>
      </c>
      <c r="L30" s="37"/>
      <c r="M30" s="37"/>
      <c r="N30" s="37"/>
      <c r="O30" s="37"/>
    </row>
    <row r="31" spans="2:25">
      <c r="B31" s="9">
        <f t="shared" si="1"/>
        <v>3</v>
      </c>
      <c r="C31" s="10" t="s">
        <v>17</v>
      </c>
      <c r="D31" s="11">
        <f t="shared" ref="D31:J31" si="4">D22-D13</f>
        <v>0.60000000000002274</v>
      </c>
      <c r="E31" s="11">
        <f t="shared" si="4"/>
        <v>1.7000000000000455</v>
      </c>
      <c r="F31" s="20">
        <f t="shared" si="4"/>
        <v>11</v>
      </c>
      <c r="G31" s="20">
        <f t="shared" si="4"/>
        <v>870</v>
      </c>
      <c r="H31" s="21">
        <f t="shared" si="4"/>
        <v>14.300000000000182</v>
      </c>
      <c r="I31" s="20">
        <f t="shared" si="4"/>
        <v>18</v>
      </c>
      <c r="J31" s="38">
        <f t="shared" si="4"/>
        <v>23</v>
      </c>
      <c r="L31" s="37"/>
      <c r="M31" s="37"/>
      <c r="N31" s="37"/>
      <c r="O31" s="37"/>
    </row>
    <row r="32" spans="2:25">
      <c r="B32" s="12">
        <v>4</v>
      </c>
      <c r="C32" s="22" t="s">
        <v>18</v>
      </c>
      <c r="D32" s="11">
        <f t="shared" ref="D32:J32" si="5">D23-D14</f>
        <v>27.627999999999986</v>
      </c>
      <c r="E32" s="11">
        <f t="shared" si="5"/>
        <v>0</v>
      </c>
      <c r="F32" s="20">
        <f t="shared" si="5"/>
        <v>0</v>
      </c>
      <c r="G32" s="20">
        <f t="shared" si="5"/>
        <v>50</v>
      </c>
      <c r="H32" s="21">
        <f t="shared" si="5"/>
        <v>8.2799999999997453</v>
      </c>
      <c r="I32" s="20">
        <f t="shared" si="5"/>
        <v>88</v>
      </c>
      <c r="J32" s="38">
        <f t="shared" si="5"/>
        <v>0</v>
      </c>
      <c r="L32" s="37"/>
      <c r="M32" s="37"/>
      <c r="N32" s="37"/>
      <c r="O32" s="37"/>
    </row>
    <row r="33" spans="2:11">
      <c r="B33" s="92"/>
      <c r="C33" s="93"/>
      <c r="D33" s="14">
        <f t="shared" ref="D33:J33" si="6">D24-D15</f>
        <v>28.347999999999956</v>
      </c>
      <c r="E33" s="14">
        <f t="shared" si="6"/>
        <v>3.069999999999709</v>
      </c>
      <c r="F33" s="15">
        <f t="shared" si="6"/>
        <v>33</v>
      </c>
      <c r="G33" s="15">
        <f t="shared" si="6"/>
        <v>2495</v>
      </c>
      <c r="H33" s="16">
        <f t="shared" si="6"/>
        <v>50.759999999998399</v>
      </c>
      <c r="I33" s="15">
        <f t="shared" si="6"/>
        <v>118</v>
      </c>
      <c r="J33" s="32">
        <f t="shared" si="6"/>
        <v>34</v>
      </c>
    </row>
    <row r="34" spans="2:11">
      <c r="G34" s="23"/>
      <c r="H34" s="23"/>
    </row>
    <row r="35" spans="2:11">
      <c r="B35" s="90"/>
      <c r="C35" s="90"/>
      <c r="D35" s="90"/>
      <c r="E35" s="90"/>
      <c r="F35" s="90"/>
      <c r="G35" s="90"/>
      <c r="H35" s="90"/>
      <c r="I35" s="90"/>
      <c r="J35" s="90"/>
      <c r="K35" s="90"/>
    </row>
    <row r="36" spans="2:11">
      <c r="B36" s="90"/>
      <c r="C36" s="90"/>
      <c r="D36" s="90"/>
      <c r="E36" s="90"/>
      <c r="F36" s="90"/>
      <c r="G36" s="90"/>
      <c r="H36" s="90"/>
      <c r="I36" s="90"/>
      <c r="J36" s="90"/>
      <c r="K36" s="90"/>
    </row>
    <row r="37" spans="2:11">
      <c r="B37" s="90"/>
      <c r="C37" s="90"/>
      <c r="D37" s="90"/>
      <c r="E37" s="90"/>
      <c r="F37" s="90"/>
      <c r="G37" s="90"/>
      <c r="H37" s="90"/>
      <c r="I37" s="90"/>
      <c r="J37" s="90"/>
      <c r="K37" s="90"/>
    </row>
    <row r="38" spans="2:11">
      <c r="B38" s="90"/>
      <c r="C38" s="90"/>
      <c r="D38" s="90"/>
      <c r="E38" s="90"/>
      <c r="F38" s="90"/>
      <c r="G38" s="90"/>
      <c r="H38" s="90"/>
      <c r="I38" s="90"/>
      <c r="J38" s="90"/>
      <c r="K38" s="90"/>
    </row>
    <row r="39" spans="2:11">
      <c r="B39" s="90"/>
      <c r="C39" s="90"/>
      <c r="D39" s="90"/>
      <c r="E39" s="90"/>
      <c r="F39" s="90"/>
      <c r="G39" s="90"/>
      <c r="H39" s="90"/>
      <c r="I39" s="90"/>
      <c r="J39" s="90"/>
      <c r="K39" s="90"/>
    </row>
    <row r="40" spans="2:11">
      <c r="B40" s="90"/>
      <c r="C40" s="90"/>
      <c r="D40" s="90"/>
      <c r="E40" s="90"/>
      <c r="F40" s="90"/>
      <c r="G40" s="90"/>
      <c r="H40" s="90"/>
      <c r="I40" s="90"/>
      <c r="J40" s="90"/>
      <c r="K40" s="90"/>
    </row>
    <row r="41" spans="2:11">
      <c r="B41" s="90"/>
      <c r="C41" s="90"/>
      <c r="D41" s="90"/>
      <c r="E41" s="90"/>
      <c r="F41" s="90"/>
      <c r="G41" s="90"/>
      <c r="H41" s="90"/>
      <c r="I41" s="90"/>
      <c r="J41" s="90"/>
      <c r="K41" s="90"/>
    </row>
    <row r="44" spans="2:11" ht="18">
      <c r="B44" s="88" t="s">
        <v>143</v>
      </c>
      <c r="C44" s="88"/>
      <c r="D44" s="88"/>
      <c r="E44" s="88"/>
      <c r="F44" s="88"/>
      <c r="G44" s="88"/>
      <c r="H44" s="88"/>
      <c r="I44" s="88"/>
      <c r="J44" s="88"/>
      <c r="K44" s="88"/>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9" t="s">
        <v>145</v>
      </c>
      <c r="F48" s="89"/>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95" t="s">
        <v>147</v>
      </c>
      <c r="F55" s="95"/>
      <c r="G55" s="5"/>
      <c r="H55" s="5"/>
      <c r="I55" s="5" t="s">
        <v>148</v>
      </c>
      <c r="J55" s="5"/>
    </row>
  </sheetData>
  <mergeCells count="8">
    <mergeCell ref="B44:K44"/>
    <mergeCell ref="E48:F48"/>
    <mergeCell ref="E55:F55"/>
    <mergeCell ref="B35:K41"/>
    <mergeCell ref="B5:J5"/>
    <mergeCell ref="B6:J6"/>
    <mergeCell ref="B15:C15"/>
    <mergeCell ref="B33:C33"/>
  </mergeCells>
  <phoneticPr fontId="66" type="noConversion"/>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",O11)</f>
        <v>RESUME LAPORAN ASET UP3 DEMAK PERIODE BULAN JANUARI</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92" t="s">
        <v>19</v>
      </c>
      <c r="D15" s="93"/>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92" t="s">
        <v>19</v>
      </c>
      <c r="D24" s="93"/>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92"/>
      <c r="D33" s="93"/>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150</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",O11)</f>
        <v>RESUME LAPORAN ASET UP3 DEMAK PERIODE BULAN FEBRUARI</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92" t="s">
        <v>19</v>
      </c>
      <c r="D15" s="93"/>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92" t="s">
        <v>19</v>
      </c>
      <c r="D24" s="93"/>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92"/>
      <c r="D33" s="93"/>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151</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",O12)</f>
        <v>RESUME LAPORAN ASET UP3 DEMAK PERIODE BULAN MARET</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92" t="s">
        <v>19</v>
      </c>
      <c r="D15" s="93"/>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92" t="s">
        <v>19</v>
      </c>
      <c r="D24" s="93"/>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92"/>
      <c r="D33" s="93"/>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152</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",O13)</f>
        <v>RESUME LAPORAN ASET UP3 DEMAK PERIODE BULAN APRIL</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92" t="s">
        <v>19</v>
      </c>
      <c r="D15" s="93"/>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92" t="s">
        <v>19</v>
      </c>
      <c r="D24" s="93"/>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92"/>
      <c r="D33" s="93"/>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153</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",O14)</f>
        <v>RESUME LAPORAN ASET UP3 DEMAK PERIODE BULAN MEI</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92" t="s">
        <v>19</v>
      </c>
      <c r="D15" s="93"/>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92" t="s">
        <v>19</v>
      </c>
      <c r="D24" s="93"/>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92"/>
      <c r="D33" s="93"/>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154</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91" t="str">
        <f>CONCATENATE("RESUME LAPORAN ASET UP3 DEMAK PERIODE BULAN ",O15)</f>
        <v>RESUME LAPORAN ASET UP3 DEMAK PERIODE BULAN JUNI</v>
      </c>
      <c r="D5" s="91"/>
      <c r="E5" s="91"/>
      <c r="F5" s="91"/>
      <c r="G5" s="91"/>
      <c r="H5" s="91"/>
      <c r="I5" s="91"/>
      <c r="J5" s="91"/>
      <c r="K5" s="91"/>
    </row>
    <row r="6" spans="3:16" ht="18">
      <c r="C6" s="91" t="str">
        <f>CONCATENATE("TAHUN ",P11)</f>
        <v>TAHUN 2024</v>
      </c>
      <c r="D6" s="91"/>
      <c r="E6" s="91"/>
      <c r="F6" s="91"/>
      <c r="G6" s="91"/>
      <c r="H6" s="91"/>
      <c r="I6" s="91"/>
      <c r="J6" s="91"/>
      <c r="K6" s="91"/>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92" t="s">
        <v>19</v>
      </c>
      <c r="D15" s="93"/>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92" t="s">
        <v>19</v>
      </c>
      <c r="D24" s="93"/>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92"/>
      <c r="D33" s="93"/>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155</v>
      </c>
      <c r="D44" s="88"/>
      <c r="E44" s="88"/>
      <c r="F44" s="88"/>
      <c r="G44" s="88"/>
      <c r="H44" s="88"/>
      <c r="I44" s="88"/>
      <c r="J44" s="88"/>
      <c r="K44" s="88"/>
      <c r="L44" s="88"/>
    </row>
    <row r="45" spans="3:12" ht="18">
      <c r="C45" s="24"/>
      <c r="D45" s="24"/>
      <c r="E45" s="24"/>
      <c r="F45" s="24"/>
      <c r="G45" s="24"/>
      <c r="H45" s="24"/>
      <c r="I45" s="24"/>
      <c r="J45" s="24"/>
      <c r="K45" s="24"/>
      <c r="L45" s="24"/>
    </row>
    <row r="46" spans="3:12" ht="18.899999999999999" customHeight="1">
      <c r="C46" s="24"/>
      <c r="D46" s="24" t="s">
        <v>111</v>
      </c>
      <c r="E46" s="24"/>
      <c r="F46" s="24"/>
      <c r="G46" s="88" t="s">
        <v>112</v>
      </c>
      <c r="H46" s="88"/>
      <c r="I46" s="88"/>
      <c r="J46" s="88"/>
      <c r="K46" s="88"/>
      <c r="L46" s="24"/>
    </row>
    <row r="47" spans="3:12" ht="18.899999999999999" customHeight="1">
      <c r="D47" s="24" t="s">
        <v>144</v>
      </c>
      <c r="G47" s="89" t="s">
        <v>145</v>
      </c>
      <c r="H47" s="89"/>
      <c r="J47" s="88" t="s">
        <v>146</v>
      </c>
      <c r="K47" s="88"/>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94" t="s">
        <v>115</v>
      </c>
      <c r="H54" s="94"/>
      <c r="J54" s="94" t="s">
        <v>148</v>
      </c>
      <c r="K54" s="94"/>
    </row>
  </sheetData>
  <mergeCells count="12">
    <mergeCell ref="G54:H54"/>
    <mergeCell ref="J54:K54"/>
    <mergeCell ref="C5:K5"/>
    <mergeCell ref="C6:K6"/>
    <mergeCell ref="C15:D15"/>
    <mergeCell ref="C24:D24"/>
    <mergeCell ref="C33:D33"/>
    <mergeCell ref="C35:L41"/>
    <mergeCell ref="C44:L44"/>
    <mergeCell ref="G46:K46"/>
    <mergeCell ref="G47:H47"/>
    <mergeCell ref="J47:K47"/>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91" t="str">
        <f>CONCATENATE("RESUME LAPORAN ASET UP3 DEMAK PERIODE BULAN ",N15)</f>
        <v>RESUME LAPORAN ASET UP3 DEMAK PERIODE BULAN JUNI</v>
      </c>
      <c r="C5" s="91"/>
      <c r="D5" s="91"/>
      <c r="E5" s="91"/>
      <c r="F5" s="91"/>
      <c r="G5" s="91"/>
      <c r="H5" s="91"/>
      <c r="I5" s="91"/>
      <c r="J5" s="91"/>
    </row>
    <row r="6" spans="2:15" ht="18">
      <c r="B6" s="91" t="str">
        <f>CONCATENATE("TAHUN ",O11)</f>
        <v>TAHUN 2024</v>
      </c>
      <c r="C6" s="91"/>
      <c r="D6" s="91"/>
      <c r="E6" s="91"/>
      <c r="F6" s="91"/>
      <c r="G6" s="91"/>
      <c r="H6" s="91"/>
      <c r="I6" s="91"/>
      <c r="J6" s="91"/>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92" t="s">
        <v>19</v>
      </c>
      <c r="C15" s="93"/>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92" t="s">
        <v>19</v>
      </c>
      <c r="C24" s="93"/>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92"/>
      <c r="C33" s="93"/>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90"/>
      <c r="C35" s="90"/>
      <c r="D35" s="90"/>
      <c r="E35" s="90"/>
      <c r="F35" s="90"/>
      <c r="G35" s="90"/>
      <c r="H35" s="90"/>
      <c r="I35" s="90"/>
      <c r="J35" s="90"/>
      <c r="K35" s="90"/>
    </row>
    <row r="36" spans="2:11">
      <c r="B36" s="90"/>
      <c r="C36" s="90"/>
      <c r="D36" s="90"/>
      <c r="E36" s="90"/>
      <c r="F36" s="90"/>
      <c r="G36" s="90"/>
      <c r="H36" s="90"/>
      <c r="I36" s="90"/>
      <c r="J36" s="90"/>
      <c r="K36" s="90"/>
    </row>
    <row r="37" spans="2:11">
      <c r="B37" s="90"/>
      <c r="C37" s="90"/>
      <c r="D37" s="90"/>
      <c r="E37" s="90"/>
      <c r="F37" s="90"/>
      <c r="G37" s="90"/>
      <c r="H37" s="90"/>
      <c r="I37" s="90"/>
      <c r="J37" s="90"/>
      <c r="K37" s="90"/>
    </row>
    <row r="38" spans="2:11">
      <c r="B38" s="90"/>
      <c r="C38" s="90"/>
      <c r="D38" s="90"/>
      <c r="E38" s="90"/>
      <c r="F38" s="90"/>
      <c r="G38" s="90"/>
      <c r="H38" s="90"/>
      <c r="I38" s="90"/>
      <c r="J38" s="90"/>
      <c r="K38" s="90"/>
    </row>
    <row r="39" spans="2:11">
      <c r="B39" s="90"/>
      <c r="C39" s="90"/>
      <c r="D39" s="90"/>
      <c r="E39" s="90"/>
      <c r="F39" s="90"/>
      <c r="G39" s="90"/>
      <c r="H39" s="90"/>
      <c r="I39" s="90"/>
      <c r="J39" s="90"/>
      <c r="K39" s="90"/>
    </row>
    <row r="40" spans="2:11">
      <c r="B40" s="90"/>
      <c r="C40" s="90"/>
      <c r="D40" s="90"/>
      <c r="E40" s="90"/>
      <c r="F40" s="90"/>
      <c r="G40" s="90"/>
      <c r="H40" s="90"/>
      <c r="I40" s="90"/>
      <c r="J40" s="90"/>
      <c r="K40" s="90"/>
    </row>
    <row r="41" spans="2:11">
      <c r="B41" s="90"/>
      <c r="C41" s="90"/>
      <c r="D41" s="90"/>
      <c r="E41" s="90"/>
      <c r="F41" s="90"/>
      <c r="G41" s="90"/>
      <c r="H41" s="90"/>
      <c r="I41" s="90"/>
      <c r="J41" s="90"/>
      <c r="K41" s="90"/>
    </row>
    <row r="44" spans="2:11" ht="18">
      <c r="B44" s="88" t="s">
        <v>157</v>
      </c>
      <c r="C44" s="88"/>
      <c r="D44" s="88"/>
      <c r="E44" s="88"/>
      <c r="F44" s="88"/>
      <c r="G44" s="88"/>
      <c r="H44" s="88"/>
      <c r="I44" s="88"/>
      <c r="J44" s="88"/>
      <c r="K44" s="88"/>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9" t="s">
        <v>145</v>
      </c>
      <c r="F48" s="89"/>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95" t="s">
        <v>115</v>
      </c>
      <c r="F55" s="95"/>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91" t="str">
        <f>CONCATENATE("RESUME LAPORAN ASET UP3 DEMAK PERIODE BULAN ",N17)</f>
        <v>RESUME LAPORAN ASET UP3 DEMAK PERIODE BULAN AGUSTUS</v>
      </c>
      <c r="C5" s="91"/>
      <c r="D5" s="91"/>
      <c r="E5" s="91"/>
      <c r="F5" s="91"/>
      <c r="G5" s="91"/>
      <c r="H5" s="91"/>
      <c r="I5" s="91"/>
      <c r="J5" s="91"/>
    </row>
    <row r="6" spans="2:15" ht="18">
      <c r="B6" s="91" t="str">
        <f>CONCATENATE("TAHUN ",O11)</f>
        <v>TAHUN 2024</v>
      </c>
      <c r="C6" s="91"/>
      <c r="D6" s="91"/>
      <c r="E6" s="91"/>
      <c r="F6" s="91"/>
      <c r="G6" s="91"/>
      <c r="H6" s="91"/>
      <c r="I6" s="91"/>
      <c r="J6" s="91"/>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92" t="s">
        <v>19</v>
      </c>
      <c r="C15" s="93"/>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92" t="s">
        <v>19</v>
      </c>
      <c r="C24" s="93"/>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92"/>
      <c r="C33" s="93"/>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90"/>
      <c r="C35" s="90"/>
      <c r="D35" s="90"/>
      <c r="E35" s="90"/>
      <c r="F35" s="90"/>
      <c r="G35" s="90"/>
      <c r="H35" s="90"/>
      <c r="I35" s="90"/>
      <c r="J35" s="90"/>
      <c r="K35" s="90"/>
    </row>
    <row r="36" spans="2:11">
      <c r="B36" s="90"/>
      <c r="C36" s="90"/>
      <c r="D36" s="90"/>
      <c r="E36" s="90"/>
      <c r="F36" s="90"/>
      <c r="G36" s="90"/>
      <c r="H36" s="90"/>
      <c r="I36" s="90"/>
      <c r="J36" s="90"/>
      <c r="K36" s="90"/>
    </row>
    <row r="37" spans="2:11">
      <c r="B37" s="90"/>
      <c r="C37" s="90"/>
      <c r="D37" s="90"/>
      <c r="E37" s="90"/>
      <c r="F37" s="90"/>
      <c r="G37" s="90"/>
      <c r="H37" s="90"/>
      <c r="I37" s="90"/>
      <c r="J37" s="90"/>
      <c r="K37" s="90"/>
    </row>
    <row r="38" spans="2:11">
      <c r="B38" s="90"/>
      <c r="C38" s="90"/>
      <c r="D38" s="90"/>
      <c r="E38" s="90"/>
      <c r="F38" s="90"/>
      <c r="G38" s="90"/>
      <c r="H38" s="90"/>
      <c r="I38" s="90"/>
      <c r="J38" s="90"/>
      <c r="K38" s="90"/>
    </row>
    <row r="39" spans="2:11">
      <c r="B39" s="90"/>
      <c r="C39" s="90"/>
      <c r="D39" s="90"/>
      <c r="E39" s="90"/>
      <c r="F39" s="90"/>
      <c r="G39" s="90"/>
      <c r="H39" s="90"/>
      <c r="I39" s="90"/>
      <c r="J39" s="90"/>
      <c r="K39" s="90"/>
    </row>
    <row r="40" spans="2:11">
      <c r="B40" s="90"/>
      <c r="C40" s="90"/>
      <c r="D40" s="90"/>
      <c r="E40" s="90"/>
      <c r="F40" s="90"/>
      <c r="G40" s="90"/>
      <c r="H40" s="90"/>
      <c r="I40" s="90"/>
      <c r="J40" s="90"/>
      <c r="K40" s="90"/>
    </row>
    <row r="41" spans="2:11">
      <c r="B41" s="90"/>
      <c r="C41" s="90"/>
      <c r="D41" s="90"/>
      <c r="E41" s="90"/>
      <c r="F41" s="90"/>
      <c r="G41" s="90"/>
      <c r="H41" s="90"/>
      <c r="I41" s="90"/>
      <c r="J41" s="90"/>
      <c r="K41" s="90"/>
    </row>
    <row r="44" spans="2:11" ht="18">
      <c r="B44" s="88" t="s">
        <v>158</v>
      </c>
      <c r="C44" s="88"/>
      <c r="D44" s="88"/>
      <c r="E44" s="88"/>
      <c r="F44" s="88"/>
      <c r="G44" s="88"/>
      <c r="H44" s="88"/>
      <c r="I44" s="88"/>
      <c r="J44" s="88"/>
      <c r="K44" s="88"/>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9" t="s">
        <v>145</v>
      </c>
      <c r="F48" s="89"/>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95" t="s">
        <v>147</v>
      </c>
      <c r="F55" s="95"/>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34</v>
      </c>
      <c r="D5" s="91"/>
      <c r="E5" s="91"/>
      <c r="F5" s="91"/>
      <c r="G5" s="91"/>
      <c r="H5" s="91"/>
      <c r="I5" s="91"/>
      <c r="J5" s="91"/>
      <c r="K5" s="91"/>
    </row>
    <row r="6" spans="3:11" ht="18">
      <c r="C6" s="91" t="s">
        <v>4</v>
      </c>
      <c r="D6" s="91"/>
      <c r="E6" s="91"/>
      <c r="F6" s="91"/>
      <c r="G6" s="91"/>
      <c r="H6" s="91"/>
      <c r="I6" s="91"/>
      <c r="J6" s="91"/>
      <c r="K6" s="91"/>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92" t="s">
        <v>19</v>
      </c>
      <c r="D15" s="93"/>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92" t="s">
        <v>19</v>
      </c>
      <c r="D24" s="93"/>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92"/>
      <c r="D33" s="93"/>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37</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D20" sqref="D20"/>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91" t="str">
        <f>CONCATENATE("RESUME LAPORAN ASET UP3 GROBOGAN PERIODE BULAN ",N18)</f>
        <v>RESUME LAPORAN ASET UP3 GROBOGAN PERIODE BULAN SEPTEMBER</v>
      </c>
      <c r="C5" s="91"/>
      <c r="D5" s="91"/>
      <c r="E5" s="91"/>
      <c r="F5" s="91"/>
      <c r="G5" s="91"/>
      <c r="H5" s="91"/>
      <c r="I5" s="91"/>
      <c r="J5" s="91"/>
    </row>
    <row r="6" spans="2:15" ht="18">
      <c r="B6" s="91" t="str">
        <f>CONCATENATE("TAHUN ",O11)</f>
        <v>TAHUN 2024</v>
      </c>
      <c r="C6" s="91"/>
      <c r="D6" s="91"/>
      <c r="E6" s="91"/>
      <c r="F6" s="91"/>
      <c r="G6" s="91"/>
      <c r="H6" s="91"/>
      <c r="I6" s="91"/>
      <c r="J6" s="91"/>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92" t="s">
        <v>19</v>
      </c>
      <c r="C15" s="93"/>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92" t="s">
        <v>19</v>
      </c>
      <c r="C24" s="93"/>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92"/>
      <c r="C33" s="93"/>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90"/>
      <c r="C35" s="90"/>
      <c r="D35" s="90"/>
      <c r="E35" s="90"/>
      <c r="F35" s="90"/>
      <c r="G35" s="90"/>
      <c r="H35" s="90"/>
      <c r="I35" s="90"/>
      <c r="J35" s="90"/>
      <c r="K35" s="90"/>
    </row>
    <row r="36" spans="2:11">
      <c r="B36" s="90"/>
      <c r="C36" s="90"/>
      <c r="D36" s="90"/>
      <c r="E36" s="90"/>
      <c r="F36" s="90"/>
      <c r="G36" s="90"/>
      <c r="H36" s="90"/>
      <c r="I36" s="90"/>
      <c r="J36" s="90"/>
      <c r="K36" s="90"/>
    </row>
    <row r="37" spans="2:11">
      <c r="B37" s="90"/>
      <c r="C37" s="90"/>
      <c r="D37" s="90"/>
      <c r="E37" s="90"/>
      <c r="F37" s="90"/>
      <c r="G37" s="90"/>
      <c r="H37" s="90"/>
      <c r="I37" s="90"/>
      <c r="J37" s="90"/>
      <c r="K37" s="90"/>
    </row>
    <row r="38" spans="2:11">
      <c r="B38" s="90"/>
      <c r="C38" s="90"/>
      <c r="D38" s="90"/>
      <c r="E38" s="90"/>
      <c r="F38" s="90"/>
      <c r="G38" s="90"/>
      <c r="H38" s="90"/>
      <c r="I38" s="90"/>
      <c r="J38" s="90"/>
      <c r="K38" s="90"/>
    </row>
    <row r="39" spans="2:11">
      <c r="B39" s="90"/>
      <c r="C39" s="90"/>
      <c r="D39" s="90"/>
      <c r="E39" s="90"/>
      <c r="F39" s="90"/>
      <c r="G39" s="90"/>
      <c r="H39" s="90"/>
      <c r="I39" s="90"/>
      <c r="J39" s="90"/>
      <c r="K39" s="90"/>
    </row>
    <row r="40" spans="2:11">
      <c r="B40" s="90"/>
      <c r="C40" s="90"/>
      <c r="D40" s="90"/>
      <c r="E40" s="90"/>
      <c r="F40" s="90"/>
      <c r="G40" s="90"/>
      <c r="H40" s="90"/>
      <c r="I40" s="90"/>
      <c r="J40" s="90"/>
      <c r="K40" s="90"/>
    </row>
    <row r="41" spans="2:11">
      <c r="B41" s="90"/>
      <c r="C41" s="90"/>
      <c r="D41" s="90"/>
      <c r="E41" s="90"/>
      <c r="F41" s="90"/>
      <c r="G41" s="90"/>
      <c r="H41" s="90"/>
      <c r="I41" s="90"/>
      <c r="J41" s="90"/>
      <c r="K41" s="90"/>
    </row>
    <row r="44" spans="2:11" ht="18">
      <c r="B44" s="88" t="s">
        <v>143</v>
      </c>
      <c r="C44" s="88"/>
      <c r="D44" s="88"/>
      <c r="E44" s="88"/>
      <c r="F44" s="88"/>
      <c r="G44" s="88"/>
      <c r="H44" s="88"/>
      <c r="I44" s="88"/>
      <c r="J44" s="88"/>
      <c r="K44" s="88"/>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9" t="s">
        <v>145</v>
      </c>
      <c r="F48" s="89"/>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95" t="s">
        <v>147</v>
      </c>
      <c r="F55" s="95"/>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7" zoomScale="85" zoomScaleNormal="85" workbookViewId="0">
      <selection activeCell="F11" sqref="F1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91" t="str">
        <f>CONCATENATE("RESUME LAPORAN ASET UP3 GROBOGAN PERIODE BULAN ",N19)</f>
        <v>RESUME LAPORAN ASET UP3 GROBOGAN PERIODE BULAN OKTOBER</v>
      </c>
      <c r="C5" s="91"/>
      <c r="D5" s="91"/>
      <c r="E5" s="91"/>
      <c r="F5" s="91"/>
      <c r="G5" s="91"/>
      <c r="H5" s="91"/>
      <c r="I5" s="91"/>
      <c r="J5" s="91"/>
    </row>
    <row r="6" spans="2:15" ht="18">
      <c r="B6" s="91" t="str">
        <f>CONCATENATE("TAHUN ",O11)</f>
        <v>TAHUN 2024</v>
      </c>
      <c r="C6" s="91"/>
      <c r="D6" s="91"/>
      <c r="E6" s="91"/>
      <c r="F6" s="91"/>
      <c r="G6" s="91"/>
      <c r="H6" s="91"/>
      <c r="I6" s="91"/>
      <c r="J6" s="91"/>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92" t="s">
        <v>19</v>
      </c>
      <c r="C15" s="93"/>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92" t="s">
        <v>19</v>
      </c>
      <c r="C24" s="93"/>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92"/>
      <c r="C33" s="93"/>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90"/>
      <c r="C35" s="90"/>
      <c r="D35" s="90"/>
      <c r="E35" s="90"/>
      <c r="F35" s="90"/>
      <c r="G35" s="90"/>
      <c r="H35" s="90"/>
      <c r="I35" s="90"/>
      <c r="J35" s="90"/>
      <c r="K35" s="90"/>
    </row>
    <row r="36" spans="2:11">
      <c r="B36" s="90"/>
      <c r="C36" s="90"/>
      <c r="D36" s="90"/>
      <c r="E36" s="90"/>
      <c r="F36" s="90"/>
      <c r="G36" s="90"/>
      <c r="H36" s="90"/>
      <c r="I36" s="90"/>
      <c r="J36" s="90"/>
      <c r="K36" s="90"/>
    </row>
    <row r="37" spans="2:11">
      <c r="B37" s="90"/>
      <c r="C37" s="90"/>
      <c r="D37" s="90"/>
      <c r="E37" s="90"/>
      <c r="F37" s="90"/>
      <c r="G37" s="90"/>
      <c r="H37" s="90"/>
      <c r="I37" s="90"/>
      <c r="J37" s="90"/>
      <c r="K37" s="90"/>
    </row>
    <row r="38" spans="2:11">
      <c r="B38" s="90"/>
      <c r="C38" s="90"/>
      <c r="D38" s="90"/>
      <c r="E38" s="90"/>
      <c r="F38" s="90"/>
      <c r="G38" s="90"/>
      <c r="H38" s="90"/>
      <c r="I38" s="90"/>
      <c r="J38" s="90"/>
      <c r="K38" s="90"/>
    </row>
    <row r="39" spans="2:11">
      <c r="B39" s="90"/>
      <c r="C39" s="90"/>
      <c r="D39" s="90"/>
      <c r="E39" s="90"/>
      <c r="F39" s="90"/>
      <c r="G39" s="90"/>
      <c r="H39" s="90"/>
      <c r="I39" s="90"/>
      <c r="J39" s="90"/>
      <c r="K39" s="90"/>
    </row>
    <row r="40" spans="2:11">
      <c r="B40" s="90"/>
      <c r="C40" s="90"/>
      <c r="D40" s="90"/>
      <c r="E40" s="90"/>
      <c r="F40" s="90"/>
      <c r="G40" s="90"/>
      <c r="H40" s="90"/>
      <c r="I40" s="90"/>
      <c r="J40" s="90"/>
      <c r="K40" s="90"/>
    </row>
    <row r="41" spans="2:11">
      <c r="B41" s="90"/>
      <c r="C41" s="90"/>
      <c r="D41" s="90"/>
      <c r="E41" s="90"/>
      <c r="F41" s="90"/>
      <c r="G41" s="90"/>
      <c r="H41" s="90"/>
      <c r="I41" s="90"/>
      <c r="J41" s="90"/>
      <c r="K41" s="90"/>
    </row>
    <row r="44" spans="2:11" ht="18">
      <c r="B44" s="88" t="s">
        <v>160</v>
      </c>
      <c r="C44" s="88"/>
      <c r="D44" s="88"/>
      <c r="E44" s="88"/>
      <c r="F44" s="88"/>
      <c r="G44" s="88"/>
      <c r="H44" s="88"/>
      <c r="I44" s="88"/>
      <c r="J44" s="88"/>
      <c r="K44" s="88"/>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9" t="s">
        <v>145</v>
      </c>
      <c r="F48" s="89"/>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95" t="s">
        <v>147</v>
      </c>
      <c r="F55" s="95"/>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38</v>
      </c>
      <c r="D5" s="91"/>
      <c r="E5" s="91"/>
      <c r="F5" s="91"/>
      <c r="G5" s="91"/>
      <c r="H5" s="91"/>
      <c r="I5" s="91"/>
      <c r="J5" s="91"/>
      <c r="K5" s="91"/>
    </row>
    <row r="6" spans="3:11" ht="18">
      <c r="C6" s="91" t="s">
        <v>4</v>
      </c>
      <c r="D6" s="91"/>
      <c r="E6" s="91"/>
      <c r="F6" s="91"/>
      <c r="G6" s="91"/>
      <c r="H6" s="91"/>
      <c r="I6" s="91"/>
      <c r="J6" s="91"/>
      <c r="K6" s="91"/>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92" t="s">
        <v>19</v>
      </c>
      <c r="D15" s="93"/>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92" t="s">
        <v>19</v>
      </c>
      <c r="D24" s="93"/>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92"/>
      <c r="D33" s="93"/>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41</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42</v>
      </c>
      <c r="D5" s="91"/>
      <c r="E5" s="91"/>
      <c r="F5" s="91"/>
      <c r="G5" s="91"/>
      <c r="H5" s="91"/>
      <c r="I5" s="91"/>
      <c r="J5" s="91"/>
      <c r="K5" s="91"/>
    </row>
    <row r="6" spans="3:11" ht="18">
      <c r="C6" s="91" t="s">
        <v>4</v>
      </c>
      <c r="D6" s="91"/>
      <c r="E6" s="91"/>
      <c r="F6" s="91"/>
      <c r="G6" s="91"/>
      <c r="H6" s="91"/>
      <c r="I6" s="91"/>
      <c r="J6" s="91"/>
      <c r="K6" s="91"/>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92" t="s">
        <v>19</v>
      </c>
      <c r="D15" s="93"/>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92" t="s">
        <v>19</v>
      </c>
      <c r="D24" s="93"/>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92"/>
      <c r="D33" s="93"/>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45</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46</v>
      </c>
      <c r="D5" s="91"/>
      <c r="E5" s="91"/>
      <c r="F5" s="91"/>
      <c r="G5" s="91"/>
      <c r="H5" s="91"/>
      <c r="I5" s="91"/>
      <c r="J5" s="91"/>
      <c r="K5" s="91"/>
    </row>
    <row r="6" spans="3:11" ht="18">
      <c r="C6" s="91" t="s">
        <v>47</v>
      </c>
      <c r="D6" s="91"/>
      <c r="E6" s="91"/>
      <c r="F6" s="91"/>
      <c r="G6" s="91"/>
      <c r="H6" s="91"/>
      <c r="I6" s="91"/>
      <c r="J6" s="91"/>
      <c r="K6" s="91"/>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92" t="s">
        <v>19</v>
      </c>
      <c r="D15" s="93"/>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92" t="s">
        <v>19</v>
      </c>
      <c r="D24" s="93"/>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92"/>
      <c r="D33" s="93"/>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50</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51</v>
      </c>
      <c r="D5" s="91"/>
      <c r="E5" s="91"/>
      <c r="F5" s="91"/>
      <c r="G5" s="91"/>
      <c r="H5" s="91"/>
      <c r="I5" s="91"/>
      <c r="J5" s="91"/>
      <c r="K5" s="91"/>
    </row>
    <row r="6" spans="3:11" ht="18">
      <c r="C6" s="91" t="s">
        <v>47</v>
      </c>
      <c r="D6" s="91"/>
      <c r="E6" s="91"/>
      <c r="F6" s="91"/>
      <c r="G6" s="91"/>
      <c r="H6" s="91"/>
      <c r="I6" s="91"/>
      <c r="J6" s="91"/>
      <c r="K6" s="91"/>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92" t="s">
        <v>19</v>
      </c>
      <c r="D15" s="93"/>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92" t="s">
        <v>19</v>
      </c>
      <c r="D24" s="93"/>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92"/>
      <c r="D33" s="93"/>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54</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91" t="s">
        <v>55</v>
      </c>
      <c r="D5" s="91"/>
      <c r="E5" s="91"/>
      <c r="F5" s="91"/>
      <c r="G5" s="91"/>
      <c r="H5" s="91"/>
      <c r="I5" s="91"/>
      <c r="J5" s="91"/>
      <c r="K5" s="91"/>
    </row>
    <row r="6" spans="3:11" ht="18">
      <c r="C6" s="91" t="s">
        <v>47</v>
      </c>
      <c r="D6" s="91"/>
      <c r="E6" s="91"/>
      <c r="F6" s="91"/>
      <c r="G6" s="91"/>
      <c r="H6" s="91"/>
      <c r="I6" s="91"/>
      <c r="J6" s="91"/>
      <c r="K6" s="91"/>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92" t="s">
        <v>19</v>
      </c>
      <c r="D15" s="93"/>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92" t="s">
        <v>19</v>
      </c>
      <c r="D24" s="93"/>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92"/>
      <c r="D33" s="93"/>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90"/>
      <c r="D35" s="90"/>
      <c r="E35" s="90"/>
      <c r="F35" s="90"/>
      <c r="G35" s="90"/>
      <c r="H35" s="90"/>
      <c r="I35" s="90"/>
      <c r="J35" s="90"/>
      <c r="K35" s="90"/>
      <c r="L35" s="90"/>
    </row>
    <row r="36" spans="3:12">
      <c r="C36" s="90"/>
      <c r="D36" s="90"/>
      <c r="E36" s="90"/>
      <c r="F36" s="90"/>
      <c r="G36" s="90"/>
      <c r="H36" s="90"/>
      <c r="I36" s="90"/>
      <c r="J36" s="90"/>
      <c r="K36" s="90"/>
      <c r="L36" s="90"/>
    </row>
    <row r="37" spans="3:12">
      <c r="C37" s="90"/>
      <c r="D37" s="90"/>
      <c r="E37" s="90"/>
      <c r="F37" s="90"/>
      <c r="G37" s="90"/>
      <c r="H37" s="90"/>
      <c r="I37" s="90"/>
      <c r="J37" s="90"/>
      <c r="K37" s="90"/>
      <c r="L37" s="90"/>
    </row>
    <row r="38" spans="3:12">
      <c r="C38" s="90"/>
      <c r="D38" s="90"/>
      <c r="E38" s="90"/>
      <c r="F38" s="90"/>
      <c r="G38" s="90"/>
      <c r="H38" s="90"/>
      <c r="I38" s="90"/>
      <c r="J38" s="90"/>
      <c r="K38" s="90"/>
      <c r="L38" s="90"/>
    </row>
    <row r="39" spans="3:12">
      <c r="C39" s="90"/>
      <c r="D39" s="90"/>
      <c r="E39" s="90"/>
      <c r="F39" s="90"/>
      <c r="G39" s="90"/>
      <c r="H39" s="90"/>
      <c r="I39" s="90"/>
      <c r="J39" s="90"/>
      <c r="K39" s="90"/>
      <c r="L39" s="90"/>
    </row>
    <row r="40" spans="3:12">
      <c r="C40" s="90"/>
      <c r="D40" s="90"/>
      <c r="E40" s="90"/>
      <c r="F40" s="90"/>
      <c r="G40" s="90"/>
      <c r="H40" s="90"/>
      <c r="I40" s="90"/>
      <c r="J40" s="90"/>
      <c r="K40" s="90"/>
      <c r="L40" s="90"/>
    </row>
    <row r="41" spans="3:12">
      <c r="C41" s="90"/>
      <c r="D41" s="90"/>
      <c r="E41" s="90"/>
      <c r="F41" s="90"/>
      <c r="G41" s="90"/>
      <c r="H41" s="90"/>
      <c r="I41" s="90"/>
      <c r="J41" s="90"/>
      <c r="K41" s="90"/>
      <c r="L41" s="90"/>
    </row>
    <row r="44" spans="3:12" ht="18">
      <c r="C44" s="88" t="s">
        <v>58</v>
      </c>
      <c r="D44" s="88"/>
      <c r="E44" s="88"/>
      <c r="F44" s="88"/>
      <c r="G44" s="88"/>
      <c r="H44" s="88"/>
      <c r="I44" s="88"/>
      <c r="J44" s="88"/>
      <c r="K44" s="88"/>
      <c r="L44" s="88"/>
    </row>
    <row r="46" spans="3:12">
      <c r="D46" s="1"/>
      <c r="E46" s="43"/>
      <c r="H46" s="43"/>
      <c r="I46" s="43"/>
    </row>
    <row r="47" spans="3:12">
      <c r="D47" s="47"/>
    </row>
    <row r="48" spans="3:12" ht="30" customHeight="1">
      <c r="D48" s="1"/>
      <c r="G48" s="89" t="s">
        <v>23</v>
      </c>
      <c r="H48" s="89"/>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2024-11-18T07:20:47Z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