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BB188164-5C1F-47DD-B2A3-5FCDF58BD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definedNames>
    <definedName name="_xlnm._FilterDatabase" localSheetId="0" hidden="1">Worksheet!$A$5:$S$812</definedName>
    <definedName name="_xlnm.Print_Area" localSheetId="0">Worksheet!$A$1:$S$824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1" i="1" l="1"/>
  <c r="AJ811" i="1"/>
  <c r="AK811" i="1"/>
  <c r="AL811" i="1"/>
  <c r="AM811" i="1"/>
  <c r="AN811" i="1"/>
  <c r="AO811" i="1"/>
  <c r="AI812" i="1"/>
  <c r="AJ812" i="1"/>
  <c r="AK812" i="1"/>
  <c r="AL812" i="1"/>
  <c r="AM812" i="1"/>
  <c r="AN812" i="1"/>
  <c r="AO812" i="1"/>
  <c r="AN32" i="1" l="1"/>
  <c r="AO6" i="1"/>
  <c r="AP6" i="1" l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6" i="1"/>
  <c r="AJ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U748" i="1" s="1"/>
  <c r="AT749" i="1"/>
  <c r="AU749" i="1" s="1"/>
  <c r="AT750" i="1"/>
  <c r="AU750" i="1" s="1"/>
  <c r="AT751" i="1"/>
  <c r="AU751" i="1" s="1"/>
  <c r="AT752" i="1"/>
  <c r="AU752" i="1" s="1"/>
  <c r="AT753" i="1"/>
  <c r="AU753" i="1" s="1"/>
  <c r="AT754" i="1"/>
  <c r="AU754" i="1" s="1"/>
  <c r="AT755" i="1"/>
  <c r="AU755" i="1" s="1"/>
  <c r="AT756" i="1"/>
  <c r="AU756" i="1" s="1"/>
  <c r="AT757" i="1"/>
  <c r="AU757" i="1" s="1"/>
  <c r="AT758" i="1"/>
  <c r="AU758" i="1" s="1"/>
  <c r="AT759" i="1"/>
  <c r="AU759" i="1" s="1"/>
  <c r="AT760" i="1"/>
  <c r="AU760" i="1" s="1"/>
  <c r="AT761" i="1"/>
  <c r="AU761" i="1" s="1"/>
  <c r="AT762" i="1"/>
  <c r="AU762" i="1" s="1"/>
  <c r="AT763" i="1"/>
  <c r="AU763" i="1" s="1"/>
  <c r="AT764" i="1"/>
  <c r="AU764" i="1" s="1"/>
  <c r="AT765" i="1"/>
  <c r="AU765" i="1" s="1"/>
  <c r="AT766" i="1"/>
  <c r="AU766" i="1" s="1"/>
  <c r="AT767" i="1"/>
  <c r="AU767" i="1" s="1"/>
  <c r="AT768" i="1"/>
  <c r="AU768" i="1" s="1"/>
  <c r="AT769" i="1"/>
  <c r="AU769" i="1" s="1"/>
  <c r="AT770" i="1"/>
  <c r="AU770" i="1" s="1"/>
  <c r="AT771" i="1"/>
  <c r="AU771" i="1" s="1"/>
  <c r="AT772" i="1"/>
  <c r="AU772" i="1" s="1"/>
  <c r="AT773" i="1"/>
  <c r="AU773" i="1" s="1"/>
  <c r="AT774" i="1"/>
  <c r="AU774" i="1" s="1"/>
  <c r="AT775" i="1"/>
  <c r="AU775" i="1" s="1"/>
  <c r="AT776" i="1"/>
  <c r="AU776" i="1" s="1"/>
  <c r="AT777" i="1"/>
  <c r="AU777" i="1" s="1"/>
  <c r="AT778" i="1"/>
  <c r="AU778" i="1" s="1"/>
  <c r="AT779" i="1"/>
  <c r="AU779" i="1" s="1"/>
  <c r="AT780" i="1"/>
  <c r="AU780" i="1" s="1"/>
  <c r="AT781" i="1"/>
  <c r="AU781" i="1" s="1"/>
  <c r="AT782" i="1"/>
  <c r="AU782" i="1" s="1"/>
  <c r="AT783" i="1"/>
  <c r="AU783" i="1" s="1"/>
  <c r="AT784" i="1"/>
  <c r="AU784" i="1" s="1"/>
  <c r="AT785" i="1"/>
  <c r="AU785" i="1" s="1"/>
  <c r="AT786" i="1"/>
  <c r="AU786" i="1" s="1"/>
  <c r="AT787" i="1"/>
  <c r="AU787" i="1" s="1"/>
  <c r="AT788" i="1"/>
  <c r="AU788" i="1" s="1"/>
  <c r="AT789" i="1"/>
  <c r="AU789" i="1" s="1"/>
  <c r="AT790" i="1"/>
  <c r="AU790" i="1" s="1"/>
  <c r="AT791" i="1"/>
  <c r="AU791" i="1" s="1"/>
  <c r="AT792" i="1"/>
  <c r="AU792" i="1" s="1"/>
  <c r="AT793" i="1"/>
  <c r="AU793" i="1" s="1"/>
  <c r="AT794" i="1"/>
  <c r="AU794" i="1" s="1"/>
  <c r="AT795" i="1"/>
  <c r="AU795" i="1" s="1"/>
  <c r="AT796" i="1"/>
  <c r="AU796" i="1" s="1"/>
  <c r="AT797" i="1"/>
  <c r="AU797" i="1" s="1"/>
  <c r="AT798" i="1"/>
  <c r="AU798" i="1" s="1"/>
  <c r="AT799" i="1"/>
  <c r="AU799" i="1" s="1"/>
  <c r="AT800" i="1"/>
  <c r="AU800" i="1" s="1"/>
  <c r="AT801" i="1"/>
  <c r="AU801" i="1" s="1"/>
  <c r="AT802" i="1"/>
  <c r="AU802" i="1" s="1"/>
  <c r="AT803" i="1"/>
  <c r="AU803" i="1" s="1"/>
  <c r="AT804" i="1"/>
  <c r="AU804" i="1" s="1"/>
  <c r="AT805" i="1"/>
  <c r="AU805" i="1" s="1"/>
  <c r="AT806" i="1"/>
  <c r="AU806" i="1" s="1"/>
  <c r="AT807" i="1"/>
  <c r="AU807" i="1" s="1"/>
  <c r="AT808" i="1"/>
  <c r="AU808" i="1" s="1"/>
  <c r="AT809" i="1"/>
  <c r="AU809" i="1" s="1"/>
  <c r="AT810" i="1"/>
  <c r="AU810" i="1" s="1"/>
  <c r="AT811" i="1"/>
  <c r="AU811" i="1" s="1"/>
  <c r="AT812" i="1"/>
  <c r="AU812" i="1" s="1"/>
  <c r="AT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R748" i="1" s="1"/>
  <c r="AP749" i="1"/>
  <c r="AR749" i="1" s="1"/>
  <c r="AP750" i="1"/>
  <c r="AR750" i="1" s="1"/>
  <c r="AP751" i="1"/>
  <c r="AR751" i="1" s="1"/>
  <c r="AP752" i="1"/>
  <c r="AR752" i="1" s="1"/>
  <c r="AP753" i="1"/>
  <c r="AR753" i="1" s="1"/>
  <c r="AP754" i="1"/>
  <c r="AR754" i="1" s="1"/>
  <c r="AP755" i="1"/>
  <c r="AR755" i="1" s="1"/>
  <c r="AP756" i="1"/>
  <c r="AR756" i="1" s="1"/>
  <c r="AP757" i="1"/>
  <c r="AR757" i="1" s="1"/>
  <c r="AP758" i="1"/>
  <c r="AR758" i="1" s="1"/>
  <c r="AP759" i="1"/>
  <c r="AR759" i="1" s="1"/>
  <c r="AP760" i="1"/>
  <c r="AR760" i="1" s="1"/>
  <c r="AP761" i="1"/>
  <c r="AR761" i="1" s="1"/>
  <c r="AP762" i="1"/>
  <c r="AR762" i="1" s="1"/>
  <c r="AP763" i="1"/>
  <c r="AR763" i="1" s="1"/>
  <c r="AP764" i="1"/>
  <c r="AR764" i="1" s="1"/>
  <c r="AP765" i="1"/>
  <c r="AR765" i="1" s="1"/>
  <c r="AP766" i="1"/>
  <c r="AR766" i="1" s="1"/>
  <c r="AP767" i="1"/>
  <c r="AR767" i="1" s="1"/>
  <c r="AP768" i="1"/>
  <c r="AR768" i="1" s="1"/>
  <c r="AP769" i="1"/>
  <c r="AR769" i="1" s="1"/>
  <c r="AP770" i="1"/>
  <c r="AR770" i="1" s="1"/>
  <c r="AP771" i="1"/>
  <c r="AR771" i="1" s="1"/>
  <c r="AP772" i="1"/>
  <c r="AR772" i="1" s="1"/>
  <c r="AP773" i="1"/>
  <c r="AR773" i="1" s="1"/>
  <c r="AP774" i="1"/>
  <c r="AR774" i="1" s="1"/>
  <c r="AP775" i="1"/>
  <c r="AR775" i="1" s="1"/>
  <c r="AP776" i="1"/>
  <c r="AR776" i="1" s="1"/>
  <c r="AP777" i="1"/>
  <c r="AR777" i="1" s="1"/>
  <c r="AP778" i="1"/>
  <c r="AR778" i="1" s="1"/>
  <c r="AP779" i="1"/>
  <c r="AR779" i="1" s="1"/>
  <c r="AP780" i="1"/>
  <c r="AR780" i="1" s="1"/>
  <c r="AP781" i="1"/>
  <c r="AR781" i="1" s="1"/>
  <c r="AP782" i="1"/>
  <c r="AR782" i="1" s="1"/>
  <c r="AP783" i="1"/>
  <c r="AR783" i="1" s="1"/>
  <c r="AP784" i="1"/>
  <c r="AR784" i="1" s="1"/>
  <c r="AP785" i="1"/>
  <c r="AR785" i="1" s="1"/>
  <c r="AP786" i="1"/>
  <c r="AR786" i="1" s="1"/>
  <c r="AP787" i="1"/>
  <c r="AR787" i="1" s="1"/>
  <c r="AP788" i="1"/>
  <c r="AR788" i="1" s="1"/>
  <c r="AP789" i="1"/>
  <c r="AR789" i="1" s="1"/>
  <c r="AP790" i="1"/>
  <c r="AR790" i="1" s="1"/>
  <c r="AP791" i="1"/>
  <c r="AR791" i="1" s="1"/>
  <c r="AP792" i="1"/>
  <c r="AR792" i="1" s="1"/>
  <c r="AP793" i="1"/>
  <c r="AR793" i="1" s="1"/>
  <c r="AP794" i="1"/>
  <c r="AR794" i="1" s="1"/>
  <c r="AP795" i="1"/>
  <c r="AR795" i="1" s="1"/>
  <c r="AP796" i="1"/>
  <c r="AR796" i="1" s="1"/>
  <c r="AP797" i="1"/>
  <c r="AR797" i="1" s="1"/>
  <c r="AP798" i="1"/>
  <c r="AR798" i="1" s="1"/>
  <c r="AP799" i="1"/>
  <c r="AR799" i="1" s="1"/>
  <c r="AP800" i="1"/>
  <c r="AR800" i="1" s="1"/>
  <c r="AP801" i="1"/>
  <c r="AR801" i="1" s="1"/>
  <c r="AP802" i="1"/>
  <c r="AR802" i="1" s="1"/>
  <c r="AP803" i="1"/>
  <c r="AR803" i="1" s="1"/>
  <c r="AP804" i="1"/>
  <c r="AR804" i="1" s="1"/>
  <c r="AP805" i="1"/>
  <c r="AR805" i="1" s="1"/>
  <c r="AP806" i="1"/>
  <c r="AR806" i="1" s="1"/>
  <c r="AP807" i="1"/>
  <c r="AR807" i="1" s="1"/>
  <c r="AP808" i="1"/>
  <c r="AR808" i="1" s="1"/>
  <c r="AP809" i="1"/>
  <c r="AR809" i="1" s="1"/>
  <c r="AP810" i="1"/>
  <c r="AR810" i="1" s="1"/>
  <c r="AP811" i="1"/>
  <c r="AR811" i="1" s="1"/>
  <c r="AP812" i="1"/>
  <c r="AR812" i="1" s="1"/>
  <c r="AR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I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6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I745" i="1"/>
  <c r="AJ745" i="1"/>
  <c r="AI746" i="1"/>
  <c r="AJ746" i="1"/>
  <c r="AI747" i="1"/>
  <c r="AJ74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</calcChain>
</file>

<file path=xl/sharedStrings.xml><?xml version="1.0" encoding="utf-8"?>
<sst xmlns="http://schemas.openxmlformats.org/spreadsheetml/2006/main" count="19685" uniqueCount="5199">
  <si>
    <t>ID Pelanggan</t>
  </si>
  <si>
    <t>Nama Pelanggan</t>
  </si>
  <si>
    <t>Tarif</t>
  </si>
  <si>
    <t>Daya</t>
  </si>
  <si>
    <t>Alamat</t>
  </si>
  <si>
    <t>Latitude</t>
  </si>
  <si>
    <t>Longitude</t>
  </si>
  <si>
    <t>Jenis Meter</t>
  </si>
  <si>
    <t>Merk Meter</t>
  </si>
  <si>
    <t>Tahun Meter</t>
  </si>
  <si>
    <t>Merk MCB</t>
  </si>
  <si>
    <t>Ukuran MCB</t>
  </si>
  <si>
    <t>No Segel</t>
  </si>
  <si>
    <t>No Gardu</t>
  </si>
  <si>
    <t>Catatan</t>
  </si>
  <si>
    <t>ULP Demak</t>
  </si>
  <si>
    <t>Tanggal Pasang</t>
  </si>
  <si>
    <t>B1</t>
  </si>
  <si>
    <t>R1T</t>
  </si>
  <si>
    <t>ABB</t>
  </si>
  <si>
    <t>SCHNEIDER</t>
  </si>
  <si>
    <t>4A</t>
  </si>
  <si>
    <t>10A</t>
  </si>
  <si>
    <t>Tarikan SR Ke</t>
  </si>
  <si>
    <t>Direksi Lapangan ULP Demak,</t>
  </si>
  <si>
    <t>Laporan Kelengkapan Data Asset dan Data Pelanggan</t>
  </si>
  <si>
    <t>Verifikator Data Asset,</t>
  </si>
  <si>
    <t>TL Mapping UP3 Demak,</t>
  </si>
  <si>
    <t>Nomor Meter</t>
  </si>
  <si>
    <t>SUNARDI</t>
  </si>
  <si>
    <t>KHOIRUL ANAM</t>
  </si>
  <si>
    <t>SUDARMAN</t>
  </si>
  <si>
    <t>B2</t>
  </si>
  <si>
    <t>R1MT</t>
  </si>
  <si>
    <t>B1T</t>
  </si>
  <si>
    <t>R2T</t>
  </si>
  <si>
    <t>B2T</t>
  </si>
  <si>
    <t>HEXING</t>
  </si>
  <si>
    <t>SMARTMETER</t>
  </si>
  <si>
    <t>900</t>
  </si>
  <si>
    <t>1300</t>
  </si>
  <si>
    <t>3500</t>
  </si>
  <si>
    <t>2200</t>
  </si>
  <si>
    <t>450</t>
  </si>
  <si>
    <t>11000</t>
  </si>
  <si>
    <t>5500</t>
  </si>
  <si>
    <t>7700</t>
  </si>
  <si>
    <t>DAYA</t>
  </si>
  <si>
    <t>GD525512366</t>
  </si>
  <si>
    <t>GD525512360</t>
  </si>
  <si>
    <t>GD525512330</t>
  </si>
  <si>
    <t>GD525512352</t>
  </si>
  <si>
    <t>GD525512296</t>
  </si>
  <si>
    <t>GD525510103</t>
  </si>
  <si>
    <t>GD525512316</t>
  </si>
  <si>
    <t>GD525511434</t>
  </si>
  <si>
    <t>GD525510879</t>
  </si>
  <si>
    <t>GD525511183</t>
  </si>
  <si>
    <t>GD525512300</t>
  </si>
  <si>
    <t>GD525512324</t>
  </si>
  <si>
    <t>GD525512046</t>
  </si>
  <si>
    <t>GD525512372</t>
  </si>
  <si>
    <t>GD525512328</t>
  </si>
  <si>
    <t>GD525510195</t>
  </si>
  <si>
    <t>GD525512312</t>
  </si>
  <si>
    <t>GD525510957</t>
  </si>
  <si>
    <t>GD525512376</t>
  </si>
  <si>
    <t>GD525511929</t>
  </si>
  <si>
    <t>GD525511926</t>
  </si>
  <si>
    <t>GD525512386</t>
  </si>
  <si>
    <t>GD525512374</t>
  </si>
  <si>
    <t>GD525512358</t>
  </si>
  <si>
    <t>GD525512368</t>
  </si>
  <si>
    <t>GD525510261</t>
  </si>
  <si>
    <t>GD525512362</t>
  </si>
  <si>
    <t>GD525512322</t>
  </si>
  <si>
    <t>GD525511909</t>
  </si>
  <si>
    <t>GD525512354</t>
  </si>
  <si>
    <t>GD525512286</t>
  </si>
  <si>
    <t>GD525510592</t>
  </si>
  <si>
    <t>GD525511978</t>
  </si>
  <si>
    <t>GD525512326</t>
  </si>
  <si>
    <t>GD525512306</t>
  </si>
  <si>
    <t>GD525512298</t>
  </si>
  <si>
    <t>GD525510532</t>
  </si>
  <si>
    <t>GD525510556</t>
  </si>
  <si>
    <t>GD525512310</t>
  </si>
  <si>
    <t>GD525510221</t>
  </si>
  <si>
    <t>GD525511063</t>
  </si>
  <si>
    <t>GD525511128</t>
  </si>
  <si>
    <t>GD525512382</t>
  </si>
  <si>
    <t>GD525512318</t>
  </si>
  <si>
    <t>GD525512178</t>
  </si>
  <si>
    <t>GD525510703</t>
  </si>
  <si>
    <t>GD525512356</t>
  </si>
  <si>
    <t>GD525512320</t>
  </si>
  <si>
    <t>GD525512388</t>
  </si>
  <si>
    <t>GD525511728</t>
  </si>
  <si>
    <t>GD525511658</t>
  </si>
  <si>
    <t>GD525511657</t>
  </si>
  <si>
    <t>GD525510591</t>
  </si>
  <si>
    <t>GD525510104</t>
  </si>
  <si>
    <t>GD525510536</t>
  </si>
  <si>
    <t>GD525512387</t>
  </si>
  <si>
    <t>GD525512210</t>
  </si>
  <si>
    <t>GD525511508</t>
  </si>
  <si>
    <t>GD525511035</t>
  </si>
  <si>
    <t>GD525511626</t>
  </si>
  <si>
    <t>GD525511076</t>
  </si>
  <si>
    <t>GD525512385</t>
  </si>
  <si>
    <t>GD525512034</t>
  </si>
  <si>
    <t>GD525511036</t>
  </si>
  <si>
    <t>GD525510102</t>
  </si>
  <si>
    <t>GD525511635</t>
  </si>
  <si>
    <t>GD525512364</t>
  </si>
  <si>
    <t>GD525511184</t>
  </si>
  <si>
    <t>GD525511998</t>
  </si>
  <si>
    <t>GD525511202</t>
  </si>
  <si>
    <t>GD525511181</t>
  </si>
  <si>
    <t>GD525511651</t>
  </si>
  <si>
    <t>GD525510776</t>
  </si>
  <si>
    <t>0000K3</t>
  </si>
  <si>
    <t>MCB A</t>
  </si>
  <si>
    <t>A</t>
  </si>
  <si>
    <t>50A</t>
  </si>
  <si>
    <t>6A</t>
  </si>
  <si>
    <t>16A</t>
  </si>
  <si>
    <t>35A</t>
  </si>
  <si>
    <t>2A</t>
  </si>
  <si>
    <t>25A</t>
  </si>
  <si>
    <t>PASKABAYAR</t>
  </si>
  <si>
    <t>PRABAYAR</t>
  </si>
  <si>
    <t>PERLU PERLUASAN JTR</t>
  </si>
  <si>
    <t>MILESTONE ICON</t>
  </si>
  <si>
    <t>R1</t>
  </si>
  <si>
    <t>R3T</t>
  </si>
  <si>
    <t>R2</t>
  </si>
  <si>
    <t>R1M</t>
  </si>
  <si>
    <t>NAMA_PTUGAS_SAMBUNG</t>
  </si>
  <si>
    <t>4400</t>
  </si>
  <si>
    <t>105000</t>
  </si>
  <si>
    <t>-6.9947822</t>
  </si>
  <si>
    <t>FUJI</t>
  </si>
  <si>
    <t>ITRON</t>
  </si>
  <si>
    <t>SANXING</t>
  </si>
  <si>
    <t>MELCOINDA</t>
  </si>
  <si>
    <t>METBELOSA</t>
  </si>
  <si>
    <t>MECOINDO</t>
  </si>
  <si>
    <t>MITSUBISHI</t>
  </si>
  <si>
    <t>LIPUVINDO</t>
  </si>
  <si>
    <t/>
  </si>
  <si>
    <t>GD525510015</t>
  </si>
  <si>
    <t>GD525510480</t>
  </si>
  <si>
    <t>GD525510042</t>
  </si>
  <si>
    <t>GD525512116</t>
  </si>
  <si>
    <t>GD525511727</t>
  </si>
  <si>
    <t>GD525511013</t>
  </si>
  <si>
    <t>GD525511122</t>
  </si>
  <si>
    <t>GD525510287</t>
  </si>
  <si>
    <t>GD525511366</t>
  </si>
  <si>
    <t>0000T5</t>
  </si>
  <si>
    <t>GD525511393</t>
  </si>
  <si>
    <t>GD525510089</t>
  </si>
  <si>
    <t>GD525511729</t>
  </si>
  <si>
    <t>GD525510878</t>
  </si>
  <si>
    <t>GD525510593</t>
  </si>
  <si>
    <t>GD525511772</t>
  </si>
  <si>
    <t>GD525511437</t>
  </si>
  <si>
    <t>GD525511733</t>
  </si>
  <si>
    <t>GD525511135</t>
  </si>
  <si>
    <t>GD525510150</t>
  </si>
  <si>
    <t>GD525510894</t>
  </si>
  <si>
    <t>GD525512390</t>
  </si>
  <si>
    <t>GD525510338</t>
  </si>
  <si>
    <t>GD525511442</t>
  </si>
  <si>
    <t>NAMA PETUGAS</t>
  </si>
  <si>
    <t>AHMAD ROFIQ</t>
  </si>
  <si>
    <t>MIFTAKHUL ANWAR</t>
  </si>
  <si>
    <t>AGUS SALIM</t>
  </si>
  <si>
    <t>SUHIRMANTO</t>
  </si>
  <si>
    <t>AHMAD FAHRUR REZA</t>
  </si>
  <si>
    <t>MUSYAFAK</t>
  </si>
  <si>
    <t>PARYONO</t>
  </si>
  <si>
    <t>SLAMET</t>
  </si>
  <si>
    <t>AHMAD KHARIS</t>
  </si>
  <si>
    <t>NASIRUN</t>
  </si>
  <si>
    <t>GORBI</t>
  </si>
  <si>
    <t>20A</t>
  </si>
  <si>
    <t>SUMARNI</t>
  </si>
  <si>
    <t>SUNARTI</t>
  </si>
  <si>
    <t>SRI WAHYUNI</t>
  </si>
  <si>
    <t>MUSHOLLA</t>
  </si>
  <si>
    <t>MUSTAIN</t>
  </si>
  <si>
    <t>KASMIRAH</t>
  </si>
  <si>
    <t>MUSTOFA</t>
  </si>
  <si>
    <t>WAHYUDI</t>
  </si>
  <si>
    <t>BALAI DESA</t>
  </si>
  <si>
    <t>GD525511924</t>
  </si>
  <si>
    <t>GD525510259</t>
  </si>
  <si>
    <t>GD525510950</t>
  </si>
  <si>
    <t>(EKO WINARNO)</t>
  </si>
  <si>
    <t>(ACHMAD SUHENDRO)</t>
  </si>
  <si>
    <t>PT SAPTO ARGO PERKASA,</t>
  </si>
  <si>
    <t>Direktur,</t>
  </si>
  <si>
    <t>(IMAM SYAFI'I)</t>
  </si>
  <si>
    <t>SISWANTO</t>
  </si>
  <si>
    <t>SUPRIYADI</t>
  </si>
  <si>
    <t>MUSHOLLA AL IKHLAS</t>
  </si>
  <si>
    <t>DS BATU  RT.2 RW.1</t>
  </si>
  <si>
    <t>ARWANI</t>
  </si>
  <si>
    <t>ZAENAL ARIFIN</t>
  </si>
  <si>
    <t>S1T</t>
  </si>
  <si>
    <t>S1</t>
  </si>
  <si>
    <t>33000</t>
  </si>
  <si>
    <t>-6.9947811</t>
  </si>
  <si>
    <t>110.7500943</t>
  </si>
  <si>
    <t>-6.9947813</t>
  </si>
  <si>
    <t>-6.9947806</t>
  </si>
  <si>
    <t>110.7500942</t>
  </si>
  <si>
    <t>-6.9947804</t>
  </si>
  <si>
    <t>110.7500937</t>
  </si>
  <si>
    <t>-6.9947809</t>
  </si>
  <si>
    <t>-6.9947805</t>
  </si>
  <si>
    <t>110.7500936</t>
  </si>
  <si>
    <t>-6.9947807</t>
  </si>
  <si>
    <t>-6.9947815</t>
  </si>
  <si>
    <t>WASION</t>
  </si>
  <si>
    <t>GD525512090</t>
  </si>
  <si>
    <t>GD525511192</t>
  </si>
  <si>
    <t>GD525510471</t>
  </si>
  <si>
    <t>GD525510468</t>
  </si>
  <si>
    <t>GD525510560</t>
  </si>
  <si>
    <t>GD525510231</t>
  </si>
  <si>
    <t>GD525510322</t>
  </si>
  <si>
    <t>GD525511425</t>
  </si>
  <si>
    <t>GD525511604</t>
  </si>
  <si>
    <t>GD525511129</t>
  </si>
  <si>
    <t>GD525511002</t>
  </si>
  <si>
    <t>GD525510312</t>
  </si>
  <si>
    <t>GD525510316</t>
  </si>
  <si>
    <t>GD525510084</t>
  </si>
  <si>
    <t>GD525511006</t>
  </si>
  <si>
    <t>GD525510650</t>
  </si>
  <si>
    <t>GD525510413</t>
  </si>
  <si>
    <t>31/10/2024</t>
  </si>
  <si>
    <t>525510551651</t>
  </si>
  <si>
    <t>523033023490</t>
  </si>
  <si>
    <t>525510538882</t>
  </si>
  <si>
    <t>525510556998</t>
  </si>
  <si>
    <t>523060018072</t>
  </si>
  <si>
    <t>523061294019</t>
  </si>
  <si>
    <t>JL DUNGKAP RT. 3 RW. 1 DS. TAMBIREJO KEC. G</t>
  </si>
  <si>
    <t>JL BOYOLALI RT. 1 RW. 1 KEC. GAJAH - BOYOLA</t>
  </si>
  <si>
    <t>JL DK.KLITIH RT.04 RW.02 - KARANGREJO</t>
  </si>
  <si>
    <t>JL DS,BAKUNG 3/3 BAKUNG MIJEN DEMAK.JAWA TE</t>
  </si>
  <si>
    <t>JL DS.SAYUNG LOR RT.04 RW.02 - SAYUNG</t>
  </si>
  <si>
    <t>JL DS.SAYUNG WETAN RT.05 RW.01 - SAYUNG</t>
  </si>
  <si>
    <t>JL MORODEMAK RT 02 RW 01, MORODEMAK, BONANG</t>
  </si>
  <si>
    <t>JL BUNGO RT 003 RW 007 - .</t>
  </si>
  <si>
    <t>DS MARGOLINDUK  RT.02 RW.01</t>
  </si>
  <si>
    <t>DS MANGUNJIWAN RT 5 RW 8 - DEMAK</t>
  </si>
  <si>
    <t>JL PULOSARI RT 003 RW 003 - .</t>
  </si>
  <si>
    <t>JL BUNGO RT. 4 RW. 2 KEC. WEDUNG - BUNGO RT</t>
  </si>
  <si>
    <t>DS  PURWOSARI KEC SAY  RT.0 RW.0 - PURWOSAR</t>
  </si>
  <si>
    <t>JL DS.JUNGSEMI RT.04 RW.01 - WEDUNG</t>
  </si>
  <si>
    <t>ROHMAT</t>
  </si>
  <si>
    <t>SELAMET</t>
  </si>
  <si>
    <t>SARTINI</t>
  </si>
  <si>
    <t>NUR JANAH</t>
  </si>
  <si>
    <t>MUSTAGFIROH</t>
  </si>
  <si>
    <t>ABDULLAH BAKRI</t>
  </si>
  <si>
    <t>RUKAYATI</t>
  </si>
  <si>
    <t>ABDUL AZIS</t>
  </si>
  <si>
    <t>ASIYAH</t>
  </si>
  <si>
    <t>MUHAMMAD ZAMRONI</t>
  </si>
  <si>
    <t>KARTINI</t>
  </si>
  <si>
    <t>SUNARNO</t>
  </si>
  <si>
    <t>SRI HARTATIK</t>
  </si>
  <si>
    <t>ABDUR ROHMAN</t>
  </si>
  <si>
    <t>SITI ZULAEKHAH</t>
  </si>
  <si>
    <t>SUKAHAR</t>
  </si>
  <si>
    <t>RIYAN EFENDI</t>
  </si>
  <si>
    <t>MUTMAINAH</t>
  </si>
  <si>
    <t>MASROKAN</t>
  </si>
  <si>
    <t>MUDRIKAH</t>
  </si>
  <si>
    <t>FAHRUDIN</t>
  </si>
  <si>
    <t>ABDUL ROSID</t>
  </si>
  <si>
    <t>BAMBANG JATMIKO</t>
  </si>
  <si>
    <t>ALI MAHMUDI</t>
  </si>
  <si>
    <t>AGUNG TRI WIBOWO</t>
  </si>
  <si>
    <t>RASMIDI</t>
  </si>
  <si>
    <t>SUTRISNO</t>
  </si>
  <si>
    <t>SUKARLAN</t>
  </si>
  <si>
    <t>AMBARWATI</t>
  </si>
  <si>
    <t>SUGENG</t>
  </si>
  <si>
    <t>SOKHIBI</t>
  </si>
  <si>
    <t>SUPRAPTO</t>
  </si>
  <si>
    <t>SUPARTO</t>
  </si>
  <si>
    <t>KHOTIBUL UMAM</t>
  </si>
  <si>
    <t>SITI AISYAH</t>
  </si>
  <si>
    <t>SULKAN</t>
  </si>
  <si>
    <t>SUPARDI</t>
  </si>
  <si>
    <t>ABDUL AZIZ</t>
  </si>
  <si>
    <t>NOR AHMAD</t>
  </si>
  <si>
    <t>KAMIDAH</t>
  </si>
  <si>
    <t>P1</t>
  </si>
  <si>
    <t>525510557934</t>
  </si>
  <si>
    <t>525510557854</t>
  </si>
  <si>
    <t>525510557862</t>
  </si>
  <si>
    <t>525510557942</t>
  </si>
  <si>
    <t>147000</t>
  </si>
  <si>
    <t>23000</t>
  </si>
  <si>
    <t>110.7500941</t>
  </si>
  <si>
    <t>-6.934872</t>
  </si>
  <si>
    <t>110.5156417</t>
  </si>
  <si>
    <t>-6.8622656</t>
  </si>
  <si>
    <t>110.7591647</t>
  </si>
  <si>
    <t>-6.9947847</t>
  </si>
  <si>
    <t>110.7500933</t>
  </si>
  <si>
    <t>-6.9779281</t>
  </si>
  <si>
    <t>110.5146809</t>
  </si>
  <si>
    <t>110.7500935</t>
  </si>
  <si>
    <t>110.7500949</t>
  </si>
  <si>
    <t>-6.9247323</t>
  </si>
  <si>
    <t>-6.8405597</t>
  </si>
  <si>
    <t>110.7500947</t>
  </si>
  <si>
    <t>-6.994781</t>
  </si>
  <si>
    <t>110.7500938</t>
  </si>
  <si>
    <t>-6.9947846</t>
  </si>
  <si>
    <t>14514229369</t>
  </si>
  <si>
    <t>14514230425</t>
  </si>
  <si>
    <t>14514228981</t>
  </si>
  <si>
    <t>14514228031</t>
  </si>
  <si>
    <t>14514229443</t>
  </si>
  <si>
    <t>14514100024</t>
  </si>
  <si>
    <t>10216303</t>
  </si>
  <si>
    <t>14509363934</t>
  </si>
  <si>
    <t>CANNET</t>
  </si>
  <si>
    <t>GD525512384</t>
  </si>
  <si>
    <t>GD525510303</t>
  </si>
  <si>
    <t>GD525511487</t>
  </si>
  <si>
    <t>GD525510059</t>
  </si>
  <si>
    <t>GD525511709</t>
  </si>
  <si>
    <t>GD525510444</t>
  </si>
  <si>
    <t>GD525512846</t>
  </si>
  <si>
    <t>0000</t>
  </si>
  <si>
    <t>GD525511930</t>
  </si>
  <si>
    <t>K3</t>
  </si>
  <si>
    <t>GD525511992</t>
  </si>
  <si>
    <t>GD525510830</t>
  </si>
  <si>
    <t>0089K3</t>
  </si>
  <si>
    <t>GD525510469</t>
  </si>
  <si>
    <t>GD525510105</t>
  </si>
  <si>
    <t>GD525511598</t>
  </si>
  <si>
    <t>GD525511438</t>
  </si>
  <si>
    <t>GD525511444</t>
  </si>
  <si>
    <t>GD525511131</t>
  </si>
  <si>
    <t>GD525510337</t>
  </si>
  <si>
    <t>GD525511440</t>
  </si>
  <si>
    <t>GD525510477</t>
  </si>
  <si>
    <t>GD525510138</t>
  </si>
  <si>
    <t>GD525511422</t>
  </si>
  <si>
    <t>GD525510854</t>
  </si>
  <si>
    <t>GD525511443</t>
  </si>
  <si>
    <t>GD525511450</t>
  </si>
  <si>
    <t>GD525511435</t>
  </si>
  <si>
    <t>GD525510220</t>
  </si>
  <si>
    <t>GD525511244</t>
  </si>
  <si>
    <t>GD525511786</t>
  </si>
  <si>
    <t>GD525512304</t>
  </si>
  <si>
    <t>5599T5</t>
  </si>
  <si>
    <t>GD525512573</t>
  </si>
  <si>
    <t>GD525511178</t>
  </si>
  <si>
    <t>GD525512288</t>
  </si>
  <si>
    <t>GD525510410</t>
  </si>
  <si>
    <t>GD525510484</t>
  </si>
  <si>
    <t>GD525510317</t>
  </si>
  <si>
    <t>GD525510010</t>
  </si>
  <si>
    <t>GD525511127</t>
  </si>
  <si>
    <t>GD525511642</t>
  </si>
  <si>
    <t>GD525510296</t>
  </si>
  <si>
    <t>GD525510718</t>
  </si>
  <si>
    <t>GD525511927</t>
  </si>
  <si>
    <t>GD525510746</t>
  </si>
  <si>
    <t>GD525510045</t>
  </si>
  <si>
    <t>GD525510827</t>
  </si>
  <si>
    <t>GD525510179</t>
  </si>
  <si>
    <t>GD525510043</t>
  </si>
  <si>
    <t>GD525512258</t>
  </si>
  <si>
    <t>GD525511915</t>
  </si>
  <si>
    <t>GD525511506</t>
  </si>
  <si>
    <t>GD525511454</t>
  </si>
  <si>
    <t>GD525511782</t>
  </si>
  <si>
    <t>GD525511868</t>
  </si>
  <si>
    <t>GD525511281</t>
  </si>
  <si>
    <t>GD525511216</t>
  </si>
  <si>
    <t>GD525510884</t>
  </si>
  <si>
    <t>GD525510590</t>
  </si>
  <si>
    <t>GD525511866</t>
  </si>
  <si>
    <t>GD525511179</t>
  </si>
  <si>
    <t>GD525511397</t>
  </si>
  <si>
    <t>GD525511375</t>
  </si>
  <si>
    <t>GD525510293</t>
  </si>
  <si>
    <t>GD525511365</t>
  </si>
  <si>
    <t>GD525510535</t>
  </si>
  <si>
    <t>GD525511431</t>
  </si>
  <si>
    <t>GD525511173</t>
  </si>
  <si>
    <t>GD525510211</t>
  </si>
  <si>
    <t>GD525510831</t>
  </si>
  <si>
    <t>GD525510569</t>
  </si>
  <si>
    <t>GD525511619</t>
  </si>
  <si>
    <t>GD525510533</t>
  </si>
  <si>
    <t>GD525512350</t>
  </si>
  <si>
    <t>GD525510126</t>
  </si>
  <si>
    <t>GD525510918</t>
  </si>
  <si>
    <t>Demak, 09 November 2024</t>
  </si>
  <si>
    <t>02/11/2024</t>
  </si>
  <si>
    <t>09/11/2024</t>
  </si>
  <si>
    <t>15/11/2024</t>
  </si>
  <si>
    <t>08/11/2024</t>
  </si>
  <si>
    <t>04/11/2024</t>
  </si>
  <si>
    <t>05/11/2024</t>
  </si>
  <si>
    <t>01/11/2024</t>
  </si>
  <si>
    <t>07/11/2024</t>
  </si>
  <si>
    <t>19/11/2024</t>
  </si>
  <si>
    <t>06/11/2024</t>
  </si>
  <si>
    <t>20/11/2024</t>
  </si>
  <si>
    <t>13/11/2024</t>
  </si>
  <si>
    <t>14/11/2024</t>
  </si>
  <si>
    <t>25/11/2024</t>
  </si>
  <si>
    <t>18/11/2024</t>
  </si>
  <si>
    <t>11/11/2024</t>
  </si>
  <si>
    <t>12/11/2024</t>
  </si>
  <si>
    <t>26/11/2024</t>
  </si>
  <si>
    <t>16/11/2024</t>
  </si>
  <si>
    <t>29/11/2024</t>
  </si>
  <si>
    <t>21/11/2024</t>
  </si>
  <si>
    <t>22/11/2024</t>
  </si>
  <si>
    <t>23/11/2024</t>
  </si>
  <si>
    <t>30/11/2024</t>
  </si>
  <si>
    <t>28/11/2024</t>
  </si>
  <si>
    <t>523061505602</t>
  </si>
  <si>
    <t>525510296033</t>
  </si>
  <si>
    <t>525510560831</t>
  </si>
  <si>
    <t>525510558084</t>
  </si>
  <si>
    <t>525510558076</t>
  </si>
  <si>
    <t>523061398414</t>
  </si>
  <si>
    <t>525510558616</t>
  </si>
  <si>
    <t>525510377746</t>
  </si>
  <si>
    <t>523060945982</t>
  </si>
  <si>
    <t>523060437677</t>
  </si>
  <si>
    <t>525510558068</t>
  </si>
  <si>
    <t>525510558163</t>
  </si>
  <si>
    <t>525510558092</t>
  </si>
  <si>
    <t>525510558122</t>
  </si>
  <si>
    <t>523060256714</t>
  </si>
  <si>
    <t>523061058556</t>
  </si>
  <si>
    <t>523060781112</t>
  </si>
  <si>
    <t>523061494620</t>
  </si>
  <si>
    <t>523060010639</t>
  </si>
  <si>
    <t>523061310350</t>
  </si>
  <si>
    <t>523060423686</t>
  </si>
  <si>
    <t>523060527269</t>
  </si>
  <si>
    <t>523060967880</t>
  </si>
  <si>
    <t>523060948628</t>
  </si>
  <si>
    <t>525510557967</t>
  </si>
  <si>
    <t>523061346670</t>
  </si>
  <si>
    <t>525510557975</t>
  </si>
  <si>
    <t>523060705732</t>
  </si>
  <si>
    <t>523060797513</t>
  </si>
  <si>
    <t>523060922011</t>
  </si>
  <si>
    <t>525510558466</t>
  </si>
  <si>
    <t>523061482443</t>
  </si>
  <si>
    <t>523061230979</t>
  </si>
  <si>
    <t>525510558027</t>
  </si>
  <si>
    <t>525510557983</t>
  </si>
  <si>
    <t>525510558043</t>
  </si>
  <si>
    <t>525510558267</t>
  </si>
  <si>
    <t>525510557991</t>
  </si>
  <si>
    <t>525510558019</t>
  </si>
  <si>
    <t>525510557959</t>
  </si>
  <si>
    <t>525510558001</t>
  </si>
  <si>
    <t>525510558035</t>
  </si>
  <si>
    <t>525510558148</t>
  </si>
  <si>
    <t>525510558114</t>
  </si>
  <si>
    <t>523060901060</t>
  </si>
  <si>
    <t>525510558752</t>
  </si>
  <si>
    <t>525510558155</t>
  </si>
  <si>
    <t>525510558171</t>
  </si>
  <si>
    <t>525510559626</t>
  </si>
  <si>
    <t>525510558189</t>
  </si>
  <si>
    <t>525510558275</t>
  </si>
  <si>
    <t>525510558197</t>
  </si>
  <si>
    <t>525510558283</t>
  </si>
  <si>
    <t>525510558259</t>
  </si>
  <si>
    <t>525510558226</t>
  </si>
  <si>
    <t>525510136583</t>
  </si>
  <si>
    <t>525510558362</t>
  </si>
  <si>
    <t>525510558370</t>
  </si>
  <si>
    <t>525510558579</t>
  </si>
  <si>
    <t>525510558218</t>
  </si>
  <si>
    <t>525510558234</t>
  </si>
  <si>
    <t>525510558242</t>
  </si>
  <si>
    <t>525510558441</t>
  </si>
  <si>
    <t>525510558347</t>
  </si>
  <si>
    <t>525510558354</t>
  </si>
  <si>
    <t>525510372440</t>
  </si>
  <si>
    <t>525510558313</t>
  </si>
  <si>
    <t>525510558458</t>
  </si>
  <si>
    <t>525510255019</t>
  </si>
  <si>
    <t>525510558417</t>
  </si>
  <si>
    <t>525510558291</t>
  </si>
  <si>
    <t>525510559597</t>
  </si>
  <si>
    <t>525510558305</t>
  </si>
  <si>
    <t>525510558321</t>
  </si>
  <si>
    <t>523061297974</t>
  </si>
  <si>
    <t>525510558396</t>
  </si>
  <si>
    <t>525510558339</t>
  </si>
  <si>
    <t>525510558474</t>
  </si>
  <si>
    <t>525510406531</t>
  </si>
  <si>
    <t>525510558409</t>
  </si>
  <si>
    <t>525510558595</t>
  </si>
  <si>
    <t>525510558388</t>
  </si>
  <si>
    <t>525510558673</t>
  </si>
  <si>
    <t>525510558425</t>
  </si>
  <si>
    <t>525510558433</t>
  </si>
  <si>
    <t>525510558504</t>
  </si>
  <si>
    <t>525510558520</t>
  </si>
  <si>
    <t>525510558632</t>
  </si>
  <si>
    <t>525510559600</t>
  </si>
  <si>
    <t>525510558482</t>
  </si>
  <si>
    <t>525510558490</t>
  </si>
  <si>
    <t>525510558553</t>
  </si>
  <si>
    <t>525510558512</t>
  </si>
  <si>
    <t>523061581336</t>
  </si>
  <si>
    <t>525510218322</t>
  </si>
  <si>
    <t>525510352505</t>
  </si>
  <si>
    <t>525510558538</t>
  </si>
  <si>
    <t>525510558546</t>
  </si>
  <si>
    <t>525510442001</t>
  </si>
  <si>
    <t>525510558681</t>
  </si>
  <si>
    <t>523060910792</t>
  </si>
  <si>
    <t>525510558561</t>
  </si>
  <si>
    <t>525510382701</t>
  </si>
  <si>
    <t>525510334967</t>
  </si>
  <si>
    <t>523060157179</t>
  </si>
  <si>
    <t>523061177256</t>
  </si>
  <si>
    <t>525510558587</t>
  </si>
  <si>
    <t>525510558608</t>
  </si>
  <si>
    <t>525510558624</t>
  </si>
  <si>
    <t>525510558699</t>
  </si>
  <si>
    <t>523061534736</t>
  </si>
  <si>
    <t>523061473893</t>
  </si>
  <si>
    <t>523060145749</t>
  </si>
  <si>
    <t>525510559293</t>
  </si>
  <si>
    <t>525510558760</t>
  </si>
  <si>
    <t>525510558880</t>
  </si>
  <si>
    <t>525510559589</t>
  </si>
  <si>
    <t>525510558737</t>
  </si>
  <si>
    <t>525510558665</t>
  </si>
  <si>
    <t>525510325881</t>
  </si>
  <si>
    <t>525510558657</t>
  </si>
  <si>
    <t>525510558993</t>
  </si>
  <si>
    <t>525510558640</t>
  </si>
  <si>
    <t>525510558729</t>
  </si>
  <si>
    <t>525510558703</t>
  </si>
  <si>
    <t>525510558711</t>
  </si>
  <si>
    <t>525510562192</t>
  </si>
  <si>
    <t>525510558745</t>
  </si>
  <si>
    <t>523060515138</t>
  </si>
  <si>
    <t>525510308823</t>
  </si>
  <si>
    <t>523061115161</t>
  </si>
  <si>
    <t>525510558794</t>
  </si>
  <si>
    <t>523060605471</t>
  </si>
  <si>
    <t>525510558778</t>
  </si>
  <si>
    <t>525510558831</t>
  </si>
  <si>
    <t>525510558815</t>
  </si>
  <si>
    <t>525510558864</t>
  </si>
  <si>
    <t>525510560951</t>
  </si>
  <si>
    <t>525510558786</t>
  </si>
  <si>
    <t>525510046838</t>
  </si>
  <si>
    <t>520013731522</t>
  </si>
  <si>
    <t>525510558807</t>
  </si>
  <si>
    <t>525510558823</t>
  </si>
  <si>
    <t>525510164387</t>
  </si>
  <si>
    <t>525510298402</t>
  </si>
  <si>
    <t>523061125231</t>
  </si>
  <si>
    <t>523060946848</t>
  </si>
  <si>
    <t>525510558928</t>
  </si>
  <si>
    <t>525510558849</t>
  </si>
  <si>
    <t>525510558902</t>
  </si>
  <si>
    <t>523060374686</t>
  </si>
  <si>
    <t>525510559052</t>
  </si>
  <si>
    <t>523060035032</t>
  </si>
  <si>
    <t>525510558856</t>
  </si>
  <si>
    <t>523060469645</t>
  </si>
  <si>
    <t>525510558977</t>
  </si>
  <si>
    <t>525510558872</t>
  </si>
  <si>
    <t>525510558898</t>
  </si>
  <si>
    <t>523060266514</t>
  </si>
  <si>
    <t>525510558936</t>
  </si>
  <si>
    <t>525510559173</t>
  </si>
  <si>
    <t>525510558944</t>
  </si>
  <si>
    <t>525510558969</t>
  </si>
  <si>
    <t>525510558951</t>
  </si>
  <si>
    <t>523060360368</t>
  </si>
  <si>
    <t>525510559086</t>
  </si>
  <si>
    <t>525510558985</t>
  </si>
  <si>
    <t>523060208531</t>
  </si>
  <si>
    <t>525510559003</t>
  </si>
  <si>
    <t>523061150618</t>
  </si>
  <si>
    <t>523061329185</t>
  </si>
  <si>
    <t>525510364334</t>
  </si>
  <si>
    <t>525510167542</t>
  </si>
  <si>
    <t>525510559029</t>
  </si>
  <si>
    <t>523060451456</t>
  </si>
  <si>
    <t>523060012571</t>
  </si>
  <si>
    <t>525510559037</t>
  </si>
  <si>
    <t>525510559078</t>
  </si>
  <si>
    <t>525510559202</t>
  </si>
  <si>
    <t>525510559140</t>
  </si>
  <si>
    <t>525530436868</t>
  </si>
  <si>
    <t>525510559045</t>
  </si>
  <si>
    <t>523061050989</t>
  </si>
  <si>
    <t>523061264117</t>
  </si>
  <si>
    <t>523060065039</t>
  </si>
  <si>
    <t>525510559116</t>
  </si>
  <si>
    <t>525510559060</t>
  </si>
  <si>
    <t>525510559132</t>
  </si>
  <si>
    <t>525510559094</t>
  </si>
  <si>
    <t>525510559108</t>
  </si>
  <si>
    <t>525510559244</t>
  </si>
  <si>
    <t>525510559124</t>
  </si>
  <si>
    <t>525510559165</t>
  </si>
  <si>
    <t>525510559157</t>
  </si>
  <si>
    <t>525510559181</t>
  </si>
  <si>
    <t>525510559199</t>
  </si>
  <si>
    <t>523060213163</t>
  </si>
  <si>
    <t>523061836576</t>
  </si>
  <si>
    <t>525510559228</t>
  </si>
  <si>
    <t>525510559618</t>
  </si>
  <si>
    <t>523061252367</t>
  </si>
  <si>
    <t>523060375791</t>
  </si>
  <si>
    <t>523061319385</t>
  </si>
  <si>
    <t>523061330749</t>
  </si>
  <si>
    <t>523060590926</t>
  </si>
  <si>
    <t>525510559754</t>
  </si>
  <si>
    <t>523060232526</t>
  </si>
  <si>
    <t>523060361649</t>
  </si>
  <si>
    <t>523060659625</t>
  </si>
  <si>
    <t>525510559236</t>
  </si>
  <si>
    <t>525510559349</t>
  </si>
  <si>
    <t>525510559285</t>
  </si>
  <si>
    <t>525510559269</t>
  </si>
  <si>
    <t>523060900503</t>
  </si>
  <si>
    <t>525510559277</t>
  </si>
  <si>
    <t>525510559364</t>
  </si>
  <si>
    <t>525510559683</t>
  </si>
  <si>
    <t>525510559372</t>
  </si>
  <si>
    <t>525510559307</t>
  </si>
  <si>
    <t>525510559315</t>
  </si>
  <si>
    <t>525510559323</t>
  </si>
  <si>
    <t>523061485751</t>
  </si>
  <si>
    <t>525510559331</t>
  </si>
  <si>
    <t>525510559419</t>
  </si>
  <si>
    <t>525510559380</t>
  </si>
  <si>
    <t>525510559356</t>
  </si>
  <si>
    <t>525510559398</t>
  </si>
  <si>
    <t>525510559401</t>
  </si>
  <si>
    <t>525510559427</t>
  </si>
  <si>
    <t>525510199024</t>
  </si>
  <si>
    <t>525510559450</t>
  </si>
  <si>
    <t>525510559476</t>
  </si>
  <si>
    <t>523060225685</t>
  </si>
  <si>
    <t>525510559468</t>
  </si>
  <si>
    <t>525510559443</t>
  </si>
  <si>
    <t>525510559484</t>
  </si>
  <si>
    <t>523060278534</t>
  </si>
  <si>
    <t>523061381293</t>
  </si>
  <si>
    <t>523060532545</t>
  </si>
  <si>
    <t>525510380668</t>
  </si>
  <si>
    <t>523060019058</t>
  </si>
  <si>
    <t>525510559548</t>
  </si>
  <si>
    <t>523061349669</t>
  </si>
  <si>
    <t>525510559492</t>
  </si>
  <si>
    <t>525510559514</t>
  </si>
  <si>
    <t>525510559555</t>
  </si>
  <si>
    <t>525510560242</t>
  </si>
  <si>
    <t>525510562574</t>
  </si>
  <si>
    <t>525510559691</t>
  </si>
  <si>
    <t>525510559563</t>
  </si>
  <si>
    <t>523060499938</t>
  </si>
  <si>
    <t>525510559634</t>
  </si>
  <si>
    <t>525510559713</t>
  </si>
  <si>
    <t>525510559530</t>
  </si>
  <si>
    <t>525510559522</t>
  </si>
  <si>
    <t>523060182190</t>
  </si>
  <si>
    <t>525510560226</t>
  </si>
  <si>
    <t>525510559571</t>
  </si>
  <si>
    <t>525510559642</t>
  </si>
  <si>
    <t>525510559705</t>
  </si>
  <si>
    <t>523060022570</t>
  </si>
  <si>
    <t>520013732922</t>
  </si>
  <si>
    <t>523061915869</t>
  </si>
  <si>
    <t>525510559659</t>
  </si>
  <si>
    <t>525510559667</t>
  </si>
  <si>
    <t>525510368295</t>
  </si>
  <si>
    <t>525510559675</t>
  </si>
  <si>
    <t>525510559946</t>
  </si>
  <si>
    <t>525510560234</t>
  </si>
  <si>
    <t>525510201230</t>
  </si>
  <si>
    <t>525510559721</t>
  </si>
  <si>
    <t>525510559739</t>
  </si>
  <si>
    <t>525510559796</t>
  </si>
  <si>
    <t>525510559874</t>
  </si>
  <si>
    <t>525510559762</t>
  </si>
  <si>
    <t>525510559770</t>
  </si>
  <si>
    <t>525510559747</t>
  </si>
  <si>
    <t>525510365519</t>
  </si>
  <si>
    <t>523060313614</t>
  </si>
  <si>
    <t>525510359670</t>
  </si>
  <si>
    <t>525510560027</t>
  </si>
  <si>
    <t>525510559788</t>
  </si>
  <si>
    <t>525510559809</t>
  </si>
  <si>
    <t>525510393863</t>
  </si>
  <si>
    <t>525510559817</t>
  </si>
  <si>
    <t>525510560035</t>
  </si>
  <si>
    <t>523061521883</t>
  </si>
  <si>
    <t>525510559920</t>
  </si>
  <si>
    <t>523061761645</t>
  </si>
  <si>
    <t>525510559825</t>
  </si>
  <si>
    <t>525510559833</t>
  </si>
  <si>
    <t>523061903753</t>
  </si>
  <si>
    <t>523060019648</t>
  </si>
  <si>
    <t>525510559841</t>
  </si>
  <si>
    <t>525510559858</t>
  </si>
  <si>
    <t>525510559866</t>
  </si>
  <si>
    <t>525510560130</t>
  </si>
  <si>
    <t>525510560092</t>
  </si>
  <si>
    <t>525510559987</t>
  </si>
  <si>
    <t>525510559890</t>
  </si>
  <si>
    <t>525510397105</t>
  </si>
  <si>
    <t>525510559882</t>
  </si>
  <si>
    <t>525510559953</t>
  </si>
  <si>
    <t>525510560084</t>
  </si>
  <si>
    <t>525510559912</t>
  </si>
  <si>
    <t>523060731166</t>
  </si>
  <si>
    <t>525510559938</t>
  </si>
  <si>
    <t>525510560076</t>
  </si>
  <si>
    <t>525510560050</t>
  </si>
  <si>
    <t>525510560425</t>
  </si>
  <si>
    <t>525510560106</t>
  </si>
  <si>
    <t>525510559904</t>
  </si>
  <si>
    <t>525510560001</t>
  </si>
  <si>
    <t>525510560760</t>
  </si>
  <si>
    <t>525510560409</t>
  </si>
  <si>
    <t>525510559961</t>
  </si>
  <si>
    <t>525510559979</t>
  </si>
  <si>
    <t>525510561095</t>
  </si>
  <si>
    <t>525510560362</t>
  </si>
  <si>
    <t>525510560068</t>
  </si>
  <si>
    <t>525510560259</t>
  </si>
  <si>
    <t>523061769436</t>
  </si>
  <si>
    <t>525510559995</t>
  </si>
  <si>
    <t>525510560019</t>
  </si>
  <si>
    <t>525510560043</t>
  </si>
  <si>
    <t>525510560114</t>
  </si>
  <si>
    <t>525510560155</t>
  </si>
  <si>
    <t>523061885579</t>
  </si>
  <si>
    <t>525510560122</t>
  </si>
  <si>
    <t>525510541213</t>
  </si>
  <si>
    <t>525510560396</t>
  </si>
  <si>
    <t>525510560148</t>
  </si>
  <si>
    <t>525510560189</t>
  </si>
  <si>
    <t>525510560163</t>
  </si>
  <si>
    <t>525510560171</t>
  </si>
  <si>
    <t>525510407193</t>
  </si>
  <si>
    <t>525510560197</t>
  </si>
  <si>
    <t>525510560200</t>
  </si>
  <si>
    <t>523061787065</t>
  </si>
  <si>
    <t>525510560218</t>
  </si>
  <si>
    <t>523061069167</t>
  </si>
  <si>
    <t>525510560305</t>
  </si>
  <si>
    <t>525510560267</t>
  </si>
  <si>
    <t>525510561556</t>
  </si>
  <si>
    <t>525510560283</t>
  </si>
  <si>
    <t>525510560370</t>
  </si>
  <si>
    <t>525510560275</t>
  </si>
  <si>
    <t>525510560546</t>
  </si>
  <si>
    <t>525510560291</t>
  </si>
  <si>
    <t>525510560313</t>
  </si>
  <si>
    <t>525510560321</t>
  </si>
  <si>
    <t>523060034844</t>
  </si>
  <si>
    <t>523060006484</t>
  </si>
  <si>
    <t>523061470299</t>
  </si>
  <si>
    <t>525510560339</t>
  </si>
  <si>
    <t>525510560354</t>
  </si>
  <si>
    <t>525510560347</t>
  </si>
  <si>
    <t>525510560388</t>
  </si>
  <si>
    <t>525510560561</t>
  </si>
  <si>
    <t>523061522048</t>
  </si>
  <si>
    <t>525510560729</t>
  </si>
  <si>
    <t>525510560482</t>
  </si>
  <si>
    <t>525510560864</t>
  </si>
  <si>
    <t>525510560417</t>
  </si>
  <si>
    <t>525510560441</t>
  </si>
  <si>
    <t>525510560433</t>
  </si>
  <si>
    <t>525510560490</t>
  </si>
  <si>
    <t>525510560504</t>
  </si>
  <si>
    <t>525510560458</t>
  </si>
  <si>
    <t>523060397163</t>
  </si>
  <si>
    <t>525510560466</t>
  </si>
  <si>
    <t>525510560474</t>
  </si>
  <si>
    <t>525510560512</t>
  </si>
  <si>
    <t>525510560520</t>
  </si>
  <si>
    <t>525510560538</t>
  </si>
  <si>
    <t>525510560977</t>
  </si>
  <si>
    <t>525510560640</t>
  </si>
  <si>
    <t>525510560703</t>
  </si>
  <si>
    <t>525510407695</t>
  </si>
  <si>
    <t>525510560553</t>
  </si>
  <si>
    <t>525510560595</t>
  </si>
  <si>
    <t>525510560579</t>
  </si>
  <si>
    <t>525510560608</t>
  </si>
  <si>
    <t>525510560752</t>
  </si>
  <si>
    <t>525510460117</t>
  </si>
  <si>
    <t>525510560616</t>
  </si>
  <si>
    <t>525510560673</t>
  </si>
  <si>
    <t>525510560624</t>
  </si>
  <si>
    <t>525510560665</t>
  </si>
  <si>
    <t>525510560632</t>
  </si>
  <si>
    <t>525510560657</t>
  </si>
  <si>
    <t>525510560681</t>
  </si>
  <si>
    <t>523060543114</t>
  </si>
  <si>
    <t>523061226909</t>
  </si>
  <si>
    <t>525510560699</t>
  </si>
  <si>
    <t>525510288246</t>
  </si>
  <si>
    <t>525510560711</t>
  </si>
  <si>
    <t>525510560807</t>
  </si>
  <si>
    <t>525510560737</t>
  </si>
  <si>
    <t>525510560745</t>
  </si>
  <si>
    <t>525510560898</t>
  </si>
  <si>
    <t>523061862461</t>
  </si>
  <si>
    <t>525510560778</t>
  </si>
  <si>
    <t>525510268717</t>
  </si>
  <si>
    <t>525510268733</t>
  </si>
  <si>
    <t>523060313120</t>
  </si>
  <si>
    <t>525510268725</t>
  </si>
  <si>
    <t>525510560815</t>
  </si>
  <si>
    <t>523061371381</t>
  </si>
  <si>
    <t>523061206935</t>
  </si>
  <si>
    <t>525510560786</t>
  </si>
  <si>
    <t>525510560910</t>
  </si>
  <si>
    <t>525510560856</t>
  </si>
  <si>
    <t>525510560823</t>
  </si>
  <si>
    <t>525510560794</t>
  </si>
  <si>
    <t>523061064763</t>
  </si>
  <si>
    <t>525510560902</t>
  </si>
  <si>
    <t>525510560849</t>
  </si>
  <si>
    <t>525510150504</t>
  </si>
  <si>
    <t>525510560872</t>
  </si>
  <si>
    <t>525510560880</t>
  </si>
  <si>
    <t>525510561237</t>
  </si>
  <si>
    <t>525510560928</t>
  </si>
  <si>
    <t>525510560936</t>
  </si>
  <si>
    <t>523060528876</t>
  </si>
  <si>
    <t>525510560993</t>
  </si>
  <si>
    <t>523061909629</t>
  </si>
  <si>
    <t>525510560944</t>
  </si>
  <si>
    <t>525510560969</t>
  </si>
  <si>
    <t>523060056016</t>
  </si>
  <si>
    <t>525510560985</t>
  </si>
  <si>
    <t>525510481253</t>
  </si>
  <si>
    <t>525510561053</t>
  </si>
  <si>
    <t>525510561020</t>
  </si>
  <si>
    <t>525510561278</t>
  </si>
  <si>
    <t>525510561038</t>
  </si>
  <si>
    <t>525510561166</t>
  </si>
  <si>
    <t>525510561046</t>
  </si>
  <si>
    <t>525510561158</t>
  </si>
  <si>
    <t>525510561061</t>
  </si>
  <si>
    <t>525510561079</t>
  </si>
  <si>
    <t>525510561087</t>
  </si>
  <si>
    <t>525510561109</t>
  </si>
  <si>
    <t>525510561117</t>
  </si>
  <si>
    <t>525510561190</t>
  </si>
  <si>
    <t>525510561125</t>
  </si>
  <si>
    <t>523061489862</t>
  </si>
  <si>
    <t>525510561133</t>
  </si>
  <si>
    <t>525510561141</t>
  </si>
  <si>
    <t>525510561921</t>
  </si>
  <si>
    <t>525510561174</t>
  </si>
  <si>
    <t>525510561294</t>
  </si>
  <si>
    <t>525510561286</t>
  </si>
  <si>
    <t>525510198931</t>
  </si>
  <si>
    <t>523061181078</t>
  </si>
  <si>
    <t>525510561939</t>
  </si>
  <si>
    <t>525510561182</t>
  </si>
  <si>
    <t>523060234250</t>
  </si>
  <si>
    <t>525510561203</t>
  </si>
  <si>
    <t>525510561365</t>
  </si>
  <si>
    <t>525510561308</t>
  </si>
  <si>
    <t>525510561229</t>
  </si>
  <si>
    <t>523061532261</t>
  </si>
  <si>
    <t>525510561211</t>
  </si>
  <si>
    <t>525510488520</t>
  </si>
  <si>
    <t>525510561252</t>
  </si>
  <si>
    <t>525510561316</t>
  </si>
  <si>
    <t>525510561324</t>
  </si>
  <si>
    <t>525510561245</t>
  </si>
  <si>
    <t>525510561260</t>
  </si>
  <si>
    <t>523061162327</t>
  </si>
  <si>
    <t>525510561332</t>
  </si>
  <si>
    <t>525510561340</t>
  </si>
  <si>
    <t>525510561357</t>
  </si>
  <si>
    <t>525510401739</t>
  </si>
  <si>
    <t>525510452361</t>
  </si>
  <si>
    <t>523060054229</t>
  </si>
  <si>
    <t>525510561996</t>
  </si>
  <si>
    <t>523061225931</t>
  </si>
  <si>
    <t>523061308733</t>
  </si>
  <si>
    <t>525510561373</t>
  </si>
  <si>
    <t>525510416078</t>
  </si>
  <si>
    <t>525510561635</t>
  </si>
  <si>
    <t>525510561381</t>
  </si>
  <si>
    <t>523061550455</t>
  </si>
  <si>
    <t>525510561485</t>
  </si>
  <si>
    <t>523061098416</t>
  </si>
  <si>
    <t>525510561507</t>
  </si>
  <si>
    <t>525510561402</t>
  </si>
  <si>
    <t>525510561469</t>
  </si>
  <si>
    <t>525510561598</t>
  </si>
  <si>
    <t>525510561451</t>
  </si>
  <si>
    <t>525510561493</t>
  </si>
  <si>
    <t>525510561549</t>
  </si>
  <si>
    <t>525510561428</t>
  </si>
  <si>
    <t>525510561410</t>
  </si>
  <si>
    <t>525510561444</t>
  </si>
  <si>
    <t>525510561399</t>
  </si>
  <si>
    <t>525510561436</t>
  </si>
  <si>
    <t>525510562184</t>
  </si>
  <si>
    <t>525510561706</t>
  </si>
  <si>
    <t>525510561714</t>
  </si>
  <si>
    <t>525510561515</t>
  </si>
  <si>
    <t>525510561692</t>
  </si>
  <si>
    <t>525510561477</t>
  </si>
  <si>
    <t>525510332053</t>
  </si>
  <si>
    <t>525510561572</t>
  </si>
  <si>
    <t>525510561523</t>
  </si>
  <si>
    <t>525510561564</t>
  </si>
  <si>
    <t>525510401210</t>
  </si>
  <si>
    <t>525510562176</t>
  </si>
  <si>
    <t>525510561531</t>
  </si>
  <si>
    <t>525510561684</t>
  </si>
  <si>
    <t>525510561627</t>
  </si>
  <si>
    <t>525510561643</t>
  </si>
  <si>
    <t>525510561580</t>
  </si>
  <si>
    <t>525510561601</t>
  </si>
  <si>
    <t>525510561988</t>
  </si>
  <si>
    <t>523061847897</t>
  </si>
  <si>
    <t>525510561619</t>
  </si>
  <si>
    <t>523060368453</t>
  </si>
  <si>
    <t>525530439389</t>
  </si>
  <si>
    <t>523060019240</t>
  </si>
  <si>
    <t>525510561650</t>
  </si>
  <si>
    <t>525510561668</t>
  </si>
  <si>
    <t>525510225133</t>
  </si>
  <si>
    <t>525510561722</t>
  </si>
  <si>
    <t>525510561954</t>
  </si>
  <si>
    <t>525510562495</t>
  </si>
  <si>
    <t>525510561947</t>
  </si>
  <si>
    <t>525510561730</t>
  </si>
  <si>
    <t>525510561676</t>
  </si>
  <si>
    <t>525510561748</t>
  </si>
  <si>
    <t>523060765943</t>
  </si>
  <si>
    <t>525510561755</t>
  </si>
  <si>
    <t>525510561771</t>
  </si>
  <si>
    <t>525510561763</t>
  </si>
  <si>
    <t>525510562006</t>
  </si>
  <si>
    <t>525510561789</t>
  </si>
  <si>
    <t>525510562404</t>
  </si>
  <si>
    <t>525510561800</t>
  </si>
  <si>
    <t>525510561818</t>
  </si>
  <si>
    <t>525510561842</t>
  </si>
  <si>
    <t>525510561834</t>
  </si>
  <si>
    <t>525510561826</t>
  </si>
  <si>
    <t>525510561875</t>
  </si>
  <si>
    <t>525510561883</t>
  </si>
  <si>
    <t>525510561867</t>
  </si>
  <si>
    <t>525510561859</t>
  </si>
  <si>
    <t>525510561891</t>
  </si>
  <si>
    <t>525510561905</t>
  </si>
  <si>
    <t>525510561913</t>
  </si>
  <si>
    <t>525510562089</t>
  </si>
  <si>
    <t>523060469915</t>
  </si>
  <si>
    <t>523061128989</t>
  </si>
  <si>
    <t>525510466501</t>
  </si>
  <si>
    <t>525510561962</t>
  </si>
  <si>
    <t>525510562221</t>
  </si>
  <si>
    <t>525510562127</t>
  </si>
  <si>
    <t>525510562048</t>
  </si>
  <si>
    <t>525510562558</t>
  </si>
  <si>
    <t>525510561970</t>
  </si>
  <si>
    <t>525510562014</t>
  </si>
  <si>
    <t>525510562590</t>
  </si>
  <si>
    <t>525510562055</t>
  </si>
  <si>
    <t>525510562022</t>
  </si>
  <si>
    <t>525510562030</t>
  </si>
  <si>
    <t>525510562135</t>
  </si>
  <si>
    <t>525510562063</t>
  </si>
  <si>
    <t>525510562071</t>
  </si>
  <si>
    <t>525510562119</t>
  </si>
  <si>
    <t>525510562461</t>
  </si>
  <si>
    <t>525510562101</t>
  </si>
  <si>
    <t>523060224788</t>
  </si>
  <si>
    <t>523061932056</t>
  </si>
  <si>
    <t>525510562097</t>
  </si>
  <si>
    <t>525510562143</t>
  </si>
  <si>
    <t>525510562247</t>
  </si>
  <si>
    <t>525510562205</t>
  </si>
  <si>
    <t>525510170510</t>
  </si>
  <si>
    <t>525510562150</t>
  </si>
  <si>
    <t>523060006364</t>
  </si>
  <si>
    <t>525510562168</t>
  </si>
  <si>
    <t>523061777854</t>
  </si>
  <si>
    <t>525510562300</t>
  </si>
  <si>
    <t>525510562254</t>
  </si>
  <si>
    <t>525510562288</t>
  </si>
  <si>
    <t>525510562213</t>
  </si>
  <si>
    <t>525510562262</t>
  </si>
  <si>
    <t>523061511096</t>
  </si>
  <si>
    <t>525510562270</t>
  </si>
  <si>
    <t>525510562367</t>
  </si>
  <si>
    <t>525510562359</t>
  </si>
  <si>
    <t>523060500519</t>
  </si>
  <si>
    <t>525510562318</t>
  </si>
  <si>
    <t>523061639017</t>
  </si>
  <si>
    <t>525510562296</t>
  </si>
  <si>
    <t>523060756244</t>
  </si>
  <si>
    <t>525510562326</t>
  </si>
  <si>
    <t>525510562446</t>
  </si>
  <si>
    <t>525510562517</t>
  </si>
  <si>
    <t>525510562533</t>
  </si>
  <si>
    <t>525510424812</t>
  </si>
  <si>
    <t>525510562342</t>
  </si>
  <si>
    <t>525510562375</t>
  </si>
  <si>
    <t>523061125448</t>
  </si>
  <si>
    <t>523061452757</t>
  </si>
  <si>
    <t>525510054140</t>
  </si>
  <si>
    <t>525510562383</t>
  </si>
  <si>
    <t>525510562412</t>
  </si>
  <si>
    <t>525510562391</t>
  </si>
  <si>
    <t>525510562420</t>
  </si>
  <si>
    <t>523061567182</t>
  </si>
  <si>
    <t>525510562479</t>
  </si>
  <si>
    <t>523060163406</t>
  </si>
  <si>
    <t>525510562453</t>
  </si>
  <si>
    <t>525510562438</t>
  </si>
  <si>
    <t>525510562487</t>
  </si>
  <si>
    <t>525510562525</t>
  </si>
  <si>
    <t>525510562541</t>
  </si>
  <si>
    <t>525510562566</t>
  </si>
  <si>
    <t>525510562509</t>
  </si>
  <si>
    <t>523061779912</t>
  </si>
  <si>
    <t>523061781564</t>
  </si>
  <si>
    <t>525510562582</t>
  </si>
  <si>
    <t>525510339664</t>
  </si>
  <si>
    <t>525510562603</t>
  </si>
  <si>
    <t>523061784823</t>
  </si>
  <si>
    <t>525510562611</t>
  </si>
  <si>
    <t>525510562629</t>
  </si>
  <si>
    <t>523061562077</t>
  </si>
  <si>
    <t>525510562637</t>
  </si>
  <si>
    <t>525510562645</t>
  </si>
  <si>
    <t>525510562694</t>
  </si>
  <si>
    <t>523061759835</t>
  </si>
  <si>
    <t>525510562652</t>
  </si>
  <si>
    <t>523061057028</t>
  </si>
  <si>
    <t>525510562732</t>
  </si>
  <si>
    <t>525510562660</t>
  </si>
  <si>
    <t>525510562686</t>
  </si>
  <si>
    <t>523061352670</t>
  </si>
  <si>
    <t>523061356405</t>
  </si>
  <si>
    <t>525510562923</t>
  </si>
  <si>
    <t>525510562915</t>
  </si>
  <si>
    <t>525510562907</t>
  </si>
  <si>
    <t>525510562828</t>
  </si>
  <si>
    <t>523061008926</t>
  </si>
  <si>
    <t>525510562708</t>
  </si>
  <si>
    <t>523061614552</t>
  </si>
  <si>
    <t>525510146694</t>
  </si>
  <si>
    <t>525510562716</t>
  </si>
  <si>
    <t>525510562724</t>
  </si>
  <si>
    <t>525510562757</t>
  </si>
  <si>
    <t>525510562740</t>
  </si>
  <si>
    <t>525510562844</t>
  </si>
  <si>
    <t>523060149252</t>
  </si>
  <si>
    <t>525510562931</t>
  </si>
  <si>
    <t>525510562781</t>
  </si>
  <si>
    <t>525510562799</t>
  </si>
  <si>
    <t>523061326529</t>
  </si>
  <si>
    <t>525510562765</t>
  </si>
  <si>
    <t>525520115551</t>
  </si>
  <si>
    <t>523060326295</t>
  </si>
  <si>
    <t>525510562773</t>
  </si>
  <si>
    <t>525510562802</t>
  </si>
  <si>
    <t>523060581108</t>
  </si>
  <si>
    <t>523060882854</t>
  </si>
  <si>
    <t>525510562810</t>
  </si>
  <si>
    <t>525510562877</t>
  </si>
  <si>
    <t>525510562980</t>
  </si>
  <si>
    <t>525510562851</t>
  </si>
  <si>
    <t>525510563137</t>
  </si>
  <si>
    <t>525510562956</t>
  </si>
  <si>
    <t>525510562869</t>
  </si>
  <si>
    <t>525510562836</t>
  </si>
  <si>
    <t>525510563207</t>
  </si>
  <si>
    <t>523060887425</t>
  </si>
  <si>
    <t>525510562893</t>
  </si>
  <si>
    <t>525510563040</t>
  </si>
  <si>
    <t>525510562885</t>
  </si>
  <si>
    <t>525510563024</t>
  </si>
  <si>
    <t>525510563032</t>
  </si>
  <si>
    <t>523060667940</t>
  </si>
  <si>
    <t>525510562949</t>
  </si>
  <si>
    <t>525510563008</t>
  </si>
  <si>
    <t>525510562964</t>
  </si>
  <si>
    <t>525510563111</t>
  </si>
  <si>
    <t>525510563016</t>
  </si>
  <si>
    <t>525510563129</t>
  </si>
  <si>
    <t>523061140324</t>
  </si>
  <si>
    <t>525510562998</t>
  </si>
  <si>
    <t>523060543823</t>
  </si>
  <si>
    <t>525510563057</t>
  </si>
  <si>
    <t>525510563065</t>
  </si>
  <si>
    <t>525510563073</t>
  </si>
  <si>
    <t>525510563081</t>
  </si>
  <si>
    <t>525510563099</t>
  </si>
  <si>
    <t>523061779307</t>
  </si>
  <si>
    <t>525510563103</t>
  </si>
  <si>
    <t>523060877276</t>
  </si>
  <si>
    <t>523060327008</t>
  </si>
  <si>
    <t>525510563393</t>
  </si>
  <si>
    <t>525510103124</t>
  </si>
  <si>
    <t>523061623127</t>
  </si>
  <si>
    <t>525510563145</t>
  </si>
  <si>
    <t>525510563152</t>
  </si>
  <si>
    <t>525510563385</t>
  </si>
  <si>
    <t>525510549875</t>
  </si>
  <si>
    <t>525510106511</t>
  </si>
  <si>
    <t>523060163895</t>
  </si>
  <si>
    <t>525510563160</t>
  </si>
  <si>
    <t>525520340935</t>
  </si>
  <si>
    <t>525510563231</t>
  </si>
  <si>
    <t>525510563178</t>
  </si>
  <si>
    <t>525510497310</t>
  </si>
  <si>
    <t>525510563194</t>
  </si>
  <si>
    <t>525510563328</t>
  </si>
  <si>
    <t>523061865747</t>
  </si>
  <si>
    <t>523060271898</t>
  </si>
  <si>
    <t>525510563249</t>
  </si>
  <si>
    <t>525510563215</t>
  </si>
  <si>
    <t>525510563256</t>
  </si>
  <si>
    <t>525510563223</t>
  </si>
  <si>
    <t>525510033712</t>
  </si>
  <si>
    <t>525510563414</t>
  </si>
  <si>
    <t>525510563264</t>
  </si>
  <si>
    <t>523060695017</t>
  </si>
  <si>
    <t>525510563272</t>
  </si>
  <si>
    <t>525510563280</t>
  </si>
  <si>
    <t>525510563298</t>
  </si>
  <si>
    <t>525510563302</t>
  </si>
  <si>
    <t>525510563310</t>
  </si>
  <si>
    <t>525510563344</t>
  </si>
  <si>
    <t>525510563336</t>
  </si>
  <si>
    <t>525510563377</t>
  </si>
  <si>
    <t>525510563369</t>
  </si>
  <si>
    <t>525510563351</t>
  </si>
  <si>
    <t>523061336967</t>
  </si>
  <si>
    <t>525510563621</t>
  </si>
  <si>
    <t>525510563463</t>
  </si>
  <si>
    <t>525510563527</t>
  </si>
  <si>
    <t>525510563406</t>
  </si>
  <si>
    <t>523060914066</t>
  </si>
  <si>
    <t>523060846554</t>
  </si>
  <si>
    <t>523061873878</t>
  </si>
  <si>
    <t>525510563489</t>
  </si>
  <si>
    <t>523060179673</t>
  </si>
  <si>
    <t>523060197508</t>
  </si>
  <si>
    <t>525510563422</t>
  </si>
  <si>
    <t>525510563448</t>
  </si>
  <si>
    <t>525510563430</t>
  </si>
  <si>
    <t>523061452135</t>
  </si>
  <si>
    <t>525510563471</t>
  </si>
  <si>
    <t>525510563455</t>
  </si>
  <si>
    <t>525510563550</t>
  </si>
  <si>
    <t>525510563584</t>
  </si>
  <si>
    <t>525510563543</t>
  </si>
  <si>
    <t>525510563497</t>
  </si>
  <si>
    <t>525510563501</t>
  </si>
  <si>
    <t>525510563613</t>
  </si>
  <si>
    <t>525510563519</t>
  </si>
  <si>
    <t>525510563535</t>
  </si>
  <si>
    <t>525510563592</t>
  </si>
  <si>
    <t>525510563568</t>
  </si>
  <si>
    <t>525510563576</t>
  </si>
  <si>
    <t>525510563734</t>
  </si>
  <si>
    <t>525510563639</t>
  </si>
  <si>
    <t>525510563605</t>
  </si>
  <si>
    <t>523061599669</t>
  </si>
  <si>
    <t>523061147898</t>
  </si>
  <si>
    <t>525510563647</t>
  </si>
  <si>
    <t>525510563654</t>
  </si>
  <si>
    <t>525510563696</t>
  </si>
  <si>
    <t>523061693112</t>
  </si>
  <si>
    <t>523061503121</t>
  </si>
  <si>
    <t>523060894866</t>
  </si>
  <si>
    <t>525510563662</t>
  </si>
  <si>
    <t>525510563670</t>
  </si>
  <si>
    <t>525510563700</t>
  </si>
  <si>
    <t>523061503290</t>
  </si>
  <si>
    <t>525510563688</t>
  </si>
  <si>
    <t>523060555047</t>
  </si>
  <si>
    <t>525510563726</t>
  </si>
  <si>
    <t>525510563742</t>
  </si>
  <si>
    <t>525510563759</t>
  </si>
  <si>
    <t>525510563767</t>
  </si>
  <si>
    <t>MUNAWAR</t>
  </si>
  <si>
    <t>AMAT</t>
  </si>
  <si>
    <t>MUHAMMAD MUKLISIN</t>
  </si>
  <si>
    <t>TNK SUDARSIH 1</t>
  </si>
  <si>
    <t>TNK SUDARSIH 2</t>
  </si>
  <si>
    <t>BUKHOIRUL</t>
  </si>
  <si>
    <t>NUR HIDAYAH</t>
  </si>
  <si>
    <t>AGUS PRAYITNO</t>
  </si>
  <si>
    <t>BAEHAQI HASBIYANSYAH</t>
  </si>
  <si>
    <t>MUNIF</t>
  </si>
  <si>
    <t>ETI MURYANI</t>
  </si>
  <si>
    <t>SUJONO</t>
  </si>
  <si>
    <t>ASROKAH</t>
  </si>
  <si>
    <t>NURYADI</t>
  </si>
  <si>
    <t>NISA KHAFIFAH NURMA</t>
  </si>
  <si>
    <t>MARKAMAH</t>
  </si>
  <si>
    <t>TSEL_TBG_DMK043 KALIANYAR</t>
  </si>
  <si>
    <t>TSEL_PTI_DMK029_GALAN</t>
  </si>
  <si>
    <t>SATORI</t>
  </si>
  <si>
    <t>CHAMIDUN</t>
  </si>
  <si>
    <t>KARMI</t>
  </si>
  <si>
    <t>ROESLAN</t>
  </si>
  <si>
    <t>NUR UMAR</t>
  </si>
  <si>
    <t>SUNARTO KARMANI</t>
  </si>
  <si>
    <t>MATWAKIB</t>
  </si>
  <si>
    <t>FAUZAN</t>
  </si>
  <si>
    <t>BADRIYAH</t>
  </si>
  <si>
    <t>UMROTUN</t>
  </si>
  <si>
    <t>KASWIDI</t>
  </si>
  <si>
    <t>NURKAN</t>
  </si>
  <si>
    <t>NASIRIN</t>
  </si>
  <si>
    <t>PT TANJUNGMAS INTI</t>
  </si>
  <si>
    <t>RUKMINI SARPIYAH</t>
  </si>
  <si>
    <t>ACHMAD NURHAKIM</t>
  </si>
  <si>
    <t>AGUSMANTO</t>
  </si>
  <si>
    <t>TUKIMIN</t>
  </si>
  <si>
    <t>KHIKMATUL MAULA</t>
  </si>
  <si>
    <t>EDI SETIAWAN</t>
  </si>
  <si>
    <t>SYUKUR</t>
  </si>
  <si>
    <t>SULIS WIDIASTUTIK</t>
  </si>
  <si>
    <t>WAHYU APRILIA INDRA</t>
  </si>
  <si>
    <t>ARTY FINDYANI</t>
  </si>
  <si>
    <t>AGUS SUSILO</t>
  </si>
  <si>
    <t>IDA ROYANI</t>
  </si>
  <si>
    <t>UMI ROSIKHAH</t>
  </si>
  <si>
    <t>AH.SYAFI I</t>
  </si>
  <si>
    <t>LISA AULIA</t>
  </si>
  <si>
    <t>HARYANAH</t>
  </si>
  <si>
    <t>NGADIRAN</t>
  </si>
  <si>
    <t>RAHMATULLAH</t>
  </si>
  <si>
    <t>ZARONAH</t>
  </si>
  <si>
    <t>NGATINI</t>
  </si>
  <si>
    <t>IVAN SUTIYONO 1</t>
  </si>
  <si>
    <t>UMI AFIFAH</t>
  </si>
  <si>
    <t>QODLI RIDHO</t>
  </si>
  <si>
    <t>IKA AHYUNI</t>
  </si>
  <si>
    <t>JAMIUL HUDA</t>
  </si>
  <si>
    <t>MUHAMMAD ADIB</t>
  </si>
  <si>
    <t>MASNI</t>
  </si>
  <si>
    <t>MUHAMMAD MUJADDAD</t>
  </si>
  <si>
    <t>SITI SOFIAH</t>
  </si>
  <si>
    <t>LAILITAHNIATUS SA'DIYAH</t>
  </si>
  <si>
    <t>JAZIROH</t>
  </si>
  <si>
    <t>DIVA HESTRADA RIZKI P</t>
  </si>
  <si>
    <t>AHMAD SYA'RONI</t>
  </si>
  <si>
    <t>SILVI AMELIA NURUS SHAFIR</t>
  </si>
  <si>
    <t>MUHAMMAD KHOLID AL WAHID</t>
  </si>
  <si>
    <t>DJUNAIDI</t>
  </si>
  <si>
    <t>MEGA TEGUH BUDIHARJO</t>
  </si>
  <si>
    <t>MUHAMMAD AGUS ANWAR CHOLI</t>
  </si>
  <si>
    <t>SITI MUNTAFIAH</t>
  </si>
  <si>
    <t>TASRIPAH</t>
  </si>
  <si>
    <t>NGATMAN SP</t>
  </si>
  <si>
    <t>AMIN KHOTIB</t>
  </si>
  <si>
    <t>ABDUL ROKHMAN</t>
  </si>
  <si>
    <t>AHMAD ALBAR</t>
  </si>
  <si>
    <t>SUKARI</t>
  </si>
  <si>
    <t>NGATMAN</t>
  </si>
  <si>
    <t>UMI MUSIATI</t>
  </si>
  <si>
    <t>KAMIJAH</t>
  </si>
  <si>
    <t>MUSLIKAH</t>
  </si>
  <si>
    <t>AGUS KASIANTO</t>
  </si>
  <si>
    <t>SARINO</t>
  </si>
  <si>
    <t>SULASTRI</t>
  </si>
  <si>
    <t>ATIK RISNAWATI</t>
  </si>
  <si>
    <t>MUJIYANTO</t>
  </si>
  <si>
    <t>AGUNG WIBOWO WIJANARKO</t>
  </si>
  <si>
    <t>NAFSIATUL MUKAROMAH</t>
  </si>
  <si>
    <t>IMRON</t>
  </si>
  <si>
    <t>TK. RA MIFTAHUL HUDA</t>
  </si>
  <si>
    <t>ALEX WIBOWO</t>
  </si>
  <si>
    <t>HENDRI PRAYOGO</t>
  </si>
  <si>
    <t>SUKARNI</t>
  </si>
  <si>
    <t>MUKHOFIFAH</t>
  </si>
  <si>
    <t>NADIA MAULIDATUL  KHILMIY</t>
  </si>
  <si>
    <t>AHMAD RUSTANDI</t>
  </si>
  <si>
    <t>SIGIT</t>
  </si>
  <si>
    <t>SETIANINGSIH</t>
  </si>
  <si>
    <t>SANTOSO</t>
  </si>
  <si>
    <t>MURIAH</t>
  </si>
  <si>
    <t>MUHAMAD SAEFUDIN</t>
  </si>
  <si>
    <t>PARIKIN</t>
  </si>
  <si>
    <t>USMAN</t>
  </si>
  <si>
    <t>SOLEKAN</t>
  </si>
  <si>
    <t>SLAMET JAWASDI</t>
  </si>
  <si>
    <t>MUSTHOLAHUL FIKRI</t>
  </si>
  <si>
    <t>ULFIANA DEVI</t>
  </si>
  <si>
    <t>TRI RAHAYU</t>
  </si>
  <si>
    <t>ANIK RAHAYU</t>
  </si>
  <si>
    <t>SUBUR</t>
  </si>
  <si>
    <t>MUHAMMAD SYAIFUDIN</t>
  </si>
  <si>
    <t>SERIPAH</t>
  </si>
  <si>
    <t>MOH SUPRIYADI</t>
  </si>
  <si>
    <t>SITI KHOTIJAH</t>
  </si>
  <si>
    <t>CRBC-WIKA-PP JO PAKET 1 B</t>
  </si>
  <si>
    <t>CASTIMAN</t>
  </si>
  <si>
    <t>WARSITO</t>
  </si>
  <si>
    <t>ALI MANSUR</t>
  </si>
  <si>
    <t>SITI KARSUMI</t>
  </si>
  <si>
    <t>SUMIK</t>
  </si>
  <si>
    <t>ANJANI YAL MAULA</t>
  </si>
  <si>
    <t>SYAHRI SIDDIQ</t>
  </si>
  <si>
    <t>MUHAMMAD RUDY SIDQY</t>
  </si>
  <si>
    <t>UMAR SAID</t>
  </si>
  <si>
    <t>MASKURI</t>
  </si>
  <si>
    <t>TOKO BERKAH ABADI</t>
  </si>
  <si>
    <t>GHOZALI</t>
  </si>
  <si>
    <t>MUARIF</t>
  </si>
  <si>
    <t>BAKRUN</t>
  </si>
  <si>
    <t>AHMAD YAROOP</t>
  </si>
  <si>
    <t>ALAUDIN PENGGILINGAN PADI</t>
  </si>
  <si>
    <t>SDN TLOGODOWO</t>
  </si>
  <si>
    <t>MUHTADI</t>
  </si>
  <si>
    <t>TIARA KASIH AYUNINGTYAS</t>
  </si>
  <si>
    <t>SITI MASULAH</t>
  </si>
  <si>
    <t>SELAMET WIDODO</t>
  </si>
  <si>
    <t>KEMAT</t>
  </si>
  <si>
    <t>TSEL_TBG_DMK031 MLATEN M</t>
  </si>
  <si>
    <t>MUKARSAH</t>
  </si>
  <si>
    <t>MASTOAH</t>
  </si>
  <si>
    <t>SALMINAH</t>
  </si>
  <si>
    <t>MASLAHATUL AMMAH</t>
  </si>
  <si>
    <t>NOFILIA ARIYANI</t>
  </si>
  <si>
    <t>SUPOMO</t>
  </si>
  <si>
    <t>M. ROIS</t>
  </si>
  <si>
    <t>SUYANTO</t>
  </si>
  <si>
    <t>LAILATUL HIDAYAH</t>
  </si>
  <si>
    <t>KUSNAN</t>
  </si>
  <si>
    <t>MULYANI</t>
  </si>
  <si>
    <t>TOKO AL ALFA</t>
  </si>
  <si>
    <t>UMRONAH</t>
  </si>
  <si>
    <t>MAEMONAH</t>
  </si>
  <si>
    <t>ANTIS FARISA</t>
  </si>
  <si>
    <t>MUJIYATI</t>
  </si>
  <si>
    <t>NOR HAMIDAH</t>
  </si>
  <si>
    <t>SARWAN</t>
  </si>
  <si>
    <t>MIFTAHUDIN</t>
  </si>
  <si>
    <t>AHMAD MUNDAKIR</t>
  </si>
  <si>
    <t>SJA RONI</t>
  </si>
  <si>
    <t>MUSHOLLA AL MASHIR</t>
  </si>
  <si>
    <t>YEKTI SUDIASTUTI</t>
  </si>
  <si>
    <t>SRI SUWARTI</t>
  </si>
  <si>
    <t>MARKINI</t>
  </si>
  <si>
    <t>ROKISON</t>
  </si>
  <si>
    <t>SA'DAN</t>
  </si>
  <si>
    <t>ZULAEKHAH</t>
  </si>
  <si>
    <t>MUASAROH</t>
  </si>
  <si>
    <t>AHMADI</t>
  </si>
  <si>
    <t>MUCHAMMAD MUSTAIN</t>
  </si>
  <si>
    <t>LIYATUL AINI</t>
  </si>
  <si>
    <t>AINUN MA'RUF</t>
  </si>
  <si>
    <t>RISAFAK</t>
  </si>
  <si>
    <t>FACHRUDIN</t>
  </si>
  <si>
    <t>SUTARNI</t>
  </si>
  <si>
    <t>KASTIRAH</t>
  </si>
  <si>
    <t>ROBIATUN</t>
  </si>
  <si>
    <t>TUMIMAH</t>
  </si>
  <si>
    <t>AHMAD JAMALUDDIN</t>
  </si>
  <si>
    <t>KASMORI</t>
  </si>
  <si>
    <t>IMAM SAFUAN</t>
  </si>
  <si>
    <t>SITI SUMINAH</t>
  </si>
  <si>
    <t>TITIK RIYANI</t>
  </si>
  <si>
    <t>NAKROWI</t>
  </si>
  <si>
    <t>NUR ARIPIN</t>
  </si>
  <si>
    <t>BUSINI</t>
  </si>
  <si>
    <t>WARSONO</t>
  </si>
  <si>
    <t>SD N TAMBAKROTO</t>
  </si>
  <si>
    <t>AGUS BUDIONO</t>
  </si>
  <si>
    <t>ASHADI</t>
  </si>
  <si>
    <t>ABDUL BASYIR</t>
  </si>
  <si>
    <t>NUR AINI</t>
  </si>
  <si>
    <t>MUHAMMAD SYAIFUL ANAM</t>
  </si>
  <si>
    <t>MOKHAMAD SURURI</t>
  </si>
  <si>
    <t>MUSTAGHFIROH</t>
  </si>
  <si>
    <t>SUKAIN</t>
  </si>
  <si>
    <t>KASANAH</t>
  </si>
  <si>
    <t>EDI SUPRIYONO</t>
  </si>
  <si>
    <t>SUPROJO</t>
  </si>
  <si>
    <t>MURNI ANDRIANI</t>
  </si>
  <si>
    <t>SUMARIAH</t>
  </si>
  <si>
    <t>MUHAMMAD KHAMIM</t>
  </si>
  <si>
    <t>SAEFUL BACHRI</t>
  </si>
  <si>
    <t>NOR ANIFAH</t>
  </si>
  <si>
    <t>SAWI</t>
  </si>
  <si>
    <t>ABDUR ROHMAN WAKID</t>
  </si>
  <si>
    <t>ARIF RIBOWO</t>
  </si>
  <si>
    <t>NUR CAHYO</t>
  </si>
  <si>
    <t>MUSTADIRON</t>
  </si>
  <si>
    <t>AHMAD SURYANUDIN</t>
  </si>
  <si>
    <t>SITI KONIAH</t>
  </si>
  <si>
    <t>ELI SAFITRI</t>
  </si>
  <si>
    <t>SITI MUSRIPAH</t>
  </si>
  <si>
    <t>KODRI</t>
  </si>
  <si>
    <t>ANWAR</t>
  </si>
  <si>
    <t>SUHARNO</t>
  </si>
  <si>
    <t>TOKO HARDIYANTI EKA P</t>
  </si>
  <si>
    <t>KADAR</t>
  </si>
  <si>
    <t>PAMUNGKAS HIJRAH SAPUTRA</t>
  </si>
  <si>
    <t>SARNO</t>
  </si>
  <si>
    <t>MUZARO'AH</t>
  </si>
  <si>
    <t>YACOEB</t>
  </si>
  <si>
    <t>FARID HIDAYAT</t>
  </si>
  <si>
    <t>RUKMI</t>
  </si>
  <si>
    <t>ABDUL KHOLIK</t>
  </si>
  <si>
    <t>ABDUR ROHMAN CHASBANI</t>
  </si>
  <si>
    <t>FATCHUR ROHMAN</t>
  </si>
  <si>
    <t>AHMAD KHOIRIL ANAM</t>
  </si>
  <si>
    <t>SUTIMAN</t>
  </si>
  <si>
    <t>AKHMAD ROMDLONI</t>
  </si>
  <si>
    <t>AKEMAD B SUTRINO</t>
  </si>
  <si>
    <t>SOHWATUL ISLAMIYAH</t>
  </si>
  <si>
    <t>WAHYUD</t>
  </si>
  <si>
    <t>SUHERMANTO</t>
  </si>
  <si>
    <t>AKHMAT ARIS ASNAWI</t>
  </si>
  <si>
    <t>SUFIATUN</t>
  </si>
  <si>
    <t>ALFIYAH</t>
  </si>
  <si>
    <t>JAMIL</t>
  </si>
  <si>
    <t>ENI TRESNAWATI</t>
  </si>
  <si>
    <t>NY K SOEWATNO</t>
  </si>
  <si>
    <t>AHMAD MAGFUR</t>
  </si>
  <si>
    <t>QOIDAH</t>
  </si>
  <si>
    <t>YATNO</t>
  </si>
  <si>
    <t>MUCHSININ</t>
  </si>
  <si>
    <t>FITRIYATI</t>
  </si>
  <si>
    <t>NAILUS SA'ADAH</t>
  </si>
  <si>
    <t>WILDATUL KHUSNAH</t>
  </si>
  <si>
    <t>DRA TRI SULISTYANTI</t>
  </si>
  <si>
    <t>M.HISAYAM ALI</t>
  </si>
  <si>
    <t>SITI HALIMATUS SAADAH</t>
  </si>
  <si>
    <t>LAILATUL FAIYAH</t>
  </si>
  <si>
    <t>GEDUNG MUSLIMAT NU ANCAP</t>
  </si>
  <si>
    <t>SITI ASMIKHATUN</t>
  </si>
  <si>
    <t>SHOFIATUL AULA</t>
  </si>
  <si>
    <t>WAHYU AJI SANTOSO</t>
  </si>
  <si>
    <t>TOYIB</t>
  </si>
  <si>
    <t>AHMAD FAIL CHOIR</t>
  </si>
  <si>
    <t>NOR SHOLEHAH</t>
  </si>
  <si>
    <t>RIRIS FAIZA RIZQI AULIA</t>
  </si>
  <si>
    <t>SAMIRAH</t>
  </si>
  <si>
    <t>DUWI KUSWINARNO</t>
  </si>
  <si>
    <t>SARIUL MAGHFIROH</t>
  </si>
  <si>
    <t>ASKHABUL FALAH</t>
  </si>
  <si>
    <t>AGUS JUWARSO</t>
  </si>
  <si>
    <t>JASIMAH</t>
  </si>
  <si>
    <t>ALI MISBAH</t>
  </si>
  <si>
    <t>ABDUL MUKLIS</t>
  </si>
  <si>
    <t>SA ATUN</t>
  </si>
  <si>
    <t>MAGHFIRO</t>
  </si>
  <si>
    <t>SD NEG BINTORO 10</t>
  </si>
  <si>
    <t>SITI NORSIDAH</t>
  </si>
  <si>
    <t>ROMLAH</t>
  </si>
  <si>
    <t>MAFTUHATUN</t>
  </si>
  <si>
    <t>WACHID GALIH PRASETYO</t>
  </si>
  <si>
    <t>HUZAINATUL ALIFAH</t>
  </si>
  <si>
    <t>YUSRILZAL ROKHIM</t>
  </si>
  <si>
    <t>SULAEMAN</t>
  </si>
  <si>
    <t>WISNU AJI SUDARYATNO</t>
  </si>
  <si>
    <t>MISBALLAH HUSINDI</t>
  </si>
  <si>
    <t>BRIANDITA HERLAMBANG</t>
  </si>
  <si>
    <t>SUKARDI</t>
  </si>
  <si>
    <t>INDROWATI</t>
  </si>
  <si>
    <t>MUHAMMAD ALAWI</t>
  </si>
  <si>
    <t>ASHFURIYAH</t>
  </si>
  <si>
    <t>BAIDHOWI</t>
  </si>
  <si>
    <t>FIZKI LISTIONO</t>
  </si>
  <si>
    <t>ALI MURSID</t>
  </si>
  <si>
    <t>RUKISAH</t>
  </si>
  <si>
    <t>MUHAMMAD LUKMAN HAKIM</t>
  </si>
  <si>
    <t>NUR LATIFAH</t>
  </si>
  <si>
    <t>SITI MUFARIKAH</t>
  </si>
  <si>
    <t>MUKHAMAD NAJIB</t>
  </si>
  <si>
    <t>ANDIKA WAHYU KURNIAWAN</t>
  </si>
  <si>
    <t>EKA WAHYU LESTARI</t>
  </si>
  <si>
    <t>KURNIA IKHSANUL FIRDAUS P</t>
  </si>
  <si>
    <t>SALWA SHANESS P</t>
  </si>
  <si>
    <t>MARDIYATI</t>
  </si>
  <si>
    <t>ABDUL KAFI</t>
  </si>
  <si>
    <t>ANDIKA KUSMUHARNANDA</t>
  </si>
  <si>
    <t>TAUFIK KURROHMAN</t>
  </si>
  <si>
    <t>HANIEF WISNUAJI</t>
  </si>
  <si>
    <t>DJUMIYANTO</t>
  </si>
  <si>
    <t>MA KODIRIAH</t>
  </si>
  <si>
    <t>ERFAN OKTA WICAKSANA</t>
  </si>
  <si>
    <t>SITI ZULAEHAH</t>
  </si>
  <si>
    <t>MUHAMMAD MAHFUDZ</t>
  </si>
  <si>
    <t>SETYO UTOMO</t>
  </si>
  <si>
    <t>CHOLIS IRWAN</t>
  </si>
  <si>
    <t>AHMAD MANSUR</t>
  </si>
  <si>
    <t>SUYUTI</t>
  </si>
  <si>
    <t>SUKARTI</t>
  </si>
  <si>
    <t>KHOLIF MU'AN</t>
  </si>
  <si>
    <t>ROMDLONAH</t>
  </si>
  <si>
    <t>IDA SEPTIYANTI</t>
  </si>
  <si>
    <t>TK KUNCUP HARAPAN</t>
  </si>
  <si>
    <t>NALAL MUNA</t>
  </si>
  <si>
    <t>AHMAD ISLAHUL ABDI</t>
  </si>
  <si>
    <t>SURATI</t>
  </si>
  <si>
    <t>ISMUNI</t>
  </si>
  <si>
    <t>GRIYA MEBEL JATI</t>
  </si>
  <si>
    <t>SAKIR</t>
  </si>
  <si>
    <t>YATNO SUROJI</t>
  </si>
  <si>
    <t>JASIN</t>
  </si>
  <si>
    <t>SURYAWATI</t>
  </si>
  <si>
    <t>MAYA PUSPITA SARI</t>
  </si>
  <si>
    <t>TATIUL INAYAH</t>
  </si>
  <si>
    <t>NUR WAHID</t>
  </si>
  <si>
    <t>SUGIONO</t>
  </si>
  <si>
    <t>TRI SUSANTI</t>
  </si>
  <si>
    <t>PUJIYATI</t>
  </si>
  <si>
    <t>NGATMI, HJ</t>
  </si>
  <si>
    <t>MUHAJIR</t>
  </si>
  <si>
    <t>MUFTIYAHYA</t>
  </si>
  <si>
    <t>MASRUNI.HJ</t>
  </si>
  <si>
    <t>TOKO KOSMETIK PASAR WONOP</t>
  </si>
  <si>
    <t>KAHONO</t>
  </si>
  <si>
    <t>MASTO'AH</t>
  </si>
  <si>
    <t>AMIN</t>
  </si>
  <si>
    <t>SULIYAH</t>
  </si>
  <si>
    <t>MOH FARODI</t>
  </si>
  <si>
    <t>RIDWAN</t>
  </si>
  <si>
    <t>TOKO LASKAR BUAH</t>
  </si>
  <si>
    <t>MOHAMAD SAIFUN NIZAR</t>
  </si>
  <si>
    <t>DWI ATHANA HAKIM</t>
  </si>
  <si>
    <t>SITI KHOLIYAH</t>
  </si>
  <si>
    <t>SUKAENAH</t>
  </si>
  <si>
    <t>SUMARTI</t>
  </si>
  <si>
    <t>HERI RIAWAN</t>
  </si>
  <si>
    <t>NAIMAH</t>
  </si>
  <si>
    <t>MASPUR</t>
  </si>
  <si>
    <t>NASIROTUL ILMIAH</t>
  </si>
  <si>
    <t>LILIK VINITA</t>
  </si>
  <si>
    <t>AHMAD MUFLIHUN</t>
  </si>
  <si>
    <t>MUHAMMAD FERIRIYANDA</t>
  </si>
  <si>
    <t>TPST SAMPAH</t>
  </si>
  <si>
    <t>SITI MUARIFAH</t>
  </si>
  <si>
    <t>AGUS DWI SANTOSO</t>
  </si>
  <si>
    <t>ZULIANA</t>
  </si>
  <si>
    <t>WAHYUTO</t>
  </si>
  <si>
    <t>RISWANTO</t>
  </si>
  <si>
    <t>AHMADUN</t>
  </si>
  <si>
    <t>DARKINI</t>
  </si>
  <si>
    <t>NURKHOLIS</t>
  </si>
  <si>
    <t>LUNGGUK H. A. TANJUNG 1</t>
  </si>
  <si>
    <t>LUNGGUK H. A. TANJUNG 2</t>
  </si>
  <si>
    <t>H ASNAWI</t>
  </si>
  <si>
    <t>LUNGGUK H. A. TANJUNG 3</t>
  </si>
  <si>
    <t>LINA FAIZAH</t>
  </si>
  <si>
    <t>MUSOLLA BARU KLINTING</t>
  </si>
  <si>
    <t>ABDUL GHOFUR</t>
  </si>
  <si>
    <t>ASBIYATI</t>
  </si>
  <si>
    <t>MUSHLIH</t>
  </si>
  <si>
    <t>LAINI NAFSI MUBAROKAH</t>
  </si>
  <si>
    <t>NORA DIAH VITA LOKA</t>
  </si>
  <si>
    <t>PT.PUMA SATIA PERKASA</t>
  </si>
  <si>
    <t>TRIWATI</t>
  </si>
  <si>
    <t>MASTURAH</t>
  </si>
  <si>
    <t>NUR KHAYATI</t>
  </si>
  <si>
    <t>KUNAEROH</t>
  </si>
  <si>
    <t>M ARIF DWI NUGROHO</t>
  </si>
  <si>
    <t>KUSNAH</t>
  </si>
  <si>
    <t>MASRIAH</t>
  </si>
  <si>
    <t>MILA AULIATUN NI'MAH</t>
  </si>
  <si>
    <t>SULENI</t>
  </si>
  <si>
    <t>SULIYANTI</t>
  </si>
  <si>
    <t>WISNU SOENARTO</t>
  </si>
  <si>
    <t>MOH ZAINUDIN</t>
  </si>
  <si>
    <t>IMAM FUADI</t>
  </si>
  <si>
    <t>SEKOLAHAN</t>
  </si>
  <si>
    <t>AGUS FIRDAUS JUNAIDI</t>
  </si>
  <si>
    <t>NUR ROKHIM</t>
  </si>
  <si>
    <t>LILIK ZULIYANTI</t>
  </si>
  <si>
    <t>MUSHOLA AL FATTAH</t>
  </si>
  <si>
    <t>GAGAH RUDIANSYAH</t>
  </si>
  <si>
    <t>ATIN NAJWA SALSABILA</t>
  </si>
  <si>
    <t>AHMAD YUNUS WAHYU PRASETY</t>
  </si>
  <si>
    <t>AMINATUN SADIYAH</t>
  </si>
  <si>
    <t>CANDRA FAJAR NUGROHO</t>
  </si>
  <si>
    <t>MUARIFAH</t>
  </si>
  <si>
    <t>AHMAD JUNAEDI</t>
  </si>
  <si>
    <t>FATKHUR ROKHIM</t>
  </si>
  <si>
    <t>KUMAIDI</t>
  </si>
  <si>
    <t>MUSHOLLA AL MUJAHIDDIN</t>
  </si>
  <si>
    <t>PORYADI</t>
  </si>
  <si>
    <t>PT.TUNAS HARAPAN JY BARU</t>
  </si>
  <si>
    <t>AHMAD NURKHOLIS</t>
  </si>
  <si>
    <t>UBAIDILLAH</t>
  </si>
  <si>
    <t>RUDY AFRIANTO</t>
  </si>
  <si>
    <t>MOH SULAEMAN</t>
  </si>
  <si>
    <t>ZIDAL HANA</t>
  </si>
  <si>
    <t>NASRON</t>
  </si>
  <si>
    <t>ADEM NOVALDI</t>
  </si>
  <si>
    <t>M U S A</t>
  </si>
  <si>
    <t>KHOLIDIYAH</t>
  </si>
  <si>
    <t>HARNOTO</t>
  </si>
  <si>
    <t>ROKUAN</t>
  </si>
  <si>
    <t>RUDIYANTO</t>
  </si>
  <si>
    <t>SITI USWATUN KHASANAH</t>
  </si>
  <si>
    <t>ISTIKOMAH</t>
  </si>
  <si>
    <t>HUSNUS SAWAB</t>
  </si>
  <si>
    <t>RUMINI</t>
  </si>
  <si>
    <t>KOHARI</t>
  </si>
  <si>
    <t>TPQ NURUL BURHAN</t>
  </si>
  <si>
    <t>MUBAYANAH</t>
  </si>
  <si>
    <t>LELY NUR SALMA</t>
  </si>
  <si>
    <t>SUSILO</t>
  </si>
  <si>
    <t>SRI MURTININGSIH</t>
  </si>
  <si>
    <t>MUHAMMAD REZA PRASETIAWAN</t>
  </si>
  <si>
    <t>MADRASAH TSAMROTUL HUDA I</t>
  </si>
  <si>
    <t>SRIYATI</t>
  </si>
  <si>
    <t>URIPAH</t>
  </si>
  <si>
    <t>MUNAFIAH</t>
  </si>
  <si>
    <t>RISMA SHOFIA</t>
  </si>
  <si>
    <t>SUBKAN</t>
  </si>
  <si>
    <t>SUKARTONO</t>
  </si>
  <si>
    <t>AMWAR SADAT</t>
  </si>
  <si>
    <t>SALIMAN</t>
  </si>
  <si>
    <t>MUKAYAH</t>
  </si>
  <si>
    <t>ABDUL ZAENURI</t>
  </si>
  <si>
    <t>MUKHLISIN</t>
  </si>
  <si>
    <t>NUR FANDHOLAH</t>
  </si>
  <si>
    <t>MUALIMIN</t>
  </si>
  <si>
    <t>MARIA ULFA</t>
  </si>
  <si>
    <t>ANITA</t>
  </si>
  <si>
    <t>AHMAD AZHAR MISBAHUDDIN</t>
  </si>
  <si>
    <t>SURIYAH</t>
  </si>
  <si>
    <t>SUMARSONO</t>
  </si>
  <si>
    <t>PURNAYANTO</t>
  </si>
  <si>
    <t>SARKAMAH</t>
  </si>
  <si>
    <t>CICIK UTAMI</t>
  </si>
  <si>
    <t>AHMAD NURUL FALAH</t>
  </si>
  <si>
    <t>ABDUL ROZAK</t>
  </si>
  <si>
    <t>ISTIKROH</t>
  </si>
  <si>
    <t>WILDAN SAIK</t>
  </si>
  <si>
    <t>MARYATUN</t>
  </si>
  <si>
    <t>SOGOL HARPITONO</t>
  </si>
  <si>
    <t>ANDIKA DIMAS NURSUTIYO</t>
  </si>
  <si>
    <t>NUR AULIA RAHMAN</t>
  </si>
  <si>
    <t>M. NURUL MUSTAQIM</t>
  </si>
  <si>
    <t>MUALIFAH</t>
  </si>
  <si>
    <t>ROIS IHSAN</t>
  </si>
  <si>
    <t>SITI KHORIYAH</t>
  </si>
  <si>
    <t>NUR AFIFAH</t>
  </si>
  <si>
    <t>AULIA SUROTUL APRILINA PU</t>
  </si>
  <si>
    <t>WAHYU WIDARWATI</t>
  </si>
  <si>
    <t>KARTOYO</t>
  </si>
  <si>
    <t>ARIS SUDARYANTO</t>
  </si>
  <si>
    <t>NUR HAMIN</t>
  </si>
  <si>
    <t>UMAR NAWAWI</t>
  </si>
  <si>
    <t>FEBRIYANI LUKMAN</t>
  </si>
  <si>
    <t>MUHAMMAD FARHAN</t>
  </si>
  <si>
    <t>KUSMANTO</t>
  </si>
  <si>
    <t>SUNTOYO</t>
  </si>
  <si>
    <t>SAHUD</t>
  </si>
  <si>
    <t>PARYATUN</t>
  </si>
  <si>
    <t>SUPAAT</t>
  </si>
  <si>
    <t>SALIS QINA AHSANA</t>
  </si>
  <si>
    <t>NURYATI</t>
  </si>
  <si>
    <t>MAHFURI</t>
  </si>
  <si>
    <t>EDHI WIJAYA</t>
  </si>
  <si>
    <t>SUPINAH</t>
  </si>
  <si>
    <t>SENNA NUR RAHMAN</t>
  </si>
  <si>
    <t>ADIB ROHMATULLAH</t>
  </si>
  <si>
    <t>AGUS JOYO PRANOTO</t>
  </si>
  <si>
    <t>SUGIMAN</t>
  </si>
  <si>
    <t>FITROH ARIEF NUGROHO</t>
  </si>
  <si>
    <t>AWIK</t>
  </si>
  <si>
    <t>JATMIKO</t>
  </si>
  <si>
    <t>HARDI TOMO</t>
  </si>
  <si>
    <t>KOST SUMARNO 1</t>
  </si>
  <si>
    <t>KOST SUMARNO 2</t>
  </si>
  <si>
    <t>KOST SUMARNO 5</t>
  </si>
  <si>
    <t>KOST SUMARNO 4</t>
  </si>
  <si>
    <t>KOST SUMARNO 3</t>
  </si>
  <si>
    <t>KOST SUMARNO 8</t>
  </si>
  <si>
    <t>KOST SUMARNO 9</t>
  </si>
  <si>
    <t>KOST SUMARNO 7</t>
  </si>
  <si>
    <t>KOST SUMARNO 6</t>
  </si>
  <si>
    <t>KOST SUMARNO 10</t>
  </si>
  <si>
    <t>KOST SUMARNO 11</t>
  </si>
  <si>
    <t>KHOIRUL AMIN</t>
  </si>
  <si>
    <t>YUNITA RATNASARI</t>
  </si>
  <si>
    <t>ASLIKAH H HASIM</t>
  </si>
  <si>
    <t>KAWIDIN</t>
  </si>
  <si>
    <t>AHMAD FARIDONI</t>
  </si>
  <si>
    <t>MUHAMMAD IHSAN</t>
  </si>
  <si>
    <t>SUNARTO</t>
  </si>
  <si>
    <t>AINUR ROFIQ</t>
  </si>
  <si>
    <t>YAYASAN PENDIDIKAN BANYU</t>
  </si>
  <si>
    <t>KUSNUL MUBAROK</t>
  </si>
  <si>
    <t>PIERO MAULANA RAMADHAN</t>
  </si>
  <si>
    <t>ULFAH AHIDAYATI</t>
  </si>
  <si>
    <t>ISMAWATI</t>
  </si>
  <si>
    <t>ANAS JAUHAR</t>
  </si>
  <si>
    <t>RASMI</t>
  </si>
  <si>
    <t>AHMAD SHOFUWAN</t>
  </si>
  <si>
    <t>ITA DEWI HARYATI</t>
  </si>
  <si>
    <t>SUNTARI</t>
  </si>
  <si>
    <t>SALWI</t>
  </si>
  <si>
    <t>DIN.KELAUTAN</t>
  </si>
  <si>
    <t>MUHAMMAD ROMANDON</t>
  </si>
  <si>
    <t>NGATRIPAN</t>
  </si>
  <si>
    <t>ROMDHASAH</t>
  </si>
  <si>
    <t>MUHAMMAD IQBAL UMAM</t>
  </si>
  <si>
    <t>K.H.SOEJOETI/DEALER</t>
  </si>
  <si>
    <t>SAIPUL HADI</t>
  </si>
  <si>
    <t>TPQ ULUMIAH</t>
  </si>
  <si>
    <t>MUSHOLA AN-NUR</t>
  </si>
  <si>
    <t>MASJID NURUL FATONI</t>
  </si>
  <si>
    <t>JUMAROH</t>
  </si>
  <si>
    <t>WINARTI</t>
  </si>
  <si>
    <t>KHOERON</t>
  </si>
  <si>
    <t>WAHADI</t>
  </si>
  <si>
    <t>SAIPAH</t>
  </si>
  <si>
    <t>WAHYU AJIK NUGROHO</t>
  </si>
  <si>
    <t>WAHYU WIJI SUSILO</t>
  </si>
  <si>
    <t>NUR ALI KARDIMAN</t>
  </si>
  <si>
    <t>ABU SAID</t>
  </si>
  <si>
    <t>PONDOK BETENGAN</t>
  </si>
  <si>
    <t>SITI MUSTAFIDAH</t>
  </si>
  <si>
    <t>KHUZAERI</t>
  </si>
  <si>
    <t>MASTUR</t>
  </si>
  <si>
    <t>MUKHIBATUS SAADAH</t>
  </si>
  <si>
    <t>KHOERUL HUDA</t>
  </si>
  <si>
    <t>MUSONNIPUL HUDA</t>
  </si>
  <si>
    <t>MOH SOLIKIN</t>
  </si>
  <si>
    <t>NAFIANAH</t>
  </si>
  <si>
    <t>CHOIRIYAH</t>
  </si>
  <si>
    <t>SD NEGERI SUKODONO 1</t>
  </si>
  <si>
    <t>TURYANTO</t>
  </si>
  <si>
    <t>ALI MUFID</t>
  </si>
  <si>
    <t>MUHLISIN NALAHUDDIN</t>
  </si>
  <si>
    <t>MUSHOLLA BAITUSSURUR KORW</t>
  </si>
  <si>
    <t>AHMAD FATAH</t>
  </si>
  <si>
    <t>PERUM RSS BLOK B.21</t>
  </si>
  <si>
    <t>KADISAN</t>
  </si>
  <si>
    <t>MISBAH</t>
  </si>
  <si>
    <t>KARMUNI</t>
  </si>
  <si>
    <t>MAYKA MIRANTININGTYAS</t>
  </si>
  <si>
    <t>RUDY MULYANTO</t>
  </si>
  <si>
    <t>M. SUYUTI</t>
  </si>
  <si>
    <t>ISTIADAH</t>
  </si>
  <si>
    <t>ABDUL MAJID</t>
  </si>
  <si>
    <t>MASTINAH</t>
  </si>
  <si>
    <t>PAMSIMAS DAK AIR MINUM</t>
  </si>
  <si>
    <t>MUSRIAH.HJ</t>
  </si>
  <si>
    <t>MUKLIS</t>
  </si>
  <si>
    <t>ABDUL KHARIS</t>
  </si>
  <si>
    <t>PAMSIMAS TIRTA MANDIRI</t>
  </si>
  <si>
    <t>LAILATUL MAGFIROH</t>
  </si>
  <si>
    <t>SUJIATUN</t>
  </si>
  <si>
    <t>SONY KUSUMA</t>
  </si>
  <si>
    <t>MASUDAH</t>
  </si>
  <si>
    <t>MARYATI</t>
  </si>
  <si>
    <t>KOIDAH</t>
  </si>
  <si>
    <t>SHOLIKIN</t>
  </si>
  <si>
    <t>PAMSIMAS TIRTA HARAPAN</t>
  </si>
  <si>
    <t>SUGIHARTO</t>
  </si>
  <si>
    <t>SUWARNI</t>
  </si>
  <si>
    <t>ACMAD KUSMIJAN</t>
  </si>
  <si>
    <t>ULUL ALBAB</t>
  </si>
  <si>
    <t>PPP MORODEMAK 4 DKP JATEN</t>
  </si>
  <si>
    <t>PPP MORODEMAK 5 DKP JATEN</t>
  </si>
  <si>
    <t>PPP MORODEMAK 6 DKP JATEN</t>
  </si>
  <si>
    <t>HARYATUN</t>
  </si>
  <si>
    <t>ISWATI</t>
  </si>
  <si>
    <t>SOLIKIN</t>
  </si>
  <si>
    <t>AMIR MA'RUF</t>
  </si>
  <si>
    <t>KASIMAN</t>
  </si>
  <si>
    <t>SUTOPO</t>
  </si>
  <si>
    <t>ALI NUR AKSAN</t>
  </si>
  <si>
    <t>VIKI VIDIYANTO</t>
  </si>
  <si>
    <t>ABU ASCHAR</t>
  </si>
  <si>
    <t>ERIK NUZULIAWATI</t>
  </si>
  <si>
    <t>SOLAEMAN MUJAKIN</t>
  </si>
  <si>
    <t>NOR HALIMAH</t>
  </si>
  <si>
    <t>KASTUBI</t>
  </si>
  <si>
    <t>BAMBANG SUMANTRI</t>
  </si>
  <si>
    <t>SUPRIYATI</t>
  </si>
  <si>
    <t>KHABIB SAFII</t>
  </si>
  <si>
    <t>ABDUL MUKTI</t>
  </si>
  <si>
    <t>SAHLI</t>
  </si>
  <si>
    <t>SRI LESTARI</t>
  </si>
  <si>
    <t>MUALIF</t>
  </si>
  <si>
    <t>NOR YAHYA ZAENUL ARIFIN</t>
  </si>
  <si>
    <t>GUSTHI RAKA ADICHANDRA</t>
  </si>
  <si>
    <t>ABDUL FAKIH</t>
  </si>
  <si>
    <t>INDAH SETYOWATI</t>
  </si>
  <si>
    <t>MAHENDRA SETYO GUNAWAN</t>
  </si>
  <si>
    <t>AGUNG RIYADI</t>
  </si>
  <si>
    <t>KUMIYATI</t>
  </si>
  <si>
    <t>SUPIAH</t>
  </si>
  <si>
    <t>M.ZAENURI</t>
  </si>
  <si>
    <t>RAKISAH</t>
  </si>
  <si>
    <t>JUMBADI</t>
  </si>
  <si>
    <t>MURSITO SKM</t>
  </si>
  <si>
    <t>HEDI HARTOMO</t>
  </si>
  <si>
    <t>KASMANI</t>
  </si>
  <si>
    <t>AHMAD JARUKI</t>
  </si>
  <si>
    <t>SUGIYARTI</t>
  </si>
  <si>
    <t>AGUS PRIYANTO</t>
  </si>
  <si>
    <t>SITI ROFAAH</t>
  </si>
  <si>
    <t>WIWIN SURANTI</t>
  </si>
  <si>
    <t>A.ALI FAIZIN</t>
  </si>
  <si>
    <t>ZACKY TIFANI LAZUARDIAN</t>
  </si>
  <si>
    <t>KANDAR TUMINAH</t>
  </si>
  <si>
    <t>SASMITO</t>
  </si>
  <si>
    <t>AHMAD SYARIFUDIN</t>
  </si>
  <si>
    <t>KASTIMAH</t>
  </si>
  <si>
    <t>SUPRIHADI</t>
  </si>
  <si>
    <t>MUJIATI</t>
  </si>
  <si>
    <t>SITI MURYATI</t>
  </si>
  <si>
    <t>SUHARTO</t>
  </si>
  <si>
    <t>H MAHMUDI</t>
  </si>
  <si>
    <t>NURUL HIDAYATI</t>
  </si>
  <si>
    <t>UMI ZUHRIYAH</t>
  </si>
  <si>
    <t>KOMSATUN</t>
  </si>
  <si>
    <t>KASRIPAH</t>
  </si>
  <si>
    <t>SRI ANDRIYANI</t>
  </si>
  <si>
    <t>JOVITA MARSELIANA ANGGRAE</t>
  </si>
  <si>
    <t>ASIYATI</t>
  </si>
  <si>
    <t>ABDUL KHALIM</t>
  </si>
  <si>
    <t>SUGENG SURONDO</t>
  </si>
  <si>
    <t>FIRA CHANAFI</t>
  </si>
  <si>
    <t>MUHAMAD ZAINI</t>
  </si>
  <si>
    <t>KIP KEMBAR INTI PERKASA</t>
  </si>
  <si>
    <t>NOR ROHMAD</t>
  </si>
  <si>
    <t>YOYOK SUGIARTO</t>
  </si>
  <si>
    <t>KORIYATI</t>
  </si>
  <si>
    <t>JUMI ATUN</t>
  </si>
  <si>
    <t>MUSHOLA</t>
  </si>
  <si>
    <t>PURWADI</t>
  </si>
  <si>
    <t>ROPIATUN</t>
  </si>
  <si>
    <t>AHMAD ROFI'I</t>
  </si>
  <si>
    <t>WAGE</t>
  </si>
  <si>
    <t>KHAMDANAH</t>
  </si>
  <si>
    <t>MUHIBAH</t>
  </si>
  <si>
    <t>CHOIRUL AKMAL</t>
  </si>
  <si>
    <t>ALI SUKRON</t>
  </si>
  <si>
    <t>DWI UMIATUN</t>
  </si>
  <si>
    <t>SUBECHI</t>
  </si>
  <si>
    <t>AISATUN NAFISAH</t>
  </si>
  <si>
    <t>MUCHAYATUN</t>
  </si>
  <si>
    <t>SUEKSAN</t>
  </si>
  <si>
    <t>HENDRI TRIYANTO</t>
  </si>
  <si>
    <t>SUGIMIN</t>
  </si>
  <si>
    <t>DONI ELEN SAPUTRA</t>
  </si>
  <si>
    <t>MUSDALIFAH</t>
  </si>
  <si>
    <t>RASIPAH</t>
  </si>
  <si>
    <t>MURTININGSIH</t>
  </si>
  <si>
    <t>H.NURUL ISTIKOMAH</t>
  </si>
  <si>
    <t>MURSINAH</t>
  </si>
  <si>
    <t>SITI MINARTI</t>
  </si>
  <si>
    <t>RAHADI</t>
  </si>
  <si>
    <t>ROSIDAH</t>
  </si>
  <si>
    <t>SHOLIKAH</t>
  </si>
  <si>
    <t>DONI YUNI ARIYANTO</t>
  </si>
  <si>
    <t>RASMIN</t>
  </si>
  <si>
    <t>SUDARTO</t>
  </si>
  <si>
    <t>WARSO</t>
  </si>
  <si>
    <t>AHMAD RIZAL</t>
  </si>
  <si>
    <t>AHMAD SAIKUL</t>
  </si>
  <si>
    <t>SURYANI</t>
  </si>
  <si>
    <t>TPQ AS SAIDIYYAH</t>
  </si>
  <si>
    <t>SUGENG RIADI</t>
  </si>
  <si>
    <t>MASHUDI</t>
  </si>
  <si>
    <t>AHMAD SYUKUR</t>
  </si>
  <si>
    <t>PERPUSTAKAAN SMK AL ITTIH</t>
  </si>
  <si>
    <t>ISTITHO'AH</t>
  </si>
  <si>
    <t>ANAM FAIRUS SALAM .SPSI</t>
  </si>
  <si>
    <t>JUMYATI</t>
  </si>
  <si>
    <t>MITA FATMAWATI LUTD</t>
  </si>
  <si>
    <t>KOMIATUN</t>
  </si>
  <si>
    <t>ASPIATUN</t>
  </si>
  <si>
    <t>SUMARNO</t>
  </si>
  <si>
    <t>IBNU KHAKIM</t>
  </si>
  <si>
    <t>M ROYNALDY SABIANTORO</t>
  </si>
  <si>
    <t>KHASAN RIFATAN</t>
  </si>
  <si>
    <t>TIRTA SARI MULYA</t>
  </si>
  <si>
    <t>MUSTOFIAH</t>
  </si>
  <si>
    <t>JUMARI</t>
  </si>
  <si>
    <t>SAMINAH</t>
  </si>
  <si>
    <t>MUHAMMAD NASIR</t>
  </si>
  <si>
    <t>DWI IRMIANTO</t>
  </si>
  <si>
    <t>SUYANTI</t>
  </si>
  <si>
    <t>ASARI RAHARJO</t>
  </si>
  <si>
    <t>JAKFAR</t>
  </si>
  <si>
    <t>HENDRI ADI PRASETYO</t>
  </si>
  <si>
    <t>ISTADHIROH</t>
  </si>
  <si>
    <t>P3T</t>
  </si>
  <si>
    <t>DS NGELOWETAN NO.0 RT.2 RW.5 MIJEN - NGELOW</t>
  </si>
  <si>
    <t>DS GENENG No.0 RT.7 RW.1</t>
  </si>
  <si>
    <t>JL 3MHG+GM2 - JALAN WATES INDAH, GANG 1 DEK</t>
  </si>
  <si>
    <t>DS BANGO  RT.4 RW.1</t>
  </si>
  <si>
    <t>DS BANGO</t>
  </si>
  <si>
    <t>JL 2GC7+RJH - SEBRANG WARUNG GEPREK MBAK SR</t>
  </si>
  <si>
    <t>JL HARJOWINANGUN - WEDEAN HARJOWINANGUN RT</t>
  </si>
  <si>
    <t>JL 3G88+26P - SIDOGEMAH RT 03 RW 01 , SIDOG</t>
  </si>
  <si>
    <t>JL 4QQ5+2J2 - DS. WONOKETINGAL RT. 02 RW.05</t>
  </si>
  <si>
    <t>DS TAMBAKROTO  RT.01 RW.02 SAYUNG - TAMBAKR</t>
  </si>
  <si>
    <t>JL 2JH9+3WP - PURITAN RT01 RW 03 BAKALREJO</t>
  </si>
  <si>
    <t>DS TRENGGULI NO.  RT.1 RW.4 - KLINIK</t>
  </si>
  <si>
    <t>DS HARJOWINANGUN  RT.0 RW.0</t>
  </si>
  <si>
    <t>DK MAHASARI RT3/2 KA  RT.0 RW.0</t>
  </si>
  <si>
    <t>JL 2GW5 47J - KUDU BARU RT 11 RW 7 GENUK SE</t>
  </si>
  <si>
    <t>JL DK. GONTEN RT 04 RW 01 KEC. KEBONAGUNG -</t>
  </si>
  <si>
    <t>JL WEDEAN RT 04 RW 03 HARJOWINANGUN KEC. DE</t>
  </si>
  <si>
    <t>DS KALIANYAR  RT.1 RW.6</t>
  </si>
  <si>
    <t>DK GALAN DS MANGUNREJO  RT.1 RW.3</t>
  </si>
  <si>
    <t>WO NOKETINGAL  RT.0 RW.0</t>
  </si>
  <si>
    <t>DS WONOKETINGAL  RT.0 RW.0</t>
  </si>
  <si>
    <t>DS TIMBUL SLOKO RT2/  RT.0 RW.0</t>
  </si>
  <si>
    <t>DK RAJI No.0 RT.4 RW.5</t>
  </si>
  <si>
    <t>KP TUKANGAN  RT.0 RW.0</t>
  </si>
  <si>
    <t>DK CEPER BATU  RT.02 RW.07</t>
  </si>
  <si>
    <t>BU MIHARJO RT6/2 DK P  RT.0 RW.0</t>
  </si>
  <si>
    <t>DS DOMBO RT3/2 SAYUN  RT.0 RW.0</t>
  </si>
  <si>
    <t>DS WEDING  RT.0 RW.0</t>
  </si>
  <si>
    <t>JL SALAM ASRI 4 NO 3  RT.0 RW.0</t>
  </si>
  <si>
    <t>DS NGALURAN RT2 RW5 KARANGANYAR - NGALURAN</t>
  </si>
  <si>
    <t>DS GENENG  RT.07 RW.03</t>
  </si>
  <si>
    <t>DS BANJARSARI RT5 RW3 GAJAH - BANJARSARI GA</t>
  </si>
  <si>
    <t>DS KALIGONDANG RT4/5  RT.0 RW.0</t>
  </si>
  <si>
    <t>WO NOSALAM ASRI TYPE-  RT.0 RW.0</t>
  </si>
  <si>
    <t>DS BOTOSENGON  RT.0 RW.0</t>
  </si>
  <si>
    <t>GG GANG MIJEN 2 - RT 2 RW 1</t>
  </si>
  <si>
    <t>DS BULU  RAJI No.0 RT.2 RW.5</t>
  </si>
  <si>
    <t>DK PLOSO KEREP  RT.04 RW.03</t>
  </si>
  <si>
    <t>JL GEBANG RT 002 RW 002 - .</t>
  </si>
  <si>
    <t>JL DUWET RT 002 RW 005 - .</t>
  </si>
  <si>
    <t>JL TEMPEL RT 002 RW 001 - .</t>
  </si>
  <si>
    <t>JL GG.CENDRAWASIH RT 4 RW 1 - .</t>
  </si>
  <si>
    <t>JL KP. POLO RT 002 RW 005 - .</t>
  </si>
  <si>
    <t>JL DS,NGALURAN 06/02 NGALURAN,KARANGANYAR.K</t>
  </si>
  <si>
    <t>KP BALAKANG PUSKESMAS JALI RT 5 RW 4, JALI,</t>
  </si>
  <si>
    <t>JL 2J97 XQQ - GUNTUR RT 09 RW 02 NO. - GUNT</t>
  </si>
  <si>
    <t>JL PILANG RT/002 RW/002 - NO.9</t>
  </si>
  <si>
    <t>JL 3JP5+996 - DK NGASINAN RT 4 RW 2</t>
  </si>
  <si>
    <t>JL KENDUREN RT 001 RW 002 - .</t>
  </si>
  <si>
    <t>JL . - WONOKERTO RT 002 RW 001</t>
  </si>
  <si>
    <t>DS . WEDUNG RT 4/6  RT.0 RW.0</t>
  </si>
  <si>
    <t>JL 4HXQ+Q5F - PLOSO MOROSOBO RT 05 RW 03</t>
  </si>
  <si>
    <t>JL TLOGOREJO RT/003 RW/002 - NO.19</t>
  </si>
  <si>
    <t>JL BANJARSARI RT 5 RW 5 - BANJARSARI GAJAH</t>
  </si>
  <si>
    <t>JL JL. KUDUS - SEMARANG NO.4 - BYPASS DEMAK</t>
  </si>
  <si>
    <t>DS KUWU RT 3 RW 2 - DEMPET</t>
  </si>
  <si>
    <t>DS SIDOMULYO RT 6 RW 4 - WONOSALAM</t>
  </si>
  <si>
    <t>JL NGALURAN 6/2 NGALURAN KARANGANYAR,KAB,DE</t>
  </si>
  <si>
    <t>JL JL. ST. NO.2, DEWI LAELLA KOST 1, BOGORA</t>
  </si>
  <si>
    <t>JL DONOREJO RT 004 RW 003 - .</t>
  </si>
  <si>
    <t>JL TUGU RT 005 RW 001 - .</t>
  </si>
  <si>
    <t>DS PRAMPELAN SAYUNG NO.  RT.3 RW.4 PRAMPELA</t>
  </si>
  <si>
    <t>JL NGASINAN RT 17 RW 03, KEMBANGAN, BONANG</t>
  </si>
  <si>
    <t>JL SURUNGAN RT 03 RW 03, PURWOREJO, BONANG</t>
  </si>
  <si>
    <t>JL 6MW8+9WC - DS. UJUNG PANDAN RT 10 RW 4</t>
  </si>
  <si>
    <t>JL CANGKRINGREMBANG 2/4 CANGKRINGREMBANG.KA</t>
  </si>
  <si>
    <t>JL DK.KLAWEAN RT 5 RW 1 - .</t>
  </si>
  <si>
    <t>JL DS.MUTIHWETAN RT 2 RW 2 - .</t>
  </si>
  <si>
    <t>JL SETINGGIL - RT 1/3</t>
  </si>
  <si>
    <t>DK BONGKOL - RT 4/8</t>
  </si>
  <si>
    <t>DS GAJAH NO.  RT.1 RW.5 - NO.16</t>
  </si>
  <si>
    <t>JL WEDING RT03 RW05 KEC.BONANG - WEDING RT0</t>
  </si>
  <si>
    <t>DS  BAKALREJO - RT:06 RW:06 KEC. GUNTUR</t>
  </si>
  <si>
    <t>KP KRAPYAK NO.  RT.6 RW.11 - JALAN CITRA KR</t>
  </si>
  <si>
    <t>JL DS. BETOKAN RT 02 RW 01 - .</t>
  </si>
  <si>
    <t>DS TAMBIREJO RT 06 RW 01 GAJAH DEMAK - DUNG</t>
  </si>
  <si>
    <t>JL TLOGOWARU RT04/12 - SEBRANG RUMAH AAN DO</t>
  </si>
  <si>
    <t>JL DK.KEMBANGARUM RT/001 RW/004 - NO.15</t>
  </si>
  <si>
    <t>JL KARANGTURI RT06 RW02 BOGOSARI KEC.GUNTUR</t>
  </si>
  <si>
    <t>DS GAJAH  RT.06 RW.05 GAJAH - GAJAH 6/5 GAJ</t>
  </si>
  <si>
    <t>JL KARANGREJO RT 001 RW 003 - .</t>
  </si>
  <si>
    <t>JL JL. RAYA GUNTUR - JL.RAYA GUNTUR,DESA PO</t>
  </si>
  <si>
    <t>DS KENDUREN RT 6 RW 1 - DS KENDUREN RT 6 RW</t>
  </si>
  <si>
    <t>DS BUKO RT 1 RW 1 WEDUNG NO. - WEDUNG</t>
  </si>
  <si>
    <t>DN DESA PURWOSARI RT.1 RW.5 - .</t>
  </si>
  <si>
    <t>JL DEMPET RT/003 RW/005 - NO.9</t>
  </si>
  <si>
    <t>JL SIDORAWUH RT/004 RW/002 - NO.9</t>
  </si>
  <si>
    <t>DS CANGKRING 4/5 - CANGKRING</t>
  </si>
  <si>
    <t>JL DS.SOKOKIDUL RT 01 RW 02 KEC.KEBONAGUNG</t>
  </si>
  <si>
    <t>DS KALIANYAR RT. 01 RW. 01 WONOSALAM DEMAK</t>
  </si>
  <si>
    <t>JL BUNGO RT 006 RW 001 - .</t>
  </si>
  <si>
    <t>JL DS. MARGOLINDUK RT 005 RW 004 - .</t>
  </si>
  <si>
    <t>JL TLOGOREJO RT 001 RW 003 - .</t>
  </si>
  <si>
    <t>JL 3J4C+642 - TIKUNGAN BELOK KANAN PINGGIR</t>
  </si>
  <si>
    <t>JL SARI  RT. 5 RW. 4 KEC. GAJAH - SARI  RT.</t>
  </si>
  <si>
    <t>JL DS.PILANGREJO RT.01 RW.01 - WONOSALAM</t>
  </si>
  <si>
    <t>DK DEMUNG  RT.1 RW.5</t>
  </si>
  <si>
    <t>DK PONGANGAN RT 3 RW 1 PURWOREJO - BONANG</t>
  </si>
  <si>
    <t>DS TLOGOSIH NO.0 RT.3 RW.1 KEBONAGUNG - NO.</t>
  </si>
  <si>
    <t>DS CANGKRING NO.  RT.2 RW.3 - CANGKRING</t>
  </si>
  <si>
    <t>DS KALIANYAR  RT.3 RW.4</t>
  </si>
  <si>
    <t>JL DS.WEDING TIMUR RT.01 RW.06 - BONANG</t>
  </si>
  <si>
    <t>DS WONOSARI RT.06 RW.01 - BONANG</t>
  </si>
  <si>
    <t>DS WEDING TIMUR  RT.3 RW.5</t>
  </si>
  <si>
    <t>DS CANGKRING 3/3 - CANGKRING</t>
  </si>
  <si>
    <t>DS KALIANYAR  RT.0 RW.0</t>
  </si>
  <si>
    <t>DS BANJARSARI  RT.1 RW.3</t>
  </si>
  <si>
    <t>JL DS.BERAHAN WETAN RT 04/02</t>
  </si>
  <si>
    <t>DS GUNTUR  RT.9 RW.1</t>
  </si>
  <si>
    <t>GE NENG  RT.0 RW.0 - DS,GENENG 1/1 GENENG,M</t>
  </si>
  <si>
    <t>DS GEDANGALAS  RT.15 RW.05 GAJAH - GEDANGAL</t>
  </si>
  <si>
    <t>JL DS.PULOSARI RT.05 RW.02, KARANGSARI - KA</t>
  </si>
  <si>
    <t>JL BATU.RT.02./RW 06 - .</t>
  </si>
  <si>
    <t>JL WONOWOSO.RT.01.RW.06 - .</t>
  </si>
  <si>
    <t>JL TLOGOREJO.RT.03.RW.03 - .</t>
  </si>
  <si>
    <t>DK LENGKONG DS.DONOREJO No.0 RT.4 RW.5</t>
  </si>
  <si>
    <t>DS KENEP MANGUNJIWAN No.0 RT.7 RW.3</t>
  </si>
  <si>
    <t>DS WONOKERTO  RT.0 RW.0</t>
  </si>
  <si>
    <t>JL DS.BABALAN RT 1 RW 4 - WEDUNG</t>
  </si>
  <si>
    <t>JL DK.NGASINAN RT 7 RW 2 KEMBANGAN - BONANG</t>
  </si>
  <si>
    <t>JL JUNGPASIR RT 001 RW 003 - .</t>
  </si>
  <si>
    <t>JL JL. DEMAK WELAHAN MAYONG NO.8 - DESA BAK</t>
  </si>
  <si>
    <t>DS KERANGKULON RT 7 RW 1 - WONOSALAM</t>
  </si>
  <si>
    <t>JL TAMBAK GOJOYO RT 3 RW 12 WEDUNG - WEDUNG</t>
  </si>
  <si>
    <t>DS BOTOREJO NO.  RT.5 RW.2 - BOTOREJO</t>
  </si>
  <si>
    <t>JL NGELOWETAN RT 001 RW 001 - .</t>
  </si>
  <si>
    <t>DN DESA BRAKAS RT 03 RW 02 KEC. DEMPET - DE</t>
  </si>
  <si>
    <t>JL KARANGTOWO RT03 RW02 KEC.KARANGTENGAH -</t>
  </si>
  <si>
    <t>JL KALIANYAR RT 003 RW 002 - .</t>
  </si>
  <si>
    <t>JL 3MRF+7C5 - DESA KERANGKULON RT 01 RW 02</t>
  </si>
  <si>
    <t>DK PANDANSARI BEDONO PROYEK TOL  RT.2 RW.4</t>
  </si>
  <si>
    <t>JL DK.BOGORAME RT.01 RW.01 - MANGUNJIWAN</t>
  </si>
  <si>
    <t>PO NCOHARJO BONANG  RT.0 RW.0</t>
  </si>
  <si>
    <t>DK TEGALREJO KARANGREJO No.0 RT.3 RW.5</t>
  </si>
  <si>
    <t>DS MEGONTEN  RT.07 RW.02 DEMPET</t>
  </si>
  <si>
    <t>JL BALONGKENDAL - RT 005/002</t>
  </si>
  <si>
    <t>DS DOMBO SAYUNG  RT1  RT.0 RW.0</t>
  </si>
  <si>
    <t>JL KALICILIK - RT 001/001</t>
  </si>
  <si>
    <t>JL KENDALDOYONG - RT 001/004</t>
  </si>
  <si>
    <t>JL KARANGASEM - RT 2/5</t>
  </si>
  <si>
    <t>JL TEMBILUTAN - RT 003/011</t>
  </si>
  <si>
    <t>DK KRASAK SIDOMULYO RT 2 RW 1 - DEMPET</t>
  </si>
  <si>
    <t>JL DK.AGUNGBOYO RT.06 RW.05 - KARANGSARI</t>
  </si>
  <si>
    <t>DS GETAS NO.0 RT.1 RW.5 WONOSALAM - WONOSAL</t>
  </si>
  <si>
    <t>DS TUWANG - RT 12/3</t>
  </si>
  <si>
    <t>JL DS.JOGOLOYO RT.01 RW.03 - WONOSALAM</t>
  </si>
  <si>
    <t>JL DS.TURIREJO RT.02 RW.05 - TURIREJO</t>
  </si>
  <si>
    <t>DK DONOREJO No.0 RT.1 RW.2</t>
  </si>
  <si>
    <t>DS TANJUNGANYAR NO.  RT.4 RW.3 - DS TANJUNG</t>
  </si>
  <si>
    <t>DS TLOGODOWO  RT.0 RW.0 WONOSALAM - TLOGODO</t>
  </si>
  <si>
    <t>DS KR.MLATI  RT.0 RW.0</t>
  </si>
  <si>
    <t>DS CANGKRING REMBANG  RT.3 RW.3</t>
  </si>
  <si>
    <t>JL DS.SEDO RT 6 RW 3 DEMAK - DEMAK</t>
  </si>
  <si>
    <t>JL DS. BETOKAN RT 5 RW 1 - DEMAK</t>
  </si>
  <si>
    <t>DK PAESAN DS KR MLAT  RT.0 RW.0</t>
  </si>
  <si>
    <t>DS MLATEN  RT.9 RW.1</t>
  </si>
  <si>
    <t>SU NANKALIJOGO  RT.0 RW.0</t>
  </si>
  <si>
    <t>JL DK. MANGKLIAWAN RT 1 RW 9 - DK. MANGKLIA</t>
  </si>
  <si>
    <t>DS BUKO RT4/1 WEDUNG  RT.0 RW.0</t>
  </si>
  <si>
    <t>JL MRISEN - RT 001/001</t>
  </si>
  <si>
    <t>JL 4H69+3JW - DK NGASINAN RT 04 RW 02 KEMBA</t>
  </si>
  <si>
    <t>DS UJUNGPANDAN  RT.13 RW.5</t>
  </si>
  <si>
    <t>DS  KEDONDONG DEMAK  RT.0 RW.0 - JL. JAMBU</t>
  </si>
  <si>
    <t>JL 2GWV+6QG - KAMPUNG MAKMUR RT03 RW03</t>
  </si>
  <si>
    <t>JL 2GFG+G48 - DOMBO RT 3 RW 1</t>
  </si>
  <si>
    <t>JL DS.BUDERAN RT 05 RW 02 KEC.WONOSALAM KAB</t>
  </si>
  <si>
    <t>JL DK. LENGKONG RT 5 RW 7 SAYUNG - DK. LENG</t>
  </si>
  <si>
    <t>DS  TUGU SAYUNG  RT.0 RW.0 - SAYUNG</t>
  </si>
  <si>
    <t>JL DK.DAKWOS RT 2 RW 7 - .</t>
  </si>
  <si>
    <t>DS BANGO - DN GESIK RT2/5 DS BANGO KEC DEMA</t>
  </si>
  <si>
    <t>DS BUKO WEDUNG  RT.0 RW.0</t>
  </si>
  <si>
    <t>DS UJUNG PANDAN RT 14 RW 5 - WELAHAN</t>
  </si>
  <si>
    <t>DS WEDING BARAT  RT.03 RW.08</t>
  </si>
  <si>
    <t>DS TEMPEL  RT.03 RW.03</t>
  </si>
  <si>
    <t>DS GUNTUR  RT.2 RW.1</t>
  </si>
  <si>
    <t>DK MENAWAN, MERAK DEMPET NO.  RT.5 RW.1 - M</t>
  </si>
  <si>
    <t>JL DK.KRANDON RT 1 RW 4 BOTOREJO - WONOSALA</t>
  </si>
  <si>
    <t>BA NTENGMATI RT3/1 MI  RT.0 RW.0 - BANTENG</t>
  </si>
  <si>
    <t>JL  JOGOLOYO  RT.0 RW.0 - JL JOGOLOYO</t>
  </si>
  <si>
    <t>JL DK. KARANGSAMBUNG RT 01 RW 01, KENDALDOY</t>
  </si>
  <si>
    <t>JL SIWALAN NO. 1 RT 4 RW 2 - BINTORO</t>
  </si>
  <si>
    <t>JL DS. SIDOMULYO RT 002 RW 002 - .</t>
  </si>
  <si>
    <t>DN DESA GETAS RT 05 RW 05 KEC. WONOSALAM -</t>
  </si>
  <si>
    <t>JL NGARIBOYO - RT 002/007</t>
  </si>
  <si>
    <t>JL DK. DEMPEL RT 5 RW 2 KALISARI - DK. DEMP</t>
  </si>
  <si>
    <t>DS CANGKRING REMBANG  RT.02 RW.01</t>
  </si>
  <si>
    <t>DS NGALURAN  RT.04 RW.01</t>
  </si>
  <si>
    <t>NG ALURAN  RT.0 RW.0</t>
  </si>
  <si>
    <t>DS KALICILIK RT 3 RW 4 DEMAK - DEMAK</t>
  </si>
  <si>
    <t>DS KRAMAT 4/3 - KRAMAT</t>
  </si>
  <si>
    <t>JL JERUKGULUNG RT 006 RW 001 - .</t>
  </si>
  <si>
    <t>JL CANGKRING RT 006 RW 004 - .</t>
  </si>
  <si>
    <t>JL JL. KALISUSUKAN RT 007 RW 002 - .</t>
  </si>
  <si>
    <t>DK LENGKONG - RT 5 RW 7</t>
  </si>
  <si>
    <t>JL 5M3R+V3R - MULYOREJO RT 1 RW 5</t>
  </si>
  <si>
    <t>JL TRIMULYO - RT 2 RW 2</t>
  </si>
  <si>
    <t>JL DS.BOGOSARI RT.03 RW.01 - GUNTUR</t>
  </si>
  <si>
    <t>JL DS.NGALURAN RT.04 RW.01 - KARANGANYAR</t>
  </si>
  <si>
    <t>JL KALIKONDANG - KALIKONDANG RT004 RW002</t>
  </si>
  <si>
    <t>DS KARANG ASEM  RT.0 RW.0</t>
  </si>
  <si>
    <t>DK KARANGTURI  RT.11 RW.2</t>
  </si>
  <si>
    <t>DK TAMBAKPOLO  RT.2 RW.7</t>
  </si>
  <si>
    <t>JL JL. SUNAN KALIJAGA RAYA NO.30 - RT12 RW3</t>
  </si>
  <si>
    <t>DS MEDINI  RT.08 RW.02</t>
  </si>
  <si>
    <t>DS MLATEN MIJEN  RT.0 RW.0</t>
  </si>
  <si>
    <t>JL PR BINT ASRI.BLK.A  RT.0 RW.0</t>
  </si>
  <si>
    <t>DS TAMBIREJO  RT.02 RW.03</t>
  </si>
  <si>
    <t>KE L SINGOREJO RT03/0  RT.0 RW.0</t>
  </si>
  <si>
    <t>JL 2GQV+VJR - TAMBAKROTO RT 0 RW 0</t>
  </si>
  <si>
    <t>DS BERAHAN WETAN  RT.0 RW.0</t>
  </si>
  <si>
    <t>DS  TUGU SAYUNG  RT.0 RW.0 - RT 01 RW 02 KE</t>
  </si>
  <si>
    <t>DS BEGURON RT3/3 BIN  RT.0 RW.0</t>
  </si>
  <si>
    <t>JL SAYUNG KULON RT06/04 - SAYUNG KULON RT06</t>
  </si>
  <si>
    <t>DS KEDONDONG RT 2 RW 4 DEMAK - KEDONDONG</t>
  </si>
  <si>
    <t>KP GEGUNUNG RT 1. RW 5 MANGUNJIWAN - DEMAK</t>
  </si>
  <si>
    <t>JL TANUBAYAN RT/002 RW/010 - NO.19</t>
  </si>
  <si>
    <t>DS .KR.ASEM RT 2/3  RT.0 RW.0 - NO.9</t>
  </si>
  <si>
    <t>JL MARGOLINDUK RT 05/04, MARGOLINDUK, BONAN</t>
  </si>
  <si>
    <t>JL PONCOHARJO - RT 1 RW 5</t>
  </si>
  <si>
    <t>JL TLOGOREJO - RT 4 RW 3</t>
  </si>
  <si>
    <t>JL TRENGGULI - RT 3 RW 4</t>
  </si>
  <si>
    <t>JL TEMPURAN RT 04/03, TEMPURAN, DEMAK, KAB.</t>
  </si>
  <si>
    <t>DS JALI RT 5 RW 2 - BONANG</t>
  </si>
  <si>
    <t>JL JALAN TANPA NAMA - DS SUKODONO RT 2 RW 1</t>
  </si>
  <si>
    <t>DK KONGSI DS.PURWOREJO KEC.BONANG DEMAK NO.</t>
  </si>
  <si>
    <t>JL MLEKANG RT 7 RW 2, MLEKANG, GAJAH, KAB.</t>
  </si>
  <si>
    <t>JL KUNCIR RT 002 RW 004 - .</t>
  </si>
  <si>
    <t>DS CANGKRING 5/1 - CANGKRING</t>
  </si>
  <si>
    <t>JL WONOSARI RT/003 RW/002 - NO.11</t>
  </si>
  <si>
    <t>JL TLOGOSIH RT/001 RW/001 - PINGGIR JALAN R</t>
  </si>
  <si>
    <t>JL DS.JOGOLOYO RT.02 RW.03 - WONOSALAM</t>
  </si>
  <si>
    <t>JL SEMBOJA INDAH RT. 8 RW. 7 DS. BINTORO KE</t>
  </si>
  <si>
    <t>DK WALANG TRIMULYO  GUNTUR  RT.1 RW.2</t>
  </si>
  <si>
    <t>JL CANGKRING - RT 005/001</t>
  </si>
  <si>
    <t>JL MRISEN - RT 003/001</t>
  </si>
  <si>
    <t>DS SOKO KIDUL DEMPET  RT.0 RW.0</t>
  </si>
  <si>
    <t>JL DEMUNG - RT 001/004</t>
  </si>
  <si>
    <t>DS PLOSO RT 3 RW 1 - KARANG TENGAH</t>
  </si>
  <si>
    <t>JL DS.JALI RT.01 RW.01 - BONANG</t>
  </si>
  <si>
    <t>DS SAMBUNG GAJAH  RT.0 RW.0</t>
  </si>
  <si>
    <t>DK BOGORAME M JIWAN  RT.01 RW.01</t>
  </si>
  <si>
    <t>DS KUNIR LOR 2/7 DEM  RT.0 RW.0</t>
  </si>
  <si>
    <t>DK KRAJAN MANGUNJIWAN  RT.2 RW.4</t>
  </si>
  <si>
    <t>KA PLING PJKA  RT.0 RW.0 - BINTORO</t>
  </si>
  <si>
    <t>JL KEDUNG MUTIH - RT 9/1</t>
  </si>
  <si>
    <t>DS WILALUNG  RT.04 RW.04</t>
  </si>
  <si>
    <t>JL DS.WONOSARI RT.02 RW.01 - BONANG</t>
  </si>
  <si>
    <t>JL DOMBO RT01 RW01, DOMBO, SAYUNG, KAB. DEM</t>
  </si>
  <si>
    <t>JL DS.CANGKRING REMBANG RT 2 RW 2 - KR ANYA</t>
  </si>
  <si>
    <t>JL JALAN BENER RT04 RW02 - BENER RT04RW02 T</t>
  </si>
  <si>
    <t>JL KALIKONDANG RT.02/RW.04 - KALIKONDANG RT</t>
  </si>
  <si>
    <t>JL DS.BATU RT 3 RW 4 - KR TENGAH</t>
  </si>
  <si>
    <t>DS JALI  RT.3 RW.2</t>
  </si>
  <si>
    <t>KR  MLATI RT2 RT 5 DE  RT.0 RW.0 - KONTER A</t>
  </si>
  <si>
    <t>JL 3JP2+CWM - KALIKONDANG RT004 RW002</t>
  </si>
  <si>
    <t>JL DS.JOGOLOYO RT 2 RW 1 - .</t>
  </si>
  <si>
    <t>JL DS. JOGOLOYO RT 002 RW 001 - .</t>
  </si>
  <si>
    <t>JL KATONSARI RT/004 RW/002 - NO.9</t>
  </si>
  <si>
    <t>JL  S KALIJOGO BLOK Z  RT.0 RW.0 - SRIWULAN</t>
  </si>
  <si>
    <t>JL 5H59+V4 - RT 4 RW 4 GEBANG</t>
  </si>
  <si>
    <t>JL DS.TAMBAKBULUSAN RT.02 RW.01 - KARANGTEN</t>
  </si>
  <si>
    <t>JL SEMBOJA BINTORO  RT.7 RW.6</t>
  </si>
  <si>
    <t>JL SINGOREJO - RT 001/002</t>
  </si>
  <si>
    <t>JL 4Q8M+9M4 - RT 08 RW 03</t>
  </si>
  <si>
    <t>DS KALISARI NO.00 RT.1 RW.3 SAYUNG</t>
  </si>
  <si>
    <t>DS CANGKRING REMBANG 1/6 - CANGKRING REMBAN</t>
  </si>
  <si>
    <t>JL GG. 8 - RT 08 RW 01</t>
  </si>
  <si>
    <t>DN NGABLAKSARI NO.  RT.4 RW.8 - NGABLAKSARI</t>
  </si>
  <si>
    <t>JL KLITIH RT/001 RW/007 - NO.18</t>
  </si>
  <si>
    <t>JL JL.TANUBAYAN NO.42 RT 0 RW 0 - JL.RAYA K</t>
  </si>
  <si>
    <t>JL JL.JUNGPASIR RT.01 RW.004 - JL JUNGPASIR</t>
  </si>
  <si>
    <t>DS NGAWEN NO.0 RT.1 RW.1 WEDUNG - PMB BIDAN</t>
  </si>
  <si>
    <t>DS MOJODEMAK  RT.5 RW.5</t>
  </si>
  <si>
    <t>DK MENCO RT 3 RW 6 - BERAHAN WETAN</t>
  </si>
  <si>
    <t>JL DS.BUMIHARJO RT 7 RW 2 - GUNTUR</t>
  </si>
  <si>
    <t>JL 4J4R+9HJ - KP.STASIUN GG BARU RT 9 RW 2</t>
  </si>
  <si>
    <t>JL TEDUNAN RT 04 RW 02 WEDUNG DEMAK - DS TE</t>
  </si>
  <si>
    <t>DS BERAHAN WETAN  RT 05 RW 06 WEDUNG DEMAK</t>
  </si>
  <si>
    <t>JL PERUM ARUM KUNCORO RT. 8 RW. 1 DS. JOGOL</t>
  </si>
  <si>
    <t>DK DEMPEL KALISARI No.0 RT.3 RW.2</t>
  </si>
  <si>
    <t>PO NDOK R PATAH W-24  RT.0 RW.0 - PONDOK RA</t>
  </si>
  <si>
    <t>DS KRAMAT 4/3 - KRAMAT NO. - KRAMAT</t>
  </si>
  <si>
    <t>DS JATIMULYO No.0 RT.1 RW.5</t>
  </si>
  <si>
    <t>DS JUNGPASIR RT 1/4 - .</t>
  </si>
  <si>
    <t>JL TLOGOREJO - RT 002/003</t>
  </si>
  <si>
    <t>JL BATU RT 001/001 - .</t>
  </si>
  <si>
    <t>DS BAKALREJO RT 7 RW 6 GUNTUR</t>
  </si>
  <si>
    <t>JL MRISEN RT 001/005 - .</t>
  </si>
  <si>
    <t>JL KARANGREJO RT 002/001 - .</t>
  </si>
  <si>
    <t>JL PONDOK PATIUNUS, PETENGAN BINTORO DEMAK</t>
  </si>
  <si>
    <t>JL WONOKETINGAL RT 004/008 - .</t>
  </si>
  <si>
    <t>DS BABALAN WEDUNG DEMAK  RT.1 RW.2</t>
  </si>
  <si>
    <t>DS LENGKONG DOJOREJO  RT.3 RW.4</t>
  </si>
  <si>
    <t>JL JL.SEMBOJA RT 7 RW 6 BINTORO - DEMAK</t>
  </si>
  <si>
    <t>DS PONCOHARJO  RT.4 RW.3</t>
  </si>
  <si>
    <t>TA NUBAYAN DEMAK  RT.0 RW.0 - BINTORO</t>
  </si>
  <si>
    <t>DN DESA SAMBUNG RT 03 RW 03 KEC. GAJAH - DE</t>
  </si>
  <si>
    <t>JL DOKO RT 001/005 - .</t>
  </si>
  <si>
    <t>JL 4HGQ+4MW - DS. KRAJANBOGO RT 2 RW 5</t>
  </si>
  <si>
    <t>DS GETAS  RT.6 RW.4</t>
  </si>
  <si>
    <t>JL GG.MANGGA KRAPYAK BARAT RT 3 RW 12 - BIN</t>
  </si>
  <si>
    <t>DK PRAGI GUNTUR RT 8 RW 1 - GUNTUR</t>
  </si>
  <si>
    <t>JL DK.PRAGI DS.GUNTUR RT07 RW01 KEC.GUNTUR</t>
  </si>
  <si>
    <t>JL KARANGSARI RT 005/003 - .</t>
  </si>
  <si>
    <t>JL BABAT RT 1/2 - .</t>
  </si>
  <si>
    <t>JL JL. NURCAHAYA GANG GELATIK RT 5/8 - NO.3</t>
  </si>
  <si>
    <t>JL MLATEN 9/2 MLATEN,MIJEN,KAB,DEMAK JAWA T</t>
  </si>
  <si>
    <t>DS TLOGOASIH 3/3  RT.0 RW.0</t>
  </si>
  <si>
    <t>DS BABALAN RT 1 RW 4 - WEDUNG</t>
  </si>
  <si>
    <t>DS SAMBIROTO RT 2 RW 3 - GAJAH</t>
  </si>
  <si>
    <t>JL PONCOHARJO RT02 RW04 KEC.BONANG - PONCOH</t>
  </si>
  <si>
    <t>DK WONODADI RT 2 RW 5 WONOAGUNG - KR.TENGAH</t>
  </si>
  <si>
    <t>JL DS.SAYUNG LOR RT 3 RW 2 - DS.SAYUNG LOR</t>
  </si>
  <si>
    <t>JL DS.JOGOLOYO RT.03 RW.04 - WONOSALAM</t>
  </si>
  <si>
    <t>JL TURIREJO RT/004 RW/006 - NO.16</t>
  </si>
  <si>
    <t>DS JATIROGO RT5 RW1 - KIOS</t>
  </si>
  <si>
    <t>DN DESA MARGOLINDUK RT 5/ RW 4 KEC. BONANG</t>
  </si>
  <si>
    <t>JL KALICILIK - RT 1 RW 1</t>
  </si>
  <si>
    <t>JL DUKUH TRITIP - RT 10 RW 02</t>
  </si>
  <si>
    <t>DS JOGOLOYO - .</t>
  </si>
  <si>
    <t>DS JOGOLOYO RT 002 RW 001 - .</t>
  </si>
  <si>
    <t>KP KAMPUNG KAUMAN GANG III RT 004 RW 001 -</t>
  </si>
  <si>
    <t>JL BUYARAN DS.KARANGTOWO KEC.KARANGTENGAH N</t>
  </si>
  <si>
    <t>JL GUNTUR RT 01/03, GUNTUR, GUNTUR, KAB. DE</t>
  </si>
  <si>
    <t>JL JL.SEMBOJA NO.1 RT/007 RW/006 - KUNING</t>
  </si>
  <si>
    <t>P. R. PATAH Z.1 NO 20 RT 1 RW 5 - JL PR PAT</t>
  </si>
  <si>
    <t>JL DK.BOKOPAYUNG RT.03 RW.02 - DS.TUGU</t>
  </si>
  <si>
    <t>JL KAUMAN NO.0 RT.1 RW.3 HARJO WINA - YAYAS</t>
  </si>
  <si>
    <t>KP DOMENGGALAN - KP DOMENGGALAN RT2/3 DS BI</t>
  </si>
  <si>
    <t>DN DESA GROGOL RT 04 RW 02 KECAMATAN KARANG</t>
  </si>
  <si>
    <t>JL BABALAN RT 001 RW 007 - .</t>
  </si>
  <si>
    <t>JL DS.BOGOSARI RT.01 RW.03 - GUNTUR</t>
  </si>
  <si>
    <t>JL JL.SORENG PATI CABEAN RT 1 RW 3 - .</t>
  </si>
  <si>
    <t>DK SUNDAGARAN  RT.4 RW.1</t>
  </si>
  <si>
    <t>JL DS.GRIBIGAN RT.02 RW.05 - WEDUNG</t>
  </si>
  <si>
    <t>DS BETAHWALANG RT 7 RW 4 BONANG</t>
  </si>
  <si>
    <t>JL BUMIHARJO RT. 4 RW. 2 KEC. GUNTUR - BUMI</t>
  </si>
  <si>
    <t>JL KUWU RT. 8 RW. 2 KEC. DEMPET - KUWU RT.</t>
  </si>
  <si>
    <t>DK DEMPEL NO.  RT.3 RW.4 KARANGASEM - KALIS</t>
  </si>
  <si>
    <t>JL DS.MOJODEMAK RT.06 RW.04 - WONOSALAM</t>
  </si>
  <si>
    <t>DS DORENG  RT.01 RW.03 WONOSALAM - WONOSALA</t>
  </si>
  <si>
    <t>JL DS.BATU RT 2 RW 1 - .</t>
  </si>
  <si>
    <t>JL 4P32+Q4W - DS KUNCIR RT 03 RW 02 WONOSAL</t>
  </si>
  <si>
    <t>JL SINGOREJO RT 02 RW 02 KEC. DEMAK - SINGO</t>
  </si>
  <si>
    <t>DK TEMPEL RT 4 RW 3 TEMPURAN - DEMAK</t>
  </si>
  <si>
    <t>DS KARANGSARI</t>
  </si>
  <si>
    <t>JL GENENG 8/1 GENENG,MIJEN.KAB,DEMAK.JAWA T</t>
  </si>
  <si>
    <t>DS NGALURAN RT01 RW05 KARANGANYAR - NGALURA</t>
  </si>
  <si>
    <t>DS BONANGREJO RT03 RW03 BONANG - BONANG DEM</t>
  </si>
  <si>
    <t>GA JAH  RT.0 RW.0</t>
  </si>
  <si>
    <t>SE TINGGIL  RT.0 RW.0 - SETINGGIL RT 3 RW 2</t>
  </si>
  <si>
    <t>DS KARANGBAYAN BINTORO No.0 RT.8 RW.2</t>
  </si>
  <si>
    <t>JL CABEAN RT 6 RW 6, CABEAN, DEMAK, KAB. DE</t>
  </si>
  <si>
    <t>JL DS,GENENG 06/01 GENENG,MIJEN.KAB,DEMAK.J</t>
  </si>
  <si>
    <t>JL GETAS RT.04 RW.04 - GETAS</t>
  </si>
  <si>
    <t>JL 5H58+5M7 - GEBANG KULON RT003 RW003</t>
  </si>
  <si>
    <t>JL DAON KULON RT.02 RW.06 - WONOWOSO</t>
  </si>
  <si>
    <t>DS BOYOLALI NO.  RT.9 RW.2 GAJAH - PINGGIR</t>
  </si>
  <si>
    <t>JL TEGALREJO RT 003 RW 005 - .</t>
  </si>
  <si>
    <t>JL SRIWULAN RT 004 RW 001 - .</t>
  </si>
  <si>
    <t>JL WONOKERTO RT.01/RW.02 KARANGTENGAH - WON</t>
  </si>
  <si>
    <t>JL NGALURAN RT 006 RW 002 - .</t>
  </si>
  <si>
    <t>DS BATU RT 003 RW 001 - .</t>
  </si>
  <si>
    <t>JL RAJI RT 001 RW 004 - ..</t>
  </si>
  <si>
    <t>DS TRIMULYO RT 2 RW 6 - GUNTUR</t>
  </si>
  <si>
    <t>DS TRIMULYO RT 4 RW 3 - GUNTUR</t>
  </si>
  <si>
    <t>JL PASAR WONOPOLO DEMPET - RT 1 RW 1</t>
  </si>
  <si>
    <t>CA NGKRING TRIMULYO R  RT.0 RW.0</t>
  </si>
  <si>
    <t>JL METESEH RT/002 RW/001 - NO.5</t>
  </si>
  <si>
    <t>JL DK.NGABLAK RT.01 RW.04 - TLOGOREJO</t>
  </si>
  <si>
    <t>DS GETAS  RT.8 RW.2</t>
  </si>
  <si>
    <t>JL DS. KEDUNG RT.06/RW.01 - .</t>
  </si>
  <si>
    <t>JL GUNTUR RT 8 RW 2 - .</t>
  </si>
  <si>
    <t>JL BREMI RT 002/002 - .</t>
  </si>
  <si>
    <t>JL BAKALREJO RT.5 RW.3</t>
  </si>
  <si>
    <t>JL BAKALREJO RT 007/005 - .</t>
  </si>
  <si>
    <t>JL 3Q29+RQR - DS. SIDOMULYO RT 2 RW 5</t>
  </si>
  <si>
    <t>DS MOJODEMAK RT 5 RW 4 - WONOSALAM</t>
  </si>
  <si>
    <t>JL 4H9H+7W4 - DS. KEMBANGAN RT 11 RW 4</t>
  </si>
  <si>
    <t>JL BATU RT 001 RW 007 - .</t>
  </si>
  <si>
    <t>JL DK. BENER RT 4 RW 2</t>
  </si>
  <si>
    <t>JL BRAKAS RT 4 RW 2 BRAKAS - BRAKAS DEMPET</t>
  </si>
  <si>
    <t>JL MUTIH KULON RT 003/003 - .</t>
  </si>
  <si>
    <t>JL 3M9M+GM2 - RT.04/05</t>
  </si>
  <si>
    <t>JL JUNGPASIR RT 002 RW 003</t>
  </si>
  <si>
    <t>JL TRIMULYO RT03 RW06 KEC.GUNTUR - TRIMULYO</t>
  </si>
  <si>
    <t>JL KARANGPANAS RT 04/01, TAMBAKROTO, SAYUNG</t>
  </si>
  <si>
    <t>DS KEBONSARI  RT.2 RW.3</t>
  </si>
  <si>
    <t>DS  BRAKAS RT03/02 DE  RT.0 RW.0 - BRAKAS R</t>
  </si>
  <si>
    <t>DS WONOKERTO  RT.5 RW.3 KR TENGAH - WONOKER</t>
  </si>
  <si>
    <t>JL BINTORO - RT 9 RW 8</t>
  </si>
  <si>
    <t>DK T.SEKLENTING WEDUNG NO.  RT.3 RW.11 - TA</t>
  </si>
  <si>
    <t>JL TEMPURAN RT 2 RW 1 - DS TEMPURAN RT 2 RW</t>
  </si>
  <si>
    <t>DS KEDONDONG RT01 RW05 GAJAH - KEDONDONG GA</t>
  </si>
  <si>
    <t>JL BUMIHARJO RT. 3 RW. 2 KEC. GUNTUR - BUMI</t>
  </si>
  <si>
    <t>JL PELUK  RT 002 RW 004 - .</t>
  </si>
  <si>
    <t>JL SARIMULYO RT 009 RW 002 - .</t>
  </si>
  <si>
    <t>DK BELAH GEMULAK NO.0 RT.1 RW.4 SAYUNG - GE</t>
  </si>
  <si>
    <t>JL JALAN TANPA NAMA - DS SINGOREJO RT 3 RW</t>
  </si>
  <si>
    <t>DS KUNIR KIDUL No.0 RT.1 RW.1</t>
  </si>
  <si>
    <t>DK  SINDON TRIMULYO  RT.0 RW.0 - DS.TRIMULY</t>
  </si>
  <si>
    <t>DK JOGO RT 5 RW 2 GEMULAK - SAYUNG</t>
  </si>
  <si>
    <t>JL KAUMAN BINTORO  RT.01 RW.01 DEMAK - KAUM</t>
  </si>
  <si>
    <t>JL KIOS PASAR BUYARAN  RT.0 RW.0</t>
  </si>
  <si>
    <t>JL DS.MULYOREJO RT 2 RW 3 - DEMAK</t>
  </si>
  <si>
    <t>JL KLAWEAN RT 001 RW 002 - .</t>
  </si>
  <si>
    <t>JL GG. CEMPAKA II RT 003 RW 001 - .</t>
  </si>
  <si>
    <t>JL MERAK RT 010 RW 002 - .</t>
  </si>
  <si>
    <t>JL BOTOSENGON RT 001 RW 002 - .</t>
  </si>
  <si>
    <t>DS GRIYA MJPA BLK C-3  RT.0 RW.0 DEMAK - PE</t>
  </si>
  <si>
    <t>JL KIOS PASAR BUYARAN - .</t>
  </si>
  <si>
    <t>JL KONGSI RT 03 RW 05, PURWOREJO, BONANG -</t>
  </si>
  <si>
    <t>DK DEMPEL NO.  RT.4 RW.2</t>
  </si>
  <si>
    <t>JL BAGUNG RT/002 RW/001 - NO.16</t>
  </si>
  <si>
    <t>JL 3MQ6+VG5 - SAMPIT RT 002 RW 002 SIDOMULY</t>
  </si>
  <si>
    <t>JL KALANGDATI RT 02 RW 01, GROGOL, KARANGTE</t>
  </si>
  <si>
    <t>JL DS.KARANGTOWO RT.07 RW.01 - KARANGTENGAH</t>
  </si>
  <si>
    <t>JL BUMIHARJO RT. 7 RW. 2 KEC. GUNTUR - BUMI</t>
  </si>
  <si>
    <t>DS  BANDUNGREJO RT21/  RT.0 RW.0 - BANDUNGR</t>
  </si>
  <si>
    <t>JL MOJODEMAK RT 006 RT 004 - .</t>
  </si>
  <si>
    <t>DK BENER DS.TRIDONOREJO  RT.4 RW.2</t>
  </si>
  <si>
    <t>JL 4J3P+7V2 - JL.SULTAN FATAH</t>
  </si>
  <si>
    <t>JL BUNGO RT. 7 RW. 1 KEC. WEDUNG - BUNGO RT</t>
  </si>
  <si>
    <t>LO IRENG  RT.0 RW.0 - LOIRENG SAYUNG DEMAK</t>
  </si>
  <si>
    <t>DK BOTOSIMAN</t>
  </si>
  <si>
    <t>DN DESA DUKUN RT 01/01</t>
  </si>
  <si>
    <t>JL DK.PANGKALAN RT 5 RW 5 SUMBEREJO - BONAN</t>
  </si>
  <si>
    <t>DS TANGGUL RT 001 RW 001 - .</t>
  </si>
  <si>
    <t>JL DS.GEBANG WETAN RT.02/002 - GANG BUNTU P</t>
  </si>
  <si>
    <t>JL DK.JETAK RT.01 RW.01 - JATIROGO</t>
  </si>
  <si>
    <t>DS WONOSALAM RT 4 RW 3 - WONOSALAM</t>
  </si>
  <si>
    <t>JL DS.KALIANYAR RT.03 RW.06 - WONOSALAM</t>
  </si>
  <si>
    <t>DK KRAJAN BOTOREJO RT 4 RW 1 - WONOSALAM</t>
  </si>
  <si>
    <t>JL KP.BOGORAME RT.02 RW.01 - MANGUNJIWAN</t>
  </si>
  <si>
    <t>JL DS.PULOSARI RT.05 RW.01 - KARANGTENGAH</t>
  </si>
  <si>
    <t>JL DK.KAUMAN RT.06 RW.06 - SUKODONO</t>
  </si>
  <si>
    <t>JL KARANGTOWO RT 4 RW 3 - KARANG TENGAH</t>
  </si>
  <si>
    <t>JL KEDONDONG RT 006 RW 001 - .</t>
  </si>
  <si>
    <t>JL 4M78+RG6 - KP MEKARSARI RT 004/ RW 005,</t>
  </si>
  <si>
    <t>JL MOJOSIMO RT 004 RW 001 - ....</t>
  </si>
  <si>
    <t>PR BINTORO ASRI NO 45 JOGOLOYO NO.0 RT.0 RW</t>
  </si>
  <si>
    <t>JL DUKUN PERBALAN RT/003 RW/003 - NO.6</t>
  </si>
  <si>
    <t>JL 3MHG GM2 - JALAN WATES INDAH, GANG 1 DEK</t>
  </si>
  <si>
    <t>JL 5JV8+JVR - JL.NGAWEN PUNCU BELAKANG SATE</t>
  </si>
  <si>
    <t>DN DESA REJOSARI - DUKUH DALASEM RT 02 RW 0</t>
  </si>
  <si>
    <t>DS MUTIHKULON  RT.3 RW.4</t>
  </si>
  <si>
    <t>DK DEMUNG WETAN RT 4 RW 5 - KERANGKULON</t>
  </si>
  <si>
    <t>DS KALICILIK NO.  RT.4 RW.2 - JALAN ANGSA
K</t>
  </si>
  <si>
    <t>DS KEDONDONG GAJAH  RT.04 RW.04 GAJAH - KED</t>
  </si>
  <si>
    <t>DN DESA PLOSO RT 3 ,RW 1 - RUMAH BAPAK ANWA</t>
  </si>
  <si>
    <t>JL AREA SAWAH - BLOK SWH RT 3 RW 2, JOGOLOY</t>
  </si>
  <si>
    <t>DS  SISNGOREJO RT1/2  RT.0 RW.0 - DESA SING</t>
  </si>
  <si>
    <t>JL KEDONDONG RT 001 RW 002 - ..</t>
  </si>
  <si>
    <t>JL KARANG ROWO RT 002 RW 003 - ...</t>
  </si>
  <si>
    <t>DK PURWOREJO RT 001 RW 004 PURWOSARI SAYUNG</t>
  </si>
  <si>
    <t>DS CANGKRING - 6/4</t>
  </si>
  <si>
    <t>DK MUTERAN NO.0 RT.5 RW.1 KEDONGORI - DK,MU</t>
  </si>
  <si>
    <t>JL TANGGUL 1/4 TANGGUL,MIJEN,KAB,DEMAK.JAWA</t>
  </si>
  <si>
    <t>JL TLOGOSIH RT01 RW01 NO. - TPQ</t>
  </si>
  <si>
    <t>JL KP. GUDANG SARI MULYO RT 002 RW 005 - ..</t>
  </si>
  <si>
    <t>DS JOGOLOYO RT 002 RW 004 - .</t>
  </si>
  <si>
    <t>JL KRAJAN RT 002 RW 003 - .</t>
  </si>
  <si>
    <t>JL DK.TOMPE RT/001 RW/001 - NO.21</t>
  </si>
  <si>
    <t>JL DS.BUNDERAN RT 07 RW 02 KEC.WONOSALAM KA</t>
  </si>
  <si>
    <t>DS JATIROGO  RT.04 RW.01 BONANG - 4HXJ+M5C</t>
  </si>
  <si>
    <t>JL GAYANG RT. 3 RW. 5 DS. KARANGREJO KEC. B</t>
  </si>
  <si>
    <t>JL GETAS RT 008 RW 002 - . .</t>
  </si>
  <si>
    <t>JL BABALAN RT 001 RW 004 - ....</t>
  </si>
  <si>
    <t>DN DESA JATIMULYO RT 4 RW 3 BONANG</t>
  </si>
  <si>
    <t>DK KARANG PANGGANG  RT.2 RW.5</t>
  </si>
  <si>
    <t>SO DONG RT3/4  RT.0 RW.0 - SODONG RT 01 RW</t>
  </si>
  <si>
    <t>JL 2GPV+9QC - DESA PRAMPELAN RT 02 RW 05 DU</t>
  </si>
  <si>
    <t>DS TLOGOWARU TLGSIH  RT.6 RW.4</t>
  </si>
  <si>
    <t>DS KUNCIR  RT.04 RW.03</t>
  </si>
  <si>
    <t>JL DS.JALI RT.05 RW.04 - BONANG</t>
  </si>
  <si>
    <t>JL DS.JOGOLOYO RW.01 RW.03 NO. - JOGOLOYO</t>
  </si>
  <si>
    <t>JL DEMPET RT 004/003 - GANG BARU</t>
  </si>
  <si>
    <t>JL TANGGUL 3/2 TANGGUL MIJEN,KAB,DEMAK JAWA</t>
  </si>
  <si>
    <t>DS KRASAK GEBANG NO.  RT.2 RW.5 BONANG - DK</t>
  </si>
  <si>
    <t>DS TLOGOSIH - DKH TLOGOWARU RT5 RW4 DS TLOG</t>
  </si>
  <si>
    <t>DS KEDONDONG GAJAH  RT.03 RW.05 GAJAH - DS.</t>
  </si>
  <si>
    <t>JL 6J2V+F23 - DS KENDUREN RT 7 RW 2</t>
  </si>
  <si>
    <t>JL KRAJAN RT 005 RW 001 - .</t>
  </si>
  <si>
    <t>DS BUNGO RT 003 RW 004</t>
  </si>
  <si>
    <t>JL KARANGROWO RT 001 RW 001 - .</t>
  </si>
  <si>
    <t>DK KRAJAN UTARA RT 03 RW 05 - DK KRAJAN UTA</t>
  </si>
  <si>
    <t>JL KALISARI RT 05 RW 03 - KALISARI RT 05 RW</t>
  </si>
  <si>
    <t>PR CLASTER TAMAN MANGUNJIWAN THP 3 NO L6 -</t>
  </si>
  <si>
    <t>JL DSN KARANG SONO - RT 3 RW 1</t>
  </si>
  <si>
    <t>DS JOGOLOYO  RT.4 RW.2</t>
  </si>
  <si>
    <t>JL TIMBULSLOKO - RT 6 RW 2</t>
  </si>
  <si>
    <t>JL GAJAH RT 04/02, GAJAH, GAJAH, KAB. DEMAK</t>
  </si>
  <si>
    <t>JL KALISARI - RT 5 RW 6</t>
  </si>
  <si>
    <t>JL KLAMPOK LOR - RT.002 , RW.002</t>
  </si>
  <si>
    <t>JL DK.BLAMBANGAN RT04 RW06 KENDALDOYONG KEC</t>
  </si>
  <si>
    <t>JL WONOWOSO RT01 RW02 KEC.KARANGTENGAH - WO</t>
  </si>
  <si>
    <t>JL CEMPAN RT 005 RW 002 - .</t>
  </si>
  <si>
    <t>JL GEBANG - RT 1 RW 6</t>
  </si>
  <si>
    <t>DS WEDING NO.0 RT.2 RW.5 BONANG - DS WEDING</t>
  </si>
  <si>
    <t>JL DUKUH PRANGETAN RT.05/05 - DUKUH PRANGET</t>
  </si>
  <si>
    <t>DS RAJI RT 1 RW 1 - DEMAK</t>
  </si>
  <si>
    <t>DS TRIMULYO RT 3 RW 2 - GUNTUR</t>
  </si>
  <si>
    <t>JL BERMI RT04 RW02</t>
  </si>
  <si>
    <t>JL KLAMPOK LOR - KLAMPOK LOR. RT.002. RW.00</t>
  </si>
  <si>
    <t>JL TEGALSARI RT 002 RW 005 - .</t>
  </si>
  <si>
    <t>DS SIDOMULYO RT 005 RW 004 - .</t>
  </si>
  <si>
    <t>DS JOGOLOYO RT 002 - .</t>
  </si>
  <si>
    <t>DS SIDOMULYO  RT.2 RW.5</t>
  </si>
  <si>
    <t>JL DK.KEDUNG RT.03 RW.01 - GROGOL</t>
  </si>
  <si>
    <t>JL PASIR RT4 RW3, PASIR, MIJEN, KAB. DEMAK</t>
  </si>
  <si>
    <t>DS GAJAH NO.0 RT.4 RW.3 GAJAH - GAJAH 4/3 G</t>
  </si>
  <si>
    <t>PA SIR MIJEN RT34/6  RT.0 RW.0</t>
  </si>
  <si>
    <t>DK NGARIBOYO RT 1 RW 6 - WERDOYO</t>
  </si>
  <si>
    <t>MA NGUN JIWAN  RT.0 RW.0</t>
  </si>
  <si>
    <t>DS GAJAH RT 004 RW 002 - .</t>
  </si>
  <si>
    <t>DK DONOLOYO RT 5 RW 3 DONOREJO - KR.TENGAH</t>
  </si>
  <si>
    <t>PR ARUM KUNCORO KEL WONOSALAM NO.0 RT.1 RW.</t>
  </si>
  <si>
    <t>PE RUM PEMDA JL MAWAR  RT.0 RW.0 - PERUM WI</t>
  </si>
  <si>
    <t>DS DUKUN  RT.2 RW.1</t>
  </si>
  <si>
    <t>KP BOGORAME  RT.2 RW.1</t>
  </si>
  <si>
    <t>DS BOTOREJO RT 4 RW 1 - WONOSALAM</t>
  </si>
  <si>
    <t>GG DWOROWATI RT 003 RW 005 - .</t>
  </si>
  <si>
    <t>JL JL.TEMBUS BUMI WONOSALAM ASRI RT 1 RW 7</t>
  </si>
  <si>
    <t>JL DONOLOYO RT 8 RW 3, DONOREJO, KARANGTENG</t>
  </si>
  <si>
    <t>JL JL. SEMBOJA RT 007 RW 006 - .</t>
  </si>
  <si>
    <t>DS  KARANGROWO RT4/1  RT.0 RW.0 - NO.9</t>
  </si>
  <si>
    <t>JL 4J2P+6JC - JLN KIYAI TURMUDZI NO 1B KARA</t>
  </si>
  <si>
    <t>DK KLITIH RT 3 RW 2 KARANGREJO - BONANG</t>
  </si>
  <si>
    <t>JL DS.SAYUNG WETAN RT 5 RW 1 - DS.SAYUNG WE</t>
  </si>
  <si>
    <t>DS DONOROJO  RT.4 RW.3</t>
  </si>
  <si>
    <t>DS DEMPET  RT.2 RW.6</t>
  </si>
  <si>
    <t>DK KAUMAN SELATAN RT 3 RW 1 KADILANGU - DK</t>
  </si>
  <si>
    <t>JL JOGOLOYO NO 31 No.0 RT.1 RW.3</t>
  </si>
  <si>
    <t>DS BETOKAN RT 4 RW 2 - DEMAK</t>
  </si>
  <si>
    <t>JL GETAS RT 006 RW 003 - .</t>
  </si>
  <si>
    <t>D SLOIERNG RT3/1 SAY  RT.0 RW.0</t>
  </si>
  <si>
    <t>DK NGROPOH SERANGAN  RT.01 RW.03</t>
  </si>
  <si>
    <t>DN RT 02 RW 05 NO.0 RT.0 RW.0 - DK. KRASAK,</t>
  </si>
  <si>
    <t>JL GAJAH 04/02 GAJAH ,GAJAH.KAB,DEMAK.JAWA</t>
  </si>
  <si>
    <t>JL 3G88+26P - SIDOGEMAH RT 03 RW 01, SIDOGE</t>
  </si>
  <si>
    <t>JL TRENGGULI RT 001 RW 006 - .</t>
  </si>
  <si>
    <t>DS TRIDONOREJO RT 6 RW 2 - BONANG</t>
  </si>
  <si>
    <t>DN DESA WONOKERTO RT 2 RW 2 - KARANG TENGAH</t>
  </si>
  <si>
    <t>JL DK.DERO RT.03 RW.03 - BONANG</t>
  </si>
  <si>
    <t>JL AGUNG BOYO - RT:01 RW:05 KARANGSARI</t>
  </si>
  <si>
    <t>JL 2MXW+92W - DESA DEMPET RT 02 RW 01 KEC D</t>
  </si>
  <si>
    <t>JL JL. DIPONEGORO RT 001 RW 001 - .</t>
  </si>
  <si>
    <t>JL KAPLING BUKO 2 DK. ANGIN ANGIN RT. 1 RW.</t>
  </si>
  <si>
    <t>DS SIDOMULYO RT 008 RW 004 - .</t>
  </si>
  <si>
    <t>JL BONANGREJO RT. 001 RW. 002 - PINTU AIR</t>
  </si>
  <si>
    <t>JL CANGKRING RT 4 RW 8 - KUNIR DEMPET DEMAK</t>
  </si>
  <si>
    <t>JL SAMPIT RT 005 RW 002 - .</t>
  </si>
  <si>
    <t>JL DK.TEMBILUTAN RT 1 RW 11 SUMBEREJO - BON</t>
  </si>
  <si>
    <t>DN DESA SIDOMULYO RT 005 RT 004 - .</t>
  </si>
  <si>
    <t>DS CABEAN RT 01/04 D  RT.0 RW.0</t>
  </si>
  <si>
    <t>JL SULTAN HADIWIJAYA NO 53 No.0 RT.0 RW.0</t>
  </si>
  <si>
    <t>JL PIDODO RT02 RW05 SIDOGEMAH KEC.SAYUNG -</t>
  </si>
  <si>
    <t>JL WONODADI RT02 RW05 WONOAGUNG KEC.KARANGT</t>
  </si>
  <si>
    <t>JL KALIKONDANG RT01 RW06 KEC.DEMAK - KALIKO</t>
  </si>
  <si>
    <t>JL GAJAH RT 001 RW 004 - .</t>
  </si>
  <si>
    <t>DS JEBOR BOLO KEC.DEMAK NO.  RT.1 RW.1 - JE</t>
  </si>
  <si>
    <t>JL DK.KARANGSONO RT.02 RW.01 - TRIDONOREJO</t>
  </si>
  <si>
    <t>JL S PATAH RT7/RK2 N  RT.0 RW.0</t>
  </si>
  <si>
    <t>JL DK.KEBONGUNUNG RT.02 RW.05 - MANGUNJIWAN</t>
  </si>
  <si>
    <t>DS KEDUNGUTER NO.  RT.2 RW.1 KEDUNGUTER - T</t>
  </si>
  <si>
    <t>JL GUNTUR RT 8 RW 2 - . NO. - GUNTUR</t>
  </si>
  <si>
    <t>JL GEDANGALAS RT 003 RW 001 - .</t>
  </si>
  <si>
    <t>JL 3JP2 CWM - KALIKONDANG RT004 RW002</t>
  </si>
  <si>
    <t>DK NGEPREH SAYUNG  RT.2 RW.6</t>
  </si>
  <si>
    <t>DS DEMPET   RT.4 RW.3</t>
  </si>
  <si>
    <t>DS CABEAN RT 9 RW 5 - DEMAK</t>
  </si>
  <si>
    <t>JL KRAJAN UTARA RT 2 RW 5 KALISARI - KRAJAN</t>
  </si>
  <si>
    <t>DS TLGOREJO GUNTUR NO.  RT.2 RW.2 TLOGOREJO</t>
  </si>
  <si>
    <t>JL PILANGSARI RT/002 RW/001 - NO.10</t>
  </si>
  <si>
    <t>JL DS.SIDOMULYO.RT4 RW4 - .</t>
  </si>
  <si>
    <t>DS  PASIR RT05/7 MIJE  RT.0 RW.0 - PASIR</t>
  </si>
  <si>
    <t>JL GLONDONG RT 01 RW 06, GEBANG, BONANG, KA</t>
  </si>
  <si>
    <t>KP TANUBAYAN NO.00 RT.2 RW.1 BINTORO - TANU</t>
  </si>
  <si>
    <t>JL DK.JETAK RT01 RW01 JATIROGO KEC.BONANG -</t>
  </si>
  <si>
    <t>DS  KENDUREN RT2/4  RT.0 RW.0 - DS. KENDURE</t>
  </si>
  <si>
    <t>DS NGALURAN RT05 RW05 KARANGANYAR - NGALURA</t>
  </si>
  <si>
    <t>JL DUKUN RT 002 RW 002 - .</t>
  </si>
  <si>
    <t>JL WONOKETINGGAL RT 003 RW 007 - .</t>
  </si>
  <si>
    <t>JL DS.MLATEN 1/4 MIJEN KAB,DEMAK NO. - DS,M</t>
  </si>
  <si>
    <t>JL BUNGO RT. 6 RW. 6 KEC. WEDUNG - BUNGO RT</t>
  </si>
  <si>
    <t>DS SIDOMULYO RT 007 RW 004 - .</t>
  </si>
  <si>
    <t>DS SUKODONO  RT.0 RW.0</t>
  </si>
  <si>
    <t>DS CABEAN NO.0 RT.6 RW.1 DEMAK - GG MERAK R</t>
  </si>
  <si>
    <t>DK KARANGTARUB, WONOAGUNG  RT.1 RW.4</t>
  </si>
  <si>
    <t>JL DS.TAMBAK BULUSAN RT.03 RW.02 - KARANGTE</t>
  </si>
  <si>
    <t>JL GAJAH DEMPET 3/1 - GAJAH</t>
  </si>
  <si>
    <t>JL DS.MEDINI RT 08 RW 01,GAJAH DEMAK - DS.M</t>
  </si>
  <si>
    <t>JL DS,GENENG 3/1 GENENG,MIJEN KAB,DEMAK.JAW</t>
  </si>
  <si>
    <t>DS MANGUNJIWAN No.0 RT.0 RW.0</t>
  </si>
  <si>
    <t>DS WONOSARI RT 5 RW 4 - BONANG</t>
  </si>
  <si>
    <t>PU RWOREJO  RT.0 RW.0</t>
  </si>
  <si>
    <t>DN LENGKONG DONOREJO  RT.2 RW.4</t>
  </si>
  <si>
    <t>JL 4M68+2QH - DS. MRANAK RT 8 RW 3,</t>
  </si>
  <si>
    <t>DS JATISONO  RT.3 RW.1</t>
  </si>
  <si>
    <t>JL BUMIHARJO RT 002 RW 001 - .</t>
  </si>
  <si>
    <t>JL MLATIHARJO RT 002 RW 002 - .</t>
  </si>
  <si>
    <t>JL KEDUNG MUTIH RT 002 RW 002 - .</t>
  </si>
  <si>
    <t>DS MOJO DEMAK KAB DEMAK NO.0 RT.4 RW.2 WONO</t>
  </si>
  <si>
    <t>DS BOTOSENGON KAB DEMAK NO.0 RT.2 RW.3 DEMP</t>
  </si>
  <si>
    <t>JL TLOGOWARU RT/004 RW/004 - NO.3</t>
  </si>
  <si>
    <t>DS JATIREJO NO.  RT.7 RW.1 - MUKLIS MBAH NG</t>
  </si>
  <si>
    <t>JL DSN.SANDANGAN RT/004 RW/004 - NO.8</t>
  </si>
  <si>
    <t>DS JATIREJO NO.  RT.3 RW.1 JATIREJO - DS JA</t>
  </si>
  <si>
    <t>DS BANDUNGREJO 6/3 - BANDUNGREJO</t>
  </si>
  <si>
    <t>DS BABAT RT 5 RW 2 - KEBONAGUNG</t>
  </si>
  <si>
    <t>PR NUSA INDAH CLUSTER NO.H/6   KALIKONDAN -</t>
  </si>
  <si>
    <t>JL 4HCX+C77 - SUKODONO RT 003 RW 004 SUKODO</t>
  </si>
  <si>
    <t>DS NGELOWETAN 03/01 NGELOWETAN,MIJEN.KAB,DE</t>
  </si>
  <si>
    <t>JL BERAHAN KULON RT 002 RW 002 - .</t>
  </si>
  <si>
    <t>KP TREMBUL TANUBAYAN NO.  RT.6 RW.9 DEMAK -</t>
  </si>
  <si>
    <t>JL KRAJAN RT 001 RW 002 PONCOHARJO BONANG D</t>
  </si>
  <si>
    <t>DK PERBALAN DUKUN  RT.03 RW.03 KR.TENGAH -</t>
  </si>
  <si>
    <t>DS KALIKONDANG RT03 RW01 - .</t>
  </si>
  <si>
    <t>JL DK. DELES RT 01 RW 05 - DK. DELES RT 01</t>
  </si>
  <si>
    <t>JL DS.KLAMPOK LOR RT.02 RW.02 - KEBONAGUNG</t>
  </si>
  <si>
    <t>DS KRAMAT  RT.04 RW.03 DEMPET - RT 5 RW 1</t>
  </si>
  <si>
    <t>DS MLATIHARJO  RT.06 RW.02 GAJAH - MLATIHAR</t>
  </si>
  <si>
    <t>JL 5GHV+8V2 - JL. DEMAK - BONANG</t>
  </si>
  <si>
    <t>JL 5GHV+8V2 - JL.DEMAK - BONANG</t>
  </si>
  <si>
    <t>DS DUSUN DEMPET RT.01 RW.04 ,DEMPET - DUSUN</t>
  </si>
  <si>
    <t>DK KR.PANAS.KR.TOWO  RT.04 RW.02 KR.TENGAH</t>
  </si>
  <si>
    <t>DS KERANGKULON RT 2 RW 2 - WONOSALAM</t>
  </si>
  <si>
    <t>DS BAKALREJO No.0 RT.6 RW.6</t>
  </si>
  <si>
    <t>DS KUNCIR WONOSALAM NO.  RT.6 RW.1 - WONOSA</t>
  </si>
  <si>
    <t>JL CIRO RT. 2 RW. 2 DS. DONOREJO KEC. KARAN</t>
  </si>
  <si>
    <t>JL DK.PELUK RT.03 RW.04 - KUNIR</t>
  </si>
  <si>
    <t>JL BANGO RT 002 RW 001</t>
  </si>
  <si>
    <t>JL BABALAN RT 008 RW 002 - .</t>
  </si>
  <si>
    <t>JL SAMBUNG RT 004 RW 003 - .</t>
  </si>
  <si>
    <t>GE BANG KRASAK  RT.0 RW.0</t>
  </si>
  <si>
    <t>DK GAGATAN RT 003 RW 003 - .</t>
  </si>
  <si>
    <t>JL BAKALREJO RT 003 RW 001 - .</t>
  </si>
  <si>
    <t>JL DK.BEDONO RT.01 RW.01 - DONOREJO</t>
  </si>
  <si>
    <t>DS PIDODO  RT.05 RW.03</t>
  </si>
  <si>
    <t>DS JATISONO - 7/3</t>
  </si>
  <si>
    <t>DK TINGALSARI PIDODO No.0 RT.2 RW.3</t>
  </si>
  <si>
    <t>JL  PAHLAWAN BANGSA D  RT.0 RW.0 - JL PAHLA</t>
  </si>
  <si>
    <t>DK DEMUNG KERANGKULON  RT.1 RW.5</t>
  </si>
  <si>
    <t>JL MUALIF - DK.PAESAN RT.06 RW.03</t>
  </si>
  <si>
    <t>DS  JALI RT05/01 BONA  RT.0 RW.0 - DS JALI</t>
  </si>
  <si>
    <t>DS  BANDUNGREJO KR.AN  RT.0 RW.0 - BANDUNG</t>
  </si>
  <si>
    <t>JL DAMPAK RT 4 RW 3 SIDOMULYO - SIDOMULYO D</t>
  </si>
  <si>
    <t>JL JOGOLOYO RT03 RW02 - JOGOLOYO RT03 RW02</t>
  </si>
  <si>
    <t>JL KONDANG PASAR RT 004 RW 001 - .</t>
  </si>
  <si>
    <t>JL KUNCIR RT 003 RW 002 - .</t>
  </si>
  <si>
    <t>DS TLOGOBOYO RT 6 RW 2 - BONANG</t>
  </si>
  <si>
    <t>DK LENGKONG DONOREJO RT 2 RW 4 - KR TENGAH</t>
  </si>
  <si>
    <t>JL 4PRH+5HW - DS NGALURAN RT 3 RW 2</t>
  </si>
  <si>
    <t>JL DUKUN - RT 1 RW 4</t>
  </si>
  <si>
    <t>DS  KALICILIK RT 1/2  RT.0 RW.0 - JL ANGSA</t>
  </si>
  <si>
    <t>JL KRAJAN UTARA RT 3 RW 5 KALISARI - KRAJAN</t>
  </si>
  <si>
    <t>JL BATU RT 002 RW 001 - .</t>
  </si>
  <si>
    <t>JL KRAJAN SELATAN RT 4 RW 4 KALISARI - KRAJ</t>
  </si>
  <si>
    <t>JL SRI WULAN RT 007 RW 001 - .</t>
  </si>
  <si>
    <t>JL KALIKONDANG RT 007 RW 006 - .</t>
  </si>
  <si>
    <t>DS BABATAN SAYUNG RT  RT.0 RW.0</t>
  </si>
  <si>
    <t>DS BUMIHARJO RT 2 RW 1 - GUNTUR</t>
  </si>
  <si>
    <t>JL KEDONDONG RT 003 RW 003 - .</t>
  </si>
  <si>
    <t>JL DK. JETAK CILIK RT 2 RW 5 - DK. JETAK CI</t>
  </si>
  <si>
    <t>JL TLOGOREJO RT 002 RW 001 - .</t>
  </si>
  <si>
    <t>JL BOLO RT 002 RW 004 - .</t>
  </si>
  <si>
    <t>JL BOLO RT 001 RW 005 - .</t>
  </si>
  <si>
    <t>DS HARJOWINANGUN  RT.04 RW.03 DEMPET - HARJ</t>
  </si>
  <si>
    <t>DS BOTOSENGON  RT.2 RW.1</t>
  </si>
  <si>
    <t>DS  SEDO RT6/2  RT.0 RW.0 - SEDO</t>
  </si>
  <si>
    <t>JL DS.MOJODEMAK RT.05 RW.05 - WONOSALAM</t>
  </si>
  <si>
    <t>JL DK.GEBANG WETAN RT.05 RW.01 - GEBANG</t>
  </si>
  <si>
    <t>JL DN.KEPITU RT.02 RW.05 - KUNIR</t>
  </si>
  <si>
    <t>JL DK.GANDONG RT.01 RW.02 - PURWOREJO</t>
  </si>
  <si>
    <t>DS BUMIHARJO - DS BUMIHARJO RT5 RW1 KEC GUN</t>
  </si>
  <si>
    <t>DS RAJI No.0 RT.5 RW.3</t>
  </si>
  <si>
    <t>JL DK.WEDEAN RT.06 RW.02 - HARJOWINANGUN</t>
  </si>
  <si>
    <t>DK .KEPOH DS PIDODO  RT.0 RW.0</t>
  </si>
  <si>
    <t>WO NOREJO TIMBUL SLOK  RT.0 RW.0</t>
  </si>
  <si>
    <t>DS TEMPURAN  RT.3 RW.3</t>
  </si>
  <si>
    <t>DS SURODADI No.0 RT.1 RW.2</t>
  </si>
  <si>
    <t>DS SURODADI  RT.2 RW.2</t>
  </si>
  <si>
    <t>JL BONANGREJO RT 3 RW 3 - BONANG</t>
  </si>
  <si>
    <t>JL CANGKRING KUNIR RT 3 RW 8 - CANGKRING KU</t>
  </si>
  <si>
    <t>JL SIDOMULYO RT 005 RW 001 - .</t>
  </si>
  <si>
    <t>JL KEDUNGMUTIH RT 009 RW 001 - .</t>
  </si>
  <si>
    <t>DS WONOREJO NO.0 RT.1 RW.2 KR.ANYAR - WONOR</t>
  </si>
  <si>
    <t>JL  S KALIJOGO BLOCK   RT.0 RW.0 - PONDOK R</t>
  </si>
  <si>
    <t>JL PURWOSARI TIMUR RT.04 RW.01 - PURWOSARI</t>
  </si>
  <si>
    <t>JL DS. TINGALSARI RT 3 RW 3</t>
  </si>
  <si>
    <t>DS MRANAK RT 001 RW 004 - .</t>
  </si>
  <si>
    <t>JL 5HRP+Q7R - JALAN BALAIDESA</t>
  </si>
  <si>
    <t>DS TRENGGULI NO.  RT.2 RW.5 - JALAN TRENGGU</t>
  </si>
  <si>
    <t>JL MANGUNANLOR - RT 9 RW 4</t>
  </si>
  <si>
    <t>DS BAKALREJO RT 4 RW 1 - GUNTUR</t>
  </si>
  <si>
    <t>DS JALI NO.0 RT.1 RW.1 BONANG - BONANG</t>
  </si>
  <si>
    <t>KA RANGTOMO RT5/2  RT.0 RW.0 - KARANGTOWO 3</t>
  </si>
  <si>
    <t>JL BATU RT 001 RW 005 - .</t>
  </si>
  <si>
    <t>JL GEBANG RT 004 RW 001 - .</t>
  </si>
  <si>
    <t>JL KP.KENEP RT 4 RW 3 MANGUNJIWAN - DEMAK</t>
  </si>
  <si>
    <t>DS GEMULAK RT 004 RW 002 - .</t>
  </si>
  <si>
    <t>DS KALIANYAR WONOSALAM NO.  RT.3 RW.1 KALIA</t>
  </si>
  <si>
    <t>JL PONDOK RT 01 RW 06 DESA SIDOMULYO KEC. D</t>
  </si>
  <si>
    <t>JL HARJOWINANGUN RT. 2 RW. 2 KEC. DEMPAT -</t>
  </si>
  <si>
    <t>DS  HARJOWINANGUN RT3  RT.0 RW.0 - WEDEAN H</t>
  </si>
  <si>
    <t>JL JL.KYAI TURMUDI RT.02 RW.03 - BINTORO</t>
  </si>
  <si>
    <t>JL DS.LEMPUYANG RT.03 RW.04 - WONOSALAM</t>
  </si>
  <si>
    <t>JL DK.TANUBAYAN TREMBUL RT.07 RW.09 - BINTO</t>
  </si>
  <si>
    <t>JL DS.DOMBO RT.05 RW.04 - SAYUNG</t>
  </si>
  <si>
    <t>JL DS.GETAS RT.01 RW.05 - WONOSALAM</t>
  </si>
  <si>
    <t>DS JOGOLOYO  RT.0 RW.0</t>
  </si>
  <si>
    <t>JL KARANGGAWANG RT. 5 RW. 1 DS. SIDOREJO KE</t>
  </si>
  <si>
    <t>JL KEL BETOKAN RT 003 RW 002 - .</t>
  </si>
  <si>
    <t>DS SIDOMULYO RT 003 RW 004 - .</t>
  </si>
  <si>
    <t>JL WONOREJO RT 004 RT 003 - .</t>
  </si>
  <si>
    <t>DS MRANAK  RT.07 RW.02 WONOSALAM - RT.05/04</t>
  </si>
  <si>
    <t>DK GRIBIGAN RT 3 RW 5 WEDUNG - WEDUNG</t>
  </si>
  <si>
    <t>DK BADONG SIDOGEMAH  RT.1 RW.6</t>
  </si>
  <si>
    <t>JL DS.KALIKONDANG RT.06 RW.02 - DEMAK</t>
  </si>
  <si>
    <t>DS BAKUNG              RT.0 RW.0 - MIJEN</t>
  </si>
  <si>
    <t>DS MOJODEMAK RT 3/3  RT.0 RW.0</t>
  </si>
  <si>
    <t>DK TERBAN KALIANYAR No.0 RT.1 RW.5</t>
  </si>
  <si>
    <t>DS SOLOWIRE - 3/1</t>
  </si>
  <si>
    <t>JL S KALIJOGO SELATA  RT.0 RW.0</t>
  </si>
  <si>
    <t>JL S KALIJAGA D-2/4  RT.0 RW.0</t>
  </si>
  <si>
    <t>JL JOGOLOYO RT 1 RW 1 - KANTIN SMK SULTAN F</t>
  </si>
  <si>
    <t>JL NGEPREH.SAYUNG - RT 6 RW 6</t>
  </si>
  <si>
    <t>JL TIMBULSLOKO.SAYUNG - RT 7 RW 2</t>
  </si>
  <si>
    <t>DS PURWOREJO No.0 RT.1 RW.1</t>
  </si>
  <si>
    <t>DS TURITEMPEL RT 6 RW 2 - GUNTUR</t>
  </si>
  <si>
    <t>DK GALAN 2 RT 1 RW 3 MANGUNREJO - KEBONAGUN</t>
  </si>
  <si>
    <t>JL KEDUNG KARANG RT 002 RW 002 - .</t>
  </si>
  <si>
    <t>JL JATIREJO 12/2 JATIREJO,KARANGANYAR.KAB,D</t>
  </si>
  <si>
    <t>JL DS.TLOGOREJO RT.02 RW.05 - WONOSALAM</t>
  </si>
  <si>
    <t>DK BENER TRIDONOREJO  RT.6 RW.2</t>
  </si>
  <si>
    <t>JL BOMO RT 007/RW 001 - BOMO RT 007/RW 001</t>
  </si>
  <si>
    <t>DK WONOPOLO   RT.2 RW.1</t>
  </si>
  <si>
    <t>JL GANDOK RT. 1 RW. 3 DS. KARANGREJO KEC. W</t>
  </si>
  <si>
    <t>JL GG. PP PUTRI AL ITTIHAD JUNGPASIR RT 2/3</t>
  </si>
  <si>
    <t>JL KEDUNGORI RT/003 RW/003 - PINGGIR JALAN</t>
  </si>
  <si>
    <t>JL DS.BAKUNG RT.01 RW.01 - MIJEN</t>
  </si>
  <si>
    <t>GG GAPURA ARROHMAN RT 5 RW 5 JETAK - WEDUNG</t>
  </si>
  <si>
    <t>JL KALIKONDANG RT 002 RW 006 - .</t>
  </si>
  <si>
    <t>JL DS.MOJODEMAK RT.08 RW.01 - WONOSALAM</t>
  </si>
  <si>
    <t>DK MAHASARI KATONSARI NO.  RT.3 RW.2 DEMAK</t>
  </si>
  <si>
    <t>DS MANGUNJIWAN  RT.02 RW.01 DEMAK - DEMAK</t>
  </si>
  <si>
    <t>JL DS.SOKOKIDUL  RT 05 RW 02 KEC.KEBONAGUNG</t>
  </si>
  <si>
    <t>DK KRAJAN 3/4 - MANGUNJIWAN</t>
  </si>
  <si>
    <t>JL DS.KEDUNGORI RT.03 RW.03 KEC.DEMPET KAB.</t>
  </si>
  <si>
    <t>DS SARI NO.  RT.1 RW.1 SARI - SARI</t>
  </si>
  <si>
    <t>DS TEMBIRING BINTORO NO.0 RT.6 RW.3 DEMAK -</t>
  </si>
  <si>
    <t>DS .SAYUNG WETAN RT 2  RT.0 RW.0</t>
  </si>
  <si>
    <t>DS CANGKRING - 6/5</t>
  </si>
  <si>
    <t>JL TRENGGULI RT 003 RW 010 - .</t>
  </si>
  <si>
    <t>DS MOJODEMAK NO.0 RT.5 RW.2 WONOSALAM - DS</t>
  </si>
  <si>
    <t>DS KENDUREN RT4/2  RT.0 RW.0</t>
  </si>
  <si>
    <t>DS WONOREJO - 5/1</t>
  </si>
  <si>
    <t>JL DK. DAMPAK RT.004 RW.003 - DK. DAMPAK RT</t>
  </si>
  <si>
    <t>JL WONOPOLO RT 03 RW 01 DESA BOTOSENGON KEC</t>
  </si>
  <si>
    <t>JL 3F5J+3RJ - DS SRIWULAN RT 01 RW 02</t>
  </si>
  <si>
    <t>Bulan November 2024</t>
  </si>
  <si>
    <t>525510446680</t>
  </si>
  <si>
    <t>523061687545</t>
  </si>
  <si>
    <t>525510558106</t>
  </si>
  <si>
    <t>525510549692</t>
  </si>
  <si>
    <t>525510062916</t>
  </si>
  <si>
    <t>525510558050</t>
  </si>
  <si>
    <t>525510463084</t>
  </si>
  <si>
    <t>523060430336</t>
  </si>
  <si>
    <t>525510563718</t>
  </si>
  <si>
    <t>525510559435</t>
  </si>
  <si>
    <t>525510130912</t>
  </si>
  <si>
    <t>525510552725</t>
  </si>
  <si>
    <t>10600</t>
  </si>
  <si>
    <t>164000</t>
  </si>
  <si>
    <t>16500</t>
  </si>
  <si>
    <t>66000</t>
  </si>
  <si>
    <t>13900</t>
  </si>
  <si>
    <t>-6.9186105</t>
  </si>
  <si>
    <t>110.7605177</t>
  </si>
  <si>
    <t>-6.9589797</t>
  </si>
  <si>
    <t>110.5130955</t>
  </si>
  <si>
    <t>-6.7912188</t>
  </si>
  <si>
    <t>110.6598955</t>
  </si>
  <si>
    <t>-6.7802068</t>
  </si>
  <si>
    <t>110.6241849</t>
  </si>
  <si>
    <t>110.750094</t>
  </si>
  <si>
    <t>-6.8793849</t>
  </si>
  <si>
    <t>110.6786308</t>
  </si>
  <si>
    <t>-6.8605931</t>
  </si>
  <si>
    <t>110.6083999</t>
  </si>
  <si>
    <t>-6.8986652</t>
  </si>
  <si>
    <t>110.6363909</t>
  </si>
  <si>
    <t>-6.8923686</t>
  </si>
  <si>
    <t>110.5245853</t>
  </si>
  <si>
    <t>-6.7405055</t>
  </si>
  <si>
    <t>110.6664</t>
  </si>
  <si>
    <t>-6.952895</t>
  </si>
  <si>
    <t>110.6628033</t>
  </si>
  <si>
    <t>-6.8956546</t>
  </si>
  <si>
    <t>110.6449476</t>
  </si>
  <si>
    <t>-6.9590304</t>
  </si>
  <si>
    <t>110.6996025</t>
  </si>
  <si>
    <t>-6.8607337</t>
  </si>
  <si>
    <t>110.7266665</t>
  </si>
  <si>
    <t>-6.9709123</t>
  </si>
  <si>
    <t>110.6594193</t>
  </si>
  <si>
    <t>-6.9263266</t>
  </si>
  <si>
    <t>110.5525478</t>
  </si>
  <si>
    <t>-6.883205</t>
  </si>
  <si>
    <t>110.731295</t>
  </si>
  <si>
    <t>-6.7542143</t>
  </si>
  <si>
    <t>110.6616246</t>
  </si>
  <si>
    <t>-6.969245</t>
  </si>
  <si>
    <t>110.5286769</t>
  </si>
  <si>
    <t>-6.8715984</t>
  </si>
  <si>
    <t>110.7292258</t>
  </si>
  <si>
    <t>-6.9562064</t>
  </si>
  <si>
    <t>110.6546838</t>
  </si>
  <si>
    <t>-6.889095</t>
  </si>
  <si>
    <t>110.5691117</t>
  </si>
  <si>
    <t>-6.9566519</t>
  </si>
  <si>
    <t>110.6137421</t>
  </si>
  <si>
    <t>-6.7692104</t>
  </si>
  <si>
    <t>110.6698353</t>
  </si>
  <si>
    <t>-6.9005277</t>
  </si>
  <si>
    <t>110.5610097</t>
  </si>
  <si>
    <t>-6.9203714</t>
  </si>
  <si>
    <t>110.5722131</t>
  </si>
  <si>
    <t>-6.9016318</t>
  </si>
  <si>
    <t>110.5704237</t>
  </si>
  <si>
    <t>-6.8894204</t>
  </si>
  <si>
    <t>110.632552</t>
  </si>
  <si>
    <t>-6.7935592</t>
  </si>
  <si>
    <t>110.670963</t>
  </si>
  <si>
    <t>-6.9015703</t>
  </si>
  <si>
    <t>110.6341549</t>
  </si>
  <si>
    <t>-6.9545202</t>
  </si>
  <si>
    <t>110.6967988</t>
  </si>
  <si>
    <t>-6.9474491</t>
  </si>
  <si>
    <t>110.5187556</t>
  </si>
  <si>
    <t>-6.8722352</t>
  </si>
  <si>
    <t>110.5698027</t>
  </si>
  <si>
    <t>-6.8994181</t>
  </si>
  <si>
    <t>110.6363714</t>
  </si>
  <si>
    <t>-6.8890813</t>
  </si>
  <si>
    <t>110.6381623</t>
  </si>
  <si>
    <t>-6.9442418</t>
  </si>
  <si>
    <t>110.6119295</t>
  </si>
  <si>
    <t>-6.899548125438313</t>
  </si>
  <si>
    <t>110.65358843654394</t>
  </si>
  <si>
    <t>-6.9320956</t>
  </si>
  <si>
    <t>110.5981902</t>
  </si>
  <si>
    <t>-6.9232412</t>
  </si>
  <si>
    <t>110.7289821</t>
  </si>
  <si>
    <t>-6.9670958</t>
  </si>
  <si>
    <t>110.7207085</t>
  </si>
  <si>
    <t>-6.9664044</t>
  </si>
  <si>
    <t>110.6169925</t>
  </si>
  <si>
    <t>-6.945861010270426</t>
  </si>
  <si>
    <t>110.49065094441175</t>
  </si>
  <si>
    <t>-6.9919647</t>
  </si>
  <si>
    <t>110.7366481</t>
  </si>
  <si>
    <t>-6.8311771</t>
  </si>
  <si>
    <t>110.5541911</t>
  </si>
  <si>
    <t>-6.9920949</t>
  </si>
  <si>
    <t>110.7366163</t>
  </si>
  <si>
    <t>-6.9444679</t>
  </si>
  <si>
    <t>110.6200744</t>
  </si>
  <si>
    <t>-6.873252</t>
  </si>
  <si>
    <t>110.5559384</t>
  </si>
  <si>
    <t>-6.8325652</t>
  </si>
  <si>
    <t>110.5586273</t>
  </si>
  <si>
    <t>-6.9740048</t>
  </si>
  <si>
    <t>110.6662403</t>
  </si>
  <si>
    <t>-6.882523</t>
  </si>
  <si>
    <t>110.6599071</t>
  </si>
  <si>
    <t>-6.882943371508545</t>
  </si>
  <si>
    <t>110.64437370747328</t>
  </si>
  <si>
    <t>-6.7384663</t>
  </si>
  <si>
    <t>110.6685197</t>
  </si>
  <si>
    <t>-6.871290805097831</t>
  </si>
  <si>
    <t>110.77099777758121</t>
  </si>
  <si>
    <t>-6.9664445</t>
  </si>
  <si>
    <t>110.6140061</t>
  </si>
  <si>
    <t>-6.8967878</t>
  </si>
  <si>
    <t>110.6889016</t>
  </si>
  <si>
    <t>-6.7228991</t>
  </si>
  <si>
    <t>110.6086487</t>
  </si>
  <si>
    <t>-6.9947831</t>
  </si>
  <si>
    <t>-6.9247349</t>
  </si>
  <si>
    <t>110.605324</t>
  </si>
  <si>
    <t>-6.8584607</t>
  </si>
  <si>
    <t>110.6862731</t>
  </si>
  <si>
    <t>-6.9273853942476835</t>
  </si>
  <si>
    <t>110.57784553617239</t>
  </si>
  <si>
    <t>-6.9516668</t>
  </si>
  <si>
    <t>110.616623</t>
  </si>
  <si>
    <t>-6.8706084</t>
  </si>
  <si>
    <t>110.737215</t>
  </si>
  <si>
    <t>-6.9445316</t>
  </si>
  <si>
    <t>110.5373217</t>
  </si>
  <si>
    <t>-6.8335994</t>
  </si>
  <si>
    <t>110.5987098</t>
  </si>
  <si>
    <t>-6.9002649</t>
  </si>
  <si>
    <t>110.6318442</t>
  </si>
  <si>
    <t>-6.9719718</t>
  </si>
  <si>
    <t>110.5310739</t>
  </si>
  <si>
    <t>-6.8653207</t>
  </si>
  <si>
    <t>110.7653577</t>
  </si>
  <si>
    <t>-6.8872505</t>
  </si>
  <si>
    <t>110.6787626</t>
  </si>
  <si>
    <t>-6.9851406</t>
  </si>
  <si>
    <t>110.6053114</t>
  </si>
  <si>
    <t>-7.0009223</t>
  </si>
  <si>
    <t>110.7431523</t>
  </si>
  <si>
    <t>-6.8684613</t>
  </si>
  <si>
    <t>110.7338322</t>
  </si>
  <si>
    <t>-6.9626471</t>
  </si>
  <si>
    <t>110.6781506</t>
  </si>
  <si>
    <t>-6.9851352</t>
  </si>
  <si>
    <t>110.6053042</t>
  </si>
  <si>
    <t>-6.8557356</t>
  </si>
  <si>
    <t>110.7939873</t>
  </si>
  <si>
    <t>-6.9629942</t>
  </si>
  <si>
    <t>110.5128912</t>
  </si>
  <si>
    <t>-6.8679038</t>
  </si>
  <si>
    <t>110.7312625</t>
  </si>
  <si>
    <t>-6.975828424881003</t>
  </si>
  <si>
    <t>110.52417654544115</t>
  </si>
  <si>
    <t>-6.8419569</t>
  </si>
  <si>
    <t>110.5662654</t>
  </si>
  <si>
    <t>-6.8534301</t>
  </si>
  <si>
    <t>110.6832609</t>
  </si>
  <si>
    <t>-6.9948869</t>
  </si>
  <si>
    <t>110.7500151</t>
  </si>
  <si>
    <t>-6.8404218</t>
  </si>
  <si>
    <t>110.5677765</t>
  </si>
  <si>
    <t>-6.9673317</t>
  </si>
  <si>
    <t>110.646712</t>
  </si>
  <si>
    <t>-6.8466283</t>
  </si>
  <si>
    <t>110.5767883</t>
  </si>
  <si>
    <t>-6.9673792</t>
  </si>
  <si>
    <t>110.6468942</t>
  </si>
  <si>
    <t>-6.9226155</t>
  </si>
  <si>
    <t>110.6828809</t>
  </si>
  <si>
    <t>-6.8508682</t>
  </si>
  <si>
    <t>110.5940402</t>
  </si>
  <si>
    <t>-6.8466172</t>
  </si>
  <si>
    <t>110.5766905</t>
  </si>
  <si>
    <t>-6.9219153</t>
  </si>
  <si>
    <t>110.6153147</t>
  </si>
  <si>
    <t>-6.9569993</t>
  </si>
  <si>
    <t>110.7044668</t>
  </si>
  <si>
    <t>-6.8970126</t>
  </si>
  <si>
    <t>110.774003</t>
  </si>
  <si>
    <t>-6.9532553</t>
  </si>
  <si>
    <t>110.6131534</t>
  </si>
  <si>
    <t>-6.8352447</t>
  </si>
  <si>
    <t>110.7127925</t>
  </si>
  <si>
    <t>-6.8299711</t>
  </si>
  <si>
    <t>110.5542574</t>
  </si>
  <si>
    <t>-6.8978108</t>
  </si>
  <si>
    <t>110.626405</t>
  </si>
  <si>
    <t>-6.9026278</t>
  </si>
  <si>
    <t>110.6555571</t>
  </si>
  <si>
    <t>-6.929430621230571</t>
  </si>
  <si>
    <t>110.57993162423372</t>
  </si>
  <si>
    <t>-6.9947309</t>
  </si>
  <si>
    <t>110.7500873</t>
  </si>
  <si>
    <t>-6.913126</t>
  </si>
  <si>
    <t>110.6026443</t>
  </si>
  <si>
    <t>-6.9293807</t>
  </si>
  <si>
    <t>110.4885927</t>
  </si>
  <si>
    <t>-6.8386591</t>
  </si>
  <si>
    <t>110.7218328</t>
  </si>
  <si>
    <t>-6.9581147</t>
  </si>
  <si>
    <t>110.5087564</t>
  </si>
  <si>
    <t>-6.9576122</t>
  </si>
  <si>
    <t>110.6996796</t>
  </si>
  <si>
    <t>-6.7767821</t>
  </si>
  <si>
    <t>110.6217677</t>
  </si>
  <si>
    <t>-6.881903</t>
  </si>
  <si>
    <t>110.672797</t>
  </si>
  <si>
    <t>-6.9257479</t>
  </si>
  <si>
    <t>110.5363719</t>
  </si>
  <si>
    <t>-6.8488369</t>
  </si>
  <si>
    <t>110.588589</t>
  </si>
  <si>
    <t>-7.009491</t>
  </si>
  <si>
    <t>110.7600479</t>
  </si>
  <si>
    <t>-6.8383047</t>
  </si>
  <si>
    <t>110.7069213</t>
  </si>
  <si>
    <t>-6.8942352</t>
  </si>
  <si>
    <t>110.6176457</t>
  </si>
  <si>
    <t>-6.9234014</t>
  </si>
  <si>
    <t>110.5724877</t>
  </si>
  <si>
    <t>-6.8799621</t>
  </si>
  <si>
    <t>110.6393545</t>
  </si>
  <si>
    <t>-6.89425414595907</t>
  </si>
  <si>
    <t>110.63987765461206</t>
  </si>
  <si>
    <t>-6.842589064422634</t>
  </si>
  <si>
    <t>110.68584267050028</t>
  </si>
  <si>
    <t>-6.964779</t>
  </si>
  <si>
    <t>110.6382491</t>
  </si>
  <si>
    <t>-6.8967754921973885</t>
  </si>
  <si>
    <t>110.64024578779936</t>
  </si>
  <si>
    <t>-6.9306826</t>
  </si>
  <si>
    <t>110.6421833</t>
  </si>
  <si>
    <t>-6.816178996069816</t>
  </si>
  <si>
    <t>110.56290697306395</t>
  </si>
  <si>
    <t>-6.9730247</t>
  </si>
  <si>
    <t>110.6532899</t>
  </si>
  <si>
    <t>-6.8823988</t>
  </si>
  <si>
    <t>110.6292585</t>
  </si>
  <si>
    <t>-6.8703162</t>
  </si>
  <si>
    <t>110.7309584</t>
  </si>
  <si>
    <t>-6.865137</t>
  </si>
  <si>
    <t>110.6972396</t>
  </si>
  <si>
    <t>-6.911064</t>
  </si>
  <si>
    <t>110.6623507</t>
  </si>
  <si>
    <t>-6.9599852</t>
  </si>
  <si>
    <t>110.5406708</t>
  </si>
  <si>
    <t>-6.9468518</t>
  </si>
  <si>
    <t>110.7320543</t>
  </si>
  <si>
    <t>-6.9561315</t>
  </si>
  <si>
    <t>110.6546432</t>
  </si>
  <si>
    <t>-6.9232444</t>
  </si>
  <si>
    <t>110.7289759</t>
  </si>
  <si>
    <t>-6.9203469</t>
  </si>
  <si>
    <t>110.5346076</t>
  </si>
  <si>
    <t>-6.923736247947243</t>
  </si>
  <si>
    <t>110.56762665510178</t>
  </si>
  <si>
    <t>-6.9015678</t>
  </si>
  <si>
    <t>110.6341576</t>
  </si>
  <si>
    <t>-6.928114</t>
  </si>
  <si>
    <t>110.5500124</t>
  </si>
  <si>
    <t>-6.8942900939601195</t>
  </si>
  <si>
    <t>110.63980355858803</t>
  </si>
  <si>
    <t>-6.9812921</t>
  </si>
  <si>
    <t>110.7604659</t>
  </si>
  <si>
    <t>-6.8800252</t>
  </si>
  <si>
    <t>110.6402006</t>
  </si>
  <si>
    <t>-6.9711636</t>
  </si>
  <si>
    <t>110.7489154</t>
  </si>
  <si>
    <t>-6.7764972</t>
  </si>
  <si>
    <t>110.6160404</t>
  </si>
  <si>
    <t>-6.9947259</t>
  </si>
  <si>
    <t>110.7500844</t>
  </si>
  <si>
    <t>-6.9947184</t>
  </si>
  <si>
    <t>110.7500817</t>
  </si>
  <si>
    <t>-6.994726</t>
  </si>
  <si>
    <t>110.7500856</t>
  </si>
  <si>
    <t>-6.9947255</t>
  </si>
  <si>
    <t>110.7500846</t>
  </si>
  <si>
    <t>-6.9441778</t>
  </si>
  <si>
    <t>110.61342</t>
  </si>
  <si>
    <t>-6.9947155</t>
  </si>
  <si>
    <t>110.7499814</t>
  </si>
  <si>
    <t>-6.923852738825339</t>
  </si>
  <si>
    <t>110.5691809952259</t>
  </si>
  <si>
    <t>110.7500851</t>
  </si>
  <si>
    <t>-6.924743</t>
  </si>
  <si>
    <t>110.6053645</t>
  </si>
  <si>
    <t>-6.9247368</t>
  </si>
  <si>
    <t>110.6053223</t>
  </si>
  <si>
    <t>-6.8619704</t>
  </si>
  <si>
    <t>110.8010341</t>
  </si>
  <si>
    <t>-6.9030418</t>
  </si>
  <si>
    <t>110.6306129</t>
  </si>
  <si>
    <t>-6.8692982</t>
  </si>
  <si>
    <t>110.7885599</t>
  </si>
  <si>
    <t>-6.9720531</t>
  </si>
  <si>
    <t>110.6536994</t>
  </si>
  <si>
    <t>-6.8553245</t>
  </si>
  <si>
    <t>110.7089038</t>
  </si>
  <si>
    <t>-6.869749</t>
  </si>
  <si>
    <t>110.6412379</t>
  </si>
  <si>
    <t>-6.8331551</t>
  </si>
  <si>
    <t>110.5584247</t>
  </si>
  <si>
    <t>-6.9031397</t>
  </si>
  <si>
    <t>110.7592316</t>
  </si>
  <si>
    <t>-6.9116826</t>
  </si>
  <si>
    <t>110.6348215</t>
  </si>
  <si>
    <t>-6.8898602</t>
  </si>
  <si>
    <t>110.774912</t>
  </si>
  <si>
    <t>-6.8413382</t>
  </si>
  <si>
    <t>110.6463326</t>
  </si>
  <si>
    <t>-6.8885679</t>
  </si>
  <si>
    <t>110.588616</t>
  </si>
  <si>
    <t>-6.779044513951349</t>
  </si>
  <si>
    <t>110.58370281010866</t>
  </si>
  <si>
    <t>110.605322</t>
  </si>
  <si>
    <t>-6.8874287</t>
  </si>
  <si>
    <t>110.6405072</t>
  </si>
  <si>
    <t>-6.9247335</t>
  </si>
  <si>
    <t>110.605323</t>
  </si>
  <si>
    <t>-6.7388359</t>
  </si>
  <si>
    <t>110.6652444</t>
  </si>
  <si>
    <t>-6.7551005</t>
  </si>
  <si>
    <t>110.6646693</t>
  </si>
  <si>
    <t>-6.8827367</t>
  </si>
  <si>
    <t>110.6507071</t>
  </si>
  <si>
    <t>-6.8094797</t>
  </si>
  <si>
    <t>110.7309346</t>
  </si>
  <si>
    <t>-6.8458427</t>
  </si>
  <si>
    <t>110.6904135</t>
  </si>
  <si>
    <t>-6.9426318</t>
  </si>
  <si>
    <t>110.5353539</t>
  </si>
  <si>
    <t>-6.9947653</t>
  </si>
  <si>
    <t>110.7500912</t>
  </si>
  <si>
    <t>-6.9116879</t>
  </si>
  <si>
    <t>110.6083001</t>
  </si>
  <si>
    <t>-6.8789064</t>
  </si>
  <si>
    <t>110.5982898</t>
  </si>
  <si>
    <t>-6.8705045</t>
  </si>
  <si>
    <t>110.678314</t>
  </si>
  <si>
    <t>-6.8424166</t>
  </si>
  <si>
    <t>110.729639</t>
  </si>
  <si>
    <t>-6.9154775</t>
  </si>
  <si>
    <t>110.712374</t>
  </si>
  <si>
    <t>-6.9355453</t>
  </si>
  <si>
    <t>110.5949315</t>
  </si>
  <si>
    <t>-6.843915</t>
  </si>
  <si>
    <t>110.726662</t>
  </si>
  <si>
    <t>-6.7264413</t>
  </si>
  <si>
    <t>110.6076433</t>
  </si>
  <si>
    <t>-6.8607154</t>
  </si>
  <si>
    <t>110.6079986</t>
  </si>
  <si>
    <t>-6.8395564</t>
  </si>
  <si>
    <t>110.749303</t>
  </si>
  <si>
    <t>-6.8355884</t>
  </si>
  <si>
    <t>110.5639601</t>
  </si>
  <si>
    <t>-6.8696103</t>
  </si>
  <si>
    <t>110.736113</t>
  </si>
  <si>
    <t>-6.8701079</t>
  </si>
  <si>
    <t>110.7313239</t>
  </si>
  <si>
    <t>-6.905448</t>
  </si>
  <si>
    <t>110.6121202</t>
  </si>
  <si>
    <t>-6.9609357</t>
  </si>
  <si>
    <t>110.545115</t>
  </si>
  <si>
    <t>-6.8691096</t>
  </si>
  <si>
    <t>110.7322419</t>
  </si>
  <si>
    <t>-6.9798274</t>
  </si>
  <si>
    <t>110.6141604</t>
  </si>
  <si>
    <t>-6.8782277</t>
  </si>
  <si>
    <t>110.5820119</t>
  </si>
  <si>
    <t>-6.8455219</t>
  </si>
  <si>
    <t>110.6411396</t>
  </si>
  <si>
    <t>-6.8852241</t>
  </si>
  <si>
    <t>110.6248536</t>
  </si>
  <si>
    <t>-6.86823</t>
  </si>
  <si>
    <t>110.679895</t>
  </si>
  <si>
    <t>-6.8682888</t>
  </si>
  <si>
    <t>110.6798707</t>
  </si>
  <si>
    <t>-6.9679481</t>
  </si>
  <si>
    <t>110.5250772</t>
  </si>
  <si>
    <t>-6.7746122</t>
  </si>
  <si>
    <t>110.6173393</t>
  </si>
  <si>
    <t>-6.8402129</t>
  </si>
  <si>
    <t>110.7211531</t>
  </si>
  <si>
    <t>-6.8333683</t>
  </si>
  <si>
    <t>110.6066933</t>
  </si>
  <si>
    <t>-6.9029389</t>
  </si>
  <si>
    <t>110.788986</t>
  </si>
  <si>
    <t>-6.822002492455648</t>
  </si>
  <si>
    <t>110.54457139223814</t>
  </si>
  <si>
    <t>-6.8916143</t>
  </si>
  <si>
    <t>110.6454607</t>
  </si>
  <si>
    <t>-6.8881591</t>
  </si>
  <si>
    <t>110.6351157</t>
  </si>
  <si>
    <t>-6.9544012</t>
  </si>
  <si>
    <t>110.6126447</t>
  </si>
  <si>
    <t>-6.926784</t>
  </si>
  <si>
    <t>110.5798539</t>
  </si>
  <si>
    <t>-6.8881603</t>
  </si>
  <si>
    <t>110.6967276</t>
  </si>
  <si>
    <t>-6.922798328915138</t>
  </si>
  <si>
    <t>110.48792883753777</t>
  </si>
  <si>
    <t>-6.8916993</t>
  </si>
  <si>
    <t>110.6046132</t>
  </si>
  <si>
    <t>-6.9107805</t>
  </si>
  <si>
    <t>110.6623077</t>
  </si>
  <si>
    <t>-6.8505521</t>
  </si>
  <si>
    <t>110.6210849</t>
  </si>
  <si>
    <t>-6.9731188</t>
  </si>
  <si>
    <t>110.608841</t>
  </si>
  <si>
    <t>-6.8917043</t>
  </si>
  <si>
    <t>110.604604</t>
  </si>
  <si>
    <t>110.72137</t>
  </si>
  <si>
    <t>-6.8904855</t>
  </si>
  <si>
    <t>110.6466313</t>
  </si>
  <si>
    <t>-6.9947235</t>
  </si>
  <si>
    <t>-6.8968479</t>
  </si>
  <si>
    <t>110.6371995</t>
  </si>
  <si>
    <t>-6.9232262</t>
  </si>
  <si>
    <t>110.5856729</t>
  </si>
  <si>
    <t>-6.8952144</t>
  </si>
  <si>
    <t>110.6446015</t>
  </si>
  <si>
    <t>-6.9638476</t>
  </si>
  <si>
    <t>110.544579</t>
  </si>
  <si>
    <t>-6.8882981</t>
  </si>
  <si>
    <t>110.6089806</t>
  </si>
  <si>
    <t>-6.9164305</t>
  </si>
  <si>
    <t>110.5132005</t>
  </si>
  <si>
    <t>-6.8573717</t>
  </si>
  <si>
    <t>110.599625</t>
  </si>
  <si>
    <t>-6.9399721</t>
  </si>
  <si>
    <t>110.6301841</t>
  </si>
  <si>
    <t>-6.8832648</t>
  </si>
  <si>
    <t>110.6557188</t>
  </si>
  <si>
    <t>-6.8065305</t>
  </si>
  <si>
    <t>110.6148283</t>
  </si>
  <si>
    <t>-6.8838433</t>
  </si>
  <si>
    <t>110.6587037</t>
  </si>
  <si>
    <t>-6.8725346</t>
  </si>
  <si>
    <t>110.5574438</t>
  </si>
  <si>
    <t>-6.9333504</t>
  </si>
  <si>
    <t>110.5979271</t>
  </si>
  <si>
    <t>-6.8680035</t>
  </si>
  <si>
    <t>110.6158482</t>
  </si>
  <si>
    <t>-6.9116471</t>
  </si>
  <si>
    <t>110.6666884</t>
  </si>
  <si>
    <t>-6.8764382</t>
  </si>
  <si>
    <t>110.6982555</t>
  </si>
  <si>
    <t>-6.795924</t>
  </si>
  <si>
    <t>110.6103884</t>
  </si>
  <si>
    <t>-6.9545124</t>
  </si>
  <si>
    <t>110.5078104</t>
  </si>
  <si>
    <t>-6.9086347</t>
  </si>
  <si>
    <t>110.6538795</t>
  </si>
  <si>
    <t>-6.799948</t>
  </si>
  <si>
    <t>110.6455073</t>
  </si>
  <si>
    <t>-6.9665827</t>
  </si>
  <si>
    <t>110.6512019</t>
  </si>
  <si>
    <t>-6.9128736</t>
  </si>
  <si>
    <t>110.7830302</t>
  </si>
  <si>
    <t>-6.9012712</t>
  </si>
  <si>
    <t>110.6305735</t>
  </si>
  <si>
    <t>-6.8967754</t>
  </si>
  <si>
    <t>110.6975351</t>
  </si>
  <si>
    <t>-6.7288465</t>
  </si>
  <si>
    <t>110.6052235</t>
  </si>
  <si>
    <t>-6.8374898</t>
  </si>
  <si>
    <t>110.6343232</t>
  </si>
  <si>
    <t>-7.001644</t>
  </si>
  <si>
    <t>110.696085</t>
  </si>
  <si>
    <t>-6.9011291</t>
  </si>
  <si>
    <t>110.6324423</t>
  </si>
  <si>
    <t>-6.8958931</t>
  </si>
  <si>
    <t>110.6402714</t>
  </si>
  <si>
    <t>-6.9470636</t>
  </si>
  <si>
    <t>110.5086267</t>
  </si>
  <si>
    <t>-6.877456</t>
  </si>
  <si>
    <t>110.6403409</t>
  </si>
  <si>
    <t>-6.9293633</t>
  </si>
  <si>
    <t>110.6805243</t>
  </si>
  <si>
    <t>-6.852592244869812</t>
  </si>
  <si>
    <t>110.63982870429754</t>
  </si>
  <si>
    <t>-6.9172036</t>
  </si>
  <si>
    <t>110.6007368</t>
  </si>
  <si>
    <t>-6.9947818</t>
  </si>
  <si>
    <t>110.7500944</t>
  </si>
  <si>
    <t>-6.820105943953443</t>
  </si>
  <si>
    <t>110.5524430051446</t>
  </si>
  <si>
    <t>-6.962349</t>
  </si>
  <si>
    <t>110.6385938</t>
  </si>
  <si>
    <t>-6.8868024</t>
  </si>
  <si>
    <t>110.5605557</t>
  </si>
  <si>
    <t>-6.9173288</t>
  </si>
  <si>
    <t>110.6008253</t>
  </si>
  <si>
    <t>-6.9226748</t>
  </si>
  <si>
    <t>110.68222</t>
  </si>
  <si>
    <t>-6.8473184</t>
  </si>
  <si>
    <t>110.5823882</t>
  </si>
  <si>
    <t>-6.8872307</t>
  </si>
  <si>
    <t>110.6502139</t>
  </si>
  <si>
    <t>-6.776958</t>
  </si>
  <si>
    <t>110.6220069</t>
  </si>
  <si>
    <t>-6.9021487</t>
  </si>
  <si>
    <t>110.6357686</t>
  </si>
  <si>
    <t>-6.914648</t>
  </si>
  <si>
    <t>110.6618149</t>
  </si>
  <si>
    <t>-6.8286803</t>
  </si>
  <si>
    <t>110.5952821</t>
  </si>
  <si>
    <t>-6.9138301</t>
  </si>
  <si>
    <t>110.6021803</t>
  </si>
  <si>
    <t>-6.841235872665815</t>
  </si>
  <si>
    <t>110.55878944694996</t>
  </si>
  <si>
    <t>-6.9152177</t>
  </si>
  <si>
    <t>110.6610236</t>
  </si>
  <si>
    <t>-6.8976345</t>
  </si>
  <si>
    <t>110.6472288</t>
  </si>
  <si>
    <t>-6.840245526945212</t>
  </si>
  <si>
    <t>110.56857112795115</t>
  </si>
  <si>
    <t>-6.923996521812349</t>
  </si>
  <si>
    <t>110.57355232536793</t>
  </si>
  <si>
    <t>-6.9019039</t>
  </si>
  <si>
    <t>110.6008314</t>
  </si>
  <si>
    <t>-6.8695432</t>
  </si>
  <si>
    <t>110.7360477</t>
  </si>
  <si>
    <t>-6.8901828</t>
  </si>
  <si>
    <t>110.5241683</t>
  </si>
  <si>
    <t>-6.8568845</t>
  </si>
  <si>
    <t>110.7130402</t>
  </si>
  <si>
    <t>-6.8479696</t>
  </si>
  <si>
    <t>110.7192746</t>
  </si>
  <si>
    <t>-6.8435086</t>
  </si>
  <si>
    <t>110.7127846</t>
  </si>
  <si>
    <t>-6.9046819</t>
  </si>
  <si>
    <t>110.6537203</t>
  </si>
  <si>
    <t>-6.7541515356376225</t>
  </si>
  <si>
    <t>110.66765159368515</t>
  </si>
  <si>
    <t>-6.9108148</t>
  </si>
  <si>
    <t>110.6621764</t>
  </si>
  <si>
    <t>-6.9588968794028725</t>
  </si>
  <si>
    <t>110.51412865519524</t>
  </si>
  <si>
    <t>-6.8969645</t>
  </si>
  <si>
    <t>110.6885376</t>
  </si>
  <si>
    <t>-6.90146</t>
  </si>
  <si>
    <t>110.5278887</t>
  </si>
  <si>
    <t>-6.9361942850793525</t>
  </si>
  <si>
    <t>110.63340347260237</t>
  </si>
  <si>
    <t>-6.861683472518401</t>
  </si>
  <si>
    <t>110.6974982097745</t>
  </si>
  <si>
    <t>-6.9723988</t>
  </si>
  <si>
    <t>110.5279426</t>
  </si>
  <si>
    <t>-6.9069533</t>
  </si>
  <si>
    <t>110.5913883</t>
  </si>
  <si>
    <t>-6.8424962</t>
  </si>
  <si>
    <t>110.6463518</t>
  </si>
  <si>
    <t>-6.9431612</t>
  </si>
  <si>
    <t>110.4926613</t>
  </si>
  <si>
    <t>-6.905352</t>
  </si>
  <si>
    <t>110.6120793</t>
  </si>
  <si>
    <t>-6.822617</t>
  </si>
  <si>
    <t>110.7259766</t>
  </si>
  <si>
    <t>-6.85549</t>
  </si>
  <si>
    <t>110.641108</t>
  </si>
  <si>
    <t>-6.8948684</t>
  </si>
  <si>
    <t>110.6361384</t>
  </si>
  <si>
    <t>-6.8420931</t>
  </si>
  <si>
    <t>110.7536472</t>
  </si>
  <si>
    <t>-6.9043667</t>
  </si>
  <si>
    <t>110.630879</t>
  </si>
  <si>
    <t>-6.8840483</t>
  </si>
  <si>
    <t>110.5902669</t>
  </si>
  <si>
    <t>-6.9023737</t>
  </si>
  <si>
    <t>110.6549434</t>
  </si>
  <si>
    <t>-6.8885233</t>
  </si>
  <si>
    <t>110.5837917</t>
  </si>
  <si>
    <t>-6.9075138</t>
  </si>
  <si>
    <t>110.6337318</t>
  </si>
  <si>
    <t>-6.8250482</t>
  </si>
  <si>
    <t>110.7106146</t>
  </si>
  <si>
    <t>-6.9452052</t>
  </si>
  <si>
    <t>110.5123193</t>
  </si>
  <si>
    <t>-6.926420856133497</t>
  </si>
  <si>
    <t>110.5845745280385</t>
  </si>
  <si>
    <t>-6.9281708689633055</t>
  </si>
  <si>
    <t>110.57805173099041</t>
  </si>
  <si>
    <t>-6.7920694</t>
  </si>
  <si>
    <t>110.6178463</t>
  </si>
  <si>
    <t>-6.9719606</t>
  </si>
  <si>
    <t>110.7382433</t>
  </si>
  <si>
    <t>-6.9528899</t>
  </si>
  <si>
    <t>110.5454511</t>
  </si>
  <si>
    <t>-7.007494</t>
  </si>
  <si>
    <t>110.7133827</t>
  </si>
  <si>
    <t>-6.7808502</t>
  </si>
  <si>
    <t>110.6287632</t>
  </si>
  <si>
    <t>-6.9637389</t>
  </si>
  <si>
    <t>110.5168928</t>
  </si>
  <si>
    <t>-7.007537</t>
  </si>
  <si>
    <t>110.7138174</t>
  </si>
  <si>
    <t>-6.797989</t>
  </si>
  <si>
    <t>110.6476001</t>
  </si>
  <si>
    <t>-6.9108658</t>
  </si>
  <si>
    <t>110.6622612</t>
  </si>
  <si>
    <t>-6.9108601</t>
  </si>
  <si>
    <t>110.6621961</t>
  </si>
  <si>
    <t>-7.0509192</t>
  </si>
  <si>
    <t>110.712908</t>
  </si>
  <si>
    <t>-6.872843</t>
  </si>
  <si>
    <t>110.7336798</t>
  </si>
  <si>
    <t>-6.8381063</t>
  </si>
  <si>
    <t>110.7223704</t>
  </si>
  <si>
    <t>-6.8709783</t>
  </si>
  <si>
    <t>110.7360222</t>
  </si>
  <si>
    <t>-6.9218316</t>
  </si>
  <si>
    <t>110.6296737</t>
  </si>
  <si>
    <t>-6.9559665</t>
  </si>
  <si>
    <t>110.6785983</t>
  </si>
  <si>
    <t>-6.8719517</t>
  </si>
  <si>
    <t>110.7869212</t>
  </si>
  <si>
    <t>-6.929079</t>
  </si>
  <si>
    <t>110.487688</t>
  </si>
  <si>
    <t>-6.836304097076799</t>
  </si>
  <si>
    <t>110.55580984801054</t>
  </si>
  <si>
    <t>-6.9356738</t>
  </si>
  <si>
    <t>110.5245501</t>
  </si>
  <si>
    <t>-6.8525506</t>
  </si>
  <si>
    <t>110.7149129</t>
  </si>
  <si>
    <t>-6.7111514</t>
  </si>
  <si>
    <t>110.6242998</t>
  </si>
  <si>
    <t>-6.944096</t>
  </si>
  <si>
    <t>110.4917705</t>
  </si>
  <si>
    <t>-6.874529599484432</t>
  </si>
  <si>
    <t>110.77073190361261</t>
  </si>
  <si>
    <t>-6.9015135</t>
  </si>
  <si>
    <t>110.6342393</t>
  </si>
  <si>
    <t>-6.888783360983352</t>
  </si>
  <si>
    <t>110.63833571970463</t>
  </si>
  <si>
    <t>-6.923175</t>
  </si>
  <si>
    <t>110.7730033</t>
  </si>
  <si>
    <t>-6.8608471</t>
  </si>
  <si>
    <t>110.533347</t>
  </si>
  <si>
    <t>-6.8855117</t>
  </si>
  <si>
    <t>110.6285151</t>
  </si>
  <si>
    <t>-6.8855881</t>
  </si>
  <si>
    <t>110.6285226</t>
  </si>
  <si>
    <t>-6.9444933</t>
  </si>
  <si>
    <t>110.6206058</t>
  </si>
  <si>
    <t>-6.9169159</t>
  </si>
  <si>
    <t>110.6338131</t>
  </si>
  <si>
    <t>-6.8454467</t>
  </si>
  <si>
    <t>110.5847658</t>
  </si>
  <si>
    <t>-6.9015699</t>
  </si>
  <si>
    <t>110.634157</t>
  </si>
  <si>
    <t>-6.8242303</t>
  </si>
  <si>
    <t>110.7148536</t>
  </si>
  <si>
    <t>-6.8466736</t>
  </si>
  <si>
    <t>110.5767736</t>
  </si>
  <si>
    <t>-6.9169973</t>
  </si>
  <si>
    <t>110.5840768</t>
  </si>
  <si>
    <t>-6.9262104</t>
  </si>
  <si>
    <t>110.6250452</t>
  </si>
  <si>
    <t>-6.89242778420617</t>
  </si>
  <si>
    <t>110.7544220611453</t>
  </si>
  <si>
    <t>-6.9201272</t>
  </si>
  <si>
    <t>110.6023481</t>
  </si>
  <si>
    <t>-6.8666528</t>
  </si>
  <si>
    <t>110.5803994</t>
  </si>
  <si>
    <t>-6.9030202</t>
  </si>
  <si>
    <t>110.7135571</t>
  </si>
  <si>
    <t>-6.840991864986482</t>
  </si>
  <si>
    <t>110.64966939389706</t>
  </si>
  <si>
    <t>-6.7887018</t>
  </si>
  <si>
    <t>110.6554367</t>
  </si>
  <si>
    <t>-6.8849562</t>
  </si>
  <si>
    <t>110.6481549</t>
  </si>
  <si>
    <t>110.7500854</t>
  </si>
  <si>
    <t>-6.7927249</t>
  </si>
  <si>
    <t>110.6735566</t>
  </si>
  <si>
    <t>-6.8795078</t>
  </si>
  <si>
    <t>110.6996772</t>
  </si>
  <si>
    <t>-6.8699746</t>
  </si>
  <si>
    <t>110.7392788</t>
  </si>
  <si>
    <t>-6.793791</t>
  </si>
  <si>
    <t>110.6755601</t>
  </si>
  <si>
    <t>-6.9267281</t>
  </si>
  <si>
    <t>110.6703252</t>
  </si>
  <si>
    <t>-6.8664662</t>
  </si>
  <si>
    <t>110.7583967</t>
  </si>
  <si>
    <t>-6.9613135</t>
  </si>
  <si>
    <t>110.5435731</t>
  </si>
  <si>
    <t>-6.96158</t>
  </si>
  <si>
    <t>110.5407438</t>
  </si>
  <si>
    <t>-6.9602204</t>
  </si>
  <si>
    <t>110.7024387</t>
  </si>
  <si>
    <t>-6.9755373</t>
  </si>
  <si>
    <t>110.7117877</t>
  </si>
  <si>
    <t>-6.9050748</t>
  </si>
  <si>
    <t>110.7624272</t>
  </si>
  <si>
    <t>-6.8402838</t>
  </si>
  <si>
    <t>110.7210689</t>
  </si>
  <si>
    <t>-6.9081433</t>
  </si>
  <si>
    <t>110.7335017</t>
  </si>
  <si>
    <t>-6.7783092</t>
  </si>
  <si>
    <t>110.6157845</t>
  </si>
  <si>
    <t>-6.8547431</t>
  </si>
  <si>
    <t>110.6444922</t>
  </si>
  <si>
    <t>-6.9545201</t>
  </si>
  <si>
    <t>110.6134883</t>
  </si>
  <si>
    <t>-6.8790566</t>
  </si>
  <si>
    <t>110.6418978</t>
  </si>
  <si>
    <t>-6.9764844</t>
  </si>
  <si>
    <t>110.6220001</t>
  </si>
  <si>
    <t>-6.8864927</t>
  </si>
  <si>
    <t>110.6477916</t>
  </si>
  <si>
    <t>-6.772807656084276</t>
  </si>
  <si>
    <t>110.62250632792711</t>
  </si>
  <si>
    <t>-6.8344427</t>
  </si>
  <si>
    <t>110.633592</t>
  </si>
  <si>
    <t>-6.9879616</t>
  </si>
  <si>
    <t>110.6018366</t>
  </si>
  <si>
    <t>-6.8387067</t>
  </si>
  <si>
    <t>110.633795</t>
  </si>
  <si>
    <t>-6.9327865</t>
  </si>
  <si>
    <t>110.6825211</t>
  </si>
  <si>
    <t>-6.9022513</t>
  </si>
  <si>
    <t>110.7888893</t>
  </si>
  <si>
    <t>-6.901567</t>
  </si>
  <si>
    <t>110.6341496</t>
  </si>
  <si>
    <t>-6.8622355</t>
  </si>
  <si>
    <t>110.6051006</t>
  </si>
  <si>
    <t>-6.9630779</t>
  </si>
  <si>
    <t>110.6388504</t>
  </si>
  <si>
    <t>-6.8755765</t>
  </si>
  <si>
    <t>110.7007073</t>
  </si>
  <si>
    <t>-6.8764501</t>
  </si>
  <si>
    <t>110.6503087</t>
  </si>
  <si>
    <t>-6.7922255</t>
  </si>
  <si>
    <t>110.6173654</t>
  </si>
  <si>
    <t>-6.835632319723046</t>
  </si>
  <si>
    <t>110.54240215569735</t>
  </si>
  <si>
    <t>-6.898767</t>
  </si>
  <si>
    <t>110.6464965</t>
  </si>
  <si>
    <t>-6.8904389</t>
  </si>
  <si>
    <t>110.6455693</t>
  </si>
  <si>
    <t>-6.9516947</t>
  </si>
  <si>
    <t>110.4910372</t>
  </si>
  <si>
    <t>-6.9624117</t>
  </si>
  <si>
    <t>110.5084963</t>
  </si>
  <si>
    <t>-6.9356223</t>
  </si>
  <si>
    <t>110.665662</t>
  </si>
  <si>
    <t>-6.9622342</t>
  </si>
  <si>
    <t>110.5086438</t>
  </si>
  <si>
    <t>-6.8273968</t>
  </si>
  <si>
    <t>110.6235061</t>
  </si>
  <si>
    <t>-6.9410223</t>
  </si>
  <si>
    <t>110.5097384</t>
  </si>
  <si>
    <t>-6.9503308</t>
  </si>
  <si>
    <t>110.6122242</t>
  </si>
  <si>
    <t>-6.9542319</t>
  </si>
  <si>
    <t>110.6123332</t>
  </si>
  <si>
    <t>-6.8810534</t>
  </si>
  <si>
    <t>110.5905043</t>
  </si>
  <si>
    <t>-6.8326211</t>
  </si>
  <si>
    <t>110.6062584</t>
  </si>
  <si>
    <t>-6.8724493</t>
  </si>
  <si>
    <t>110.769776</t>
  </si>
  <si>
    <t>-6.9440848</t>
  </si>
  <si>
    <t>110.6575184</t>
  </si>
  <si>
    <t>-6.9164887</t>
  </si>
  <si>
    <t>110.6844601</t>
  </si>
  <si>
    <t>-6.8848508</t>
  </si>
  <si>
    <t>110.6786492</t>
  </si>
  <si>
    <t>-6.8425246</t>
  </si>
  <si>
    <t>110.7158592</t>
  </si>
  <si>
    <t>-6.863946016468898</t>
  </si>
  <si>
    <t>110.60738671571016</t>
  </si>
  <si>
    <t>-6.9109945</t>
  </si>
  <si>
    <t>110.7214964</t>
  </si>
  <si>
    <t>-6.8450417</t>
  </si>
  <si>
    <t>110.58507</t>
  </si>
  <si>
    <t>-6.92453</t>
  </si>
  <si>
    <t>110.6052306</t>
  </si>
  <si>
    <t>-6.939408006487798</t>
  </si>
  <si>
    <t>110.56850172579288</t>
  </si>
  <si>
    <t>-6.885230445770245</t>
  </si>
  <si>
    <t>110.59454463422298</t>
  </si>
  <si>
    <t>-6.9054383</t>
  </si>
  <si>
    <t>110.7611896</t>
  </si>
  <si>
    <t>-6.9346573</t>
  </si>
  <si>
    <t>110.515704</t>
  </si>
  <si>
    <t>-6.9947389</t>
  </si>
  <si>
    <t>110.7500876</t>
  </si>
  <si>
    <t>-6.8506836</t>
  </si>
  <si>
    <t>110.5543789</t>
  </si>
  <si>
    <t>-6.9162699</t>
  </si>
  <si>
    <t>110.6605603</t>
  </si>
  <si>
    <t>-6.9790507</t>
  </si>
  <si>
    <t>110.613884</t>
  </si>
  <si>
    <t>-6.8820517</t>
  </si>
  <si>
    <t>110.6568815</t>
  </si>
  <si>
    <t>-6.8026273</t>
  </si>
  <si>
    <t>110.6158518</t>
  </si>
  <si>
    <t>-6.9105584</t>
  </si>
  <si>
    <t>110.7847101</t>
  </si>
  <si>
    <t>-6.9309971</t>
  </si>
  <si>
    <t>110.5503153</t>
  </si>
  <si>
    <t>-6.8508792</t>
  </si>
  <si>
    <t>110.6257052</t>
  </si>
  <si>
    <t>-6.8795264</t>
  </si>
  <si>
    <t>110.6393582</t>
  </si>
  <si>
    <t>-6.8412264</t>
  </si>
  <si>
    <t>110.6396187</t>
  </si>
  <si>
    <t>-6.84395623360187</t>
  </si>
  <si>
    <t>110.56701276451349</t>
  </si>
  <si>
    <t>-6.8998705</t>
  </si>
  <si>
    <t>110.6364898</t>
  </si>
  <si>
    <t>-6.881732425965692</t>
  </si>
  <si>
    <t>110.63508991152048</t>
  </si>
  <si>
    <t>-6.8425331</t>
  </si>
  <si>
    <t>110.7158253</t>
  </si>
  <si>
    <t>-6.964093953121377</t>
  </si>
  <si>
    <t>110.544502325356</t>
  </si>
  <si>
    <t>-6.8998877</t>
  </si>
  <si>
    <t>110.6364703</t>
  </si>
  <si>
    <t>-6.947244189410854</t>
  </si>
  <si>
    <t>110.50779193639755</t>
  </si>
  <si>
    <t>-6.902729810252659</t>
  </si>
  <si>
    <t>110.57285629212856</t>
  </si>
  <si>
    <t>-6.932425057163471</t>
  </si>
  <si>
    <t>110.51205731928349</t>
  </si>
  <si>
    <t>-6.9947842</t>
  </si>
  <si>
    <t>-6.86996931739148</t>
  </si>
  <si>
    <t>110.78595612198114</t>
  </si>
  <si>
    <t>-6.9524611</t>
  </si>
  <si>
    <t>110.5077014</t>
  </si>
  <si>
    <t>-6.9178931</t>
  </si>
  <si>
    <t>110.662028</t>
  </si>
  <si>
    <t>-6.8668197</t>
  </si>
  <si>
    <t>110.5554742</t>
  </si>
  <si>
    <t>-6.8973364</t>
  </si>
  <si>
    <t>110.6365307</t>
  </si>
  <si>
    <t>-6.8958608</t>
  </si>
  <si>
    <t>110.6449642</t>
  </si>
  <si>
    <t>-6.8954087</t>
  </si>
  <si>
    <t>110.6194176</t>
  </si>
  <si>
    <t>-6.8836937</t>
  </si>
  <si>
    <t>110.6219079</t>
  </si>
  <si>
    <t>-6.941738406736384</t>
  </si>
  <si>
    <t>110.68230651319027</t>
  </si>
  <si>
    <t>-6.862057290658243</t>
  </si>
  <si>
    <t>110.53253833204508</t>
  </si>
  <si>
    <t>-6.9947265</t>
  </si>
  <si>
    <t>110.7500823</t>
  </si>
  <si>
    <t>-6.891115009537591</t>
  </si>
  <si>
    <t>110.64464494585991</t>
  </si>
  <si>
    <t>-6.882056</t>
  </si>
  <si>
    <t>110.6527289</t>
  </si>
  <si>
    <t>-6.9459548</t>
  </si>
  <si>
    <t>110.6806972</t>
  </si>
  <si>
    <t>-6.798065</t>
  </si>
  <si>
    <t>110.6117035</t>
  </si>
  <si>
    <t>-6.9412874</t>
  </si>
  <si>
    <t>110.6824877</t>
  </si>
  <si>
    <t>-6.9413805</t>
  </si>
  <si>
    <t>110.682535</t>
  </si>
  <si>
    <t>-6.9209865</t>
  </si>
  <si>
    <t>110.5976471</t>
  </si>
  <si>
    <t>-6.829108240607885</t>
  </si>
  <si>
    <t>110.55394772440195</t>
  </si>
  <si>
    <t>110.6177077</t>
  </si>
  <si>
    <t>-6.8314005667409745</t>
  </si>
  <si>
    <t>110.63775032758713</t>
  </si>
  <si>
    <t>-6.793484</t>
  </si>
  <si>
    <t>110.6122361</t>
  </si>
  <si>
    <t>-6.7968899</t>
  </si>
  <si>
    <t>110.6412801</t>
  </si>
  <si>
    <t>-6.889862810840006</t>
  </si>
  <si>
    <t>110.56884538382292</t>
  </si>
  <si>
    <t>-6.8914445</t>
  </si>
  <si>
    <t>110.7480117</t>
  </si>
  <si>
    <t>-6.8882399</t>
  </si>
  <si>
    <t>110.6362296</t>
  </si>
  <si>
    <t>-6.8995454</t>
  </si>
  <si>
    <t>110.6355258</t>
  </si>
  <si>
    <t>-6.7510927</t>
  </si>
  <si>
    <t>110.5942755</t>
  </si>
  <si>
    <t>-6.889333238306482</t>
  </si>
  <si>
    <t>110.63807655125856</t>
  </si>
  <si>
    <t>-6.8916346</t>
  </si>
  <si>
    <t>110.6887781</t>
  </si>
  <si>
    <t>-6.9271305</t>
  </si>
  <si>
    <t>110.5482676</t>
  </si>
  <si>
    <t>-6.7524763</t>
  </si>
  <si>
    <t>110.5951199</t>
  </si>
  <si>
    <t>-6.7287472</t>
  </si>
  <si>
    <t>110.6063895</t>
  </si>
  <si>
    <t>-6.9337298</t>
  </si>
  <si>
    <t>110.6657779</t>
  </si>
  <si>
    <t>-6.7167494</t>
  </si>
  <si>
    <t>110.6582664</t>
  </si>
  <si>
    <t>-6.8475126</t>
  </si>
  <si>
    <t>110.5807054</t>
  </si>
  <si>
    <t>-6.9580322</t>
  </si>
  <si>
    <t>110.7112524</t>
  </si>
  <si>
    <t>-6.9414816</t>
  </si>
  <si>
    <t>110.6128326</t>
  </si>
  <si>
    <t>-6.7294307</t>
  </si>
  <si>
    <t>110.6060741</t>
  </si>
  <si>
    <t>-6.9246761</t>
  </si>
  <si>
    <t>110.6053339</t>
  </si>
  <si>
    <t>-6.8705971</t>
  </si>
  <si>
    <t>110.7371083</t>
  </si>
  <si>
    <t>-6.8933064</t>
  </si>
  <si>
    <t>110.6190257</t>
  </si>
  <si>
    <t>-6.8515093</t>
  </si>
  <si>
    <t>110.7156324</t>
  </si>
  <si>
    <t>-6.8978091</t>
  </si>
  <si>
    <t>110.6264046</t>
  </si>
  <si>
    <t>-6.9093582</t>
  </si>
  <si>
    <t>110.5890349</t>
  </si>
  <si>
    <t>-6.9576553</t>
  </si>
  <si>
    <t>110.6360223</t>
  </si>
  <si>
    <t>-6.9169028</t>
  </si>
  <si>
    <t>110.7149238</t>
  </si>
  <si>
    <t>-6.8584023</t>
  </si>
  <si>
    <t>110.7270433</t>
  </si>
  <si>
    <t>-6.8751931</t>
  </si>
  <si>
    <t>110.7339585</t>
  </si>
  <si>
    <t>-6.8608499</t>
  </si>
  <si>
    <t>110.643843</t>
  </si>
  <si>
    <t>-6.9159233</t>
  </si>
  <si>
    <t>110.6841683</t>
  </si>
  <si>
    <t>-6.910590566970519</t>
  </si>
  <si>
    <t>110.78477662056684</t>
  </si>
  <si>
    <t>-6.7103026</t>
  </si>
  <si>
    <t>110.6242823</t>
  </si>
  <si>
    <t>-6.9568623</t>
  </si>
  <si>
    <t>110.636236</t>
  </si>
  <si>
    <t>-6.920624</t>
  </si>
  <si>
    <t>110.6137533</t>
  </si>
  <si>
    <t>-6.8960875</t>
  </si>
  <si>
    <t>110.657547</t>
  </si>
  <si>
    <t>-6.8896742</t>
  </si>
  <si>
    <t>110.6293472</t>
  </si>
  <si>
    <t>-6.9351908</t>
  </si>
  <si>
    <t>110.5636523</t>
  </si>
  <si>
    <t>-6.8445808</t>
  </si>
  <si>
    <t>110.7213243</t>
  </si>
  <si>
    <t>-6.9239883</t>
  </si>
  <si>
    <t>110.5669482</t>
  </si>
  <si>
    <t>-6.9093004</t>
  </si>
  <si>
    <t>110.6728708</t>
  </si>
  <si>
    <t>-6.901378</t>
  </si>
  <si>
    <t>110.6291332</t>
  </si>
  <si>
    <t>-6.9063157</t>
  </si>
  <si>
    <t>110.5646627</t>
  </si>
  <si>
    <t>-6.8509178</t>
  </si>
  <si>
    <t>110.5885024</t>
  </si>
  <si>
    <t>-6.8780415</t>
  </si>
  <si>
    <t>110.7332875</t>
  </si>
  <si>
    <t>-6.8329579</t>
  </si>
  <si>
    <t>110.5605156</t>
  </si>
  <si>
    <t>-6.8679342</t>
  </si>
  <si>
    <t>110.6190952</t>
  </si>
  <si>
    <t>-6.9131757</t>
  </si>
  <si>
    <t>110.5963079</t>
  </si>
  <si>
    <t>-6.866927218763823</t>
  </si>
  <si>
    <t>110.74289962649345</t>
  </si>
  <si>
    <t>-6.9123448</t>
  </si>
  <si>
    <t>110.6361276</t>
  </si>
  <si>
    <t>-6.8375743</t>
  </si>
  <si>
    <t>110.711449</t>
  </si>
  <si>
    <t>-6.8928956</t>
  </si>
  <si>
    <t>110.635277</t>
  </si>
  <si>
    <t>-6.9928154</t>
  </si>
  <si>
    <t>110.717568</t>
  </si>
  <si>
    <t>-6.9469929</t>
  </si>
  <si>
    <t>110.5152805</t>
  </si>
  <si>
    <t>-6.8375401</t>
  </si>
  <si>
    <t>110.711453</t>
  </si>
  <si>
    <t>-6.8434809</t>
  </si>
  <si>
    <t>110.6302367</t>
  </si>
  <si>
    <t>-6.9828257</t>
  </si>
  <si>
    <t>110.6848501</t>
  </si>
  <si>
    <t>-6.9465468</t>
  </si>
  <si>
    <t>110.5200459</t>
  </si>
  <si>
    <t>-6.9274472</t>
  </si>
  <si>
    <t>110.5504095</t>
  </si>
  <si>
    <t>-6.8245214</t>
  </si>
  <si>
    <t>110.7109911</t>
  </si>
  <si>
    <t>-6.867636566402652</t>
  </si>
  <si>
    <t>110.7424671202898</t>
  </si>
  <si>
    <t>-6.8490924</t>
  </si>
  <si>
    <t>110.5529399</t>
  </si>
  <si>
    <t>-6.8958064</t>
  </si>
  <si>
    <t>110.6355176</t>
  </si>
  <si>
    <t>-6.82313069722628</t>
  </si>
  <si>
    <t>110.59603426605463</t>
  </si>
  <si>
    <t>-6.9681829</t>
  </si>
  <si>
    <t>110.5077835</t>
  </si>
  <si>
    <t>-6.900947749857871</t>
  </si>
  <si>
    <t>110.5162975564599</t>
  </si>
  <si>
    <t>-6.976095658577499</t>
  </si>
  <si>
    <t>110.52894953638315</t>
  </si>
  <si>
    <t>-6.904093145165253</t>
  </si>
  <si>
    <t>110.57516701519489</t>
  </si>
  <si>
    <t>-6.8810413</t>
  </si>
  <si>
    <t>110.603652</t>
  </si>
  <si>
    <t>-6.9922634</t>
  </si>
  <si>
    <t>110.7366277</t>
  </si>
  <si>
    <t>-6.9538075</t>
  </si>
  <si>
    <t>110.5222103</t>
  </si>
  <si>
    <t>-6.8401955</t>
  </si>
  <si>
    <t>110.7210573</t>
  </si>
  <si>
    <t>-6.9920449</t>
  </si>
  <si>
    <t>110.7366257</t>
  </si>
  <si>
    <t>-6.9259661</t>
  </si>
  <si>
    <t>110.5494501</t>
  </si>
  <si>
    <t>-6.8604249</t>
  </si>
  <si>
    <t>110.782153</t>
  </si>
  <si>
    <t>-6.9522427</t>
  </si>
  <si>
    <t>110.6977324</t>
  </si>
  <si>
    <t>-6.8822211</t>
  </si>
  <si>
    <t>110.6264673</t>
  </si>
  <si>
    <t>-6.8734463</t>
  </si>
  <si>
    <t>110.7896318</t>
  </si>
  <si>
    <t>-6.9216109</t>
  </si>
  <si>
    <t>110.5797419</t>
  </si>
  <si>
    <t>-6.8514084</t>
  </si>
  <si>
    <t>110.6201253</t>
  </si>
  <si>
    <t>-6.7909622</t>
  </si>
  <si>
    <t>110.57397</t>
  </si>
  <si>
    <t>-6.9728278</t>
  </si>
  <si>
    <t>110.5276145</t>
  </si>
  <si>
    <t>-6.9185767</t>
  </si>
  <si>
    <t>110.6381717</t>
  </si>
  <si>
    <t>-6.937618762478022</t>
  </si>
  <si>
    <t>110.66124111413956</t>
  </si>
  <si>
    <t>-6.9721526</t>
  </si>
  <si>
    <t>110.5319973</t>
  </si>
  <si>
    <t>-6.9104093</t>
  </si>
  <si>
    <t>110.6726188</t>
  </si>
  <si>
    <t>-6.9719791</t>
  </si>
  <si>
    <t>110.6195916</t>
  </si>
  <si>
    <t>-6.91425678959939</t>
  </si>
  <si>
    <t>110.73896918445826</t>
  </si>
  <si>
    <t>-6.9356255</t>
  </si>
  <si>
    <t>110.6939762</t>
  </si>
  <si>
    <t>-6.8103439</t>
  </si>
  <si>
    <t>110.5864191</t>
  </si>
  <si>
    <t>-6.9431641</t>
  </si>
  <si>
    <t>110.4925538</t>
  </si>
  <si>
    <t>-6.9415957</t>
  </si>
  <si>
    <t>110.6268017</t>
  </si>
  <si>
    <t>-6.921936293810073</t>
  </si>
  <si>
    <t>110.58789879083633</t>
  </si>
  <si>
    <t>-6.9399353</t>
  </si>
  <si>
    <t>110.698088</t>
  </si>
  <si>
    <t>-6.8868936</t>
  </si>
  <si>
    <t>110.6424839</t>
  </si>
  <si>
    <t>-6.8824913</t>
  </si>
  <si>
    <t>110.6262999</t>
  </si>
  <si>
    <t>-6.7981603</t>
  </si>
  <si>
    <t>110.6097252</t>
  </si>
  <si>
    <t>-6.9614499</t>
  </si>
  <si>
    <t>110.5186472</t>
  </si>
  <si>
    <t>-6.934863992365814</t>
  </si>
  <si>
    <t>110.56299179792404</t>
  </si>
  <si>
    <t>-6.881545</t>
  </si>
  <si>
    <t>110.60568</t>
  </si>
  <si>
    <t>-6.8389403</t>
  </si>
  <si>
    <t>110.6759179</t>
  </si>
  <si>
    <t>-6.9251958</t>
  </si>
  <si>
    <t>110.6928401</t>
  </si>
  <si>
    <t>-6.9467528</t>
  </si>
  <si>
    <t>110.6820504</t>
  </si>
  <si>
    <t>-6.9521654</t>
  </si>
  <si>
    <t>110.6160979</t>
  </si>
  <si>
    <t>-6.933055427269783</t>
  </si>
  <si>
    <t>110.66561713814735</t>
  </si>
  <si>
    <t>-6.9947664</t>
  </si>
  <si>
    <t>110.7496577</t>
  </si>
  <si>
    <t>-6.9099621</t>
  </si>
  <si>
    <t>110.6399093</t>
  </si>
  <si>
    <t>-6.9247314</t>
  </si>
  <si>
    <t>110.6053224</t>
  </si>
  <si>
    <t>-6.959574472451189</t>
  </si>
  <si>
    <t>110.74956759810448</t>
  </si>
  <si>
    <t>-6.956522</t>
  </si>
  <si>
    <t>110.7045911</t>
  </si>
  <si>
    <t>-6.889159487792651</t>
  </si>
  <si>
    <t>110.63804369419813</t>
  </si>
  <si>
    <t>-6.9190244</t>
  </si>
  <si>
    <t>110.5954624</t>
  </si>
  <si>
    <t>-6.896069516603242</t>
  </si>
  <si>
    <t>110.63690643757582</t>
  </si>
  <si>
    <t>-6.9216343</t>
  </si>
  <si>
    <t>110.686008</t>
  </si>
  <si>
    <t>-6.8961887</t>
  </si>
  <si>
    <t>110.5242733</t>
  </si>
  <si>
    <t>-6.7554167</t>
  </si>
  <si>
    <t>110.6631948</t>
  </si>
  <si>
    <t>-6.8856839</t>
  </si>
  <si>
    <t>110.6544153</t>
  </si>
  <si>
    <t>-6.884926</t>
  </si>
  <si>
    <t>110.6373874</t>
  </si>
  <si>
    <t>-6.9836257</t>
  </si>
  <si>
    <t>110.6118908</t>
  </si>
  <si>
    <t>-6.9271901</t>
  </si>
  <si>
    <t>110.5474388</t>
  </si>
  <si>
    <t>-6.9780437</t>
  </si>
  <si>
    <t>110.6957541</t>
  </si>
  <si>
    <t>-6.776846</t>
  </si>
  <si>
    <t>110.6243048</t>
  </si>
  <si>
    <t>-6.9491087</t>
  </si>
  <si>
    <t>110.6693445</t>
  </si>
  <si>
    <t>-6.8720004</t>
  </si>
  <si>
    <t>110.5707936</t>
  </si>
  <si>
    <t>-6.8546806</t>
  </si>
  <si>
    <t>110.5996708</t>
  </si>
  <si>
    <t>-6.8546526</t>
  </si>
  <si>
    <t>110.5995545</t>
  </si>
  <si>
    <t>-6.879338486051331</t>
  </si>
  <si>
    <t>110.63839070498943</t>
  </si>
  <si>
    <t>-6.8097315</t>
  </si>
  <si>
    <t>110.7328419</t>
  </si>
  <si>
    <t>-6.8480282</t>
  </si>
  <si>
    <t>110.5815953</t>
  </si>
  <si>
    <t>-6.8977516</t>
  </si>
  <si>
    <t>110.5136266</t>
  </si>
  <si>
    <t>-6.8399984</t>
  </si>
  <si>
    <t>110.6323819</t>
  </si>
  <si>
    <t>-6.9146134</t>
  </si>
  <si>
    <t>110.661861</t>
  </si>
  <si>
    <t>-6.9429145</t>
  </si>
  <si>
    <t>110.6170611</t>
  </si>
  <si>
    <t>-6.9797314</t>
  </si>
  <si>
    <t>110.6236745</t>
  </si>
  <si>
    <t>-6.878151</t>
  </si>
  <si>
    <t>110.582074</t>
  </si>
  <si>
    <t>-6.9089321</t>
  </si>
  <si>
    <t>110.5876984</t>
  </si>
  <si>
    <t>-6.9545286</t>
  </si>
  <si>
    <t>110.5427359</t>
  </si>
  <si>
    <t>-6.9650845</t>
  </si>
  <si>
    <t>110.6140467</t>
  </si>
  <si>
    <t>-6.7961302</t>
  </si>
  <si>
    <t>110.6139615</t>
  </si>
  <si>
    <t>-6.82998</t>
  </si>
  <si>
    <t>110.6300448</t>
  </si>
  <si>
    <t>-6.7979951</t>
  </si>
  <si>
    <t>110.6145552</t>
  </si>
  <si>
    <t>-6.8346704</t>
  </si>
  <si>
    <t>110.6966369</t>
  </si>
  <si>
    <t>-6.8738509</t>
  </si>
  <si>
    <t>110.7056989</t>
  </si>
  <si>
    <t>-6.9769164</t>
  </si>
  <si>
    <t>110.7600001</t>
  </si>
  <si>
    <t>-6.8331641</t>
  </si>
  <si>
    <t>110.630241</t>
  </si>
  <si>
    <t>-6.8647292</t>
  </si>
  <si>
    <t>110.6127224</t>
  </si>
  <si>
    <t>-6.8884849</t>
  </si>
  <si>
    <t>110.6447101</t>
  </si>
  <si>
    <t>-6.8955339</t>
  </si>
  <si>
    <t>110.6410433</t>
  </si>
  <si>
    <t>-6.9920343</t>
  </si>
  <si>
    <t>110.6056739</t>
  </si>
  <si>
    <t>-6.9771266</t>
  </si>
  <si>
    <t>110.6218754</t>
  </si>
  <si>
    <t>-6.9771394</t>
  </si>
  <si>
    <t>110.6218679</t>
  </si>
  <si>
    <t>-6.853401</t>
  </si>
  <si>
    <t>110.716558</t>
  </si>
  <si>
    <t>-6.8517787</t>
  </si>
  <si>
    <t>110.7142642</t>
  </si>
  <si>
    <t>-6.8752651</t>
  </si>
  <si>
    <t>110.6423359</t>
  </si>
  <si>
    <t>-6.9015709</t>
  </si>
  <si>
    <t>110.6341569</t>
  </si>
  <si>
    <t>-6.7737907</t>
  </si>
  <si>
    <t>110.630997</t>
  </si>
  <si>
    <t>-6.8700083</t>
  </si>
  <si>
    <t>110.7300158</t>
  </si>
  <si>
    <t>-6.8771639</t>
  </si>
  <si>
    <t>110.639063</t>
  </si>
  <si>
    <t>-6.8533422</t>
  </si>
  <si>
    <t>110.6809323</t>
  </si>
  <si>
    <t>-6.7989555</t>
  </si>
  <si>
    <t>110.6430369</t>
  </si>
  <si>
    <t>-6.9119942</t>
  </si>
  <si>
    <t>110.6581817</t>
  </si>
  <si>
    <t>-6.994695</t>
  </si>
  <si>
    <t>110.7501179</t>
  </si>
  <si>
    <t>-6.9791131</t>
  </si>
  <si>
    <t>110.6142199</t>
  </si>
  <si>
    <t>-6.9076903</t>
  </si>
  <si>
    <t>110.63408</t>
  </si>
  <si>
    <t>-6.9719796</t>
  </si>
  <si>
    <t>110.6537291</t>
  </si>
  <si>
    <t>-6.8705004</t>
  </si>
  <si>
    <t>110.7372395</t>
  </si>
  <si>
    <t>-6.9478209</t>
  </si>
  <si>
    <t>110.618372</t>
  </si>
  <si>
    <t>-6.9120977</t>
  </si>
  <si>
    <t>110.6691807</t>
  </si>
  <si>
    <t>-6.9769294</t>
  </si>
  <si>
    <t>110.5282906</t>
  </si>
  <si>
    <t>-6.8993714</t>
  </si>
  <si>
    <t>110.772834</t>
  </si>
  <si>
    <t>-6.943059</t>
  </si>
  <si>
    <t>110.6827301</t>
  </si>
  <si>
    <t>-6.9255636</t>
  </si>
  <si>
    <t>110.5344822</t>
  </si>
  <si>
    <t>-6.99478</t>
  </si>
  <si>
    <t>110.7500945</t>
  </si>
  <si>
    <t>-6.9152907</t>
  </si>
  <si>
    <t>110.6610683</t>
  </si>
  <si>
    <t>-6.9947796</t>
  </si>
  <si>
    <t>-6.883237286632077</t>
  </si>
  <si>
    <t>110.55255398154259</t>
  </si>
  <si>
    <t>-6.994778</t>
  </si>
  <si>
    <t>110.7500952</t>
  </si>
  <si>
    <t>110.7500922</t>
  </si>
  <si>
    <t>-6.994779</t>
  </si>
  <si>
    <t>-6.9947792</t>
  </si>
  <si>
    <t>-6.9947749</t>
  </si>
  <si>
    <t>110.750095</t>
  </si>
  <si>
    <t>-6.8296841</t>
  </si>
  <si>
    <t>110.7261836</t>
  </si>
  <si>
    <t>-6.9735758</t>
  </si>
  <si>
    <t>110.6075785</t>
  </si>
  <si>
    <t>-6.9154903</t>
  </si>
  <si>
    <t>110.6621547</t>
  </si>
  <si>
    <t>-6.9947793</t>
  </si>
  <si>
    <t>-6.8949072</t>
  </si>
  <si>
    <t>110.6401896</t>
  </si>
  <si>
    <t>-6.935148</t>
  </si>
  <si>
    <t>110.5964309</t>
  </si>
  <si>
    <t>-6.8068272</t>
  </si>
  <si>
    <t>110.5851015</t>
  </si>
  <si>
    <t>-6.921427</t>
  </si>
  <si>
    <t>110.5889737</t>
  </si>
  <si>
    <t>-6.8812757</t>
  </si>
  <si>
    <t>110.6481989</t>
  </si>
  <si>
    <t>-6.8892546</t>
  </si>
  <si>
    <t>110.6293346</t>
  </si>
  <si>
    <t>-6.9308452</t>
  </si>
  <si>
    <t>110.5514416</t>
  </si>
  <si>
    <t>-6.887466581945082</t>
  </si>
  <si>
    <t>110.63173212110996</t>
  </si>
  <si>
    <t>-6.9415934</t>
  </si>
  <si>
    <t>110.4915946</t>
  </si>
  <si>
    <t>-6.9440823</t>
  </si>
  <si>
    <t>110.4908942</t>
  </si>
  <si>
    <t>-6.8832881</t>
  </si>
  <si>
    <t>110.631253</t>
  </si>
  <si>
    <t>-6.9793143</t>
  </si>
  <si>
    <t>110.7123983</t>
  </si>
  <si>
    <t>-6.9482489553449085</t>
  </si>
  <si>
    <t>110.51910683512688</t>
  </si>
  <si>
    <t>-6.9008162</t>
  </si>
  <si>
    <t>110.6406236</t>
  </si>
  <si>
    <t>-6.8352648</t>
  </si>
  <si>
    <t>110.5620869</t>
  </si>
  <si>
    <t>-6.8965077</t>
  </si>
  <si>
    <t>110.6375577</t>
  </si>
  <si>
    <t>-6.8448421</t>
  </si>
  <si>
    <t>110.5761206</t>
  </si>
  <si>
    <t>-6.8864598</t>
  </si>
  <si>
    <t>110.7485463</t>
  </si>
  <si>
    <t>-6.9947791</t>
  </si>
  <si>
    <t>110.6472871</t>
  </si>
  <si>
    <t>-7.023504</t>
  </si>
  <si>
    <t>110.7744531</t>
  </si>
  <si>
    <t>-6.8991626</t>
  </si>
  <si>
    <t>110.6261799</t>
  </si>
  <si>
    <t>-6.8295858</t>
  </si>
  <si>
    <t>110.7261572</t>
  </si>
  <si>
    <t>-6.9052887</t>
  </si>
  <si>
    <t>110.6017257</t>
  </si>
  <si>
    <t>-6.8369275</t>
  </si>
  <si>
    <t>110.7404476</t>
  </si>
  <si>
    <t>-6.9827842</t>
  </si>
  <si>
    <t>110.6720041</t>
  </si>
  <si>
    <t>-6.9557118</t>
  </si>
  <si>
    <t>110.6333097</t>
  </si>
  <si>
    <t>-6.9564595</t>
  </si>
  <si>
    <t>110.5115795</t>
  </si>
  <si>
    <t>-6.9592799</t>
  </si>
  <si>
    <t>110.6981595</t>
  </si>
  <si>
    <t>-6.9138554</t>
  </si>
  <si>
    <t>110.6084043</t>
  </si>
  <si>
    <t>-6.7988756</t>
  </si>
  <si>
    <t>110.6088338</t>
  </si>
  <si>
    <t>-6.9502843</t>
  </si>
  <si>
    <t>110.7124613</t>
  </si>
  <si>
    <t>-6.9947797</t>
  </si>
  <si>
    <t>110.7500919</t>
  </si>
  <si>
    <t>-6.913937</t>
  </si>
  <si>
    <t>110.5106804</t>
  </si>
  <si>
    <t>110.7500932</t>
  </si>
  <si>
    <t>-6.9947778</t>
  </si>
  <si>
    <t>110.7500957</t>
  </si>
  <si>
    <t>-6.8421568</t>
  </si>
  <si>
    <t>110.6401892</t>
  </si>
  <si>
    <t>-6.8935173</t>
  </si>
  <si>
    <t>110.6405729</t>
  </si>
  <si>
    <t>-6.9947788</t>
  </si>
  <si>
    <t>110.7500956</t>
  </si>
  <si>
    <t>-6.8978509</t>
  </si>
  <si>
    <t>110.5133713</t>
  </si>
  <si>
    <t>-6.9238472</t>
  </si>
  <si>
    <t>110.6042675</t>
  </si>
  <si>
    <t>-6.754264405433666</t>
  </si>
  <si>
    <t>110.6630039960146</t>
  </si>
  <si>
    <t>-6.7139975201050826</t>
  </si>
  <si>
    <t>110.63820496201515</t>
  </si>
  <si>
    <t>-6.9217021</t>
  </si>
  <si>
    <t>110.6860721</t>
  </si>
  <si>
    <t>-6.8366799</t>
  </si>
  <si>
    <t>110.7403987</t>
  </si>
  <si>
    <t>-6.8620283</t>
  </si>
  <si>
    <t>110.7811409</t>
  </si>
  <si>
    <t>-6.7852683</t>
  </si>
  <si>
    <t>110.662021</t>
  </si>
  <si>
    <t>-6.9271957</t>
  </si>
  <si>
    <t>110.5504098</t>
  </si>
  <si>
    <t>-6.8814409</t>
  </si>
  <si>
    <t>110.6971322</t>
  </si>
  <si>
    <t>-6.9609377</t>
  </si>
  <si>
    <t>110.7033884</t>
  </si>
  <si>
    <t>-6.9508109</t>
  </si>
  <si>
    <t>110.7682148</t>
  </si>
  <si>
    <t>-6.9506533</t>
  </si>
  <si>
    <t>110.7680518</t>
  </si>
  <si>
    <t>-6.7982267</t>
  </si>
  <si>
    <t>110.6448683</t>
  </si>
  <si>
    <t>-7.0132911</t>
  </si>
  <si>
    <t>110.7619317</t>
  </si>
  <si>
    <t>-6.9108763</t>
  </si>
  <si>
    <t>110.6359835</t>
  </si>
  <si>
    <t>-6.9108367</t>
  </si>
  <si>
    <t>110.6359682</t>
  </si>
  <si>
    <t>-6.9108803</t>
  </si>
  <si>
    <t>110.6359948</t>
  </si>
  <si>
    <t>-6.910843</t>
  </si>
  <si>
    <t>110.6360419</t>
  </si>
  <si>
    <t>-6.9108488</t>
  </si>
  <si>
    <t>110.6360465</t>
  </si>
  <si>
    <t>110.6361069</t>
  </si>
  <si>
    <t>-6.9109347</t>
  </si>
  <si>
    <t>110.6360848</t>
  </si>
  <si>
    <t>-6.942447975043102</t>
  </si>
  <si>
    <t>110.48230290412903</t>
  </si>
  <si>
    <t>-6.8690978</t>
  </si>
  <si>
    <t>110.7333983</t>
  </si>
  <si>
    <t>-6.9165217</t>
  </si>
  <si>
    <t>110.5976461</t>
  </si>
  <si>
    <t>-6.8697399</t>
  </si>
  <si>
    <t>110.5735994</t>
  </si>
  <si>
    <t>-6.8754015</t>
  </si>
  <si>
    <t>110.7023297</t>
  </si>
  <si>
    <t>-6.9748934</t>
  </si>
  <si>
    <t>110.5235272</t>
  </si>
  <si>
    <t>-6.8691485</t>
  </si>
  <si>
    <t>110.7322152</t>
  </si>
  <si>
    <t>-6.8259928</t>
  </si>
  <si>
    <t>110.5627115</t>
  </si>
  <si>
    <t>-6.9531241</t>
  </si>
  <si>
    <t>110.6131655</t>
  </si>
  <si>
    <t>-6.9631281</t>
  </si>
  <si>
    <t>110.5183481</t>
  </si>
  <si>
    <t>-6.8460283</t>
  </si>
  <si>
    <t>110.5704334</t>
  </si>
  <si>
    <t>-6.879566</t>
  </si>
  <si>
    <t>110.6394525</t>
  </si>
  <si>
    <t>-6.9669223</t>
  </si>
  <si>
    <t>110.517516</t>
  </si>
  <si>
    <t>-6.9553077</t>
  </si>
  <si>
    <t>110.6971865</t>
  </si>
  <si>
    <t>-6.8514581</t>
  </si>
  <si>
    <t>110.5939751</t>
  </si>
  <si>
    <t>-6.8902386</t>
  </si>
  <si>
    <t>110.6296539</t>
  </si>
  <si>
    <t>-6.9272509</t>
  </si>
  <si>
    <t>110.716875</t>
  </si>
  <si>
    <t>-6.9640247</t>
  </si>
  <si>
    <t>110.6457262</t>
  </si>
  <si>
    <t>-6.8486135</t>
  </si>
  <si>
    <t>110.6816944</t>
  </si>
  <si>
    <t>-6.9467608</t>
  </si>
  <si>
    <t>110.4925941</t>
  </si>
  <si>
    <t>-6.8497065</t>
  </si>
  <si>
    <t>110.5830094</t>
  </si>
  <si>
    <t>-6.9351613</t>
  </si>
  <si>
    <t>110.5971464</t>
  </si>
  <si>
    <t>-6.944564</t>
  </si>
  <si>
    <t>110.4918174</t>
  </si>
  <si>
    <t>-6.7116579</t>
  </si>
  <si>
    <t>110.6261125</t>
  </si>
  <si>
    <t>-6.9404166</t>
  </si>
  <si>
    <t>110.4874249</t>
  </si>
  <si>
    <t>-6.968119</t>
  </si>
  <si>
    <t>110.742857</t>
  </si>
  <si>
    <t>-6.902782</t>
  </si>
  <si>
    <t>110.7050693</t>
  </si>
  <si>
    <t>-6.9422551</t>
  </si>
  <si>
    <t>110.5946583</t>
  </si>
  <si>
    <t>-6.8939896</t>
  </si>
  <si>
    <t>110.7012023</t>
  </si>
  <si>
    <t>-6.9729649</t>
  </si>
  <si>
    <t>110.7374472</t>
  </si>
  <si>
    <t>-6.9729704</t>
  </si>
  <si>
    <t>110.737446</t>
  </si>
  <si>
    <t>-6.8734614</t>
  </si>
  <si>
    <t>110.7066731</t>
  </si>
  <si>
    <t>-6.9729645</t>
  </si>
  <si>
    <t>110.7374512</t>
  </si>
  <si>
    <t>-6.9271897</t>
  </si>
  <si>
    <t>110.5503811</t>
  </si>
  <si>
    <t>-6.9609509</t>
  </si>
  <si>
    <t>110.6392373</t>
  </si>
  <si>
    <t>-6.9585173</t>
  </si>
  <si>
    <t>110.5452218</t>
  </si>
  <si>
    <t>-6.9071291</t>
  </si>
  <si>
    <t>110.5912826</t>
  </si>
  <si>
    <t>-6.9739395</t>
  </si>
  <si>
    <t>110.7388701</t>
  </si>
  <si>
    <t>-6.8823538</t>
  </si>
  <si>
    <t>110.6763682</t>
  </si>
  <si>
    <t>-6.940905028709764</t>
  </si>
  <si>
    <t>110.52353750914335</t>
  </si>
  <si>
    <t>-6.9947751</t>
  </si>
  <si>
    <t>110.7500999</t>
  </si>
  <si>
    <t>-6.9395078</t>
  </si>
  <si>
    <t>110.5115353</t>
  </si>
  <si>
    <t>-6.906221018197934</t>
  </si>
  <si>
    <t>110.63213344663382</t>
  </si>
  <si>
    <t>-6.893014936811251</t>
  </si>
  <si>
    <t>110.50927586853504</t>
  </si>
  <si>
    <t>-6.921346847277752</t>
  </si>
  <si>
    <t>110.57936735451221</t>
  </si>
  <si>
    <t>-6.9017664</t>
  </si>
  <si>
    <t>110.636276</t>
  </si>
  <si>
    <t>-6.903526</t>
  </si>
  <si>
    <t>110.60831</t>
  </si>
  <si>
    <t>-6.8437983</t>
  </si>
  <si>
    <t>110.5688417</t>
  </si>
  <si>
    <t>-6.9059829</t>
  </si>
  <si>
    <t>110.624945</t>
  </si>
  <si>
    <t>-6.8899178</t>
  </si>
  <si>
    <t>110.6484425</t>
  </si>
  <si>
    <t>-6.9252908</t>
  </si>
  <si>
    <t>110.5774304</t>
  </si>
  <si>
    <t>-6.8556569</t>
  </si>
  <si>
    <t>110.7938595</t>
  </si>
  <si>
    <t>-6.8235608</t>
  </si>
  <si>
    <t>110.5440414</t>
  </si>
  <si>
    <t>-6.9150099</t>
  </si>
  <si>
    <t>110.6011637</t>
  </si>
  <si>
    <t>-6.8235529</t>
  </si>
  <si>
    <t>110.5439298</t>
  </si>
  <si>
    <t>-6.8234816</t>
  </si>
  <si>
    <t>110.5439572</t>
  </si>
  <si>
    <t>-6.8860215</t>
  </si>
  <si>
    <t>110.6623819</t>
  </si>
  <si>
    <t>-6.8558771</t>
  </si>
  <si>
    <t>110.7851915</t>
  </si>
  <si>
    <t>32185295287</t>
  </si>
  <si>
    <t>14514238139</t>
  </si>
  <si>
    <t>3662580</t>
  </si>
  <si>
    <t>14514238360</t>
  </si>
  <si>
    <t>14514238279</t>
  </si>
  <si>
    <t>14514223305</t>
  </si>
  <si>
    <t>14514226860</t>
  </si>
  <si>
    <t>14514227389</t>
  </si>
  <si>
    <t>7796734</t>
  </si>
  <si>
    <t>14514226928</t>
  </si>
  <si>
    <t>1853829</t>
  </si>
  <si>
    <t>14514238378</t>
  </si>
  <si>
    <t>14514174490</t>
  </si>
  <si>
    <t>14514223453</t>
  </si>
  <si>
    <t>56505201618</t>
  </si>
  <si>
    <t>14514174417</t>
  </si>
  <si>
    <t>86230040213</t>
  </si>
  <si>
    <t>14514229401</t>
  </si>
  <si>
    <t>56225376880</t>
  </si>
  <si>
    <t>14514174078</t>
  </si>
  <si>
    <t>14514174425</t>
  </si>
  <si>
    <t>14514223677</t>
  </si>
  <si>
    <t>14514223479</t>
  </si>
  <si>
    <t>14514174557</t>
  </si>
  <si>
    <t>14514223578</t>
  </si>
  <si>
    <t>14513063652</t>
  </si>
  <si>
    <t>14514171058</t>
  </si>
  <si>
    <t>008527689</t>
  </si>
  <si>
    <t>14514138321</t>
  </si>
  <si>
    <t>14514148882</t>
  </si>
  <si>
    <t>14514210047</t>
  </si>
  <si>
    <t>14514143941</t>
  </si>
  <si>
    <t>14514239442</t>
  </si>
  <si>
    <t>14514171207</t>
  </si>
  <si>
    <t>14514240994</t>
  </si>
  <si>
    <t>14514208173</t>
  </si>
  <si>
    <t>14513101551</t>
  </si>
  <si>
    <t>14514232090</t>
  </si>
  <si>
    <t>14514223396</t>
  </si>
  <si>
    <t>14514226837</t>
  </si>
  <si>
    <t>14514242412</t>
  </si>
  <si>
    <t>14514140434</t>
  </si>
  <si>
    <t>86220895618</t>
  </si>
  <si>
    <t>14514174458</t>
  </si>
  <si>
    <t>14514018143</t>
  </si>
  <si>
    <t>14514173567</t>
  </si>
  <si>
    <t>1699638</t>
  </si>
  <si>
    <t>14514223644</t>
  </si>
  <si>
    <t>14514227314</t>
  </si>
  <si>
    <t>14514227512</t>
  </si>
  <si>
    <t>14514174524</t>
  </si>
  <si>
    <t>14514227843</t>
  </si>
  <si>
    <t>14514227777</t>
  </si>
  <si>
    <t>14514240283</t>
  </si>
  <si>
    <t>14514223289</t>
  </si>
  <si>
    <t>14514229138</t>
  </si>
  <si>
    <t>14514222570</t>
  </si>
  <si>
    <t>14514231522</t>
  </si>
  <si>
    <t>14514239228</t>
  </si>
  <si>
    <t>14514227702</t>
  </si>
  <si>
    <t>56907373999</t>
  </si>
  <si>
    <t>14512996076</t>
  </si>
  <si>
    <t>14514170332</t>
  </si>
  <si>
    <t>14514148833</t>
  </si>
  <si>
    <t>14514169532</t>
  </si>
  <si>
    <t>14513047333</t>
  </si>
  <si>
    <t>14514148973</t>
  </si>
  <si>
    <t>14514169441</t>
  </si>
  <si>
    <t>14514169292</t>
  </si>
  <si>
    <t>14514218875</t>
  </si>
  <si>
    <t>14514219642</t>
  </si>
  <si>
    <t>14514185108</t>
  </si>
  <si>
    <t>14514146381</t>
  </si>
  <si>
    <t>14514229880</t>
  </si>
  <si>
    <t>56500243920</t>
  </si>
  <si>
    <t>24133007112</t>
  </si>
  <si>
    <t>14514155101</t>
  </si>
  <si>
    <t>24133007120</t>
  </si>
  <si>
    <t>14514141465</t>
  </si>
  <si>
    <t>14514237362</t>
  </si>
  <si>
    <t>14514242198</t>
  </si>
  <si>
    <t>14514242362</t>
  </si>
  <si>
    <t>14514178228</t>
  </si>
  <si>
    <t>14514227744</t>
  </si>
  <si>
    <t>14514223610</t>
  </si>
  <si>
    <t>14514227660</t>
  </si>
  <si>
    <t>14514181263</t>
  </si>
  <si>
    <t>14514226464</t>
  </si>
  <si>
    <t>14514223628</t>
  </si>
  <si>
    <t>14514223503</t>
  </si>
  <si>
    <t>14514228254</t>
  </si>
  <si>
    <t>14514174441</t>
  </si>
  <si>
    <t>14514223545</t>
  </si>
  <si>
    <t>14514226704</t>
  </si>
  <si>
    <t>86249602920</t>
  </si>
  <si>
    <t>14514177816</t>
  </si>
  <si>
    <t>86249604819</t>
  </si>
  <si>
    <t>14514180984</t>
  </si>
  <si>
    <t>14514171637</t>
  </si>
  <si>
    <t>45105443308</t>
  </si>
  <si>
    <t>14514167767</t>
  </si>
  <si>
    <t>14514183517</t>
  </si>
  <si>
    <t>14514171611</t>
  </si>
  <si>
    <t>14514180901</t>
  </si>
  <si>
    <t>14514180836</t>
  </si>
  <si>
    <t>14514167700</t>
  </si>
  <si>
    <t>14514168567</t>
  </si>
  <si>
    <t>0184779496</t>
  </si>
  <si>
    <t>14514180091</t>
  </si>
  <si>
    <t>14514227934</t>
  </si>
  <si>
    <t>14514178657</t>
  </si>
  <si>
    <t>14514178673</t>
  </si>
  <si>
    <t>86275142783</t>
  </si>
  <si>
    <t>14514178111</t>
  </si>
  <si>
    <t>24133007062</t>
  </si>
  <si>
    <t>14514177576</t>
  </si>
  <si>
    <t>14514140889</t>
  </si>
  <si>
    <t>14514140863</t>
  </si>
  <si>
    <t>14514242404</t>
  </si>
  <si>
    <t>14514265785</t>
  </si>
  <si>
    <t>14513047457</t>
  </si>
  <si>
    <t>14514242776</t>
  </si>
  <si>
    <t>14514143586</t>
  </si>
  <si>
    <t>14514218214</t>
  </si>
  <si>
    <t>14514180331</t>
  </si>
  <si>
    <t>14514242339</t>
  </si>
  <si>
    <t>14514178756</t>
  </si>
  <si>
    <t>45052166563</t>
  </si>
  <si>
    <t>14514242420</t>
  </si>
  <si>
    <t>14514217158</t>
  </si>
  <si>
    <t>14514222661</t>
  </si>
  <si>
    <t>14514229112</t>
  </si>
  <si>
    <t>14514183863</t>
  </si>
  <si>
    <t>56504401581</t>
  </si>
  <si>
    <t>14514227769</t>
  </si>
  <si>
    <t>14514229435</t>
  </si>
  <si>
    <t>14514141283</t>
  </si>
  <si>
    <t>14514181578</t>
  </si>
  <si>
    <t>14514222943</t>
  </si>
  <si>
    <t>14514183996</t>
  </si>
  <si>
    <t>14514177881</t>
  </si>
  <si>
    <t>14514167734</t>
  </si>
  <si>
    <t>14514136945</t>
  </si>
  <si>
    <t>14514139386</t>
  </si>
  <si>
    <t>14514167973</t>
  </si>
  <si>
    <t>14514167692</t>
  </si>
  <si>
    <t>14514168542</t>
  </si>
  <si>
    <t>14514167775</t>
  </si>
  <si>
    <t>14514141382</t>
  </si>
  <si>
    <t>14514148353</t>
  </si>
  <si>
    <t>14514168534</t>
  </si>
  <si>
    <t>14514140897</t>
  </si>
  <si>
    <t>14514139329</t>
  </si>
  <si>
    <t>18026683</t>
  </si>
  <si>
    <t>14514223131</t>
  </si>
  <si>
    <t>14514218719</t>
  </si>
  <si>
    <t>14338775969</t>
  </si>
  <si>
    <t>14514225292</t>
  </si>
  <si>
    <t>14514231415</t>
  </si>
  <si>
    <t>14514228916</t>
  </si>
  <si>
    <t>14514223073</t>
  </si>
  <si>
    <t>14514228270</t>
  </si>
  <si>
    <t>14514229708</t>
  </si>
  <si>
    <t>14514229682</t>
  </si>
  <si>
    <t>14514232074</t>
  </si>
  <si>
    <t>14391249712</t>
  </si>
  <si>
    <t>14514148783</t>
  </si>
  <si>
    <t>14514222992</t>
  </si>
  <si>
    <t>14514222984</t>
  </si>
  <si>
    <t>14514228635</t>
  </si>
  <si>
    <t>14514222745</t>
  </si>
  <si>
    <t>14514148916</t>
  </si>
  <si>
    <t>14514229310</t>
  </si>
  <si>
    <t>14514148791</t>
  </si>
  <si>
    <t>14514223149</t>
  </si>
  <si>
    <t>14514184812</t>
  </si>
  <si>
    <t>10G174853</t>
  </si>
  <si>
    <t>14514136986</t>
  </si>
  <si>
    <t>50160632712</t>
  </si>
  <si>
    <t>14514167841</t>
  </si>
  <si>
    <t>14514140830</t>
  </si>
  <si>
    <t>86249305300</t>
  </si>
  <si>
    <t>14514140871</t>
  </si>
  <si>
    <t>3474392</t>
  </si>
  <si>
    <t>56213782248</t>
  </si>
  <si>
    <t>14514141572</t>
  </si>
  <si>
    <t>14514140558</t>
  </si>
  <si>
    <t>14514167957</t>
  </si>
  <si>
    <t>14514137364</t>
  </si>
  <si>
    <t>14514228106</t>
  </si>
  <si>
    <t>14514218917</t>
  </si>
  <si>
    <t>14514241620</t>
  </si>
  <si>
    <t>14514228460</t>
  </si>
  <si>
    <t>14514228114</t>
  </si>
  <si>
    <t>14514228411</t>
  </si>
  <si>
    <t>14514227140</t>
  </si>
  <si>
    <t>14514218164</t>
  </si>
  <si>
    <t>14514227751</t>
  </si>
  <si>
    <t>14514227694</t>
  </si>
  <si>
    <t>14514229674</t>
  </si>
  <si>
    <t>001465941</t>
  </si>
  <si>
    <t>1813340</t>
  </si>
  <si>
    <t>14514224188</t>
  </si>
  <si>
    <t>14514218396</t>
  </si>
  <si>
    <t>14514223388</t>
  </si>
  <si>
    <t>1012111685073</t>
  </si>
  <si>
    <t>14514222547</t>
  </si>
  <si>
    <t>14514222794</t>
  </si>
  <si>
    <t>45052235822</t>
  </si>
  <si>
    <t>14514167726</t>
  </si>
  <si>
    <t>14514167908</t>
  </si>
  <si>
    <t>14514168765</t>
  </si>
  <si>
    <t>14514148957</t>
  </si>
  <si>
    <t>12840372</t>
  </si>
  <si>
    <t>14514167833</t>
  </si>
  <si>
    <t>14514140822</t>
  </si>
  <si>
    <t>45036000011</t>
  </si>
  <si>
    <t>14514140251</t>
  </si>
  <si>
    <t>86237365571</t>
  </si>
  <si>
    <t>14514139352</t>
  </si>
  <si>
    <t>14514222521</t>
  </si>
  <si>
    <t>14514232017</t>
  </si>
  <si>
    <t>14514230565</t>
  </si>
  <si>
    <t>14514170449</t>
  </si>
  <si>
    <t>14514218974</t>
  </si>
  <si>
    <t>14514227975</t>
  </si>
  <si>
    <t>14514228346</t>
  </si>
  <si>
    <t>14514170514</t>
  </si>
  <si>
    <t>14514218685</t>
  </si>
  <si>
    <t>14514169052</t>
  </si>
  <si>
    <t>182180715</t>
  </si>
  <si>
    <t>14514228510</t>
  </si>
  <si>
    <t>14514218933</t>
  </si>
  <si>
    <t>14514180448</t>
  </si>
  <si>
    <t>14514229575</t>
  </si>
  <si>
    <t>14426664570</t>
  </si>
  <si>
    <t>32027726838</t>
  </si>
  <si>
    <t>14514239798</t>
  </si>
  <si>
    <t>14514238311</t>
  </si>
  <si>
    <t>14514239251</t>
  </si>
  <si>
    <t>14514238261</t>
  </si>
  <si>
    <t>14514240317</t>
  </si>
  <si>
    <t>14514241323</t>
  </si>
  <si>
    <t>14514241455</t>
  </si>
  <si>
    <t>14514239897</t>
  </si>
  <si>
    <t>14514224659</t>
  </si>
  <si>
    <t>1004111389835</t>
  </si>
  <si>
    <t>14514228262</t>
  </si>
  <si>
    <t>003302093</t>
  </si>
  <si>
    <t>14514218180</t>
  </si>
  <si>
    <t>14514176800</t>
  </si>
  <si>
    <t>14514222596</t>
  </si>
  <si>
    <t>56908327093</t>
  </si>
  <si>
    <t>001715731</t>
  </si>
  <si>
    <t>14514231761</t>
  </si>
  <si>
    <t>14514224196</t>
  </si>
  <si>
    <t>14514234351</t>
  </si>
  <si>
    <t>14514231530</t>
  </si>
  <si>
    <t>86275144680</t>
  </si>
  <si>
    <t>14514178830</t>
  </si>
  <si>
    <t>14514230888</t>
  </si>
  <si>
    <t>14514231282</t>
  </si>
  <si>
    <t>86275142478</t>
  </si>
  <si>
    <t>14514184614</t>
  </si>
  <si>
    <t>14514231266</t>
  </si>
  <si>
    <t>14514231340</t>
  </si>
  <si>
    <t>14514230508</t>
  </si>
  <si>
    <t>86275144516</t>
  </si>
  <si>
    <t>14514138131</t>
  </si>
  <si>
    <t>14514228502</t>
  </si>
  <si>
    <t>14514176503</t>
  </si>
  <si>
    <t>14514218966</t>
  </si>
  <si>
    <t>14514228395</t>
  </si>
  <si>
    <t>14514170506</t>
  </si>
  <si>
    <t>86275110418</t>
  </si>
  <si>
    <t>14330796559</t>
  </si>
  <si>
    <t>14514228387</t>
  </si>
  <si>
    <t>86249306852</t>
  </si>
  <si>
    <t>14514227926</t>
  </si>
  <si>
    <t>14514230276</t>
  </si>
  <si>
    <t>14514239962</t>
  </si>
  <si>
    <t>14514240010</t>
  </si>
  <si>
    <t>14514239178</t>
  </si>
  <si>
    <t>14514209361</t>
  </si>
  <si>
    <t>14514229732</t>
  </si>
  <si>
    <t>14514241174</t>
  </si>
  <si>
    <t>14514239111</t>
  </si>
  <si>
    <t>4320332</t>
  </si>
  <si>
    <t>14514216820</t>
  </si>
  <si>
    <t>14514239822</t>
  </si>
  <si>
    <t>14514078253</t>
  </si>
  <si>
    <t>14514231423</t>
  </si>
  <si>
    <t>14514225243</t>
  </si>
  <si>
    <t>091673045</t>
  </si>
  <si>
    <t>14514223842</t>
  </si>
  <si>
    <t>14514228890</t>
  </si>
  <si>
    <t>14514225219</t>
  </si>
  <si>
    <t>14514224360</t>
  </si>
  <si>
    <t>14514224204</t>
  </si>
  <si>
    <t>50906245662</t>
  </si>
  <si>
    <t>14514224741</t>
  </si>
  <si>
    <t>14514223107</t>
  </si>
  <si>
    <t>14514234310</t>
  </si>
  <si>
    <t>3607150</t>
  </si>
  <si>
    <t>14514227918</t>
  </si>
  <si>
    <t>000469891</t>
  </si>
  <si>
    <t>86230044157</t>
  </si>
  <si>
    <t>86275040441</t>
  </si>
  <si>
    <t>86275266129</t>
  </si>
  <si>
    <t>86275152410</t>
  </si>
  <si>
    <t>86275266517</t>
  </si>
  <si>
    <t>86275145430</t>
  </si>
  <si>
    <t>86275256583</t>
  </si>
  <si>
    <t>86275267937</t>
  </si>
  <si>
    <t>14470697773</t>
  </si>
  <si>
    <t>14514219170</t>
  </si>
  <si>
    <t>14514228312</t>
  </si>
  <si>
    <t>14514138123</t>
  </si>
  <si>
    <t>14514138081</t>
  </si>
  <si>
    <t>14514168955</t>
  </si>
  <si>
    <t>14514168369</t>
  </si>
  <si>
    <t>14514138149</t>
  </si>
  <si>
    <t>212870838</t>
  </si>
  <si>
    <t>14514241190</t>
  </si>
  <si>
    <t>14514239764</t>
  </si>
  <si>
    <t>14514209338</t>
  </si>
  <si>
    <t>14509382595</t>
  </si>
  <si>
    <t>86237400410</t>
  </si>
  <si>
    <t>14514222851</t>
  </si>
  <si>
    <t>56216692410</t>
  </si>
  <si>
    <t>14346182240</t>
  </si>
  <si>
    <t>14514230029</t>
  </si>
  <si>
    <t>14514228486</t>
  </si>
  <si>
    <t>14514229898</t>
  </si>
  <si>
    <t>56204207635</t>
  </si>
  <si>
    <t>14514234377</t>
  </si>
  <si>
    <t>14514224758</t>
  </si>
  <si>
    <t>14514223222</t>
  </si>
  <si>
    <t>14514234526</t>
  </si>
  <si>
    <t>14514222935</t>
  </si>
  <si>
    <t>14514224634</t>
  </si>
  <si>
    <t>14514224527</t>
  </si>
  <si>
    <t>56218389437</t>
  </si>
  <si>
    <t>094183314</t>
  </si>
  <si>
    <t>14514224949</t>
  </si>
  <si>
    <t>14514174243</t>
  </si>
  <si>
    <t>86275265998</t>
  </si>
  <si>
    <t>86275124237</t>
  </si>
  <si>
    <t>86275271715</t>
  </si>
  <si>
    <t>32119126962</t>
  </si>
  <si>
    <t>86275152865</t>
  </si>
  <si>
    <t>86275110020</t>
  </si>
  <si>
    <t>86275266368</t>
  </si>
  <si>
    <t>86275150901</t>
  </si>
  <si>
    <t>86275039617</t>
  </si>
  <si>
    <t>86275111838</t>
  </si>
  <si>
    <t>86275110327</t>
  </si>
  <si>
    <t>1636556</t>
  </si>
  <si>
    <t>14514219329</t>
  </si>
  <si>
    <t>14514228403</t>
  </si>
  <si>
    <t>14514169367</t>
  </si>
  <si>
    <t>14514228551</t>
  </si>
  <si>
    <t>14514168088</t>
  </si>
  <si>
    <t>14514162560</t>
  </si>
  <si>
    <t>14514239293</t>
  </si>
  <si>
    <t>14514240838</t>
  </si>
  <si>
    <t>1005111436981</t>
  </si>
  <si>
    <t>45041347001</t>
  </si>
  <si>
    <t>14514229625</t>
  </si>
  <si>
    <t>14514238238</t>
  </si>
  <si>
    <t>14514240358</t>
  </si>
  <si>
    <t>45330260136</t>
  </si>
  <si>
    <t>0319978882</t>
  </si>
  <si>
    <t>56218658278</t>
  </si>
  <si>
    <t>14514222893</t>
  </si>
  <si>
    <t>14514240036</t>
  </si>
  <si>
    <t>14514229955</t>
  </si>
  <si>
    <t>56213777420</t>
  </si>
  <si>
    <t>32171688545</t>
  </si>
  <si>
    <t>14514222950</t>
  </si>
  <si>
    <t>14514227959</t>
  </si>
  <si>
    <t>14514240671</t>
  </si>
  <si>
    <t>14514230003</t>
  </si>
  <si>
    <t>45105977610</t>
  </si>
  <si>
    <t>14514222927</t>
  </si>
  <si>
    <t>14514225144</t>
  </si>
  <si>
    <t>14514181271</t>
  </si>
  <si>
    <t>56216691958</t>
  </si>
  <si>
    <t>14514224618</t>
  </si>
  <si>
    <t>14514228775</t>
  </si>
  <si>
    <t>14514174268</t>
  </si>
  <si>
    <t>86220748510</t>
  </si>
  <si>
    <t>14514241505</t>
  </si>
  <si>
    <t>14514229559</t>
  </si>
  <si>
    <t>32129331834</t>
  </si>
  <si>
    <t>14428237664</t>
  </si>
  <si>
    <t>56502021324</t>
  </si>
  <si>
    <t>14514174342</t>
  </si>
  <si>
    <t>86086983417</t>
  </si>
  <si>
    <t>14514173765</t>
  </si>
  <si>
    <t>14514224980</t>
  </si>
  <si>
    <t>14514226803</t>
  </si>
  <si>
    <t>32209532582</t>
  </si>
  <si>
    <t>14514222349</t>
  </si>
  <si>
    <t>14514223008</t>
  </si>
  <si>
    <t>14514179135</t>
  </si>
  <si>
    <t>86275040631</t>
  </si>
  <si>
    <t>86275036803</t>
  </si>
  <si>
    <t>86275036142</t>
  </si>
  <si>
    <t>86275036639</t>
  </si>
  <si>
    <t>86237317630</t>
  </si>
  <si>
    <t>86275039732</t>
  </si>
  <si>
    <t>86275040219</t>
  </si>
  <si>
    <t>86275111853</t>
  </si>
  <si>
    <t>86275110079</t>
  </si>
  <si>
    <t>86275039872</t>
  </si>
  <si>
    <t>86275040193</t>
  </si>
  <si>
    <t>86220864770</t>
  </si>
  <si>
    <t>14514168591</t>
  </si>
  <si>
    <t>14514139246</t>
  </si>
  <si>
    <t>14514183103</t>
  </si>
  <si>
    <t>14509385952</t>
  </si>
  <si>
    <t>86005395677</t>
  </si>
  <si>
    <t>14514162206</t>
  </si>
  <si>
    <t>14514162339</t>
  </si>
  <si>
    <t>14514182220</t>
  </si>
  <si>
    <t>14514168948</t>
  </si>
  <si>
    <t>14514141200</t>
  </si>
  <si>
    <t>14514149005</t>
  </si>
  <si>
    <t>14514158998</t>
  </si>
  <si>
    <t>14514149047</t>
  </si>
  <si>
    <t>14514137414</t>
  </si>
  <si>
    <t>32160152909</t>
  </si>
  <si>
    <t>14514222976</t>
  </si>
  <si>
    <t>14514174318</t>
  </si>
  <si>
    <t>56600251328</t>
  </si>
  <si>
    <t>14514181826</t>
  </si>
  <si>
    <t>14514222406</t>
  </si>
  <si>
    <t>86275260767</t>
  </si>
  <si>
    <t>86230074188</t>
  </si>
  <si>
    <t>14335282522</t>
  </si>
  <si>
    <t>14510604771</t>
  </si>
  <si>
    <t>86275040276</t>
  </si>
  <si>
    <t>86275039963</t>
  </si>
  <si>
    <t>007069512</t>
  </si>
  <si>
    <t>86275260072</t>
  </si>
  <si>
    <t>86275110350</t>
  </si>
  <si>
    <t>000320275</t>
  </si>
  <si>
    <t>86275110681</t>
  </si>
  <si>
    <t>14514168922</t>
  </si>
  <si>
    <t>14514139634</t>
  </si>
  <si>
    <t>14280897639</t>
  </si>
  <si>
    <t>223463850</t>
  </si>
  <si>
    <t>14514183442</t>
  </si>
  <si>
    <t>14514167932</t>
  </si>
  <si>
    <t>14514140293</t>
  </si>
  <si>
    <t>32010060914</t>
  </si>
  <si>
    <t>14514183459</t>
  </si>
  <si>
    <t>14451712500</t>
  </si>
  <si>
    <t>56907375382</t>
  </si>
  <si>
    <t>4178525</t>
  </si>
  <si>
    <t>11U   0004</t>
  </si>
  <si>
    <t>14514240887</t>
  </si>
  <si>
    <t>14514240374</t>
  </si>
  <si>
    <t>14330716961</t>
  </si>
  <si>
    <t>14514230045</t>
  </si>
  <si>
    <t>14514223115</t>
  </si>
  <si>
    <t>14514229831</t>
  </si>
  <si>
    <t>14514229823</t>
  </si>
  <si>
    <t>14514229971</t>
  </si>
  <si>
    <t>14514240028</t>
  </si>
  <si>
    <t>14514222877</t>
  </si>
  <si>
    <t>14514229583</t>
  </si>
  <si>
    <t>86230040551</t>
  </si>
  <si>
    <t>14514228973</t>
  </si>
  <si>
    <t>14514226985</t>
  </si>
  <si>
    <t>14514174334</t>
  </si>
  <si>
    <t>14514173443</t>
  </si>
  <si>
    <t>14514224675</t>
  </si>
  <si>
    <t>14514224915</t>
  </si>
  <si>
    <t>14514174433</t>
  </si>
  <si>
    <t>32133411226</t>
  </si>
  <si>
    <t>14514226340</t>
  </si>
  <si>
    <t>14514226209</t>
  </si>
  <si>
    <t>24320026743</t>
  </si>
  <si>
    <t>0319982108</t>
  </si>
  <si>
    <t>86275110491</t>
  </si>
  <si>
    <t>86275040094</t>
  </si>
  <si>
    <t>86275110640</t>
  </si>
  <si>
    <t>86275257904</t>
  </si>
  <si>
    <t>86275259843</t>
  </si>
  <si>
    <t>86275040235</t>
  </si>
  <si>
    <t>86252671614</t>
  </si>
  <si>
    <t>86275111937</t>
  </si>
  <si>
    <t>14514146324</t>
  </si>
  <si>
    <t>14514171660</t>
  </si>
  <si>
    <t>32129256551</t>
  </si>
  <si>
    <t>14514183384</t>
  </si>
  <si>
    <t>14514141192</t>
  </si>
  <si>
    <t>14514183319</t>
  </si>
  <si>
    <t>14514183467</t>
  </si>
  <si>
    <t>14514171579</t>
  </si>
  <si>
    <t>14514148163</t>
  </si>
  <si>
    <t>45086708331</t>
  </si>
  <si>
    <t>14514143305</t>
  </si>
  <si>
    <t>14514140376</t>
  </si>
  <si>
    <t>14514171538</t>
  </si>
  <si>
    <t>14399337964</t>
  </si>
  <si>
    <t>32194610302</t>
  </si>
  <si>
    <t>4175489</t>
  </si>
  <si>
    <t>14514229997</t>
  </si>
  <si>
    <t>14514230227</t>
  </si>
  <si>
    <t>14514230060</t>
  </si>
  <si>
    <t>14514208496</t>
  </si>
  <si>
    <t>14514236968</t>
  </si>
  <si>
    <t>14514229914</t>
  </si>
  <si>
    <t>14514242016</t>
  </si>
  <si>
    <t>14514241919</t>
  </si>
  <si>
    <t>14514230417</t>
  </si>
  <si>
    <t>14631960575</t>
  </si>
  <si>
    <t>14514224535</t>
  </si>
  <si>
    <t>14514231779</t>
  </si>
  <si>
    <t>14514224253</t>
  </si>
  <si>
    <t>14514224261</t>
  </si>
  <si>
    <t>14631963992</t>
  </si>
  <si>
    <t>14514218834</t>
  </si>
  <si>
    <t>14514224311</t>
  </si>
  <si>
    <t>14514231274</t>
  </si>
  <si>
    <t>14514230052</t>
  </si>
  <si>
    <t>14514232066</t>
  </si>
  <si>
    <t>14514224444</t>
  </si>
  <si>
    <t>14514226761</t>
  </si>
  <si>
    <t>14514226431</t>
  </si>
  <si>
    <t>14514169136</t>
  </si>
  <si>
    <t>14514138297</t>
  </si>
  <si>
    <t>14514140475</t>
  </si>
  <si>
    <t>14514138289</t>
  </si>
  <si>
    <t>1952838</t>
  </si>
  <si>
    <t>14514225532</t>
  </si>
  <si>
    <t>14514170357</t>
  </si>
  <si>
    <t>14514135228</t>
  </si>
  <si>
    <t>14514170225</t>
  </si>
  <si>
    <t>14514170613</t>
  </si>
  <si>
    <t>14514136838</t>
  </si>
  <si>
    <t>24331393124</t>
  </si>
  <si>
    <t>14514169185</t>
  </si>
  <si>
    <t>86275123296</t>
  </si>
  <si>
    <t>56503749790</t>
  </si>
  <si>
    <t>14514140483</t>
  </si>
  <si>
    <t>14631962047</t>
  </si>
  <si>
    <t>14514208512</t>
  </si>
  <si>
    <t>14514230136</t>
  </si>
  <si>
    <t>14514228809</t>
  </si>
  <si>
    <t>14514241976</t>
  </si>
  <si>
    <t>14514230318</t>
  </si>
  <si>
    <t>001126549</t>
  </si>
  <si>
    <t>14514236976</t>
  </si>
  <si>
    <t>14514222604</t>
  </si>
  <si>
    <t>14514222497</t>
  </si>
  <si>
    <t>14514230144</t>
  </si>
  <si>
    <t>14514222505</t>
  </si>
  <si>
    <t>14514236984</t>
  </si>
  <si>
    <t>14514230326</t>
  </si>
  <si>
    <t>14514230128</t>
  </si>
  <si>
    <t>14514230169</t>
  </si>
  <si>
    <t>86220852692</t>
  </si>
  <si>
    <t>14514230219</t>
  </si>
  <si>
    <t>86272497628</t>
  </si>
  <si>
    <t>45086728610</t>
  </si>
  <si>
    <t>14514231944</t>
  </si>
  <si>
    <t>14514218925</t>
  </si>
  <si>
    <t>14514224428</t>
  </si>
  <si>
    <t>14514230896</t>
  </si>
  <si>
    <t>14514230037</t>
  </si>
  <si>
    <t>86220910516</t>
  </si>
  <si>
    <t>86275111614</t>
  </si>
  <si>
    <t>14514137307</t>
  </si>
  <si>
    <t>14621918474</t>
  </si>
  <si>
    <t>1012772</t>
  </si>
  <si>
    <t>14514222356</t>
  </si>
  <si>
    <t>32129494202</t>
  </si>
  <si>
    <t>14514222588</t>
  </si>
  <si>
    <t>14514208637</t>
  </si>
  <si>
    <t>14335178308</t>
  </si>
  <si>
    <t>14514208447</t>
  </si>
  <si>
    <t>14514222422</t>
  </si>
  <si>
    <t>14514222331</t>
  </si>
  <si>
    <t>14514226993</t>
  </si>
  <si>
    <t>14514222182</t>
  </si>
  <si>
    <t>14514231928</t>
  </si>
  <si>
    <t>14514224345</t>
  </si>
  <si>
    <t>14514218891</t>
  </si>
  <si>
    <t>14514231563</t>
  </si>
  <si>
    <t>14514226969</t>
  </si>
  <si>
    <t>14514115519</t>
  </si>
  <si>
    <t>14514232033</t>
  </si>
  <si>
    <t>14514216903</t>
  </si>
  <si>
    <t>14514230110</t>
  </si>
  <si>
    <t>14514224584</t>
  </si>
  <si>
    <t>005246163</t>
  </si>
  <si>
    <t>14514148692</t>
  </si>
  <si>
    <t>14514141440</t>
  </si>
  <si>
    <t>14514170670</t>
  </si>
  <si>
    <t>14514170415</t>
  </si>
  <si>
    <t>14514170258</t>
  </si>
  <si>
    <t>14514146100</t>
  </si>
  <si>
    <t>14439642647</t>
  </si>
  <si>
    <t>14514140608</t>
  </si>
  <si>
    <t>14514141325</t>
  </si>
  <si>
    <t>56213328281</t>
  </si>
  <si>
    <t>14514169813</t>
  </si>
  <si>
    <t>14514137901</t>
  </si>
  <si>
    <t>14439642191</t>
  </si>
  <si>
    <t>14514236869</t>
  </si>
  <si>
    <t>14514230466</t>
  </si>
  <si>
    <t>14514206219</t>
  </si>
  <si>
    <t>14420951361</t>
  </si>
  <si>
    <t>14514240382</t>
  </si>
  <si>
    <t>14514231407</t>
  </si>
  <si>
    <t>14514223354</t>
  </si>
  <si>
    <t>86230116005</t>
  </si>
  <si>
    <t>14514241794</t>
  </si>
  <si>
    <t>14514223446</t>
  </si>
  <si>
    <t>14514223370</t>
  </si>
  <si>
    <t>14514222463</t>
  </si>
  <si>
    <t>14514231639</t>
  </si>
  <si>
    <t>14514229666</t>
  </si>
  <si>
    <t>14514228874</t>
  </si>
  <si>
    <t>14514229120</t>
  </si>
  <si>
    <t>14514229856</t>
  </si>
  <si>
    <t>14514225813</t>
  </si>
  <si>
    <t>14514227454</t>
  </si>
  <si>
    <t>14513045014</t>
  </si>
  <si>
    <t>14514226456</t>
  </si>
  <si>
    <t>14514226787</t>
  </si>
  <si>
    <t>14514227728</t>
  </si>
  <si>
    <t>14514224550</t>
  </si>
  <si>
    <t>14514141218</t>
  </si>
  <si>
    <t>14514141317</t>
  </si>
  <si>
    <t>14514140442</t>
  </si>
  <si>
    <t>14514149054</t>
  </si>
  <si>
    <t>22133943</t>
  </si>
  <si>
    <t>14514137547</t>
  </si>
  <si>
    <t>86275110723</t>
  </si>
  <si>
    <t>14514140525</t>
  </si>
  <si>
    <t>14514136101</t>
  </si>
  <si>
    <t>14514240911</t>
  </si>
  <si>
    <t>14514148981</t>
  </si>
  <si>
    <t>14514136515</t>
  </si>
  <si>
    <t>14514136796</t>
  </si>
  <si>
    <t>32129430255</t>
  </si>
  <si>
    <t>32129433689</t>
  </si>
  <si>
    <t>14514158691</t>
  </si>
  <si>
    <t>14514139279</t>
  </si>
  <si>
    <t>14514179069</t>
  </si>
  <si>
    <t>14514178970</t>
  </si>
  <si>
    <t>14514182410</t>
  </si>
  <si>
    <t>45102984122</t>
  </si>
  <si>
    <t>45125536800</t>
  </si>
  <si>
    <t>14514168013</t>
  </si>
  <si>
    <t>14514140228</t>
  </si>
  <si>
    <t>56211868270</t>
  </si>
  <si>
    <t>14514183376</t>
  </si>
  <si>
    <t>14514168377</t>
  </si>
  <si>
    <t>14514144881</t>
  </si>
  <si>
    <t>14514140939</t>
  </si>
  <si>
    <t>32209538662</t>
  </si>
  <si>
    <t>14514158527</t>
  </si>
  <si>
    <t>14514181503</t>
  </si>
  <si>
    <t>14514167809</t>
  </si>
  <si>
    <t>14514158642</t>
  </si>
  <si>
    <t>14514158840</t>
  </si>
  <si>
    <t>14514148486</t>
  </si>
  <si>
    <t>14514158550</t>
  </si>
  <si>
    <t>14514182782</t>
  </si>
  <si>
    <t>14514171199</t>
  </si>
  <si>
    <t>14514137968</t>
  </si>
  <si>
    <t>1840668</t>
  </si>
  <si>
    <t>14514170290</t>
  </si>
  <si>
    <t>14514138198</t>
  </si>
  <si>
    <t>14621918553</t>
  </si>
  <si>
    <t>14514177253</t>
  </si>
  <si>
    <t>14414815630</t>
  </si>
  <si>
    <t>14514148478</t>
  </si>
  <si>
    <t>14514168427</t>
  </si>
  <si>
    <t>14514158535</t>
  </si>
  <si>
    <t>86057746769</t>
  </si>
  <si>
    <t>14514148668</t>
  </si>
  <si>
    <t>14514148700</t>
  </si>
  <si>
    <t>14514178897</t>
  </si>
  <si>
    <t>14514174904</t>
  </si>
  <si>
    <t>14514174102</t>
  </si>
  <si>
    <t>14514184911</t>
  </si>
  <si>
    <t>14514148585</t>
  </si>
  <si>
    <t>45042167465</t>
  </si>
  <si>
    <t>14514181198</t>
  </si>
  <si>
    <t>14514177485</t>
  </si>
  <si>
    <t>14514148643</t>
  </si>
  <si>
    <t>14514148445</t>
  </si>
  <si>
    <t>14514174839</t>
  </si>
  <si>
    <t>14514137802</t>
  </si>
  <si>
    <t>14514174870</t>
  </si>
  <si>
    <t>56504357031</t>
  </si>
  <si>
    <t>14514168344</t>
  </si>
  <si>
    <t>14514174805</t>
  </si>
  <si>
    <t>14514174631</t>
  </si>
  <si>
    <t>14514174672</t>
  </si>
  <si>
    <t>14514184275</t>
  </si>
  <si>
    <t>14514177717</t>
  </si>
  <si>
    <t>14514174599</t>
  </si>
  <si>
    <t>14514174896</t>
  </si>
  <si>
    <t>56505134819</t>
  </si>
  <si>
    <t>56504353121</t>
  </si>
  <si>
    <t>14514168856</t>
  </si>
  <si>
    <t>14514182980</t>
  </si>
  <si>
    <t>14514176065</t>
  </si>
  <si>
    <t>14514176222</t>
  </si>
  <si>
    <t>14514146753</t>
  </si>
  <si>
    <t>14514175679</t>
  </si>
  <si>
    <t>14514176453</t>
  </si>
  <si>
    <t>14514176461</t>
  </si>
  <si>
    <t>14514176123</t>
  </si>
  <si>
    <t>14514176537</t>
  </si>
  <si>
    <t>14514176198</t>
  </si>
  <si>
    <t>14514176594</t>
  </si>
  <si>
    <t>14514225474</t>
  </si>
  <si>
    <t>14514171322</t>
  </si>
  <si>
    <t>14514225268</t>
  </si>
  <si>
    <t>14514226746</t>
  </si>
  <si>
    <t>14514225664</t>
  </si>
  <si>
    <t>14514226449</t>
  </si>
  <si>
    <t>14514225326</t>
  </si>
  <si>
    <t>14514225649</t>
  </si>
  <si>
    <t>14514225607</t>
  </si>
  <si>
    <t>14514225169</t>
  </si>
  <si>
    <t>14514224725</t>
  </si>
  <si>
    <t>14514239889</t>
  </si>
  <si>
    <t>14514182865</t>
  </si>
  <si>
    <t>14514168039</t>
  </si>
  <si>
    <t>14514182204</t>
  </si>
  <si>
    <t>14621918533</t>
  </si>
  <si>
    <t>14514162388</t>
  </si>
  <si>
    <t>14514183095</t>
  </si>
  <si>
    <t>14514146555</t>
  </si>
  <si>
    <t>14514147264</t>
  </si>
  <si>
    <t>14514137935</t>
  </si>
  <si>
    <t>14514137448</t>
  </si>
  <si>
    <t>14514135178</t>
  </si>
  <si>
    <t>14514137125</t>
  </si>
  <si>
    <t>14514182147</t>
  </si>
  <si>
    <t>14514141994</t>
  </si>
  <si>
    <t>24133007765</t>
  </si>
  <si>
    <t>56703243214</t>
  </si>
  <si>
    <t>32146577484</t>
  </si>
  <si>
    <t>14514146548</t>
  </si>
  <si>
    <t>32158365075</t>
  </si>
  <si>
    <t>14514167981</t>
  </si>
  <si>
    <t>14514137539</t>
  </si>
  <si>
    <t>9407632</t>
  </si>
  <si>
    <t>32123615182</t>
  </si>
  <si>
    <t>86272507582</t>
  </si>
  <si>
    <t>002695324</t>
  </si>
  <si>
    <t>14514137117</t>
  </si>
  <si>
    <t>14514145003</t>
  </si>
  <si>
    <t>14514141705</t>
  </si>
  <si>
    <t>14514146597</t>
  </si>
  <si>
    <t>14514138347</t>
  </si>
  <si>
    <t>14514137554</t>
  </si>
  <si>
    <t>14514138370</t>
  </si>
  <si>
    <t>14514142000</t>
  </si>
  <si>
    <t>14514168393</t>
  </si>
  <si>
    <t>14514146571</t>
  </si>
  <si>
    <t>24133007070</t>
  </si>
  <si>
    <t>14514146506</t>
  </si>
  <si>
    <t>14514141747</t>
  </si>
  <si>
    <t>001709496</t>
  </si>
  <si>
    <t>14514140178</t>
  </si>
  <si>
    <t>14514136903</t>
  </si>
  <si>
    <t>14514146274</t>
  </si>
  <si>
    <t>14514138271</t>
  </si>
  <si>
    <t>14514136952</t>
  </si>
  <si>
    <t>8612524</t>
  </si>
  <si>
    <t>8717532</t>
  </si>
  <si>
    <t>14621906819</t>
  </si>
  <si>
    <t>14514168732</t>
  </si>
  <si>
    <t>14514158618</t>
  </si>
  <si>
    <t>14514168989</t>
  </si>
  <si>
    <t>14514179036</t>
  </si>
  <si>
    <t>14514158584</t>
  </si>
  <si>
    <t>14514168328</t>
  </si>
  <si>
    <t>14514177972</t>
  </si>
  <si>
    <t>14514168385</t>
  </si>
  <si>
    <t>14514178913</t>
  </si>
  <si>
    <t>14514184531</t>
  </si>
  <si>
    <t>14514139287</t>
  </si>
  <si>
    <t>50172454022</t>
  </si>
  <si>
    <t>GANZ</t>
  </si>
  <si>
    <t>GD525511233</t>
  </si>
  <si>
    <t>GD525510594</t>
  </si>
  <si>
    <t>GD525510670</t>
  </si>
  <si>
    <t>GD525511156</t>
  </si>
  <si>
    <t>0130 K</t>
  </si>
  <si>
    <t>5592T5</t>
  </si>
  <si>
    <t>GD525511012</t>
  </si>
  <si>
    <t>GD525510506</t>
  </si>
  <si>
    <t>GD525510874</t>
  </si>
  <si>
    <t>GD525511510</t>
  </si>
  <si>
    <t>GD525511649</t>
  </si>
  <si>
    <t>0196K3</t>
  </si>
  <si>
    <t>5855</t>
  </si>
  <si>
    <t>GD525511974</t>
  </si>
  <si>
    <t>GD525513129</t>
  </si>
  <si>
    <t>GD525510384</t>
  </si>
  <si>
    <t>GD525510260</t>
  </si>
  <si>
    <t>GD525510704</t>
  </si>
  <si>
    <t>5751</t>
  </si>
  <si>
    <t>GD525511400</t>
  </si>
  <si>
    <t>0429</t>
  </si>
  <si>
    <t>0125K3</t>
  </si>
  <si>
    <t>GD525510587</t>
  </si>
  <si>
    <t>GD525510255</t>
  </si>
  <si>
    <t>GD525512863</t>
  </si>
  <si>
    <t>5956</t>
  </si>
  <si>
    <t>GD525511446</t>
  </si>
  <si>
    <t>GD525510479</t>
  </si>
  <si>
    <t>GD525511145</t>
  </si>
  <si>
    <t>0136</t>
  </si>
  <si>
    <t>GD525510579</t>
  </si>
  <si>
    <t>GD525511735</t>
  </si>
  <si>
    <t>GD525511391</t>
  </si>
  <si>
    <t>GD525510748</t>
  </si>
  <si>
    <t>GD525510658</t>
  </si>
  <si>
    <t>GD525511784</t>
  </si>
  <si>
    <t>GD525511005</t>
  </si>
  <si>
    <t>GD525511732</t>
  </si>
  <si>
    <t>GD525511427</t>
  </si>
  <si>
    <t>0132 K</t>
  </si>
  <si>
    <t>T5-31/</t>
  </si>
  <si>
    <t>1283</t>
  </si>
  <si>
    <t>GD525510411</t>
  </si>
  <si>
    <t>GD525511941</t>
  </si>
  <si>
    <t>GD525510041</t>
  </si>
  <si>
    <t>GD525510328</t>
  </si>
  <si>
    <t>GD525511209</t>
  </si>
  <si>
    <t>GD525510534</t>
  </si>
  <si>
    <t>GD525510082</t>
  </si>
  <si>
    <t>GD525510584</t>
  </si>
  <si>
    <t>0276</t>
  </si>
  <si>
    <t>GD525510853</t>
  </si>
  <si>
    <t>GD525511057</t>
  </si>
  <si>
    <t>GD525512004</t>
  </si>
  <si>
    <t>GD525510192</t>
  </si>
  <si>
    <t>GD525510845</t>
  </si>
  <si>
    <t>GD525511274</t>
  </si>
  <si>
    <t>GD525510892</t>
  </si>
  <si>
    <t>GD525511395</t>
  </si>
  <si>
    <t>GD525510893</t>
  </si>
  <si>
    <t>GD525510490</t>
  </si>
  <si>
    <t>GD525510914</t>
  </si>
  <si>
    <t>GD525510636</t>
  </si>
  <si>
    <t>0264 K</t>
  </si>
  <si>
    <t>GD525511928</t>
  </si>
  <si>
    <t>GD525511032</t>
  </si>
  <si>
    <t>0544</t>
  </si>
  <si>
    <t>GD525510557</t>
  </si>
  <si>
    <t>K3-171</t>
  </si>
  <si>
    <t>GD525510741</t>
  </si>
  <si>
    <t>GD525512018</t>
  </si>
  <si>
    <t>5770</t>
  </si>
  <si>
    <t>GD525510306</t>
  </si>
  <si>
    <t>GD525510180</t>
  </si>
  <si>
    <t>GD525510953</t>
  </si>
  <si>
    <t>GD525510309</t>
  </si>
  <si>
    <t>GD525511895</t>
  </si>
  <si>
    <t>GD525512176</t>
  </si>
  <si>
    <t>GD525510060</t>
  </si>
  <si>
    <t>GD525510789</t>
  </si>
  <si>
    <t>GD525510473</t>
  </si>
  <si>
    <t>0519</t>
  </si>
  <si>
    <t>5604T5</t>
  </si>
  <si>
    <t>GD525512016</t>
  </si>
  <si>
    <t>GD525510758</t>
  </si>
  <si>
    <t>GD525511257</t>
  </si>
  <si>
    <t>1334</t>
  </si>
  <si>
    <t>GD525510178</t>
  </si>
  <si>
    <t>GD525511327</t>
  </si>
  <si>
    <t>5605T5</t>
  </si>
  <si>
    <t>GD525511869</t>
  </si>
  <si>
    <t>GD525511738</t>
  </si>
  <si>
    <t>GD525510612</t>
  </si>
  <si>
    <t>0302</t>
  </si>
  <si>
    <t>GD525511436</t>
  </si>
  <si>
    <t>GD525511058</t>
  </si>
  <si>
    <t>0016K3</t>
  </si>
  <si>
    <t>GD525510497</t>
  </si>
  <si>
    <t>GD525510218</t>
  </si>
  <si>
    <t>GD525511644</t>
  </si>
  <si>
    <t>GD525510565</t>
  </si>
  <si>
    <t>0515</t>
  </si>
  <si>
    <t>GD525511337</t>
  </si>
  <si>
    <t>0030</t>
  </si>
  <si>
    <t>GD525511923</t>
  </si>
  <si>
    <t>GD525510091</t>
  </si>
  <si>
    <t>GD525511205</t>
  </si>
  <si>
    <t>GD525511089</t>
  </si>
  <si>
    <t>GD525511748</t>
  </si>
  <si>
    <t>GD525511708</t>
  </si>
  <si>
    <t>GD525511776</t>
  </si>
  <si>
    <t>GD525510382</t>
  </si>
  <si>
    <t>GD525512260</t>
  </si>
  <si>
    <t>0007K3</t>
  </si>
  <si>
    <t>GD525510441</t>
  </si>
  <si>
    <t>16</t>
  </si>
  <si>
    <t>GD525510838</t>
  </si>
  <si>
    <t>GD525510433</t>
  </si>
  <si>
    <t>GD525510504</t>
  </si>
  <si>
    <t>GD525510386</t>
  </si>
  <si>
    <t>GD525510781</t>
  </si>
  <si>
    <t>GD525510467</t>
  </si>
  <si>
    <t>0355</t>
  </si>
  <si>
    <t>0330</t>
  </si>
  <si>
    <t>GD525510759</t>
  </si>
  <si>
    <t>GD525511380</t>
  </si>
  <si>
    <t>GD525510203</t>
  </si>
  <si>
    <t>GD525510222</t>
  </si>
  <si>
    <t>5913</t>
  </si>
  <si>
    <t>GD525511476</t>
  </si>
  <si>
    <t>GD525511011</t>
  </si>
  <si>
    <t>0441</t>
  </si>
  <si>
    <t>K3-2/1</t>
  </si>
  <si>
    <t>GD525510494</t>
  </si>
  <si>
    <t>GD525510035</t>
  </si>
  <si>
    <t>GD525511354</t>
  </si>
  <si>
    <t>GD525511372</t>
  </si>
  <si>
    <t>GD525510213</t>
  </si>
  <si>
    <t>GD525512272</t>
  </si>
  <si>
    <t>GD525511362</t>
  </si>
  <si>
    <t>GD525511392</t>
  </si>
  <si>
    <t>T5-60/</t>
  </si>
  <si>
    <t>GD525511482</t>
  </si>
  <si>
    <t>GD525511947</t>
  </si>
  <si>
    <t>GD525511064</t>
  </si>
  <si>
    <t>GD525510267</t>
  </si>
  <si>
    <t>5696T5</t>
  </si>
  <si>
    <t>GD525511592</t>
  </si>
  <si>
    <t>GD525510332</t>
  </si>
  <si>
    <t>GD525510960</t>
  </si>
  <si>
    <t>T5</t>
  </si>
  <si>
    <t>GD525512829</t>
  </si>
  <si>
    <t>GD525511344</t>
  </si>
  <si>
    <t>GD525510922</t>
  </si>
  <si>
    <t>GD525511640</t>
  </si>
  <si>
    <t>GD525510988</t>
  </si>
  <si>
    <t>GD525510927</t>
  </si>
  <si>
    <t>0382 K</t>
  </si>
  <si>
    <t>5591</t>
  </si>
  <si>
    <t>GD525511419</t>
  </si>
  <si>
    <t>GD525511486</t>
  </si>
  <si>
    <t>GD525511484</t>
  </si>
  <si>
    <t>GD525511656</t>
  </si>
  <si>
    <t>5616</t>
  </si>
  <si>
    <t>GD525510655</t>
  </si>
  <si>
    <t>GD525510736</t>
  </si>
  <si>
    <t>10</t>
  </si>
  <si>
    <t>GD525510445</t>
  </si>
  <si>
    <t>0384</t>
  </si>
  <si>
    <t>0119</t>
  </si>
  <si>
    <t>5898 T</t>
  </si>
  <si>
    <t>0438</t>
  </si>
  <si>
    <t>0101K-</t>
  </si>
  <si>
    <t>GD525510466</t>
  </si>
  <si>
    <t>GD525510510</t>
  </si>
  <si>
    <t>GD525510215</t>
  </si>
  <si>
    <t>GD525510617</t>
  </si>
  <si>
    <t>GD525510630</t>
  </si>
  <si>
    <t>GD525510841</t>
  </si>
  <si>
    <t>0405K3</t>
  </si>
  <si>
    <t>GD525511609</t>
  </si>
  <si>
    <t>GD525511453</t>
  </si>
  <si>
    <t>GD525510223</t>
  </si>
  <si>
    <t>GD525511951</t>
  </si>
  <si>
    <t>GD525511315</t>
  </si>
  <si>
    <t>0257</t>
  </si>
  <si>
    <t>GD525511637</t>
  </si>
  <si>
    <t>0449</t>
  </si>
  <si>
    <t>GD525511477</t>
  </si>
  <si>
    <t>0269</t>
  </si>
  <si>
    <t>GD525510856</t>
  </si>
  <si>
    <t>GD525512432</t>
  </si>
  <si>
    <t>GD525511022</t>
  </si>
  <si>
    <t>0237K3</t>
  </si>
  <si>
    <t>GD525510915</t>
  </si>
  <si>
    <t>GD525510081</t>
  </si>
  <si>
    <t>GD525510037</t>
  </si>
  <si>
    <t>0034K3</t>
  </si>
  <si>
    <t>GD525510135</t>
  </si>
  <si>
    <t>GD525510046</t>
  </si>
  <si>
    <t>GD525511423</t>
  </si>
  <si>
    <t>GD525511913</t>
  </si>
  <si>
    <t>GD525511452</t>
  </si>
  <si>
    <t>GD525511758</t>
  </si>
  <si>
    <t>GD525511125</t>
  </si>
  <si>
    <t>GD525510665</t>
  </si>
  <si>
    <t>GD525512036</t>
  </si>
  <si>
    <t>0013K3</t>
  </si>
  <si>
    <t>GD525511023</t>
  </si>
  <si>
    <t>GD525510562</t>
  </si>
  <si>
    <t>0023A</t>
  </si>
  <si>
    <t>GD525511428</t>
  </si>
  <si>
    <t>GD525510142</t>
  </si>
  <si>
    <t>GD525511421</t>
  </si>
  <si>
    <t>KHABIB</t>
  </si>
  <si>
    <t>MATKUR</t>
  </si>
  <si>
    <t xml:space="preserve">JL 2MXV+8WM - RT02 RW01    DEMPET, </t>
  </si>
  <si>
    <t xml:space="preserve">ME NAWAN RT5/1 MERAK  RT.0 RW.0 - DEMPET    MERAK, </t>
  </si>
  <si>
    <t>ACHMAD FAHRUR REZA</t>
  </si>
  <si>
    <t>-6.884096063639838</t>
  </si>
  <si>
    <t>-6.950009537047075</t>
  </si>
  <si>
    <t>110.70330653339624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</si>
</sst>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;[Red]0"/>
  </numFmts>
  <fonts count="4" x14ac:knownFonts="1">
    <font>
      <sz val="11"/>
      <color rgb="FF000000"/>
      <name val="Calibri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vertical="top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vertical="top"/>
    </xf>
    <xf numFmtId="1" fontId="0" fillId="0" borderId="2" xfId="0" applyNumberFormat="1" applyBorder="1"/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3" fillId="0" borderId="1" xfId="0" quotePrefix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1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824"/>
  <sheetViews>
    <sheetView tabSelected="1" view="pageBreakPreview" zoomScale="90" zoomScaleNormal="100" zoomScaleSheetLayoutView="90" workbookViewId="0">
      <pane ySplit="5" topLeftCell="A6" activePane="bottomLeft" state="frozen"/>
      <selection pane="bottomLeft" activeCell="F12" sqref="F12"/>
    </sheetView>
  </sheetViews>
  <sheetFormatPr defaultRowHeight="14.4" x14ac:dyDescent="0.3"/>
  <cols>
    <col min="1" max="1" width="18.88671875" bestFit="1" customWidth="1"/>
    <col min="2" max="2" width="22.109375" bestFit="1" customWidth="1"/>
    <col min="3" max="3" width="29.88671875" bestFit="1" customWidth="1"/>
    <col min="4" max="4" width="14.44140625" bestFit="1" customWidth="1"/>
    <col min="5" max="5" width="15.109375" bestFit="1" customWidth="1"/>
    <col min="6" max="6" width="51.88671875" style="20" customWidth="1"/>
    <col min="7" max="7" width="19" style="14" bestFit="1" customWidth="1"/>
    <col min="8" max="8" width="21.33203125" style="14" bestFit="1" customWidth="1"/>
    <col min="9" max="9" width="16.88671875" bestFit="1" customWidth="1"/>
    <col min="10" max="10" width="17.88671875" style="14" bestFit="1" customWidth="1"/>
    <col min="11" max="11" width="16.33203125" bestFit="1" customWidth="1"/>
    <col min="12" max="12" width="16.5546875" style="4" bestFit="1" customWidth="1"/>
    <col min="13" max="13" width="14.88671875" style="4" bestFit="1" customWidth="1"/>
    <col min="14" max="14" width="17.5546875" style="4" bestFit="1" customWidth="1"/>
    <col min="15" max="15" width="16" bestFit="1" customWidth="1"/>
    <col min="16" max="16" width="20.44140625" bestFit="1" customWidth="1"/>
    <col min="17" max="17" width="20.44140625" customWidth="1"/>
    <col min="18" max="18" width="18" bestFit="1" customWidth="1"/>
    <col min="19" max="19" width="27.44140625" bestFit="1" customWidth="1"/>
    <col min="21" max="21" width="16.33203125" bestFit="1" customWidth="1"/>
    <col min="35" max="35" width="19.6640625" style="4" bestFit="1" customWidth="1"/>
    <col min="36" max="36" width="19" style="4" bestFit="1" customWidth="1"/>
    <col min="37" max="37" width="19" style="4" customWidth="1"/>
    <col min="38" max="38" width="14.33203125" style="4" bestFit="1" customWidth="1"/>
    <col min="39" max="39" width="13.33203125" style="4" bestFit="1" customWidth="1"/>
    <col min="40" max="40" width="12.5546875" style="4" bestFit="1" customWidth="1"/>
    <col min="41" max="41" width="11" style="4" bestFit="1" customWidth="1"/>
    <col min="42" max="42" width="12.109375" style="4" bestFit="1" customWidth="1"/>
    <col min="43" max="43" width="2.33203125" style="4" bestFit="1" customWidth="1"/>
    <col min="44" max="44" width="6.88671875" style="4" bestFit="1" customWidth="1"/>
    <col min="45" max="45" width="12.6640625" style="4" bestFit="1" customWidth="1"/>
    <col min="46" max="46" width="12.88671875" style="4" bestFit="1" customWidth="1"/>
    <col min="47" max="47" width="21" style="4" bestFit="1" customWidth="1"/>
  </cols>
  <sheetData>
    <row r="1" spans="1:47" x14ac:dyDescent="0.3">
      <c r="A1" s="35" t="s">
        <v>25</v>
      </c>
      <c r="B1" s="36"/>
      <c r="C1" s="36"/>
      <c r="D1" s="36"/>
      <c r="E1" s="36"/>
      <c r="F1" s="36"/>
      <c r="G1" s="37"/>
      <c r="H1" s="37"/>
      <c r="I1" s="36"/>
      <c r="J1" s="37"/>
      <c r="K1" s="36"/>
      <c r="L1" s="36"/>
      <c r="M1" s="36"/>
      <c r="N1" s="36"/>
      <c r="O1" s="36"/>
      <c r="P1" s="36"/>
      <c r="Q1" s="36"/>
      <c r="R1" s="36"/>
      <c r="S1" s="36"/>
    </row>
    <row r="2" spans="1:47" x14ac:dyDescent="0.3">
      <c r="A2" s="36" t="s">
        <v>15</v>
      </c>
      <c r="B2" s="36"/>
      <c r="C2" s="36"/>
      <c r="D2" s="36"/>
      <c r="E2" s="36"/>
      <c r="F2" s="36"/>
      <c r="G2" s="37"/>
      <c r="H2" s="37"/>
      <c r="I2" s="36"/>
      <c r="J2" s="37"/>
      <c r="K2" s="36"/>
      <c r="L2" s="36"/>
      <c r="M2" s="36"/>
      <c r="N2" s="36"/>
      <c r="O2" s="36"/>
      <c r="P2" s="36"/>
      <c r="Q2" s="36"/>
      <c r="R2" s="36"/>
      <c r="S2" s="36"/>
    </row>
    <row r="3" spans="1:47" x14ac:dyDescent="0.3">
      <c r="A3" s="35" t="s">
        <v>2696</v>
      </c>
      <c r="B3" s="36"/>
      <c r="C3" s="36"/>
      <c r="D3" s="36"/>
      <c r="E3" s="36"/>
      <c r="F3" s="36"/>
      <c r="G3" s="37"/>
      <c r="H3" s="37"/>
      <c r="I3" s="36"/>
      <c r="J3" s="37"/>
      <c r="K3" s="36"/>
      <c r="L3" s="36"/>
      <c r="M3" s="36"/>
      <c r="N3" s="36"/>
      <c r="O3" s="36"/>
      <c r="P3" s="36"/>
      <c r="Q3" s="36"/>
      <c r="R3" s="36"/>
      <c r="S3" s="36"/>
    </row>
    <row r="4" spans="1:47" x14ac:dyDescent="0.3">
      <c r="U4" s="5" t="s">
        <v>133</v>
      </c>
      <c r="AI4" s="3"/>
    </row>
    <row r="5" spans="1:47" s="24" customFormat="1" ht="28.8" x14ac:dyDescent="0.3">
      <c r="A5" s="21" t="s">
        <v>16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3" t="s">
        <v>5</v>
      </c>
      <c r="H5" s="23" t="s">
        <v>6</v>
      </c>
      <c r="I5" s="21" t="s">
        <v>7</v>
      </c>
      <c r="J5" s="23" t="s">
        <v>28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P5" s="21" t="s">
        <v>13</v>
      </c>
      <c r="Q5" s="21" t="s">
        <v>23</v>
      </c>
      <c r="R5" s="21" t="s">
        <v>138</v>
      </c>
      <c r="S5" s="21" t="s">
        <v>14</v>
      </c>
      <c r="U5" s="21" t="s">
        <v>0</v>
      </c>
      <c r="V5" s="21" t="s">
        <v>47</v>
      </c>
      <c r="W5" s="21" t="s">
        <v>5</v>
      </c>
      <c r="X5" s="21" t="s">
        <v>6</v>
      </c>
      <c r="Y5" s="21" t="s">
        <v>175</v>
      </c>
      <c r="Z5" s="21" t="s">
        <v>28</v>
      </c>
      <c r="AA5" s="21" t="s">
        <v>8</v>
      </c>
      <c r="AB5" s="21" t="s">
        <v>9</v>
      </c>
      <c r="AC5" s="21" t="s">
        <v>10</v>
      </c>
      <c r="AD5" s="21" t="s">
        <v>11</v>
      </c>
      <c r="AE5" s="21" t="s">
        <v>12</v>
      </c>
      <c r="AF5" s="21" t="s">
        <v>13</v>
      </c>
      <c r="AG5" s="21" t="s">
        <v>23</v>
      </c>
      <c r="AI5" s="22" t="s">
        <v>5</v>
      </c>
      <c r="AJ5" s="22" t="s">
        <v>6</v>
      </c>
      <c r="AK5" s="21" t="s">
        <v>175</v>
      </c>
      <c r="AL5" s="22" t="s">
        <v>28</v>
      </c>
      <c r="AM5" s="22" t="s">
        <v>8</v>
      </c>
      <c r="AN5" s="22" t="s">
        <v>9</v>
      </c>
      <c r="AO5" s="22" t="s">
        <v>10</v>
      </c>
      <c r="AP5" s="22" t="s">
        <v>11</v>
      </c>
      <c r="AQ5" s="22" t="s">
        <v>123</v>
      </c>
      <c r="AR5" s="22" t="s">
        <v>122</v>
      </c>
      <c r="AS5" s="22" t="s">
        <v>13</v>
      </c>
      <c r="AT5" s="22" t="s">
        <v>23</v>
      </c>
      <c r="AU5" s="22" t="s">
        <v>14</v>
      </c>
    </row>
    <row r="6" spans="1:47" x14ac:dyDescent="0.3">
      <c r="A6" s="6" t="s">
        <v>416</v>
      </c>
      <c r="B6" s="2" t="s">
        <v>441</v>
      </c>
      <c r="C6" s="1" t="s">
        <v>1227</v>
      </c>
      <c r="D6" s="12" t="s">
        <v>134</v>
      </c>
      <c r="E6" s="12">
        <v>900</v>
      </c>
      <c r="F6" s="25" t="s">
        <v>1936</v>
      </c>
      <c r="G6" s="27" t="s">
        <v>3242</v>
      </c>
      <c r="H6" s="27" t="s">
        <v>3243</v>
      </c>
      <c r="I6" s="11" t="s">
        <v>130</v>
      </c>
      <c r="J6" s="12" t="s">
        <v>4467</v>
      </c>
      <c r="K6" s="12" t="s">
        <v>145</v>
      </c>
      <c r="L6" s="12">
        <v>0</v>
      </c>
      <c r="M6" s="12" t="s">
        <v>19</v>
      </c>
      <c r="N6" s="12" t="s">
        <v>21</v>
      </c>
      <c r="O6" s="12">
        <v>0</v>
      </c>
      <c r="P6" s="12" t="s">
        <v>83</v>
      </c>
      <c r="Q6" s="12">
        <v>1</v>
      </c>
      <c r="R6" s="28" t="s">
        <v>184</v>
      </c>
      <c r="S6" s="12">
        <v>0</v>
      </c>
      <c r="U6" t="s">
        <v>585</v>
      </c>
      <c r="V6" t="s">
        <v>139</v>
      </c>
      <c r="W6" t="s">
        <v>2714</v>
      </c>
      <c r="X6" t="s">
        <v>2715</v>
      </c>
      <c r="Y6" t="s">
        <v>183</v>
      </c>
      <c r="Z6" t="s">
        <v>4180</v>
      </c>
      <c r="AA6" t="s">
        <v>143</v>
      </c>
      <c r="AC6" t="s">
        <v>19</v>
      </c>
      <c r="AD6">
        <v>20</v>
      </c>
      <c r="AE6">
        <v>0</v>
      </c>
      <c r="AF6" t="s">
        <v>4977</v>
      </c>
      <c r="AG6">
        <v>6</v>
      </c>
      <c r="AI6" s="7" t="str">
        <f>VLOOKUP(B6,U:W,3,0)</f>
        <v>-6.8435086</v>
      </c>
      <c r="AJ6" s="4" t="str">
        <f>VLOOKUP(B6,U:X,4,0)</f>
        <v>110.7127846</v>
      </c>
      <c r="AK6" s="4" t="str">
        <f>VLOOKUP(B6,U:Y,5,0)</f>
        <v>AHMAD KHARIS</v>
      </c>
      <c r="AL6" s="4" t="str">
        <f>VLOOKUP(B6,U:Z,6,0)</f>
        <v>4320332</v>
      </c>
      <c r="AM6" s="4" t="str">
        <f>VLOOKUP(B6,U:AA,7,0)</f>
        <v>MELCOINDA</v>
      </c>
      <c r="AN6" s="4">
        <f>VLOOKUP(B6,U:AB,8,0)</f>
        <v>0</v>
      </c>
      <c r="AO6" s="4" t="str">
        <f>VLOOKUP(B6,U:AC,9,0)</f>
        <v>ABB</v>
      </c>
      <c r="AP6" s="4">
        <f>VLOOKUP(B6,U:AD,10,0)</f>
        <v>4</v>
      </c>
      <c r="AQ6" s="3" t="s">
        <v>123</v>
      </c>
      <c r="AR6" s="4" t="str">
        <f>CONCATENATE(AP6,AQ6)</f>
        <v>4A</v>
      </c>
      <c r="AS6" s="4" t="str">
        <f>VLOOKUP(B6,U:AF,12,0)</f>
        <v>GD525512298</v>
      </c>
      <c r="AT6" s="4">
        <f>VLOOKUP(B6,U:AG,13,0)</f>
        <v>1</v>
      </c>
      <c r="AU6" s="4">
        <f>IF(AT6&gt;5,"PERLU PERLUASAN JTR",0)</f>
        <v>0</v>
      </c>
    </row>
    <row r="7" spans="1:47" x14ac:dyDescent="0.3">
      <c r="A7" s="6" t="s">
        <v>417</v>
      </c>
      <c r="B7" s="2" t="s">
        <v>442</v>
      </c>
      <c r="C7" s="1" t="s">
        <v>1228</v>
      </c>
      <c r="D7" s="12" t="s">
        <v>18</v>
      </c>
      <c r="E7" s="12">
        <v>900</v>
      </c>
      <c r="F7" s="25" t="s">
        <v>1937</v>
      </c>
      <c r="G7" s="19" t="s">
        <v>3336</v>
      </c>
      <c r="H7" s="19" t="s">
        <v>3337</v>
      </c>
      <c r="I7" s="11" t="s">
        <v>131</v>
      </c>
      <c r="J7" s="12" t="s">
        <v>4514</v>
      </c>
      <c r="K7" s="12" t="s">
        <v>145</v>
      </c>
      <c r="L7" s="12">
        <v>0</v>
      </c>
      <c r="M7" s="11" t="s">
        <v>19</v>
      </c>
      <c r="N7" s="12" t="s">
        <v>21</v>
      </c>
      <c r="O7" s="12">
        <v>0</v>
      </c>
      <c r="P7" s="12" t="s">
        <v>88</v>
      </c>
      <c r="Q7" s="12">
        <v>2</v>
      </c>
      <c r="R7" s="28" t="s">
        <v>184</v>
      </c>
      <c r="S7" s="12">
        <v>0</v>
      </c>
      <c r="U7" t="s">
        <v>603</v>
      </c>
      <c r="V7" t="s">
        <v>39</v>
      </c>
      <c r="W7" t="s">
        <v>2716</v>
      </c>
      <c r="X7" t="s">
        <v>2717</v>
      </c>
      <c r="Y7" t="s">
        <v>180</v>
      </c>
      <c r="Z7" t="s">
        <v>4181</v>
      </c>
      <c r="AA7" t="s">
        <v>37</v>
      </c>
      <c r="AC7" t="s">
        <v>19</v>
      </c>
      <c r="AD7">
        <v>4</v>
      </c>
      <c r="AE7">
        <v>0</v>
      </c>
      <c r="AF7" t="s">
        <v>61</v>
      </c>
      <c r="AG7">
        <v>4</v>
      </c>
      <c r="AI7" s="7" t="str">
        <f>VLOOKUP(B7,U:W,3,0)</f>
        <v>-6.8525506</v>
      </c>
      <c r="AJ7" s="4" t="str">
        <f>VLOOKUP(B7,U:X,4,0)</f>
        <v>110.7149129</v>
      </c>
      <c r="AK7" s="4" t="str">
        <f>VLOOKUP(B7,U:Y,5,0)</f>
        <v>AHMAD KHARIS</v>
      </c>
      <c r="AL7" s="4" t="str">
        <f>VLOOKUP(B7,U:Z,6,0)</f>
        <v>56204207635</v>
      </c>
      <c r="AM7" s="4" t="str">
        <f>VLOOKUP(B7,U:AA,7,0)</f>
        <v>MELCOINDA</v>
      </c>
      <c r="AN7" s="4">
        <f>VLOOKUP(B7,U:AB,8,0)</f>
        <v>0</v>
      </c>
      <c r="AO7" s="4" t="str">
        <f>VLOOKUP(B7,U:AC,9,0)</f>
        <v>ABB</v>
      </c>
      <c r="AP7" s="4">
        <f>VLOOKUP(B7,U:AD,10,0)</f>
        <v>4</v>
      </c>
      <c r="AQ7" s="3" t="s">
        <v>123</v>
      </c>
      <c r="AR7" s="4" t="str">
        <f t="shared" ref="AR7:AR70" si="0">CONCATENATE(AP7,AQ7)</f>
        <v>4A</v>
      </c>
      <c r="AS7" s="4" t="str">
        <f>VLOOKUP(B7,U:AF,12,0)</f>
        <v>GD525511063</v>
      </c>
      <c r="AT7" s="4">
        <f>VLOOKUP(B7,U:AG,13,0)</f>
        <v>2</v>
      </c>
      <c r="AU7" s="4">
        <f t="shared" ref="AU7:AU70" si="1">IF(AT7&gt;5,"PERLU PERLUASAN JTR",0)</f>
        <v>0</v>
      </c>
    </row>
    <row r="8" spans="1:47" x14ac:dyDescent="0.3">
      <c r="A8" s="6" t="s">
        <v>418</v>
      </c>
      <c r="B8" s="2" t="s">
        <v>443</v>
      </c>
      <c r="C8" s="1" t="s">
        <v>1229</v>
      </c>
      <c r="D8" s="12" t="s">
        <v>18</v>
      </c>
      <c r="E8" s="12">
        <v>450</v>
      </c>
      <c r="F8" s="25" t="s">
        <v>1938</v>
      </c>
      <c r="G8" s="27" t="s">
        <v>217</v>
      </c>
      <c r="H8" s="27" t="s">
        <v>312</v>
      </c>
      <c r="I8" s="11" t="s">
        <v>131</v>
      </c>
      <c r="J8" s="12" t="s">
        <v>4442</v>
      </c>
      <c r="K8" s="12" t="s">
        <v>38</v>
      </c>
      <c r="L8" s="12">
        <v>0</v>
      </c>
      <c r="M8" s="12" t="s">
        <v>19</v>
      </c>
      <c r="N8" s="12" t="s">
        <v>128</v>
      </c>
      <c r="O8" s="12">
        <v>0</v>
      </c>
      <c r="P8" s="12" t="s">
        <v>112</v>
      </c>
      <c r="Q8" s="12">
        <v>3</v>
      </c>
      <c r="R8" s="28" t="s">
        <v>178</v>
      </c>
      <c r="S8" s="12">
        <v>0</v>
      </c>
      <c r="U8" t="s">
        <v>611</v>
      </c>
      <c r="V8" t="s">
        <v>39</v>
      </c>
      <c r="W8" t="s">
        <v>2718</v>
      </c>
      <c r="X8" t="s">
        <v>2719</v>
      </c>
      <c r="Y8" t="s">
        <v>176</v>
      </c>
      <c r="Z8" t="s">
        <v>4182</v>
      </c>
      <c r="AA8" t="s">
        <v>145</v>
      </c>
      <c r="AC8" t="s">
        <v>19</v>
      </c>
      <c r="AD8">
        <v>4</v>
      </c>
      <c r="AE8">
        <v>0</v>
      </c>
      <c r="AF8" t="s">
        <v>107</v>
      </c>
      <c r="AG8">
        <v>1</v>
      </c>
      <c r="AI8" s="7" t="str">
        <f>VLOOKUP(B8,U:W,3,0)</f>
        <v>-6.9947806</v>
      </c>
      <c r="AJ8" s="4" t="str">
        <f>VLOOKUP(B8,U:X,4,0)</f>
        <v>110.7500941</v>
      </c>
      <c r="AK8" s="4" t="str">
        <f>VLOOKUP(B8,U:Y,5,0)</f>
        <v>AGUS SALIM</v>
      </c>
      <c r="AL8" s="4" t="str">
        <f>VLOOKUP(B8,U:Z,6,0)</f>
        <v>86275142478</v>
      </c>
      <c r="AM8" s="4" t="str">
        <f>VLOOKUP(B8,U:AA,7,0)</f>
        <v>SMARTMETER</v>
      </c>
      <c r="AN8" s="4">
        <f>VLOOKUP(B8,U:AB,8,0)</f>
        <v>0</v>
      </c>
      <c r="AO8" s="4" t="str">
        <f>VLOOKUP(B8,U:AC,9,0)</f>
        <v>ABB</v>
      </c>
      <c r="AP8" s="4">
        <f>VLOOKUP(B8,U:AD,10,0)</f>
        <v>2</v>
      </c>
      <c r="AQ8" s="3" t="s">
        <v>123</v>
      </c>
      <c r="AR8" s="4" t="str">
        <f t="shared" si="0"/>
        <v>2A</v>
      </c>
      <c r="AS8" s="4" t="str">
        <f>VLOOKUP(B8,U:AF,12,0)</f>
        <v>GD525510102</v>
      </c>
      <c r="AT8" s="4">
        <f>VLOOKUP(B8,U:AG,13,0)</f>
        <v>3</v>
      </c>
      <c r="AU8" s="4">
        <f t="shared" si="1"/>
        <v>0</v>
      </c>
    </row>
    <row r="9" spans="1:47" x14ac:dyDescent="0.3">
      <c r="A9" s="6" t="s">
        <v>419</v>
      </c>
      <c r="B9" s="2" t="s">
        <v>444</v>
      </c>
      <c r="C9" s="1" t="s">
        <v>1230</v>
      </c>
      <c r="D9" s="12" t="s">
        <v>36</v>
      </c>
      <c r="E9" s="12">
        <v>11000</v>
      </c>
      <c r="F9" s="25" t="s">
        <v>1939</v>
      </c>
      <c r="G9" s="27" t="s">
        <v>3088</v>
      </c>
      <c r="H9" s="27" t="s">
        <v>3089</v>
      </c>
      <c r="I9" s="11" t="s">
        <v>131</v>
      </c>
      <c r="J9" s="12" t="s">
        <v>4378</v>
      </c>
      <c r="K9" s="12" t="s">
        <v>37</v>
      </c>
      <c r="L9" s="12">
        <v>0</v>
      </c>
      <c r="M9" s="12" t="s">
        <v>19</v>
      </c>
      <c r="N9" s="11" t="s">
        <v>124</v>
      </c>
      <c r="O9" s="12">
        <v>0</v>
      </c>
      <c r="P9" s="12" t="s">
        <v>4978</v>
      </c>
      <c r="Q9" s="12">
        <v>1</v>
      </c>
      <c r="R9" s="28" t="s">
        <v>177</v>
      </c>
      <c r="S9" s="12">
        <v>0</v>
      </c>
      <c r="U9" t="s">
        <v>604</v>
      </c>
      <c r="V9" t="s">
        <v>39</v>
      </c>
      <c r="W9" t="s">
        <v>2720</v>
      </c>
      <c r="X9" t="s">
        <v>2721</v>
      </c>
      <c r="Y9" t="s">
        <v>181</v>
      </c>
      <c r="Z9" t="s">
        <v>4183</v>
      </c>
      <c r="AA9" t="s">
        <v>37</v>
      </c>
      <c r="AC9" t="s">
        <v>19</v>
      </c>
      <c r="AD9">
        <v>4</v>
      </c>
      <c r="AE9">
        <v>0</v>
      </c>
      <c r="AF9" t="s">
        <v>392</v>
      </c>
      <c r="AG9">
        <v>5</v>
      </c>
      <c r="AI9" s="7" t="str">
        <f>VLOOKUP(B9,U:W,3,0)</f>
        <v>-6.8682888</v>
      </c>
      <c r="AJ9" s="4" t="str">
        <f>VLOOKUP(B9,U:X,4,0)</f>
        <v>110.6798707</v>
      </c>
      <c r="AK9" s="4" t="str">
        <f>VLOOKUP(B9,U:Y,5,0)</f>
        <v>MIFTAKHUL ANWAR</v>
      </c>
      <c r="AL9" s="4" t="str">
        <f>VLOOKUP(B9,U:Z,6,0)</f>
        <v>14514227694</v>
      </c>
      <c r="AM9" s="4" t="str">
        <f>VLOOKUP(B9,U:AA,7,0)</f>
        <v>HEXING</v>
      </c>
      <c r="AN9" s="4">
        <f>VLOOKUP(B9,U:AB,8,0)</f>
        <v>0</v>
      </c>
      <c r="AO9" s="4" t="str">
        <f>VLOOKUP(B9,U:AC,9,0)</f>
        <v>ABB</v>
      </c>
      <c r="AP9" s="4">
        <f>VLOOKUP(B9,U:AD,10,0)</f>
        <v>50</v>
      </c>
      <c r="AQ9" s="3" t="s">
        <v>123</v>
      </c>
      <c r="AR9" s="4" t="str">
        <f t="shared" si="0"/>
        <v>50A</v>
      </c>
      <c r="AS9" s="4" t="str">
        <f>VLOOKUP(B9,U:AF,12,0)</f>
        <v>GD525510594</v>
      </c>
      <c r="AT9" s="4">
        <f>VLOOKUP(B9,U:AG,13,0)</f>
        <v>1</v>
      </c>
      <c r="AU9" s="4">
        <f t="shared" si="1"/>
        <v>0</v>
      </c>
    </row>
    <row r="10" spans="1:47" x14ac:dyDescent="0.3">
      <c r="A10" s="6" t="s">
        <v>419</v>
      </c>
      <c r="B10" s="2" t="s">
        <v>445</v>
      </c>
      <c r="C10" s="1" t="s">
        <v>1231</v>
      </c>
      <c r="D10" s="12" t="s">
        <v>36</v>
      </c>
      <c r="E10" s="12">
        <v>11000</v>
      </c>
      <c r="F10" s="25" t="s">
        <v>1940</v>
      </c>
      <c r="G10" s="19" t="s">
        <v>3086</v>
      </c>
      <c r="H10" s="19" t="s">
        <v>3087</v>
      </c>
      <c r="I10" s="11" t="s">
        <v>131</v>
      </c>
      <c r="J10" s="18" t="s">
        <v>4377</v>
      </c>
      <c r="K10" s="12" t="s">
        <v>37</v>
      </c>
      <c r="L10" s="12">
        <v>0</v>
      </c>
      <c r="M10" s="11" t="s">
        <v>19</v>
      </c>
      <c r="N10" s="12" t="s">
        <v>124</v>
      </c>
      <c r="O10" s="12">
        <v>0</v>
      </c>
      <c r="P10" s="12" t="s">
        <v>4978</v>
      </c>
      <c r="Q10" s="12">
        <v>1</v>
      </c>
      <c r="R10" s="29" t="s">
        <v>177</v>
      </c>
      <c r="S10" s="12">
        <v>0</v>
      </c>
      <c r="U10" t="s">
        <v>602</v>
      </c>
      <c r="V10" t="s">
        <v>39</v>
      </c>
      <c r="W10" t="s">
        <v>328</v>
      </c>
      <c r="X10" t="s">
        <v>2722</v>
      </c>
      <c r="Y10" t="s">
        <v>178</v>
      </c>
      <c r="Z10" t="s">
        <v>4184</v>
      </c>
      <c r="AA10" t="s">
        <v>37</v>
      </c>
      <c r="AC10" t="s">
        <v>19</v>
      </c>
      <c r="AD10">
        <v>4</v>
      </c>
      <c r="AE10">
        <v>0</v>
      </c>
      <c r="AF10" t="s">
        <v>114</v>
      </c>
      <c r="AG10">
        <v>2</v>
      </c>
      <c r="AI10" s="7" t="str">
        <f>VLOOKUP(B10,U:W,3,0)</f>
        <v>-6.86823</v>
      </c>
      <c r="AJ10" s="4" t="str">
        <f>VLOOKUP(B10,U:X,4,0)</f>
        <v>110.679895</v>
      </c>
      <c r="AK10" s="4" t="str">
        <f>VLOOKUP(B10,U:Y,5,0)</f>
        <v>MIFTAKHUL ANWAR</v>
      </c>
      <c r="AL10" s="4" t="str">
        <f>VLOOKUP(B10,U:Z,6,0)</f>
        <v>14514227751</v>
      </c>
      <c r="AM10" s="4" t="str">
        <f>VLOOKUP(B10,U:AA,7,0)</f>
        <v>HEXING</v>
      </c>
      <c r="AN10" s="4">
        <f>VLOOKUP(B10,U:AB,8,0)</f>
        <v>0</v>
      </c>
      <c r="AO10" s="4" t="str">
        <f>VLOOKUP(B10,U:AC,9,0)</f>
        <v>ABB</v>
      </c>
      <c r="AP10" s="4">
        <f>VLOOKUP(B10,U:AD,10,0)</f>
        <v>50</v>
      </c>
      <c r="AQ10" s="3" t="s">
        <v>123</v>
      </c>
      <c r="AR10" s="4" t="str">
        <f t="shared" si="0"/>
        <v>50A</v>
      </c>
      <c r="AS10" s="4" t="str">
        <f>VLOOKUP(B10,U:AF,12,0)</f>
        <v>GD525510594</v>
      </c>
      <c r="AT10" s="4">
        <f>VLOOKUP(B10,U:AG,13,0)</f>
        <v>1</v>
      </c>
      <c r="AU10" s="4">
        <f t="shared" si="1"/>
        <v>0</v>
      </c>
    </row>
    <row r="11" spans="1:47" x14ac:dyDescent="0.3">
      <c r="A11" s="6" t="s">
        <v>244</v>
      </c>
      <c r="B11" s="2" t="s">
        <v>309</v>
      </c>
      <c r="C11" s="1" t="s">
        <v>1232</v>
      </c>
      <c r="D11" s="12" t="s">
        <v>33</v>
      </c>
      <c r="E11" s="12">
        <v>900</v>
      </c>
      <c r="F11" s="25" t="s">
        <v>1941</v>
      </c>
      <c r="G11" s="27" t="s">
        <v>319</v>
      </c>
      <c r="H11" s="27" t="s">
        <v>320</v>
      </c>
      <c r="I11" s="11" t="s">
        <v>131</v>
      </c>
      <c r="J11" s="12" t="s">
        <v>332</v>
      </c>
      <c r="K11" s="12" t="s">
        <v>37</v>
      </c>
      <c r="L11" s="12">
        <v>0</v>
      </c>
      <c r="M11" s="11" t="s">
        <v>19</v>
      </c>
      <c r="N11" s="11" t="s">
        <v>21</v>
      </c>
      <c r="O11" s="12">
        <v>0</v>
      </c>
      <c r="P11" s="12" t="s">
        <v>349</v>
      </c>
      <c r="Q11" s="12">
        <v>2</v>
      </c>
      <c r="R11" s="28" t="s">
        <v>5195</v>
      </c>
      <c r="S11" s="12">
        <v>0</v>
      </c>
      <c r="U11" t="s">
        <v>607</v>
      </c>
      <c r="V11" t="s">
        <v>39</v>
      </c>
      <c r="W11" t="s">
        <v>2723</v>
      </c>
      <c r="X11" t="s">
        <v>2724</v>
      </c>
      <c r="Y11" t="s">
        <v>177</v>
      </c>
      <c r="Z11" t="s">
        <v>4185</v>
      </c>
      <c r="AA11" t="s">
        <v>37</v>
      </c>
      <c r="AC11" t="s">
        <v>19</v>
      </c>
      <c r="AD11">
        <v>4</v>
      </c>
      <c r="AE11">
        <v>0</v>
      </c>
      <c r="AF11" t="s">
        <v>4978</v>
      </c>
      <c r="AG11">
        <v>5</v>
      </c>
      <c r="AI11" s="7" t="e">
        <f>VLOOKUP(B11,U:W,3,0)</f>
        <v>#N/A</v>
      </c>
      <c r="AJ11" s="4" t="e">
        <f>VLOOKUP(B11,U:X,4,0)</f>
        <v>#N/A</v>
      </c>
      <c r="AK11" s="4" t="e">
        <f>VLOOKUP(B11,U:Y,5,0)</f>
        <v>#N/A</v>
      </c>
      <c r="AL11" s="4" t="e">
        <f>VLOOKUP(B11,U:Z,6,0)</f>
        <v>#N/A</v>
      </c>
      <c r="AM11" s="4" t="e">
        <f>VLOOKUP(B11,U:AA,7,0)</f>
        <v>#N/A</v>
      </c>
      <c r="AN11" s="4" t="e">
        <f>VLOOKUP(B11,U:AB,8,0)</f>
        <v>#N/A</v>
      </c>
      <c r="AO11" s="4" t="e">
        <f>VLOOKUP(B11,U:AC,9,0)</f>
        <v>#N/A</v>
      </c>
      <c r="AP11" s="4" t="e">
        <f>VLOOKUP(B11,U:AD,10,0)</f>
        <v>#N/A</v>
      </c>
      <c r="AQ11" s="3" t="s">
        <v>123</v>
      </c>
      <c r="AR11" s="4" t="e">
        <f t="shared" si="0"/>
        <v>#N/A</v>
      </c>
      <c r="AS11" s="4" t="e">
        <f>VLOOKUP(B11,U:AF,12,0)</f>
        <v>#N/A</v>
      </c>
      <c r="AT11" s="4" t="e">
        <f>VLOOKUP(B11,U:AG,13,0)</f>
        <v>#N/A</v>
      </c>
      <c r="AU11" s="4" t="e">
        <f t="shared" si="1"/>
        <v>#N/A</v>
      </c>
    </row>
    <row r="12" spans="1:47" x14ac:dyDescent="0.3">
      <c r="A12" s="6" t="s">
        <v>244</v>
      </c>
      <c r="B12" s="2" t="s">
        <v>308</v>
      </c>
      <c r="C12" s="1" t="s">
        <v>1233</v>
      </c>
      <c r="D12" s="12" t="s">
        <v>18</v>
      </c>
      <c r="E12" s="12">
        <v>450</v>
      </c>
      <c r="F12" s="25" t="s">
        <v>1942</v>
      </c>
      <c r="G12" s="27" t="s">
        <v>3791</v>
      </c>
      <c r="H12" s="27" t="s">
        <v>3792</v>
      </c>
      <c r="I12" s="11" t="s">
        <v>131</v>
      </c>
      <c r="J12" s="12" t="s">
        <v>331</v>
      </c>
      <c r="K12" s="12" t="s">
        <v>37</v>
      </c>
      <c r="L12" s="12">
        <v>0</v>
      </c>
      <c r="M12" s="12" t="s">
        <v>19</v>
      </c>
      <c r="N12" s="12" t="s">
        <v>21</v>
      </c>
      <c r="O12" s="12">
        <v>0</v>
      </c>
      <c r="P12" s="12" t="s">
        <v>81</v>
      </c>
      <c r="Q12" s="12">
        <v>3</v>
      </c>
      <c r="R12" s="28" t="s">
        <v>178</v>
      </c>
      <c r="S12" s="12">
        <v>0</v>
      </c>
      <c r="U12" t="s">
        <v>591</v>
      </c>
      <c r="V12" t="s">
        <v>39</v>
      </c>
      <c r="W12" t="s">
        <v>2725</v>
      </c>
      <c r="X12" t="s">
        <v>2726</v>
      </c>
      <c r="Y12" t="s">
        <v>179</v>
      </c>
      <c r="Z12" t="s">
        <v>4186</v>
      </c>
      <c r="AA12" t="s">
        <v>37</v>
      </c>
      <c r="AC12" t="s">
        <v>19</v>
      </c>
      <c r="AD12">
        <v>4</v>
      </c>
      <c r="AE12">
        <v>0</v>
      </c>
      <c r="AF12" t="s">
        <v>65</v>
      </c>
      <c r="AG12">
        <v>5</v>
      </c>
      <c r="AI12" s="7" t="str">
        <f>VLOOKUP(B12,U:W,3,0)</f>
        <v>-6.9947664</v>
      </c>
      <c r="AJ12" s="4" t="str">
        <f>VLOOKUP(B12,U:X,4,0)</f>
        <v>110.7496577</v>
      </c>
      <c r="AK12" s="4" t="str">
        <f>VLOOKUP(B12,U:Y,5,0)</f>
        <v>AGUS SALIM</v>
      </c>
      <c r="AL12" s="4" t="str">
        <f>VLOOKUP(B12,U:Z,6,0)</f>
        <v>14514228981</v>
      </c>
      <c r="AM12" s="4" t="str">
        <f>VLOOKUP(B12,U:AA,7,0)</f>
        <v>HEXING</v>
      </c>
      <c r="AN12" s="4">
        <f>VLOOKUP(B12,U:AB,8,0)</f>
        <v>0</v>
      </c>
      <c r="AO12" s="4" t="str">
        <f>VLOOKUP(B12,U:AC,9,0)</f>
        <v>ABB</v>
      </c>
      <c r="AP12" s="4">
        <f>VLOOKUP(B12,U:AD,10,0)</f>
        <v>4</v>
      </c>
      <c r="AQ12" s="3" t="s">
        <v>123</v>
      </c>
      <c r="AR12" s="4" t="str">
        <f t="shared" si="0"/>
        <v>4A</v>
      </c>
      <c r="AS12" s="4" t="str">
        <f>VLOOKUP(B12,U:AF,12,0)</f>
        <v>GD525512326</v>
      </c>
      <c r="AT12" s="4">
        <f>VLOOKUP(B12,U:AG,13,0)</f>
        <v>3</v>
      </c>
      <c r="AU12" s="4">
        <f t="shared" si="1"/>
        <v>0</v>
      </c>
    </row>
    <row r="13" spans="1:47" x14ac:dyDescent="0.3">
      <c r="A13" s="6" t="s">
        <v>244</v>
      </c>
      <c r="B13" s="2" t="s">
        <v>306</v>
      </c>
      <c r="C13" s="1" t="s">
        <v>1234</v>
      </c>
      <c r="D13" s="12" t="s">
        <v>18</v>
      </c>
      <c r="E13" s="12">
        <v>900</v>
      </c>
      <c r="F13" s="25" t="s">
        <v>1943</v>
      </c>
      <c r="G13" s="30" t="s">
        <v>313</v>
      </c>
      <c r="H13" s="30" t="s">
        <v>314</v>
      </c>
      <c r="I13" s="11" t="s">
        <v>131</v>
      </c>
      <c r="J13" s="12" t="s">
        <v>329</v>
      </c>
      <c r="K13" s="12" t="s">
        <v>37</v>
      </c>
      <c r="L13" s="12">
        <v>0</v>
      </c>
      <c r="M13" s="11" t="s">
        <v>19</v>
      </c>
      <c r="N13" s="11" t="s">
        <v>21</v>
      </c>
      <c r="O13" s="12">
        <v>0</v>
      </c>
      <c r="P13" s="12" t="s">
        <v>345</v>
      </c>
      <c r="Q13" s="12">
        <v>5</v>
      </c>
      <c r="R13" s="28" t="s">
        <v>5195</v>
      </c>
      <c r="S13" s="12">
        <v>0</v>
      </c>
      <c r="U13" t="s">
        <v>616</v>
      </c>
      <c r="V13" t="s">
        <v>39</v>
      </c>
      <c r="W13" t="s">
        <v>2727</v>
      </c>
      <c r="X13" t="s">
        <v>2728</v>
      </c>
      <c r="Y13" t="s">
        <v>185</v>
      </c>
      <c r="Z13" t="s">
        <v>4187</v>
      </c>
      <c r="AA13" t="s">
        <v>37</v>
      </c>
      <c r="AC13" t="s">
        <v>19</v>
      </c>
      <c r="AD13">
        <v>4</v>
      </c>
      <c r="AE13">
        <v>0</v>
      </c>
      <c r="AF13" t="s">
        <v>94</v>
      </c>
      <c r="AG13">
        <v>7</v>
      </c>
      <c r="AI13" s="7" t="e">
        <f>VLOOKUP(B13,U:W,3,0)</f>
        <v>#N/A</v>
      </c>
      <c r="AJ13" s="4" t="e">
        <f>VLOOKUP(B13,U:X,4,0)</f>
        <v>#N/A</v>
      </c>
      <c r="AK13" s="4" t="e">
        <f>VLOOKUP(B13,U:Y,5,0)</f>
        <v>#N/A</v>
      </c>
      <c r="AL13" s="4" t="e">
        <f>VLOOKUP(B13,U:Z,6,0)</f>
        <v>#N/A</v>
      </c>
      <c r="AM13" s="4" t="e">
        <f>VLOOKUP(B13,U:AA,7,0)</f>
        <v>#N/A</v>
      </c>
      <c r="AN13" s="4" t="e">
        <f>VLOOKUP(B13,U:AB,8,0)</f>
        <v>#N/A</v>
      </c>
      <c r="AO13" s="4" t="e">
        <f>VLOOKUP(B13,U:AC,9,0)</f>
        <v>#N/A</v>
      </c>
      <c r="AP13" s="4" t="e">
        <f>VLOOKUP(B13,U:AD,10,0)</f>
        <v>#N/A</v>
      </c>
      <c r="AQ13" s="3" t="s">
        <v>123</v>
      </c>
      <c r="AR13" s="4" t="e">
        <f t="shared" si="0"/>
        <v>#N/A</v>
      </c>
      <c r="AS13" s="4" t="e">
        <f>VLOOKUP(B13,U:AF,12,0)</f>
        <v>#N/A</v>
      </c>
      <c r="AT13" s="4" t="e">
        <f>VLOOKUP(B13,U:AG,13,0)</f>
        <v>#N/A</v>
      </c>
      <c r="AU13" s="4" t="e">
        <f t="shared" si="1"/>
        <v>#N/A</v>
      </c>
    </row>
    <row r="14" spans="1:47" x14ac:dyDescent="0.3">
      <c r="A14" s="6" t="s">
        <v>244</v>
      </c>
      <c r="B14" s="2" t="s">
        <v>307</v>
      </c>
      <c r="C14" s="1" t="s">
        <v>1235</v>
      </c>
      <c r="D14" s="12" t="s">
        <v>33</v>
      </c>
      <c r="E14" s="12">
        <v>900</v>
      </c>
      <c r="F14" s="25" t="s">
        <v>1944</v>
      </c>
      <c r="G14" s="30" t="s">
        <v>315</v>
      </c>
      <c r="H14" s="30" t="s">
        <v>316</v>
      </c>
      <c r="I14" s="11" t="s">
        <v>131</v>
      </c>
      <c r="J14" s="12" t="s">
        <v>330</v>
      </c>
      <c r="K14" s="12" t="s">
        <v>37</v>
      </c>
      <c r="L14" s="12">
        <v>0</v>
      </c>
      <c r="M14" s="11" t="s">
        <v>19</v>
      </c>
      <c r="N14" s="11" t="s">
        <v>21</v>
      </c>
      <c r="O14" s="12">
        <v>0</v>
      </c>
      <c r="P14" s="12" t="s">
        <v>117</v>
      </c>
      <c r="Q14" s="12">
        <v>7</v>
      </c>
      <c r="R14" s="28" t="s">
        <v>183</v>
      </c>
      <c r="S14" s="12" t="e">
        <v>#N/A</v>
      </c>
      <c r="U14" t="s">
        <v>605</v>
      </c>
      <c r="V14" t="s">
        <v>45</v>
      </c>
      <c r="W14" t="s">
        <v>2729</v>
      </c>
      <c r="X14" t="s">
        <v>2730</v>
      </c>
      <c r="Y14" t="s">
        <v>180</v>
      </c>
      <c r="Z14" t="s">
        <v>4188</v>
      </c>
      <c r="AA14" t="s">
        <v>145</v>
      </c>
      <c r="AC14" t="s">
        <v>19</v>
      </c>
      <c r="AD14">
        <v>25</v>
      </c>
      <c r="AE14">
        <v>0</v>
      </c>
      <c r="AF14" t="s">
        <v>91</v>
      </c>
      <c r="AG14">
        <v>1</v>
      </c>
      <c r="AI14" s="7" t="e">
        <f>VLOOKUP(B14,U:W,3,0)</f>
        <v>#N/A</v>
      </c>
      <c r="AJ14" s="4" t="e">
        <f>VLOOKUP(B14,U:X,4,0)</f>
        <v>#N/A</v>
      </c>
      <c r="AK14" s="4" t="e">
        <f>VLOOKUP(B14,U:Y,5,0)</f>
        <v>#N/A</v>
      </c>
      <c r="AL14" s="4" t="e">
        <f>VLOOKUP(B14,U:Z,6,0)</f>
        <v>#N/A</v>
      </c>
      <c r="AM14" s="4" t="e">
        <f>VLOOKUP(B14,U:AA,7,0)</f>
        <v>#N/A</v>
      </c>
      <c r="AN14" s="4" t="e">
        <f>VLOOKUP(B14,U:AB,8,0)</f>
        <v>#N/A</v>
      </c>
      <c r="AO14" s="4" t="e">
        <f>VLOOKUP(B14,U:AC,9,0)</f>
        <v>#N/A</v>
      </c>
      <c r="AP14" s="4" t="e">
        <f>VLOOKUP(B14,U:AD,10,0)</f>
        <v>#N/A</v>
      </c>
      <c r="AQ14" s="3" t="s">
        <v>123</v>
      </c>
      <c r="AR14" s="4" t="e">
        <f t="shared" si="0"/>
        <v>#N/A</v>
      </c>
      <c r="AS14" s="4" t="e">
        <f>VLOOKUP(B14,U:AF,12,0)</f>
        <v>#N/A</v>
      </c>
      <c r="AT14" s="4" t="e">
        <f>VLOOKUP(B14,U:AG,13,0)</f>
        <v>#N/A</v>
      </c>
      <c r="AU14" s="4" t="e">
        <f t="shared" si="1"/>
        <v>#N/A</v>
      </c>
    </row>
    <row r="15" spans="1:47" x14ac:dyDescent="0.3">
      <c r="A15" s="6" t="s">
        <v>420</v>
      </c>
      <c r="B15" s="2" t="s">
        <v>446</v>
      </c>
      <c r="C15" s="1" t="s">
        <v>1236</v>
      </c>
      <c r="D15" s="12" t="s">
        <v>134</v>
      </c>
      <c r="E15" s="12">
        <v>900</v>
      </c>
      <c r="F15" s="25" t="s">
        <v>1945</v>
      </c>
      <c r="G15" s="30" t="s">
        <v>3399</v>
      </c>
      <c r="H15" s="30" t="s">
        <v>3400</v>
      </c>
      <c r="I15" s="11" t="s">
        <v>130</v>
      </c>
      <c r="J15" s="12" t="s">
        <v>4546</v>
      </c>
      <c r="K15" s="12" t="s">
        <v>142</v>
      </c>
      <c r="L15" s="12">
        <v>0</v>
      </c>
      <c r="M15" s="12" t="s">
        <v>19</v>
      </c>
      <c r="N15" s="12" t="s">
        <v>21</v>
      </c>
      <c r="O15" s="12">
        <v>0</v>
      </c>
      <c r="P15" s="12" t="s">
        <v>197</v>
      </c>
      <c r="Q15" s="12">
        <v>5</v>
      </c>
      <c r="R15" s="30" t="s">
        <v>180</v>
      </c>
      <c r="S15" s="12">
        <v>0</v>
      </c>
      <c r="U15" t="s">
        <v>598</v>
      </c>
      <c r="V15" t="s">
        <v>39</v>
      </c>
      <c r="W15" t="s">
        <v>2731</v>
      </c>
      <c r="X15" t="s">
        <v>2732</v>
      </c>
      <c r="Y15" t="s">
        <v>181</v>
      </c>
      <c r="Z15" t="s">
        <v>4189</v>
      </c>
      <c r="AA15" t="s">
        <v>37</v>
      </c>
      <c r="AC15" t="s">
        <v>19</v>
      </c>
      <c r="AD15">
        <v>4</v>
      </c>
      <c r="AE15">
        <v>0</v>
      </c>
      <c r="AF15" t="s">
        <v>121</v>
      </c>
      <c r="AG15">
        <v>6</v>
      </c>
      <c r="AI15" s="7" t="str">
        <f>VLOOKUP(B15,U:W,3,0)</f>
        <v>-6.9613135</v>
      </c>
      <c r="AJ15" s="4" t="str">
        <f>VLOOKUP(B15,U:X,4,0)</f>
        <v>110.5435731</v>
      </c>
      <c r="AK15" s="4" t="str">
        <f>VLOOKUP(B15,U:Y,5,0)</f>
        <v>AHMAD FAHRUR REZA</v>
      </c>
      <c r="AL15" s="4" t="str">
        <f>VLOOKUP(B15,U:Z,6,0)</f>
        <v>1005111436981</v>
      </c>
      <c r="AM15" s="4" t="str">
        <f>VLOOKUP(B15,U:AA,7,0)</f>
        <v>FUJI</v>
      </c>
      <c r="AN15" s="4">
        <f>VLOOKUP(B15,U:AB,8,0)</f>
        <v>0</v>
      </c>
      <c r="AO15" s="4" t="str">
        <f>VLOOKUP(B15,U:AC,9,0)</f>
        <v>ABB</v>
      </c>
      <c r="AP15" s="4">
        <f>VLOOKUP(B15,U:AD,10,0)</f>
        <v>4</v>
      </c>
      <c r="AQ15" s="3" t="s">
        <v>123</v>
      </c>
      <c r="AR15" s="4" t="str">
        <f t="shared" si="0"/>
        <v>4A</v>
      </c>
      <c r="AS15" s="4" t="str">
        <f>VLOOKUP(B15,U:AF,12,0)</f>
        <v>GD525511924</v>
      </c>
      <c r="AT15" s="4">
        <f>VLOOKUP(B15,U:AG,13,0)</f>
        <v>5</v>
      </c>
      <c r="AU15" s="4">
        <f t="shared" si="1"/>
        <v>0</v>
      </c>
    </row>
    <row r="16" spans="1:47" x14ac:dyDescent="0.3">
      <c r="A16" s="6" t="s">
        <v>421</v>
      </c>
      <c r="B16" s="2" t="s">
        <v>447</v>
      </c>
      <c r="C16" s="1" t="s">
        <v>1237</v>
      </c>
      <c r="D16" s="12" t="s">
        <v>18</v>
      </c>
      <c r="E16" s="12">
        <v>900</v>
      </c>
      <c r="F16" s="25" t="s">
        <v>1946</v>
      </c>
      <c r="G16" s="27" t="s">
        <v>3753</v>
      </c>
      <c r="H16" s="27" t="s">
        <v>3754</v>
      </c>
      <c r="I16" s="11" t="s">
        <v>131</v>
      </c>
      <c r="J16" s="12" t="s">
        <v>4742</v>
      </c>
      <c r="K16" s="12" t="s">
        <v>37</v>
      </c>
      <c r="L16" s="12">
        <v>0</v>
      </c>
      <c r="M16" s="12" t="s">
        <v>19</v>
      </c>
      <c r="N16" s="12" t="s">
        <v>21</v>
      </c>
      <c r="O16" s="12">
        <v>0</v>
      </c>
      <c r="P16" s="12" t="s">
        <v>94</v>
      </c>
      <c r="Q16" s="12">
        <v>1</v>
      </c>
      <c r="R16" s="28" t="s">
        <v>31</v>
      </c>
      <c r="S16" s="12">
        <v>0</v>
      </c>
      <c r="U16" t="s">
        <v>586</v>
      </c>
      <c r="V16" t="s">
        <v>40</v>
      </c>
      <c r="W16" t="s">
        <v>2733</v>
      </c>
      <c r="X16" t="s">
        <v>2734</v>
      </c>
      <c r="Y16" t="s">
        <v>185</v>
      </c>
      <c r="Z16" t="s">
        <v>4190</v>
      </c>
      <c r="AA16" t="s">
        <v>147</v>
      </c>
      <c r="AC16" t="s">
        <v>19</v>
      </c>
      <c r="AD16">
        <v>6</v>
      </c>
      <c r="AE16">
        <v>0</v>
      </c>
      <c r="AF16" t="s">
        <v>54</v>
      </c>
      <c r="AG16">
        <v>6</v>
      </c>
      <c r="AI16" s="7" t="str">
        <f>VLOOKUP(B16,U:W,3,0)</f>
        <v>-6.9719791</v>
      </c>
      <c r="AJ16" s="4" t="str">
        <f>VLOOKUP(B16,U:X,4,0)</f>
        <v>110.6195916</v>
      </c>
      <c r="AK16" s="4" t="str">
        <f>VLOOKUP(B16,U:Y,5,0)</f>
        <v>SUDARMAN</v>
      </c>
      <c r="AL16" s="4" t="str">
        <f>VLOOKUP(B16,U:Z,6,0)</f>
        <v>14514230326</v>
      </c>
      <c r="AM16" s="4" t="str">
        <f>VLOOKUP(B16,U:AA,7,0)</f>
        <v>HEXING</v>
      </c>
      <c r="AN16" s="4">
        <f>VLOOKUP(B16,U:AB,8,0)</f>
        <v>0</v>
      </c>
      <c r="AO16" s="4" t="str">
        <f>VLOOKUP(B16,U:AC,9,0)</f>
        <v>ABB</v>
      </c>
      <c r="AP16" s="4">
        <f>VLOOKUP(B16,U:AD,10,0)</f>
        <v>4</v>
      </c>
      <c r="AQ16" s="3" t="s">
        <v>123</v>
      </c>
      <c r="AR16" s="4" t="str">
        <f t="shared" si="0"/>
        <v>4A</v>
      </c>
      <c r="AS16" s="4" t="str">
        <f>VLOOKUP(B16,U:AF,12,0)</f>
        <v>GD525512356</v>
      </c>
      <c r="AT16" s="4">
        <f>VLOOKUP(B16,U:AG,13,0)</f>
        <v>1</v>
      </c>
      <c r="AU16" s="4">
        <f t="shared" si="1"/>
        <v>0</v>
      </c>
    </row>
    <row r="17" spans="1:47" x14ac:dyDescent="0.3">
      <c r="A17" s="6" t="s">
        <v>422</v>
      </c>
      <c r="B17" s="2" t="s">
        <v>448</v>
      </c>
      <c r="C17" s="1" t="s">
        <v>1238</v>
      </c>
      <c r="D17" s="12" t="s">
        <v>18</v>
      </c>
      <c r="E17" s="12">
        <v>2200</v>
      </c>
      <c r="F17" s="25" t="s">
        <v>1947</v>
      </c>
      <c r="G17" s="30" t="s">
        <v>3158</v>
      </c>
      <c r="H17" s="30" t="s">
        <v>3159</v>
      </c>
      <c r="I17" s="11" t="s">
        <v>131</v>
      </c>
      <c r="J17" s="12" t="s">
        <v>4415</v>
      </c>
      <c r="K17" s="12" t="s">
        <v>37</v>
      </c>
      <c r="L17" s="12">
        <v>0</v>
      </c>
      <c r="M17" s="12" t="s">
        <v>19</v>
      </c>
      <c r="N17" s="12" t="s">
        <v>22</v>
      </c>
      <c r="O17" s="12">
        <v>0</v>
      </c>
      <c r="P17" s="12" t="s">
        <v>235</v>
      </c>
      <c r="Q17" s="12">
        <v>3</v>
      </c>
      <c r="R17" s="30" t="s">
        <v>185</v>
      </c>
      <c r="S17" s="12">
        <v>0</v>
      </c>
      <c r="U17" t="s">
        <v>593</v>
      </c>
      <c r="V17" t="s">
        <v>43</v>
      </c>
      <c r="W17" t="s">
        <v>2735</v>
      </c>
      <c r="X17" t="s">
        <v>2736</v>
      </c>
      <c r="Y17" t="s">
        <v>179</v>
      </c>
      <c r="Z17" t="s">
        <v>4191</v>
      </c>
      <c r="AA17" t="s">
        <v>37</v>
      </c>
      <c r="AC17" t="s">
        <v>19</v>
      </c>
      <c r="AD17">
        <v>2</v>
      </c>
      <c r="AE17">
        <v>0</v>
      </c>
      <c r="AF17" t="s">
        <v>4979</v>
      </c>
      <c r="AG17">
        <v>5</v>
      </c>
      <c r="AI17" s="7" t="str">
        <f>VLOOKUP(B17,U:W,3,0)</f>
        <v>-6.8764382</v>
      </c>
      <c r="AJ17" s="4" t="str">
        <f>VLOOKUP(B17,U:X,4,0)</f>
        <v>110.6982555</v>
      </c>
      <c r="AK17" s="4" t="str">
        <f>VLOOKUP(B17,U:Y,5,0)</f>
        <v>NASIRUN</v>
      </c>
      <c r="AL17" s="4" t="str">
        <f>VLOOKUP(B17,U:Z,6,0)</f>
        <v>14426664570</v>
      </c>
      <c r="AM17" s="4" t="str">
        <f>VLOOKUP(B17,U:AA,7,0)</f>
        <v>HEXING</v>
      </c>
      <c r="AN17" s="4">
        <f>VLOOKUP(B17,U:AB,8,0)</f>
        <v>0</v>
      </c>
      <c r="AO17" s="4" t="str">
        <f>VLOOKUP(B17,U:AC,9,0)</f>
        <v>ABB</v>
      </c>
      <c r="AP17" s="4">
        <f>VLOOKUP(B17,U:AD,10,0)</f>
        <v>10</v>
      </c>
      <c r="AQ17" s="3" t="s">
        <v>123</v>
      </c>
      <c r="AR17" s="4" t="str">
        <f t="shared" si="0"/>
        <v>10A</v>
      </c>
      <c r="AS17" s="4" t="str">
        <f>VLOOKUP(B17,U:AF,12,0)</f>
        <v>GD525511604</v>
      </c>
      <c r="AT17" s="4">
        <f>VLOOKUP(B17,U:AG,13,0)</f>
        <v>3</v>
      </c>
      <c r="AU17" s="4">
        <f t="shared" si="1"/>
        <v>0</v>
      </c>
    </row>
    <row r="18" spans="1:47" x14ac:dyDescent="0.3">
      <c r="A18" s="6" t="s">
        <v>422</v>
      </c>
      <c r="B18" s="2" t="s">
        <v>449</v>
      </c>
      <c r="C18" s="1" t="s">
        <v>1239</v>
      </c>
      <c r="D18" s="12" t="s">
        <v>18</v>
      </c>
      <c r="E18" s="12">
        <v>2200</v>
      </c>
      <c r="F18" s="25" t="s">
        <v>1948</v>
      </c>
      <c r="G18" s="30" t="s">
        <v>224</v>
      </c>
      <c r="H18" s="27" t="s">
        <v>312</v>
      </c>
      <c r="I18" s="11" t="s">
        <v>131</v>
      </c>
      <c r="J18" s="12" t="s">
        <v>4424</v>
      </c>
      <c r="K18" s="12" t="s">
        <v>37</v>
      </c>
      <c r="L18" s="12">
        <v>0</v>
      </c>
      <c r="M18" s="12" t="s">
        <v>19</v>
      </c>
      <c r="N18" s="12" t="s">
        <v>22</v>
      </c>
      <c r="O18" s="12">
        <v>0</v>
      </c>
      <c r="P18" s="12" t="s">
        <v>67</v>
      </c>
      <c r="Q18" s="12">
        <v>2</v>
      </c>
      <c r="R18" s="27" t="s">
        <v>178</v>
      </c>
      <c r="S18" s="12">
        <v>0</v>
      </c>
      <c r="U18" t="s">
        <v>809</v>
      </c>
      <c r="V18" t="s">
        <v>40</v>
      </c>
      <c r="W18" t="s">
        <v>2737</v>
      </c>
      <c r="X18" t="s">
        <v>2738</v>
      </c>
      <c r="Y18" t="s">
        <v>183</v>
      </c>
      <c r="Z18" t="s">
        <v>4192</v>
      </c>
      <c r="AA18" t="s">
        <v>37</v>
      </c>
      <c r="AC18" t="s">
        <v>19</v>
      </c>
      <c r="AD18">
        <v>6</v>
      </c>
      <c r="AE18">
        <v>0</v>
      </c>
      <c r="AF18" t="s">
        <v>162</v>
      </c>
      <c r="AG18">
        <v>7</v>
      </c>
      <c r="AI18" s="7" t="str">
        <f>VLOOKUP(B18,U:W,3,0)</f>
        <v>-6.9947807</v>
      </c>
      <c r="AJ18" s="4" t="str">
        <f>VLOOKUP(B18,U:X,4,0)</f>
        <v>110.7500941</v>
      </c>
      <c r="AK18" s="4" t="str">
        <f>VLOOKUP(B18,U:Y,5,0)</f>
        <v>AGUS SALIM</v>
      </c>
      <c r="AL18" s="4" t="str">
        <f>VLOOKUP(B18,U:Z,6,0)</f>
        <v>14514239897</v>
      </c>
      <c r="AM18" s="4" t="str">
        <f>VLOOKUP(B18,U:AA,7,0)</f>
        <v>HEXING</v>
      </c>
      <c r="AN18" s="4">
        <f>VLOOKUP(B18,U:AB,8,0)</f>
        <v>0</v>
      </c>
      <c r="AO18" s="4" t="str">
        <f>VLOOKUP(B18,U:AC,9,0)</f>
        <v>ABB</v>
      </c>
      <c r="AP18" s="4">
        <f>VLOOKUP(B18,U:AD,10,0)</f>
        <v>10</v>
      </c>
      <c r="AQ18" s="3" t="s">
        <v>123</v>
      </c>
      <c r="AR18" s="4" t="str">
        <f t="shared" si="0"/>
        <v>10A</v>
      </c>
      <c r="AS18" s="4" t="str">
        <f>VLOOKUP(B18,U:AF,12,0)</f>
        <v>GD525511929</v>
      </c>
      <c r="AT18" s="4">
        <f>VLOOKUP(B18,U:AG,13,0)</f>
        <v>2</v>
      </c>
      <c r="AU18" s="4">
        <f t="shared" si="1"/>
        <v>0</v>
      </c>
    </row>
    <row r="19" spans="1:47" x14ac:dyDescent="0.3">
      <c r="A19" s="6" t="s">
        <v>422</v>
      </c>
      <c r="B19" s="2" t="s">
        <v>450</v>
      </c>
      <c r="C19" s="1" t="s">
        <v>1240</v>
      </c>
      <c r="D19" s="12" t="s">
        <v>33</v>
      </c>
      <c r="E19" s="12">
        <v>900</v>
      </c>
      <c r="F19" s="25" t="s">
        <v>1949</v>
      </c>
      <c r="G19" s="30" t="s">
        <v>3072</v>
      </c>
      <c r="H19" s="30" t="s">
        <v>3073</v>
      </c>
      <c r="I19" s="11" t="s">
        <v>131</v>
      </c>
      <c r="J19" s="12" t="s">
        <v>4371</v>
      </c>
      <c r="K19" s="12" t="s">
        <v>37</v>
      </c>
      <c r="L19" s="12">
        <v>0</v>
      </c>
      <c r="M19" s="12" t="s">
        <v>19</v>
      </c>
      <c r="N19" s="12" t="s">
        <v>21</v>
      </c>
      <c r="O19" s="12">
        <v>0</v>
      </c>
      <c r="P19" s="12" t="s">
        <v>5031</v>
      </c>
      <c r="Q19" s="12">
        <v>4</v>
      </c>
      <c r="R19" s="30" t="s">
        <v>177</v>
      </c>
      <c r="S19" s="12">
        <v>0</v>
      </c>
      <c r="U19" t="s">
        <v>790</v>
      </c>
      <c r="V19" t="s">
        <v>42</v>
      </c>
      <c r="W19" t="s">
        <v>2739</v>
      </c>
      <c r="X19" t="s">
        <v>2740</v>
      </c>
      <c r="Y19" t="s">
        <v>184</v>
      </c>
      <c r="Z19" t="s">
        <v>4193</v>
      </c>
      <c r="AA19" t="s">
        <v>37</v>
      </c>
      <c r="AC19" t="s">
        <v>19</v>
      </c>
      <c r="AD19">
        <v>10</v>
      </c>
      <c r="AE19">
        <v>0</v>
      </c>
      <c r="AF19" t="s">
        <v>4980</v>
      </c>
      <c r="AG19">
        <v>9</v>
      </c>
      <c r="AI19" s="7" t="str">
        <f>VLOOKUP(B19,U:W,3,0)</f>
        <v>-6.905448</v>
      </c>
      <c r="AJ19" s="4" t="str">
        <f>VLOOKUP(B19,U:X,4,0)</f>
        <v>110.6121202</v>
      </c>
      <c r="AK19" s="4" t="str">
        <f>VLOOKUP(B19,U:Y,5,0)</f>
        <v>MIFTAKHUL ANWAR</v>
      </c>
      <c r="AL19" s="4" t="str">
        <f>VLOOKUP(B19,U:Z,6,0)</f>
        <v>14514241620</v>
      </c>
      <c r="AM19" s="4" t="str">
        <f>VLOOKUP(B19,U:AA,7,0)</f>
        <v>HEXING</v>
      </c>
      <c r="AN19" s="4">
        <f>VLOOKUP(B19,U:AB,8,0)</f>
        <v>0</v>
      </c>
      <c r="AO19" s="4" t="str">
        <f>VLOOKUP(B19,U:AC,9,0)</f>
        <v>ABB</v>
      </c>
      <c r="AP19" s="4">
        <f>VLOOKUP(B19,U:AD,10,0)</f>
        <v>4</v>
      </c>
      <c r="AQ19" s="3" t="s">
        <v>123</v>
      </c>
      <c r="AR19" s="4" t="str">
        <f t="shared" si="0"/>
        <v>4A</v>
      </c>
      <c r="AS19" s="4" t="str">
        <f>VLOOKUP(B19,U:AF,12,0)</f>
        <v>GD525510192</v>
      </c>
      <c r="AT19" s="4">
        <f>VLOOKUP(B19,U:AG,13,0)</f>
        <v>4</v>
      </c>
      <c r="AU19" s="4">
        <f t="shared" si="1"/>
        <v>0</v>
      </c>
    </row>
    <row r="20" spans="1:47" x14ac:dyDescent="0.3">
      <c r="A20" s="6" t="s">
        <v>422</v>
      </c>
      <c r="B20" s="2" t="s">
        <v>246</v>
      </c>
      <c r="C20" s="1" t="s">
        <v>270</v>
      </c>
      <c r="D20" s="12" t="s">
        <v>34</v>
      </c>
      <c r="E20" s="12">
        <v>1300</v>
      </c>
      <c r="F20" s="25" t="s">
        <v>1950</v>
      </c>
      <c r="G20" s="30" t="s">
        <v>3162</v>
      </c>
      <c r="H20" s="30" t="s">
        <v>3163</v>
      </c>
      <c r="I20" s="11" t="s">
        <v>131</v>
      </c>
      <c r="J20" s="12" t="s">
        <v>4417</v>
      </c>
      <c r="K20" s="12" t="s">
        <v>37</v>
      </c>
      <c r="L20" s="12">
        <v>0</v>
      </c>
      <c r="M20" s="12" t="s">
        <v>19</v>
      </c>
      <c r="N20" s="12" t="s">
        <v>125</v>
      </c>
      <c r="O20" s="12">
        <v>0</v>
      </c>
      <c r="P20" s="12" t="s">
        <v>159</v>
      </c>
      <c r="Q20" s="12">
        <v>4</v>
      </c>
      <c r="R20" s="30" t="s">
        <v>180</v>
      </c>
      <c r="S20" s="12">
        <v>0</v>
      </c>
      <c r="U20" t="s">
        <v>810</v>
      </c>
      <c r="V20" t="s">
        <v>39</v>
      </c>
      <c r="W20" t="s">
        <v>2741</v>
      </c>
      <c r="X20" t="s">
        <v>2742</v>
      </c>
      <c r="Y20" t="s">
        <v>179</v>
      </c>
      <c r="Z20" t="s">
        <v>4194</v>
      </c>
      <c r="AA20" t="s">
        <v>145</v>
      </c>
      <c r="AC20" t="s">
        <v>19</v>
      </c>
      <c r="AD20">
        <v>4</v>
      </c>
      <c r="AE20">
        <v>0</v>
      </c>
      <c r="AF20" t="s">
        <v>156</v>
      </c>
      <c r="AG20">
        <v>5</v>
      </c>
      <c r="AI20" s="7" t="str">
        <f>VLOOKUP(B20,U:W,3,0)</f>
        <v>-6.9545124</v>
      </c>
      <c r="AJ20" s="4" t="str">
        <f>VLOOKUP(B20,U:X,4,0)</f>
        <v>110.5078104</v>
      </c>
      <c r="AK20" s="4" t="str">
        <f>VLOOKUP(B20,U:Y,5,0)</f>
        <v>AHMAD FAHRUR REZA</v>
      </c>
      <c r="AL20" s="4" t="str">
        <f>VLOOKUP(B20,U:Z,6,0)</f>
        <v>14514239798</v>
      </c>
      <c r="AM20" s="4" t="str">
        <f>VLOOKUP(B20,U:AA,7,0)</f>
        <v>HEXING</v>
      </c>
      <c r="AN20" s="4">
        <f>VLOOKUP(B20,U:AB,8,0)</f>
        <v>0</v>
      </c>
      <c r="AO20" s="4" t="str">
        <f>VLOOKUP(B20,U:AC,9,0)</f>
        <v>ABB</v>
      </c>
      <c r="AP20" s="4">
        <f>VLOOKUP(B20,U:AD,10,0)</f>
        <v>6</v>
      </c>
      <c r="AQ20" s="3" t="s">
        <v>123</v>
      </c>
      <c r="AR20" s="4" t="str">
        <f t="shared" si="0"/>
        <v>6A</v>
      </c>
      <c r="AS20" s="4" t="str">
        <f>VLOOKUP(B20,U:AF,12,0)</f>
        <v>GD525511366</v>
      </c>
      <c r="AT20" s="4">
        <f>VLOOKUP(B20,U:AG,13,0)</f>
        <v>4</v>
      </c>
      <c r="AU20" s="4">
        <f t="shared" si="1"/>
        <v>0</v>
      </c>
    </row>
    <row r="21" spans="1:47" x14ac:dyDescent="0.3">
      <c r="A21" s="6" t="s">
        <v>422</v>
      </c>
      <c r="B21" s="2" t="s">
        <v>451</v>
      </c>
      <c r="C21" s="1" t="s">
        <v>1241</v>
      </c>
      <c r="D21" s="12" t="s">
        <v>18</v>
      </c>
      <c r="E21" s="12">
        <v>1300</v>
      </c>
      <c r="F21" s="25" t="s">
        <v>1951</v>
      </c>
      <c r="G21" s="30" t="s">
        <v>222</v>
      </c>
      <c r="H21" s="30" t="s">
        <v>220</v>
      </c>
      <c r="I21" s="11" t="s">
        <v>131</v>
      </c>
      <c r="J21" s="12" t="s">
        <v>4418</v>
      </c>
      <c r="K21" s="12" t="s">
        <v>37</v>
      </c>
      <c r="L21" s="12">
        <v>0</v>
      </c>
      <c r="M21" s="12" t="s">
        <v>19</v>
      </c>
      <c r="N21" s="12" t="s">
        <v>125</v>
      </c>
      <c r="O21" s="12">
        <v>0</v>
      </c>
      <c r="P21" s="12" t="s">
        <v>49</v>
      </c>
      <c r="Q21" s="12">
        <v>2</v>
      </c>
      <c r="R21" s="30" t="s">
        <v>178</v>
      </c>
      <c r="S21" s="12">
        <v>0</v>
      </c>
      <c r="U21" t="s">
        <v>805</v>
      </c>
      <c r="V21" t="s">
        <v>39</v>
      </c>
      <c r="W21" t="s">
        <v>2743</v>
      </c>
      <c r="X21" t="s">
        <v>2744</v>
      </c>
      <c r="Y21" t="s">
        <v>180</v>
      </c>
      <c r="Z21" t="s">
        <v>4195</v>
      </c>
      <c r="AA21" t="s">
        <v>37</v>
      </c>
      <c r="AC21" t="s">
        <v>19</v>
      </c>
      <c r="AD21">
        <v>4</v>
      </c>
      <c r="AE21">
        <v>0</v>
      </c>
      <c r="AF21" t="s">
        <v>343</v>
      </c>
      <c r="AG21">
        <v>1</v>
      </c>
      <c r="AI21" s="7" t="str">
        <f>VLOOKUP(B21,U:W,3,0)</f>
        <v>-6.9947805</v>
      </c>
      <c r="AJ21" s="4" t="str">
        <f>VLOOKUP(B21,U:X,4,0)</f>
        <v>110.7500937</v>
      </c>
      <c r="AK21" s="4" t="str">
        <f>VLOOKUP(B21,U:Y,5,0)</f>
        <v>AGUS SALIM</v>
      </c>
      <c r="AL21" s="4" t="str">
        <f>VLOOKUP(B21,U:Z,6,0)</f>
        <v>14514238311</v>
      </c>
      <c r="AM21" s="4" t="str">
        <f>VLOOKUP(B21,U:AA,7,0)</f>
        <v>HEXING</v>
      </c>
      <c r="AN21" s="4">
        <f>VLOOKUP(B21,U:AB,8,0)</f>
        <v>0</v>
      </c>
      <c r="AO21" s="4" t="str">
        <f>VLOOKUP(B21,U:AC,9,0)</f>
        <v>ABB</v>
      </c>
      <c r="AP21" s="4">
        <f>VLOOKUP(B21,U:AD,10,0)</f>
        <v>6</v>
      </c>
      <c r="AQ21" s="3" t="s">
        <v>123</v>
      </c>
      <c r="AR21" s="4" t="str">
        <f t="shared" si="0"/>
        <v>6A</v>
      </c>
      <c r="AS21" s="4" t="str">
        <f>VLOOKUP(B21,U:AF,12,0)</f>
        <v>GD525512360</v>
      </c>
      <c r="AT21" s="4">
        <f>VLOOKUP(B21,U:AG,13,0)</f>
        <v>2</v>
      </c>
      <c r="AU21" s="4">
        <f t="shared" si="1"/>
        <v>0</v>
      </c>
    </row>
    <row r="22" spans="1:47" x14ac:dyDescent="0.3">
      <c r="A22" s="6" t="s">
        <v>422</v>
      </c>
      <c r="B22" s="2" t="s">
        <v>452</v>
      </c>
      <c r="C22" s="1" t="s">
        <v>1242</v>
      </c>
      <c r="D22" s="12" t="s">
        <v>33</v>
      </c>
      <c r="E22" s="12">
        <v>900</v>
      </c>
      <c r="F22" s="25" t="s">
        <v>1952</v>
      </c>
      <c r="G22" s="30" t="s">
        <v>222</v>
      </c>
      <c r="H22" s="30" t="s">
        <v>2722</v>
      </c>
      <c r="I22" s="11" t="s">
        <v>131</v>
      </c>
      <c r="J22" s="12" t="s">
        <v>4423</v>
      </c>
      <c r="K22" s="12" t="s">
        <v>37</v>
      </c>
      <c r="L22" s="12">
        <v>0</v>
      </c>
      <c r="M22" s="12" t="s">
        <v>19</v>
      </c>
      <c r="N22" s="12" t="s">
        <v>21</v>
      </c>
      <c r="O22" s="12">
        <v>0</v>
      </c>
      <c r="P22" s="12" t="s">
        <v>5049</v>
      </c>
      <c r="Q22" s="12">
        <v>3</v>
      </c>
      <c r="R22" s="30" t="s">
        <v>178</v>
      </c>
      <c r="S22" s="12">
        <v>0</v>
      </c>
      <c r="U22" t="s">
        <v>800</v>
      </c>
      <c r="V22" t="s">
        <v>39</v>
      </c>
      <c r="W22" t="s">
        <v>2745</v>
      </c>
      <c r="X22" t="s">
        <v>2746</v>
      </c>
      <c r="Y22" t="s">
        <v>183</v>
      </c>
      <c r="Z22" t="s">
        <v>4196</v>
      </c>
      <c r="AA22" t="s">
        <v>38</v>
      </c>
      <c r="AC22" t="s">
        <v>19</v>
      </c>
      <c r="AD22">
        <v>4</v>
      </c>
      <c r="AE22">
        <v>0</v>
      </c>
      <c r="AF22" t="s">
        <v>4981</v>
      </c>
      <c r="AG22">
        <v>5</v>
      </c>
      <c r="AI22" s="7" t="str">
        <f>VLOOKUP(B22,U:W,3,0)</f>
        <v>-6.9947805</v>
      </c>
      <c r="AJ22" s="4" t="str">
        <f>VLOOKUP(B22,U:X,4,0)</f>
        <v>110.750094</v>
      </c>
      <c r="AK22" s="4" t="str">
        <f>VLOOKUP(B22,U:Y,5,0)</f>
        <v>AGUS SALIM</v>
      </c>
      <c r="AL22" s="4" t="str">
        <f>VLOOKUP(B22,U:Z,6,0)</f>
        <v>14514241455</v>
      </c>
      <c r="AM22" s="4" t="str">
        <f>VLOOKUP(B22,U:AA,7,0)</f>
        <v>HEXING</v>
      </c>
      <c r="AN22" s="4">
        <f>VLOOKUP(B22,U:AB,8,0)</f>
        <v>0</v>
      </c>
      <c r="AO22" s="4" t="str">
        <f>VLOOKUP(B22,U:AC,9,0)</f>
        <v>ABB</v>
      </c>
      <c r="AP22" s="4">
        <f>VLOOKUP(B22,U:AD,10,0)</f>
        <v>4</v>
      </c>
      <c r="AQ22" s="3" t="s">
        <v>123</v>
      </c>
      <c r="AR22" s="4" t="str">
        <f t="shared" si="0"/>
        <v>4A</v>
      </c>
      <c r="AS22" s="4" t="str">
        <f>VLOOKUP(B22,U:AF,12,0)</f>
        <v>GD525510306</v>
      </c>
      <c r="AT22" s="4">
        <f>VLOOKUP(B22,U:AG,13,0)</f>
        <v>3</v>
      </c>
      <c r="AU22" s="4">
        <f t="shared" si="1"/>
        <v>0</v>
      </c>
    </row>
    <row r="23" spans="1:47" x14ac:dyDescent="0.3">
      <c r="A23" s="6" t="s">
        <v>423</v>
      </c>
      <c r="B23" s="2" t="s">
        <v>453</v>
      </c>
      <c r="C23" s="1" t="s">
        <v>1243</v>
      </c>
      <c r="D23" s="12" t="s">
        <v>32</v>
      </c>
      <c r="E23" s="12">
        <v>11000</v>
      </c>
      <c r="F23" s="25" t="s">
        <v>1953</v>
      </c>
      <c r="G23" s="30" t="s">
        <v>2854</v>
      </c>
      <c r="H23" s="30" t="s">
        <v>2855</v>
      </c>
      <c r="I23" s="11" t="s">
        <v>130</v>
      </c>
      <c r="J23" s="12" t="s">
        <v>4257</v>
      </c>
      <c r="K23" s="12" t="s">
        <v>226</v>
      </c>
      <c r="L23" s="12">
        <v>0</v>
      </c>
      <c r="M23" s="12" t="s">
        <v>19</v>
      </c>
      <c r="N23" s="12" t="s">
        <v>124</v>
      </c>
      <c r="O23" s="12">
        <v>0</v>
      </c>
      <c r="P23" s="12" t="s">
        <v>238</v>
      </c>
      <c r="Q23" s="12">
        <v>1</v>
      </c>
      <c r="R23" s="30" t="s">
        <v>185</v>
      </c>
      <c r="S23" s="12">
        <v>0</v>
      </c>
      <c r="U23" t="s">
        <v>709</v>
      </c>
      <c r="V23" t="s">
        <v>39</v>
      </c>
      <c r="W23" t="s">
        <v>2747</v>
      </c>
      <c r="X23" t="s">
        <v>2748</v>
      </c>
      <c r="Y23" t="s">
        <v>181</v>
      </c>
      <c r="Z23" t="s">
        <v>4197</v>
      </c>
      <c r="AA23" t="s">
        <v>37</v>
      </c>
      <c r="AC23" t="s">
        <v>19</v>
      </c>
      <c r="AD23">
        <v>4</v>
      </c>
      <c r="AE23">
        <v>0</v>
      </c>
      <c r="AF23" t="s">
        <v>52</v>
      </c>
      <c r="AG23">
        <v>2</v>
      </c>
      <c r="AI23" s="7" t="str">
        <f>VLOOKUP(B23,U:W,3,0)</f>
        <v>-6.9626471</v>
      </c>
      <c r="AJ23" s="4" t="str">
        <f>VLOOKUP(B23,U:X,4,0)</f>
        <v>110.6781506</v>
      </c>
      <c r="AK23" s="4" t="str">
        <f>VLOOKUP(B23,U:Y,5,0)</f>
        <v>NASIRUN</v>
      </c>
      <c r="AL23" s="4" t="str">
        <f>VLOOKUP(B23,U:Z,6,0)</f>
        <v>24133007120</v>
      </c>
      <c r="AM23" s="4" t="str">
        <f>VLOOKUP(B23,U:AA,7,0)</f>
        <v>WASION</v>
      </c>
      <c r="AN23" s="4">
        <f>VLOOKUP(B23,U:AB,8,0)</f>
        <v>0</v>
      </c>
      <c r="AO23" s="4" t="str">
        <f>VLOOKUP(B23,U:AC,9,0)</f>
        <v>ABB</v>
      </c>
      <c r="AP23" s="4">
        <f>VLOOKUP(B23,U:AD,10,0)</f>
        <v>50</v>
      </c>
      <c r="AQ23" s="3" t="s">
        <v>123</v>
      </c>
      <c r="AR23" s="4" t="str">
        <f t="shared" si="0"/>
        <v>50A</v>
      </c>
      <c r="AS23" s="4" t="str">
        <f>VLOOKUP(B23,U:AF,12,0)</f>
        <v>GD525510312</v>
      </c>
      <c r="AT23" s="4">
        <f>VLOOKUP(B23,U:AG,13,0)</f>
        <v>1</v>
      </c>
      <c r="AU23" s="4">
        <f t="shared" si="1"/>
        <v>0</v>
      </c>
    </row>
    <row r="24" spans="1:47" x14ac:dyDescent="0.3">
      <c r="A24" s="6" t="s">
        <v>423</v>
      </c>
      <c r="B24" s="2" t="s">
        <v>454</v>
      </c>
      <c r="C24" s="1" t="s">
        <v>1244</v>
      </c>
      <c r="D24" s="12" t="s">
        <v>32</v>
      </c>
      <c r="E24" s="12">
        <v>11000</v>
      </c>
      <c r="F24" s="25" t="s">
        <v>1954</v>
      </c>
      <c r="G24" s="30" t="s">
        <v>2850</v>
      </c>
      <c r="H24" s="30" t="s">
        <v>2851</v>
      </c>
      <c r="I24" s="11" t="s">
        <v>130</v>
      </c>
      <c r="J24" s="12" t="s">
        <v>4255</v>
      </c>
      <c r="K24" s="12" t="s">
        <v>226</v>
      </c>
      <c r="L24" s="12">
        <v>0</v>
      </c>
      <c r="M24" s="12" t="s">
        <v>19</v>
      </c>
      <c r="N24" s="12" t="s">
        <v>124</v>
      </c>
      <c r="O24" s="12">
        <v>0</v>
      </c>
      <c r="P24" s="12" t="s">
        <v>67</v>
      </c>
      <c r="Q24" s="12">
        <v>1</v>
      </c>
      <c r="R24" s="30" t="s">
        <v>178</v>
      </c>
      <c r="S24" s="12">
        <v>0</v>
      </c>
      <c r="U24" t="s">
        <v>779</v>
      </c>
      <c r="V24" t="s">
        <v>40</v>
      </c>
      <c r="W24" t="s">
        <v>2749</v>
      </c>
      <c r="X24" t="s">
        <v>2750</v>
      </c>
      <c r="Y24" t="s">
        <v>180</v>
      </c>
      <c r="Z24" t="s">
        <v>4198</v>
      </c>
      <c r="AA24" t="s">
        <v>145</v>
      </c>
      <c r="AC24" t="s">
        <v>19</v>
      </c>
      <c r="AD24">
        <v>6</v>
      </c>
      <c r="AE24">
        <v>0</v>
      </c>
      <c r="AF24" t="s">
        <v>4982</v>
      </c>
      <c r="AG24">
        <v>1</v>
      </c>
      <c r="AI24" s="7" t="str">
        <f>VLOOKUP(B24,U:W,3,0)</f>
        <v>-7.0009223</v>
      </c>
      <c r="AJ24" s="4" t="str">
        <f>VLOOKUP(B24,U:X,4,0)</f>
        <v>110.7431523</v>
      </c>
      <c r="AK24" s="4" t="str">
        <f>VLOOKUP(B24,U:Y,5,0)</f>
        <v>AGUS SALIM</v>
      </c>
      <c r="AL24" s="4" t="str">
        <f>VLOOKUP(B24,U:Z,6,0)</f>
        <v>24133007112</v>
      </c>
      <c r="AM24" s="4" t="str">
        <f>VLOOKUP(B24,U:AA,7,0)</f>
        <v>WASION</v>
      </c>
      <c r="AN24" s="4">
        <f>VLOOKUP(B24,U:AB,8,0)</f>
        <v>0</v>
      </c>
      <c r="AO24" s="4" t="str">
        <f>VLOOKUP(B24,U:AC,9,0)</f>
        <v>ABB</v>
      </c>
      <c r="AP24" s="4">
        <f>VLOOKUP(B24,U:AD,10,0)</f>
        <v>50</v>
      </c>
      <c r="AQ24" s="3" t="s">
        <v>123</v>
      </c>
      <c r="AR24" s="4" t="str">
        <f t="shared" si="0"/>
        <v>50A</v>
      </c>
      <c r="AS24" s="4" t="str">
        <f>VLOOKUP(B24,U:AF,12,0)</f>
        <v>GD525511929</v>
      </c>
      <c r="AT24" s="4">
        <f>VLOOKUP(B24,U:AG,13,0)</f>
        <v>1</v>
      </c>
      <c r="AU24" s="4">
        <f t="shared" si="1"/>
        <v>0</v>
      </c>
    </row>
    <row r="25" spans="1:47" x14ac:dyDescent="0.3">
      <c r="A25" s="6" t="s">
        <v>424</v>
      </c>
      <c r="B25" s="2" t="s">
        <v>455</v>
      </c>
      <c r="C25" s="1" t="s">
        <v>1245</v>
      </c>
      <c r="D25" s="12" t="s">
        <v>18</v>
      </c>
      <c r="E25" s="12">
        <v>1300</v>
      </c>
      <c r="F25" s="25" t="s">
        <v>1955</v>
      </c>
      <c r="G25" s="30" t="s">
        <v>3701</v>
      </c>
      <c r="H25" s="30" t="s">
        <v>3702</v>
      </c>
      <c r="I25" s="11" t="s">
        <v>131</v>
      </c>
      <c r="J25" s="12" t="s">
        <v>4714</v>
      </c>
      <c r="K25" s="12" t="s">
        <v>37</v>
      </c>
      <c r="L25" s="12">
        <v>0</v>
      </c>
      <c r="M25" s="12" t="s">
        <v>19</v>
      </c>
      <c r="N25" s="12" t="s">
        <v>125</v>
      </c>
      <c r="O25" s="12">
        <v>0</v>
      </c>
      <c r="P25" s="12" t="s">
        <v>5071</v>
      </c>
      <c r="Q25" s="12">
        <v>8</v>
      </c>
      <c r="R25" s="30" t="s">
        <v>183</v>
      </c>
      <c r="S25" s="12" t="s">
        <v>132</v>
      </c>
      <c r="U25" t="s">
        <v>792</v>
      </c>
      <c r="V25" t="s">
        <v>39</v>
      </c>
      <c r="W25" t="s">
        <v>2751</v>
      </c>
      <c r="X25" t="s">
        <v>2752</v>
      </c>
      <c r="Y25" t="s">
        <v>183</v>
      </c>
      <c r="Z25" t="s">
        <v>4199</v>
      </c>
      <c r="AA25" t="s">
        <v>37</v>
      </c>
      <c r="AC25" t="s">
        <v>19</v>
      </c>
      <c r="AD25">
        <v>4</v>
      </c>
      <c r="AE25">
        <v>0</v>
      </c>
      <c r="AF25" t="s">
        <v>391</v>
      </c>
      <c r="AG25">
        <v>8</v>
      </c>
      <c r="AI25" s="7" t="str">
        <f>VLOOKUP(B25,U:W,3,0)</f>
        <v>-6.867636566402652</v>
      </c>
      <c r="AJ25" s="4" t="str">
        <f>VLOOKUP(B25,U:X,4,0)</f>
        <v>110.7424671202898</v>
      </c>
      <c r="AK25" s="4" t="str">
        <f>VLOOKUP(B25,U:Y,5,0)</f>
        <v>SLAMET</v>
      </c>
      <c r="AL25" s="4" t="str">
        <f>VLOOKUP(B25,U:Z,6,0)</f>
        <v>14514138297</v>
      </c>
      <c r="AM25" s="4" t="str">
        <f>VLOOKUP(B25,U:AA,7,0)</f>
        <v>HEXING</v>
      </c>
      <c r="AN25" s="4">
        <f>VLOOKUP(B25,U:AB,8,0)</f>
        <v>0</v>
      </c>
      <c r="AO25" s="4" t="str">
        <f>VLOOKUP(B25,U:AC,9,0)</f>
        <v>ABB</v>
      </c>
      <c r="AP25" s="4">
        <f>VLOOKUP(B25,U:AD,10,0)</f>
        <v>6</v>
      </c>
      <c r="AQ25" s="3" t="s">
        <v>123</v>
      </c>
      <c r="AR25" s="4" t="str">
        <f t="shared" si="0"/>
        <v>6A</v>
      </c>
      <c r="AS25" s="4" t="str">
        <f>VLOOKUP(B25,U:AF,12,0)</f>
        <v>GD525511436</v>
      </c>
      <c r="AT25" s="4">
        <f>VLOOKUP(B25,U:AG,13,0)</f>
        <v>8</v>
      </c>
      <c r="AU25" s="4" t="str">
        <f t="shared" si="1"/>
        <v>PERLU PERLUASAN JTR</v>
      </c>
    </row>
    <row r="26" spans="1:47" x14ac:dyDescent="0.3">
      <c r="A26" s="6" t="s">
        <v>424</v>
      </c>
      <c r="B26" s="2" t="s">
        <v>456</v>
      </c>
      <c r="C26" s="1" t="s">
        <v>194</v>
      </c>
      <c r="D26" s="12" t="s">
        <v>18</v>
      </c>
      <c r="E26" s="12">
        <v>900</v>
      </c>
      <c r="F26" s="25" t="s">
        <v>1956</v>
      </c>
      <c r="G26" s="30" t="s">
        <v>3701</v>
      </c>
      <c r="H26" s="30" t="s">
        <v>3702</v>
      </c>
      <c r="I26" s="11" t="s">
        <v>131</v>
      </c>
      <c r="J26" s="12" t="s">
        <v>4716</v>
      </c>
      <c r="K26" s="12" t="s">
        <v>37</v>
      </c>
      <c r="L26" s="12">
        <v>0</v>
      </c>
      <c r="M26" s="12" t="s">
        <v>19</v>
      </c>
      <c r="N26" s="12" t="s">
        <v>21</v>
      </c>
      <c r="O26" s="12">
        <v>0</v>
      </c>
      <c r="P26" s="12" t="s">
        <v>5003</v>
      </c>
      <c r="Q26" s="12">
        <v>7</v>
      </c>
      <c r="R26" s="30" t="s">
        <v>183</v>
      </c>
      <c r="S26" s="12" t="s">
        <v>132</v>
      </c>
      <c r="U26" t="s">
        <v>807</v>
      </c>
      <c r="V26" t="s">
        <v>39</v>
      </c>
      <c r="W26" t="s">
        <v>2753</v>
      </c>
      <c r="X26" t="s">
        <v>2754</v>
      </c>
      <c r="Y26" t="s">
        <v>179</v>
      </c>
      <c r="Z26" t="s">
        <v>4200</v>
      </c>
      <c r="AA26" t="s">
        <v>37</v>
      </c>
      <c r="AC26" t="s">
        <v>19</v>
      </c>
      <c r="AD26">
        <v>4</v>
      </c>
      <c r="AE26">
        <v>0</v>
      </c>
      <c r="AF26" t="s">
        <v>160</v>
      </c>
      <c r="AG26">
        <v>5</v>
      </c>
      <c r="AI26" s="7" t="str">
        <f>VLOOKUP(B26,U:W,3,0)</f>
        <v>-6.867636566402652</v>
      </c>
      <c r="AJ26" s="4" t="str">
        <f>VLOOKUP(B26,U:X,4,0)</f>
        <v>110.7424671202898</v>
      </c>
      <c r="AK26" s="4" t="str">
        <f>VLOOKUP(B26,U:Y,5,0)</f>
        <v>SLAMET</v>
      </c>
      <c r="AL26" s="4" t="str">
        <f>VLOOKUP(B26,U:Z,6,0)</f>
        <v>14514138289</v>
      </c>
      <c r="AM26" s="4" t="str">
        <f>VLOOKUP(B26,U:AA,7,0)</f>
        <v>HEXING</v>
      </c>
      <c r="AN26" s="4">
        <f>VLOOKUP(B26,U:AB,8,0)</f>
        <v>0</v>
      </c>
      <c r="AO26" s="4" t="str">
        <f>VLOOKUP(B26,U:AC,9,0)</f>
        <v>ABB</v>
      </c>
      <c r="AP26" s="4">
        <f>VLOOKUP(B26,U:AD,10,0)</f>
        <v>4</v>
      </c>
      <c r="AQ26" s="3" t="s">
        <v>123</v>
      </c>
      <c r="AR26" s="4" t="str">
        <f t="shared" si="0"/>
        <v>4A</v>
      </c>
      <c r="AS26" s="4" t="str">
        <f>VLOOKUP(B26,U:AF,12,0)</f>
        <v>GD525511446</v>
      </c>
      <c r="AT26" s="4">
        <f>VLOOKUP(B26,U:AG,13,0)</f>
        <v>7</v>
      </c>
      <c r="AU26" s="4" t="str">
        <f t="shared" si="1"/>
        <v>PERLU PERLUASAN JTR</v>
      </c>
    </row>
    <row r="27" spans="1:47" x14ac:dyDescent="0.3">
      <c r="A27" s="6" t="s">
        <v>424</v>
      </c>
      <c r="B27" s="2" t="s">
        <v>457</v>
      </c>
      <c r="C27" s="1" t="s">
        <v>1246</v>
      </c>
      <c r="D27" s="12" t="s">
        <v>18</v>
      </c>
      <c r="E27" s="12">
        <v>450</v>
      </c>
      <c r="F27" s="25" t="s">
        <v>1957</v>
      </c>
      <c r="G27" s="30" t="s">
        <v>3711</v>
      </c>
      <c r="H27" s="30" t="s">
        <v>3712</v>
      </c>
      <c r="I27" s="11" t="s">
        <v>131</v>
      </c>
      <c r="J27" s="12" t="s">
        <v>4721</v>
      </c>
      <c r="K27" s="12" t="s">
        <v>37</v>
      </c>
      <c r="L27" s="12">
        <v>0</v>
      </c>
      <c r="M27" s="12" t="s">
        <v>19</v>
      </c>
      <c r="N27" s="12" t="s">
        <v>128</v>
      </c>
      <c r="O27" s="12">
        <v>0</v>
      </c>
      <c r="P27" s="12" t="s">
        <v>171</v>
      </c>
      <c r="Q27" s="12">
        <v>5</v>
      </c>
      <c r="R27" s="30" t="s">
        <v>180</v>
      </c>
      <c r="S27" s="12">
        <v>0</v>
      </c>
      <c r="U27" t="s">
        <v>823</v>
      </c>
      <c r="V27" t="s">
        <v>39</v>
      </c>
      <c r="W27" t="s">
        <v>2755</v>
      </c>
      <c r="X27" t="s">
        <v>2756</v>
      </c>
      <c r="Y27" t="s">
        <v>176</v>
      </c>
      <c r="Z27" t="s">
        <v>4201</v>
      </c>
      <c r="AA27" t="s">
        <v>37</v>
      </c>
      <c r="AC27" t="s">
        <v>19</v>
      </c>
      <c r="AD27">
        <v>4</v>
      </c>
      <c r="AE27">
        <v>0</v>
      </c>
      <c r="AF27" t="s">
        <v>4983</v>
      </c>
      <c r="AG27">
        <v>3</v>
      </c>
      <c r="AI27" s="7" t="str">
        <f>VLOOKUP(B27,U:W,3,0)</f>
        <v>-6.900947749857871</v>
      </c>
      <c r="AJ27" s="4" t="str">
        <f>VLOOKUP(B27,U:X,4,0)</f>
        <v>110.5162975564599</v>
      </c>
      <c r="AK27" s="4" t="str">
        <f>VLOOKUP(B27,U:Y,5,0)</f>
        <v>AHMAD FAHRUR REZA</v>
      </c>
      <c r="AL27" s="4" t="str">
        <f>VLOOKUP(B27,U:Z,6,0)</f>
        <v>14514170225</v>
      </c>
      <c r="AM27" s="4" t="str">
        <f>VLOOKUP(B27,U:AA,7,0)</f>
        <v>HEXING</v>
      </c>
      <c r="AN27" s="4">
        <f>VLOOKUP(B27,U:AB,8,0)</f>
        <v>0</v>
      </c>
      <c r="AO27" s="4" t="str">
        <f>VLOOKUP(B27,U:AC,9,0)</f>
        <v>ABB</v>
      </c>
      <c r="AP27" s="4">
        <f>VLOOKUP(B27,U:AD,10,0)</f>
        <v>2</v>
      </c>
      <c r="AQ27" s="3" t="s">
        <v>123</v>
      </c>
      <c r="AR27" s="4" t="str">
        <f t="shared" si="0"/>
        <v>2A</v>
      </c>
      <c r="AS27" s="4" t="str">
        <f>VLOOKUP(B27,U:AF,12,0)</f>
        <v>GD525510894</v>
      </c>
      <c r="AT27" s="4">
        <f>VLOOKUP(B27,U:AG,13,0)</f>
        <v>5</v>
      </c>
      <c r="AU27" s="4">
        <f t="shared" si="1"/>
        <v>0</v>
      </c>
    </row>
    <row r="28" spans="1:47" x14ac:dyDescent="0.3">
      <c r="A28" s="6" t="s">
        <v>424</v>
      </c>
      <c r="B28" s="2" t="s">
        <v>458</v>
      </c>
      <c r="C28" s="1" t="s">
        <v>1247</v>
      </c>
      <c r="D28" s="12" t="s">
        <v>33</v>
      </c>
      <c r="E28" s="12">
        <v>900</v>
      </c>
      <c r="F28" s="25" t="s">
        <v>1958</v>
      </c>
      <c r="G28" s="30" t="s">
        <v>3833</v>
      </c>
      <c r="H28" s="30" t="s">
        <v>3834</v>
      </c>
      <c r="I28" s="11" t="s">
        <v>131</v>
      </c>
      <c r="J28" s="12" t="s">
        <v>4785</v>
      </c>
      <c r="K28" s="12" t="s">
        <v>37</v>
      </c>
      <c r="L28" s="12">
        <v>0</v>
      </c>
      <c r="M28" s="12" t="s">
        <v>19</v>
      </c>
      <c r="N28" s="12" t="s">
        <v>21</v>
      </c>
      <c r="O28" s="12">
        <v>0</v>
      </c>
      <c r="P28" s="12" t="s">
        <v>79</v>
      </c>
      <c r="Q28" s="12">
        <v>3</v>
      </c>
      <c r="R28" s="30" t="s">
        <v>177</v>
      </c>
      <c r="S28" s="12">
        <v>0</v>
      </c>
      <c r="U28" t="s">
        <v>820</v>
      </c>
      <c r="V28" t="s">
        <v>39</v>
      </c>
      <c r="W28" t="s">
        <v>2757</v>
      </c>
      <c r="X28" t="s">
        <v>2758</v>
      </c>
      <c r="Y28" t="s">
        <v>31</v>
      </c>
      <c r="Z28" t="s">
        <v>4202</v>
      </c>
      <c r="AA28" t="s">
        <v>37</v>
      </c>
      <c r="AC28" t="s">
        <v>19</v>
      </c>
      <c r="AD28">
        <v>4</v>
      </c>
      <c r="AE28">
        <v>0</v>
      </c>
      <c r="AF28" t="s">
        <v>74</v>
      </c>
      <c r="AG28">
        <v>8</v>
      </c>
      <c r="AI28" s="7" t="str">
        <f>VLOOKUP(B28,U:W,3,0)</f>
        <v>-6.879338486051331</v>
      </c>
      <c r="AJ28" s="4" t="str">
        <f>VLOOKUP(B28,U:X,4,0)</f>
        <v>110.63839070498943</v>
      </c>
      <c r="AK28" s="4" t="str">
        <f>VLOOKUP(B28,U:Y,5,0)</f>
        <v>MIFTAKHUL ANWAR</v>
      </c>
      <c r="AL28" s="4" t="str">
        <f>VLOOKUP(B28,U:Z,6,0)</f>
        <v>14514146100</v>
      </c>
      <c r="AM28" s="4" t="str">
        <f>VLOOKUP(B28,U:AA,7,0)</f>
        <v>HEXING</v>
      </c>
      <c r="AN28" s="4">
        <f>VLOOKUP(B28,U:AB,8,0)</f>
        <v>0</v>
      </c>
      <c r="AO28" s="4" t="str">
        <f>VLOOKUP(B28,U:AC,9,0)</f>
        <v>ABB</v>
      </c>
      <c r="AP28" s="4">
        <f>VLOOKUP(B28,U:AD,10,0)</f>
        <v>4</v>
      </c>
      <c r="AQ28" s="3" t="s">
        <v>123</v>
      </c>
      <c r="AR28" s="4" t="str">
        <f t="shared" si="0"/>
        <v>4A</v>
      </c>
      <c r="AS28" s="4" t="str">
        <f>VLOOKUP(B28,U:AF,12,0)</f>
        <v>GD525510592</v>
      </c>
      <c r="AT28" s="4">
        <f>VLOOKUP(B28,U:AG,13,0)</f>
        <v>3</v>
      </c>
      <c r="AU28" s="4">
        <f t="shared" si="1"/>
        <v>0</v>
      </c>
    </row>
    <row r="29" spans="1:47" x14ac:dyDescent="0.3">
      <c r="A29" s="6" t="s">
        <v>424</v>
      </c>
      <c r="B29" s="2" t="s">
        <v>459</v>
      </c>
      <c r="C29" s="1" t="s">
        <v>1248</v>
      </c>
      <c r="D29" s="12" t="s">
        <v>33</v>
      </c>
      <c r="E29" s="12">
        <v>900</v>
      </c>
      <c r="F29" s="25" t="s">
        <v>1959</v>
      </c>
      <c r="G29" s="30" t="s">
        <v>3831</v>
      </c>
      <c r="H29" s="30" t="s">
        <v>3832</v>
      </c>
      <c r="I29" s="11" t="s">
        <v>131</v>
      </c>
      <c r="J29" s="12" t="s">
        <v>4784</v>
      </c>
      <c r="K29" s="12" t="s">
        <v>37</v>
      </c>
      <c r="L29" s="12">
        <v>0</v>
      </c>
      <c r="M29" s="12" t="s">
        <v>19</v>
      </c>
      <c r="N29" s="12" t="s">
        <v>21</v>
      </c>
      <c r="O29" s="12">
        <v>0</v>
      </c>
      <c r="P29" s="12" t="s">
        <v>66</v>
      </c>
      <c r="Q29" s="12">
        <v>3</v>
      </c>
      <c r="R29" s="30" t="s">
        <v>177</v>
      </c>
      <c r="S29" s="12">
        <v>0</v>
      </c>
      <c r="U29" t="s">
        <v>813</v>
      </c>
      <c r="V29" t="s">
        <v>39</v>
      </c>
      <c r="W29" t="s">
        <v>2759</v>
      </c>
      <c r="X29" t="s">
        <v>2760</v>
      </c>
      <c r="Y29" t="s">
        <v>181</v>
      </c>
      <c r="Z29" t="s">
        <v>4203</v>
      </c>
      <c r="AA29" t="s">
        <v>37</v>
      </c>
      <c r="AC29" t="s">
        <v>19</v>
      </c>
      <c r="AD29">
        <v>4</v>
      </c>
      <c r="AE29">
        <v>0</v>
      </c>
      <c r="AF29" t="s">
        <v>113</v>
      </c>
      <c r="AG29">
        <v>2</v>
      </c>
      <c r="AI29" s="7" t="str">
        <f>VLOOKUP(B29,U:W,3,0)</f>
        <v>-6.8546526</v>
      </c>
      <c r="AJ29" s="4" t="str">
        <f>VLOOKUP(B29,U:X,4,0)</f>
        <v>110.5995545</v>
      </c>
      <c r="AK29" s="4" t="str">
        <f>VLOOKUP(B29,U:Y,5,0)</f>
        <v>MIFTAKHUL ANWAR</v>
      </c>
      <c r="AL29" s="4" t="str">
        <f>VLOOKUP(B29,U:Z,6,0)</f>
        <v>14514170258</v>
      </c>
      <c r="AM29" s="4" t="str">
        <f>VLOOKUP(B29,U:AA,7,0)</f>
        <v>HEXING</v>
      </c>
      <c r="AN29" s="4">
        <f>VLOOKUP(B29,U:AB,8,0)</f>
        <v>0</v>
      </c>
      <c r="AO29" s="4" t="str">
        <f>VLOOKUP(B29,U:AC,9,0)</f>
        <v>ABB</v>
      </c>
      <c r="AP29" s="4">
        <f>VLOOKUP(B29,U:AD,10,0)</f>
        <v>4</v>
      </c>
      <c r="AQ29" s="3" t="s">
        <v>123</v>
      </c>
      <c r="AR29" s="4" t="str">
        <f t="shared" si="0"/>
        <v>4A</v>
      </c>
      <c r="AS29" s="4" t="str">
        <f>VLOOKUP(B29,U:AF,12,0)</f>
        <v>GD525512376</v>
      </c>
      <c r="AT29" s="4">
        <f>VLOOKUP(B29,U:AG,13,0)</f>
        <v>3</v>
      </c>
      <c r="AU29" s="4">
        <f t="shared" si="1"/>
        <v>0</v>
      </c>
    </row>
    <row r="30" spans="1:47" x14ac:dyDescent="0.3">
      <c r="A30" s="6" t="s">
        <v>424</v>
      </c>
      <c r="B30" s="2" t="s">
        <v>460</v>
      </c>
      <c r="C30" s="1" t="s">
        <v>1249</v>
      </c>
      <c r="D30" s="12" t="s">
        <v>18</v>
      </c>
      <c r="E30" s="12">
        <v>900</v>
      </c>
      <c r="F30" s="25" t="s">
        <v>1960</v>
      </c>
      <c r="G30" s="30" t="s">
        <v>3777</v>
      </c>
      <c r="H30" s="30" t="s">
        <v>3778</v>
      </c>
      <c r="I30" s="11" t="s">
        <v>131</v>
      </c>
      <c r="J30" s="12" t="s">
        <v>4756</v>
      </c>
      <c r="K30" s="12" t="s">
        <v>37</v>
      </c>
      <c r="L30" s="12">
        <v>0</v>
      </c>
      <c r="M30" s="12" t="s">
        <v>19</v>
      </c>
      <c r="N30" s="12" t="s">
        <v>21</v>
      </c>
      <c r="O30" s="12">
        <v>0</v>
      </c>
      <c r="P30" s="12" t="s">
        <v>5144</v>
      </c>
      <c r="Q30" s="12">
        <v>5</v>
      </c>
      <c r="R30" s="30" t="s">
        <v>180</v>
      </c>
      <c r="S30" s="12">
        <v>0</v>
      </c>
      <c r="U30" t="s">
        <v>799</v>
      </c>
      <c r="V30" t="s">
        <v>39</v>
      </c>
      <c r="W30" t="s">
        <v>2761</v>
      </c>
      <c r="X30" t="s">
        <v>2762</v>
      </c>
      <c r="Y30" t="s">
        <v>180</v>
      </c>
      <c r="Z30" t="s">
        <v>4204</v>
      </c>
      <c r="AA30" t="s">
        <v>37</v>
      </c>
      <c r="AC30" t="s">
        <v>19</v>
      </c>
      <c r="AD30">
        <v>4</v>
      </c>
      <c r="AE30">
        <v>0</v>
      </c>
      <c r="AF30" t="s">
        <v>4984</v>
      </c>
      <c r="AG30">
        <v>7</v>
      </c>
      <c r="AI30" s="7" t="str">
        <f>VLOOKUP(B30,U:W,3,0)</f>
        <v>-6.934863992365814</v>
      </c>
      <c r="AJ30" s="4" t="str">
        <f>VLOOKUP(B30,U:X,4,0)</f>
        <v>110.56299179792404</v>
      </c>
      <c r="AK30" s="4" t="str">
        <f>VLOOKUP(B30,U:Y,5,0)</f>
        <v>AHMAD FAHRUR REZA</v>
      </c>
      <c r="AL30" s="4" t="str">
        <f>VLOOKUP(B30,U:Z,6,0)</f>
        <v>14514137307</v>
      </c>
      <c r="AM30" s="4" t="str">
        <f>VLOOKUP(B30,U:AA,7,0)</f>
        <v>HEXING</v>
      </c>
      <c r="AN30" s="4">
        <f>VLOOKUP(B30,U:AB,8,0)</f>
        <v>0</v>
      </c>
      <c r="AO30" s="4" t="str">
        <f>VLOOKUP(B30,U:AC,9,0)</f>
        <v>ABB</v>
      </c>
      <c r="AP30" s="4">
        <f>VLOOKUP(B30,U:AD,10,0)</f>
        <v>4</v>
      </c>
      <c r="AQ30" s="3" t="s">
        <v>123</v>
      </c>
      <c r="AR30" s="4" t="str">
        <f t="shared" si="0"/>
        <v>4A</v>
      </c>
      <c r="AS30" s="4" t="str">
        <f>VLOOKUP(B30,U:AF,12,0)</f>
        <v>GD525510445</v>
      </c>
      <c r="AT30" s="4">
        <f>VLOOKUP(B30,U:AG,13,0)</f>
        <v>5</v>
      </c>
      <c r="AU30" s="4">
        <f t="shared" si="1"/>
        <v>0</v>
      </c>
    </row>
    <row r="31" spans="1:47" x14ac:dyDescent="0.3">
      <c r="A31" s="6" t="s">
        <v>423</v>
      </c>
      <c r="B31" s="2" t="s">
        <v>461</v>
      </c>
      <c r="C31" s="1" t="s">
        <v>1250</v>
      </c>
      <c r="D31" s="12" t="s">
        <v>18</v>
      </c>
      <c r="E31" s="12">
        <v>450</v>
      </c>
      <c r="F31" s="25" t="s">
        <v>1961</v>
      </c>
      <c r="G31" s="30" t="s">
        <v>2938</v>
      </c>
      <c r="H31" s="30" t="s">
        <v>2939</v>
      </c>
      <c r="I31" s="11" t="s">
        <v>131</v>
      </c>
      <c r="J31" s="12" t="s">
        <v>4300</v>
      </c>
      <c r="K31" s="12" t="s">
        <v>37</v>
      </c>
      <c r="L31" s="12">
        <v>0</v>
      </c>
      <c r="M31" s="12" t="s">
        <v>19</v>
      </c>
      <c r="N31" s="12" t="s">
        <v>128</v>
      </c>
      <c r="O31" s="12">
        <v>0</v>
      </c>
      <c r="P31" s="12" t="s">
        <v>74</v>
      </c>
      <c r="Q31" s="12">
        <v>1</v>
      </c>
      <c r="R31" s="30" t="s">
        <v>31</v>
      </c>
      <c r="S31" s="12">
        <v>0</v>
      </c>
      <c r="U31" t="s">
        <v>942</v>
      </c>
      <c r="V31" t="s">
        <v>39</v>
      </c>
      <c r="W31" t="s">
        <v>2763</v>
      </c>
      <c r="X31" t="s">
        <v>2764</v>
      </c>
      <c r="Y31" t="s">
        <v>180</v>
      </c>
      <c r="Z31" t="s">
        <v>4205</v>
      </c>
      <c r="AA31" t="s">
        <v>37</v>
      </c>
      <c r="AC31" t="s">
        <v>19</v>
      </c>
      <c r="AD31">
        <v>4</v>
      </c>
      <c r="AE31">
        <v>0</v>
      </c>
      <c r="AF31" t="s">
        <v>4985</v>
      </c>
      <c r="AG31">
        <v>3</v>
      </c>
      <c r="AI31" s="7" t="str">
        <f>VLOOKUP(B31,U:W,3,0)</f>
        <v>-6.964779</v>
      </c>
      <c r="AJ31" s="4" t="str">
        <f>VLOOKUP(B31,U:X,4,0)</f>
        <v>110.6382491</v>
      </c>
      <c r="AK31" s="4" t="str">
        <f>VLOOKUP(B31,U:Y,5,0)</f>
        <v>SUDARMAN</v>
      </c>
      <c r="AL31" s="4" t="str">
        <f>VLOOKUP(B31,U:Z,6,0)</f>
        <v>14513047457</v>
      </c>
      <c r="AM31" s="4" t="str">
        <f>VLOOKUP(B31,U:AA,7,0)</f>
        <v>HEXING</v>
      </c>
      <c r="AN31" s="4">
        <f>VLOOKUP(B31,U:AB,8,0)</f>
        <v>0</v>
      </c>
      <c r="AO31" s="4" t="str">
        <f>VLOOKUP(B31,U:AC,9,0)</f>
        <v>ABB</v>
      </c>
      <c r="AP31" s="4">
        <f>VLOOKUP(B31,U:AD,10,0)</f>
        <v>2</v>
      </c>
      <c r="AQ31" s="3" t="s">
        <v>123</v>
      </c>
      <c r="AR31" s="4" t="str">
        <f t="shared" si="0"/>
        <v>2A</v>
      </c>
      <c r="AS31" s="4" t="str">
        <f>VLOOKUP(B31,U:AF,12,0)</f>
        <v>GD525512362</v>
      </c>
      <c r="AT31" s="4">
        <f>VLOOKUP(B31,U:AG,13,0)</f>
        <v>1</v>
      </c>
      <c r="AU31" s="4">
        <f t="shared" si="1"/>
        <v>0</v>
      </c>
    </row>
    <row r="32" spans="1:47" x14ac:dyDescent="0.3">
      <c r="A32" s="6" t="s">
        <v>424</v>
      </c>
      <c r="B32" s="2" t="s">
        <v>462</v>
      </c>
      <c r="C32" s="1" t="s">
        <v>1251</v>
      </c>
      <c r="D32" s="12" t="s">
        <v>18</v>
      </c>
      <c r="E32" s="12">
        <v>450</v>
      </c>
      <c r="F32" s="25" t="s">
        <v>1962</v>
      </c>
      <c r="G32" s="30" t="s">
        <v>3713</v>
      </c>
      <c r="H32" s="30" t="s">
        <v>3714</v>
      </c>
      <c r="I32" s="11" t="s">
        <v>131</v>
      </c>
      <c r="J32" s="12" t="s">
        <v>4722</v>
      </c>
      <c r="K32" s="12" t="s">
        <v>37</v>
      </c>
      <c r="L32" s="12">
        <v>0</v>
      </c>
      <c r="M32" s="12" t="s">
        <v>19</v>
      </c>
      <c r="N32" s="12" t="s">
        <v>128</v>
      </c>
      <c r="O32" s="12">
        <v>0</v>
      </c>
      <c r="P32" s="12" t="s">
        <v>61</v>
      </c>
      <c r="Q32" s="12">
        <v>5</v>
      </c>
      <c r="R32" s="30" t="s">
        <v>180</v>
      </c>
      <c r="S32" s="12">
        <v>0</v>
      </c>
      <c r="U32" t="s">
        <v>953</v>
      </c>
      <c r="V32" t="s">
        <v>39</v>
      </c>
      <c r="W32" t="s">
        <v>2765</v>
      </c>
      <c r="X32" t="s">
        <v>2766</v>
      </c>
      <c r="Y32" t="s">
        <v>182</v>
      </c>
      <c r="Z32" t="s">
        <v>4206</v>
      </c>
      <c r="AA32" t="s">
        <v>37</v>
      </c>
      <c r="AC32" t="s">
        <v>19</v>
      </c>
      <c r="AD32">
        <v>4</v>
      </c>
      <c r="AE32">
        <v>0</v>
      </c>
      <c r="AF32" t="s">
        <v>56</v>
      </c>
      <c r="AG32">
        <v>2</v>
      </c>
      <c r="AI32" s="7" t="str">
        <f>VLOOKUP(B32,U:W,3,0)</f>
        <v>-6.976095658577499</v>
      </c>
      <c r="AJ32" s="4" t="str">
        <f>VLOOKUP(B32,U:X,4,0)</f>
        <v>110.52894953638315</v>
      </c>
      <c r="AK32" s="4" t="str">
        <f>VLOOKUP(B32,U:Y,5,0)</f>
        <v>AHMAD FAHRUR REZA</v>
      </c>
      <c r="AL32" s="4" t="str">
        <f>VLOOKUP(B32,U:Z,6,0)</f>
        <v>14514170613</v>
      </c>
      <c r="AM32" s="4" t="str">
        <f>VLOOKUP(B32,U:AA,7,0)</f>
        <v>HEXING</v>
      </c>
      <c r="AN32" s="4">
        <f>VLOOKUP(B32,U:AB,8,0)</f>
        <v>0</v>
      </c>
      <c r="AO32" s="4" t="str">
        <f>VLOOKUP(B32,U:AC,9,0)</f>
        <v>ABB</v>
      </c>
      <c r="AP32" s="4">
        <f>VLOOKUP(B32,U:AD,10,0)</f>
        <v>2</v>
      </c>
      <c r="AQ32" s="3" t="s">
        <v>123</v>
      </c>
      <c r="AR32" s="4" t="str">
        <f t="shared" si="0"/>
        <v>2A</v>
      </c>
      <c r="AS32" s="4" t="str">
        <f>VLOOKUP(B32,U:AF,12,0)</f>
        <v>GD525512372</v>
      </c>
      <c r="AT32" s="4">
        <f>VLOOKUP(B32,U:AG,13,0)</f>
        <v>5</v>
      </c>
      <c r="AU32" s="4">
        <f t="shared" si="1"/>
        <v>0</v>
      </c>
    </row>
    <row r="33" spans="1:47" x14ac:dyDescent="0.3">
      <c r="A33" s="6" t="s">
        <v>419</v>
      </c>
      <c r="B33" s="2" t="s">
        <v>463</v>
      </c>
      <c r="C33" s="1" t="s">
        <v>1252</v>
      </c>
      <c r="D33" s="12" t="s">
        <v>33</v>
      </c>
      <c r="E33" s="12">
        <v>900</v>
      </c>
      <c r="F33" s="25" t="s">
        <v>1963</v>
      </c>
      <c r="G33" s="30" t="s">
        <v>3178</v>
      </c>
      <c r="H33" s="30" t="s">
        <v>3179</v>
      </c>
      <c r="I33" s="11" t="s">
        <v>131</v>
      </c>
      <c r="J33" s="12" t="s">
        <v>4430</v>
      </c>
      <c r="K33" s="12" t="s">
        <v>37</v>
      </c>
      <c r="L33" s="12">
        <v>0</v>
      </c>
      <c r="M33" s="12" t="s">
        <v>19</v>
      </c>
      <c r="N33" s="12" t="s">
        <v>21</v>
      </c>
      <c r="O33" s="12">
        <v>0</v>
      </c>
      <c r="P33" s="12" t="s">
        <v>5051</v>
      </c>
      <c r="Q33" s="12">
        <v>5</v>
      </c>
      <c r="R33" s="30" t="s">
        <v>176</v>
      </c>
      <c r="S33" s="12">
        <v>0</v>
      </c>
      <c r="U33" t="s">
        <v>963</v>
      </c>
      <c r="V33" t="s">
        <v>40</v>
      </c>
      <c r="W33" t="s">
        <v>2767</v>
      </c>
      <c r="X33" t="s">
        <v>2768</v>
      </c>
      <c r="Y33" t="s">
        <v>177</v>
      </c>
      <c r="Z33" t="s">
        <v>4207</v>
      </c>
      <c r="AA33" t="s">
        <v>148</v>
      </c>
      <c r="AC33" t="s">
        <v>19</v>
      </c>
      <c r="AD33">
        <v>6</v>
      </c>
      <c r="AE33">
        <v>0</v>
      </c>
      <c r="AF33" t="s">
        <v>4986</v>
      </c>
      <c r="AG33">
        <v>2</v>
      </c>
      <c r="AI33" s="7" t="str">
        <f>VLOOKUP(B33,U:W,3,0)</f>
        <v>-6.8374898</v>
      </c>
      <c r="AJ33" s="4" t="str">
        <f>VLOOKUP(B33,U:X,4,0)</f>
        <v>110.6343232</v>
      </c>
      <c r="AK33" s="4" t="str">
        <f>VLOOKUP(B33,U:Y,5,0)</f>
        <v>AHMAD ROFIQ</v>
      </c>
      <c r="AL33" s="4" t="str">
        <f>VLOOKUP(B33,U:Z,6,0)</f>
        <v>14514176800</v>
      </c>
      <c r="AM33" s="4" t="str">
        <f>VLOOKUP(B33,U:AA,7,0)</f>
        <v>HEXING</v>
      </c>
      <c r="AN33" s="4">
        <f>VLOOKUP(B33,U:AB,8,0)</f>
        <v>0</v>
      </c>
      <c r="AO33" s="4" t="str">
        <f>VLOOKUP(B33,U:AC,9,0)</f>
        <v>ABB</v>
      </c>
      <c r="AP33" s="4">
        <f>VLOOKUP(B33,U:AD,10,0)</f>
        <v>4</v>
      </c>
      <c r="AQ33" s="3" t="s">
        <v>123</v>
      </c>
      <c r="AR33" s="4" t="str">
        <f t="shared" si="0"/>
        <v>4A</v>
      </c>
      <c r="AS33" s="4" t="str">
        <f>VLOOKUP(B33,U:AF,12,0)</f>
        <v>GD525510953</v>
      </c>
      <c r="AT33" s="4">
        <f>VLOOKUP(B33,U:AG,13,0)</f>
        <v>5</v>
      </c>
      <c r="AU33" s="4">
        <f t="shared" si="1"/>
        <v>0</v>
      </c>
    </row>
    <row r="34" spans="1:47" x14ac:dyDescent="0.3">
      <c r="A34" s="6" t="s">
        <v>424</v>
      </c>
      <c r="B34" s="2" t="s">
        <v>464</v>
      </c>
      <c r="C34" s="1" t="s">
        <v>1253</v>
      </c>
      <c r="D34" s="12" t="s">
        <v>33</v>
      </c>
      <c r="E34" s="12">
        <v>900</v>
      </c>
      <c r="F34" s="25" t="s">
        <v>1964</v>
      </c>
      <c r="G34" s="30" t="s">
        <v>216</v>
      </c>
      <c r="H34" s="30" t="s">
        <v>218</v>
      </c>
      <c r="I34" s="11" t="s">
        <v>131</v>
      </c>
      <c r="J34" s="12" t="s">
        <v>4822</v>
      </c>
      <c r="K34" s="12" t="s">
        <v>37</v>
      </c>
      <c r="L34" s="12">
        <v>0</v>
      </c>
      <c r="M34" s="12" t="s">
        <v>19</v>
      </c>
      <c r="N34" s="12" t="s">
        <v>21</v>
      </c>
      <c r="O34" s="12">
        <v>0</v>
      </c>
      <c r="P34" s="12" t="s">
        <v>5159</v>
      </c>
      <c r="Q34" s="12">
        <v>1</v>
      </c>
      <c r="R34" s="30" t="s">
        <v>178</v>
      </c>
      <c r="S34" s="12">
        <v>0</v>
      </c>
      <c r="U34" t="s">
        <v>961</v>
      </c>
      <c r="V34" t="s">
        <v>39</v>
      </c>
      <c r="W34" t="s">
        <v>2769</v>
      </c>
      <c r="X34" t="s">
        <v>2770</v>
      </c>
      <c r="Y34" t="s">
        <v>181</v>
      </c>
      <c r="Z34" t="s">
        <v>4208</v>
      </c>
      <c r="AA34" t="s">
        <v>37</v>
      </c>
      <c r="AC34" t="s">
        <v>19</v>
      </c>
      <c r="AD34">
        <v>4</v>
      </c>
      <c r="AE34">
        <v>0</v>
      </c>
      <c r="AF34" t="s">
        <v>4987</v>
      </c>
      <c r="AG34">
        <v>4</v>
      </c>
      <c r="AI34" s="7" t="str">
        <f>VLOOKUP(B34,U:W,3,0)</f>
        <v>-6.9947813</v>
      </c>
      <c r="AJ34" s="4" t="str">
        <f>VLOOKUP(B34,U:X,4,0)</f>
        <v>110.7500942</v>
      </c>
      <c r="AK34" s="4" t="str">
        <f>VLOOKUP(B34,U:Y,5,0)</f>
        <v>AGUS SALIM</v>
      </c>
      <c r="AL34" s="4" t="str">
        <f>VLOOKUP(B34,U:Z,6,0)</f>
        <v>14514137547</v>
      </c>
      <c r="AM34" s="4" t="str">
        <f>VLOOKUP(B34,U:AA,7,0)</f>
        <v>HEXING</v>
      </c>
      <c r="AN34" s="4">
        <f>VLOOKUP(B34,U:AB,8,0)</f>
        <v>0</v>
      </c>
      <c r="AO34" s="4" t="str">
        <f>VLOOKUP(B34,U:AC,9,0)</f>
        <v>ABB</v>
      </c>
      <c r="AP34" s="4">
        <f>VLOOKUP(B34,U:AD,10,0)</f>
        <v>4</v>
      </c>
      <c r="AQ34" s="3" t="s">
        <v>123</v>
      </c>
      <c r="AR34" s="4" t="str">
        <f t="shared" si="0"/>
        <v>4A</v>
      </c>
      <c r="AS34" s="4" t="str">
        <f>VLOOKUP(B34,U:AF,12,0)</f>
        <v>GD525510223</v>
      </c>
      <c r="AT34" s="4">
        <f>VLOOKUP(B34,U:AG,13,0)</f>
        <v>1</v>
      </c>
      <c r="AU34" s="4">
        <f t="shared" si="1"/>
        <v>0</v>
      </c>
    </row>
    <row r="35" spans="1:47" x14ac:dyDescent="0.3">
      <c r="A35" s="6" t="s">
        <v>422</v>
      </c>
      <c r="B35" s="2" t="s">
        <v>465</v>
      </c>
      <c r="C35" s="1" t="s">
        <v>1254</v>
      </c>
      <c r="D35" s="12" t="s">
        <v>33</v>
      </c>
      <c r="E35" s="12">
        <v>900</v>
      </c>
      <c r="F35" s="25" t="s">
        <v>1965</v>
      </c>
      <c r="G35" s="30" t="s">
        <v>3070</v>
      </c>
      <c r="H35" s="30" t="s">
        <v>3071</v>
      </c>
      <c r="I35" s="11" t="s">
        <v>131</v>
      </c>
      <c r="J35" s="12" t="s">
        <v>4370</v>
      </c>
      <c r="K35" s="12" t="s">
        <v>37</v>
      </c>
      <c r="L35" s="12">
        <v>0</v>
      </c>
      <c r="M35" s="12" t="s">
        <v>19</v>
      </c>
      <c r="N35" s="12" t="s">
        <v>21</v>
      </c>
      <c r="O35" s="12">
        <v>0</v>
      </c>
      <c r="P35" s="12" t="s">
        <v>5030</v>
      </c>
      <c r="Q35" s="12">
        <v>5</v>
      </c>
      <c r="R35" s="30" t="s">
        <v>184</v>
      </c>
      <c r="S35" s="12">
        <v>0</v>
      </c>
      <c r="U35" t="s">
        <v>955</v>
      </c>
      <c r="V35" t="s">
        <v>40</v>
      </c>
      <c r="W35" t="s">
        <v>2771</v>
      </c>
      <c r="X35" t="s">
        <v>2772</v>
      </c>
      <c r="Y35" t="s">
        <v>177</v>
      </c>
      <c r="Z35" t="s">
        <v>4209</v>
      </c>
      <c r="AA35" t="s">
        <v>37</v>
      </c>
      <c r="AC35" t="s">
        <v>19</v>
      </c>
      <c r="AD35">
        <v>6</v>
      </c>
      <c r="AE35">
        <v>0</v>
      </c>
      <c r="AF35" t="s">
        <v>94</v>
      </c>
      <c r="AG35">
        <v>4</v>
      </c>
      <c r="AI35" s="7" t="str">
        <f>VLOOKUP(B35,U:W,3,0)</f>
        <v>-6.8701079</v>
      </c>
      <c r="AJ35" s="4" t="str">
        <f>VLOOKUP(B35,U:X,4,0)</f>
        <v>110.7313239</v>
      </c>
      <c r="AK35" s="4" t="str">
        <f>VLOOKUP(B35,U:Y,5,0)</f>
        <v>AHMAD KHARIS</v>
      </c>
      <c r="AL35" s="4" t="str">
        <f>VLOOKUP(B35,U:Z,6,0)</f>
        <v>14514218917</v>
      </c>
      <c r="AM35" s="4" t="str">
        <f>VLOOKUP(B35,U:AA,7,0)</f>
        <v>HEXING</v>
      </c>
      <c r="AN35" s="4">
        <f>VLOOKUP(B35,U:AB,8,0)</f>
        <v>0</v>
      </c>
      <c r="AO35" s="4" t="str">
        <f>VLOOKUP(B35,U:AC,9,0)</f>
        <v>ABB</v>
      </c>
      <c r="AP35" s="4">
        <f>VLOOKUP(B35,U:AD,10,0)</f>
        <v>4</v>
      </c>
      <c r="AQ35" s="3" t="s">
        <v>123</v>
      </c>
      <c r="AR35" s="4" t="str">
        <f t="shared" si="0"/>
        <v>4A</v>
      </c>
      <c r="AS35" s="4" t="str">
        <f>VLOOKUP(B35,U:AF,12,0)</f>
        <v>GD525512004</v>
      </c>
      <c r="AT35" s="4">
        <f>VLOOKUP(B35,U:AG,13,0)</f>
        <v>5</v>
      </c>
      <c r="AU35" s="4">
        <f t="shared" si="1"/>
        <v>0</v>
      </c>
    </row>
    <row r="36" spans="1:47" x14ac:dyDescent="0.3">
      <c r="A36" s="6" t="s">
        <v>416</v>
      </c>
      <c r="B36" s="2" t="s">
        <v>466</v>
      </c>
      <c r="C36" s="1" t="s">
        <v>1255</v>
      </c>
      <c r="D36" s="12" t="s">
        <v>33</v>
      </c>
      <c r="E36" s="12">
        <v>900</v>
      </c>
      <c r="F36" s="25" t="s">
        <v>1966</v>
      </c>
      <c r="G36" s="30" t="s">
        <v>3238</v>
      </c>
      <c r="H36" s="30" t="s">
        <v>3239</v>
      </c>
      <c r="I36" s="11" t="s">
        <v>131</v>
      </c>
      <c r="J36" s="12" t="s">
        <v>4464</v>
      </c>
      <c r="K36" s="12" t="s">
        <v>37</v>
      </c>
      <c r="L36" s="12">
        <v>0</v>
      </c>
      <c r="M36" s="12" t="s">
        <v>19</v>
      </c>
      <c r="N36" s="12" t="s">
        <v>21</v>
      </c>
      <c r="O36" s="12">
        <v>0</v>
      </c>
      <c r="P36" s="12" t="s">
        <v>88</v>
      </c>
      <c r="Q36" s="12">
        <v>5</v>
      </c>
      <c r="R36" s="30" t="s">
        <v>184</v>
      </c>
      <c r="S36" s="12">
        <v>0</v>
      </c>
      <c r="U36" t="s">
        <v>979</v>
      </c>
      <c r="V36" t="s">
        <v>39</v>
      </c>
      <c r="W36" t="s">
        <v>2773</v>
      </c>
      <c r="X36" t="s">
        <v>2774</v>
      </c>
      <c r="Y36" t="s">
        <v>178</v>
      </c>
      <c r="Z36" t="s">
        <v>4210</v>
      </c>
      <c r="AA36" t="s">
        <v>37</v>
      </c>
      <c r="AC36" t="s">
        <v>19</v>
      </c>
      <c r="AD36">
        <v>4</v>
      </c>
      <c r="AE36">
        <v>0</v>
      </c>
      <c r="AF36" t="s">
        <v>114</v>
      </c>
      <c r="AG36">
        <v>6</v>
      </c>
      <c r="AI36" s="7" t="str">
        <f>VLOOKUP(B36,U:W,3,0)</f>
        <v>-6.8568845</v>
      </c>
      <c r="AJ36" s="4" t="str">
        <f>VLOOKUP(B36,U:X,4,0)</f>
        <v>110.7130402</v>
      </c>
      <c r="AK36" s="4" t="str">
        <f>VLOOKUP(B36,U:Y,5,0)</f>
        <v>AHMAD KHARIS</v>
      </c>
      <c r="AL36" s="4" t="str">
        <f>VLOOKUP(B36,U:Z,6,0)</f>
        <v>14514229732</v>
      </c>
      <c r="AM36" s="4" t="str">
        <f>VLOOKUP(B36,U:AA,7,0)</f>
        <v>HEXING</v>
      </c>
      <c r="AN36" s="4">
        <f>VLOOKUP(B36,U:AB,8,0)</f>
        <v>0</v>
      </c>
      <c r="AO36" s="4" t="str">
        <f>VLOOKUP(B36,U:AC,9,0)</f>
        <v>ABB</v>
      </c>
      <c r="AP36" s="4">
        <f>VLOOKUP(B36,U:AD,10,0)</f>
        <v>4</v>
      </c>
      <c r="AQ36" s="3" t="s">
        <v>123</v>
      </c>
      <c r="AR36" s="4" t="str">
        <f t="shared" si="0"/>
        <v>4A</v>
      </c>
      <c r="AS36" s="4" t="str">
        <f>VLOOKUP(B36,U:AF,12,0)</f>
        <v>GD525511063</v>
      </c>
      <c r="AT36" s="4">
        <f>VLOOKUP(B36,U:AG,13,0)</f>
        <v>5</v>
      </c>
      <c r="AU36" s="4">
        <f t="shared" si="1"/>
        <v>0</v>
      </c>
    </row>
    <row r="37" spans="1:47" x14ac:dyDescent="0.3">
      <c r="A37" s="6" t="s">
        <v>422</v>
      </c>
      <c r="B37" s="2" t="s">
        <v>467</v>
      </c>
      <c r="C37" s="1" t="s">
        <v>1256</v>
      </c>
      <c r="D37" s="12" t="s">
        <v>18</v>
      </c>
      <c r="E37" s="12">
        <v>1300</v>
      </c>
      <c r="F37" s="25" t="s">
        <v>1967</v>
      </c>
      <c r="G37" s="30" t="s">
        <v>3076</v>
      </c>
      <c r="H37" s="30" t="s">
        <v>3077</v>
      </c>
      <c r="I37" s="11" t="s">
        <v>131</v>
      </c>
      <c r="J37" s="12" t="s">
        <v>4373</v>
      </c>
      <c r="K37" s="12" t="s">
        <v>37</v>
      </c>
      <c r="L37" s="12">
        <v>0</v>
      </c>
      <c r="M37" s="12" t="s">
        <v>19</v>
      </c>
      <c r="N37" s="12" t="s">
        <v>125</v>
      </c>
      <c r="O37" s="12">
        <v>0</v>
      </c>
      <c r="P37" s="12" t="s">
        <v>5033</v>
      </c>
      <c r="Q37" s="12">
        <v>1</v>
      </c>
      <c r="R37" s="30" t="s">
        <v>184</v>
      </c>
      <c r="S37" s="12">
        <v>0</v>
      </c>
      <c r="U37" t="s">
        <v>923</v>
      </c>
      <c r="V37" t="s">
        <v>39</v>
      </c>
      <c r="W37" t="s">
        <v>2773</v>
      </c>
      <c r="X37" t="s">
        <v>2774</v>
      </c>
      <c r="Y37" t="s">
        <v>178</v>
      </c>
      <c r="Z37" t="s">
        <v>4211</v>
      </c>
      <c r="AA37" t="s">
        <v>37</v>
      </c>
      <c r="AC37" t="s">
        <v>19</v>
      </c>
      <c r="AD37">
        <v>4</v>
      </c>
      <c r="AE37">
        <v>0</v>
      </c>
      <c r="AF37" t="s">
        <v>4988</v>
      </c>
      <c r="AG37">
        <v>4</v>
      </c>
      <c r="AI37" s="7" t="str">
        <f>VLOOKUP(B37,U:W,3,0)</f>
        <v>-6.8691096</v>
      </c>
      <c r="AJ37" s="4" t="str">
        <f>VLOOKUP(B37,U:X,4,0)</f>
        <v>110.7322419</v>
      </c>
      <c r="AK37" s="4" t="str">
        <f>VLOOKUP(B37,U:Y,5,0)</f>
        <v>AHMAD KHARIS</v>
      </c>
      <c r="AL37" s="4" t="str">
        <f>VLOOKUP(B37,U:Z,6,0)</f>
        <v>14514228114</v>
      </c>
      <c r="AM37" s="4" t="str">
        <f>VLOOKUP(B37,U:AA,7,0)</f>
        <v>HEXING</v>
      </c>
      <c r="AN37" s="4">
        <f>VLOOKUP(B37,U:AB,8,0)</f>
        <v>0</v>
      </c>
      <c r="AO37" s="4" t="str">
        <f>VLOOKUP(B37,U:AC,9,0)</f>
        <v>ABB</v>
      </c>
      <c r="AP37" s="4">
        <f>VLOOKUP(B37,U:AD,10,0)</f>
        <v>6</v>
      </c>
      <c r="AQ37" s="3" t="s">
        <v>123</v>
      </c>
      <c r="AR37" s="4" t="str">
        <f t="shared" si="0"/>
        <v>6A</v>
      </c>
      <c r="AS37" s="4" t="str">
        <f>VLOOKUP(B37,U:AF,12,0)</f>
        <v>GD525511274</v>
      </c>
      <c r="AT37" s="4">
        <f>VLOOKUP(B37,U:AG,13,0)</f>
        <v>1</v>
      </c>
      <c r="AU37" s="4">
        <f t="shared" si="1"/>
        <v>0</v>
      </c>
    </row>
    <row r="38" spans="1:47" x14ac:dyDescent="0.3">
      <c r="A38" s="6" t="s">
        <v>422</v>
      </c>
      <c r="B38" s="2" t="s">
        <v>468</v>
      </c>
      <c r="C38" s="1" t="s">
        <v>1257</v>
      </c>
      <c r="D38" s="12" t="s">
        <v>18</v>
      </c>
      <c r="E38" s="12">
        <v>450</v>
      </c>
      <c r="F38" s="25" t="s">
        <v>1968</v>
      </c>
      <c r="G38" s="30" t="s">
        <v>3232</v>
      </c>
      <c r="H38" s="30" t="s">
        <v>3233</v>
      </c>
      <c r="I38" s="11" t="s">
        <v>131</v>
      </c>
      <c r="J38" s="12" t="s">
        <v>4461</v>
      </c>
      <c r="K38" s="12" t="s">
        <v>37</v>
      </c>
      <c r="L38" s="12">
        <v>0</v>
      </c>
      <c r="M38" s="12" t="s">
        <v>19</v>
      </c>
      <c r="N38" s="12" t="s">
        <v>128</v>
      </c>
      <c r="O38" s="12">
        <v>0</v>
      </c>
      <c r="P38" s="12" t="s">
        <v>360</v>
      </c>
      <c r="Q38" s="12">
        <v>1</v>
      </c>
      <c r="R38" s="30" t="s">
        <v>31</v>
      </c>
      <c r="S38" s="12">
        <v>0</v>
      </c>
      <c r="U38" t="s">
        <v>977</v>
      </c>
      <c r="V38" t="s">
        <v>40</v>
      </c>
      <c r="W38" t="s">
        <v>2775</v>
      </c>
      <c r="X38" t="s">
        <v>2776</v>
      </c>
      <c r="Y38" t="s">
        <v>180</v>
      </c>
      <c r="Z38" t="s">
        <v>4212</v>
      </c>
      <c r="AA38" t="s">
        <v>37</v>
      </c>
      <c r="AC38" t="s">
        <v>19</v>
      </c>
      <c r="AD38">
        <v>6</v>
      </c>
      <c r="AE38">
        <v>0</v>
      </c>
      <c r="AF38" t="s">
        <v>4989</v>
      </c>
      <c r="AG38">
        <v>1</v>
      </c>
      <c r="AI38" s="7" t="str">
        <f>VLOOKUP(B38,U:W,3,0)</f>
        <v>-6.9019039</v>
      </c>
      <c r="AJ38" s="4" t="str">
        <f>VLOOKUP(B38,U:X,4,0)</f>
        <v>110.6008314</v>
      </c>
      <c r="AK38" s="4" t="str">
        <f>VLOOKUP(B38,U:Y,5,0)</f>
        <v>SUDARMAN</v>
      </c>
      <c r="AL38" s="4" t="str">
        <f>VLOOKUP(B38,U:Z,6,0)</f>
        <v>14514240010</v>
      </c>
      <c r="AM38" s="4" t="str">
        <f>VLOOKUP(B38,U:AA,7,0)</f>
        <v>HEXING</v>
      </c>
      <c r="AN38" s="4">
        <f>VLOOKUP(B38,U:AB,8,0)</f>
        <v>0</v>
      </c>
      <c r="AO38" s="4" t="str">
        <f>VLOOKUP(B38,U:AC,9,0)</f>
        <v>ABB</v>
      </c>
      <c r="AP38" s="4">
        <f>VLOOKUP(B38,U:AD,10,0)</f>
        <v>2</v>
      </c>
      <c r="AQ38" s="3" t="s">
        <v>123</v>
      </c>
      <c r="AR38" s="4" t="str">
        <f t="shared" si="0"/>
        <v>2A</v>
      </c>
      <c r="AS38" s="4" t="str">
        <f>VLOOKUP(B38,U:AF,12,0)</f>
        <v>GD525510138</v>
      </c>
      <c r="AT38" s="4">
        <f>VLOOKUP(B38,U:AG,13,0)</f>
        <v>1</v>
      </c>
      <c r="AU38" s="4">
        <f t="shared" si="1"/>
        <v>0</v>
      </c>
    </row>
    <row r="39" spans="1:47" x14ac:dyDescent="0.3">
      <c r="A39" s="6" t="s">
        <v>424</v>
      </c>
      <c r="B39" s="2" t="s">
        <v>469</v>
      </c>
      <c r="C39" s="1" t="s">
        <v>1258</v>
      </c>
      <c r="D39" s="12" t="s">
        <v>18</v>
      </c>
      <c r="E39" s="12">
        <v>450</v>
      </c>
      <c r="F39" s="25" t="s">
        <v>1969</v>
      </c>
      <c r="G39" s="30" t="s">
        <v>219</v>
      </c>
      <c r="H39" s="30" t="s">
        <v>327</v>
      </c>
      <c r="I39" s="11" t="s">
        <v>131</v>
      </c>
      <c r="J39" s="12" t="s">
        <v>4611</v>
      </c>
      <c r="K39" s="12" t="s">
        <v>37</v>
      </c>
      <c r="L39" s="12">
        <v>0</v>
      </c>
      <c r="M39" s="12" t="s">
        <v>19</v>
      </c>
      <c r="N39" s="12" t="s">
        <v>128</v>
      </c>
      <c r="O39" s="12">
        <v>0</v>
      </c>
      <c r="P39" s="12" t="s">
        <v>5104</v>
      </c>
      <c r="Q39" s="12">
        <v>2</v>
      </c>
      <c r="R39" s="30" t="s">
        <v>178</v>
      </c>
      <c r="S39" s="12">
        <v>0</v>
      </c>
      <c r="U39" t="s">
        <v>976</v>
      </c>
      <c r="V39" t="s">
        <v>39</v>
      </c>
      <c r="W39" t="s">
        <v>2777</v>
      </c>
      <c r="X39" t="s">
        <v>2778</v>
      </c>
      <c r="Y39" t="s">
        <v>176</v>
      </c>
      <c r="Z39" t="s">
        <v>4213</v>
      </c>
      <c r="AA39" t="s">
        <v>37</v>
      </c>
      <c r="AC39" t="s">
        <v>19</v>
      </c>
      <c r="AD39">
        <v>4</v>
      </c>
      <c r="AE39">
        <v>0</v>
      </c>
      <c r="AF39" t="s">
        <v>75</v>
      </c>
      <c r="AG39">
        <v>5</v>
      </c>
      <c r="AI39" s="7" t="str">
        <f>VLOOKUP(B39,U:W,3,0)</f>
        <v>-6.9947804</v>
      </c>
      <c r="AJ39" s="4" t="str">
        <f>VLOOKUP(B39,U:X,4,0)</f>
        <v>110.7500938</v>
      </c>
      <c r="AK39" s="4" t="str">
        <f>VLOOKUP(B39,U:Y,5,0)</f>
        <v>AGUS SALIM</v>
      </c>
      <c r="AL39" s="4" t="str">
        <f>VLOOKUP(B39,U:Z,6,0)</f>
        <v>14514137414</v>
      </c>
      <c r="AM39" s="4" t="str">
        <f>VLOOKUP(B39,U:AA,7,0)</f>
        <v>HEXING</v>
      </c>
      <c r="AN39" s="4">
        <f>VLOOKUP(B39,U:AB,8,0)</f>
        <v>0</v>
      </c>
      <c r="AO39" s="4" t="str">
        <f>VLOOKUP(B39,U:AC,9,0)</f>
        <v>ABB</v>
      </c>
      <c r="AP39" s="4">
        <f>VLOOKUP(B39,U:AD,10,0)</f>
        <v>2</v>
      </c>
      <c r="AQ39" s="3" t="s">
        <v>123</v>
      </c>
      <c r="AR39" s="4" t="str">
        <f t="shared" si="0"/>
        <v>2A</v>
      </c>
      <c r="AS39" s="4" t="str">
        <f>VLOOKUP(B39,U:AF,12,0)</f>
        <v>GD525510222</v>
      </c>
      <c r="AT39" s="4">
        <f>VLOOKUP(B39,U:AG,13,0)</f>
        <v>2</v>
      </c>
      <c r="AU39" s="4">
        <f t="shared" si="1"/>
        <v>0</v>
      </c>
    </row>
    <row r="40" spans="1:47" x14ac:dyDescent="0.3">
      <c r="A40" s="6" t="s">
        <v>425</v>
      </c>
      <c r="B40" s="2" t="s">
        <v>470</v>
      </c>
      <c r="C40" s="1" t="s">
        <v>1259</v>
      </c>
      <c r="D40" s="12" t="s">
        <v>18</v>
      </c>
      <c r="E40" s="12">
        <v>1300</v>
      </c>
      <c r="F40" s="25" t="s">
        <v>1970</v>
      </c>
      <c r="G40" s="30" t="s">
        <v>3799</v>
      </c>
      <c r="H40" s="30" t="s">
        <v>3800</v>
      </c>
      <c r="I40" s="11" t="s">
        <v>131</v>
      </c>
      <c r="J40" s="12" t="s">
        <v>4767</v>
      </c>
      <c r="K40" s="12" t="s">
        <v>37</v>
      </c>
      <c r="L40" s="12">
        <v>0</v>
      </c>
      <c r="M40" s="12" t="s">
        <v>19</v>
      </c>
      <c r="N40" s="12" t="s">
        <v>125</v>
      </c>
      <c r="O40" s="12">
        <v>0</v>
      </c>
      <c r="P40" s="12" t="s">
        <v>198</v>
      </c>
      <c r="Q40" s="12">
        <v>1</v>
      </c>
      <c r="R40" s="30" t="s">
        <v>178</v>
      </c>
      <c r="S40" s="12">
        <v>0</v>
      </c>
      <c r="U40" t="s">
        <v>975</v>
      </c>
      <c r="V40" t="s">
        <v>39</v>
      </c>
      <c r="W40" t="s">
        <v>2779</v>
      </c>
      <c r="X40" t="s">
        <v>2780</v>
      </c>
      <c r="Y40" t="s">
        <v>182</v>
      </c>
      <c r="Z40" t="s">
        <v>4214</v>
      </c>
      <c r="AA40" t="s">
        <v>37</v>
      </c>
      <c r="AC40" t="s">
        <v>19</v>
      </c>
      <c r="AD40">
        <v>4</v>
      </c>
      <c r="AE40">
        <v>0</v>
      </c>
      <c r="AF40" t="s">
        <v>4990</v>
      </c>
      <c r="AG40">
        <v>3</v>
      </c>
      <c r="AI40" s="7" t="str">
        <f>VLOOKUP(B40,U:W,3,0)</f>
        <v>-6.956522</v>
      </c>
      <c r="AJ40" s="4" t="str">
        <f>VLOOKUP(B40,U:X,4,0)</f>
        <v>110.7045911</v>
      </c>
      <c r="AK40" s="4" t="str">
        <f>VLOOKUP(B40,U:Y,5,0)</f>
        <v>AGUS SALIM</v>
      </c>
      <c r="AL40" s="4" t="str">
        <f>VLOOKUP(B40,U:Z,6,0)</f>
        <v>14514226993</v>
      </c>
      <c r="AM40" s="4" t="str">
        <f>VLOOKUP(B40,U:AA,7,0)</f>
        <v>HEXING</v>
      </c>
      <c r="AN40" s="4">
        <f>VLOOKUP(B40,U:AB,8,0)</f>
        <v>0</v>
      </c>
      <c r="AO40" s="4" t="str">
        <f>VLOOKUP(B40,U:AC,9,0)</f>
        <v>ABB</v>
      </c>
      <c r="AP40" s="4">
        <f>VLOOKUP(B40,U:AD,10,0)</f>
        <v>6</v>
      </c>
      <c r="AQ40" s="3" t="s">
        <v>123</v>
      </c>
      <c r="AR40" s="4" t="str">
        <f t="shared" si="0"/>
        <v>6A</v>
      </c>
      <c r="AS40" s="4" t="str">
        <f>VLOOKUP(B40,U:AF,12,0)</f>
        <v>GD525510259</v>
      </c>
      <c r="AT40" s="4">
        <f>VLOOKUP(B40,U:AG,13,0)</f>
        <v>1</v>
      </c>
      <c r="AU40" s="4">
        <f t="shared" si="1"/>
        <v>0</v>
      </c>
    </row>
    <row r="41" spans="1:47" x14ac:dyDescent="0.3">
      <c r="A41" s="6" t="s">
        <v>420</v>
      </c>
      <c r="B41" s="2" t="s">
        <v>471</v>
      </c>
      <c r="C41" s="1" t="s">
        <v>1260</v>
      </c>
      <c r="D41" s="12" t="s">
        <v>33</v>
      </c>
      <c r="E41" s="12">
        <v>900</v>
      </c>
      <c r="F41" s="25" t="s">
        <v>1971</v>
      </c>
      <c r="G41" s="30" t="s">
        <v>3324</v>
      </c>
      <c r="H41" s="30" t="s">
        <v>3325</v>
      </c>
      <c r="I41" s="11" t="s">
        <v>131</v>
      </c>
      <c r="J41" s="12" t="s">
        <v>4508</v>
      </c>
      <c r="K41" s="12" t="s">
        <v>37</v>
      </c>
      <c r="L41" s="12">
        <v>0</v>
      </c>
      <c r="M41" s="12" t="s">
        <v>19</v>
      </c>
      <c r="N41" s="12" t="s">
        <v>21</v>
      </c>
      <c r="O41" s="12">
        <v>0</v>
      </c>
      <c r="P41" s="12" t="s">
        <v>389</v>
      </c>
      <c r="Q41" s="12">
        <v>8</v>
      </c>
      <c r="R41" s="30" t="s">
        <v>185</v>
      </c>
      <c r="S41" s="12" t="s">
        <v>132</v>
      </c>
      <c r="U41" t="s">
        <v>973</v>
      </c>
      <c r="V41" t="s">
        <v>40</v>
      </c>
      <c r="W41" t="s">
        <v>2781</v>
      </c>
      <c r="X41" t="s">
        <v>2782</v>
      </c>
      <c r="Y41" t="s">
        <v>177</v>
      </c>
      <c r="Z41" t="s">
        <v>4215</v>
      </c>
      <c r="AA41" t="s">
        <v>37</v>
      </c>
      <c r="AC41" t="s">
        <v>19</v>
      </c>
      <c r="AD41">
        <v>6</v>
      </c>
      <c r="AE41">
        <v>0</v>
      </c>
      <c r="AF41" t="s">
        <v>4991</v>
      </c>
      <c r="AG41">
        <v>3</v>
      </c>
      <c r="AI41" s="7" t="str">
        <f>VLOOKUP(B41,U:W,3,0)</f>
        <v>-6.9218316</v>
      </c>
      <c r="AJ41" s="4" t="str">
        <f>VLOOKUP(B41,U:X,4,0)</f>
        <v>110.6296737</v>
      </c>
      <c r="AK41" s="4" t="str">
        <f>VLOOKUP(B41,U:Y,5,0)</f>
        <v>NASIRUN</v>
      </c>
      <c r="AL41" s="4" t="str">
        <f>VLOOKUP(B41,U:Z,6,0)</f>
        <v>14514222851</v>
      </c>
      <c r="AM41" s="4" t="str">
        <f>VLOOKUP(B41,U:AA,7,0)</f>
        <v>HEXING</v>
      </c>
      <c r="AN41" s="4">
        <f>VLOOKUP(B41,U:AB,8,0)</f>
        <v>0</v>
      </c>
      <c r="AO41" s="4" t="str">
        <f>VLOOKUP(B41,U:AC,9,0)</f>
        <v>ABB</v>
      </c>
      <c r="AP41" s="4">
        <f>VLOOKUP(B41,U:AD,10,0)</f>
        <v>4</v>
      </c>
      <c r="AQ41" s="3" t="s">
        <v>123</v>
      </c>
      <c r="AR41" s="4" t="str">
        <f t="shared" si="0"/>
        <v>4A</v>
      </c>
      <c r="AS41" s="4" t="str">
        <f>VLOOKUP(B41,U:AF,12,0)</f>
        <v>GD525511915</v>
      </c>
      <c r="AT41" s="4">
        <f>VLOOKUP(B41,U:AG,13,0)</f>
        <v>8</v>
      </c>
      <c r="AU41" s="4" t="str">
        <f t="shared" si="1"/>
        <v>PERLU PERLUASAN JTR</v>
      </c>
    </row>
    <row r="42" spans="1:47" x14ac:dyDescent="0.3">
      <c r="A42" s="6" t="s">
        <v>426</v>
      </c>
      <c r="B42" s="2" t="s">
        <v>472</v>
      </c>
      <c r="C42" s="1" t="s">
        <v>1261</v>
      </c>
      <c r="D42" s="12" t="s">
        <v>18</v>
      </c>
      <c r="E42" s="12">
        <v>450</v>
      </c>
      <c r="F42" s="25" t="s">
        <v>1972</v>
      </c>
      <c r="G42" s="30" t="s">
        <v>2828</v>
      </c>
      <c r="H42" s="30" t="s">
        <v>2829</v>
      </c>
      <c r="I42" s="11" t="s">
        <v>131</v>
      </c>
      <c r="J42" s="12" t="s">
        <v>4244</v>
      </c>
      <c r="K42" s="12" t="s">
        <v>37</v>
      </c>
      <c r="L42" s="12">
        <v>0</v>
      </c>
      <c r="M42" s="12" t="s">
        <v>19</v>
      </c>
      <c r="N42" s="12" t="s">
        <v>128</v>
      </c>
      <c r="O42" s="12">
        <v>0</v>
      </c>
      <c r="P42" s="12" t="s">
        <v>64</v>
      </c>
      <c r="Q42" s="12">
        <v>4</v>
      </c>
      <c r="R42" s="30" t="s">
        <v>177</v>
      </c>
      <c r="S42" s="12">
        <v>0</v>
      </c>
      <c r="U42" t="s">
        <v>941</v>
      </c>
      <c r="V42" t="s">
        <v>40</v>
      </c>
      <c r="W42" t="s">
        <v>221</v>
      </c>
      <c r="X42" t="s">
        <v>312</v>
      </c>
      <c r="Y42" t="s">
        <v>178</v>
      </c>
      <c r="Z42" t="s">
        <v>4216</v>
      </c>
      <c r="AA42" t="s">
        <v>37</v>
      </c>
      <c r="AC42" t="s">
        <v>19</v>
      </c>
      <c r="AD42">
        <v>6</v>
      </c>
      <c r="AE42">
        <v>0</v>
      </c>
      <c r="AF42" t="s">
        <v>230</v>
      </c>
      <c r="AG42">
        <v>2</v>
      </c>
      <c r="AI42" s="7" t="str">
        <f>VLOOKUP(B42,U:W,3,0)</f>
        <v>-6.8584607</v>
      </c>
      <c r="AJ42" s="4" t="str">
        <f>VLOOKUP(B42,U:X,4,0)</f>
        <v>110.6862731</v>
      </c>
      <c r="AK42" s="4" t="str">
        <f>VLOOKUP(B42,U:Y,5,0)</f>
        <v>MIFTAKHUL ANWAR</v>
      </c>
      <c r="AL42" s="4" t="str">
        <f>VLOOKUP(B42,U:Z,6,0)</f>
        <v>14514169532</v>
      </c>
      <c r="AM42" s="4" t="str">
        <f>VLOOKUP(B42,U:AA,7,0)</f>
        <v>HEXING</v>
      </c>
      <c r="AN42" s="4">
        <f>VLOOKUP(B42,U:AB,8,0)</f>
        <v>0</v>
      </c>
      <c r="AO42" s="4" t="str">
        <f>VLOOKUP(B42,U:AC,9,0)</f>
        <v>ABB</v>
      </c>
      <c r="AP42" s="4">
        <f>VLOOKUP(B42,U:AD,10,0)</f>
        <v>2</v>
      </c>
      <c r="AQ42" s="3" t="s">
        <v>123</v>
      </c>
      <c r="AR42" s="4" t="str">
        <f t="shared" si="0"/>
        <v>2A</v>
      </c>
      <c r="AS42" s="4" t="str">
        <f>VLOOKUP(B42,U:AF,12,0)</f>
        <v>GD525512312</v>
      </c>
      <c r="AT42" s="4">
        <f>VLOOKUP(B42,U:AG,13,0)</f>
        <v>4</v>
      </c>
      <c r="AU42" s="4">
        <f t="shared" si="1"/>
        <v>0</v>
      </c>
    </row>
    <row r="43" spans="1:47" x14ac:dyDescent="0.3">
      <c r="A43" s="6" t="s">
        <v>420</v>
      </c>
      <c r="B43" s="2" t="s">
        <v>473</v>
      </c>
      <c r="C43" s="1" t="s">
        <v>1262</v>
      </c>
      <c r="D43" s="12" t="s">
        <v>18</v>
      </c>
      <c r="E43" s="12">
        <v>900</v>
      </c>
      <c r="F43" s="25" t="s">
        <v>1973</v>
      </c>
      <c r="G43" s="30" t="s">
        <v>3451</v>
      </c>
      <c r="H43" s="30" t="s">
        <v>3452</v>
      </c>
      <c r="I43" s="11" t="s">
        <v>131</v>
      </c>
      <c r="J43" s="12" t="s">
        <v>4573</v>
      </c>
      <c r="K43" s="12" t="s">
        <v>37</v>
      </c>
      <c r="L43" s="12">
        <v>0</v>
      </c>
      <c r="M43" s="12" t="s">
        <v>19</v>
      </c>
      <c r="N43" s="12" t="s">
        <v>21</v>
      </c>
      <c r="O43" s="12">
        <v>0</v>
      </c>
      <c r="P43" s="12" t="s">
        <v>4992</v>
      </c>
      <c r="Q43" s="12">
        <v>5</v>
      </c>
      <c r="R43" s="30" t="s">
        <v>177</v>
      </c>
      <c r="S43" s="12">
        <v>0</v>
      </c>
      <c r="U43" t="s">
        <v>584</v>
      </c>
      <c r="V43" t="s">
        <v>40</v>
      </c>
      <c r="W43" t="s">
        <v>2783</v>
      </c>
      <c r="X43" t="s">
        <v>2784</v>
      </c>
      <c r="Y43" t="s">
        <v>31</v>
      </c>
      <c r="Z43" t="s">
        <v>4217</v>
      </c>
      <c r="AA43" t="s">
        <v>37</v>
      </c>
      <c r="AC43" t="s">
        <v>19</v>
      </c>
      <c r="AD43">
        <v>6</v>
      </c>
      <c r="AE43">
        <v>0</v>
      </c>
      <c r="AF43" t="s">
        <v>74</v>
      </c>
      <c r="AG43">
        <v>8</v>
      </c>
      <c r="AI43" s="7" t="str">
        <f>VLOOKUP(B43,U:W,3,0)</f>
        <v>-6.898767</v>
      </c>
      <c r="AJ43" s="4" t="str">
        <f>VLOOKUP(B43,U:X,4,0)</f>
        <v>110.6464965</v>
      </c>
      <c r="AK43" s="4" t="str">
        <f>VLOOKUP(B43,U:Y,5,0)</f>
        <v>MIFTAKHUL ANWAR</v>
      </c>
      <c r="AL43" s="4" t="str">
        <f>VLOOKUP(B43,U:Z,6,0)</f>
        <v>14514229559</v>
      </c>
      <c r="AM43" s="4" t="str">
        <f>VLOOKUP(B43,U:AA,7,0)</f>
        <v>HEXING</v>
      </c>
      <c r="AN43" s="4">
        <f>VLOOKUP(B43,U:AB,8,0)</f>
        <v>0</v>
      </c>
      <c r="AO43" s="4" t="str">
        <f>VLOOKUP(B43,U:AC,9,0)</f>
        <v>ABB</v>
      </c>
      <c r="AP43" s="4">
        <f>VLOOKUP(B43,U:AD,10,0)</f>
        <v>4</v>
      </c>
      <c r="AQ43" s="3" t="s">
        <v>123</v>
      </c>
      <c r="AR43" s="4" t="str">
        <f t="shared" si="0"/>
        <v>4A</v>
      </c>
      <c r="AS43" s="4" t="str">
        <f>VLOOKUP(B43,U:AF,12,0)</f>
        <v>GD525510384</v>
      </c>
      <c r="AT43" s="4">
        <f>VLOOKUP(B43,U:AG,13,0)</f>
        <v>5</v>
      </c>
      <c r="AU43" s="4">
        <f t="shared" si="1"/>
        <v>0</v>
      </c>
    </row>
    <row r="44" spans="1:47" x14ac:dyDescent="0.3">
      <c r="A44" s="6" t="s">
        <v>422</v>
      </c>
      <c r="B44" s="2" t="s">
        <v>474</v>
      </c>
      <c r="C44" s="1" t="s">
        <v>1263</v>
      </c>
      <c r="D44" s="12" t="s">
        <v>18</v>
      </c>
      <c r="E44" s="12">
        <v>900</v>
      </c>
      <c r="F44" s="25" t="s">
        <v>1974</v>
      </c>
      <c r="G44" s="30" t="s">
        <v>3228</v>
      </c>
      <c r="H44" s="30" t="s">
        <v>3229</v>
      </c>
      <c r="I44" s="11" t="s">
        <v>131</v>
      </c>
      <c r="J44" s="12" t="s">
        <v>4459</v>
      </c>
      <c r="K44" s="12" t="s">
        <v>37</v>
      </c>
      <c r="L44" s="12">
        <v>0</v>
      </c>
      <c r="M44" s="12" t="s">
        <v>19</v>
      </c>
      <c r="N44" s="12" t="s">
        <v>21</v>
      </c>
      <c r="O44" s="12">
        <v>0</v>
      </c>
      <c r="P44" s="12" t="s">
        <v>110</v>
      </c>
      <c r="Q44" s="12">
        <v>5</v>
      </c>
      <c r="R44" s="30" t="s">
        <v>177</v>
      </c>
      <c r="S44" s="12">
        <v>0</v>
      </c>
      <c r="U44" t="s">
        <v>614</v>
      </c>
      <c r="V44" t="s">
        <v>39</v>
      </c>
      <c r="W44" t="s">
        <v>2785</v>
      </c>
      <c r="X44" t="s">
        <v>2786</v>
      </c>
      <c r="Y44" t="s">
        <v>177</v>
      </c>
      <c r="Z44" t="s">
        <v>4218</v>
      </c>
      <c r="AA44" t="s">
        <v>37</v>
      </c>
      <c r="AC44" t="s">
        <v>19</v>
      </c>
      <c r="AD44">
        <v>4</v>
      </c>
      <c r="AE44">
        <v>0</v>
      </c>
      <c r="AF44" t="s">
        <v>4992</v>
      </c>
      <c r="AG44">
        <v>4</v>
      </c>
      <c r="AI44" s="7" t="str">
        <f>VLOOKUP(B44,U:W,3,0)</f>
        <v>-6.840245526945212</v>
      </c>
      <c r="AJ44" s="4" t="str">
        <f>VLOOKUP(B44,U:X,4,0)</f>
        <v>110.56857112795115</v>
      </c>
      <c r="AK44" s="4" t="str">
        <f>VLOOKUP(B44,U:Y,5,0)</f>
        <v>MIFTAKHUL ANWAR</v>
      </c>
      <c r="AL44" s="4" t="str">
        <f>VLOOKUP(B44,U:Z,6,0)</f>
        <v>14514230276</v>
      </c>
      <c r="AM44" s="4" t="str">
        <f>VLOOKUP(B44,U:AA,7,0)</f>
        <v>HEXING</v>
      </c>
      <c r="AN44" s="4">
        <f>VLOOKUP(B44,U:AB,8,0)</f>
        <v>0</v>
      </c>
      <c r="AO44" s="4" t="str">
        <f>VLOOKUP(B44,U:AC,9,0)</f>
        <v>ABB</v>
      </c>
      <c r="AP44" s="4">
        <f>VLOOKUP(B44,U:AD,10,0)</f>
        <v>4</v>
      </c>
      <c r="AQ44" s="3" t="s">
        <v>123</v>
      </c>
      <c r="AR44" s="4" t="str">
        <f t="shared" si="0"/>
        <v>4A</v>
      </c>
      <c r="AS44" s="4" t="str">
        <f>VLOOKUP(B44,U:AF,12,0)</f>
        <v>GD525512034</v>
      </c>
      <c r="AT44" s="4">
        <f>VLOOKUP(B44,U:AG,13,0)</f>
        <v>5</v>
      </c>
      <c r="AU44" s="4">
        <f t="shared" si="1"/>
        <v>0</v>
      </c>
    </row>
    <row r="45" spans="1:47" x14ac:dyDescent="0.3">
      <c r="A45" s="6" t="s">
        <v>422</v>
      </c>
      <c r="B45" s="2" t="s">
        <v>475</v>
      </c>
      <c r="C45" s="1" t="s">
        <v>1264</v>
      </c>
      <c r="D45" s="12" t="s">
        <v>18</v>
      </c>
      <c r="E45" s="12">
        <v>900</v>
      </c>
      <c r="F45" s="25" t="s">
        <v>1975</v>
      </c>
      <c r="G45" s="30" t="s">
        <v>3226</v>
      </c>
      <c r="H45" s="30" t="s">
        <v>3227</v>
      </c>
      <c r="I45" s="11" t="s">
        <v>131</v>
      </c>
      <c r="J45" s="12" t="s">
        <v>4458</v>
      </c>
      <c r="K45" s="12" t="s">
        <v>37</v>
      </c>
      <c r="L45" s="12">
        <v>0</v>
      </c>
      <c r="M45" s="12" t="s">
        <v>19</v>
      </c>
      <c r="N45" s="12" t="s">
        <v>21</v>
      </c>
      <c r="O45" s="12">
        <v>0</v>
      </c>
      <c r="P45" s="12" t="s">
        <v>5058</v>
      </c>
      <c r="Q45" s="12">
        <v>5</v>
      </c>
      <c r="R45" s="30" t="s">
        <v>177</v>
      </c>
      <c r="S45" s="12">
        <v>0</v>
      </c>
      <c r="U45" t="s">
        <v>579</v>
      </c>
      <c r="V45" t="s">
        <v>40</v>
      </c>
      <c r="W45" t="s">
        <v>2787</v>
      </c>
      <c r="X45" t="s">
        <v>2788</v>
      </c>
      <c r="Y45" t="s">
        <v>31</v>
      </c>
      <c r="Z45" t="s">
        <v>4219</v>
      </c>
      <c r="AA45" t="s">
        <v>37</v>
      </c>
      <c r="AC45" t="s">
        <v>19</v>
      </c>
      <c r="AD45">
        <v>6</v>
      </c>
      <c r="AE45">
        <v>0</v>
      </c>
      <c r="AF45" t="s">
        <v>362</v>
      </c>
      <c r="AG45">
        <v>7</v>
      </c>
      <c r="AI45" s="7" t="str">
        <f>VLOOKUP(B45,U:W,3,0)</f>
        <v>-6.8976345</v>
      </c>
      <c r="AJ45" s="4" t="str">
        <f>VLOOKUP(B45,U:X,4,0)</f>
        <v>110.6472288</v>
      </c>
      <c r="AK45" s="4" t="str">
        <f>VLOOKUP(B45,U:Y,5,0)</f>
        <v>MIFTAKHUL ANWAR</v>
      </c>
      <c r="AL45" s="4" t="str">
        <f>VLOOKUP(B45,U:Z,6,0)</f>
        <v>14514227926</v>
      </c>
      <c r="AM45" s="4" t="str">
        <f>VLOOKUP(B45,U:AA,7,0)</f>
        <v>HEXING</v>
      </c>
      <c r="AN45" s="4">
        <f>VLOOKUP(B45,U:AB,8,0)</f>
        <v>0</v>
      </c>
      <c r="AO45" s="4" t="str">
        <f>VLOOKUP(B45,U:AC,9,0)</f>
        <v>ABB</v>
      </c>
      <c r="AP45" s="4">
        <f>VLOOKUP(B45,U:AD,10,0)</f>
        <v>4</v>
      </c>
      <c r="AQ45" s="3" t="s">
        <v>123</v>
      </c>
      <c r="AR45" s="4" t="str">
        <f t="shared" si="0"/>
        <v>4A</v>
      </c>
      <c r="AS45" s="4" t="str">
        <f>VLOOKUP(B45,U:AF,12,0)</f>
        <v>0519</v>
      </c>
      <c r="AT45" s="4">
        <f>VLOOKUP(B45,U:AG,13,0)</f>
        <v>5</v>
      </c>
      <c r="AU45" s="4">
        <f t="shared" si="1"/>
        <v>0</v>
      </c>
    </row>
    <row r="46" spans="1:47" x14ac:dyDescent="0.3">
      <c r="A46" s="6" t="s">
        <v>422</v>
      </c>
      <c r="B46" s="2" t="s">
        <v>476</v>
      </c>
      <c r="C46" s="1" t="s">
        <v>1265</v>
      </c>
      <c r="D46" s="12" t="s">
        <v>18</v>
      </c>
      <c r="E46" s="12">
        <v>900</v>
      </c>
      <c r="F46" s="25" t="s">
        <v>1976</v>
      </c>
      <c r="G46" s="30" t="s">
        <v>222</v>
      </c>
      <c r="H46" s="30" t="s">
        <v>220</v>
      </c>
      <c r="I46" s="11" t="s">
        <v>131</v>
      </c>
      <c r="J46" s="12" t="s">
        <v>4419</v>
      </c>
      <c r="K46" s="12" t="s">
        <v>37</v>
      </c>
      <c r="L46" s="12">
        <v>0</v>
      </c>
      <c r="M46" s="12" t="s">
        <v>19</v>
      </c>
      <c r="N46" s="12" t="s">
        <v>21</v>
      </c>
      <c r="O46" s="12">
        <v>0</v>
      </c>
      <c r="P46" s="12" t="s">
        <v>49</v>
      </c>
      <c r="Q46" s="12">
        <v>3</v>
      </c>
      <c r="R46" s="30" t="s">
        <v>178</v>
      </c>
      <c r="S46" s="12">
        <v>0</v>
      </c>
      <c r="U46" t="s">
        <v>627</v>
      </c>
      <c r="V46" t="s">
        <v>39</v>
      </c>
      <c r="W46" t="s">
        <v>2789</v>
      </c>
      <c r="X46" t="s">
        <v>2790</v>
      </c>
      <c r="Y46" t="s">
        <v>183</v>
      </c>
      <c r="Z46" t="s">
        <v>4220</v>
      </c>
      <c r="AA46" t="s">
        <v>37</v>
      </c>
      <c r="AC46" t="s">
        <v>19</v>
      </c>
      <c r="AD46">
        <v>4</v>
      </c>
      <c r="AE46">
        <v>0</v>
      </c>
      <c r="AF46" t="s">
        <v>81</v>
      </c>
      <c r="AG46">
        <v>8</v>
      </c>
      <c r="AI46" s="7" t="str">
        <f>VLOOKUP(B46,U:W,3,0)</f>
        <v>-6.9947805</v>
      </c>
      <c r="AJ46" s="4" t="str">
        <f>VLOOKUP(B46,U:X,4,0)</f>
        <v>110.7500937</v>
      </c>
      <c r="AK46" s="4" t="str">
        <f>VLOOKUP(B46,U:Y,5,0)</f>
        <v>AGUS SALIM</v>
      </c>
      <c r="AL46" s="4" t="str">
        <f>VLOOKUP(B46,U:Z,6,0)</f>
        <v>14514239251</v>
      </c>
      <c r="AM46" s="4" t="str">
        <f>VLOOKUP(B46,U:AA,7,0)</f>
        <v>HEXING</v>
      </c>
      <c r="AN46" s="4">
        <f>VLOOKUP(B46,U:AB,8,0)</f>
        <v>0</v>
      </c>
      <c r="AO46" s="4" t="str">
        <f>VLOOKUP(B46,U:AC,9,0)</f>
        <v>ABB</v>
      </c>
      <c r="AP46" s="4">
        <f>VLOOKUP(B46,U:AD,10,0)</f>
        <v>4</v>
      </c>
      <c r="AQ46" s="3" t="s">
        <v>123</v>
      </c>
      <c r="AR46" s="4" t="str">
        <f t="shared" si="0"/>
        <v>4A</v>
      </c>
      <c r="AS46" s="4" t="str">
        <f>VLOOKUP(B46,U:AF,12,0)</f>
        <v>GD525512360</v>
      </c>
      <c r="AT46" s="4">
        <f>VLOOKUP(B46,U:AG,13,0)</f>
        <v>3</v>
      </c>
      <c r="AU46" s="4">
        <f t="shared" si="1"/>
        <v>0</v>
      </c>
    </row>
    <row r="47" spans="1:47" x14ac:dyDescent="0.3">
      <c r="A47" s="6" t="s">
        <v>416</v>
      </c>
      <c r="B47" s="2" t="s">
        <v>477</v>
      </c>
      <c r="C47" s="1" t="s">
        <v>1266</v>
      </c>
      <c r="D47" s="12" t="s">
        <v>33</v>
      </c>
      <c r="E47" s="12">
        <v>900</v>
      </c>
      <c r="F47" s="25" t="s">
        <v>1977</v>
      </c>
      <c r="G47" s="19" t="s">
        <v>3314</v>
      </c>
      <c r="H47" s="19" t="s">
        <v>3315</v>
      </c>
      <c r="I47" s="11" t="s">
        <v>131</v>
      </c>
      <c r="J47" s="18" t="s">
        <v>4504</v>
      </c>
      <c r="K47" s="12" t="s">
        <v>37</v>
      </c>
      <c r="L47" s="12">
        <v>0</v>
      </c>
      <c r="M47" s="11" t="s">
        <v>19</v>
      </c>
      <c r="N47" s="11" t="s">
        <v>21</v>
      </c>
      <c r="O47" s="12">
        <v>0</v>
      </c>
      <c r="P47" s="12" t="s">
        <v>382</v>
      </c>
      <c r="Q47" s="12">
        <v>4</v>
      </c>
      <c r="R47" s="30" t="s">
        <v>179</v>
      </c>
      <c r="S47" s="12">
        <v>0</v>
      </c>
      <c r="U47" t="s">
        <v>628</v>
      </c>
      <c r="V47" t="s">
        <v>39</v>
      </c>
      <c r="W47" t="s">
        <v>2791</v>
      </c>
      <c r="X47" t="s">
        <v>2792</v>
      </c>
      <c r="Y47" t="s">
        <v>178</v>
      </c>
      <c r="Z47" t="s">
        <v>4221</v>
      </c>
      <c r="AA47" t="s">
        <v>37</v>
      </c>
      <c r="AC47" t="s">
        <v>19</v>
      </c>
      <c r="AD47">
        <v>4</v>
      </c>
      <c r="AE47">
        <v>0</v>
      </c>
      <c r="AF47" t="s">
        <v>4993</v>
      </c>
      <c r="AG47">
        <v>8</v>
      </c>
      <c r="AI47" s="7" t="str">
        <f>VLOOKUP(B47,U:W,3,0)</f>
        <v>-6.9108601</v>
      </c>
      <c r="AJ47" s="4" t="str">
        <f>VLOOKUP(B47,U:X,4,0)</f>
        <v>110.6621961</v>
      </c>
      <c r="AK47" s="4" t="str">
        <f>VLOOKUP(B47,U:Y,5,0)</f>
        <v>SUHIRMANTO</v>
      </c>
      <c r="AL47" s="4" t="str">
        <f>VLOOKUP(B47,U:Z,6,0)</f>
        <v>14514239764</v>
      </c>
      <c r="AM47" s="4" t="str">
        <f>VLOOKUP(B47,U:AA,7,0)</f>
        <v>HEXING</v>
      </c>
      <c r="AN47" s="4">
        <f>VLOOKUP(B47,U:AB,8,0)</f>
        <v>0</v>
      </c>
      <c r="AO47" s="4" t="str">
        <f>VLOOKUP(B47,U:AC,9,0)</f>
        <v>ABB</v>
      </c>
      <c r="AP47" s="4">
        <f>VLOOKUP(B47,U:AD,10,0)</f>
        <v>4</v>
      </c>
      <c r="AQ47" s="3" t="s">
        <v>123</v>
      </c>
      <c r="AR47" s="4" t="str">
        <f t="shared" si="0"/>
        <v>4A</v>
      </c>
      <c r="AS47" s="4" t="str">
        <f>VLOOKUP(B47,U:AF,12,0)</f>
        <v>GD525511927</v>
      </c>
      <c r="AT47" s="4">
        <f>VLOOKUP(B47,U:AG,13,0)</f>
        <v>4</v>
      </c>
      <c r="AU47" s="4">
        <f t="shared" si="1"/>
        <v>0</v>
      </c>
    </row>
    <row r="48" spans="1:47" x14ac:dyDescent="0.3">
      <c r="A48" s="6" t="s">
        <v>422</v>
      </c>
      <c r="B48" s="2" t="s">
        <v>478</v>
      </c>
      <c r="C48" s="1" t="s">
        <v>1267</v>
      </c>
      <c r="D48" s="12" t="s">
        <v>18</v>
      </c>
      <c r="E48" s="12">
        <v>1300</v>
      </c>
      <c r="F48" s="25" t="s">
        <v>1978</v>
      </c>
      <c r="G48" s="30" t="s">
        <v>3164</v>
      </c>
      <c r="H48" s="30" t="s">
        <v>3165</v>
      </c>
      <c r="I48" s="11" t="s">
        <v>131</v>
      </c>
      <c r="J48" s="12" t="s">
        <v>4420</v>
      </c>
      <c r="K48" s="12" t="s">
        <v>37</v>
      </c>
      <c r="L48" s="12">
        <v>0</v>
      </c>
      <c r="M48" s="12" t="s">
        <v>19</v>
      </c>
      <c r="N48" s="12" t="s">
        <v>125</v>
      </c>
      <c r="O48" s="12">
        <v>0</v>
      </c>
      <c r="P48" s="12" t="s">
        <v>5047</v>
      </c>
      <c r="Q48" s="12">
        <v>3</v>
      </c>
      <c r="R48" s="30" t="s">
        <v>177</v>
      </c>
      <c r="S48" s="12">
        <v>0</v>
      </c>
      <c r="U48" t="s">
        <v>819</v>
      </c>
      <c r="V48" t="s">
        <v>39</v>
      </c>
      <c r="W48" t="s">
        <v>2793</v>
      </c>
      <c r="X48" t="s">
        <v>2794</v>
      </c>
      <c r="Y48" t="s">
        <v>31</v>
      </c>
      <c r="Z48" t="s">
        <v>4222</v>
      </c>
      <c r="AA48" t="s">
        <v>38</v>
      </c>
      <c r="AC48" t="s">
        <v>19</v>
      </c>
      <c r="AD48">
        <v>4</v>
      </c>
      <c r="AE48">
        <v>0</v>
      </c>
      <c r="AF48" t="s">
        <v>173</v>
      </c>
      <c r="AG48">
        <v>1</v>
      </c>
      <c r="AI48" s="7" t="str">
        <f>VLOOKUP(B48,U:W,3,0)</f>
        <v>-6.9086347</v>
      </c>
      <c r="AJ48" s="4" t="str">
        <f>VLOOKUP(B48,U:X,4,0)</f>
        <v>110.6538795</v>
      </c>
      <c r="AK48" s="4" t="str">
        <f>VLOOKUP(B48,U:Y,5,0)</f>
        <v>MIFTAKHUL ANWAR</v>
      </c>
      <c r="AL48" s="4" t="str">
        <f>VLOOKUP(B48,U:Z,6,0)</f>
        <v>14514238261</v>
      </c>
      <c r="AM48" s="4" t="str">
        <f>VLOOKUP(B48,U:AA,7,0)</f>
        <v>HEXING</v>
      </c>
      <c r="AN48" s="4">
        <f>VLOOKUP(B48,U:AB,8,0)</f>
        <v>0</v>
      </c>
      <c r="AO48" s="4" t="str">
        <f>VLOOKUP(B48,U:AC,9,0)</f>
        <v>ABB</v>
      </c>
      <c r="AP48" s="4">
        <f>VLOOKUP(B48,U:AD,10,0)</f>
        <v>6</v>
      </c>
      <c r="AQ48" s="3" t="s">
        <v>123</v>
      </c>
      <c r="AR48" s="4" t="str">
        <f t="shared" si="0"/>
        <v>6A</v>
      </c>
      <c r="AS48" s="4" t="str">
        <f>VLOOKUP(B48,U:AF,12,0)</f>
        <v>GD525512018</v>
      </c>
      <c r="AT48" s="4">
        <f>VLOOKUP(B48,U:AG,13,0)</f>
        <v>3</v>
      </c>
      <c r="AU48" s="4">
        <f t="shared" si="1"/>
        <v>0</v>
      </c>
    </row>
    <row r="49" spans="1:47" x14ac:dyDescent="0.3">
      <c r="A49" s="6" t="s">
        <v>422</v>
      </c>
      <c r="B49" s="2" t="s">
        <v>479</v>
      </c>
      <c r="C49" s="1" t="s">
        <v>188</v>
      </c>
      <c r="D49" s="12" t="s">
        <v>18</v>
      </c>
      <c r="E49" s="12">
        <v>900</v>
      </c>
      <c r="F49" s="25" t="s">
        <v>1979</v>
      </c>
      <c r="G49" s="30" t="s">
        <v>3068</v>
      </c>
      <c r="H49" s="30" t="s">
        <v>3069</v>
      </c>
      <c r="I49" s="11" t="s">
        <v>131</v>
      </c>
      <c r="J49" s="12" t="s">
        <v>4369</v>
      </c>
      <c r="K49" s="12" t="s">
        <v>37</v>
      </c>
      <c r="L49" s="12">
        <v>0</v>
      </c>
      <c r="M49" s="12" t="s">
        <v>19</v>
      </c>
      <c r="N49" s="12" t="s">
        <v>21</v>
      </c>
      <c r="O49" s="12">
        <v>0</v>
      </c>
      <c r="P49" s="12" t="s">
        <v>5029</v>
      </c>
      <c r="Q49" s="12">
        <v>8</v>
      </c>
      <c r="R49" s="30" t="s">
        <v>184</v>
      </c>
      <c r="S49" s="12" t="s">
        <v>132</v>
      </c>
      <c r="U49" t="s">
        <v>802</v>
      </c>
      <c r="V49" t="s">
        <v>39</v>
      </c>
      <c r="W49" t="s">
        <v>2795</v>
      </c>
      <c r="X49" t="s">
        <v>2796</v>
      </c>
      <c r="Y49" t="s">
        <v>180</v>
      </c>
      <c r="Z49" t="s">
        <v>4223</v>
      </c>
      <c r="AA49" t="s">
        <v>37</v>
      </c>
      <c r="AC49" t="s">
        <v>19</v>
      </c>
      <c r="AD49">
        <v>4</v>
      </c>
      <c r="AE49">
        <v>0</v>
      </c>
      <c r="AF49" t="s">
        <v>75</v>
      </c>
      <c r="AG49">
        <v>1</v>
      </c>
      <c r="AI49" s="7" t="str">
        <f>VLOOKUP(B49,U:W,3,0)</f>
        <v>-6.8696103</v>
      </c>
      <c r="AJ49" s="4" t="str">
        <f>VLOOKUP(B49,U:X,4,0)</f>
        <v>110.736113</v>
      </c>
      <c r="AK49" s="4" t="str">
        <f>VLOOKUP(B49,U:Y,5,0)</f>
        <v>AHMAD KHARIS</v>
      </c>
      <c r="AL49" s="4" t="str">
        <f>VLOOKUP(B49,U:Z,6,0)</f>
        <v>14514228106</v>
      </c>
      <c r="AM49" s="4" t="str">
        <f>VLOOKUP(B49,U:AA,7,0)</f>
        <v>HEXING</v>
      </c>
      <c r="AN49" s="4">
        <f>VLOOKUP(B49,U:AB,8,0)</f>
        <v>0</v>
      </c>
      <c r="AO49" s="4" t="str">
        <f>VLOOKUP(B49,U:AC,9,0)</f>
        <v>ABB</v>
      </c>
      <c r="AP49" s="4">
        <f>VLOOKUP(B49,U:AD,10,0)</f>
        <v>4</v>
      </c>
      <c r="AQ49" s="3" t="s">
        <v>123</v>
      </c>
      <c r="AR49" s="4" t="str">
        <f t="shared" si="0"/>
        <v>4A</v>
      </c>
      <c r="AS49" s="4" t="str">
        <f>VLOOKUP(B49,U:AF,12,0)</f>
        <v>GD525511057</v>
      </c>
      <c r="AT49" s="4">
        <f>VLOOKUP(B49,U:AG,13,0)</f>
        <v>8</v>
      </c>
      <c r="AU49" s="4" t="str">
        <f t="shared" si="1"/>
        <v>PERLU PERLUASAN JTR</v>
      </c>
    </row>
    <row r="50" spans="1:47" x14ac:dyDescent="0.3">
      <c r="A50" s="6" t="s">
        <v>422</v>
      </c>
      <c r="B50" s="2" t="s">
        <v>480</v>
      </c>
      <c r="C50" s="1" t="s">
        <v>1268</v>
      </c>
      <c r="D50" s="12" t="s">
        <v>33</v>
      </c>
      <c r="E50" s="12">
        <v>900</v>
      </c>
      <c r="F50" s="25" t="s">
        <v>1980</v>
      </c>
      <c r="G50" s="19" t="s">
        <v>3082</v>
      </c>
      <c r="H50" s="19" t="s">
        <v>3083</v>
      </c>
      <c r="I50" s="11" t="s">
        <v>131</v>
      </c>
      <c r="J50" s="18" t="s">
        <v>4375</v>
      </c>
      <c r="K50" s="12" t="s">
        <v>37</v>
      </c>
      <c r="L50" s="12">
        <v>0</v>
      </c>
      <c r="M50" s="11" t="s">
        <v>19</v>
      </c>
      <c r="N50" s="11" t="s">
        <v>21</v>
      </c>
      <c r="O50" s="12">
        <v>0</v>
      </c>
      <c r="P50" s="12" t="s">
        <v>5035</v>
      </c>
      <c r="Q50" s="12">
        <v>5</v>
      </c>
      <c r="R50" s="30" t="s">
        <v>181</v>
      </c>
      <c r="S50" s="12">
        <v>0</v>
      </c>
      <c r="U50" t="s">
        <v>797</v>
      </c>
      <c r="V50" t="s">
        <v>42</v>
      </c>
      <c r="W50" t="s">
        <v>2797</v>
      </c>
      <c r="X50" t="s">
        <v>2798</v>
      </c>
      <c r="Y50" t="s">
        <v>178</v>
      </c>
      <c r="Z50" t="s">
        <v>4224</v>
      </c>
      <c r="AA50" t="s">
        <v>37</v>
      </c>
      <c r="AC50" t="s">
        <v>19</v>
      </c>
      <c r="AD50">
        <v>10</v>
      </c>
      <c r="AE50">
        <v>0</v>
      </c>
      <c r="AF50" t="s">
        <v>387</v>
      </c>
      <c r="AG50">
        <v>2</v>
      </c>
      <c r="AI50" s="7" t="str">
        <f>VLOOKUP(B50,U:W,3,0)</f>
        <v>-6.8455219</v>
      </c>
      <c r="AJ50" s="4" t="str">
        <f>VLOOKUP(B50,U:X,4,0)</f>
        <v>110.6411396</v>
      </c>
      <c r="AK50" s="4" t="str">
        <f>VLOOKUP(B50,U:Y,5,0)</f>
        <v>MUSYAFAK</v>
      </c>
      <c r="AL50" s="4" t="str">
        <f>VLOOKUP(B50,U:Z,6,0)</f>
        <v>14514227140</v>
      </c>
      <c r="AM50" s="4" t="str">
        <f>VLOOKUP(B50,U:AA,7,0)</f>
        <v>HEXING</v>
      </c>
      <c r="AN50" s="4">
        <f>VLOOKUP(B50,U:AB,8,0)</f>
        <v>0</v>
      </c>
      <c r="AO50" s="4" t="str">
        <f>VLOOKUP(B50,U:AC,9,0)</f>
        <v>ABB</v>
      </c>
      <c r="AP50" s="4">
        <f>VLOOKUP(B50,U:AD,10,0)</f>
        <v>4</v>
      </c>
      <c r="AQ50" s="3" t="s">
        <v>123</v>
      </c>
      <c r="AR50" s="4" t="str">
        <f t="shared" si="0"/>
        <v>4A</v>
      </c>
      <c r="AS50" s="4" t="str">
        <f>VLOOKUP(B50,U:AF,12,0)</f>
        <v>GD525511395</v>
      </c>
      <c r="AT50" s="4">
        <f>VLOOKUP(B50,U:AG,13,0)</f>
        <v>5</v>
      </c>
      <c r="AU50" s="4">
        <f t="shared" si="1"/>
        <v>0</v>
      </c>
    </row>
    <row r="51" spans="1:47" x14ac:dyDescent="0.3">
      <c r="A51" s="6" t="s">
        <v>422</v>
      </c>
      <c r="B51" s="2" t="s">
        <v>248</v>
      </c>
      <c r="C51" s="1" t="s">
        <v>289</v>
      </c>
      <c r="D51" s="12" t="s">
        <v>34</v>
      </c>
      <c r="E51" s="12">
        <v>1300</v>
      </c>
      <c r="F51" s="25" t="s">
        <v>1981</v>
      </c>
      <c r="G51" s="30" t="s">
        <v>3078</v>
      </c>
      <c r="H51" s="30" t="s">
        <v>3079</v>
      </c>
      <c r="I51" s="11" t="s">
        <v>131</v>
      </c>
      <c r="J51" s="12" t="s">
        <v>334</v>
      </c>
      <c r="K51" s="12" t="s">
        <v>37</v>
      </c>
      <c r="L51" s="12">
        <v>0</v>
      </c>
      <c r="M51" s="12" t="s">
        <v>19</v>
      </c>
      <c r="N51" s="12" t="s">
        <v>125</v>
      </c>
      <c r="O51" s="12">
        <v>0</v>
      </c>
      <c r="P51" s="12" t="s">
        <v>50</v>
      </c>
      <c r="Q51" s="12">
        <v>8</v>
      </c>
      <c r="R51" s="30" t="s">
        <v>31</v>
      </c>
      <c r="S51" s="12" t="s">
        <v>132</v>
      </c>
      <c r="U51" t="s">
        <v>250</v>
      </c>
      <c r="V51" t="s">
        <v>39</v>
      </c>
      <c r="W51" t="s">
        <v>2799</v>
      </c>
      <c r="X51" t="s">
        <v>2800</v>
      </c>
      <c r="Y51" t="s">
        <v>176</v>
      </c>
      <c r="Z51" t="s">
        <v>333</v>
      </c>
      <c r="AA51" t="s">
        <v>37</v>
      </c>
      <c r="AC51" t="s">
        <v>19</v>
      </c>
      <c r="AD51">
        <v>4</v>
      </c>
      <c r="AE51">
        <v>0</v>
      </c>
      <c r="AF51" t="s">
        <v>161</v>
      </c>
      <c r="AG51">
        <v>8</v>
      </c>
      <c r="AI51" s="7" t="str">
        <f>VLOOKUP(B51,U:W,3,0)</f>
        <v>-6.9798274</v>
      </c>
      <c r="AJ51" s="4" t="str">
        <f>VLOOKUP(B51,U:X,4,0)</f>
        <v>110.6141604</v>
      </c>
      <c r="AK51" s="4" t="str">
        <f>VLOOKUP(B51,U:Y,5,0)</f>
        <v>SUDARMAN</v>
      </c>
      <c r="AL51" s="4" t="str">
        <f>VLOOKUP(B51,U:Z,6,0)</f>
        <v>14514100024</v>
      </c>
      <c r="AM51" s="4" t="str">
        <f>VLOOKUP(B51,U:AA,7,0)</f>
        <v>HEXING</v>
      </c>
      <c r="AN51" s="4">
        <f>VLOOKUP(B51,U:AB,8,0)</f>
        <v>0</v>
      </c>
      <c r="AO51" s="4" t="str">
        <f>VLOOKUP(B51,U:AC,9,0)</f>
        <v>ABB</v>
      </c>
      <c r="AP51" s="4">
        <f>VLOOKUP(B51,U:AD,10,0)</f>
        <v>6</v>
      </c>
      <c r="AQ51" s="3" t="s">
        <v>123</v>
      </c>
      <c r="AR51" s="4" t="str">
        <f t="shared" si="0"/>
        <v>6A</v>
      </c>
      <c r="AS51" s="4" t="str">
        <f>VLOOKUP(B51,U:AF,12,0)</f>
        <v>GD525512330</v>
      </c>
      <c r="AT51" s="4">
        <f>VLOOKUP(B51,U:AG,13,0)</f>
        <v>8</v>
      </c>
      <c r="AU51" s="4" t="str">
        <f t="shared" si="1"/>
        <v>PERLU PERLUASAN JTR</v>
      </c>
    </row>
    <row r="52" spans="1:47" x14ac:dyDescent="0.3">
      <c r="A52" s="6" t="s">
        <v>422</v>
      </c>
      <c r="B52" s="2" t="s">
        <v>481</v>
      </c>
      <c r="C52" s="1" t="s">
        <v>1269</v>
      </c>
      <c r="D52" s="12" t="s">
        <v>18</v>
      </c>
      <c r="E52" s="12">
        <v>900</v>
      </c>
      <c r="F52" s="25" t="s">
        <v>1982</v>
      </c>
      <c r="G52" s="30" t="s">
        <v>3074</v>
      </c>
      <c r="H52" s="30" t="s">
        <v>3075</v>
      </c>
      <c r="I52" s="11" t="s">
        <v>131</v>
      </c>
      <c r="J52" s="12" t="s">
        <v>4372</v>
      </c>
      <c r="K52" s="12" t="s">
        <v>37</v>
      </c>
      <c r="L52" s="12">
        <v>0</v>
      </c>
      <c r="M52" s="12" t="s">
        <v>19</v>
      </c>
      <c r="N52" s="12" t="s">
        <v>21</v>
      </c>
      <c r="O52" s="12">
        <v>0</v>
      </c>
      <c r="P52" s="12" t="s">
        <v>5032</v>
      </c>
      <c r="Q52" s="12">
        <v>1</v>
      </c>
      <c r="R52" s="30" t="s">
        <v>180</v>
      </c>
      <c r="S52" s="12">
        <v>0</v>
      </c>
      <c r="U52" t="s">
        <v>811</v>
      </c>
      <c r="V52" t="s">
        <v>42</v>
      </c>
      <c r="W52" t="s">
        <v>2797</v>
      </c>
      <c r="X52" t="s">
        <v>2798</v>
      </c>
      <c r="Y52" t="s">
        <v>178</v>
      </c>
      <c r="Z52" t="s">
        <v>4225</v>
      </c>
      <c r="AA52" t="s">
        <v>37</v>
      </c>
      <c r="AC52" t="s">
        <v>19</v>
      </c>
      <c r="AD52">
        <v>10</v>
      </c>
      <c r="AE52">
        <v>0</v>
      </c>
      <c r="AF52" t="s">
        <v>49</v>
      </c>
      <c r="AG52">
        <v>2</v>
      </c>
      <c r="AI52" s="7" t="str">
        <f>VLOOKUP(B52,U:W,3,0)</f>
        <v>-6.9609357</v>
      </c>
      <c r="AJ52" s="4" t="str">
        <f>VLOOKUP(B52,U:X,4,0)</f>
        <v>110.545115</v>
      </c>
      <c r="AK52" s="4" t="str">
        <f>VLOOKUP(B52,U:Y,5,0)</f>
        <v>AHMAD FAHRUR REZA</v>
      </c>
      <c r="AL52" s="4" t="str">
        <f>VLOOKUP(B52,U:Z,6,0)</f>
        <v>14514228460</v>
      </c>
      <c r="AM52" s="4" t="str">
        <f>VLOOKUP(B52,U:AA,7,0)</f>
        <v>HEXING</v>
      </c>
      <c r="AN52" s="4">
        <f>VLOOKUP(B52,U:AB,8,0)</f>
        <v>0</v>
      </c>
      <c r="AO52" s="4" t="str">
        <f>VLOOKUP(B52,U:AC,9,0)</f>
        <v>ABB</v>
      </c>
      <c r="AP52" s="4">
        <f>VLOOKUP(B52,U:AD,10,0)</f>
        <v>4</v>
      </c>
      <c r="AQ52" s="3" t="s">
        <v>123</v>
      </c>
      <c r="AR52" s="4" t="str">
        <f t="shared" si="0"/>
        <v>4A</v>
      </c>
      <c r="AS52" s="4" t="str">
        <f>VLOOKUP(B52,U:AF,12,0)</f>
        <v>GD525510845</v>
      </c>
      <c r="AT52" s="4">
        <f>VLOOKUP(B52,U:AG,13,0)</f>
        <v>1</v>
      </c>
      <c r="AU52" s="4">
        <f t="shared" si="1"/>
        <v>0</v>
      </c>
    </row>
    <row r="53" spans="1:47" x14ac:dyDescent="0.3">
      <c r="A53" s="6" t="s">
        <v>422</v>
      </c>
      <c r="B53" s="2" t="s">
        <v>482</v>
      </c>
      <c r="C53" s="1" t="s">
        <v>1270</v>
      </c>
      <c r="D53" s="12" t="s">
        <v>18</v>
      </c>
      <c r="E53" s="12">
        <v>900</v>
      </c>
      <c r="F53" s="25" t="s">
        <v>1983</v>
      </c>
      <c r="G53" s="30" t="s">
        <v>3080</v>
      </c>
      <c r="H53" s="30" t="s">
        <v>3081</v>
      </c>
      <c r="I53" s="11" t="s">
        <v>131</v>
      </c>
      <c r="J53" s="12" t="s">
        <v>4374</v>
      </c>
      <c r="K53" s="12" t="s">
        <v>37</v>
      </c>
      <c r="L53" s="12">
        <v>0</v>
      </c>
      <c r="M53" s="12" t="s">
        <v>19</v>
      </c>
      <c r="N53" s="12" t="s">
        <v>21</v>
      </c>
      <c r="O53" s="12">
        <v>0</v>
      </c>
      <c r="P53" s="12" t="s">
        <v>5034</v>
      </c>
      <c r="Q53" s="12">
        <v>3</v>
      </c>
      <c r="R53" s="30" t="s">
        <v>176</v>
      </c>
      <c r="S53" s="12">
        <v>0</v>
      </c>
      <c r="U53" t="s">
        <v>781</v>
      </c>
      <c r="V53" t="s">
        <v>39</v>
      </c>
      <c r="W53" t="s">
        <v>2801</v>
      </c>
      <c r="X53" t="s">
        <v>2802</v>
      </c>
      <c r="Y53" t="s">
        <v>178</v>
      </c>
      <c r="Z53" t="s">
        <v>4226</v>
      </c>
      <c r="AA53" t="s">
        <v>147</v>
      </c>
      <c r="AC53" t="s">
        <v>19</v>
      </c>
      <c r="AD53">
        <v>4</v>
      </c>
      <c r="AE53">
        <v>0</v>
      </c>
      <c r="AF53" t="s">
        <v>54</v>
      </c>
      <c r="AG53">
        <v>3</v>
      </c>
      <c r="AI53" s="7" t="str">
        <f>VLOOKUP(B53,U:W,3,0)</f>
        <v>-6.8782277</v>
      </c>
      <c r="AJ53" s="4" t="str">
        <f>VLOOKUP(B53,U:X,4,0)</f>
        <v>110.5820119</v>
      </c>
      <c r="AK53" s="4" t="str">
        <f>VLOOKUP(B53,U:Y,5,0)</f>
        <v>AHMAD ROFIQ</v>
      </c>
      <c r="AL53" s="4" t="str">
        <f>VLOOKUP(B53,U:Z,6,0)</f>
        <v>14514228411</v>
      </c>
      <c r="AM53" s="4" t="str">
        <f>VLOOKUP(B53,U:AA,7,0)</f>
        <v>HEXING</v>
      </c>
      <c r="AN53" s="4">
        <f>VLOOKUP(B53,U:AB,8,0)</f>
        <v>0</v>
      </c>
      <c r="AO53" s="4" t="str">
        <f>VLOOKUP(B53,U:AC,9,0)</f>
        <v>ABB</v>
      </c>
      <c r="AP53" s="4">
        <f>VLOOKUP(B53,U:AD,10,0)</f>
        <v>4</v>
      </c>
      <c r="AQ53" s="3" t="s">
        <v>123</v>
      </c>
      <c r="AR53" s="4" t="str">
        <f t="shared" si="0"/>
        <v>4A</v>
      </c>
      <c r="AS53" s="4" t="str">
        <f>VLOOKUP(B53,U:AF,12,0)</f>
        <v>GD525510892</v>
      </c>
      <c r="AT53" s="4">
        <f>VLOOKUP(B53,U:AG,13,0)</f>
        <v>3</v>
      </c>
      <c r="AU53" s="4">
        <f t="shared" si="1"/>
        <v>0</v>
      </c>
    </row>
    <row r="54" spans="1:47" x14ac:dyDescent="0.3">
      <c r="A54" s="6" t="s">
        <v>422</v>
      </c>
      <c r="B54" s="2" t="s">
        <v>483</v>
      </c>
      <c r="C54" s="1" t="s">
        <v>1271</v>
      </c>
      <c r="D54" s="12" t="s">
        <v>18</v>
      </c>
      <c r="E54" s="12">
        <v>900</v>
      </c>
      <c r="F54" s="25" t="s">
        <v>1984</v>
      </c>
      <c r="G54" s="19" t="s">
        <v>3166</v>
      </c>
      <c r="H54" s="19" t="s">
        <v>3167</v>
      </c>
      <c r="I54" s="11" t="s">
        <v>131</v>
      </c>
      <c r="J54" s="18" t="s">
        <v>4421</v>
      </c>
      <c r="K54" s="12" t="s">
        <v>37</v>
      </c>
      <c r="L54" s="12">
        <v>0</v>
      </c>
      <c r="M54" s="11" t="s">
        <v>19</v>
      </c>
      <c r="N54" s="11" t="s">
        <v>21</v>
      </c>
      <c r="O54" s="12">
        <v>0</v>
      </c>
      <c r="P54" s="12" t="s">
        <v>63</v>
      </c>
      <c r="Q54" s="12">
        <v>6</v>
      </c>
      <c r="R54" s="30" t="s">
        <v>181</v>
      </c>
      <c r="S54" s="12" t="s">
        <v>132</v>
      </c>
      <c r="U54" t="s">
        <v>815</v>
      </c>
      <c r="V54" t="s">
        <v>39</v>
      </c>
      <c r="W54" t="s">
        <v>2803</v>
      </c>
      <c r="X54" t="s">
        <v>2804</v>
      </c>
      <c r="Y54" t="s">
        <v>31</v>
      </c>
      <c r="Z54" t="s">
        <v>4227</v>
      </c>
      <c r="AA54" t="s">
        <v>37</v>
      </c>
      <c r="AC54" t="s">
        <v>19</v>
      </c>
      <c r="AD54">
        <v>4</v>
      </c>
      <c r="AE54">
        <v>0</v>
      </c>
      <c r="AF54" t="s">
        <v>74</v>
      </c>
      <c r="AG54">
        <v>7</v>
      </c>
      <c r="AI54" s="7" t="str">
        <f>VLOOKUP(B54,U:W,3,0)</f>
        <v>-6.799948</v>
      </c>
      <c r="AJ54" s="4" t="str">
        <f>VLOOKUP(B54,U:X,4,0)</f>
        <v>110.6455073</v>
      </c>
      <c r="AK54" s="4" t="str">
        <f>VLOOKUP(B54,U:Y,5,0)</f>
        <v>MUSYAFAK</v>
      </c>
      <c r="AL54" s="4" t="str">
        <f>VLOOKUP(B54,U:Z,6,0)</f>
        <v>14514240317</v>
      </c>
      <c r="AM54" s="4" t="str">
        <f>VLOOKUP(B54,U:AA,7,0)</f>
        <v>HEXING</v>
      </c>
      <c r="AN54" s="4">
        <f>VLOOKUP(B54,U:AB,8,0)</f>
        <v>0</v>
      </c>
      <c r="AO54" s="4" t="str">
        <f>VLOOKUP(B54,U:AC,9,0)</f>
        <v>ABB</v>
      </c>
      <c r="AP54" s="4">
        <f>VLOOKUP(B54,U:AD,10,0)</f>
        <v>4</v>
      </c>
      <c r="AQ54" s="3" t="s">
        <v>123</v>
      </c>
      <c r="AR54" s="4" t="str">
        <f t="shared" si="0"/>
        <v>4A</v>
      </c>
      <c r="AS54" s="4" t="str">
        <f>VLOOKUP(B54,U:AF,12,0)</f>
        <v>GD525510195</v>
      </c>
      <c r="AT54" s="4">
        <f>VLOOKUP(B54,U:AG,13,0)</f>
        <v>6</v>
      </c>
      <c r="AU54" s="4" t="str">
        <f t="shared" si="1"/>
        <v>PERLU PERLUASAN JTR</v>
      </c>
    </row>
    <row r="55" spans="1:47" x14ac:dyDescent="0.3">
      <c r="A55" s="6" t="s">
        <v>422</v>
      </c>
      <c r="B55" s="2" t="s">
        <v>484</v>
      </c>
      <c r="C55" s="1" t="s">
        <v>189</v>
      </c>
      <c r="D55" s="12" t="s">
        <v>18</v>
      </c>
      <c r="E55" s="12">
        <v>900</v>
      </c>
      <c r="F55" s="25" t="s">
        <v>1985</v>
      </c>
      <c r="G55" s="19" t="s">
        <v>3230</v>
      </c>
      <c r="H55" s="19" t="s">
        <v>3231</v>
      </c>
      <c r="I55" s="11" t="s">
        <v>131</v>
      </c>
      <c r="J55" s="18" t="s">
        <v>4460</v>
      </c>
      <c r="K55" s="12" t="s">
        <v>37</v>
      </c>
      <c r="L55" s="12">
        <v>0</v>
      </c>
      <c r="M55" s="11" t="s">
        <v>19</v>
      </c>
      <c r="N55" s="11" t="s">
        <v>21</v>
      </c>
      <c r="O55" s="12">
        <v>0</v>
      </c>
      <c r="P55" s="12" t="s">
        <v>5059</v>
      </c>
      <c r="Q55" s="12">
        <v>5</v>
      </c>
      <c r="R55" s="30" t="s">
        <v>180</v>
      </c>
      <c r="S55" s="12">
        <v>0</v>
      </c>
      <c r="U55" t="s">
        <v>750</v>
      </c>
      <c r="V55" t="s">
        <v>39</v>
      </c>
      <c r="W55" t="s">
        <v>2805</v>
      </c>
      <c r="X55" t="s">
        <v>2806</v>
      </c>
      <c r="Y55" t="s">
        <v>180</v>
      </c>
      <c r="Z55" t="s">
        <v>4228</v>
      </c>
      <c r="AA55" t="s">
        <v>37</v>
      </c>
      <c r="AC55" t="s">
        <v>19</v>
      </c>
      <c r="AD55">
        <v>4</v>
      </c>
      <c r="AE55">
        <v>0</v>
      </c>
      <c r="AF55" t="s">
        <v>75</v>
      </c>
      <c r="AG55">
        <v>9</v>
      </c>
      <c r="AI55" s="7" t="str">
        <f>VLOOKUP(B55,U:W,3,0)</f>
        <v>-6.923996521812349</v>
      </c>
      <c r="AJ55" s="4" t="str">
        <f>VLOOKUP(B55,U:X,4,0)</f>
        <v>110.57355232536793</v>
      </c>
      <c r="AK55" s="4" t="str">
        <f>VLOOKUP(B55,U:Y,5,0)</f>
        <v>AHMAD FAHRUR REZA</v>
      </c>
      <c r="AL55" s="4" t="str">
        <f>VLOOKUP(B55,U:Z,6,0)</f>
        <v>14514239962</v>
      </c>
      <c r="AM55" s="4" t="str">
        <f>VLOOKUP(B55,U:AA,7,0)</f>
        <v>HEXING</v>
      </c>
      <c r="AN55" s="4">
        <f>VLOOKUP(B55,U:AB,8,0)</f>
        <v>0</v>
      </c>
      <c r="AO55" s="4" t="str">
        <f>VLOOKUP(B55,U:AC,9,0)</f>
        <v>ABB</v>
      </c>
      <c r="AP55" s="4">
        <f>VLOOKUP(B55,U:AD,10,0)</f>
        <v>4</v>
      </c>
      <c r="AQ55" s="3" t="s">
        <v>123</v>
      </c>
      <c r="AR55" s="4" t="str">
        <f t="shared" si="0"/>
        <v>4A</v>
      </c>
      <c r="AS55" s="4" t="str">
        <f>VLOOKUP(B55,U:AF,12,0)</f>
        <v>5604T5</v>
      </c>
      <c r="AT55" s="4">
        <f>VLOOKUP(B55,U:AG,13,0)</f>
        <v>5</v>
      </c>
      <c r="AU55" s="4">
        <f t="shared" si="1"/>
        <v>0</v>
      </c>
    </row>
    <row r="56" spans="1:47" x14ac:dyDescent="0.3">
      <c r="A56" s="6" t="s">
        <v>422</v>
      </c>
      <c r="B56" s="2" t="s">
        <v>485</v>
      </c>
      <c r="C56" s="1" t="s">
        <v>1272</v>
      </c>
      <c r="D56" s="12" t="s">
        <v>18</v>
      </c>
      <c r="E56" s="12">
        <v>900</v>
      </c>
      <c r="F56" s="25" t="s">
        <v>1986</v>
      </c>
      <c r="G56" s="19" t="s">
        <v>3160</v>
      </c>
      <c r="H56" s="19" t="s">
        <v>3161</v>
      </c>
      <c r="I56" s="11" t="s">
        <v>131</v>
      </c>
      <c r="J56" s="18" t="s">
        <v>4416</v>
      </c>
      <c r="K56" s="12" t="s">
        <v>143</v>
      </c>
      <c r="L56" s="12">
        <v>0</v>
      </c>
      <c r="M56" s="11" t="s">
        <v>19</v>
      </c>
      <c r="N56" s="11" t="s">
        <v>21</v>
      </c>
      <c r="O56" s="12">
        <v>0</v>
      </c>
      <c r="P56" s="12" t="s">
        <v>5046</v>
      </c>
      <c r="Q56" s="12">
        <v>1</v>
      </c>
      <c r="R56" s="30" t="s">
        <v>181</v>
      </c>
      <c r="S56" s="12">
        <v>0</v>
      </c>
      <c r="U56" t="s">
        <v>755</v>
      </c>
      <c r="V56" t="s">
        <v>39</v>
      </c>
      <c r="W56" t="s">
        <v>2807</v>
      </c>
      <c r="X56" t="s">
        <v>2808</v>
      </c>
      <c r="Y56" t="s">
        <v>176</v>
      </c>
      <c r="Z56" t="s">
        <v>4229</v>
      </c>
      <c r="AA56" t="s">
        <v>37</v>
      </c>
      <c r="AC56" t="s">
        <v>19</v>
      </c>
      <c r="AD56">
        <v>4</v>
      </c>
      <c r="AE56">
        <v>0</v>
      </c>
      <c r="AF56" t="s">
        <v>4994</v>
      </c>
      <c r="AG56">
        <v>6</v>
      </c>
      <c r="AI56" s="7" t="str">
        <f>VLOOKUP(B56,U:W,3,0)</f>
        <v>-6.795924</v>
      </c>
      <c r="AJ56" s="4" t="str">
        <f>VLOOKUP(B56,U:X,4,0)</f>
        <v>110.6103884</v>
      </c>
      <c r="AK56" s="4" t="str">
        <f>VLOOKUP(B56,U:Y,5,0)</f>
        <v>MUSYAFAK</v>
      </c>
      <c r="AL56" s="4" t="str">
        <f>VLOOKUP(B56,U:Z,6,0)</f>
        <v>32027726838</v>
      </c>
      <c r="AM56" s="4" t="str">
        <f>VLOOKUP(B56,U:AA,7,0)</f>
        <v>ITRON</v>
      </c>
      <c r="AN56" s="4">
        <f>VLOOKUP(B56,U:AB,8,0)</f>
        <v>0</v>
      </c>
      <c r="AO56" s="4" t="str">
        <f>VLOOKUP(B56,U:AC,9,0)</f>
        <v>ABB</v>
      </c>
      <c r="AP56" s="4">
        <f>VLOOKUP(B56,U:AD,10,0)</f>
        <v>4</v>
      </c>
      <c r="AQ56" s="3" t="s">
        <v>123</v>
      </c>
      <c r="AR56" s="4" t="str">
        <f t="shared" si="0"/>
        <v>4A</v>
      </c>
      <c r="AS56" s="4" t="str">
        <f>VLOOKUP(B56,U:AF,12,0)</f>
        <v>GD525510741</v>
      </c>
      <c r="AT56" s="4">
        <f>VLOOKUP(B56,U:AG,13,0)</f>
        <v>1</v>
      </c>
      <c r="AU56" s="4">
        <f t="shared" si="1"/>
        <v>0</v>
      </c>
    </row>
    <row r="57" spans="1:47" x14ac:dyDescent="0.3">
      <c r="A57" s="6" t="s">
        <v>421</v>
      </c>
      <c r="B57" s="2" t="s">
        <v>486</v>
      </c>
      <c r="C57" s="1" t="s">
        <v>1273</v>
      </c>
      <c r="D57" s="12" t="s">
        <v>18</v>
      </c>
      <c r="E57" s="12">
        <v>900</v>
      </c>
      <c r="F57" s="25" t="s">
        <v>1987</v>
      </c>
      <c r="G57" s="19" t="s">
        <v>3667</v>
      </c>
      <c r="H57" s="19" t="s">
        <v>3668</v>
      </c>
      <c r="I57" s="11" t="s">
        <v>131</v>
      </c>
      <c r="J57" s="18" t="s">
        <v>4696</v>
      </c>
      <c r="K57" s="12" t="s">
        <v>37</v>
      </c>
      <c r="L57" s="12">
        <v>0</v>
      </c>
      <c r="M57" s="11" t="s">
        <v>19</v>
      </c>
      <c r="N57" s="11" t="s">
        <v>21</v>
      </c>
      <c r="O57" s="12">
        <v>0</v>
      </c>
      <c r="P57" s="12" t="s">
        <v>97</v>
      </c>
      <c r="Q57" s="12">
        <v>2</v>
      </c>
      <c r="R57" s="30" t="s">
        <v>176</v>
      </c>
      <c r="S57" s="12">
        <v>0</v>
      </c>
      <c r="U57" t="s">
        <v>808</v>
      </c>
      <c r="V57" t="s">
        <v>39</v>
      </c>
      <c r="W57" t="s">
        <v>2809</v>
      </c>
      <c r="X57" t="s">
        <v>2810</v>
      </c>
      <c r="Y57" t="s">
        <v>179</v>
      </c>
      <c r="Z57" t="s">
        <v>4230</v>
      </c>
      <c r="AA57" t="s">
        <v>37</v>
      </c>
      <c r="AC57" t="s">
        <v>19</v>
      </c>
      <c r="AD57">
        <v>4</v>
      </c>
      <c r="AE57">
        <v>0</v>
      </c>
      <c r="AF57" t="s">
        <v>4995</v>
      </c>
      <c r="AG57">
        <v>5</v>
      </c>
      <c r="AI57" s="7" t="str">
        <f>VLOOKUP(B57,U:W,3,0)</f>
        <v>-6.8509178</v>
      </c>
      <c r="AJ57" s="4" t="str">
        <f>VLOOKUP(B57,U:X,4,0)</f>
        <v>110.5885024</v>
      </c>
      <c r="AK57" s="4" t="str">
        <f>VLOOKUP(B57,U:Y,5,0)</f>
        <v>AHMAD ROFIQ</v>
      </c>
      <c r="AL57" s="4" t="str">
        <f>VLOOKUP(B57,U:Z,6,0)</f>
        <v>14514242016</v>
      </c>
      <c r="AM57" s="4" t="str">
        <f>VLOOKUP(B57,U:AA,7,0)</f>
        <v>HEXING</v>
      </c>
      <c r="AN57" s="4">
        <f>VLOOKUP(B57,U:AB,8,0)</f>
        <v>0</v>
      </c>
      <c r="AO57" s="4" t="str">
        <f>VLOOKUP(B57,U:AC,9,0)</f>
        <v>ABB</v>
      </c>
      <c r="AP57" s="4">
        <f>VLOOKUP(B57,U:AD,10,0)</f>
        <v>4</v>
      </c>
      <c r="AQ57" s="3" t="s">
        <v>123</v>
      </c>
      <c r="AR57" s="4" t="str">
        <f t="shared" si="0"/>
        <v>4A</v>
      </c>
      <c r="AS57" s="4" t="str">
        <f>VLOOKUP(B57,U:AF,12,0)</f>
        <v>GD525511728</v>
      </c>
      <c r="AT57" s="4">
        <f>VLOOKUP(B57,U:AG,13,0)</f>
        <v>2</v>
      </c>
      <c r="AU57" s="4">
        <f t="shared" si="1"/>
        <v>0</v>
      </c>
    </row>
    <row r="58" spans="1:47" x14ac:dyDescent="0.3">
      <c r="A58" s="6" t="s">
        <v>422</v>
      </c>
      <c r="B58" s="2" t="s">
        <v>487</v>
      </c>
      <c r="C58" s="1" t="s">
        <v>1274</v>
      </c>
      <c r="D58" s="12" t="s">
        <v>33</v>
      </c>
      <c r="E58" s="12">
        <v>900</v>
      </c>
      <c r="F58" s="25" t="s">
        <v>1988</v>
      </c>
      <c r="G58" s="19" t="s">
        <v>3168</v>
      </c>
      <c r="H58" s="19" t="s">
        <v>3169</v>
      </c>
      <c r="I58" s="11" t="s">
        <v>131</v>
      </c>
      <c r="J58" s="18" t="s">
        <v>4422</v>
      </c>
      <c r="K58" s="12" t="s">
        <v>37</v>
      </c>
      <c r="L58" s="12">
        <v>0</v>
      </c>
      <c r="M58" s="11" t="s">
        <v>19</v>
      </c>
      <c r="N58" s="11" t="s">
        <v>21</v>
      </c>
      <c r="O58" s="12">
        <v>0</v>
      </c>
      <c r="P58" s="12" t="s">
        <v>5048</v>
      </c>
      <c r="Q58" s="12">
        <v>2</v>
      </c>
      <c r="R58" s="30" t="s">
        <v>31</v>
      </c>
      <c r="S58" s="12">
        <v>0</v>
      </c>
      <c r="U58" t="s">
        <v>795</v>
      </c>
      <c r="V58" t="s">
        <v>39</v>
      </c>
      <c r="W58" t="s">
        <v>2811</v>
      </c>
      <c r="X58" t="s">
        <v>2812</v>
      </c>
      <c r="Y58" t="s">
        <v>177</v>
      </c>
      <c r="Z58" t="s">
        <v>4231</v>
      </c>
      <c r="AA58" t="s">
        <v>37</v>
      </c>
      <c r="AC58" t="s">
        <v>19</v>
      </c>
      <c r="AD58">
        <v>4</v>
      </c>
      <c r="AE58">
        <v>0</v>
      </c>
      <c r="AF58" t="s">
        <v>4996</v>
      </c>
      <c r="AG58">
        <v>2</v>
      </c>
      <c r="AI58" s="7" t="str">
        <f>VLOOKUP(B58,U:W,3,0)</f>
        <v>-6.9665827</v>
      </c>
      <c r="AJ58" s="4" t="str">
        <f>VLOOKUP(B58,U:X,4,0)</f>
        <v>110.6512019</v>
      </c>
      <c r="AK58" s="4" t="str">
        <f>VLOOKUP(B58,U:Y,5,0)</f>
        <v>SUDARMAN</v>
      </c>
      <c r="AL58" s="4" t="str">
        <f>VLOOKUP(B58,U:Z,6,0)</f>
        <v>14514241323</v>
      </c>
      <c r="AM58" s="4" t="str">
        <f>VLOOKUP(B58,U:AA,7,0)</f>
        <v>HEXING</v>
      </c>
      <c r="AN58" s="4">
        <f>VLOOKUP(B58,U:AB,8,0)</f>
        <v>0</v>
      </c>
      <c r="AO58" s="4" t="str">
        <f>VLOOKUP(B58,U:AC,9,0)</f>
        <v>ABB</v>
      </c>
      <c r="AP58" s="4">
        <f>VLOOKUP(B58,U:AD,10,0)</f>
        <v>4</v>
      </c>
      <c r="AQ58" s="3" t="s">
        <v>123</v>
      </c>
      <c r="AR58" s="4" t="str">
        <f t="shared" si="0"/>
        <v>4A</v>
      </c>
      <c r="AS58" s="4" t="str">
        <f>VLOOKUP(B58,U:AF,12,0)</f>
        <v>5770</v>
      </c>
      <c r="AT58" s="4">
        <f>VLOOKUP(B58,U:AG,13,0)</f>
        <v>2</v>
      </c>
      <c r="AU58" s="4">
        <f t="shared" si="1"/>
        <v>0</v>
      </c>
    </row>
    <row r="59" spans="1:47" x14ac:dyDescent="0.3">
      <c r="A59" s="6" t="s">
        <v>416</v>
      </c>
      <c r="B59" s="2" t="s">
        <v>488</v>
      </c>
      <c r="C59" s="1" t="s">
        <v>1275</v>
      </c>
      <c r="D59" s="12" t="s">
        <v>18</v>
      </c>
      <c r="E59" s="12">
        <v>900</v>
      </c>
      <c r="F59" s="25" t="s">
        <v>1989</v>
      </c>
      <c r="G59" s="19" t="s">
        <v>3316</v>
      </c>
      <c r="H59" s="19" t="s">
        <v>3317</v>
      </c>
      <c r="I59" s="11" t="s">
        <v>131</v>
      </c>
      <c r="J59" s="18" t="s">
        <v>4505</v>
      </c>
      <c r="K59" s="12" t="s">
        <v>37</v>
      </c>
      <c r="L59" s="12">
        <v>0</v>
      </c>
      <c r="M59" s="11" t="s">
        <v>19</v>
      </c>
      <c r="N59" s="11" t="s">
        <v>21</v>
      </c>
      <c r="O59" s="12">
        <v>0</v>
      </c>
      <c r="P59" s="12" t="s">
        <v>5071</v>
      </c>
      <c r="Q59" s="12">
        <v>3</v>
      </c>
      <c r="R59" s="30" t="s">
        <v>178</v>
      </c>
      <c r="S59" s="12">
        <v>0</v>
      </c>
      <c r="U59" t="s">
        <v>613</v>
      </c>
      <c r="V59" t="s">
        <v>39</v>
      </c>
      <c r="W59" t="s">
        <v>141</v>
      </c>
      <c r="X59" t="s">
        <v>325</v>
      </c>
      <c r="Y59" t="s">
        <v>178</v>
      </c>
      <c r="Z59" t="s">
        <v>4232</v>
      </c>
      <c r="AA59" t="s">
        <v>37</v>
      </c>
      <c r="AC59" t="s">
        <v>19</v>
      </c>
      <c r="AD59">
        <v>4</v>
      </c>
      <c r="AE59">
        <v>0</v>
      </c>
      <c r="AF59" t="s">
        <v>57</v>
      </c>
      <c r="AG59">
        <v>3</v>
      </c>
      <c r="AI59" s="7" t="str">
        <f>VLOOKUP(B59,U:W,3,0)</f>
        <v>-7.0509192</v>
      </c>
      <c r="AJ59" s="4" t="str">
        <f>VLOOKUP(B59,U:X,4,0)</f>
        <v>110.712908</v>
      </c>
      <c r="AK59" s="4" t="str">
        <f>VLOOKUP(B59,U:Y,5,0)</f>
        <v>AGUS SALIM</v>
      </c>
      <c r="AL59" s="4" t="str">
        <f>VLOOKUP(B59,U:Z,6,0)</f>
        <v>14514209338</v>
      </c>
      <c r="AM59" s="4" t="str">
        <f>VLOOKUP(B59,U:AA,7,0)</f>
        <v>HEXING</v>
      </c>
      <c r="AN59" s="4">
        <f>VLOOKUP(B59,U:AB,8,0)</f>
        <v>0</v>
      </c>
      <c r="AO59" s="4" t="str">
        <f>VLOOKUP(B59,U:AC,9,0)</f>
        <v>ABB</v>
      </c>
      <c r="AP59" s="4">
        <f>VLOOKUP(B59,U:AD,10,0)</f>
        <v>4</v>
      </c>
      <c r="AQ59" s="3" t="s">
        <v>123</v>
      </c>
      <c r="AR59" s="4" t="str">
        <f t="shared" si="0"/>
        <v>4A</v>
      </c>
      <c r="AS59" s="4" t="str">
        <f>VLOOKUP(B59,U:AF,12,0)</f>
        <v>GD525511436</v>
      </c>
      <c r="AT59" s="4">
        <f>VLOOKUP(B59,U:AG,13,0)</f>
        <v>3</v>
      </c>
      <c r="AU59" s="4">
        <f t="shared" si="1"/>
        <v>0</v>
      </c>
    </row>
    <row r="60" spans="1:47" x14ac:dyDescent="0.3">
      <c r="A60" s="6" t="s">
        <v>427</v>
      </c>
      <c r="B60" s="2" t="s">
        <v>489</v>
      </c>
      <c r="C60" s="1" t="s">
        <v>1276</v>
      </c>
      <c r="D60" s="12" t="s">
        <v>1935</v>
      </c>
      <c r="E60" s="12">
        <v>1300</v>
      </c>
      <c r="F60" s="25" t="s">
        <v>1990</v>
      </c>
      <c r="G60" s="19" t="s">
        <v>216</v>
      </c>
      <c r="H60" s="19" t="s">
        <v>218</v>
      </c>
      <c r="I60" s="11" t="s">
        <v>131</v>
      </c>
      <c r="J60" s="18" t="s">
        <v>4264</v>
      </c>
      <c r="K60" s="12" t="s">
        <v>37</v>
      </c>
      <c r="L60" s="12">
        <v>0</v>
      </c>
      <c r="M60" s="11" t="s">
        <v>19</v>
      </c>
      <c r="N60" s="11" t="s">
        <v>125</v>
      </c>
      <c r="O60" s="12">
        <v>0</v>
      </c>
      <c r="P60" s="12" t="s">
        <v>4992</v>
      </c>
      <c r="Q60" s="12">
        <v>1</v>
      </c>
      <c r="R60" s="30" t="s">
        <v>178</v>
      </c>
      <c r="S60" s="12">
        <v>0</v>
      </c>
      <c r="U60" t="s">
        <v>590</v>
      </c>
      <c r="V60" t="s">
        <v>39</v>
      </c>
      <c r="W60" t="s">
        <v>2813</v>
      </c>
      <c r="X60" t="s">
        <v>2814</v>
      </c>
      <c r="Y60" t="s">
        <v>177</v>
      </c>
      <c r="Z60" t="s">
        <v>4233</v>
      </c>
      <c r="AA60" t="s">
        <v>37</v>
      </c>
      <c r="AC60" t="s">
        <v>19</v>
      </c>
      <c r="AD60">
        <v>4</v>
      </c>
      <c r="AE60">
        <v>0</v>
      </c>
      <c r="AF60" t="s">
        <v>93</v>
      </c>
      <c r="AG60">
        <v>5</v>
      </c>
      <c r="AI60" s="7" t="str">
        <f>VLOOKUP(B60,U:W,3,0)</f>
        <v>-6.9947813</v>
      </c>
      <c r="AJ60" s="4" t="str">
        <f>VLOOKUP(B60,U:X,4,0)</f>
        <v>110.7500942</v>
      </c>
      <c r="AK60" s="4" t="str">
        <f>VLOOKUP(B60,U:Y,5,0)</f>
        <v>AGUS SALIM</v>
      </c>
      <c r="AL60" s="4" t="str">
        <f>VLOOKUP(B60,U:Z,6,0)</f>
        <v>14514223610</v>
      </c>
      <c r="AM60" s="4" t="str">
        <f>VLOOKUP(B60,U:AA,7,0)</f>
        <v>HEXING</v>
      </c>
      <c r="AN60" s="4">
        <f>VLOOKUP(B60,U:AB,8,0)</f>
        <v>0</v>
      </c>
      <c r="AO60" s="4" t="str">
        <f>VLOOKUP(B60,U:AC,9,0)</f>
        <v>ABB</v>
      </c>
      <c r="AP60" s="4">
        <f>VLOOKUP(B60,U:AD,10,0)</f>
        <v>6</v>
      </c>
      <c r="AQ60" s="3" t="s">
        <v>123</v>
      </c>
      <c r="AR60" s="4" t="str">
        <f t="shared" si="0"/>
        <v>6A</v>
      </c>
      <c r="AS60" s="4" t="str">
        <f>VLOOKUP(B60,U:AF,12,0)</f>
        <v>GD525510384</v>
      </c>
      <c r="AT60" s="4">
        <f>VLOOKUP(B60,U:AG,13,0)</f>
        <v>1</v>
      </c>
      <c r="AU60" s="4">
        <f t="shared" si="1"/>
        <v>0</v>
      </c>
    </row>
    <row r="61" spans="1:47" x14ac:dyDescent="0.3">
      <c r="A61" s="6" t="s">
        <v>416</v>
      </c>
      <c r="B61" s="2" t="s">
        <v>490</v>
      </c>
      <c r="C61" s="1" t="s">
        <v>205</v>
      </c>
      <c r="D61" s="12" t="s">
        <v>33</v>
      </c>
      <c r="E61" s="12">
        <v>900</v>
      </c>
      <c r="F61" s="25" t="s">
        <v>1991</v>
      </c>
      <c r="G61" s="30" t="s">
        <v>221</v>
      </c>
      <c r="H61" s="30" t="s">
        <v>312</v>
      </c>
      <c r="I61" s="11" t="s">
        <v>131</v>
      </c>
      <c r="J61" s="12" t="s">
        <v>4465</v>
      </c>
      <c r="K61" s="12" t="s">
        <v>37</v>
      </c>
      <c r="L61" s="12">
        <v>0</v>
      </c>
      <c r="M61" s="12" t="s">
        <v>19</v>
      </c>
      <c r="N61" s="12" t="s">
        <v>21</v>
      </c>
      <c r="O61" s="12">
        <v>0</v>
      </c>
      <c r="P61" s="12" t="s">
        <v>239</v>
      </c>
      <c r="Q61" s="12">
        <v>5</v>
      </c>
      <c r="R61" s="30" t="s">
        <v>178</v>
      </c>
      <c r="S61" s="12">
        <v>0</v>
      </c>
      <c r="U61" t="s">
        <v>609</v>
      </c>
      <c r="V61" t="s">
        <v>39</v>
      </c>
      <c r="W61" t="s">
        <v>2815</v>
      </c>
      <c r="X61" t="s">
        <v>2816</v>
      </c>
      <c r="Y61" t="s">
        <v>181</v>
      </c>
      <c r="Z61" t="s">
        <v>4234</v>
      </c>
      <c r="AA61" t="s">
        <v>37</v>
      </c>
      <c r="AC61" t="s">
        <v>19</v>
      </c>
      <c r="AD61">
        <v>4</v>
      </c>
      <c r="AE61">
        <v>0</v>
      </c>
      <c r="AF61" t="s">
        <v>4997</v>
      </c>
      <c r="AG61">
        <v>4</v>
      </c>
      <c r="AI61" s="7" t="str">
        <f>VLOOKUP(B61,U:W,3,0)</f>
        <v>-6.9947809</v>
      </c>
      <c r="AJ61" s="4" t="str">
        <f>VLOOKUP(B61,U:X,4,0)</f>
        <v>110.7500941</v>
      </c>
      <c r="AK61" s="4" t="str">
        <f>VLOOKUP(B61,U:Y,5,0)</f>
        <v>AGUS SALIM</v>
      </c>
      <c r="AL61" s="4" t="str">
        <f>VLOOKUP(B61,U:Z,6,0)</f>
        <v>14514241174</v>
      </c>
      <c r="AM61" s="4" t="str">
        <f>VLOOKUP(B61,U:AA,7,0)</f>
        <v>HEXING</v>
      </c>
      <c r="AN61" s="4">
        <f>VLOOKUP(B61,U:AB,8,0)</f>
        <v>0</v>
      </c>
      <c r="AO61" s="4" t="str">
        <f>VLOOKUP(B61,U:AC,9,0)</f>
        <v>ABB</v>
      </c>
      <c r="AP61" s="4">
        <f>VLOOKUP(B61,U:AD,10,0)</f>
        <v>4</v>
      </c>
      <c r="AQ61" s="3" t="s">
        <v>123</v>
      </c>
      <c r="AR61" s="4" t="str">
        <f t="shared" si="0"/>
        <v>4A</v>
      </c>
      <c r="AS61" s="4" t="str">
        <f>VLOOKUP(B61,U:AF,12,0)</f>
        <v>GD525510316</v>
      </c>
      <c r="AT61" s="4">
        <f>VLOOKUP(B61,U:AG,13,0)</f>
        <v>5</v>
      </c>
      <c r="AU61" s="4">
        <f t="shared" si="1"/>
        <v>0</v>
      </c>
    </row>
    <row r="62" spans="1:47" x14ac:dyDescent="0.3">
      <c r="A62" s="6" t="s">
        <v>416</v>
      </c>
      <c r="B62" s="2" t="s">
        <v>491</v>
      </c>
      <c r="C62" s="1" t="s">
        <v>1277</v>
      </c>
      <c r="D62" s="12" t="s">
        <v>18</v>
      </c>
      <c r="E62" s="12">
        <v>900</v>
      </c>
      <c r="F62" s="25" t="s">
        <v>1992</v>
      </c>
      <c r="G62" s="30" t="s">
        <v>3248</v>
      </c>
      <c r="H62" s="30" t="s">
        <v>3249</v>
      </c>
      <c r="I62" s="11" t="s">
        <v>131</v>
      </c>
      <c r="J62" s="12" t="s">
        <v>4470</v>
      </c>
      <c r="K62" s="12" t="s">
        <v>37</v>
      </c>
      <c r="L62" s="12">
        <v>0</v>
      </c>
      <c r="M62" s="12" t="s">
        <v>19</v>
      </c>
      <c r="N62" s="12" t="s">
        <v>21</v>
      </c>
      <c r="O62" s="12">
        <v>0</v>
      </c>
      <c r="P62" s="12" t="s">
        <v>5060</v>
      </c>
      <c r="Q62" s="12">
        <v>5</v>
      </c>
      <c r="R62" s="30" t="s">
        <v>179</v>
      </c>
      <c r="S62" s="12">
        <v>0</v>
      </c>
      <c r="U62" t="s">
        <v>588</v>
      </c>
      <c r="V62" t="s">
        <v>39</v>
      </c>
      <c r="W62" t="s">
        <v>2817</v>
      </c>
      <c r="X62" t="s">
        <v>2818</v>
      </c>
      <c r="Y62" t="s">
        <v>181</v>
      </c>
      <c r="Z62" t="s">
        <v>4235</v>
      </c>
      <c r="AA62" t="s">
        <v>37</v>
      </c>
      <c r="AC62" t="s">
        <v>19</v>
      </c>
      <c r="AD62">
        <v>4</v>
      </c>
      <c r="AE62">
        <v>0</v>
      </c>
      <c r="AF62" t="s">
        <v>365</v>
      </c>
      <c r="AG62">
        <v>4</v>
      </c>
      <c r="AI62" s="7" t="str">
        <f>VLOOKUP(B62,U:W,3,0)</f>
        <v>-6.9108148</v>
      </c>
      <c r="AJ62" s="4" t="str">
        <f>VLOOKUP(B62,U:X,4,0)</f>
        <v>110.6621764</v>
      </c>
      <c r="AK62" s="4" t="str">
        <f>VLOOKUP(B62,U:Y,5,0)</f>
        <v>SUHIRMANTO</v>
      </c>
      <c r="AL62" s="4" t="str">
        <f>VLOOKUP(B62,U:Z,6,0)</f>
        <v>14514078253</v>
      </c>
      <c r="AM62" s="4" t="str">
        <f>VLOOKUP(B62,U:AA,7,0)</f>
        <v>HEXING</v>
      </c>
      <c r="AN62" s="4">
        <f>VLOOKUP(B62,U:AB,8,0)</f>
        <v>0</v>
      </c>
      <c r="AO62" s="4" t="str">
        <f>VLOOKUP(B62,U:AC,9,0)</f>
        <v>ABB</v>
      </c>
      <c r="AP62" s="4">
        <f>VLOOKUP(B62,U:AD,10,0)</f>
        <v>4</v>
      </c>
      <c r="AQ62" s="3" t="s">
        <v>123</v>
      </c>
      <c r="AR62" s="4" t="str">
        <f t="shared" si="0"/>
        <v>4A</v>
      </c>
      <c r="AS62" s="4" t="str">
        <f>VLOOKUP(B62,U:AF,12,0)</f>
        <v>GD525512016</v>
      </c>
      <c r="AT62" s="4">
        <f>VLOOKUP(B62,U:AG,13,0)</f>
        <v>5</v>
      </c>
      <c r="AU62" s="4">
        <f t="shared" si="1"/>
        <v>0</v>
      </c>
    </row>
    <row r="63" spans="1:47" x14ac:dyDescent="0.3">
      <c r="A63" s="6" t="s">
        <v>416</v>
      </c>
      <c r="B63" s="2" t="s">
        <v>492</v>
      </c>
      <c r="C63" s="1" t="s">
        <v>1278</v>
      </c>
      <c r="D63" s="12" t="s">
        <v>18</v>
      </c>
      <c r="E63" s="12">
        <v>900</v>
      </c>
      <c r="F63" s="25" t="s">
        <v>1993</v>
      </c>
      <c r="G63" s="30" t="s">
        <v>3234</v>
      </c>
      <c r="H63" s="30" t="s">
        <v>3235</v>
      </c>
      <c r="I63" s="11" t="s">
        <v>131</v>
      </c>
      <c r="J63" s="12" t="s">
        <v>4462</v>
      </c>
      <c r="K63" s="12" t="s">
        <v>37</v>
      </c>
      <c r="L63" s="12">
        <v>0</v>
      </c>
      <c r="M63" s="12" t="s">
        <v>19</v>
      </c>
      <c r="N63" s="12" t="s">
        <v>21</v>
      </c>
      <c r="O63" s="12">
        <v>0</v>
      </c>
      <c r="P63" s="12" t="s">
        <v>5029</v>
      </c>
      <c r="Q63" s="12">
        <v>9</v>
      </c>
      <c r="R63" s="30" t="s">
        <v>184</v>
      </c>
      <c r="S63" s="12" t="s">
        <v>132</v>
      </c>
      <c r="U63" t="s">
        <v>517</v>
      </c>
      <c r="V63" t="s">
        <v>39</v>
      </c>
      <c r="W63" t="s">
        <v>2819</v>
      </c>
      <c r="X63" t="s">
        <v>2820</v>
      </c>
      <c r="Y63" t="s">
        <v>31</v>
      </c>
      <c r="Z63" t="s">
        <v>4236</v>
      </c>
      <c r="AA63" t="s">
        <v>37</v>
      </c>
      <c r="AC63" t="s">
        <v>19</v>
      </c>
      <c r="AD63">
        <v>4</v>
      </c>
      <c r="AE63">
        <v>0</v>
      </c>
      <c r="AF63" t="s">
        <v>50</v>
      </c>
      <c r="AG63">
        <v>1</v>
      </c>
      <c r="AI63" s="7" t="str">
        <f>VLOOKUP(B63,U:W,3,0)</f>
        <v>-6.8695432</v>
      </c>
      <c r="AJ63" s="4" t="str">
        <f>VLOOKUP(B63,U:X,4,0)</f>
        <v>110.7360477</v>
      </c>
      <c r="AK63" s="4" t="str">
        <f>VLOOKUP(B63,U:Y,5,0)</f>
        <v>AHMAD KHARIS</v>
      </c>
      <c r="AL63" s="4" t="str">
        <f>VLOOKUP(B63,U:Z,6,0)</f>
        <v>14514239178</v>
      </c>
      <c r="AM63" s="4" t="str">
        <f>VLOOKUP(B63,U:AA,7,0)</f>
        <v>HEXING</v>
      </c>
      <c r="AN63" s="4">
        <f>VLOOKUP(B63,U:AB,8,0)</f>
        <v>0</v>
      </c>
      <c r="AO63" s="4" t="str">
        <f>VLOOKUP(B63,U:AC,9,0)</f>
        <v>ABB</v>
      </c>
      <c r="AP63" s="4">
        <f>VLOOKUP(B63,U:AD,10,0)</f>
        <v>4</v>
      </c>
      <c r="AQ63" s="3" t="s">
        <v>123</v>
      </c>
      <c r="AR63" s="4" t="str">
        <f t="shared" si="0"/>
        <v>4A</v>
      </c>
      <c r="AS63" s="4" t="str">
        <f>VLOOKUP(B63,U:AF,12,0)</f>
        <v>GD525511057</v>
      </c>
      <c r="AT63" s="4">
        <f>VLOOKUP(B63,U:AG,13,0)</f>
        <v>9</v>
      </c>
      <c r="AU63" s="4" t="str">
        <f t="shared" si="1"/>
        <v>PERLU PERLUASAN JTR</v>
      </c>
    </row>
    <row r="64" spans="1:47" x14ac:dyDescent="0.3">
      <c r="A64" s="6" t="s">
        <v>428</v>
      </c>
      <c r="B64" s="2" t="s">
        <v>493</v>
      </c>
      <c r="C64" s="1" t="s">
        <v>1279</v>
      </c>
      <c r="D64" s="12" t="s">
        <v>18</v>
      </c>
      <c r="E64" s="12">
        <v>1300</v>
      </c>
      <c r="F64" s="25" t="s">
        <v>1994</v>
      </c>
      <c r="G64" s="30" t="s">
        <v>2968</v>
      </c>
      <c r="H64" s="30" t="s">
        <v>2969</v>
      </c>
      <c r="I64" s="11" t="s">
        <v>131</v>
      </c>
      <c r="J64" s="12" t="s">
        <v>4315</v>
      </c>
      <c r="K64" s="12" t="s">
        <v>37</v>
      </c>
      <c r="L64" s="12">
        <v>0</v>
      </c>
      <c r="M64" s="12" t="s">
        <v>19</v>
      </c>
      <c r="N64" s="12" t="s">
        <v>125</v>
      </c>
      <c r="O64" s="12">
        <v>0</v>
      </c>
      <c r="P64" s="12" t="s">
        <v>5020</v>
      </c>
      <c r="Q64" s="12">
        <v>4</v>
      </c>
      <c r="R64" s="30" t="s">
        <v>177</v>
      </c>
      <c r="S64" s="12">
        <v>0</v>
      </c>
      <c r="U64" t="s">
        <v>556</v>
      </c>
      <c r="V64" t="s">
        <v>39</v>
      </c>
      <c r="W64" t="s">
        <v>2817</v>
      </c>
      <c r="X64" t="s">
        <v>2818</v>
      </c>
      <c r="Y64" t="s">
        <v>181</v>
      </c>
      <c r="Z64" t="s">
        <v>4237</v>
      </c>
      <c r="AA64" t="s">
        <v>37</v>
      </c>
      <c r="AC64" t="s">
        <v>19</v>
      </c>
      <c r="AD64">
        <v>4</v>
      </c>
      <c r="AE64">
        <v>0</v>
      </c>
      <c r="AF64" t="s">
        <v>52</v>
      </c>
      <c r="AG64">
        <v>6</v>
      </c>
      <c r="AI64" s="7" t="str">
        <f>VLOOKUP(B64,U:W,3,0)</f>
        <v>-6.9015678</v>
      </c>
      <c r="AJ64" s="4" t="str">
        <f>VLOOKUP(B64,U:X,4,0)</f>
        <v>110.6341576</v>
      </c>
      <c r="AK64" s="4" t="str">
        <f>VLOOKUP(B64,U:Y,5,0)</f>
        <v>MIFTAKHUL ANWAR</v>
      </c>
      <c r="AL64" s="4" t="str">
        <f>VLOOKUP(B64,U:Z,6,0)</f>
        <v>14514229435</v>
      </c>
      <c r="AM64" s="4" t="str">
        <f>VLOOKUP(B64,U:AA,7,0)</f>
        <v>HEXING</v>
      </c>
      <c r="AN64" s="4">
        <f>VLOOKUP(B64,U:AB,8,0)</f>
        <v>0</v>
      </c>
      <c r="AO64" s="4" t="str">
        <f>VLOOKUP(B64,U:AC,9,0)</f>
        <v>ABB</v>
      </c>
      <c r="AP64" s="4">
        <f>VLOOKUP(B64,U:AD,10,0)</f>
        <v>6</v>
      </c>
      <c r="AQ64" s="3" t="s">
        <v>123</v>
      </c>
      <c r="AR64" s="4" t="str">
        <f t="shared" si="0"/>
        <v>6A</v>
      </c>
      <c r="AS64" s="4" t="str">
        <f>VLOOKUP(B64,U:AF,12,0)</f>
        <v>GD525511941</v>
      </c>
      <c r="AT64" s="4">
        <f>VLOOKUP(B64,U:AG,13,0)</f>
        <v>4</v>
      </c>
      <c r="AU64" s="4">
        <f t="shared" si="1"/>
        <v>0</v>
      </c>
    </row>
    <row r="65" spans="1:47" x14ac:dyDescent="0.3">
      <c r="A65" s="6" t="s">
        <v>416</v>
      </c>
      <c r="B65" s="2" t="s">
        <v>494</v>
      </c>
      <c r="C65" s="1" t="s">
        <v>193</v>
      </c>
      <c r="D65" s="12" t="s">
        <v>18</v>
      </c>
      <c r="E65" s="12">
        <v>900</v>
      </c>
      <c r="F65" s="25" t="s">
        <v>1995</v>
      </c>
      <c r="G65" s="19" t="s">
        <v>3312</v>
      </c>
      <c r="H65" s="19" t="s">
        <v>3313</v>
      </c>
      <c r="I65" s="11" t="s">
        <v>131</v>
      </c>
      <c r="J65" s="18" t="s">
        <v>4503</v>
      </c>
      <c r="K65" s="12" t="s">
        <v>37</v>
      </c>
      <c r="L65" s="12">
        <v>0</v>
      </c>
      <c r="M65" s="11" t="s">
        <v>19</v>
      </c>
      <c r="N65" s="11" t="s">
        <v>21</v>
      </c>
      <c r="O65" s="12">
        <v>0</v>
      </c>
      <c r="P65" s="12" t="s">
        <v>5070</v>
      </c>
      <c r="Q65" s="12">
        <v>5</v>
      </c>
      <c r="R65" s="30" t="s">
        <v>179</v>
      </c>
      <c r="S65" s="12">
        <v>0</v>
      </c>
      <c r="U65" t="s">
        <v>596</v>
      </c>
      <c r="V65" t="s">
        <v>39</v>
      </c>
      <c r="W65" t="s">
        <v>2821</v>
      </c>
      <c r="X65" t="s">
        <v>2822</v>
      </c>
      <c r="Y65" t="s">
        <v>179</v>
      </c>
      <c r="Z65" t="s">
        <v>4238</v>
      </c>
      <c r="AA65" t="s">
        <v>37</v>
      </c>
      <c r="AC65" t="s">
        <v>19</v>
      </c>
      <c r="AD65">
        <v>4</v>
      </c>
      <c r="AE65">
        <v>0</v>
      </c>
      <c r="AF65" t="s">
        <v>72</v>
      </c>
      <c r="AG65">
        <v>5</v>
      </c>
      <c r="AI65" s="7" t="str">
        <f>VLOOKUP(B65,U:W,3,0)</f>
        <v>-6.9108658</v>
      </c>
      <c r="AJ65" s="4" t="str">
        <f>VLOOKUP(B65,U:X,4,0)</f>
        <v>110.6622612</v>
      </c>
      <c r="AK65" s="4" t="str">
        <f>VLOOKUP(B65,U:Y,5,0)</f>
        <v>SUHIRMANTO</v>
      </c>
      <c r="AL65" s="4" t="str">
        <f>VLOOKUP(B65,U:Z,6,0)</f>
        <v>14514241190</v>
      </c>
      <c r="AM65" s="4" t="str">
        <f>VLOOKUP(B65,U:AA,7,0)</f>
        <v>HEXING</v>
      </c>
      <c r="AN65" s="4">
        <f>VLOOKUP(B65,U:AB,8,0)</f>
        <v>0</v>
      </c>
      <c r="AO65" s="4" t="str">
        <f>VLOOKUP(B65,U:AC,9,0)</f>
        <v>ABB</v>
      </c>
      <c r="AP65" s="4">
        <f>VLOOKUP(B65,U:AD,10,0)</f>
        <v>4</v>
      </c>
      <c r="AQ65" s="3" t="s">
        <v>123</v>
      </c>
      <c r="AR65" s="4" t="str">
        <f t="shared" si="0"/>
        <v>4A</v>
      </c>
      <c r="AS65" s="4" t="str">
        <f>VLOOKUP(B65,U:AF,12,0)</f>
        <v>0302</v>
      </c>
      <c r="AT65" s="4">
        <f>VLOOKUP(B65,U:AG,13,0)</f>
        <v>5</v>
      </c>
      <c r="AU65" s="4">
        <f t="shared" si="1"/>
        <v>0</v>
      </c>
    </row>
    <row r="66" spans="1:47" x14ac:dyDescent="0.3">
      <c r="A66" s="6" t="s">
        <v>416</v>
      </c>
      <c r="B66" s="2" t="s">
        <v>495</v>
      </c>
      <c r="C66" s="1" t="s">
        <v>1280</v>
      </c>
      <c r="D66" s="12" t="s">
        <v>18</v>
      </c>
      <c r="E66" s="12">
        <v>900</v>
      </c>
      <c r="F66" s="25" t="s">
        <v>1996</v>
      </c>
      <c r="G66" s="19" t="s">
        <v>3236</v>
      </c>
      <c r="H66" s="19" t="s">
        <v>3237</v>
      </c>
      <c r="I66" s="11" t="s">
        <v>131</v>
      </c>
      <c r="J66" s="18" t="s">
        <v>4463</v>
      </c>
      <c r="K66" s="12" t="s">
        <v>37</v>
      </c>
      <c r="L66" s="12">
        <v>0</v>
      </c>
      <c r="M66" s="11" t="s">
        <v>19</v>
      </c>
      <c r="N66" s="11" t="s">
        <v>21</v>
      </c>
      <c r="O66" s="12">
        <v>0</v>
      </c>
      <c r="P66" s="12" t="s">
        <v>91</v>
      </c>
      <c r="Q66" s="12">
        <v>5</v>
      </c>
      <c r="R66" s="30" t="s">
        <v>180</v>
      </c>
      <c r="S66" s="12">
        <v>0</v>
      </c>
      <c r="U66" t="s">
        <v>771</v>
      </c>
      <c r="V66" t="s">
        <v>39</v>
      </c>
      <c r="W66" t="s">
        <v>2823</v>
      </c>
      <c r="X66" t="s">
        <v>2824</v>
      </c>
      <c r="Y66" t="s">
        <v>181</v>
      </c>
      <c r="Z66" t="s">
        <v>4239</v>
      </c>
      <c r="AA66" t="s">
        <v>37</v>
      </c>
      <c r="AC66" t="s">
        <v>19</v>
      </c>
      <c r="AD66">
        <v>4</v>
      </c>
      <c r="AE66">
        <v>0</v>
      </c>
      <c r="AF66" t="s">
        <v>52</v>
      </c>
      <c r="AG66">
        <v>5</v>
      </c>
      <c r="AI66" s="7" t="str">
        <f>VLOOKUP(B66,U:W,3,0)</f>
        <v>-6.8901828</v>
      </c>
      <c r="AJ66" s="4" t="str">
        <f>VLOOKUP(B66,U:X,4,0)</f>
        <v>110.5241683</v>
      </c>
      <c r="AK66" s="4" t="str">
        <f>VLOOKUP(B66,U:Y,5,0)</f>
        <v>AHMAD FAHRUR REZA</v>
      </c>
      <c r="AL66" s="4" t="str">
        <f>VLOOKUP(B66,U:Z,6,0)</f>
        <v>14514209361</v>
      </c>
      <c r="AM66" s="4" t="str">
        <f>VLOOKUP(B66,U:AA,7,0)</f>
        <v>HEXING</v>
      </c>
      <c r="AN66" s="4">
        <f>VLOOKUP(B66,U:AB,8,0)</f>
        <v>0</v>
      </c>
      <c r="AO66" s="4" t="str">
        <f>VLOOKUP(B66,U:AC,9,0)</f>
        <v>ABB</v>
      </c>
      <c r="AP66" s="4">
        <f>VLOOKUP(B66,U:AD,10,0)</f>
        <v>4</v>
      </c>
      <c r="AQ66" s="3" t="s">
        <v>123</v>
      </c>
      <c r="AR66" s="4" t="str">
        <f t="shared" si="0"/>
        <v>4A</v>
      </c>
      <c r="AS66" s="4" t="str">
        <f>VLOOKUP(B66,U:AF,12,0)</f>
        <v>GD525512318</v>
      </c>
      <c r="AT66" s="4">
        <f>VLOOKUP(B66,U:AG,13,0)</f>
        <v>5</v>
      </c>
      <c r="AU66" s="4">
        <f t="shared" si="1"/>
        <v>0</v>
      </c>
    </row>
    <row r="67" spans="1:47" x14ac:dyDescent="0.3">
      <c r="A67" s="6" t="s">
        <v>420</v>
      </c>
      <c r="B67" s="2" t="s">
        <v>496</v>
      </c>
      <c r="C67" s="1" t="s">
        <v>1281</v>
      </c>
      <c r="D67" s="12" t="s">
        <v>18</v>
      </c>
      <c r="E67" s="12">
        <v>900</v>
      </c>
      <c r="F67" s="25" t="s">
        <v>1997</v>
      </c>
      <c r="G67" s="19" t="s">
        <v>3401</v>
      </c>
      <c r="H67" s="19" t="s">
        <v>3402</v>
      </c>
      <c r="I67" s="11" t="s">
        <v>131</v>
      </c>
      <c r="J67" s="18" t="s">
        <v>4547</v>
      </c>
      <c r="K67" s="12" t="s">
        <v>144</v>
      </c>
      <c r="L67" s="12">
        <v>0</v>
      </c>
      <c r="M67" s="11" t="s">
        <v>19</v>
      </c>
      <c r="N67" s="11" t="s">
        <v>21</v>
      </c>
      <c r="O67" s="12">
        <v>0</v>
      </c>
      <c r="P67" s="12" t="s">
        <v>5081</v>
      </c>
      <c r="Q67" s="12">
        <v>5</v>
      </c>
      <c r="R67" s="30" t="s">
        <v>180</v>
      </c>
      <c r="S67" s="12">
        <v>0</v>
      </c>
      <c r="U67" t="s">
        <v>966</v>
      </c>
      <c r="V67" t="s">
        <v>40</v>
      </c>
      <c r="W67" t="s">
        <v>224</v>
      </c>
      <c r="X67" t="s">
        <v>312</v>
      </c>
      <c r="Y67" t="s">
        <v>178</v>
      </c>
      <c r="Z67" t="s">
        <v>4240</v>
      </c>
      <c r="AA67" t="s">
        <v>145</v>
      </c>
      <c r="AC67" t="s">
        <v>19</v>
      </c>
      <c r="AD67">
        <v>6</v>
      </c>
      <c r="AE67">
        <v>0</v>
      </c>
      <c r="AF67" t="s">
        <v>96</v>
      </c>
      <c r="AG67">
        <v>2</v>
      </c>
      <c r="AI67" s="7" t="str">
        <f>VLOOKUP(B67,U:W,3,0)</f>
        <v>-6.96158</v>
      </c>
      <c r="AJ67" s="4" t="str">
        <f>VLOOKUP(B67,U:X,4,0)</f>
        <v>110.5407438</v>
      </c>
      <c r="AK67" s="4" t="str">
        <f>VLOOKUP(B67,U:Y,5,0)</f>
        <v>AHMAD FAHRUR REZA</v>
      </c>
      <c r="AL67" s="4" t="str">
        <f>VLOOKUP(B67,U:Z,6,0)</f>
        <v>45041347001</v>
      </c>
      <c r="AM67" s="4" t="str">
        <f>VLOOKUP(B67,U:AA,7,0)</f>
        <v>SANXING</v>
      </c>
      <c r="AN67" s="4">
        <f>VLOOKUP(B67,U:AB,8,0)</f>
        <v>0</v>
      </c>
      <c r="AO67" s="4" t="str">
        <f>VLOOKUP(B67,U:AC,9,0)</f>
        <v>ABB</v>
      </c>
      <c r="AP67" s="4">
        <f>VLOOKUP(B67,U:AD,10,0)</f>
        <v>4</v>
      </c>
      <c r="AQ67" s="3" t="s">
        <v>123</v>
      </c>
      <c r="AR67" s="4" t="str">
        <f t="shared" si="0"/>
        <v>4A</v>
      </c>
      <c r="AS67" s="4" t="str">
        <f>VLOOKUP(B67,U:AF,12,0)</f>
        <v>GD525511923</v>
      </c>
      <c r="AT67" s="4">
        <f>VLOOKUP(B67,U:AG,13,0)</f>
        <v>5</v>
      </c>
      <c r="AU67" s="4">
        <f t="shared" si="1"/>
        <v>0</v>
      </c>
    </row>
    <row r="68" spans="1:47" x14ac:dyDescent="0.3">
      <c r="A68" s="6" t="s">
        <v>420</v>
      </c>
      <c r="B68" s="2" t="s">
        <v>497</v>
      </c>
      <c r="C68" s="1" t="s">
        <v>1282</v>
      </c>
      <c r="D68" s="12" t="s">
        <v>18</v>
      </c>
      <c r="E68" s="12">
        <v>900</v>
      </c>
      <c r="F68" s="25" t="s">
        <v>257</v>
      </c>
      <c r="G68" s="30" t="s">
        <v>3449</v>
      </c>
      <c r="H68" s="30" t="s">
        <v>3450</v>
      </c>
      <c r="I68" s="11" t="s">
        <v>131</v>
      </c>
      <c r="J68" s="12" t="s">
        <v>4572</v>
      </c>
      <c r="K68" s="12" t="s">
        <v>37</v>
      </c>
      <c r="L68" s="12">
        <v>0</v>
      </c>
      <c r="M68" s="12" t="s">
        <v>19</v>
      </c>
      <c r="N68" s="12" t="s">
        <v>21</v>
      </c>
      <c r="O68" s="12">
        <v>0</v>
      </c>
      <c r="P68" s="12" t="s">
        <v>401</v>
      </c>
      <c r="Q68" s="12">
        <v>10</v>
      </c>
      <c r="R68" s="30" t="s">
        <v>176</v>
      </c>
      <c r="S68" s="12" t="s">
        <v>132</v>
      </c>
      <c r="U68" t="s">
        <v>249</v>
      </c>
      <c r="V68" t="s">
        <v>40</v>
      </c>
      <c r="W68" t="s">
        <v>2825</v>
      </c>
      <c r="X68" t="s">
        <v>322</v>
      </c>
      <c r="Y68" t="s">
        <v>178</v>
      </c>
      <c r="Z68" t="s">
        <v>335</v>
      </c>
      <c r="AA68" t="s">
        <v>145</v>
      </c>
      <c r="AC68" t="s">
        <v>19</v>
      </c>
      <c r="AD68">
        <v>6</v>
      </c>
      <c r="AE68">
        <v>0</v>
      </c>
      <c r="AF68" t="s">
        <v>87</v>
      </c>
      <c r="AG68">
        <v>3</v>
      </c>
      <c r="AI68" s="7" t="str">
        <f>VLOOKUP(B68,U:W,3,0)</f>
        <v>-6.835632319723046</v>
      </c>
      <c r="AJ68" s="4" t="str">
        <f>VLOOKUP(B68,U:X,4,0)</f>
        <v>110.54240215569735</v>
      </c>
      <c r="AK68" s="4" t="str">
        <f>VLOOKUP(B68,U:Y,5,0)</f>
        <v>AHMAD ROFIQ</v>
      </c>
      <c r="AL68" s="4" t="str">
        <f>VLOOKUP(B68,U:Z,6,0)</f>
        <v>14514241505</v>
      </c>
      <c r="AM68" s="4" t="str">
        <f>VLOOKUP(B68,U:AA,7,0)</f>
        <v>HEXING</v>
      </c>
      <c r="AN68" s="4">
        <f>VLOOKUP(B68,U:AB,8,0)</f>
        <v>0</v>
      </c>
      <c r="AO68" s="4" t="str">
        <f>VLOOKUP(B68,U:AC,9,0)</f>
        <v>ABB</v>
      </c>
      <c r="AP68" s="4">
        <f>VLOOKUP(B68,U:AD,10,0)</f>
        <v>4</v>
      </c>
      <c r="AQ68" s="3" t="s">
        <v>123</v>
      </c>
      <c r="AR68" s="4" t="str">
        <f t="shared" si="0"/>
        <v>4A</v>
      </c>
      <c r="AS68" s="4" t="str">
        <f>VLOOKUP(B68,U:AF,12,0)</f>
        <v>GD525511375</v>
      </c>
      <c r="AT68" s="4">
        <f>VLOOKUP(B68,U:AG,13,0)</f>
        <v>10</v>
      </c>
      <c r="AU68" s="4" t="str">
        <f t="shared" si="1"/>
        <v>PERLU PERLUASAN JTR</v>
      </c>
    </row>
    <row r="69" spans="1:47" x14ac:dyDescent="0.3">
      <c r="A69" s="6" t="s">
        <v>420</v>
      </c>
      <c r="B69" s="2" t="s">
        <v>498</v>
      </c>
      <c r="C69" s="1" t="s">
        <v>1257</v>
      </c>
      <c r="D69" s="12" t="s">
        <v>33</v>
      </c>
      <c r="E69" s="12">
        <v>900</v>
      </c>
      <c r="F69" s="25" t="s">
        <v>1998</v>
      </c>
      <c r="G69" s="19" t="s">
        <v>3587</v>
      </c>
      <c r="H69" s="19" t="s">
        <v>3588</v>
      </c>
      <c r="I69" s="11" t="s">
        <v>131</v>
      </c>
      <c r="J69" s="18" t="s">
        <v>4651</v>
      </c>
      <c r="K69" s="12" t="s">
        <v>37</v>
      </c>
      <c r="L69" s="12">
        <v>0</v>
      </c>
      <c r="M69" s="11" t="s">
        <v>19</v>
      </c>
      <c r="N69" s="11" t="s">
        <v>21</v>
      </c>
      <c r="O69" s="12">
        <v>0</v>
      </c>
      <c r="P69" s="12" t="s">
        <v>5118</v>
      </c>
      <c r="Q69" s="12">
        <v>1</v>
      </c>
      <c r="R69" s="30" t="s">
        <v>176</v>
      </c>
      <c r="S69" s="12">
        <v>0</v>
      </c>
      <c r="U69" t="s">
        <v>971</v>
      </c>
      <c r="V69" t="s">
        <v>40</v>
      </c>
      <c r="W69" t="s">
        <v>224</v>
      </c>
      <c r="X69" t="s">
        <v>312</v>
      </c>
      <c r="Y69" t="s">
        <v>178</v>
      </c>
      <c r="Z69" t="s">
        <v>4241</v>
      </c>
      <c r="AA69" t="s">
        <v>37</v>
      </c>
      <c r="AC69" t="s">
        <v>19</v>
      </c>
      <c r="AD69">
        <v>6</v>
      </c>
      <c r="AE69">
        <v>0</v>
      </c>
      <c r="AF69" t="s">
        <v>100</v>
      </c>
      <c r="AG69">
        <v>4</v>
      </c>
      <c r="AI69" s="7" t="str">
        <f>VLOOKUP(B69,U:W,3,0)</f>
        <v>-6.889862810840006</v>
      </c>
      <c r="AJ69" s="4" t="str">
        <f>VLOOKUP(B69,U:X,4,0)</f>
        <v>110.56884538382292</v>
      </c>
      <c r="AK69" s="4" t="str">
        <f>VLOOKUP(B69,U:Y,5,0)</f>
        <v>AHMAD ROFIQ</v>
      </c>
      <c r="AL69" s="4" t="str">
        <f>VLOOKUP(B69,U:Z,6,0)</f>
        <v>14514222877</v>
      </c>
      <c r="AM69" s="4" t="str">
        <f>VLOOKUP(B69,U:AA,7,0)</f>
        <v>HEXING</v>
      </c>
      <c r="AN69" s="4">
        <f>VLOOKUP(B69,U:AB,8,0)</f>
        <v>0</v>
      </c>
      <c r="AO69" s="4" t="str">
        <f>VLOOKUP(B69,U:AC,9,0)</f>
        <v>ABB</v>
      </c>
      <c r="AP69" s="4">
        <f>VLOOKUP(B69,U:AD,10,0)</f>
        <v>4</v>
      </c>
      <c r="AQ69" s="3" t="s">
        <v>123</v>
      </c>
      <c r="AR69" s="4" t="str">
        <f t="shared" si="0"/>
        <v>4A</v>
      </c>
      <c r="AS69" s="4" t="str">
        <f>VLOOKUP(B69,U:AF,12,0)</f>
        <v>T5-60/</v>
      </c>
      <c r="AT69" s="4">
        <f>VLOOKUP(B69,U:AG,13,0)</f>
        <v>1</v>
      </c>
      <c r="AU69" s="4">
        <f t="shared" si="1"/>
        <v>0</v>
      </c>
    </row>
    <row r="70" spans="1:47" x14ac:dyDescent="0.3">
      <c r="A70" s="6" t="s">
        <v>420</v>
      </c>
      <c r="B70" s="2" t="s">
        <v>499</v>
      </c>
      <c r="C70" s="1" t="s">
        <v>1283</v>
      </c>
      <c r="D70" s="12" t="s">
        <v>18</v>
      </c>
      <c r="E70" s="12">
        <v>900</v>
      </c>
      <c r="F70" s="25" t="s">
        <v>1999</v>
      </c>
      <c r="G70" s="19" t="s">
        <v>3578</v>
      </c>
      <c r="H70" s="19" t="s">
        <v>3579</v>
      </c>
      <c r="I70" s="11" t="s">
        <v>131</v>
      </c>
      <c r="J70" s="18" t="s">
        <v>4646</v>
      </c>
      <c r="K70" s="12" t="s">
        <v>37</v>
      </c>
      <c r="L70" s="12">
        <v>0</v>
      </c>
      <c r="M70" s="11" t="s">
        <v>19</v>
      </c>
      <c r="N70" s="11" t="s">
        <v>21</v>
      </c>
      <c r="O70" s="12">
        <v>0</v>
      </c>
      <c r="P70" s="12" t="s">
        <v>5117</v>
      </c>
      <c r="Q70" s="12">
        <v>11</v>
      </c>
      <c r="R70" s="30" t="s">
        <v>176</v>
      </c>
      <c r="S70" s="12" t="s">
        <v>132</v>
      </c>
      <c r="U70" t="s">
        <v>692</v>
      </c>
      <c r="V70" t="s">
        <v>43</v>
      </c>
      <c r="W70" t="s">
        <v>2826</v>
      </c>
      <c r="X70" t="s">
        <v>2827</v>
      </c>
      <c r="Y70" t="s">
        <v>31</v>
      </c>
      <c r="Z70" t="s">
        <v>4242</v>
      </c>
      <c r="AA70" t="s">
        <v>37</v>
      </c>
      <c r="AC70" t="s">
        <v>19</v>
      </c>
      <c r="AD70">
        <v>2</v>
      </c>
      <c r="AE70">
        <v>0</v>
      </c>
      <c r="AF70" t="s">
        <v>348</v>
      </c>
      <c r="AG70">
        <v>4</v>
      </c>
      <c r="AI70" s="7" t="str">
        <f>VLOOKUP(B70,U:W,3,0)</f>
        <v>-6.829108240607885</v>
      </c>
      <c r="AJ70" s="4" t="str">
        <f>VLOOKUP(B70,U:X,4,0)</f>
        <v>110.55394772440195</v>
      </c>
      <c r="AK70" s="4" t="str">
        <f>VLOOKUP(B70,U:Y,5,0)</f>
        <v>AHMAD ROFIQ</v>
      </c>
      <c r="AL70" s="4" t="str">
        <f>VLOOKUP(B70,U:Z,6,0)</f>
        <v>14514223115</v>
      </c>
      <c r="AM70" s="4" t="str">
        <f>VLOOKUP(B70,U:AA,7,0)</f>
        <v>HEXING</v>
      </c>
      <c r="AN70" s="4">
        <f>VLOOKUP(B70,U:AB,8,0)</f>
        <v>0</v>
      </c>
      <c r="AO70" s="4" t="str">
        <f>VLOOKUP(B70,U:AC,9,0)</f>
        <v>ABB</v>
      </c>
      <c r="AP70" s="4">
        <f>VLOOKUP(B70,U:AD,10,0)</f>
        <v>4</v>
      </c>
      <c r="AQ70" s="3" t="s">
        <v>123</v>
      </c>
      <c r="AR70" s="4" t="str">
        <f t="shared" si="0"/>
        <v>4A</v>
      </c>
      <c r="AS70" s="4" t="str">
        <f>VLOOKUP(B70,U:AF,12,0)</f>
        <v>GD525511392</v>
      </c>
      <c r="AT70" s="4">
        <f>VLOOKUP(B70,U:AG,13,0)</f>
        <v>11</v>
      </c>
      <c r="AU70" s="4" t="str">
        <f t="shared" si="1"/>
        <v>PERLU PERLUASAN JTR</v>
      </c>
    </row>
    <row r="71" spans="1:47" x14ac:dyDescent="0.3">
      <c r="A71" s="6" t="s">
        <v>416</v>
      </c>
      <c r="B71" s="2" t="s">
        <v>500</v>
      </c>
      <c r="C71" s="1" t="s">
        <v>1284</v>
      </c>
      <c r="D71" s="12" t="s">
        <v>33</v>
      </c>
      <c r="E71" s="12">
        <v>900</v>
      </c>
      <c r="F71" s="25" t="s">
        <v>2000</v>
      </c>
      <c r="G71" s="30" t="s">
        <v>3246</v>
      </c>
      <c r="H71" s="30" t="s">
        <v>3247</v>
      </c>
      <c r="I71" s="11" t="s">
        <v>131</v>
      </c>
      <c r="J71" s="12" t="s">
        <v>4469</v>
      </c>
      <c r="K71" s="12" t="s">
        <v>37</v>
      </c>
      <c r="L71" s="12">
        <v>0</v>
      </c>
      <c r="M71" s="12" t="s">
        <v>19</v>
      </c>
      <c r="N71" s="12" t="s">
        <v>21</v>
      </c>
      <c r="O71" s="12">
        <v>0</v>
      </c>
      <c r="P71" s="12" t="s">
        <v>52</v>
      </c>
      <c r="Q71" s="12">
        <v>7</v>
      </c>
      <c r="R71" s="30" t="s">
        <v>180</v>
      </c>
      <c r="S71" s="12" t="s">
        <v>132</v>
      </c>
      <c r="U71" t="s">
        <v>974</v>
      </c>
      <c r="V71" t="s">
        <v>39</v>
      </c>
      <c r="W71" t="s">
        <v>141</v>
      </c>
      <c r="X71" t="s">
        <v>325</v>
      </c>
      <c r="Y71" t="s">
        <v>178</v>
      </c>
      <c r="Z71" t="s">
        <v>4243</v>
      </c>
      <c r="AA71" t="s">
        <v>37</v>
      </c>
      <c r="AC71" t="s">
        <v>19</v>
      </c>
      <c r="AD71">
        <v>4</v>
      </c>
      <c r="AE71">
        <v>0</v>
      </c>
      <c r="AF71" t="s">
        <v>54</v>
      </c>
      <c r="AG71">
        <v>2</v>
      </c>
      <c r="AI71" s="7" t="str">
        <f>VLOOKUP(B71,U:W,3,0)</f>
        <v>-6.7541515356376225</v>
      </c>
      <c r="AJ71" s="4" t="str">
        <f>VLOOKUP(B71,U:X,4,0)</f>
        <v>110.66765159368515</v>
      </c>
      <c r="AK71" s="4" t="str">
        <f>VLOOKUP(B71,U:Y,5,0)</f>
        <v>AHMAD FAHRUR REZA</v>
      </c>
      <c r="AL71" s="4" t="str">
        <f>VLOOKUP(B71,U:Z,6,0)</f>
        <v>14514239822</v>
      </c>
      <c r="AM71" s="4" t="str">
        <f>VLOOKUP(B71,U:AA,7,0)</f>
        <v>HEXING</v>
      </c>
      <c r="AN71" s="4">
        <f>VLOOKUP(B71,U:AB,8,0)</f>
        <v>0</v>
      </c>
      <c r="AO71" s="4" t="str">
        <f>VLOOKUP(B71,U:AC,9,0)</f>
        <v>ABB</v>
      </c>
      <c r="AP71" s="4">
        <f>VLOOKUP(B71,U:AD,10,0)</f>
        <v>4</v>
      </c>
      <c r="AQ71" s="3" t="s">
        <v>123</v>
      </c>
      <c r="AR71" s="4" t="str">
        <f t="shared" ref="AR71:AR134" si="2">CONCATENATE(AP71,AQ71)</f>
        <v>4A</v>
      </c>
      <c r="AS71" s="4" t="str">
        <f>VLOOKUP(B71,U:AF,12,0)</f>
        <v>GD525512296</v>
      </c>
      <c r="AT71" s="4">
        <f>VLOOKUP(B71,U:AG,13,0)</f>
        <v>7</v>
      </c>
      <c r="AU71" s="4" t="str">
        <f t="shared" ref="AU71:AU134" si="3">IF(AT71&gt;5,"PERLU PERLUASAN JTR",0)</f>
        <v>PERLU PERLUASAN JTR</v>
      </c>
    </row>
    <row r="72" spans="1:47" x14ac:dyDescent="0.3">
      <c r="A72" s="6" t="s">
        <v>416</v>
      </c>
      <c r="B72" s="2" t="s">
        <v>501</v>
      </c>
      <c r="C72" s="1" t="s">
        <v>1285</v>
      </c>
      <c r="D72" s="12" t="s">
        <v>33</v>
      </c>
      <c r="E72" s="12">
        <v>900</v>
      </c>
      <c r="F72" s="25" t="s">
        <v>2001</v>
      </c>
      <c r="G72" s="19" t="s">
        <v>3240</v>
      </c>
      <c r="H72" s="19" t="s">
        <v>3241</v>
      </c>
      <c r="I72" s="11" t="s">
        <v>131</v>
      </c>
      <c r="J72" s="18" t="s">
        <v>4466</v>
      </c>
      <c r="K72" s="12" t="s">
        <v>37</v>
      </c>
      <c r="L72" s="12">
        <v>0</v>
      </c>
      <c r="M72" s="11" t="s">
        <v>19</v>
      </c>
      <c r="N72" s="11" t="s">
        <v>21</v>
      </c>
      <c r="O72" s="12">
        <v>0</v>
      </c>
      <c r="P72" s="12" t="s">
        <v>234</v>
      </c>
      <c r="Q72" s="12">
        <v>6</v>
      </c>
      <c r="R72" s="30" t="s">
        <v>184</v>
      </c>
      <c r="S72" s="11" t="s">
        <v>132</v>
      </c>
      <c r="U72" t="s">
        <v>472</v>
      </c>
      <c r="V72" t="s">
        <v>43</v>
      </c>
      <c r="W72" t="s">
        <v>2828</v>
      </c>
      <c r="X72" t="s">
        <v>2829</v>
      </c>
      <c r="Y72" t="s">
        <v>177</v>
      </c>
      <c r="Z72" t="s">
        <v>4244</v>
      </c>
      <c r="AA72" t="s">
        <v>37</v>
      </c>
      <c r="AC72" t="s">
        <v>19</v>
      </c>
      <c r="AD72">
        <v>2</v>
      </c>
      <c r="AE72">
        <v>0</v>
      </c>
      <c r="AF72" t="s">
        <v>64</v>
      </c>
      <c r="AG72">
        <v>4</v>
      </c>
      <c r="AI72" s="7" t="str">
        <f>VLOOKUP(B72,U:W,3,0)</f>
        <v>-6.8479696</v>
      </c>
      <c r="AJ72" s="4" t="str">
        <f>VLOOKUP(B72,U:X,4,0)</f>
        <v>110.7192746</v>
      </c>
      <c r="AK72" s="4" t="str">
        <f>VLOOKUP(B72,U:Y,5,0)</f>
        <v>AHMAD KHARIS</v>
      </c>
      <c r="AL72" s="4" t="str">
        <f>VLOOKUP(B72,U:Z,6,0)</f>
        <v>14514239111</v>
      </c>
      <c r="AM72" s="4" t="str">
        <f>VLOOKUP(B72,U:AA,7,0)</f>
        <v>HEXING</v>
      </c>
      <c r="AN72" s="4">
        <f>VLOOKUP(B72,U:AB,8,0)</f>
        <v>0</v>
      </c>
      <c r="AO72" s="4" t="str">
        <f>VLOOKUP(B72,U:AC,9,0)</f>
        <v>ABB</v>
      </c>
      <c r="AP72" s="4">
        <f>VLOOKUP(B72,U:AD,10,0)</f>
        <v>4</v>
      </c>
      <c r="AQ72" s="3" t="s">
        <v>123</v>
      </c>
      <c r="AR72" s="4" t="str">
        <f t="shared" si="2"/>
        <v>4A</v>
      </c>
      <c r="AS72" s="4" t="str">
        <f>VLOOKUP(B72,U:AF,12,0)</f>
        <v>GD525511425</v>
      </c>
      <c r="AT72" s="4">
        <f>VLOOKUP(B72,U:AG,13,0)</f>
        <v>6</v>
      </c>
      <c r="AU72" s="4" t="str">
        <f t="shared" si="3"/>
        <v>PERLU PERLUASAN JTR</v>
      </c>
    </row>
    <row r="73" spans="1:47" x14ac:dyDescent="0.3">
      <c r="A73" s="6" t="s">
        <v>416</v>
      </c>
      <c r="B73" s="2" t="s">
        <v>502</v>
      </c>
      <c r="C73" s="1" t="s">
        <v>1286</v>
      </c>
      <c r="D73" s="12" t="s">
        <v>18</v>
      </c>
      <c r="E73" s="12">
        <v>900</v>
      </c>
      <c r="F73" s="25" t="s">
        <v>2002</v>
      </c>
      <c r="G73" s="19" t="s">
        <v>3244</v>
      </c>
      <c r="H73" s="19" t="s">
        <v>3245</v>
      </c>
      <c r="I73" s="11" t="s">
        <v>131</v>
      </c>
      <c r="J73" s="18" t="s">
        <v>4468</v>
      </c>
      <c r="K73" s="12" t="s">
        <v>37</v>
      </c>
      <c r="L73" s="12">
        <v>0</v>
      </c>
      <c r="M73" s="11" t="s">
        <v>19</v>
      </c>
      <c r="N73" s="11" t="s">
        <v>21</v>
      </c>
      <c r="O73" s="12">
        <v>0</v>
      </c>
      <c r="P73" s="12" t="s">
        <v>5047</v>
      </c>
      <c r="Q73" s="12">
        <v>4</v>
      </c>
      <c r="R73" s="30" t="s">
        <v>180</v>
      </c>
      <c r="S73" s="11">
        <v>0</v>
      </c>
      <c r="U73" t="s">
        <v>967</v>
      </c>
      <c r="V73" t="s">
        <v>39</v>
      </c>
      <c r="W73" t="s">
        <v>2830</v>
      </c>
      <c r="X73" t="s">
        <v>2831</v>
      </c>
      <c r="Y73" t="s">
        <v>180</v>
      </c>
      <c r="Z73" t="s">
        <v>4245</v>
      </c>
      <c r="AA73" t="s">
        <v>37</v>
      </c>
      <c r="AC73" t="s">
        <v>19</v>
      </c>
      <c r="AD73">
        <v>4</v>
      </c>
      <c r="AE73">
        <v>0</v>
      </c>
      <c r="AF73" t="s">
        <v>393</v>
      </c>
      <c r="AG73">
        <v>6</v>
      </c>
      <c r="AI73" s="7" t="str">
        <f>VLOOKUP(B73,U:W,3,0)</f>
        <v>-6.9046819</v>
      </c>
      <c r="AJ73" s="4" t="str">
        <f>VLOOKUP(B73,U:X,4,0)</f>
        <v>110.6537203</v>
      </c>
      <c r="AK73" s="4" t="str">
        <f>VLOOKUP(B73,U:Y,5,0)</f>
        <v>AHMAD FAHRUR REZA</v>
      </c>
      <c r="AL73" s="4" t="str">
        <f>VLOOKUP(B73,U:Z,6,0)</f>
        <v>14514216820</v>
      </c>
      <c r="AM73" s="4" t="str">
        <f>VLOOKUP(B73,U:AA,7,0)</f>
        <v>HEXING</v>
      </c>
      <c r="AN73" s="4">
        <f>VLOOKUP(B73,U:AB,8,0)</f>
        <v>0</v>
      </c>
      <c r="AO73" s="4" t="str">
        <f>VLOOKUP(B73,U:AC,9,0)</f>
        <v>ABB</v>
      </c>
      <c r="AP73" s="4">
        <f>VLOOKUP(B73,U:AD,10,0)</f>
        <v>4</v>
      </c>
      <c r="AQ73" s="3" t="s">
        <v>123</v>
      </c>
      <c r="AR73" s="4" t="str">
        <f t="shared" si="2"/>
        <v>4A</v>
      </c>
      <c r="AS73" s="4" t="str">
        <f>VLOOKUP(B73,U:AF,12,0)</f>
        <v>GD525512018</v>
      </c>
      <c r="AT73" s="4">
        <f>VLOOKUP(B73,U:AG,13,0)</f>
        <v>4</v>
      </c>
      <c r="AU73" s="4">
        <f t="shared" si="3"/>
        <v>0</v>
      </c>
    </row>
    <row r="74" spans="1:47" x14ac:dyDescent="0.3">
      <c r="A74" s="6" t="s">
        <v>420</v>
      </c>
      <c r="B74" s="2" t="s">
        <v>503</v>
      </c>
      <c r="C74" s="1" t="s">
        <v>1287</v>
      </c>
      <c r="D74" s="12" t="s">
        <v>18</v>
      </c>
      <c r="E74" s="12">
        <v>900</v>
      </c>
      <c r="F74" s="25" t="s">
        <v>2003</v>
      </c>
      <c r="G74" s="30" t="s">
        <v>3425</v>
      </c>
      <c r="H74" s="30" t="s">
        <v>3426</v>
      </c>
      <c r="I74" s="11" t="s">
        <v>131</v>
      </c>
      <c r="J74" s="12" t="s">
        <v>4561</v>
      </c>
      <c r="K74" s="12" t="s">
        <v>37</v>
      </c>
      <c r="L74" s="12">
        <v>0</v>
      </c>
      <c r="M74" s="12" t="s">
        <v>19</v>
      </c>
      <c r="N74" s="12" t="s">
        <v>21</v>
      </c>
      <c r="O74" s="12">
        <v>0</v>
      </c>
      <c r="P74" s="12" t="s">
        <v>52</v>
      </c>
      <c r="Q74" s="12">
        <v>6</v>
      </c>
      <c r="R74" s="30" t="s">
        <v>181</v>
      </c>
      <c r="S74" s="12" t="s">
        <v>132</v>
      </c>
      <c r="U74" t="s">
        <v>972</v>
      </c>
      <c r="V74" t="s">
        <v>39</v>
      </c>
      <c r="W74" t="s">
        <v>2832</v>
      </c>
      <c r="X74" t="s">
        <v>2833</v>
      </c>
      <c r="Y74" t="s">
        <v>31</v>
      </c>
      <c r="Z74" t="s">
        <v>4246</v>
      </c>
      <c r="AA74" t="s">
        <v>37</v>
      </c>
      <c r="AC74" t="s">
        <v>19</v>
      </c>
      <c r="AD74">
        <v>4</v>
      </c>
      <c r="AE74">
        <v>0</v>
      </c>
      <c r="AF74" t="s">
        <v>345</v>
      </c>
      <c r="AG74">
        <v>4</v>
      </c>
      <c r="AI74" s="7" t="str">
        <f>VLOOKUP(B74,U:W,3,0)</f>
        <v>-6.772807656084276</v>
      </c>
      <c r="AJ74" s="4" t="str">
        <f>VLOOKUP(B74,U:X,4,0)</f>
        <v>110.62250632792711</v>
      </c>
      <c r="AK74" s="4" t="str">
        <f>VLOOKUP(B74,U:Y,5,0)</f>
        <v>MUSYAFAK</v>
      </c>
      <c r="AL74" s="4" t="str">
        <f>VLOOKUP(B74,U:Z,6,0)</f>
        <v>14514240671</v>
      </c>
      <c r="AM74" s="4" t="str">
        <f>VLOOKUP(B74,U:AA,7,0)</f>
        <v>HEXING</v>
      </c>
      <c r="AN74" s="4">
        <f>VLOOKUP(B74,U:AB,8,0)</f>
        <v>0</v>
      </c>
      <c r="AO74" s="4" t="str">
        <f>VLOOKUP(B74,U:AC,9,0)</f>
        <v>ABB</v>
      </c>
      <c r="AP74" s="4">
        <f>VLOOKUP(B74,U:AD,10,0)</f>
        <v>4</v>
      </c>
      <c r="AQ74" s="3" t="s">
        <v>123</v>
      </c>
      <c r="AR74" s="4" t="str">
        <f t="shared" si="2"/>
        <v>4A</v>
      </c>
      <c r="AS74" s="4" t="str">
        <f>VLOOKUP(B74,U:AF,12,0)</f>
        <v>GD525512296</v>
      </c>
      <c r="AT74" s="4">
        <f>VLOOKUP(B74,U:AG,13,0)</f>
        <v>6</v>
      </c>
      <c r="AU74" s="4" t="str">
        <f t="shared" si="3"/>
        <v>PERLU PERLUASAN JTR</v>
      </c>
    </row>
    <row r="75" spans="1:47" x14ac:dyDescent="0.3">
      <c r="A75" s="6" t="s">
        <v>420</v>
      </c>
      <c r="B75" s="2" t="s">
        <v>504</v>
      </c>
      <c r="C75" s="1" t="s">
        <v>1288</v>
      </c>
      <c r="D75" s="12" t="s">
        <v>18</v>
      </c>
      <c r="E75" s="12">
        <v>900</v>
      </c>
      <c r="F75" s="25" t="s">
        <v>2004</v>
      </c>
      <c r="G75" s="30" t="s">
        <v>3570</v>
      </c>
      <c r="H75" s="30" t="s">
        <v>3571</v>
      </c>
      <c r="I75" s="11" t="s">
        <v>131</v>
      </c>
      <c r="J75" s="12" t="s">
        <v>4642</v>
      </c>
      <c r="K75" s="12" t="s">
        <v>37</v>
      </c>
      <c r="L75" s="12">
        <v>0</v>
      </c>
      <c r="M75" s="12" t="s">
        <v>19</v>
      </c>
      <c r="N75" s="12" t="s">
        <v>21</v>
      </c>
      <c r="O75" s="12">
        <v>0</v>
      </c>
      <c r="P75" s="12" t="s">
        <v>63</v>
      </c>
      <c r="Q75" s="12">
        <v>7</v>
      </c>
      <c r="R75" s="30" t="s">
        <v>176</v>
      </c>
      <c r="S75" s="12" t="s">
        <v>132</v>
      </c>
      <c r="U75" t="s">
        <v>997</v>
      </c>
      <c r="V75" t="s">
        <v>39</v>
      </c>
      <c r="W75" t="s">
        <v>2834</v>
      </c>
      <c r="X75" t="s">
        <v>2835</v>
      </c>
      <c r="Y75" t="s">
        <v>184</v>
      </c>
      <c r="Z75" t="s">
        <v>4247</v>
      </c>
      <c r="AA75" t="s">
        <v>37</v>
      </c>
      <c r="AC75" t="s">
        <v>19</v>
      </c>
      <c r="AD75">
        <v>4</v>
      </c>
      <c r="AE75">
        <v>0</v>
      </c>
      <c r="AF75" t="s">
        <v>395</v>
      </c>
      <c r="AG75">
        <v>2</v>
      </c>
      <c r="AI75" s="7" t="str">
        <f>VLOOKUP(B75,U:W,3,0)</f>
        <v>-6.798065</v>
      </c>
      <c r="AJ75" s="4" t="str">
        <f>VLOOKUP(B75,U:X,4,0)</f>
        <v>110.6117035</v>
      </c>
      <c r="AK75" s="4" t="str">
        <f>VLOOKUP(B75,U:Y,5,0)</f>
        <v>AHMAD ROFIQ</v>
      </c>
      <c r="AL75" s="4" t="str">
        <f>VLOOKUP(B75,U:Z,6,0)</f>
        <v>14514240887</v>
      </c>
      <c r="AM75" s="4" t="str">
        <f>VLOOKUP(B75,U:AA,7,0)</f>
        <v>HEXING</v>
      </c>
      <c r="AN75" s="4">
        <f>VLOOKUP(B75,U:AB,8,0)</f>
        <v>0</v>
      </c>
      <c r="AO75" s="4" t="str">
        <f>VLOOKUP(B75,U:AC,9,0)</f>
        <v>ABB</v>
      </c>
      <c r="AP75" s="4">
        <f>VLOOKUP(B75,U:AD,10,0)</f>
        <v>4</v>
      </c>
      <c r="AQ75" s="3" t="s">
        <v>123</v>
      </c>
      <c r="AR75" s="4" t="str">
        <f t="shared" si="2"/>
        <v>4A</v>
      </c>
      <c r="AS75" s="4" t="str">
        <f>VLOOKUP(B75,U:AF,12,0)</f>
        <v>GD525510195</v>
      </c>
      <c r="AT75" s="4">
        <f>VLOOKUP(B75,U:AG,13,0)</f>
        <v>7</v>
      </c>
      <c r="AU75" s="4" t="str">
        <f t="shared" si="3"/>
        <v>PERLU PERLUASAN JTR</v>
      </c>
    </row>
    <row r="76" spans="1:47" x14ac:dyDescent="0.3">
      <c r="A76" s="6" t="s">
        <v>420</v>
      </c>
      <c r="B76" s="2" t="s">
        <v>505</v>
      </c>
      <c r="C76" s="1" t="s">
        <v>1289</v>
      </c>
      <c r="D76" s="12" t="s">
        <v>33</v>
      </c>
      <c r="E76" s="12">
        <v>900</v>
      </c>
      <c r="F76" s="25" t="s">
        <v>2005</v>
      </c>
      <c r="G76" s="30" t="s">
        <v>3583</v>
      </c>
      <c r="H76" s="30" t="s">
        <v>3584</v>
      </c>
      <c r="I76" s="11" t="s">
        <v>131</v>
      </c>
      <c r="J76" s="12" t="s">
        <v>4649</v>
      </c>
      <c r="K76" s="12" t="s">
        <v>37</v>
      </c>
      <c r="L76" s="12">
        <v>0</v>
      </c>
      <c r="M76" s="12" t="s">
        <v>19</v>
      </c>
      <c r="N76" s="12" t="s">
        <v>21</v>
      </c>
      <c r="O76" s="12">
        <v>0</v>
      </c>
      <c r="P76" s="12" t="s">
        <v>97</v>
      </c>
      <c r="Q76" s="12">
        <v>1</v>
      </c>
      <c r="R76" s="30" t="s">
        <v>176</v>
      </c>
      <c r="S76" s="12">
        <v>0</v>
      </c>
      <c r="U76" t="s">
        <v>994</v>
      </c>
      <c r="V76" t="s">
        <v>39</v>
      </c>
      <c r="W76" t="s">
        <v>2836</v>
      </c>
      <c r="X76" t="s">
        <v>2837</v>
      </c>
      <c r="Y76" t="s">
        <v>180</v>
      </c>
      <c r="Z76" t="s">
        <v>4248</v>
      </c>
      <c r="AA76" t="s">
        <v>37</v>
      </c>
      <c r="AC76" t="s">
        <v>19</v>
      </c>
      <c r="AD76">
        <v>4</v>
      </c>
      <c r="AE76">
        <v>0</v>
      </c>
      <c r="AF76" t="s">
        <v>103</v>
      </c>
      <c r="AG76">
        <v>1</v>
      </c>
      <c r="AI76" s="7" t="str">
        <f>VLOOKUP(B76,U:W,3,0)</f>
        <v>-6.793484</v>
      </c>
      <c r="AJ76" s="4" t="str">
        <f>VLOOKUP(B76,U:X,4,0)</f>
        <v>110.6122361</v>
      </c>
      <c r="AK76" s="4" t="str">
        <f>VLOOKUP(B76,U:Y,5,0)</f>
        <v>AHMAD ROFIQ</v>
      </c>
      <c r="AL76" s="4" t="str">
        <f>VLOOKUP(B76,U:Z,6,0)</f>
        <v>14514229971</v>
      </c>
      <c r="AM76" s="4" t="str">
        <f>VLOOKUP(B76,U:AA,7,0)</f>
        <v>HEXING</v>
      </c>
      <c r="AN76" s="4">
        <f>VLOOKUP(B76,U:AB,8,0)</f>
        <v>0</v>
      </c>
      <c r="AO76" s="4" t="str">
        <f>VLOOKUP(B76,U:AC,9,0)</f>
        <v>ABB</v>
      </c>
      <c r="AP76" s="4">
        <f>VLOOKUP(B76,U:AD,10,0)</f>
        <v>4</v>
      </c>
      <c r="AQ76" s="3" t="s">
        <v>123</v>
      </c>
      <c r="AR76" s="4" t="str">
        <f t="shared" si="2"/>
        <v>4A</v>
      </c>
      <c r="AS76" s="4" t="str">
        <f>VLOOKUP(B76,U:AF,12,0)</f>
        <v>GD525511728</v>
      </c>
      <c r="AT76" s="4">
        <f>VLOOKUP(B76,U:AG,13,0)</f>
        <v>1</v>
      </c>
      <c r="AU76" s="4">
        <f t="shared" si="3"/>
        <v>0</v>
      </c>
    </row>
    <row r="77" spans="1:47" x14ac:dyDescent="0.3">
      <c r="A77" s="6" t="s">
        <v>420</v>
      </c>
      <c r="B77" s="2" t="s">
        <v>506</v>
      </c>
      <c r="C77" s="1" t="s">
        <v>1290</v>
      </c>
      <c r="D77" s="12" t="s">
        <v>18</v>
      </c>
      <c r="E77" s="12">
        <v>1300</v>
      </c>
      <c r="F77" s="25" t="s">
        <v>2006</v>
      </c>
      <c r="G77" s="30" t="s">
        <v>3322</v>
      </c>
      <c r="H77" s="30" t="s">
        <v>3323</v>
      </c>
      <c r="I77" s="11" t="s">
        <v>131</v>
      </c>
      <c r="J77" s="12" t="s">
        <v>4507</v>
      </c>
      <c r="K77" s="12" t="s">
        <v>38</v>
      </c>
      <c r="L77" s="12">
        <v>0</v>
      </c>
      <c r="M77" s="12" t="s">
        <v>19</v>
      </c>
      <c r="N77" s="12" t="s">
        <v>125</v>
      </c>
      <c r="O77" s="12">
        <v>0</v>
      </c>
      <c r="P77" s="12" t="s">
        <v>5072</v>
      </c>
      <c r="Q77" s="12">
        <v>7</v>
      </c>
      <c r="R77" s="30" t="s">
        <v>183</v>
      </c>
      <c r="S77" s="12" t="s">
        <v>132</v>
      </c>
      <c r="U77" t="s">
        <v>1002</v>
      </c>
      <c r="V77" t="s">
        <v>39</v>
      </c>
      <c r="W77" t="s">
        <v>2838</v>
      </c>
      <c r="X77" t="s">
        <v>2839</v>
      </c>
      <c r="Y77" t="s">
        <v>181</v>
      </c>
      <c r="Z77" t="s">
        <v>4249</v>
      </c>
      <c r="AA77" t="s">
        <v>37</v>
      </c>
      <c r="AC77" t="s">
        <v>19</v>
      </c>
      <c r="AD77">
        <v>4</v>
      </c>
      <c r="AE77">
        <v>0</v>
      </c>
      <c r="AF77" t="s">
        <v>4998</v>
      </c>
      <c r="AG77">
        <v>1</v>
      </c>
      <c r="AI77" s="7" t="str">
        <f>VLOOKUP(B77,U:W,3,0)</f>
        <v>-6.8709783</v>
      </c>
      <c r="AJ77" s="4" t="str">
        <f>VLOOKUP(B77,U:X,4,0)</f>
        <v>110.7360222</v>
      </c>
      <c r="AK77" s="4" t="str">
        <f>VLOOKUP(B77,U:Y,5,0)</f>
        <v>SLAMET</v>
      </c>
      <c r="AL77" s="4" t="str">
        <f>VLOOKUP(B77,U:Z,6,0)</f>
        <v>86237400410</v>
      </c>
      <c r="AM77" s="4" t="str">
        <f>VLOOKUP(B77,U:AA,7,0)</f>
        <v>SMARTMETER</v>
      </c>
      <c r="AN77" s="4">
        <f>VLOOKUP(B77,U:AB,8,0)</f>
        <v>0</v>
      </c>
      <c r="AO77" s="4" t="str">
        <f>VLOOKUP(B77,U:AC,9,0)</f>
        <v>ABB</v>
      </c>
      <c r="AP77" s="4">
        <f>VLOOKUP(B77,U:AD,10,0)</f>
        <v>6</v>
      </c>
      <c r="AQ77" s="3" t="s">
        <v>123</v>
      </c>
      <c r="AR77" s="4" t="str">
        <f t="shared" si="2"/>
        <v>6A</v>
      </c>
      <c r="AS77" s="4" t="str">
        <f>VLOOKUP(B77,U:AF,12,0)</f>
        <v>GD525511058</v>
      </c>
      <c r="AT77" s="4">
        <f>VLOOKUP(B77,U:AG,13,0)</f>
        <v>7</v>
      </c>
      <c r="AU77" s="4" t="str">
        <f t="shared" si="3"/>
        <v>PERLU PERLUASAN JTR</v>
      </c>
    </row>
    <row r="78" spans="1:47" x14ac:dyDescent="0.3">
      <c r="A78" s="6" t="s">
        <v>420</v>
      </c>
      <c r="B78" s="2" t="s">
        <v>507</v>
      </c>
      <c r="C78" s="1" t="s">
        <v>1291</v>
      </c>
      <c r="D78" s="12" t="s">
        <v>18</v>
      </c>
      <c r="E78" s="12">
        <v>900</v>
      </c>
      <c r="F78" s="25" t="s">
        <v>2007</v>
      </c>
      <c r="G78" s="30" t="s">
        <v>3581</v>
      </c>
      <c r="H78" s="30" t="s">
        <v>3582</v>
      </c>
      <c r="I78" s="11" t="s">
        <v>131</v>
      </c>
      <c r="J78" s="12" t="s">
        <v>4648</v>
      </c>
      <c r="K78" s="12" t="s">
        <v>37</v>
      </c>
      <c r="L78" s="12">
        <v>0</v>
      </c>
      <c r="M78" s="12" t="s">
        <v>19</v>
      </c>
      <c r="N78" s="12" t="s">
        <v>21</v>
      </c>
      <c r="O78" s="12">
        <v>0</v>
      </c>
      <c r="P78" s="12" t="s">
        <v>155</v>
      </c>
      <c r="Q78" s="12">
        <v>9</v>
      </c>
      <c r="R78" s="30" t="s">
        <v>176</v>
      </c>
      <c r="S78" s="12" t="s">
        <v>132</v>
      </c>
      <c r="U78" t="s">
        <v>968</v>
      </c>
      <c r="V78" t="s">
        <v>45</v>
      </c>
      <c r="W78" t="s">
        <v>2840</v>
      </c>
      <c r="X78" t="s">
        <v>2841</v>
      </c>
      <c r="Y78" t="s">
        <v>182</v>
      </c>
      <c r="Z78" t="s">
        <v>4250</v>
      </c>
      <c r="AA78" t="s">
        <v>37</v>
      </c>
      <c r="AC78" t="s">
        <v>19</v>
      </c>
      <c r="AD78">
        <v>25</v>
      </c>
      <c r="AE78">
        <v>0</v>
      </c>
      <c r="AF78" t="s">
        <v>338</v>
      </c>
      <c r="AG78">
        <v>2</v>
      </c>
      <c r="AI78" s="7" t="str">
        <f>VLOOKUP(B78,U:W,3,0)</f>
        <v>-6.8314005667409745</v>
      </c>
      <c r="AJ78" s="4" t="str">
        <f>VLOOKUP(B78,U:X,4,0)</f>
        <v>110.63775032758713</v>
      </c>
      <c r="AK78" s="4" t="str">
        <f>VLOOKUP(B78,U:Y,5,0)</f>
        <v>AHMAD ROFIQ</v>
      </c>
      <c r="AL78" s="4" t="str">
        <f>VLOOKUP(B78,U:Z,6,0)</f>
        <v>14514229823</v>
      </c>
      <c r="AM78" s="4" t="str">
        <f>VLOOKUP(B78,U:AA,7,0)</f>
        <v>HEXING</v>
      </c>
      <c r="AN78" s="4">
        <f>VLOOKUP(B78,U:AB,8,0)</f>
        <v>0</v>
      </c>
      <c r="AO78" s="4" t="str">
        <f>VLOOKUP(B78,U:AC,9,0)</f>
        <v>ABB</v>
      </c>
      <c r="AP78" s="4">
        <f>VLOOKUP(B78,U:AD,10,0)</f>
        <v>4</v>
      </c>
      <c r="AQ78" s="3" t="s">
        <v>123</v>
      </c>
      <c r="AR78" s="4" t="str">
        <f t="shared" si="2"/>
        <v>4A</v>
      </c>
      <c r="AS78" s="4" t="str">
        <f>VLOOKUP(B78,U:AF,12,0)</f>
        <v>GD525511727</v>
      </c>
      <c r="AT78" s="4">
        <f>VLOOKUP(B78,U:AG,13,0)</f>
        <v>9</v>
      </c>
      <c r="AU78" s="4" t="str">
        <f t="shared" si="3"/>
        <v>PERLU PERLUASAN JTR</v>
      </c>
    </row>
    <row r="79" spans="1:47" x14ac:dyDescent="0.3">
      <c r="A79" s="6" t="s">
        <v>420</v>
      </c>
      <c r="B79" s="2" t="s">
        <v>508</v>
      </c>
      <c r="C79" s="1" t="s">
        <v>1292</v>
      </c>
      <c r="D79" s="12" t="s">
        <v>18</v>
      </c>
      <c r="E79" s="12">
        <v>900</v>
      </c>
      <c r="F79" s="25" t="s">
        <v>2008</v>
      </c>
      <c r="G79" s="30" t="s">
        <v>3417</v>
      </c>
      <c r="H79" s="30" t="s">
        <v>3418</v>
      </c>
      <c r="I79" s="11" t="s">
        <v>131</v>
      </c>
      <c r="J79" s="12" t="s">
        <v>4555</v>
      </c>
      <c r="K79" s="12" t="s">
        <v>37</v>
      </c>
      <c r="L79" s="12">
        <v>0</v>
      </c>
      <c r="M79" s="12" t="s">
        <v>19</v>
      </c>
      <c r="N79" s="12" t="s">
        <v>21</v>
      </c>
      <c r="O79" s="12">
        <v>0</v>
      </c>
      <c r="P79" s="12" t="s">
        <v>74</v>
      </c>
      <c r="Q79" s="12">
        <v>6</v>
      </c>
      <c r="R79" s="30" t="s">
        <v>31</v>
      </c>
      <c r="S79" s="12" t="s">
        <v>132</v>
      </c>
      <c r="U79" t="s">
        <v>637</v>
      </c>
      <c r="V79" t="s">
        <v>43</v>
      </c>
      <c r="W79" t="s">
        <v>2842</v>
      </c>
      <c r="X79" t="s">
        <v>2843</v>
      </c>
      <c r="Y79" t="s">
        <v>180</v>
      </c>
      <c r="Z79" t="s">
        <v>4251</v>
      </c>
      <c r="AA79" t="s">
        <v>142</v>
      </c>
      <c r="AC79" t="s">
        <v>19</v>
      </c>
      <c r="AD79">
        <v>2</v>
      </c>
      <c r="AE79">
        <v>0</v>
      </c>
      <c r="AF79" t="s">
        <v>408</v>
      </c>
      <c r="AG79">
        <v>1</v>
      </c>
      <c r="AI79" s="7" t="str">
        <f>VLOOKUP(B79,U:W,3,0)</f>
        <v>-6.9545201</v>
      </c>
      <c r="AJ79" s="4" t="str">
        <f>VLOOKUP(B79,U:X,4,0)</f>
        <v>110.6134883</v>
      </c>
      <c r="AK79" s="4" t="str">
        <f>VLOOKUP(B79,U:Y,5,0)</f>
        <v>SUDARMAN</v>
      </c>
      <c r="AL79" s="4" t="str">
        <f>VLOOKUP(B79,U:Z,6,0)</f>
        <v>14514240036</v>
      </c>
      <c r="AM79" s="4" t="str">
        <f>VLOOKUP(B79,U:AA,7,0)</f>
        <v>HEXING</v>
      </c>
      <c r="AN79" s="4">
        <f>VLOOKUP(B79,U:AB,8,0)</f>
        <v>0</v>
      </c>
      <c r="AO79" s="4" t="str">
        <f>VLOOKUP(B79,U:AC,9,0)</f>
        <v>ABB</v>
      </c>
      <c r="AP79" s="4">
        <f>VLOOKUP(B79,U:AD,10,0)</f>
        <v>4</v>
      </c>
      <c r="AQ79" s="3" t="s">
        <v>123</v>
      </c>
      <c r="AR79" s="4" t="str">
        <f t="shared" si="2"/>
        <v>4A</v>
      </c>
      <c r="AS79" s="4" t="str">
        <f>VLOOKUP(B79,U:AF,12,0)</f>
        <v>GD525512362</v>
      </c>
      <c r="AT79" s="4">
        <f>VLOOKUP(B79,U:AG,13,0)</f>
        <v>6</v>
      </c>
      <c r="AU79" s="4" t="str">
        <f t="shared" si="3"/>
        <v>PERLU PERLUASAN JTR</v>
      </c>
    </row>
    <row r="80" spans="1:47" x14ac:dyDescent="0.3">
      <c r="A80" s="6" t="s">
        <v>420</v>
      </c>
      <c r="B80" s="2" t="s">
        <v>509</v>
      </c>
      <c r="C80" s="1" t="s">
        <v>1293</v>
      </c>
      <c r="D80" s="12" t="s">
        <v>18</v>
      </c>
      <c r="E80" s="12">
        <v>2200</v>
      </c>
      <c r="F80" s="25" t="s">
        <v>2009</v>
      </c>
      <c r="G80" s="32" t="s">
        <v>3423</v>
      </c>
      <c r="H80" s="32" t="s">
        <v>3424</v>
      </c>
      <c r="I80" s="11" t="s">
        <v>131</v>
      </c>
      <c r="J80" s="12" t="s">
        <v>4558</v>
      </c>
      <c r="K80" s="12" t="s">
        <v>143</v>
      </c>
      <c r="L80" s="12">
        <v>0</v>
      </c>
      <c r="M80" s="12" t="s">
        <v>20</v>
      </c>
      <c r="N80" s="12" t="s">
        <v>22</v>
      </c>
      <c r="O80" s="12">
        <v>0</v>
      </c>
      <c r="P80" s="12" t="s">
        <v>383</v>
      </c>
      <c r="Q80" s="12">
        <v>4</v>
      </c>
      <c r="R80" s="30" t="s">
        <v>177</v>
      </c>
      <c r="S80" s="12">
        <v>0</v>
      </c>
      <c r="U80" t="s">
        <v>623</v>
      </c>
      <c r="V80" t="s">
        <v>39</v>
      </c>
      <c r="W80" t="s">
        <v>2844</v>
      </c>
      <c r="X80" t="s">
        <v>2845</v>
      </c>
      <c r="Y80" t="s">
        <v>183</v>
      </c>
      <c r="Z80" t="s">
        <v>4252</v>
      </c>
      <c r="AA80" t="s">
        <v>37</v>
      </c>
      <c r="AC80" t="s">
        <v>19</v>
      </c>
      <c r="AD80">
        <v>4</v>
      </c>
      <c r="AE80">
        <v>0</v>
      </c>
      <c r="AF80" t="s">
        <v>365</v>
      </c>
      <c r="AG80">
        <v>8</v>
      </c>
      <c r="AI80" s="7" t="str">
        <f>VLOOKUP(B80,U:W,3,0)</f>
        <v>-6.8864927</v>
      </c>
      <c r="AJ80" s="4" t="str">
        <f>VLOOKUP(B80,U:X,4,0)</f>
        <v>110.6477916</v>
      </c>
      <c r="AK80" s="4" t="str">
        <f>VLOOKUP(B80,U:Y,5,0)</f>
        <v>MIFTAKHUL ANWAR</v>
      </c>
      <c r="AL80" s="4" t="str">
        <f>VLOOKUP(B80,U:Z,6,0)</f>
        <v>32171688545</v>
      </c>
      <c r="AM80" s="4" t="str">
        <f>VLOOKUP(B80,U:AA,7,0)</f>
        <v>ITRON</v>
      </c>
      <c r="AN80" s="4">
        <f>VLOOKUP(B80,U:AB,8,0)</f>
        <v>0</v>
      </c>
      <c r="AO80" s="4" t="str">
        <f>VLOOKUP(B80,U:AC,9,0)</f>
        <v>SCHNEIDER</v>
      </c>
      <c r="AP80" s="4">
        <f>VLOOKUP(B80,U:AD,10,0)</f>
        <v>10</v>
      </c>
      <c r="AQ80" s="3" t="s">
        <v>123</v>
      </c>
      <c r="AR80" s="4" t="str">
        <f t="shared" si="2"/>
        <v>10A</v>
      </c>
      <c r="AS80" s="4" t="str">
        <f>VLOOKUP(B80,U:AF,12,0)</f>
        <v>GD525510746</v>
      </c>
      <c r="AT80" s="4">
        <f>VLOOKUP(B80,U:AG,13,0)</f>
        <v>4</v>
      </c>
      <c r="AU80" s="4">
        <f t="shared" si="3"/>
        <v>0</v>
      </c>
    </row>
    <row r="81" spans="1:47" x14ac:dyDescent="0.3">
      <c r="A81" s="6" t="s">
        <v>420</v>
      </c>
      <c r="B81" s="2" t="s">
        <v>510</v>
      </c>
      <c r="C81" s="1" t="s">
        <v>1294</v>
      </c>
      <c r="D81" s="12" t="s">
        <v>33</v>
      </c>
      <c r="E81" s="12">
        <v>900</v>
      </c>
      <c r="F81" s="25" t="s">
        <v>2010</v>
      </c>
      <c r="G81" s="19" t="s">
        <v>3419</v>
      </c>
      <c r="H81" s="19" t="s">
        <v>3420</v>
      </c>
      <c r="I81" s="11" t="s">
        <v>131</v>
      </c>
      <c r="J81" s="18" t="s">
        <v>4556</v>
      </c>
      <c r="K81" s="12" t="s">
        <v>37</v>
      </c>
      <c r="L81" s="12">
        <v>0</v>
      </c>
      <c r="M81" s="11" t="s">
        <v>19</v>
      </c>
      <c r="N81" s="11" t="s">
        <v>21</v>
      </c>
      <c r="O81" s="12">
        <v>0</v>
      </c>
      <c r="P81" s="12" t="s">
        <v>150</v>
      </c>
      <c r="Q81" s="12">
        <v>5</v>
      </c>
      <c r="R81" s="30" t="s">
        <v>177</v>
      </c>
      <c r="S81" s="12">
        <v>0</v>
      </c>
      <c r="U81" t="s">
        <v>606</v>
      </c>
      <c r="V81" t="s">
        <v>40</v>
      </c>
      <c r="W81" t="s">
        <v>2846</v>
      </c>
      <c r="X81" t="s">
        <v>2847</v>
      </c>
      <c r="Y81" t="s">
        <v>182</v>
      </c>
      <c r="Z81" t="s">
        <v>4253</v>
      </c>
      <c r="AA81" t="s">
        <v>37</v>
      </c>
      <c r="AC81" t="s">
        <v>19</v>
      </c>
      <c r="AD81">
        <v>6</v>
      </c>
      <c r="AE81">
        <v>0</v>
      </c>
      <c r="AF81" t="s">
        <v>4999</v>
      </c>
      <c r="AG81">
        <v>7</v>
      </c>
      <c r="AI81" s="7" t="str">
        <f>VLOOKUP(B81,U:W,3,0)</f>
        <v>-6.8790566</v>
      </c>
      <c r="AJ81" s="4" t="str">
        <f>VLOOKUP(B81,U:X,4,0)</f>
        <v>110.6418978</v>
      </c>
      <c r="AK81" s="4" t="str">
        <f>VLOOKUP(B81,U:Y,5,0)</f>
        <v>MIFTAKHUL ANWAR</v>
      </c>
      <c r="AL81" s="4" t="str">
        <f>VLOOKUP(B81,U:Z,6,0)</f>
        <v>14514229955</v>
      </c>
      <c r="AM81" s="4" t="str">
        <f>VLOOKUP(B81,U:AA,7,0)</f>
        <v>HEXING</v>
      </c>
      <c r="AN81" s="4">
        <f>VLOOKUP(B81,U:AB,8,0)</f>
        <v>0</v>
      </c>
      <c r="AO81" s="4" t="str">
        <f>VLOOKUP(B81,U:AC,9,0)</f>
        <v>ABB</v>
      </c>
      <c r="AP81" s="4">
        <f>VLOOKUP(B81,U:AD,10,0)</f>
        <v>4</v>
      </c>
      <c r="AQ81" s="3" t="s">
        <v>123</v>
      </c>
      <c r="AR81" s="4" t="str">
        <f t="shared" si="2"/>
        <v>4A</v>
      </c>
      <c r="AS81" s="4" t="str">
        <f>VLOOKUP(B81,U:AF,12,0)</f>
        <v/>
      </c>
      <c r="AT81" s="4">
        <f>VLOOKUP(B81,U:AG,13,0)</f>
        <v>5</v>
      </c>
      <c r="AU81" s="4">
        <f t="shared" si="3"/>
        <v>0</v>
      </c>
    </row>
    <row r="82" spans="1:47" x14ac:dyDescent="0.3">
      <c r="A82" s="6" t="s">
        <v>420</v>
      </c>
      <c r="B82" s="2" t="s">
        <v>511</v>
      </c>
      <c r="C82" s="1" t="s">
        <v>1295</v>
      </c>
      <c r="D82" s="12" t="s">
        <v>33</v>
      </c>
      <c r="E82" s="12">
        <v>900</v>
      </c>
      <c r="F82" s="25" t="s">
        <v>2011</v>
      </c>
      <c r="G82" s="30" t="s">
        <v>3407</v>
      </c>
      <c r="H82" s="30" t="s">
        <v>3408</v>
      </c>
      <c r="I82" s="11" t="s">
        <v>131</v>
      </c>
      <c r="J82" s="12" t="s">
        <v>4550</v>
      </c>
      <c r="K82" s="12" t="s">
        <v>37</v>
      </c>
      <c r="L82" s="12">
        <v>0</v>
      </c>
      <c r="M82" s="12" t="s">
        <v>19</v>
      </c>
      <c r="N82" s="12" t="s">
        <v>21</v>
      </c>
      <c r="O82" s="12">
        <v>0</v>
      </c>
      <c r="P82" s="12" t="s">
        <v>5083</v>
      </c>
      <c r="Q82" s="12">
        <v>6</v>
      </c>
      <c r="R82" s="30" t="s">
        <v>183</v>
      </c>
      <c r="S82" s="12" t="s">
        <v>132</v>
      </c>
      <c r="U82" t="s">
        <v>638</v>
      </c>
      <c r="V82" t="s">
        <v>39</v>
      </c>
      <c r="W82" t="s">
        <v>2848</v>
      </c>
      <c r="X82" t="s">
        <v>2849</v>
      </c>
      <c r="Y82" t="s">
        <v>31</v>
      </c>
      <c r="Z82" t="s">
        <v>4254</v>
      </c>
      <c r="AA82" t="s">
        <v>145</v>
      </c>
      <c r="AC82" t="s">
        <v>19</v>
      </c>
      <c r="AD82">
        <v>4</v>
      </c>
      <c r="AE82">
        <v>0</v>
      </c>
      <c r="AF82" t="s">
        <v>5000</v>
      </c>
      <c r="AG82">
        <v>6</v>
      </c>
      <c r="AI82" s="7" t="str">
        <f>VLOOKUP(B82,U:W,3,0)</f>
        <v>-6.9050748</v>
      </c>
      <c r="AJ82" s="4" t="str">
        <f>VLOOKUP(B82,U:X,4,0)</f>
        <v>110.7624272</v>
      </c>
      <c r="AK82" s="4" t="str">
        <f>VLOOKUP(B82,U:Y,5,0)</f>
        <v>SLAMET</v>
      </c>
      <c r="AL82" s="4" t="str">
        <f>VLOOKUP(B82,U:Z,6,0)</f>
        <v>14514240358</v>
      </c>
      <c r="AM82" s="4" t="str">
        <f>VLOOKUP(B82,U:AA,7,0)</f>
        <v>HEXING</v>
      </c>
      <c r="AN82" s="4">
        <f>VLOOKUP(B82,U:AB,8,0)</f>
        <v>0</v>
      </c>
      <c r="AO82" s="4" t="str">
        <f>VLOOKUP(B82,U:AC,9,0)</f>
        <v>ABB</v>
      </c>
      <c r="AP82" s="4">
        <f>VLOOKUP(B82,U:AD,10,0)</f>
        <v>4</v>
      </c>
      <c r="AQ82" s="3" t="s">
        <v>123</v>
      </c>
      <c r="AR82" s="4" t="str">
        <f t="shared" si="2"/>
        <v>4A</v>
      </c>
      <c r="AS82" s="4" t="str">
        <f>VLOOKUP(B82,U:AF,12,0)</f>
        <v>GD525511205</v>
      </c>
      <c r="AT82" s="4">
        <f>VLOOKUP(B82,U:AG,13,0)</f>
        <v>6</v>
      </c>
      <c r="AU82" s="4" t="str">
        <f t="shared" si="3"/>
        <v>PERLU PERLUASAN JTR</v>
      </c>
    </row>
    <row r="83" spans="1:47" x14ac:dyDescent="0.3">
      <c r="A83" s="6" t="s">
        <v>417</v>
      </c>
      <c r="B83" s="2" t="s">
        <v>512</v>
      </c>
      <c r="C83" s="1" t="s">
        <v>1296</v>
      </c>
      <c r="D83" s="12" t="s">
        <v>18</v>
      </c>
      <c r="E83" s="12">
        <v>900</v>
      </c>
      <c r="F83" s="25" t="s">
        <v>2012</v>
      </c>
      <c r="G83" s="30" t="s">
        <v>3262</v>
      </c>
      <c r="H83" s="30" t="s">
        <v>3263</v>
      </c>
      <c r="I83" s="11" t="s">
        <v>131</v>
      </c>
      <c r="J83" s="12" t="s">
        <v>4477</v>
      </c>
      <c r="K83" s="12" t="s">
        <v>37</v>
      </c>
      <c r="L83" s="12">
        <v>0</v>
      </c>
      <c r="M83" s="12" t="s">
        <v>19</v>
      </c>
      <c r="N83" s="12" t="s">
        <v>21</v>
      </c>
      <c r="O83" s="12">
        <v>0</v>
      </c>
      <c r="P83" s="12" t="s">
        <v>380</v>
      </c>
      <c r="Q83" s="12">
        <v>1</v>
      </c>
      <c r="R83" s="30" t="s">
        <v>176</v>
      </c>
      <c r="S83" s="12">
        <v>0</v>
      </c>
      <c r="U83" t="s">
        <v>454</v>
      </c>
      <c r="V83" t="s">
        <v>44</v>
      </c>
      <c r="W83" t="s">
        <v>2850</v>
      </c>
      <c r="X83" t="s">
        <v>2851</v>
      </c>
      <c r="Y83" t="s">
        <v>178</v>
      </c>
      <c r="Z83" t="s">
        <v>4255</v>
      </c>
      <c r="AA83" t="s">
        <v>226</v>
      </c>
      <c r="AC83" t="s">
        <v>19</v>
      </c>
      <c r="AD83">
        <v>50</v>
      </c>
      <c r="AE83">
        <v>0</v>
      </c>
      <c r="AF83" t="s">
        <v>67</v>
      </c>
      <c r="AG83">
        <v>1</v>
      </c>
      <c r="AI83" s="7" t="str">
        <f>VLOOKUP(B83,U:W,3,0)</f>
        <v>-6.9069533</v>
      </c>
      <c r="AJ83" s="4" t="str">
        <f>VLOOKUP(B83,U:X,4,0)</f>
        <v>110.5913883</v>
      </c>
      <c r="AK83" s="4" t="str">
        <f>VLOOKUP(B83,U:Y,5,0)</f>
        <v>AHMAD ROFIQ</v>
      </c>
      <c r="AL83" s="4" t="str">
        <f>VLOOKUP(B83,U:Z,6,0)</f>
        <v>14514224360</v>
      </c>
      <c r="AM83" s="4" t="str">
        <f>VLOOKUP(B83,U:AA,7,0)</f>
        <v>HEXING</v>
      </c>
      <c r="AN83" s="4">
        <f>VLOOKUP(B83,U:AB,8,0)</f>
        <v>0</v>
      </c>
      <c r="AO83" s="4" t="str">
        <f>VLOOKUP(B83,U:AC,9,0)</f>
        <v>ABB</v>
      </c>
      <c r="AP83" s="4">
        <f>VLOOKUP(B83,U:AD,10,0)</f>
        <v>4</v>
      </c>
      <c r="AQ83" s="3" t="s">
        <v>123</v>
      </c>
      <c r="AR83" s="4" t="str">
        <f t="shared" si="2"/>
        <v>4A</v>
      </c>
      <c r="AS83" s="4" t="str">
        <f>VLOOKUP(B83,U:AF,12,0)</f>
        <v>GD525510296</v>
      </c>
      <c r="AT83" s="4">
        <f>VLOOKUP(B83,U:AG,13,0)</f>
        <v>1</v>
      </c>
      <c r="AU83" s="4">
        <f t="shared" si="3"/>
        <v>0</v>
      </c>
    </row>
    <row r="84" spans="1:47" x14ac:dyDescent="0.3">
      <c r="A84" s="6" t="s">
        <v>420</v>
      </c>
      <c r="B84" s="2" t="s">
        <v>513</v>
      </c>
      <c r="C84" s="1" t="s">
        <v>1297</v>
      </c>
      <c r="D84" s="12" t="s">
        <v>18</v>
      </c>
      <c r="E84" s="12">
        <v>900</v>
      </c>
      <c r="F84" s="25" t="s">
        <v>2013</v>
      </c>
      <c r="G84" s="30" t="s">
        <v>3403</v>
      </c>
      <c r="H84" s="30" t="s">
        <v>3404</v>
      </c>
      <c r="I84" s="11" t="s">
        <v>131</v>
      </c>
      <c r="J84" s="12" t="s">
        <v>4548</v>
      </c>
      <c r="K84" s="12" t="s">
        <v>37</v>
      </c>
      <c r="L84" s="12">
        <v>0</v>
      </c>
      <c r="M84" s="12" t="s">
        <v>19</v>
      </c>
      <c r="N84" s="12" t="s">
        <v>21</v>
      </c>
      <c r="O84" s="12">
        <v>0</v>
      </c>
      <c r="P84" s="12" t="s">
        <v>5082</v>
      </c>
      <c r="Q84" s="12">
        <v>3</v>
      </c>
      <c r="R84" s="30" t="s">
        <v>178</v>
      </c>
      <c r="S84" s="12">
        <v>0</v>
      </c>
      <c r="U84" t="s">
        <v>625</v>
      </c>
      <c r="V84" t="s">
        <v>39</v>
      </c>
      <c r="W84" t="s">
        <v>2852</v>
      </c>
      <c r="X84" t="s">
        <v>2853</v>
      </c>
      <c r="Y84" t="s">
        <v>184</v>
      </c>
      <c r="Z84" t="s">
        <v>4256</v>
      </c>
      <c r="AA84" t="s">
        <v>37</v>
      </c>
      <c r="AC84" t="s">
        <v>19</v>
      </c>
      <c r="AD84">
        <v>4</v>
      </c>
      <c r="AE84">
        <v>0</v>
      </c>
      <c r="AF84" t="s">
        <v>369</v>
      </c>
      <c r="AG84">
        <v>6</v>
      </c>
      <c r="AI84" s="7" t="str">
        <f>VLOOKUP(B84,U:W,3,0)</f>
        <v>-6.9602204</v>
      </c>
      <c r="AJ84" s="4" t="str">
        <f>VLOOKUP(B84,U:X,4,0)</f>
        <v>110.7024387</v>
      </c>
      <c r="AK84" s="4" t="str">
        <f>VLOOKUP(B84,U:Y,5,0)</f>
        <v>AGUS SALIM</v>
      </c>
      <c r="AL84" s="4" t="str">
        <f>VLOOKUP(B84,U:Z,6,0)</f>
        <v>14514229625</v>
      </c>
      <c r="AM84" s="4" t="str">
        <f>VLOOKUP(B84,U:AA,7,0)</f>
        <v>HEXING</v>
      </c>
      <c r="AN84" s="4">
        <f>VLOOKUP(B84,U:AB,8,0)</f>
        <v>0</v>
      </c>
      <c r="AO84" s="4" t="str">
        <f>VLOOKUP(B84,U:AC,9,0)</f>
        <v>ABB</v>
      </c>
      <c r="AP84" s="4">
        <f>VLOOKUP(B84,U:AD,10,0)</f>
        <v>4</v>
      </c>
      <c r="AQ84" s="3" t="s">
        <v>123</v>
      </c>
      <c r="AR84" s="4" t="str">
        <f t="shared" si="2"/>
        <v>4A</v>
      </c>
      <c r="AS84" s="4" t="str">
        <f>VLOOKUP(B84,U:AF,12,0)</f>
        <v>GD525510091</v>
      </c>
      <c r="AT84" s="4">
        <f>VLOOKUP(B84,U:AG,13,0)</f>
        <v>3</v>
      </c>
      <c r="AU84" s="4">
        <f t="shared" si="3"/>
        <v>0</v>
      </c>
    </row>
    <row r="85" spans="1:47" x14ac:dyDescent="0.3">
      <c r="A85" s="6" t="s">
        <v>420</v>
      </c>
      <c r="B85" s="2" t="s">
        <v>514</v>
      </c>
      <c r="C85" s="1" t="s">
        <v>1298</v>
      </c>
      <c r="D85" s="12" t="s">
        <v>18</v>
      </c>
      <c r="E85" s="12">
        <v>900</v>
      </c>
      <c r="F85" s="25" t="s">
        <v>2014</v>
      </c>
      <c r="G85" s="30" t="s">
        <v>3429</v>
      </c>
      <c r="H85" s="30" t="s">
        <v>3430</v>
      </c>
      <c r="I85" s="11" t="s">
        <v>131</v>
      </c>
      <c r="J85" s="12" t="s">
        <v>4562</v>
      </c>
      <c r="K85" s="12" t="s">
        <v>37</v>
      </c>
      <c r="L85" s="12">
        <v>0</v>
      </c>
      <c r="M85" s="12" t="s">
        <v>19</v>
      </c>
      <c r="N85" s="12" t="s">
        <v>21</v>
      </c>
      <c r="O85" s="12">
        <v>0</v>
      </c>
      <c r="P85" s="12" t="s">
        <v>50</v>
      </c>
      <c r="Q85" s="12">
        <v>2</v>
      </c>
      <c r="R85" s="30" t="s">
        <v>31</v>
      </c>
      <c r="S85" s="12">
        <v>0</v>
      </c>
      <c r="U85" t="s">
        <v>453</v>
      </c>
      <c r="V85" t="s">
        <v>44</v>
      </c>
      <c r="W85" t="s">
        <v>2854</v>
      </c>
      <c r="X85" t="s">
        <v>2855</v>
      </c>
      <c r="Y85" t="s">
        <v>185</v>
      </c>
      <c r="Z85" t="s">
        <v>4257</v>
      </c>
      <c r="AA85" t="s">
        <v>226</v>
      </c>
      <c r="AC85" t="s">
        <v>19</v>
      </c>
      <c r="AD85">
        <v>50</v>
      </c>
      <c r="AE85">
        <v>0</v>
      </c>
      <c r="AF85" t="s">
        <v>238</v>
      </c>
      <c r="AG85">
        <v>1</v>
      </c>
      <c r="AI85" s="7" t="str">
        <f>VLOOKUP(B85,U:W,3,0)</f>
        <v>-6.9879616</v>
      </c>
      <c r="AJ85" s="4" t="str">
        <f>VLOOKUP(B85,U:X,4,0)</f>
        <v>110.6018366</v>
      </c>
      <c r="AK85" s="4" t="str">
        <f>VLOOKUP(B85,U:Y,5,0)</f>
        <v>SUDARMAN</v>
      </c>
      <c r="AL85" s="4" t="str">
        <f>VLOOKUP(B85,U:Z,6,0)</f>
        <v>14514230003</v>
      </c>
      <c r="AM85" s="4" t="str">
        <f>VLOOKUP(B85,U:AA,7,0)</f>
        <v>HEXING</v>
      </c>
      <c r="AN85" s="4">
        <f>VLOOKUP(B85,U:AB,8,0)</f>
        <v>0</v>
      </c>
      <c r="AO85" s="4" t="str">
        <f>VLOOKUP(B85,U:AC,9,0)</f>
        <v>ABB</v>
      </c>
      <c r="AP85" s="4">
        <f>VLOOKUP(B85,U:AD,10,0)</f>
        <v>4</v>
      </c>
      <c r="AQ85" s="3" t="s">
        <v>123</v>
      </c>
      <c r="AR85" s="4" t="str">
        <f t="shared" si="2"/>
        <v>4A</v>
      </c>
      <c r="AS85" s="4" t="str">
        <f>VLOOKUP(B85,U:AF,12,0)</f>
        <v>GD525512330</v>
      </c>
      <c r="AT85" s="4">
        <f>VLOOKUP(B85,U:AG,13,0)</f>
        <v>2</v>
      </c>
      <c r="AU85" s="4">
        <f t="shared" si="3"/>
        <v>0</v>
      </c>
    </row>
    <row r="86" spans="1:47" x14ac:dyDescent="0.3">
      <c r="A86" s="6" t="s">
        <v>420</v>
      </c>
      <c r="B86" s="2" t="s">
        <v>247</v>
      </c>
      <c r="C86" s="1" t="s">
        <v>287</v>
      </c>
      <c r="D86" s="12" t="s">
        <v>35</v>
      </c>
      <c r="E86" s="12">
        <v>3500</v>
      </c>
      <c r="F86" s="25" t="s">
        <v>254</v>
      </c>
      <c r="G86" s="30" t="s">
        <v>3320</v>
      </c>
      <c r="H86" s="30" t="s">
        <v>3321</v>
      </c>
      <c r="I86" s="11" t="s">
        <v>131</v>
      </c>
      <c r="J86" s="12" t="s">
        <v>336</v>
      </c>
      <c r="K86" s="12" t="s">
        <v>37</v>
      </c>
      <c r="L86" s="12">
        <v>0</v>
      </c>
      <c r="M86" s="12" t="s">
        <v>19</v>
      </c>
      <c r="N86" s="12" t="s">
        <v>126</v>
      </c>
      <c r="O86" s="12">
        <v>0</v>
      </c>
      <c r="P86" s="12" t="s">
        <v>51</v>
      </c>
      <c r="Q86" s="12">
        <v>3</v>
      </c>
      <c r="R86" s="30" t="s">
        <v>184</v>
      </c>
      <c r="S86" s="12">
        <v>0</v>
      </c>
      <c r="U86" t="s">
        <v>634</v>
      </c>
      <c r="V86" t="s">
        <v>39</v>
      </c>
      <c r="W86" t="s">
        <v>2856</v>
      </c>
      <c r="X86" t="s">
        <v>2857</v>
      </c>
      <c r="Y86" t="s">
        <v>31</v>
      </c>
      <c r="Z86" t="s">
        <v>4258</v>
      </c>
      <c r="AA86" t="s">
        <v>37</v>
      </c>
      <c r="AC86" t="s">
        <v>19</v>
      </c>
      <c r="AD86">
        <v>4</v>
      </c>
      <c r="AE86">
        <v>0</v>
      </c>
      <c r="AF86" t="s">
        <v>5001</v>
      </c>
      <c r="AG86">
        <v>4</v>
      </c>
      <c r="AI86" s="7" t="str">
        <f>VLOOKUP(B86,U:W,3,0)</f>
        <v>-6.8381063</v>
      </c>
      <c r="AJ86" s="4" t="str">
        <f>VLOOKUP(B86,U:X,4,0)</f>
        <v>110.7223704</v>
      </c>
      <c r="AK86" s="4" t="str">
        <f>VLOOKUP(B86,U:Y,5,0)</f>
        <v>AHMAD KHARIS</v>
      </c>
      <c r="AL86" s="4" t="str">
        <f>VLOOKUP(B86,U:Z,6,0)</f>
        <v>14509363934</v>
      </c>
      <c r="AM86" s="4" t="str">
        <f>VLOOKUP(B86,U:AA,7,0)</f>
        <v>HEXING</v>
      </c>
      <c r="AN86" s="4">
        <f>VLOOKUP(B86,U:AB,8,0)</f>
        <v>0</v>
      </c>
      <c r="AO86" s="4" t="str">
        <f>VLOOKUP(B86,U:AC,9,0)</f>
        <v>ABB</v>
      </c>
      <c r="AP86" s="4">
        <f>VLOOKUP(B86,U:AD,10,0)</f>
        <v>16</v>
      </c>
      <c r="AQ86" s="3" t="s">
        <v>123</v>
      </c>
      <c r="AR86" s="4" t="str">
        <f t="shared" si="2"/>
        <v>16A</v>
      </c>
      <c r="AS86" s="4" t="str">
        <f>VLOOKUP(B86,U:AF,12,0)</f>
        <v>GD525512352</v>
      </c>
      <c r="AT86" s="4">
        <f>VLOOKUP(B86,U:AG,13,0)</f>
        <v>3</v>
      </c>
      <c r="AU86" s="4">
        <f t="shared" si="3"/>
        <v>0</v>
      </c>
    </row>
    <row r="87" spans="1:47" x14ac:dyDescent="0.3">
      <c r="A87" s="6" t="s">
        <v>420</v>
      </c>
      <c r="B87" s="2" t="s">
        <v>515</v>
      </c>
      <c r="C87" s="1" t="s">
        <v>1299</v>
      </c>
      <c r="D87" s="12" t="s">
        <v>18</v>
      </c>
      <c r="E87" s="12">
        <v>2200</v>
      </c>
      <c r="F87" s="25" t="s">
        <v>2015</v>
      </c>
      <c r="G87" s="30" t="s">
        <v>3318</v>
      </c>
      <c r="H87" s="30" t="s">
        <v>3319</v>
      </c>
      <c r="I87" s="11" t="s">
        <v>131</v>
      </c>
      <c r="J87" s="12" t="s">
        <v>4506</v>
      </c>
      <c r="K87" s="12" t="s">
        <v>37</v>
      </c>
      <c r="L87" s="12">
        <v>0</v>
      </c>
      <c r="M87" s="12" t="s">
        <v>19</v>
      </c>
      <c r="N87" s="12" t="s">
        <v>22</v>
      </c>
      <c r="O87" s="12">
        <v>0</v>
      </c>
      <c r="P87" s="12" t="s">
        <v>339</v>
      </c>
      <c r="Q87" s="12">
        <v>3</v>
      </c>
      <c r="R87" s="30" t="s">
        <v>184</v>
      </c>
      <c r="S87" s="12">
        <v>0</v>
      </c>
      <c r="U87" t="s">
        <v>629</v>
      </c>
      <c r="V87" t="s">
        <v>39</v>
      </c>
      <c r="W87" t="s">
        <v>2858</v>
      </c>
      <c r="X87" t="s">
        <v>2859</v>
      </c>
      <c r="Y87" t="s">
        <v>182</v>
      </c>
      <c r="Z87" t="s">
        <v>4259</v>
      </c>
      <c r="AA87" t="s">
        <v>37</v>
      </c>
      <c r="AC87" t="s">
        <v>19</v>
      </c>
      <c r="AD87">
        <v>4</v>
      </c>
      <c r="AE87">
        <v>0</v>
      </c>
      <c r="AF87" t="s">
        <v>372</v>
      </c>
      <c r="AG87">
        <v>5</v>
      </c>
      <c r="AI87" s="7" t="str">
        <f>VLOOKUP(B87,U:W,3,0)</f>
        <v>-6.872843</v>
      </c>
      <c r="AJ87" s="4" t="str">
        <f>VLOOKUP(B87,U:X,4,0)</f>
        <v>110.7336798</v>
      </c>
      <c r="AK87" s="4" t="str">
        <f>VLOOKUP(B87,U:Y,5,0)</f>
        <v>AHMAD KHARIS</v>
      </c>
      <c r="AL87" s="4" t="str">
        <f>VLOOKUP(B87,U:Z,6,0)</f>
        <v>14509382595</v>
      </c>
      <c r="AM87" s="4" t="str">
        <f>VLOOKUP(B87,U:AA,7,0)</f>
        <v>HEXING</v>
      </c>
      <c r="AN87" s="4">
        <f>VLOOKUP(B87,U:AB,8,0)</f>
        <v>0</v>
      </c>
      <c r="AO87" s="4" t="str">
        <f>VLOOKUP(B87,U:AC,9,0)</f>
        <v>ABB</v>
      </c>
      <c r="AP87" s="4">
        <f>VLOOKUP(B87,U:AD,10,0)</f>
        <v>10</v>
      </c>
      <c r="AQ87" s="3" t="s">
        <v>123</v>
      </c>
      <c r="AR87" s="4" t="str">
        <f t="shared" si="2"/>
        <v>10A</v>
      </c>
      <c r="AS87" s="4" t="str">
        <f>VLOOKUP(B87,U:AF,12,0)</f>
        <v>GD525510303</v>
      </c>
      <c r="AT87" s="4">
        <f>VLOOKUP(B87,U:AG,13,0)</f>
        <v>3</v>
      </c>
      <c r="AU87" s="4">
        <f t="shared" si="3"/>
        <v>0</v>
      </c>
    </row>
    <row r="88" spans="1:47" x14ac:dyDescent="0.3">
      <c r="A88" s="6" t="s">
        <v>420</v>
      </c>
      <c r="B88" s="2" t="s">
        <v>516</v>
      </c>
      <c r="C88" s="1" t="s">
        <v>1300</v>
      </c>
      <c r="D88" s="12" t="s">
        <v>33</v>
      </c>
      <c r="E88" s="12">
        <v>900</v>
      </c>
      <c r="F88" s="25" t="s">
        <v>2016</v>
      </c>
      <c r="G88" s="30" t="s">
        <v>2714</v>
      </c>
      <c r="H88" s="30" t="s">
        <v>3580</v>
      </c>
      <c r="I88" s="11" t="s">
        <v>131</v>
      </c>
      <c r="J88" s="12" t="s">
        <v>4647</v>
      </c>
      <c r="K88" s="12" t="s">
        <v>37</v>
      </c>
      <c r="L88" s="12">
        <v>0</v>
      </c>
      <c r="M88" s="12" t="s">
        <v>19</v>
      </c>
      <c r="N88" s="12" t="s">
        <v>21</v>
      </c>
      <c r="O88" s="12">
        <v>0</v>
      </c>
      <c r="P88" s="12" t="s">
        <v>59</v>
      </c>
      <c r="Q88" s="12">
        <v>4</v>
      </c>
      <c r="R88" s="30" t="s">
        <v>31</v>
      </c>
      <c r="S88" s="12">
        <v>0</v>
      </c>
      <c r="U88" t="s">
        <v>622</v>
      </c>
      <c r="V88" t="s">
        <v>39</v>
      </c>
      <c r="W88" t="s">
        <v>2860</v>
      </c>
      <c r="X88" t="s">
        <v>2861</v>
      </c>
      <c r="Y88" t="s">
        <v>180</v>
      </c>
      <c r="Z88" t="s">
        <v>4260</v>
      </c>
      <c r="AA88" t="s">
        <v>37</v>
      </c>
      <c r="AC88" t="s">
        <v>19</v>
      </c>
      <c r="AD88">
        <v>4</v>
      </c>
      <c r="AE88">
        <v>0</v>
      </c>
      <c r="AF88" t="s">
        <v>5002</v>
      </c>
      <c r="AG88">
        <v>6</v>
      </c>
      <c r="AI88" s="7" t="str">
        <f>VLOOKUP(B88,U:W,3,0)</f>
        <v>-6.9186105</v>
      </c>
      <c r="AJ88" s="4" t="str">
        <f>VLOOKUP(B88,U:X,4,0)</f>
        <v>110.6177077</v>
      </c>
      <c r="AK88" s="4" t="str">
        <f>VLOOKUP(B88,U:Y,5,0)</f>
        <v>SUDARMAN</v>
      </c>
      <c r="AL88" s="4" t="str">
        <f>VLOOKUP(B88,U:Z,6,0)</f>
        <v>14514229831</v>
      </c>
      <c r="AM88" s="4" t="str">
        <f>VLOOKUP(B88,U:AA,7,0)</f>
        <v>HEXING</v>
      </c>
      <c r="AN88" s="4">
        <f>VLOOKUP(B88,U:AB,8,0)</f>
        <v>0</v>
      </c>
      <c r="AO88" s="4" t="str">
        <f>VLOOKUP(B88,U:AC,9,0)</f>
        <v>ABB</v>
      </c>
      <c r="AP88" s="4">
        <f>VLOOKUP(B88,U:AD,10,0)</f>
        <v>4</v>
      </c>
      <c r="AQ88" s="3" t="s">
        <v>123</v>
      </c>
      <c r="AR88" s="4" t="str">
        <f t="shared" si="2"/>
        <v>4A</v>
      </c>
      <c r="AS88" s="4" t="str">
        <f>VLOOKUP(B88,U:AF,12,0)</f>
        <v>GD525512324</v>
      </c>
      <c r="AT88" s="4">
        <f>VLOOKUP(B88,U:AG,13,0)</f>
        <v>4</v>
      </c>
      <c r="AU88" s="4">
        <f t="shared" si="3"/>
        <v>0</v>
      </c>
    </row>
    <row r="89" spans="1:47" x14ac:dyDescent="0.3">
      <c r="A89" s="6" t="s">
        <v>421</v>
      </c>
      <c r="B89" s="2" t="s">
        <v>517</v>
      </c>
      <c r="C89" s="1" t="s">
        <v>1301</v>
      </c>
      <c r="D89" s="12" t="s">
        <v>34</v>
      </c>
      <c r="E89" s="12">
        <v>450</v>
      </c>
      <c r="F89" s="25" t="s">
        <v>2017</v>
      </c>
      <c r="G89" s="30" t="s">
        <v>2819</v>
      </c>
      <c r="H89" s="30" t="s">
        <v>2820</v>
      </c>
      <c r="I89" s="11" t="s">
        <v>131</v>
      </c>
      <c r="J89" s="12" t="s">
        <v>4236</v>
      </c>
      <c r="K89" s="12" t="s">
        <v>37</v>
      </c>
      <c r="L89" s="12">
        <v>0</v>
      </c>
      <c r="M89" s="12" t="s">
        <v>19</v>
      </c>
      <c r="N89" s="12" t="s">
        <v>21</v>
      </c>
      <c r="O89" s="12">
        <v>0</v>
      </c>
      <c r="P89" s="12" t="s">
        <v>50</v>
      </c>
      <c r="Q89" s="12">
        <v>1</v>
      </c>
      <c r="R89" s="30" t="s">
        <v>31</v>
      </c>
      <c r="S89" s="12">
        <v>0</v>
      </c>
      <c r="U89" t="s">
        <v>624</v>
      </c>
      <c r="V89" t="s">
        <v>39</v>
      </c>
      <c r="W89" t="s">
        <v>2862</v>
      </c>
      <c r="X89" t="s">
        <v>2863</v>
      </c>
      <c r="Y89" t="s">
        <v>184</v>
      </c>
      <c r="Z89" t="s">
        <v>4261</v>
      </c>
      <c r="AA89" t="s">
        <v>37</v>
      </c>
      <c r="AC89" t="s">
        <v>19</v>
      </c>
      <c r="AD89">
        <v>4</v>
      </c>
      <c r="AE89">
        <v>0</v>
      </c>
      <c r="AF89" t="s">
        <v>5003</v>
      </c>
      <c r="AG89">
        <v>6</v>
      </c>
      <c r="AI89" s="7" t="str">
        <f>VLOOKUP(B89,U:W,3,0)</f>
        <v>-6.9664445</v>
      </c>
      <c r="AJ89" s="4" t="str">
        <f>VLOOKUP(B89,U:X,4,0)</f>
        <v>110.6140061</v>
      </c>
      <c r="AK89" s="4" t="str">
        <f>VLOOKUP(B89,U:Y,5,0)</f>
        <v>SUDARMAN</v>
      </c>
      <c r="AL89" s="4" t="str">
        <f>VLOOKUP(B89,U:Z,6,0)</f>
        <v>14514222570</v>
      </c>
      <c r="AM89" s="4" t="str">
        <f>VLOOKUP(B89,U:AA,7,0)</f>
        <v>HEXING</v>
      </c>
      <c r="AN89" s="4">
        <f>VLOOKUP(B89,U:AB,8,0)</f>
        <v>0</v>
      </c>
      <c r="AO89" s="4" t="str">
        <f>VLOOKUP(B89,U:AC,9,0)</f>
        <v>ABB</v>
      </c>
      <c r="AP89" s="4">
        <f>VLOOKUP(B89,U:AD,10,0)</f>
        <v>4</v>
      </c>
      <c r="AQ89" s="3" t="s">
        <v>123</v>
      </c>
      <c r="AR89" s="4" t="str">
        <f t="shared" si="2"/>
        <v>4A</v>
      </c>
      <c r="AS89" s="4" t="str">
        <f>VLOOKUP(B89,U:AF,12,0)</f>
        <v>GD525512330</v>
      </c>
      <c r="AT89" s="4">
        <f>VLOOKUP(B89,U:AG,13,0)</f>
        <v>1</v>
      </c>
      <c r="AU89" s="4">
        <f t="shared" si="3"/>
        <v>0</v>
      </c>
    </row>
    <row r="90" spans="1:47" x14ac:dyDescent="0.3">
      <c r="A90" s="6" t="s">
        <v>420</v>
      </c>
      <c r="B90" s="2" t="s">
        <v>518</v>
      </c>
      <c r="C90" s="1" t="s">
        <v>1302</v>
      </c>
      <c r="D90" s="12" t="s">
        <v>18</v>
      </c>
      <c r="E90" s="12">
        <v>900</v>
      </c>
      <c r="F90" s="25" t="s">
        <v>2018</v>
      </c>
      <c r="G90" s="30" t="s">
        <v>3585</v>
      </c>
      <c r="H90" s="30" t="s">
        <v>3586</v>
      </c>
      <c r="I90" s="11" t="s">
        <v>131</v>
      </c>
      <c r="J90" s="12" t="s">
        <v>4650</v>
      </c>
      <c r="K90" s="12" t="s">
        <v>37</v>
      </c>
      <c r="L90" s="12">
        <v>0</v>
      </c>
      <c r="M90" s="12" t="s">
        <v>19</v>
      </c>
      <c r="N90" s="12" t="s">
        <v>21</v>
      </c>
      <c r="O90" s="12">
        <v>0</v>
      </c>
      <c r="P90" s="12" t="s">
        <v>52</v>
      </c>
      <c r="Q90" s="12">
        <v>9</v>
      </c>
      <c r="R90" s="30" t="s">
        <v>176</v>
      </c>
      <c r="S90" s="12" t="s">
        <v>132</v>
      </c>
      <c r="U90" t="s">
        <v>601</v>
      </c>
      <c r="V90" t="s">
        <v>39</v>
      </c>
      <c r="W90" t="s">
        <v>2864</v>
      </c>
      <c r="X90" t="s">
        <v>2865</v>
      </c>
      <c r="Y90" t="s">
        <v>180</v>
      </c>
      <c r="Z90" t="s">
        <v>4262</v>
      </c>
      <c r="AA90" t="s">
        <v>37</v>
      </c>
      <c r="AC90" t="s">
        <v>19</v>
      </c>
      <c r="AD90">
        <v>4</v>
      </c>
      <c r="AE90">
        <v>0</v>
      </c>
      <c r="AF90" t="s">
        <v>105</v>
      </c>
      <c r="AG90">
        <v>2</v>
      </c>
      <c r="AI90" s="7" t="str">
        <f>VLOOKUP(B90,U:W,3,0)</f>
        <v>-6.7968899</v>
      </c>
      <c r="AJ90" s="4" t="str">
        <f>VLOOKUP(B90,U:X,4,0)</f>
        <v>110.6412801</v>
      </c>
      <c r="AK90" s="4" t="str">
        <f>VLOOKUP(B90,U:Y,5,0)</f>
        <v>AHMAD ROFIQ</v>
      </c>
      <c r="AL90" s="4" t="str">
        <f>VLOOKUP(B90,U:Z,6,0)</f>
        <v>14514240028</v>
      </c>
      <c r="AM90" s="4" t="str">
        <f>VLOOKUP(B90,U:AA,7,0)</f>
        <v>HEXING</v>
      </c>
      <c r="AN90" s="4">
        <f>VLOOKUP(B90,U:AB,8,0)</f>
        <v>0</v>
      </c>
      <c r="AO90" s="4" t="str">
        <f>VLOOKUP(B90,U:AC,9,0)</f>
        <v>ABB</v>
      </c>
      <c r="AP90" s="4">
        <f>VLOOKUP(B90,U:AD,10,0)</f>
        <v>4</v>
      </c>
      <c r="AQ90" s="3" t="s">
        <v>123</v>
      </c>
      <c r="AR90" s="4" t="str">
        <f t="shared" si="2"/>
        <v>4A</v>
      </c>
      <c r="AS90" s="4" t="str">
        <f>VLOOKUP(B90,U:AF,12,0)</f>
        <v>GD525512296</v>
      </c>
      <c r="AT90" s="4">
        <f>VLOOKUP(B90,U:AG,13,0)</f>
        <v>9</v>
      </c>
      <c r="AU90" s="4" t="str">
        <f t="shared" si="3"/>
        <v>PERLU PERLUASAN JTR</v>
      </c>
    </row>
    <row r="91" spans="1:47" x14ac:dyDescent="0.3">
      <c r="A91" s="6" t="s">
        <v>420</v>
      </c>
      <c r="B91" s="2" t="s">
        <v>519</v>
      </c>
      <c r="C91" s="1" t="s">
        <v>205</v>
      </c>
      <c r="D91" s="12" t="s">
        <v>18</v>
      </c>
      <c r="E91" s="12">
        <v>1300</v>
      </c>
      <c r="F91" s="25" t="s">
        <v>2019</v>
      </c>
      <c r="G91" s="30" t="s">
        <v>3447</v>
      </c>
      <c r="H91" s="30" t="s">
        <v>3448</v>
      </c>
      <c r="I91" s="11" t="s">
        <v>131</v>
      </c>
      <c r="J91" s="12" t="s">
        <v>4571</v>
      </c>
      <c r="K91" s="12" t="s">
        <v>38</v>
      </c>
      <c r="L91" s="12">
        <v>0</v>
      </c>
      <c r="M91" s="12" t="s">
        <v>19</v>
      </c>
      <c r="N91" s="12" t="s">
        <v>125</v>
      </c>
      <c r="O91" s="12">
        <v>0</v>
      </c>
      <c r="P91" s="12" t="s">
        <v>5068</v>
      </c>
      <c r="Q91" s="12">
        <v>1</v>
      </c>
      <c r="R91" s="30" t="s">
        <v>181</v>
      </c>
      <c r="S91" s="12">
        <v>0</v>
      </c>
      <c r="U91" t="s">
        <v>798</v>
      </c>
      <c r="V91" t="s">
        <v>39</v>
      </c>
      <c r="W91" t="s">
        <v>2866</v>
      </c>
      <c r="X91" t="s">
        <v>2867</v>
      </c>
      <c r="Y91" t="s">
        <v>176</v>
      </c>
      <c r="Z91" t="s">
        <v>4263</v>
      </c>
      <c r="AA91" t="s">
        <v>37</v>
      </c>
      <c r="AC91" t="s">
        <v>19</v>
      </c>
      <c r="AD91">
        <v>4</v>
      </c>
      <c r="AE91">
        <v>0</v>
      </c>
      <c r="AF91" t="s">
        <v>5004</v>
      </c>
      <c r="AG91">
        <v>8</v>
      </c>
      <c r="AI91" s="7" t="str">
        <f>VLOOKUP(B91,U:W,3,0)</f>
        <v>-6.7922255</v>
      </c>
      <c r="AJ91" s="4" t="str">
        <f>VLOOKUP(B91,U:X,4,0)</f>
        <v>110.6173654</v>
      </c>
      <c r="AK91" s="4" t="str">
        <f>VLOOKUP(B91,U:Y,5,0)</f>
        <v>MUSYAFAK</v>
      </c>
      <c r="AL91" s="4" t="str">
        <f>VLOOKUP(B91,U:Z,6,0)</f>
        <v>86220748510</v>
      </c>
      <c r="AM91" s="4" t="str">
        <f>VLOOKUP(B91,U:AA,7,0)</f>
        <v>SMARTMETER</v>
      </c>
      <c r="AN91" s="4">
        <f>VLOOKUP(B91,U:AB,8,0)</f>
        <v>0</v>
      </c>
      <c r="AO91" s="4" t="str">
        <f>VLOOKUP(B91,U:AC,9,0)</f>
        <v>ABB</v>
      </c>
      <c r="AP91" s="4">
        <f>VLOOKUP(B91,U:AD,10,0)</f>
        <v>6</v>
      </c>
      <c r="AQ91" s="3" t="s">
        <v>123</v>
      </c>
      <c r="AR91" s="4" t="str">
        <f t="shared" si="2"/>
        <v>6A</v>
      </c>
      <c r="AS91" s="4" t="str">
        <f>VLOOKUP(B91,U:AF,12,0)</f>
        <v>GD525511738</v>
      </c>
      <c r="AT91" s="4">
        <f>VLOOKUP(B91,U:AG,13,0)</f>
        <v>1</v>
      </c>
      <c r="AU91" s="4">
        <f t="shared" si="3"/>
        <v>0</v>
      </c>
    </row>
    <row r="92" spans="1:47" x14ac:dyDescent="0.3">
      <c r="A92" s="6" t="s">
        <v>420</v>
      </c>
      <c r="B92" s="2" t="s">
        <v>520</v>
      </c>
      <c r="C92" s="1" t="s">
        <v>1303</v>
      </c>
      <c r="D92" s="12" t="s">
        <v>18</v>
      </c>
      <c r="E92" s="12">
        <v>1300</v>
      </c>
      <c r="F92" s="25" t="s">
        <v>2020</v>
      </c>
      <c r="G92" s="30" t="s">
        <v>3330</v>
      </c>
      <c r="H92" s="30" t="s">
        <v>3331</v>
      </c>
      <c r="I92" s="11" t="s">
        <v>131</v>
      </c>
      <c r="J92" s="12" t="s">
        <v>4511</v>
      </c>
      <c r="K92" s="12" t="s">
        <v>37</v>
      </c>
      <c r="L92" s="12">
        <v>0</v>
      </c>
      <c r="M92" s="12" t="s">
        <v>19</v>
      </c>
      <c r="N92" s="12" t="s">
        <v>125</v>
      </c>
      <c r="O92" s="12">
        <v>0</v>
      </c>
      <c r="P92" s="12" t="s">
        <v>91</v>
      </c>
      <c r="Q92" s="12">
        <v>5</v>
      </c>
      <c r="R92" s="30" t="s">
        <v>180</v>
      </c>
      <c r="S92" s="12">
        <v>0</v>
      </c>
      <c r="U92" t="s">
        <v>489</v>
      </c>
      <c r="V92" t="s">
        <v>40</v>
      </c>
      <c r="W92" t="s">
        <v>216</v>
      </c>
      <c r="X92" t="s">
        <v>218</v>
      </c>
      <c r="Y92" t="s">
        <v>178</v>
      </c>
      <c r="Z92" t="s">
        <v>4264</v>
      </c>
      <c r="AA92" t="s">
        <v>37</v>
      </c>
      <c r="AC92" t="s">
        <v>19</v>
      </c>
      <c r="AD92">
        <v>6</v>
      </c>
      <c r="AE92">
        <v>0</v>
      </c>
      <c r="AF92" t="s">
        <v>4992</v>
      </c>
      <c r="AG92">
        <v>1</v>
      </c>
      <c r="AI92" s="7" t="str">
        <f>VLOOKUP(B92,U:W,3,0)</f>
        <v>-6.929079</v>
      </c>
      <c r="AJ92" s="4" t="str">
        <f>VLOOKUP(B92,U:X,4,0)</f>
        <v>110.487688</v>
      </c>
      <c r="AK92" s="4" t="str">
        <f>VLOOKUP(B92,U:Y,5,0)</f>
        <v>AHMAD FAHRUR REZA</v>
      </c>
      <c r="AL92" s="4" t="str">
        <f>VLOOKUP(B92,U:Z,6,0)</f>
        <v>14514230029</v>
      </c>
      <c r="AM92" s="4" t="str">
        <f>VLOOKUP(B92,U:AA,7,0)</f>
        <v>HEXING</v>
      </c>
      <c r="AN92" s="4">
        <f>VLOOKUP(B92,U:AB,8,0)</f>
        <v>0</v>
      </c>
      <c r="AO92" s="4" t="str">
        <f>VLOOKUP(B92,U:AC,9,0)</f>
        <v>ABB</v>
      </c>
      <c r="AP92" s="4">
        <f>VLOOKUP(B92,U:AD,10,0)</f>
        <v>6</v>
      </c>
      <c r="AQ92" s="3" t="s">
        <v>123</v>
      </c>
      <c r="AR92" s="4" t="str">
        <f t="shared" si="2"/>
        <v>6A</v>
      </c>
      <c r="AS92" s="4" t="str">
        <f>VLOOKUP(B92,U:AF,12,0)</f>
        <v>GD525512318</v>
      </c>
      <c r="AT92" s="4">
        <f>VLOOKUP(B92,U:AG,13,0)</f>
        <v>5</v>
      </c>
      <c r="AU92" s="4">
        <f t="shared" si="3"/>
        <v>0</v>
      </c>
    </row>
    <row r="93" spans="1:47" x14ac:dyDescent="0.3">
      <c r="A93" s="6" t="s">
        <v>421</v>
      </c>
      <c r="B93" s="2" t="s">
        <v>521</v>
      </c>
      <c r="C93" s="1" t="s">
        <v>1304</v>
      </c>
      <c r="D93" s="12" t="s">
        <v>33</v>
      </c>
      <c r="E93" s="12">
        <v>900</v>
      </c>
      <c r="F93" s="25" t="s">
        <v>2021</v>
      </c>
      <c r="G93" s="30" t="s">
        <v>3731</v>
      </c>
      <c r="H93" s="30" t="s">
        <v>3732</v>
      </c>
      <c r="I93" s="11" t="s">
        <v>131</v>
      </c>
      <c r="J93" s="12" t="s">
        <v>4731</v>
      </c>
      <c r="K93" s="12" t="s">
        <v>37</v>
      </c>
      <c r="L93" s="12">
        <v>0</v>
      </c>
      <c r="M93" s="12" t="s">
        <v>19</v>
      </c>
      <c r="N93" s="12" t="s">
        <v>21</v>
      </c>
      <c r="O93" s="12">
        <v>0</v>
      </c>
      <c r="P93" s="12" t="s">
        <v>240</v>
      </c>
      <c r="Q93" s="12">
        <v>2</v>
      </c>
      <c r="R93" s="30" t="s">
        <v>178</v>
      </c>
      <c r="S93" s="12">
        <v>0</v>
      </c>
      <c r="U93" t="s">
        <v>806</v>
      </c>
      <c r="V93" t="s">
        <v>39</v>
      </c>
      <c r="W93" t="s">
        <v>2868</v>
      </c>
      <c r="X93" t="s">
        <v>2869</v>
      </c>
      <c r="Y93" t="s">
        <v>177</v>
      </c>
      <c r="Z93" t="s">
        <v>4265</v>
      </c>
      <c r="AA93" t="s">
        <v>37</v>
      </c>
      <c r="AC93" t="s">
        <v>19</v>
      </c>
      <c r="AD93">
        <v>4</v>
      </c>
      <c r="AE93">
        <v>0</v>
      </c>
      <c r="AF93" t="s">
        <v>5005</v>
      </c>
      <c r="AG93">
        <v>4</v>
      </c>
      <c r="AI93" s="7" t="str">
        <f>VLOOKUP(B93,U:W,3,0)</f>
        <v>-6.9522427</v>
      </c>
      <c r="AJ93" s="4" t="str">
        <f>VLOOKUP(B93,U:X,4,0)</f>
        <v>110.6977324</v>
      </c>
      <c r="AK93" s="4" t="str">
        <f>VLOOKUP(B93,U:Y,5,0)</f>
        <v>AGUS SALIM</v>
      </c>
      <c r="AL93" s="4" t="str">
        <f>VLOOKUP(B93,U:Z,6,0)</f>
        <v>14514230136</v>
      </c>
      <c r="AM93" s="4" t="str">
        <f>VLOOKUP(B93,U:AA,7,0)</f>
        <v>HEXING</v>
      </c>
      <c r="AN93" s="4">
        <f>VLOOKUP(B93,U:AB,8,0)</f>
        <v>0</v>
      </c>
      <c r="AO93" s="4" t="str">
        <f>VLOOKUP(B93,U:AC,9,0)</f>
        <v>ABB</v>
      </c>
      <c r="AP93" s="4">
        <f>VLOOKUP(B93,U:AD,10,0)</f>
        <v>4</v>
      </c>
      <c r="AQ93" s="3" t="s">
        <v>123</v>
      </c>
      <c r="AR93" s="4" t="str">
        <f t="shared" si="2"/>
        <v>4A</v>
      </c>
      <c r="AS93" s="4" t="str">
        <f>VLOOKUP(B93,U:AF,12,0)</f>
        <v>GD525510084</v>
      </c>
      <c r="AT93" s="4">
        <f>VLOOKUP(B93,U:AG,13,0)</f>
        <v>2</v>
      </c>
      <c r="AU93" s="4">
        <f t="shared" si="3"/>
        <v>0</v>
      </c>
    </row>
    <row r="94" spans="1:47" x14ac:dyDescent="0.3">
      <c r="A94" s="6" t="s">
        <v>420</v>
      </c>
      <c r="B94" s="2" t="s">
        <v>522</v>
      </c>
      <c r="C94" s="1" t="s">
        <v>1305</v>
      </c>
      <c r="D94" s="12" t="s">
        <v>33</v>
      </c>
      <c r="E94" s="12">
        <v>900</v>
      </c>
      <c r="F94" s="25" t="s">
        <v>2022</v>
      </c>
      <c r="G94" s="30" t="s">
        <v>3334</v>
      </c>
      <c r="H94" s="30" t="s">
        <v>3335</v>
      </c>
      <c r="I94" s="11" t="s">
        <v>131</v>
      </c>
      <c r="J94" s="12" t="s">
        <v>4513</v>
      </c>
      <c r="K94" s="12" t="s">
        <v>37</v>
      </c>
      <c r="L94" s="12">
        <v>0</v>
      </c>
      <c r="M94" s="12" t="s">
        <v>19</v>
      </c>
      <c r="N94" s="12" t="s">
        <v>21</v>
      </c>
      <c r="O94" s="12">
        <v>0</v>
      </c>
      <c r="P94" s="12" t="s">
        <v>231</v>
      </c>
      <c r="Q94" s="12">
        <v>8</v>
      </c>
      <c r="R94" s="30" t="s">
        <v>180</v>
      </c>
      <c r="S94" s="12" t="s">
        <v>132</v>
      </c>
      <c r="U94" t="s">
        <v>814</v>
      </c>
      <c r="V94" t="s">
        <v>40</v>
      </c>
      <c r="W94" t="s">
        <v>2870</v>
      </c>
      <c r="X94" t="s">
        <v>2871</v>
      </c>
      <c r="Y94" t="s">
        <v>178</v>
      </c>
      <c r="Z94" t="s">
        <v>4266</v>
      </c>
      <c r="AA94" t="s">
        <v>37</v>
      </c>
      <c r="AC94" t="s">
        <v>19</v>
      </c>
      <c r="AD94">
        <v>6</v>
      </c>
      <c r="AE94">
        <v>0</v>
      </c>
      <c r="AF94" t="s">
        <v>387</v>
      </c>
      <c r="AG94">
        <v>3</v>
      </c>
      <c r="AI94" s="7" t="str">
        <f>VLOOKUP(B94,U:W,3,0)</f>
        <v>-6.9356738</v>
      </c>
      <c r="AJ94" s="4" t="str">
        <f>VLOOKUP(B94,U:X,4,0)</f>
        <v>110.5245501</v>
      </c>
      <c r="AK94" s="4" t="str">
        <f>VLOOKUP(B94,U:Y,5,0)</f>
        <v>AHMAD FAHRUR REZA</v>
      </c>
      <c r="AL94" s="4" t="str">
        <f>VLOOKUP(B94,U:Z,6,0)</f>
        <v>14514229898</v>
      </c>
      <c r="AM94" s="4" t="str">
        <f>VLOOKUP(B94,U:AA,7,0)</f>
        <v>HEXING</v>
      </c>
      <c r="AN94" s="4">
        <f>VLOOKUP(B94,U:AB,8,0)</f>
        <v>0</v>
      </c>
      <c r="AO94" s="4" t="str">
        <f>VLOOKUP(B94,U:AC,9,0)</f>
        <v>ABB</v>
      </c>
      <c r="AP94" s="4">
        <f>VLOOKUP(B94,U:AD,10,0)</f>
        <v>4</v>
      </c>
      <c r="AQ94" s="3" t="s">
        <v>123</v>
      </c>
      <c r="AR94" s="4" t="str">
        <f t="shared" si="2"/>
        <v>4A</v>
      </c>
      <c r="AS94" s="4" t="str">
        <f>VLOOKUP(B94,U:AF,12,0)</f>
        <v>GD525510560</v>
      </c>
      <c r="AT94" s="4">
        <f>VLOOKUP(B94,U:AG,13,0)</f>
        <v>8</v>
      </c>
      <c r="AU94" s="4" t="str">
        <f t="shared" si="3"/>
        <v>PERLU PERLUASAN JTR</v>
      </c>
    </row>
    <row r="95" spans="1:47" x14ac:dyDescent="0.3">
      <c r="A95" s="6" t="s">
        <v>421</v>
      </c>
      <c r="B95" s="2" t="s">
        <v>523</v>
      </c>
      <c r="C95" s="1" t="s">
        <v>1306</v>
      </c>
      <c r="D95" s="12" t="s">
        <v>18</v>
      </c>
      <c r="E95" s="12">
        <v>900</v>
      </c>
      <c r="F95" s="25" t="s">
        <v>2023</v>
      </c>
      <c r="G95" s="30" t="s">
        <v>3729</v>
      </c>
      <c r="H95" s="30" t="s">
        <v>3730</v>
      </c>
      <c r="I95" s="11" t="s">
        <v>131</v>
      </c>
      <c r="J95" s="12" t="s">
        <v>4730</v>
      </c>
      <c r="K95" s="12" t="s">
        <v>37</v>
      </c>
      <c r="L95" s="12">
        <v>0</v>
      </c>
      <c r="M95" s="12" t="s">
        <v>19</v>
      </c>
      <c r="N95" s="12" t="s">
        <v>21</v>
      </c>
      <c r="O95" s="12">
        <v>0</v>
      </c>
      <c r="P95" s="12" t="s">
        <v>405</v>
      </c>
      <c r="Q95" s="12">
        <v>5</v>
      </c>
      <c r="R95" s="30" t="s">
        <v>183</v>
      </c>
      <c r="S95" s="12">
        <v>0</v>
      </c>
      <c r="U95" t="s">
        <v>697</v>
      </c>
      <c r="V95" t="s">
        <v>39</v>
      </c>
      <c r="W95" t="s">
        <v>2872</v>
      </c>
      <c r="X95" t="s">
        <v>2873</v>
      </c>
      <c r="Y95" t="s">
        <v>176</v>
      </c>
      <c r="Z95" t="s">
        <v>4267</v>
      </c>
      <c r="AA95" t="s">
        <v>37</v>
      </c>
      <c r="AC95" t="s">
        <v>19</v>
      </c>
      <c r="AD95">
        <v>4</v>
      </c>
      <c r="AE95">
        <v>0</v>
      </c>
      <c r="AF95" t="s">
        <v>5006</v>
      </c>
      <c r="AG95">
        <v>9</v>
      </c>
      <c r="AI95" s="7" t="str">
        <f>VLOOKUP(B95,U:W,3,0)</f>
        <v>-6.8604249</v>
      </c>
      <c r="AJ95" s="4" t="str">
        <f>VLOOKUP(B95,U:X,4,0)</f>
        <v>110.782153</v>
      </c>
      <c r="AK95" s="4" t="str">
        <f>VLOOKUP(B95,U:Y,5,0)</f>
        <v>SLAMET</v>
      </c>
      <c r="AL95" s="4" t="str">
        <f>VLOOKUP(B95,U:Z,6,0)</f>
        <v>14514208512</v>
      </c>
      <c r="AM95" s="4" t="str">
        <f>VLOOKUP(B95,U:AA,7,0)</f>
        <v>HEXING</v>
      </c>
      <c r="AN95" s="4">
        <f>VLOOKUP(B95,U:AB,8,0)</f>
        <v>0</v>
      </c>
      <c r="AO95" s="4" t="str">
        <f>VLOOKUP(B95,U:AC,9,0)</f>
        <v>ABB</v>
      </c>
      <c r="AP95" s="4">
        <f>VLOOKUP(B95,U:AD,10,0)</f>
        <v>4</v>
      </c>
      <c r="AQ95" s="3" t="s">
        <v>123</v>
      </c>
      <c r="AR95" s="4" t="str">
        <f t="shared" si="2"/>
        <v>4A</v>
      </c>
      <c r="AS95" s="4" t="str">
        <f>VLOOKUP(B95,U:AF,12,0)</f>
        <v>GD525511431</v>
      </c>
      <c r="AT95" s="4">
        <f>VLOOKUP(B95,U:AG,13,0)</f>
        <v>5</v>
      </c>
      <c r="AU95" s="4">
        <f t="shared" si="3"/>
        <v>0</v>
      </c>
    </row>
    <row r="96" spans="1:47" x14ac:dyDescent="0.3">
      <c r="A96" s="6" t="s">
        <v>420</v>
      </c>
      <c r="B96" s="2" t="s">
        <v>524</v>
      </c>
      <c r="C96" s="1" t="s">
        <v>1307</v>
      </c>
      <c r="D96" s="12" t="s">
        <v>18</v>
      </c>
      <c r="E96" s="12">
        <v>900</v>
      </c>
      <c r="F96" s="25" t="s">
        <v>2024</v>
      </c>
      <c r="G96" s="30" t="s">
        <v>3405</v>
      </c>
      <c r="H96" s="30" t="s">
        <v>3406</v>
      </c>
      <c r="I96" s="11" t="s">
        <v>131</v>
      </c>
      <c r="J96" s="12" t="s">
        <v>4549</v>
      </c>
      <c r="K96" s="12" t="s">
        <v>37</v>
      </c>
      <c r="L96" s="12">
        <v>0</v>
      </c>
      <c r="M96" s="12" t="s">
        <v>19</v>
      </c>
      <c r="N96" s="12" t="s">
        <v>21</v>
      </c>
      <c r="O96" s="12">
        <v>0</v>
      </c>
      <c r="P96" s="12" t="s">
        <v>49</v>
      </c>
      <c r="Q96" s="12">
        <v>3</v>
      </c>
      <c r="R96" s="30" t="s">
        <v>178</v>
      </c>
      <c r="S96" s="12">
        <v>0</v>
      </c>
      <c r="U96" t="s">
        <v>821</v>
      </c>
      <c r="V96" t="s">
        <v>39</v>
      </c>
      <c r="W96" t="s">
        <v>216</v>
      </c>
      <c r="X96" t="s">
        <v>218</v>
      </c>
      <c r="Y96" t="s">
        <v>178</v>
      </c>
      <c r="Z96" t="s">
        <v>4268</v>
      </c>
      <c r="AA96" t="s">
        <v>37</v>
      </c>
      <c r="AC96" t="s">
        <v>19</v>
      </c>
      <c r="AD96">
        <v>4</v>
      </c>
      <c r="AE96">
        <v>0</v>
      </c>
      <c r="AF96" t="s">
        <v>95</v>
      </c>
      <c r="AG96">
        <v>5</v>
      </c>
      <c r="AI96" s="7" t="str">
        <f>VLOOKUP(B96,U:W,3,0)</f>
        <v>-6.9755373</v>
      </c>
      <c r="AJ96" s="4" t="str">
        <f>VLOOKUP(B96,U:X,4,0)</f>
        <v>110.7117877</v>
      </c>
      <c r="AK96" s="4" t="str">
        <f>VLOOKUP(B96,U:Y,5,0)</f>
        <v>AGUS SALIM</v>
      </c>
      <c r="AL96" s="4" t="str">
        <f>VLOOKUP(B96,U:Z,6,0)</f>
        <v>14514238238</v>
      </c>
      <c r="AM96" s="4" t="str">
        <f>VLOOKUP(B96,U:AA,7,0)</f>
        <v>HEXING</v>
      </c>
      <c r="AN96" s="4">
        <f>VLOOKUP(B96,U:AB,8,0)</f>
        <v>0</v>
      </c>
      <c r="AO96" s="4" t="str">
        <f>VLOOKUP(B96,U:AC,9,0)</f>
        <v>ABB</v>
      </c>
      <c r="AP96" s="4">
        <f>VLOOKUP(B96,U:AD,10,0)</f>
        <v>4</v>
      </c>
      <c r="AQ96" s="3" t="s">
        <v>123</v>
      </c>
      <c r="AR96" s="4" t="str">
        <f t="shared" si="2"/>
        <v>4A</v>
      </c>
      <c r="AS96" s="4" t="str">
        <f>VLOOKUP(B96,U:AF,12,0)</f>
        <v>GD525512360</v>
      </c>
      <c r="AT96" s="4">
        <f>VLOOKUP(B96,U:AG,13,0)</f>
        <v>3</v>
      </c>
      <c r="AU96" s="4">
        <f t="shared" si="3"/>
        <v>0</v>
      </c>
    </row>
    <row r="97" spans="1:47" x14ac:dyDescent="0.3">
      <c r="A97" s="6" t="s">
        <v>420</v>
      </c>
      <c r="B97" s="2" t="s">
        <v>525</v>
      </c>
      <c r="C97" s="1" t="s">
        <v>1308</v>
      </c>
      <c r="D97" s="12" t="s">
        <v>33</v>
      </c>
      <c r="E97" s="12">
        <v>900</v>
      </c>
      <c r="F97" s="25" t="s">
        <v>2025</v>
      </c>
      <c r="G97" s="30" t="s">
        <v>3572</v>
      </c>
      <c r="H97" s="30" t="s">
        <v>3573</v>
      </c>
      <c r="I97" s="11" t="s">
        <v>131</v>
      </c>
      <c r="J97" s="12" t="s">
        <v>4643</v>
      </c>
      <c r="K97" s="12" t="s">
        <v>37</v>
      </c>
      <c r="L97" s="12">
        <v>0</v>
      </c>
      <c r="M97" s="12" t="s">
        <v>19</v>
      </c>
      <c r="N97" s="12" t="s">
        <v>21</v>
      </c>
      <c r="O97" s="12">
        <v>0</v>
      </c>
      <c r="P97" s="12" t="s">
        <v>197</v>
      </c>
      <c r="Q97" s="12">
        <v>6</v>
      </c>
      <c r="R97" s="30" t="s">
        <v>185</v>
      </c>
      <c r="S97" s="12" t="s">
        <v>132</v>
      </c>
      <c r="U97" t="s">
        <v>788</v>
      </c>
      <c r="V97" t="s">
        <v>40</v>
      </c>
      <c r="W97" t="s">
        <v>2874</v>
      </c>
      <c r="X97" t="s">
        <v>2875</v>
      </c>
      <c r="Y97" t="s">
        <v>31</v>
      </c>
      <c r="Z97" t="s">
        <v>4269</v>
      </c>
      <c r="AA97" t="s">
        <v>37</v>
      </c>
      <c r="AC97" t="s">
        <v>19</v>
      </c>
      <c r="AD97">
        <v>6</v>
      </c>
      <c r="AE97">
        <v>0</v>
      </c>
      <c r="AF97" t="s">
        <v>58</v>
      </c>
      <c r="AG97">
        <v>4</v>
      </c>
      <c r="AI97" s="7" t="str">
        <f>VLOOKUP(B97,U:W,3,0)</f>
        <v>-6.9412874</v>
      </c>
      <c r="AJ97" s="4" t="str">
        <f>VLOOKUP(B97,U:X,4,0)</f>
        <v>110.6824877</v>
      </c>
      <c r="AK97" s="4" t="str">
        <f>VLOOKUP(B97,U:Y,5,0)</f>
        <v>NASIRUN</v>
      </c>
      <c r="AL97" s="4" t="str">
        <f>VLOOKUP(B97,U:Z,6,0)</f>
        <v>14514240374</v>
      </c>
      <c r="AM97" s="4" t="str">
        <f>VLOOKUP(B97,U:AA,7,0)</f>
        <v>HEXING</v>
      </c>
      <c r="AN97" s="4">
        <f>VLOOKUP(B97,U:AB,8,0)</f>
        <v>0</v>
      </c>
      <c r="AO97" s="4" t="str">
        <f>VLOOKUP(B97,U:AC,9,0)</f>
        <v>ABB</v>
      </c>
      <c r="AP97" s="4">
        <f>VLOOKUP(B97,U:AD,10,0)</f>
        <v>4</v>
      </c>
      <c r="AQ97" s="3" t="s">
        <v>123</v>
      </c>
      <c r="AR97" s="4" t="str">
        <f t="shared" si="2"/>
        <v>4A</v>
      </c>
      <c r="AS97" s="4" t="str">
        <f>VLOOKUP(B97,U:AF,12,0)</f>
        <v>GD525511924</v>
      </c>
      <c r="AT97" s="4">
        <f>VLOOKUP(B97,U:AG,13,0)</f>
        <v>6</v>
      </c>
      <c r="AU97" s="4" t="str">
        <f t="shared" si="3"/>
        <v>PERLU PERLUASAN JTR</v>
      </c>
    </row>
    <row r="98" spans="1:47" x14ac:dyDescent="0.3">
      <c r="A98" s="6" t="s">
        <v>420</v>
      </c>
      <c r="B98" s="2" t="s">
        <v>526</v>
      </c>
      <c r="C98" s="1" t="s">
        <v>1309</v>
      </c>
      <c r="D98" s="12" t="s">
        <v>33</v>
      </c>
      <c r="E98" s="12">
        <v>900</v>
      </c>
      <c r="F98" s="25" t="s">
        <v>2026</v>
      </c>
      <c r="G98" s="30" t="s">
        <v>3425</v>
      </c>
      <c r="H98" s="30" t="s">
        <v>3426</v>
      </c>
      <c r="I98" s="11" t="s">
        <v>131</v>
      </c>
      <c r="J98" s="12" t="s">
        <v>4559</v>
      </c>
      <c r="K98" s="12" t="s">
        <v>37</v>
      </c>
      <c r="L98" s="12">
        <v>0</v>
      </c>
      <c r="M98" s="12" t="s">
        <v>19</v>
      </c>
      <c r="N98" s="12" t="s">
        <v>21</v>
      </c>
      <c r="O98" s="12">
        <v>0</v>
      </c>
      <c r="P98" s="12" t="s">
        <v>5087</v>
      </c>
      <c r="Q98" s="12">
        <v>1</v>
      </c>
      <c r="R98" s="30" t="s">
        <v>181</v>
      </c>
      <c r="S98" s="12">
        <v>0</v>
      </c>
      <c r="U98" t="s">
        <v>687</v>
      </c>
      <c r="V98" t="s">
        <v>39</v>
      </c>
      <c r="W98" t="s">
        <v>2876</v>
      </c>
      <c r="X98" t="s">
        <v>2877</v>
      </c>
      <c r="Y98" t="s">
        <v>176</v>
      </c>
      <c r="Z98" t="s">
        <v>4270</v>
      </c>
      <c r="AA98" t="s">
        <v>37</v>
      </c>
      <c r="AC98" t="s">
        <v>19</v>
      </c>
      <c r="AD98">
        <v>4</v>
      </c>
      <c r="AE98">
        <v>0</v>
      </c>
      <c r="AF98" t="s">
        <v>379</v>
      </c>
      <c r="AG98">
        <v>17</v>
      </c>
      <c r="AI98" s="7" t="str">
        <f>VLOOKUP(B98,U:W,3,0)</f>
        <v>-6.772807656084276</v>
      </c>
      <c r="AJ98" s="4" t="str">
        <f>VLOOKUP(B98,U:X,4,0)</f>
        <v>110.62250632792711</v>
      </c>
      <c r="AK98" s="4" t="str">
        <f>VLOOKUP(B98,U:Y,5,0)</f>
        <v>MUSYAFAK</v>
      </c>
      <c r="AL98" s="4" t="str">
        <f>VLOOKUP(B98,U:Z,6,0)</f>
        <v>14514222950</v>
      </c>
      <c r="AM98" s="4" t="str">
        <f>VLOOKUP(B98,U:AA,7,0)</f>
        <v>HEXING</v>
      </c>
      <c r="AN98" s="4">
        <f>VLOOKUP(B98,U:AB,8,0)</f>
        <v>0</v>
      </c>
      <c r="AO98" s="4" t="str">
        <f>VLOOKUP(B98,U:AC,9,0)</f>
        <v>ABB</v>
      </c>
      <c r="AP98" s="4">
        <f>VLOOKUP(B98,U:AD,10,0)</f>
        <v>4</v>
      </c>
      <c r="AQ98" s="3" t="s">
        <v>123</v>
      </c>
      <c r="AR98" s="4" t="str">
        <f t="shared" si="2"/>
        <v>4A</v>
      </c>
      <c r="AS98" s="4" t="str">
        <f>VLOOKUP(B98,U:AF,12,0)</f>
        <v>GD525511776</v>
      </c>
      <c r="AT98" s="4">
        <f>VLOOKUP(B98,U:AG,13,0)</f>
        <v>1</v>
      </c>
      <c r="AU98" s="4">
        <f t="shared" si="3"/>
        <v>0</v>
      </c>
    </row>
    <row r="99" spans="1:47" x14ac:dyDescent="0.3">
      <c r="A99" s="6" t="s">
        <v>420</v>
      </c>
      <c r="B99" s="2" t="s">
        <v>527</v>
      </c>
      <c r="C99" s="1" t="s">
        <v>1310</v>
      </c>
      <c r="D99" s="12" t="s">
        <v>18</v>
      </c>
      <c r="E99" s="12">
        <v>900</v>
      </c>
      <c r="F99" s="25" t="s">
        <v>2027</v>
      </c>
      <c r="G99" s="30" t="s">
        <v>3332</v>
      </c>
      <c r="H99" s="30" t="s">
        <v>3333</v>
      </c>
      <c r="I99" s="11" t="s">
        <v>131</v>
      </c>
      <c r="J99" s="12" t="s">
        <v>4512</v>
      </c>
      <c r="K99" s="12" t="s">
        <v>37</v>
      </c>
      <c r="L99" s="12">
        <v>0</v>
      </c>
      <c r="M99" s="12" t="s">
        <v>19</v>
      </c>
      <c r="N99" s="12" t="s">
        <v>21</v>
      </c>
      <c r="O99" s="12">
        <v>0</v>
      </c>
      <c r="P99" s="12" t="s">
        <v>110</v>
      </c>
      <c r="Q99" s="12">
        <v>7</v>
      </c>
      <c r="R99" s="30" t="s">
        <v>176</v>
      </c>
      <c r="S99" s="12" t="s">
        <v>132</v>
      </c>
      <c r="U99" t="s">
        <v>812</v>
      </c>
      <c r="V99" t="s">
        <v>39</v>
      </c>
      <c r="W99" t="s">
        <v>2878</v>
      </c>
      <c r="X99" t="s">
        <v>2879</v>
      </c>
      <c r="Y99" t="s">
        <v>31</v>
      </c>
      <c r="Z99" t="s">
        <v>4271</v>
      </c>
      <c r="AA99" t="s">
        <v>37</v>
      </c>
      <c r="AC99" t="s">
        <v>19</v>
      </c>
      <c r="AD99">
        <v>4</v>
      </c>
      <c r="AE99">
        <v>0</v>
      </c>
      <c r="AF99" t="s">
        <v>5007</v>
      </c>
      <c r="AG99">
        <v>9</v>
      </c>
      <c r="AI99" s="7" t="str">
        <f>VLOOKUP(B99,U:W,3,0)</f>
        <v>-6.836304097076799</v>
      </c>
      <c r="AJ99" s="4" t="str">
        <f>VLOOKUP(B99,U:X,4,0)</f>
        <v>110.55580984801054</v>
      </c>
      <c r="AK99" s="4" t="str">
        <f>VLOOKUP(B99,U:Y,5,0)</f>
        <v>AHMAD ROFIQ</v>
      </c>
      <c r="AL99" s="4" t="str">
        <f>VLOOKUP(B99,U:Z,6,0)</f>
        <v>14514228486</v>
      </c>
      <c r="AM99" s="4" t="str">
        <f>VLOOKUP(B99,U:AA,7,0)</f>
        <v>HEXING</v>
      </c>
      <c r="AN99" s="4">
        <f>VLOOKUP(B99,U:AB,8,0)</f>
        <v>0</v>
      </c>
      <c r="AO99" s="4" t="str">
        <f>VLOOKUP(B99,U:AC,9,0)</f>
        <v>ABB</v>
      </c>
      <c r="AP99" s="4">
        <f>VLOOKUP(B99,U:AD,10,0)</f>
        <v>4</v>
      </c>
      <c r="AQ99" s="3" t="s">
        <v>123</v>
      </c>
      <c r="AR99" s="4" t="str">
        <f t="shared" si="2"/>
        <v>4A</v>
      </c>
      <c r="AS99" s="4" t="str">
        <f>VLOOKUP(B99,U:AF,12,0)</f>
        <v>GD525512034</v>
      </c>
      <c r="AT99" s="4">
        <f>VLOOKUP(B99,U:AG,13,0)</f>
        <v>7</v>
      </c>
      <c r="AU99" s="4" t="str">
        <f t="shared" si="3"/>
        <v>PERLU PERLUASAN JTR</v>
      </c>
    </row>
    <row r="100" spans="1:47" x14ac:dyDescent="0.3">
      <c r="A100" s="6" t="s">
        <v>421</v>
      </c>
      <c r="B100" s="2" t="s">
        <v>528</v>
      </c>
      <c r="C100" s="1" t="s">
        <v>1311</v>
      </c>
      <c r="D100" s="12" t="s">
        <v>18</v>
      </c>
      <c r="E100" s="12">
        <v>900</v>
      </c>
      <c r="F100" s="25" t="s">
        <v>2028</v>
      </c>
      <c r="G100" s="30" t="s">
        <v>3747</v>
      </c>
      <c r="H100" s="30" t="s">
        <v>3748</v>
      </c>
      <c r="I100" s="11" t="s">
        <v>131</v>
      </c>
      <c r="J100" s="12" t="s">
        <v>4739</v>
      </c>
      <c r="K100" s="12" t="s">
        <v>37</v>
      </c>
      <c r="L100" s="12">
        <v>0</v>
      </c>
      <c r="M100" s="12" t="s">
        <v>19</v>
      </c>
      <c r="N100" s="12" t="s">
        <v>21</v>
      </c>
      <c r="O100" s="12">
        <v>0</v>
      </c>
      <c r="P100" s="12" t="s">
        <v>384</v>
      </c>
      <c r="Q100" s="12">
        <v>4</v>
      </c>
      <c r="R100" s="30" t="s">
        <v>181</v>
      </c>
      <c r="S100" s="12">
        <v>0</v>
      </c>
      <c r="U100" t="s">
        <v>822</v>
      </c>
      <c r="V100" t="s">
        <v>39</v>
      </c>
      <c r="W100" t="s">
        <v>2880</v>
      </c>
      <c r="X100" t="s">
        <v>2881</v>
      </c>
      <c r="Y100" t="s">
        <v>179</v>
      </c>
      <c r="Z100" t="s">
        <v>4272</v>
      </c>
      <c r="AA100" t="s">
        <v>37</v>
      </c>
      <c r="AC100" t="s">
        <v>19</v>
      </c>
      <c r="AD100">
        <v>4</v>
      </c>
      <c r="AE100">
        <v>0</v>
      </c>
      <c r="AF100" t="s">
        <v>53</v>
      </c>
      <c r="AG100">
        <v>5</v>
      </c>
      <c r="AI100" s="7" t="str">
        <f>VLOOKUP(B100,U:W,3,0)</f>
        <v>-6.937618762478022</v>
      </c>
      <c r="AJ100" s="4" t="str">
        <f>VLOOKUP(B100,U:X,4,0)</f>
        <v>110.66124111413956</v>
      </c>
      <c r="AK100" s="4" t="str">
        <f>VLOOKUP(B100,U:Y,5,0)</f>
        <v>MUSYAFAK</v>
      </c>
      <c r="AL100" s="4" t="str">
        <f>VLOOKUP(B100,U:Z,6,0)</f>
        <v>14514230144</v>
      </c>
      <c r="AM100" s="4" t="str">
        <f>VLOOKUP(B100,U:AA,7,0)</f>
        <v>HEXING</v>
      </c>
      <c r="AN100" s="4">
        <f>VLOOKUP(B100,U:AB,8,0)</f>
        <v>0</v>
      </c>
      <c r="AO100" s="4" t="str">
        <f>VLOOKUP(B100,U:AC,9,0)</f>
        <v>ABB</v>
      </c>
      <c r="AP100" s="4">
        <f>VLOOKUP(B100,U:AD,10,0)</f>
        <v>4</v>
      </c>
      <c r="AQ100" s="3" t="s">
        <v>123</v>
      </c>
      <c r="AR100" s="4" t="str">
        <f t="shared" si="2"/>
        <v>4A</v>
      </c>
      <c r="AS100" s="4" t="str">
        <f>VLOOKUP(B100,U:AF,12,0)</f>
        <v>GD525510045</v>
      </c>
      <c r="AT100" s="4">
        <f>VLOOKUP(B100,U:AG,13,0)</f>
        <v>4</v>
      </c>
      <c r="AU100" s="4">
        <f t="shared" si="3"/>
        <v>0</v>
      </c>
    </row>
    <row r="101" spans="1:47" x14ac:dyDescent="0.3">
      <c r="A101" s="6" t="s">
        <v>417</v>
      </c>
      <c r="B101" s="2" t="s">
        <v>529</v>
      </c>
      <c r="C101" s="1" t="s">
        <v>1312</v>
      </c>
      <c r="D101" s="12" t="s">
        <v>33</v>
      </c>
      <c r="E101" s="12">
        <v>900</v>
      </c>
      <c r="F101" s="25" t="s">
        <v>2029</v>
      </c>
      <c r="G101" s="30" t="s">
        <v>3356</v>
      </c>
      <c r="H101" s="30" t="s">
        <v>3357</v>
      </c>
      <c r="I101" s="11" t="s">
        <v>131</v>
      </c>
      <c r="J101" s="12" t="s">
        <v>4524</v>
      </c>
      <c r="K101" s="12" t="s">
        <v>37</v>
      </c>
      <c r="L101" s="12">
        <v>0</v>
      </c>
      <c r="M101" s="12" t="s">
        <v>19</v>
      </c>
      <c r="N101" s="12" t="s">
        <v>21</v>
      </c>
      <c r="O101" s="12">
        <v>0</v>
      </c>
      <c r="P101" s="12" t="s">
        <v>5074</v>
      </c>
      <c r="Q101" s="12">
        <v>6</v>
      </c>
      <c r="R101" s="30" t="s">
        <v>31</v>
      </c>
      <c r="S101" s="12" t="s">
        <v>132</v>
      </c>
      <c r="U101" t="s">
        <v>791</v>
      </c>
      <c r="V101" t="s">
        <v>39</v>
      </c>
      <c r="W101" t="s">
        <v>2882</v>
      </c>
      <c r="X101" t="s">
        <v>2883</v>
      </c>
      <c r="Y101" t="s">
        <v>176</v>
      </c>
      <c r="Z101" t="s">
        <v>4273</v>
      </c>
      <c r="AA101" t="s">
        <v>37</v>
      </c>
      <c r="AC101" t="s">
        <v>19</v>
      </c>
      <c r="AD101">
        <v>4</v>
      </c>
      <c r="AE101">
        <v>0</v>
      </c>
      <c r="AF101" t="s">
        <v>199</v>
      </c>
      <c r="AG101">
        <v>6</v>
      </c>
      <c r="AI101" s="7" t="str">
        <f>VLOOKUP(B101,U:W,3,0)</f>
        <v>-6.9444933</v>
      </c>
      <c r="AJ101" s="4" t="str">
        <f>VLOOKUP(B101,U:X,4,0)</f>
        <v>110.6206058</v>
      </c>
      <c r="AK101" s="4" t="str">
        <f>VLOOKUP(B101,U:Y,5,0)</f>
        <v>SUDARMAN</v>
      </c>
      <c r="AL101" s="4" t="str">
        <f>VLOOKUP(B101,U:Z,6,0)</f>
        <v>14514224949</v>
      </c>
      <c r="AM101" s="4" t="str">
        <f>VLOOKUP(B101,U:AA,7,0)</f>
        <v>HEXING</v>
      </c>
      <c r="AN101" s="4">
        <f>VLOOKUP(B101,U:AB,8,0)</f>
        <v>0</v>
      </c>
      <c r="AO101" s="4" t="str">
        <f>VLOOKUP(B101,U:AC,9,0)</f>
        <v>ABB</v>
      </c>
      <c r="AP101" s="4">
        <f>VLOOKUP(B101,U:AD,10,0)</f>
        <v>4</v>
      </c>
      <c r="AQ101" s="3" t="s">
        <v>123</v>
      </c>
      <c r="AR101" s="4" t="str">
        <f t="shared" si="2"/>
        <v>4A</v>
      </c>
      <c r="AS101" s="4" t="str">
        <f>VLOOKUP(B101,U:AF,12,0)</f>
        <v>GD525510497</v>
      </c>
      <c r="AT101" s="4">
        <f>VLOOKUP(B101,U:AG,13,0)</f>
        <v>6</v>
      </c>
      <c r="AU101" s="4" t="str">
        <f t="shared" si="3"/>
        <v>PERLU PERLUASAN JTR</v>
      </c>
    </row>
    <row r="102" spans="1:47" x14ac:dyDescent="0.3">
      <c r="A102" s="6" t="s">
        <v>420</v>
      </c>
      <c r="B102" s="2" t="s">
        <v>530</v>
      </c>
      <c r="C102" s="1" t="s">
        <v>1313</v>
      </c>
      <c r="D102" s="12" t="s">
        <v>18</v>
      </c>
      <c r="E102" s="12">
        <v>900</v>
      </c>
      <c r="F102" s="25" t="s">
        <v>2030</v>
      </c>
      <c r="G102" s="30" t="s">
        <v>3397</v>
      </c>
      <c r="H102" s="30" t="s">
        <v>3398</v>
      </c>
      <c r="I102" s="11" t="s">
        <v>131</v>
      </c>
      <c r="J102" s="12" t="s">
        <v>4545</v>
      </c>
      <c r="K102" s="12" t="s">
        <v>37</v>
      </c>
      <c r="L102" s="12">
        <v>0</v>
      </c>
      <c r="M102" s="12" t="s">
        <v>19</v>
      </c>
      <c r="N102" s="12" t="s">
        <v>21</v>
      </c>
      <c r="O102" s="12">
        <v>0</v>
      </c>
      <c r="P102" s="12" t="s">
        <v>354</v>
      </c>
      <c r="Q102" s="12">
        <v>8</v>
      </c>
      <c r="R102" s="30" t="s">
        <v>183</v>
      </c>
      <c r="S102" s="12" t="s">
        <v>132</v>
      </c>
      <c r="U102" t="s">
        <v>825</v>
      </c>
      <c r="V102" t="s">
        <v>39</v>
      </c>
      <c r="W102" t="s">
        <v>2884</v>
      </c>
      <c r="X102" t="s">
        <v>2885</v>
      </c>
      <c r="Y102" t="s">
        <v>176</v>
      </c>
      <c r="Z102" t="s">
        <v>4274</v>
      </c>
      <c r="AA102" t="s">
        <v>38</v>
      </c>
      <c r="AC102" t="s">
        <v>19</v>
      </c>
      <c r="AD102">
        <v>4</v>
      </c>
      <c r="AE102">
        <v>0</v>
      </c>
      <c r="AF102" t="s">
        <v>5008</v>
      </c>
      <c r="AG102">
        <v>5</v>
      </c>
      <c r="AI102" s="7" t="str">
        <f>VLOOKUP(B102,U:W,3,0)</f>
        <v>-6.8664662</v>
      </c>
      <c r="AJ102" s="4" t="str">
        <f>VLOOKUP(B102,U:X,4,0)</f>
        <v>110.7583967</v>
      </c>
      <c r="AK102" s="4" t="str">
        <f>VLOOKUP(B102,U:Y,5,0)</f>
        <v>SLAMET</v>
      </c>
      <c r="AL102" s="4" t="str">
        <f>VLOOKUP(B102,U:Z,6,0)</f>
        <v>14514240838</v>
      </c>
      <c r="AM102" s="4" t="str">
        <f>VLOOKUP(B102,U:AA,7,0)</f>
        <v>HEXING</v>
      </c>
      <c r="AN102" s="4">
        <f>VLOOKUP(B102,U:AB,8,0)</f>
        <v>0</v>
      </c>
      <c r="AO102" s="4" t="str">
        <f>VLOOKUP(B102,U:AC,9,0)</f>
        <v>ABB</v>
      </c>
      <c r="AP102" s="4">
        <f>VLOOKUP(B102,U:AD,10,0)</f>
        <v>4</v>
      </c>
      <c r="AQ102" s="3" t="s">
        <v>123</v>
      </c>
      <c r="AR102" s="4" t="str">
        <f t="shared" si="2"/>
        <v>4A</v>
      </c>
      <c r="AS102" s="4" t="str">
        <f>VLOOKUP(B102,U:AF,12,0)</f>
        <v>GD525511438</v>
      </c>
      <c r="AT102" s="4">
        <f>VLOOKUP(B102,U:AG,13,0)</f>
        <v>8</v>
      </c>
      <c r="AU102" s="4" t="str">
        <f t="shared" si="3"/>
        <v>PERLU PERLUASAN JTR</v>
      </c>
    </row>
    <row r="103" spans="1:47" x14ac:dyDescent="0.3">
      <c r="A103" s="6" t="s">
        <v>420</v>
      </c>
      <c r="B103" s="2" t="s">
        <v>531</v>
      </c>
      <c r="C103" s="1" t="s">
        <v>1314</v>
      </c>
      <c r="D103" s="12" t="s">
        <v>18</v>
      </c>
      <c r="E103" s="12">
        <v>1300</v>
      </c>
      <c r="F103" s="25" t="s">
        <v>2031</v>
      </c>
      <c r="G103" s="30" t="s">
        <v>3395</v>
      </c>
      <c r="H103" s="30" t="s">
        <v>3396</v>
      </c>
      <c r="I103" s="11" t="s">
        <v>131</v>
      </c>
      <c r="J103" s="12" t="s">
        <v>4544</v>
      </c>
      <c r="K103" s="12" t="s">
        <v>37</v>
      </c>
      <c r="L103" s="12">
        <v>0</v>
      </c>
      <c r="M103" s="12" t="s">
        <v>19</v>
      </c>
      <c r="N103" s="12" t="s">
        <v>125</v>
      </c>
      <c r="O103" s="12">
        <v>0</v>
      </c>
      <c r="P103" s="12" t="s">
        <v>5080</v>
      </c>
      <c r="Q103" s="12">
        <v>6</v>
      </c>
      <c r="R103" s="30" t="s">
        <v>185</v>
      </c>
      <c r="S103" s="12" t="s">
        <v>132</v>
      </c>
      <c r="U103" t="s">
        <v>801</v>
      </c>
      <c r="V103" t="s">
        <v>39</v>
      </c>
      <c r="W103" t="s">
        <v>2886</v>
      </c>
      <c r="X103" t="s">
        <v>2887</v>
      </c>
      <c r="Y103" t="s">
        <v>182</v>
      </c>
      <c r="Z103" t="s">
        <v>4275</v>
      </c>
      <c r="AA103" t="s">
        <v>37</v>
      </c>
      <c r="AC103" t="s">
        <v>19</v>
      </c>
      <c r="AD103">
        <v>4</v>
      </c>
      <c r="AE103">
        <v>0</v>
      </c>
      <c r="AF103" t="s">
        <v>59</v>
      </c>
      <c r="AG103">
        <v>6</v>
      </c>
      <c r="AI103" s="7" t="str">
        <f>VLOOKUP(B103,U:W,3,0)</f>
        <v>-6.9267281</v>
      </c>
      <c r="AJ103" s="4" t="str">
        <f>VLOOKUP(B103,U:X,4,0)</f>
        <v>110.6703252</v>
      </c>
      <c r="AK103" s="4" t="str">
        <f>VLOOKUP(B103,U:Y,5,0)</f>
        <v>NASIRUN</v>
      </c>
      <c r="AL103" s="4" t="str">
        <f>VLOOKUP(B103,U:Z,6,0)</f>
        <v>14514239293</v>
      </c>
      <c r="AM103" s="4" t="str">
        <f>VLOOKUP(B103,U:AA,7,0)</f>
        <v>HEXING</v>
      </c>
      <c r="AN103" s="4">
        <f>VLOOKUP(B103,U:AB,8,0)</f>
        <v>0</v>
      </c>
      <c r="AO103" s="4" t="str">
        <f>VLOOKUP(B103,U:AC,9,0)</f>
        <v>ABB</v>
      </c>
      <c r="AP103" s="4">
        <f>VLOOKUP(B103,U:AD,10,0)</f>
        <v>6</v>
      </c>
      <c r="AQ103" s="3" t="s">
        <v>123</v>
      </c>
      <c r="AR103" s="4" t="str">
        <f t="shared" si="2"/>
        <v>6A</v>
      </c>
      <c r="AS103" s="4" t="str">
        <f>VLOOKUP(B103,U:AF,12,0)</f>
        <v>0030</v>
      </c>
      <c r="AT103" s="4">
        <f>VLOOKUP(B103,U:AG,13,0)</f>
        <v>6</v>
      </c>
      <c r="AU103" s="4" t="str">
        <f t="shared" si="3"/>
        <v>PERLU PERLUASAN JTR</v>
      </c>
    </row>
    <row r="104" spans="1:47" x14ac:dyDescent="0.3">
      <c r="A104" s="6" t="s">
        <v>420</v>
      </c>
      <c r="B104" s="2" t="s">
        <v>532</v>
      </c>
      <c r="C104" s="1" t="s">
        <v>1315</v>
      </c>
      <c r="D104" s="12" t="s">
        <v>33</v>
      </c>
      <c r="E104" s="12">
        <v>900</v>
      </c>
      <c r="F104" s="25" t="s">
        <v>2032</v>
      </c>
      <c r="G104" s="30" t="s">
        <v>3433</v>
      </c>
      <c r="H104" s="30" t="s">
        <v>3434</v>
      </c>
      <c r="I104" s="11" t="s">
        <v>131</v>
      </c>
      <c r="J104" s="12" t="s">
        <v>4564</v>
      </c>
      <c r="K104" s="12" t="s">
        <v>37</v>
      </c>
      <c r="L104" s="12">
        <v>0</v>
      </c>
      <c r="M104" s="12" t="s">
        <v>19</v>
      </c>
      <c r="N104" s="12" t="s">
        <v>21</v>
      </c>
      <c r="O104" s="12">
        <v>0</v>
      </c>
      <c r="P104" s="12" t="s">
        <v>153</v>
      </c>
      <c r="Q104" s="12">
        <v>5</v>
      </c>
      <c r="R104" s="30" t="s">
        <v>179</v>
      </c>
      <c r="S104" s="12">
        <v>0</v>
      </c>
      <c r="U104" t="s">
        <v>1064</v>
      </c>
      <c r="V104" t="s">
        <v>46</v>
      </c>
      <c r="W104" t="s">
        <v>2888</v>
      </c>
      <c r="X104" t="s">
        <v>2889</v>
      </c>
      <c r="Y104" t="s">
        <v>178</v>
      </c>
      <c r="Z104" t="s">
        <v>4276</v>
      </c>
      <c r="AA104" t="s">
        <v>38</v>
      </c>
      <c r="AC104" t="s">
        <v>19</v>
      </c>
      <c r="AD104">
        <v>35</v>
      </c>
      <c r="AE104">
        <v>0</v>
      </c>
      <c r="AF104" t="s">
        <v>239</v>
      </c>
      <c r="AG104">
        <v>2</v>
      </c>
      <c r="AI104" s="7" t="str">
        <f>VLOOKUP(B104,U:W,3,0)</f>
        <v>-6.9327865</v>
      </c>
      <c r="AJ104" s="4" t="str">
        <f>VLOOKUP(B104,U:X,4,0)</f>
        <v>110.6825211</v>
      </c>
      <c r="AK104" s="4" t="str">
        <f>VLOOKUP(B104,U:Y,5,0)</f>
        <v>SUHIRMANTO</v>
      </c>
      <c r="AL104" s="4" t="str">
        <f>VLOOKUP(B104,U:Z,6,0)</f>
        <v>14514222927</v>
      </c>
      <c r="AM104" s="4" t="str">
        <f>VLOOKUP(B104,U:AA,7,0)</f>
        <v>HEXING</v>
      </c>
      <c r="AN104" s="4">
        <f>VLOOKUP(B104,U:AB,8,0)</f>
        <v>0</v>
      </c>
      <c r="AO104" s="4" t="str">
        <f>VLOOKUP(B104,U:AC,9,0)</f>
        <v>ABB</v>
      </c>
      <c r="AP104" s="4">
        <f>VLOOKUP(B104,U:AD,10,0)</f>
        <v>4</v>
      </c>
      <c r="AQ104" s="3" t="s">
        <v>123</v>
      </c>
      <c r="AR104" s="4" t="str">
        <f t="shared" si="2"/>
        <v>4A</v>
      </c>
      <c r="AS104" s="4" t="str">
        <f>VLOOKUP(B104,U:AF,12,0)</f>
        <v>GD525510042</v>
      </c>
      <c r="AT104" s="4">
        <f>VLOOKUP(B104,U:AG,13,0)</f>
        <v>5</v>
      </c>
      <c r="AU104" s="4">
        <f t="shared" si="3"/>
        <v>0</v>
      </c>
    </row>
    <row r="105" spans="1:47" x14ac:dyDescent="0.3">
      <c r="A105" s="6" t="s">
        <v>421</v>
      </c>
      <c r="B105" s="2" t="s">
        <v>533</v>
      </c>
      <c r="C105" s="1" t="s">
        <v>1316</v>
      </c>
      <c r="D105" s="12" t="s">
        <v>211</v>
      </c>
      <c r="E105" s="12">
        <v>1300</v>
      </c>
      <c r="F105" s="25" t="s">
        <v>2033</v>
      </c>
      <c r="G105" s="30" t="s">
        <v>3671</v>
      </c>
      <c r="H105" s="30" t="s">
        <v>3672</v>
      </c>
      <c r="I105" s="11" t="s">
        <v>131</v>
      </c>
      <c r="J105" s="12" t="s">
        <v>4698</v>
      </c>
      <c r="K105" s="12" t="s">
        <v>37</v>
      </c>
      <c r="L105" s="12">
        <v>0</v>
      </c>
      <c r="M105" s="12" t="s">
        <v>19</v>
      </c>
      <c r="N105" s="12" t="s">
        <v>125</v>
      </c>
      <c r="O105" s="12">
        <v>0</v>
      </c>
      <c r="P105" s="12" t="s">
        <v>5054</v>
      </c>
      <c r="Q105" s="12">
        <v>3</v>
      </c>
      <c r="R105" s="30" t="s">
        <v>176</v>
      </c>
      <c r="S105" s="12">
        <v>0</v>
      </c>
      <c r="U105" t="s">
        <v>1061</v>
      </c>
      <c r="V105" t="s">
        <v>39</v>
      </c>
      <c r="W105" t="s">
        <v>2890</v>
      </c>
      <c r="X105" t="s">
        <v>2891</v>
      </c>
      <c r="Y105" t="s">
        <v>184</v>
      </c>
      <c r="Z105" t="s">
        <v>4277</v>
      </c>
      <c r="AA105" t="s">
        <v>37</v>
      </c>
      <c r="AC105" t="s">
        <v>19</v>
      </c>
      <c r="AD105">
        <v>4</v>
      </c>
      <c r="AE105">
        <v>0</v>
      </c>
      <c r="AF105" t="s">
        <v>358</v>
      </c>
      <c r="AG105">
        <v>7</v>
      </c>
      <c r="AI105" s="7" t="str">
        <f>VLOOKUP(B105,U:W,3,0)</f>
        <v>-6.8329579</v>
      </c>
      <c r="AJ105" s="4" t="str">
        <f>VLOOKUP(B105,U:X,4,0)</f>
        <v>110.5605156</v>
      </c>
      <c r="AK105" s="4" t="str">
        <f>VLOOKUP(B105,U:Y,5,0)</f>
        <v>AHMAD ROFIQ</v>
      </c>
      <c r="AL105" s="4" t="str">
        <f>VLOOKUP(B105,U:Z,6,0)</f>
        <v>14514230417</v>
      </c>
      <c r="AM105" s="4" t="str">
        <f>VLOOKUP(B105,U:AA,7,0)</f>
        <v>HEXING</v>
      </c>
      <c r="AN105" s="4">
        <f>VLOOKUP(B105,U:AB,8,0)</f>
        <v>0</v>
      </c>
      <c r="AO105" s="4" t="str">
        <f>VLOOKUP(B105,U:AC,9,0)</f>
        <v>ABB</v>
      </c>
      <c r="AP105" s="4">
        <f>VLOOKUP(B105,U:AD,10,0)</f>
        <v>6</v>
      </c>
      <c r="AQ105" s="3" t="s">
        <v>123</v>
      </c>
      <c r="AR105" s="4" t="str">
        <f t="shared" si="2"/>
        <v>6A</v>
      </c>
      <c r="AS105" s="4" t="str">
        <f>VLOOKUP(B105,U:AF,12,0)</f>
        <v>GD525512176</v>
      </c>
      <c r="AT105" s="4">
        <f>VLOOKUP(B105,U:AG,13,0)</f>
        <v>3</v>
      </c>
      <c r="AU105" s="4">
        <f t="shared" si="3"/>
        <v>0</v>
      </c>
    </row>
    <row r="106" spans="1:47" x14ac:dyDescent="0.3">
      <c r="A106" s="6" t="s">
        <v>420</v>
      </c>
      <c r="B106" s="2" t="s">
        <v>534</v>
      </c>
      <c r="C106" s="1" t="s">
        <v>1317</v>
      </c>
      <c r="D106" s="12" t="s">
        <v>18</v>
      </c>
      <c r="E106" s="12">
        <v>1300</v>
      </c>
      <c r="F106" s="25" t="s">
        <v>2034</v>
      </c>
      <c r="G106" s="30" t="s">
        <v>3574</v>
      </c>
      <c r="H106" s="30" t="s">
        <v>3575</v>
      </c>
      <c r="I106" s="11" t="s">
        <v>131</v>
      </c>
      <c r="J106" s="12" t="s">
        <v>4644</v>
      </c>
      <c r="K106" s="12" t="s">
        <v>37</v>
      </c>
      <c r="L106" s="12">
        <v>0</v>
      </c>
      <c r="M106" s="12" t="s">
        <v>19</v>
      </c>
      <c r="N106" s="12" t="s">
        <v>125</v>
      </c>
      <c r="O106" s="12">
        <v>0</v>
      </c>
      <c r="P106" s="12" t="s">
        <v>49</v>
      </c>
      <c r="Q106" s="12">
        <v>6</v>
      </c>
      <c r="R106" s="30" t="s">
        <v>185</v>
      </c>
      <c r="S106" s="12" t="s">
        <v>132</v>
      </c>
      <c r="U106" t="s">
        <v>1056</v>
      </c>
      <c r="V106" t="s">
        <v>41</v>
      </c>
      <c r="W106" t="s">
        <v>2892</v>
      </c>
      <c r="X106" t="s">
        <v>2893</v>
      </c>
      <c r="Y106" t="s">
        <v>31</v>
      </c>
      <c r="Z106" t="s">
        <v>4278</v>
      </c>
      <c r="AA106" t="s">
        <v>37</v>
      </c>
      <c r="AC106" t="s">
        <v>19</v>
      </c>
      <c r="AD106">
        <v>16</v>
      </c>
      <c r="AE106">
        <v>0</v>
      </c>
      <c r="AF106" t="s">
        <v>74</v>
      </c>
      <c r="AG106">
        <v>8</v>
      </c>
      <c r="AI106" s="7" t="str">
        <f>VLOOKUP(B106,U:W,3,0)</f>
        <v>-6.9413805</v>
      </c>
      <c r="AJ106" s="4" t="str">
        <f>VLOOKUP(B106,U:X,4,0)</f>
        <v>110.682535</v>
      </c>
      <c r="AK106" s="4" t="str">
        <f>VLOOKUP(B106,U:Y,5,0)</f>
        <v>NASIRUN</v>
      </c>
      <c r="AL106" s="4" t="str">
        <f>VLOOKUP(B106,U:Z,6,0)</f>
        <v>14330716961</v>
      </c>
      <c r="AM106" s="4" t="str">
        <f>VLOOKUP(B106,U:AA,7,0)</f>
        <v>HEXING</v>
      </c>
      <c r="AN106" s="4">
        <f>VLOOKUP(B106,U:AB,8,0)</f>
        <v>0</v>
      </c>
      <c r="AO106" s="4" t="str">
        <f>VLOOKUP(B106,U:AC,9,0)</f>
        <v>ABB</v>
      </c>
      <c r="AP106" s="4">
        <f>VLOOKUP(B106,U:AD,10,0)</f>
        <v>6</v>
      </c>
      <c r="AQ106" s="3" t="s">
        <v>123</v>
      </c>
      <c r="AR106" s="4" t="str">
        <f t="shared" si="2"/>
        <v>6A</v>
      </c>
      <c r="AS106" s="4" t="str">
        <f>VLOOKUP(B106,U:AF,12,0)</f>
        <v>GD525512360</v>
      </c>
      <c r="AT106" s="4">
        <f>VLOOKUP(B106,U:AG,13,0)</f>
        <v>6</v>
      </c>
      <c r="AU106" s="4" t="str">
        <f t="shared" si="3"/>
        <v>PERLU PERLUASAN JTR</v>
      </c>
    </row>
    <row r="107" spans="1:47" x14ac:dyDescent="0.3">
      <c r="A107" s="6" t="s">
        <v>420</v>
      </c>
      <c r="B107" s="2" t="s">
        <v>535</v>
      </c>
      <c r="C107" s="1" t="s">
        <v>1318</v>
      </c>
      <c r="D107" s="12" t="s">
        <v>18</v>
      </c>
      <c r="E107" s="12">
        <v>1300</v>
      </c>
      <c r="F107" s="25" t="s">
        <v>2035</v>
      </c>
      <c r="G107" s="30" t="s">
        <v>3328</v>
      </c>
      <c r="H107" s="30" t="s">
        <v>3329</v>
      </c>
      <c r="I107" s="11" t="s">
        <v>131</v>
      </c>
      <c r="J107" s="12" t="s">
        <v>4510</v>
      </c>
      <c r="K107" s="12" t="s">
        <v>37</v>
      </c>
      <c r="L107" s="12">
        <v>0</v>
      </c>
      <c r="M107" s="12" t="s">
        <v>19</v>
      </c>
      <c r="N107" s="12" t="s">
        <v>125</v>
      </c>
      <c r="O107" s="12">
        <v>0</v>
      </c>
      <c r="P107" s="12" t="s">
        <v>5023</v>
      </c>
      <c r="Q107" s="12">
        <v>9</v>
      </c>
      <c r="R107" s="30" t="s">
        <v>183</v>
      </c>
      <c r="S107" s="12" t="s">
        <v>132</v>
      </c>
      <c r="U107" t="s">
        <v>1043</v>
      </c>
      <c r="V107" t="s">
        <v>45</v>
      </c>
      <c r="W107" t="s">
        <v>2894</v>
      </c>
      <c r="X107" t="s">
        <v>2895</v>
      </c>
      <c r="Y107" t="s">
        <v>184</v>
      </c>
      <c r="Z107" t="s">
        <v>4279</v>
      </c>
      <c r="AA107" t="s">
        <v>144</v>
      </c>
      <c r="AC107" t="s">
        <v>19</v>
      </c>
      <c r="AD107">
        <v>25</v>
      </c>
      <c r="AE107">
        <v>0</v>
      </c>
      <c r="AF107" t="s">
        <v>83</v>
      </c>
      <c r="AG107">
        <v>9</v>
      </c>
      <c r="AI107" s="7" t="str">
        <f>VLOOKUP(B107,U:W,3,0)</f>
        <v>-6.8719517</v>
      </c>
      <c r="AJ107" s="4" t="str">
        <f>VLOOKUP(B107,U:X,4,0)</f>
        <v>110.7869212</v>
      </c>
      <c r="AK107" s="4" t="str">
        <f>VLOOKUP(B107,U:Y,5,0)</f>
        <v>SLAMET</v>
      </c>
      <c r="AL107" s="4" t="str">
        <f>VLOOKUP(B107,U:Z,6,0)</f>
        <v>14346182240</v>
      </c>
      <c r="AM107" s="4" t="str">
        <f>VLOOKUP(B107,U:AA,7,0)</f>
        <v>HEXING</v>
      </c>
      <c r="AN107" s="4">
        <f>VLOOKUP(B107,U:AB,8,0)</f>
        <v>0</v>
      </c>
      <c r="AO107" s="4" t="str">
        <f>VLOOKUP(B107,U:AC,9,0)</f>
        <v>ABB</v>
      </c>
      <c r="AP107" s="4">
        <f>VLOOKUP(B107,U:AD,10,0)</f>
        <v>6</v>
      </c>
      <c r="AQ107" s="3" t="s">
        <v>123</v>
      </c>
      <c r="AR107" s="4" t="str">
        <f t="shared" si="2"/>
        <v>6A</v>
      </c>
      <c r="AS107" s="4" t="str">
        <f>VLOOKUP(B107,U:AF,12,0)</f>
        <v>GD525511209</v>
      </c>
      <c r="AT107" s="4">
        <f>VLOOKUP(B107,U:AG,13,0)</f>
        <v>9</v>
      </c>
      <c r="AU107" s="4" t="str">
        <f t="shared" si="3"/>
        <v>PERLU PERLUASAN JTR</v>
      </c>
    </row>
    <row r="108" spans="1:47" x14ac:dyDescent="0.3">
      <c r="A108" s="6" t="s">
        <v>420</v>
      </c>
      <c r="B108" s="2" t="s">
        <v>536</v>
      </c>
      <c r="C108" s="1" t="s">
        <v>1319</v>
      </c>
      <c r="D108" s="12" t="s">
        <v>18</v>
      </c>
      <c r="E108" s="12">
        <v>900</v>
      </c>
      <c r="F108" s="25" t="s">
        <v>2036</v>
      </c>
      <c r="G108" s="19" t="s">
        <v>3326</v>
      </c>
      <c r="H108" s="19" t="s">
        <v>3327</v>
      </c>
      <c r="I108" s="11" t="s">
        <v>131</v>
      </c>
      <c r="J108" s="18" t="s">
        <v>4509</v>
      </c>
      <c r="K108" s="12" t="s">
        <v>145</v>
      </c>
      <c r="L108" s="12">
        <v>0</v>
      </c>
      <c r="M108" s="11" t="s">
        <v>19</v>
      </c>
      <c r="N108" s="11" t="s">
        <v>21</v>
      </c>
      <c r="O108" s="12">
        <v>0</v>
      </c>
      <c r="P108" s="12" t="s">
        <v>54</v>
      </c>
      <c r="Q108" s="12">
        <v>1</v>
      </c>
      <c r="R108" s="4" t="s">
        <v>31</v>
      </c>
      <c r="S108" s="12">
        <v>0</v>
      </c>
      <c r="U108" t="s">
        <v>1055</v>
      </c>
      <c r="V108" t="s">
        <v>40</v>
      </c>
      <c r="W108" t="s">
        <v>2896</v>
      </c>
      <c r="X108" t="s">
        <v>2897</v>
      </c>
      <c r="Y108" t="s">
        <v>176</v>
      </c>
      <c r="Z108" t="s">
        <v>4280</v>
      </c>
      <c r="AA108" t="s">
        <v>37</v>
      </c>
      <c r="AC108" t="s">
        <v>19</v>
      </c>
      <c r="AD108">
        <v>6</v>
      </c>
      <c r="AE108">
        <v>0</v>
      </c>
      <c r="AF108" t="s">
        <v>5009</v>
      </c>
      <c r="AG108">
        <v>1</v>
      </c>
      <c r="AI108" s="7" t="str">
        <f>VLOOKUP(B108,U:W,3,0)</f>
        <v>-6.9559665</v>
      </c>
      <c r="AJ108" s="4" t="str">
        <f>VLOOKUP(B108,U:X,4,0)</f>
        <v>110.6785983</v>
      </c>
      <c r="AK108" s="4" t="str">
        <f>VLOOKUP(B108,U:Y,5,0)</f>
        <v>SUDARMAN</v>
      </c>
      <c r="AL108" s="4" t="str">
        <f>VLOOKUP(B108,U:Z,6,0)</f>
        <v>56216692410</v>
      </c>
      <c r="AM108" s="4" t="str">
        <f>VLOOKUP(B108,U:AA,7,0)</f>
        <v>MELCOINDA</v>
      </c>
      <c r="AN108" s="4">
        <f>VLOOKUP(B108,U:AB,8,0)</f>
        <v>0</v>
      </c>
      <c r="AO108" s="4" t="str">
        <f>VLOOKUP(B108,U:AC,9,0)</f>
        <v>ABB</v>
      </c>
      <c r="AP108" s="4">
        <f>VLOOKUP(B108,U:AD,10,0)</f>
        <v>4</v>
      </c>
      <c r="AQ108" s="3" t="s">
        <v>123</v>
      </c>
      <c r="AR108" s="4" t="str">
        <f t="shared" si="2"/>
        <v>4A</v>
      </c>
      <c r="AS108" s="4" t="str">
        <f>VLOOKUP(B108,U:AF,12,0)</f>
        <v>GD525512316</v>
      </c>
      <c r="AT108" s="4">
        <f>VLOOKUP(B108,U:AG,13,0)</f>
        <v>1</v>
      </c>
      <c r="AU108" s="4">
        <f t="shared" si="3"/>
        <v>0</v>
      </c>
    </row>
    <row r="109" spans="1:47" x14ac:dyDescent="0.3">
      <c r="A109" s="6" t="s">
        <v>420</v>
      </c>
      <c r="B109" s="2" t="s">
        <v>537</v>
      </c>
      <c r="C109" s="1" t="s">
        <v>1320</v>
      </c>
      <c r="D109" s="12" t="s">
        <v>18</v>
      </c>
      <c r="E109" s="12">
        <v>900</v>
      </c>
      <c r="F109" s="25" t="s">
        <v>2037</v>
      </c>
      <c r="G109" s="30" t="s">
        <v>3427</v>
      </c>
      <c r="H109" s="30" t="s">
        <v>3428</v>
      </c>
      <c r="I109" s="11" t="s">
        <v>131</v>
      </c>
      <c r="J109" s="12" t="s">
        <v>4560</v>
      </c>
      <c r="K109" s="12" t="s">
        <v>37</v>
      </c>
      <c r="L109" s="12">
        <v>0</v>
      </c>
      <c r="M109" s="12" t="s">
        <v>19</v>
      </c>
      <c r="N109" s="12" t="s">
        <v>21</v>
      </c>
      <c r="O109" s="12">
        <v>0</v>
      </c>
      <c r="P109" s="12" t="s">
        <v>63</v>
      </c>
      <c r="Q109" s="12">
        <v>1</v>
      </c>
      <c r="R109" s="30" t="s">
        <v>176</v>
      </c>
      <c r="S109" s="12">
        <v>0</v>
      </c>
      <c r="U109" t="s">
        <v>1042</v>
      </c>
      <c r="V109" t="s">
        <v>39</v>
      </c>
      <c r="W109" t="s">
        <v>2898</v>
      </c>
      <c r="X109" t="s">
        <v>2899</v>
      </c>
      <c r="Y109" t="s">
        <v>177</v>
      </c>
      <c r="Z109" t="s">
        <v>4281</v>
      </c>
      <c r="AA109" t="s">
        <v>37</v>
      </c>
      <c r="AC109" t="s">
        <v>19</v>
      </c>
      <c r="AD109">
        <v>4</v>
      </c>
      <c r="AE109">
        <v>0</v>
      </c>
      <c r="AF109" t="s">
        <v>363</v>
      </c>
      <c r="AG109">
        <v>5</v>
      </c>
      <c r="AI109" s="7" t="str">
        <f>VLOOKUP(B109,U:W,3,0)</f>
        <v>-6.8344427</v>
      </c>
      <c r="AJ109" s="4" t="str">
        <f>VLOOKUP(B109,U:X,4,0)</f>
        <v>110.633592</v>
      </c>
      <c r="AK109" s="4" t="str">
        <f>VLOOKUP(B109,U:Y,5,0)</f>
        <v>AHMAD ROFIQ</v>
      </c>
      <c r="AL109" s="4" t="str">
        <f>VLOOKUP(B109,U:Z,6,0)</f>
        <v>14514227959</v>
      </c>
      <c r="AM109" s="4" t="str">
        <f>VLOOKUP(B109,U:AA,7,0)</f>
        <v>HEXING</v>
      </c>
      <c r="AN109" s="4">
        <f>VLOOKUP(B109,U:AB,8,0)</f>
        <v>0</v>
      </c>
      <c r="AO109" s="4" t="str">
        <f>VLOOKUP(B109,U:AC,9,0)</f>
        <v>ABB</v>
      </c>
      <c r="AP109" s="4">
        <f>VLOOKUP(B109,U:AD,10,0)</f>
        <v>4</v>
      </c>
      <c r="AQ109" s="3" t="s">
        <v>123</v>
      </c>
      <c r="AR109" s="4" t="str">
        <f t="shared" si="2"/>
        <v>4A</v>
      </c>
      <c r="AS109" s="4" t="str">
        <f>VLOOKUP(B109,U:AF,12,0)</f>
        <v>GD525510195</v>
      </c>
      <c r="AT109" s="4">
        <f>VLOOKUP(B109,U:AG,13,0)</f>
        <v>1</v>
      </c>
      <c r="AU109" s="4">
        <f t="shared" si="3"/>
        <v>0</v>
      </c>
    </row>
    <row r="110" spans="1:47" x14ac:dyDescent="0.3">
      <c r="A110" s="6" t="s">
        <v>420</v>
      </c>
      <c r="B110" s="2" t="s">
        <v>538</v>
      </c>
      <c r="C110" s="1" t="s">
        <v>1270</v>
      </c>
      <c r="D110" s="12" t="s">
        <v>18</v>
      </c>
      <c r="E110" s="12">
        <v>900</v>
      </c>
      <c r="F110" s="25" t="s">
        <v>2038</v>
      </c>
      <c r="G110" s="30" t="s">
        <v>3415</v>
      </c>
      <c r="H110" s="30" t="s">
        <v>3416</v>
      </c>
      <c r="I110" s="11" t="s">
        <v>131</v>
      </c>
      <c r="J110" s="12" t="s">
        <v>4554</v>
      </c>
      <c r="K110" s="12" t="s">
        <v>37</v>
      </c>
      <c r="L110" s="12">
        <v>0</v>
      </c>
      <c r="M110" s="12" t="s">
        <v>19</v>
      </c>
      <c r="N110" s="12" t="s">
        <v>21</v>
      </c>
      <c r="O110" s="12">
        <v>0</v>
      </c>
      <c r="P110" s="12" t="s">
        <v>5086</v>
      </c>
      <c r="Q110" s="12">
        <v>18</v>
      </c>
      <c r="R110" s="30" t="s">
        <v>176</v>
      </c>
      <c r="S110" s="12" t="s">
        <v>132</v>
      </c>
      <c r="U110" t="s">
        <v>969</v>
      </c>
      <c r="V110" t="s">
        <v>39</v>
      </c>
      <c r="W110" t="s">
        <v>2900</v>
      </c>
      <c r="X110" t="s">
        <v>2901</v>
      </c>
      <c r="Y110" t="s">
        <v>179</v>
      </c>
      <c r="Z110" t="s">
        <v>4282</v>
      </c>
      <c r="AA110" t="s">
        <v>37</v>
      </c>
      <c r="AC110" t="s">
        <v>19</v>
      </c>
      <c r="AD110">
        <v>4</v>
      </c>
      <c r="AE110">
        <v>0</v>
      </c>
      <c r="AF110" t="s">
        <v>5010</v>
      </c>
      <c r="AG110">
        <v>5</v>
      </c>
      <c r="AI110" s="7" t="str">
        <f>VLOOKUP(B110,U:W,3,0)</f>
        <v>-6.8547431</v>
      </c>
      <c r="AJ110" s="4" t="str">
        <f>VLOOKUP(B110,U:X,4,0)</f>
        <v>110.6444922</v>
      </c>
      <c r="AK110" s="4" t="str">
        <f>VLOOKUP(B110,U:Y,5,0)</f>
        <v>AHMAD ROFIQ</v>
      </c>
      <c r="AL110" s="4" t="str">
        <f>VLOOKUP(B110,U:Z,6,0)</f>
        <v>14514222893</v>
      </c>
      <c r="AM110" s="4" t="str">
        <f>VLOOKUP(B110,U:AA,7,0)</f>
        <v>HEXING</v>
      </c>
      <c r="AN110" s="4">
        <f>VLOOKUP(B110,U:AB,8,0)</f>
        <v>0</v>
      </c>
      <c r="AO110" s="4" t="str">
        <f>VLOOKUP(B110,U:AC,9,0)</f>
        <v>ABB</v>
      </c>
      <c r="AP110" s="4">
        <f>VLOOKUP(B110,U:AD,10,0)</f>
        <v>4</v>
      </c>
      <c r="AQ110" s="3" t="s">
        <v>123</v>
      </c>
      <c r="AR110" s="4" t="str">
        <f t="shared" si="2"/>
        <v>4A</v>
      </c>
      <c r="AS110" s="4" t="str">
        <f>VLOOKUP(B110,U:AF,12,0)</f>
        <v>GD525511708</v>
      </c>
      <c r="AT110" s="4">
        <f>VLOOKUP(B110,U:AG,13,0)</f>
        <v>18</v>
      </c>
      <c r="AU110" s="4" t="str">
        <f t="shared" si="3"/>
        <v>PERLU PERLUASAN JTR</v>
      </c>
    </row>
    <row r="111" spans="1:47" x14ac:dyDescent="0.3">
      <c r="A111" s="6" t="s">
        <v>420</v>
      </c>
      <c r="B111" s="2" t="s">
        <v>539</v>
      </c>
      <c r="C111" s="1" t="s">
        <v>1321</v>
      </c>
      <c r="D111" s="12" t="s">
        <v>18</v>
      </c>
      <c r="E111" s="12">
        <v>900</v>
      </c>
      <c r="F111" s="25" t="s">
        <v>2039</v>
      </c>
      <c r="G111" s="19" t="s">
        <v>3431</v>
      </c>
      <c r="H111" s="19" t="s">
        <v>3432</v>
      </c>
      <c r="I111" s="11" t="s">
        <v>131</v>
      </c>
      <c r="J111" s="18" t="s">
        <v>4563</v>
      </c>
      <c r="K111" s="12" t="s">
        <v>144</v>
      </c>
      <c r="L111" s="12">
        <v>0</v>
      </c>
      <c r="M111" s="11" t="s">
        <v>19</v>
      </c>
      <c r="N111" s="11" t="s">
        <v>21</v>
      </c>
      <c r="O111" s="12">
        <v>0</v>
      </c>
      <c r="P111" s="12" t="s">
        <v>64</v>
      </c>
      <c r="Q111" s="12">
        <v>2</v>
      </c>
      <c r="R111" s="4" t="s">
        <v>176</v>
      </c>
      <c r="S111" s="12">
        <v>0</v>
      </c>
      <c r="U111" t="s">
        <v>1041</v>
      </c>
      <c r="V111" t="s">
        <v>39</v>
      </c>
      <c r="W111" t="s">
        <v>2902</v>
      </c>
      <c r="X111" t="s">
        <v>2903</v>
      </c>
      <c r="Y111" t="s">
        <v>180</v>
      </c>
      <c r="Z111" t="s">
        <v>4283</v>
      </c>
      <c r="AA111" t="s">
        <v>37</v>
      </c>
      <c r="AC111" t="s">
        <v>19</v>
      </c>
      <c r="AD111">
        <v>4</v>
      </c>
      <c r="AE111">
        <v>0</v>
      </c>
      <c r="AF111" t="s">
        <v>5011</v>
      </c>
      <c r="AG111">
        <v>1</v>
      </c>
      <c r="AI111" s="7" t="str">
        <f>VLOOKUP(B111,U:W,3,0)</f>
        <v>-6.8387067</v>
      </c>
      <c r="AJ111" s="4" t="str">
        <f>VLOOKUP(B111,U:X,4,0)</f>
        <v>110.633795</v>
      </c>
      <c r="AK111" s="4" t="str">
        <f>VLOOKUP(B111,U:Y,5,0)</f>
        <v>AHMAD ROFIQ</v>
      </c>
      <c r="AL111" s="4" t="str">
        <f>VLOOKUP(B111,U:Z,6,0)</f>
        <v>45105977610</v>
      </c>
      <c r="AM111" s="4" t="str">
        <f>VLOOKUP(B111,U:AA,7,0)</f>
        <v>SANXING</v>
      </c>
      <c r="AN111" s="4">
        <f>VLOOKUP(B111,U:AB,8,0)</f>
        <v>0</v>
      </c>
      <c r="AO111" s="4" t="str">
        <f>VLOOKUP(B111,U:AC,9,0)</f>
        <v>ABB</v>
      </c>
      <c r="AP111" s="4">
        <f>VLOOKUP(B111,U:AD,10,0)</f>
        <v>4</v>
      </c>
      <c r="AQ111" s="3" t="s">
        <v>123</v>
      </c>
      <c r="AR111" s="4" t="str">
        <f t="shared" si="2"/>
        <v>4A</v>
      </c>
      <c r="AS111" s="4" t="str">
        <f>VLOOKUP(B111,U:AF,12,0)</f>
        <v>GD525512312</v>
      </c>
      <c r="AT111" s="4">
        <f>VLOOKUP(B111,U:AG,13,0)</f>
        <v>2</v>
      </c>
      <c r="AU111" s="4">
        <f t="shared" si="3"/>
        <v>0</v>
      </c>
    </row>
    <row r="112" spans="1:47" x14ac:dyDescent="0.3">
      <c r="A112" s="6" t="s">
        <v>421</v>
      </c>
      <c r="B112" s="2" t="s">
        <v>540</v>
      </c>
      <c r="C112" s="1" t="s">
        <v>1322</v>
      </c>
      <c r="D112" s="12" t="s">
        <v>18</v>
      </c>
      <c r="E112" s="12">
        <v>900</v>
      </c>
      <c r="F112" s="25" t="s">
        <v>2040</v>
      </c>
      <c r="G112" s="30" t="s">
        <v>3735</v>
      </c>
      <c r="H112" s="30" t="s">
        <v>3736</v>
      </c>
      <c r="I112" s="11" t="s">
        <v>131</v>
      </c>
      <c r="J112" s="12" t="s">
        <v>4733</v>
      </c>
      <c r="K112" s="12" t="s">
        <v>37</v>
      </c>
      <c r="L112" s="12">
        <v>0</v>
      </c>
      <c r="M112" s="12" t="s">
        <v>19</v>
      </c>
      <c r="N112" s="12" t="s">
        <v>21</v>
      </c>
      <c r="O112" s="12">
        <v>0</v>
      </c>
      <c r="P112" s="12" t="s">
        <v>5136</v>
      </c>
      <c r="Q112" s="12">
        <v>7</v>
      </c>
      <c r="R112" s="30" t="s">
        <v>183</v>
      </c>
      <c r="S112" s="12" t="s">
        <v>132</v>
      </c>
      <c r="U112" t="s">
        <v>1057</v>
      </c>
      <c r="V112" t="s">
        <v>39</v>
      </c>
      <c r="W112" t="s">
        <v>2904</v>
      </c>
      <c r="X112" t="s">
        <v>2905</v>
      </c>
      <c r="Y112" t="s">
        <v>178</v>
      </c>
      <c r="Z112" t="s">
        <v>4284</v>
      </c>
      <c r="AA112" t="s">
        <v>37</v>
      </c>
      <c r="AC112" t="s">
        <v>19</v>
      </c>
      <c r="AD112">
        <v>4</v>
      </c>
      <c r="AE112">
        <v>0</v>
      </c>
      <c r="AF112" t="s">
        <v>229</v>
      </c>
      <c r="AG112">
        <v>4</v>
      </c>
      <c r="AI112" s="7" t="str">
        <f>VLOOKUP(B112,U:W,3,0)</f>
        <v>-6.8734463</v>
      </c>
      <c r="AJ112" s="4" t="str">
        <f>VLOOKUP(B112,U:X,4,0)</f>
        <v>110.7896318</v>
      </c>
      <c r="AK112" s="4" t="str">
        <f>VLOOKUP(B112,U:Y,5,0)</f>
        <v>SLAMET</v>
      </c>
      <c r="AL112" s="4" t="str">
        <f>VLOOKUP(B112,U:Z,6,0)</f>
        <v>14514241976</v>
      </c>
      <c r="AM112" s="4" t="str">
        <f>VLOOKUP(B112,U:AA,7,0)</f>
        <v>HEXING</v>
      </c>
      <c r="AN112" s="4">
        <f>VLOOKUP(B112,U:AB,8,0)</f>
        <v>0</v>
      </c>
      <c r="AO112" s="4" t="str">
        <f>VLOOKUP(B112,U:AC,9,0)</f>
        <v>ABB</v>
      </c>
      <c r="AP112" s="4">
        <f>VLOOKUP(B112,U:AD,10,0)</f>
        <v>4</v>
      </c>
      <c r="AQ112" s="3" t="s">
        <v>123</v>
      </c>
      <c r="AR112" s="4" t="str">
        <f t="shared" si="2"/>
        <v>4A</v>
      </c>
      <c r="AS112" s="4" t="str">
        <f>VLOOKUP(B112,U:AF,12,0)</f>
        <v>GD525511419</v>
      </c>
      <c r="AT112" s="4">
        <f>VLOOKUP(B112,U:AG,13,0)</f>
        <v>7</v>
      </c>
      <c r="AU112" s="4" t="str">
        <f t="shared" si="3"/>
        <v>PERLU PERLUASAN JTR</v>
      </c>
    </row>
    <row r="113" spans="1:47" x14ac:dyDescent="0.3">
      <c r="A113" s="6" t="s">
        <v>420</v>
      </c>
      <c r="B113" s="2" t="s">
        <v>541</v>
      </c>
      <c r="C113" s="1" t="s">
        <v>283</v>
      </c>
      <c r="D113" s="12" t="s">
        <v>134</v>
      </c>
      <c r="E113" s="12">
        <v>900</v>
      </c>
      <c r="F113" s="25" t="s">
        <v>2041</v>
      </c>
      <c r="G113" s="30" t="s">
        <v>3568</v>
      </c>
      <c r="H113" s="30" t="s">
        <v>3569</v>
      </c>
      <c r="I113" s="11" t="s">
        <v>130</v>
      </c>
      <c r="J113" s="12" t="s">
        <v>4641</v>
      </c>
      <c r="K113" s="12" t="s">
        <v>146</v>
      </c>
      <c r="L113" s="12">
        <v>0</v>
      </c>
      <c r="M113" s="12" t="s">
        <v>19</v>
      </c>
      <c r="N113" s="12" t="s">
        <v>21</v>
      </c>
      <c r="O113" s="12">
        <v>0</v>
      </c>
      <c r="P113" s="12" t="s">
        <v>54</v>
      </c>
      <c r="Q113" s="12">
        <v>5</v>
      </c>
      <c r="R113" s="30" t="s">
        <v>179</v>
      </c>
      <c r="S113" s="12">
        <v>0</v>
      </c>
      <c r="U113" t="s">
        <v>692</v>
      </c>
      <c r="V113" t="s">
        <v>39</v>
      </c>
      <c r="W113" t="s">
        <v>2906</v>
      </c>
      <c r="X113" t="s">
        <v>2907</v>
      </c>
      <c r="Y113" t="s">
        <v>31</v>
      </c>
      <c r="Z113" t="s">
        <v>4242</v>
      </c>
      <c r="AA113" t="s">
        <v>37</v>
      </c>
      <c r="AC113" t="s">
        <v>19</v>
      </c>
      <c r="AD113">
        <v>4</v>
      </c>
      <c r="AE113">
        <v>0</v>
      </c>
      <c r="AF113" t="s">
        <v>348</v>
      </c>
      <c r="AG113">
        <v>8</v>
      </c>
      <c r="AI113" s="7" t="str">
        <f>VLOOKUP(B113,U:W,3,0)</f>
        <v>-6.9459548</v>
      </c>
      <c r="AJ113" s="4" t="str">
        <f>VLOOKUP(B113,U:X,4,0)</f>
        <v>110.6806972</v>
      </c>
      <c r="AK113" s="4" t="str">
        <f>VLOOKUP(B113,U:Y,5,0)</f>
        <v>SUHIRMANTO</v>
      </c>
      <c r="AL113" s="4" t="str">
        <f>VLOOKUP(B113,U:Z,6,0)</f>
        <v>11U   0004</v>
      </c>
      <c r="AM113" s="4" t="str">
        <f>VLOOKUP(B113,U:AA,7,0)</f>
        <v>METBELOSA</v>
      </c>
      <c r="AN113" s="4">
        <f>VLOOKUP(B113,U:AB,8,0)</f>
        <v>0</v>
      </c>
      <c r="AO113" s="4" t="str">
        <f>VLOOKUP(B113,U:AC,9,0)</f>
        <v>ABB</v>
      </c>
      <c r="AP113" s="4">
        <f>VLOOKUP(B113,U:AD,10,0)</f>
        <v>4</v>
      </c>
      <c r="AQ113" s="3" t="s">
        <v>123</v>
      </c>
      <c r="AR113" s="4" t="str">
        <f t="shared" si="2"/>
        <v>4A</v>
      </c>
      <c r="AS113" s="4" t="str">
        <f>VLOOKUP(B113,U:AF,12,0)</f>
        <v>GD525512316</v>
      </c>
      <c r="AT113" s="4">
        <f>VLOOKUP(B113,U:AG,13,0)</f>
        <v>5</v>
      </c>
      <c r="AU113" s="4">
        <f t="shared" si="3"/>
        <v>0</v>
      </c>
    </row>
    <row r="114" spans="1:47" x14ac:dyDescent="0.3">
      <c r="A114" s="6" t="s">
        <v>420</v>
      </c>
      <c r="B114" s="2" t="s">
        <v>542</v>
      </c>
      <c r="C114" s="1" t="s">
        <v>282</v>
      </c>
      <c r="D114" s="12" t="s">
        <v>18</v>
      </c>
      <c r="E114" s="12">
        <v>1300</v>
      </c>
      <c r="F114" s="25" t="s">
        <v>2042</v>
      </c>
      <c r="G114" s="19" t="s">
        <v>3589</v>
      </c>
      <c r="H114" s="19" t="s">
        <v>3590</v>
      </c>
      <c r="I114" s="11" t="s">
        <v>131</v>
      </c>
      <c r="J114" s="18" t="s">
        <v>4652</v>
      </c>
      <c r="K114" s="12" t="s">
        <v>37</v>
      </c>
      <c r="L114" s="12">
        <v>0</v>
      </c>
      <c r="M114" s="11" t="s">
        <v>19</v>
      </c>
      <c r="N114" s="11" t="s">
        <v>125</v>
      </c>
      <c r="O114" s="12">
        <v>0</v>
      </c>
      <c r="P114" s="12" t="s">
        <v>350</v>
      </c>
      <c r="Q114" s="12">
        <v>5</v>
      </c>
      <c r="R114" s="4" t="s">
        <v>179</v>
      </c>
      <c r="S114" s="12">
        <v>0</v>
      </c>
      <c r="U114" t="s">
        <v>1079</v>
      </c>
      <c r="V114" t="s">
        <v>39</v>
      </c>
      <c r="W114" t="s">
        <v>2908</v>
      </c>
      <c r="X114" t="s">
        <v>2909</v>
      </c>
      <c r="Y114" t="s">
        <v>180</v>
      </c>
      <c r="Z114" t="s">
        <v>4285</v>
      </c>
      <c r="AA114" t="s">
        <v>37</v>
      </c>
      <c r="AC114" t="s">
        <v>19</v>
      </c>
      <c r="AD114">
        <v>4</v>
      </c>
      <c r="AE114">
        <v>0</v>
      </c>
      <c r="AF114" t="s">
        <v>71</v>
      </c>
      <c r="AG114">
        <v>3</v>
      </c>
      <c r="AI114" s="7" t="str">
        <f>VLOOKUP(B114,U:W,3,0)</f>
        <v>-6.8914445</v>
      </c>
      <c r="AJ114" s="4" t="str">
        <f>VLOOKUP(B114,U:X,4,0)</f>
        <v>110.7480117</v>
      </c>
      <c r="AK114" s="4" t="str">
        <f>VLOOKUP(B114,U:Y,5,0)</f>
        <v>SUHIRMANTO</v>
      </c>
      <c r="AL114" s="4" t="str">
        <f>VLOOKUP(B114,U:Z,6,0)</f>
        <v>14514229583</v>
      </c>
      <c r="AM114" s="4" t="str">
        <f>VLOOKUP(B114,U:AA,7,0)</f>
        <v>HEXING</v>
      </c>
      <c r="AN114" s="4">
        <f>VLOOKUP(B114,U:AB,8,0)</f>
        <v>0</v>
      </c>
      <c r="AO114" s="4" t="str">
        <f>VLOOKUP(B114,U:AC,9,0)</f>
        <v>ABB</v>
      </c>
      <c r="AP114" s="4">
        <f>VLOOKUP(B114,U:AD,10,0)</f>
        <v>6</v>
      </c>
      <c r="AQ114" s="3" t="s">
        <v>123</v>
      </c>
      <c r="AR114" s="4" t="str">
        <f t="shared" si="2"/>
        <v>6A</v>
      </c>
      <c r="AS114" s="4" t="str">
        <f>VLOOKUP(B114,U:AF,12,0)</f>
        <v>0089K3</v>
      </c>
      <c r="AT114" s="4">
        <f>VLOOKUP(B114,U:AG,13,0)</f>
        <v>5</v>
      </c>
      <c r="AU114" s="4">
        <f t="shared" si="3"/>
        <v>0</v>
      </c>
    </row>
    <row r="115" spans="1:47" x14ac:dyDescent="0.3">
      <c r="A115" s="6" t="s">
        <v>420</v>
      </c>
      <c r="B115" s="2" t="s">
        <v>543</v>
      </c>
      <c r="C115" s="1" t="s">
        <v>1323</v>
      </c>
      <c r="D115" s="12" t="s">
        <v>18</v>
      </c>
      <c r="E115" s="12">
        <v>900</v>
      </c>
      <c r="F115" s="25" t="s">
        <v>2043</v>
      </c>
      <c r="G115" s="30" t="s">
        <v>3413</v>
      </c>
      <c r="H115" s="30" t="s">
        <v>3414</v>
      </c>
      <c r="I115" s="11" t="s">
        <v>131</v>
      </c>
      <c r="J115" s="12" t="s">
        <v>4553</v>
      </c>
      <c r="K115" s="12" t="s">
        <v>145</v>
      </c>
      <c r="L115" s="12">
        <v>0</v>
      </c>
      <c r="M115" s="12" t="s">
        <v>19</v>
      </c>
      <c r="N115" s="12" t="s">
        <v>21</v>
      </c>
      <c r="O115" s="12">
        <v>0</v>
      </c>
      <c r="P115" s="12" t="s">
        <v>5085</v>
      </c>
      <c r="Q115" s="12">
        <v>1</v>
      </c>
      <c r="R115" s="30" t="s">
        <v>181</v>
      </c>
      <c r="S115" s="12">
        <v>0</v>
      </c>
      <c r="U115" t="s">
        <v>1073</v>
      </c>
      <c r="V115" t="s">
        <v>39</v>
      </c>
      <c r="W115" t="s">
        <v>2910</v>
      </c>
      <c r="X115" t="s">
        <v>2911</v>
      </c>
      <c r="Y115" t="s">
        <v>184</v>
      </c>
      <c r="Z115" t="s">
        <v>4286</v>
      </c>
      <c r="AA115" t="s">
        <v>37</v>
      </c>
      <c r="AC115" t="s">
        <v>19</v>
      </c>
      <c r="AD115">
        <v>4</v>
      </c>
      <c r="AE115">
        <v>0</v>
      </c>
      <c r="AF115" t="s">
        <v>83</v>
      </c>
      <c r="AG115">
        <v>5</v>
      </c>
      <c r="AI115" s="7" t="str">
        <f>VLOOKUP(B115,U:W,3,0)</f>
        <v>-6.7783092</v>
      </c>
      <c r="AJ115" s="4" t="str">
        <f>VLOOKUP(B115,U:X,4,0)</f>
        <v>110.6157845</v>
      </c>
      <c r="AK115" s="4" t="str">
        <f>VLOOKUP(B115,U:Y,5,0)</f>
        <v>MUSYAFAK</v>
      </c>
      <c r="AL115" s="4" t="str">
        <f>VLOOKUP(B115,U:Z,6,0)</f>
        <v>56218658278</v>
      </c>
      <c r="AM115" s="4" t="str">
        <f>VLOOKUP(B115,U:AA,7,0)</f>
        <v>MELCOINDA</v>
      </c>
      <c r="AN115" s="4">
        <f>VLOOKUP(B115,U:AB,8,0)</f>
        <v>0</v>
      </c>
      <c r="AO115" s="4" t="str">
        <f>VLOOKUP(B115,U:AC,9,0)</f>
        <v>ABB</v>
      </c>
      <c r="AP115" s="4">
        <f>VLOOKUP(B115,U:AD,10,0)</f>
        <v>4</v>
      </c>
      <c r="AQ115" s="3" t="s">
        <v>123</v>
      </c>
      <c r="AR115" s="4" t="str">
        <f t="shared" si="2"/>
        <v>4A</v>
      </c>
      <c r="AS115" s="4" t="str">
        <f>VLOOKUP(B115,U:AF,12,0)</f>
        <v>GD525511748</v>
      </c>
      <c r="AT115" s="4">
        <f>VLOOKUP(B115,U:AG,13,0)</f>
        <v>1</v>
      </c>
      <c r="AU115" s="4">
        <f t="shared" si="3"/>
        <v>0</v>
      </c>
    </row>
    <row r="116" spans="1:47" x14ac:dyDescent="0.3">
      <c r="A116" s="6" t="s">
        <v>420</v>
      </c>
      <c r="B116" s="2" t="s">
        <v>544</v>
      </c>
      <c r="C116" s="1" t="s">
        <v>1324</v>
      </c>
      <c r="D116" s="12" t="s">
        <v>18</v>
      </c>
      <c r="E116" s="12">
        <v>900</v>
      </c>
      <c r="F116" s="25" t="s">
        <v>2044</v>
      </c>
      <c r="G116" s="30" t="s">
        <v>3421</v>
      </c>
      <c r="H116" s="30" t="s">
        <v>3422</v>
      </c>
      <c r="I116" s="11" t="s">
        <v>131</v>
      </c>
      <c r="J116" s="12" t="s">
        <v>4557</v>
      </c>
      <c r="K116" s="12" t="s">
        <v>145</v>
      </c>
      <c r="L116" s="12">
        <v>0</v>
      </c>
      <c r="M116" s="12" t="s">
        <v>19</v>
      </c>
      <c r="N116" s="12" t="s">
        <v>21</v>
      </c>
      <c r="O116" s="12">
        <v>0</v>
      </c>
      <c r="P116" s="12" t="s">
        <v>50</v>
      </c>
      <c r="Q116" s="12">
        <v>1</v>
      </c>
      <c r="R116" s="30" t="s">
        <v>31</v>
      </c>
      <c r="S116" s="12">
        <v>0</v>
      </c>
      <c r="U116" t="s">
        <v>859</v>
      </c>
      <c r="V116" t="s">
        <v>45</v>
      </c>
      <c r="W116" t="s">
        <v>2912</v>
      </c>
      <c r="X116" t="s">
        <v>2913</v>
      </c>
      <c r="Y116" t="s">
        <v>180</v>
      </c>
      <c r="Z116" t="s">
        <v>4287</v>
      </c>
      <c r="AA116" t="s">
        <v>38</v>
      </c>
      <c r="AC116" t="s">
        <v>20</v>
      </c>
      <c r="AD116">
        <v>25</v>
      </c>
      <c r="AE116">
        <v>0</v>
      </c>
      <c r="AF116" t="s">
        <v>70</v>
      </c>
      <c r="AG116">
        <v>5</v>
      </c>
      <c r="AI116" s="7" t="str">
        <f>VLOOKUP(B116,U:W,3,0)</f>
        <v>-6.9764844</v>
      </c>
      <c r="AJ116" s="4" t="str">
        <f>VLOOKUP(B116,U:X,4,0)</f>
        <v>110.6220001</v>
      </c>
      <c r="AK116" s="4" t="str">
        <f>VLOOKUP(B116,U:Y,5,0)</f>
        <v>SUDARMAN</v>
      </c>
      <c r="AL116" s="4" t="str">
        <f>VLOOKUP(B116,U:Z,6,0)</f>
        <v>56213777420</v>
      </c>
      <c r="AM116" s="4" t="str">
        <f>VLOOKUP(B116,U:AA,7,0)</f>
        <v>MELCOINDA</v>
      </c>
      <c r="AN116" s="4">
        <f>VLOOKUP(B116,U:AB,8,0)</f>
        <v>0</v>
      </c>
      <c r="AO116" s="4" t="str">
        <f>VLOOKUP(B116,U:AC,9,0)</f>
        <v>ABB</v>
      </c>
      <c r="AP116" s="4">
        <f>VLOOKUP(B116,U:AD,10,0)</f>
        <v>4</v>
      </c>
      <c r="AQ116" s="3" t="s">
        <v>123</v>
      </c>
      <c r="AR116" s="4" t="str">
        <f t="shared" si="2"/>
        <v>4A</v>
      </c>
      <c r="AS116" s="4" t="str">
        <f>VLOOKUP(B116,U:AF,12,0)</f>
        <v>GD525512330</v>
      </c>
      <c r="AT116" s="4">
        <f>VLOOKUP(B116,U:AG,13,0)</f>
        <v>1</v>
      </c>
      <c r="AU116" s="4">
        <f t="shared" si="3"/>
        <v>0</v>
      </c>
    </row>
    <row r="117" spans="1:47" x14ac:dyDescent="0.3">
      <c r="A117" s="6" t="s">
        <v>420</v>
      </c>
      <c r="B117" s="2" t="s">
        <v>545</v>
      </c>
      <c r="C117" s="1" t="s">
        <v>292</v>
      </c>
      <c r="D117" s="12" t="s">
        <v>137</v>
      </c>
      <c r="E117" s="12">
        <v>900</v>
      </c>
      <c r="F117" s="25" t="s">
        <v>2045</v>
      </c>
      <c r="G117" s="30" t="s">
        <v>3409</v>
      </c>
      <c r="H117" s="30" t="s">
        <v>3410</v>
      </c>
      <c r="I117" s="11" t="s">
        <v>130</v>
      </c>
      <c r="J117" s="12" t="s">
        <v>4551</v>
      </c>
      <c r="K117" s="12" t="s">
        <v>144</v>
      </c>
      <c r="L117" s="12">
        <v>0</v>
      </c>
      <c r="M117" s="12" t="s">
        <v>19</v>
      </c>
      <c r="N117" s="12" t="s">
        <v>21</v>
      </c>
      <c r="O117" s="12">
        <v>0</v>
      </c>
      <c r="P117" s="12" t="s">
        <v>5084</v>
      </c>
      <c r="Q117" s="12">
        <v>1</v>
      </c>
      <c r="R117" s="30" t="s">
        <v>184</v>
      </c>
      <c r="S117" s="12">
        <v>0</v>
      </c>
      <c r="U117" t="s">
        <v>855</v>
      </c>
      <c r="V117" t="s">
        <v>39</v>
      </c>
      <c r="W117" t="s">
        <v>2914</v>
      </c>
      <c r="X117" t="s">
        <v>2915</v>
      </c>
      <c r="Y117" t="s">
        <v>178</v>
      </c>
      <c r="Z117" t="s">
        <v>4288</v>
      </c>
      <c r="AA117" t="s">
        <v>37</v>
      </c>
      <c r="AC117" t="s">
        <v>19</v>
      </c>
      <c r="AD117">
        <v>4</v>
      </c>
      <c r="AE117">
        <v>0</v>
      </c>
      <c r="AF117" t="s">
        <v>114</v>
      </c>
      <c r="AG117">
        <v>2</v>
      </c>
      <c r="AI117" s="7" t="str">
        <f>VLOOKUP(B117,U:W,3,0)</f>
        <v>-6.8402838</v>
      </c>
      <c r="AJ117" s="4" t="str">
        <f>VLOOKUP(B117,U:X,4,0)</f>
        <v>110.7210689</v>
      </c>
      <c r="AK117" s="4" t="str">
        <f>VLOOKUP(B117,U:Y,5,0)</f>
        <v>AHMAD KHARIS</v>
      </c>
      <c r="AL117" s="4" t="str">
        <f>VLOOKUP(B117,U:Z,6,0)</f>
        <v>45330260136</v>
      </c>
      <c r="AM117" s="4" t="str">
        <f>VLOOKUP(B117,U:AA,7,0)</f>
        <v>SANXING</v>
      </c>
      <c r="AN117" s="4">
        <f>VLOOKUP(B117,U:AB,8,0)</f>
        <v>0</v>
      </c>
      <c r="AO117" s="4" t="str">
        <f>VLOOKUP(B117,U:AC,9,0)</f>
        <v>ABB</v>
      </c>
      <c r="AP117" s="4">
        <f>VLOOKUP(B117,U:AD,10,0)</f>
        <v>4</v>
      </c>
      <c r="AQ117" s="3" t="s">
        <v>123</v>
      </c>
      <c r="AR117" s="4" t="str">
        <f t="shared" si="2"/>
        <v>4A</v>
      </c>
      <c r="AS117" s="4" t="str">
        <f>VLOOKUP(B117,U:AF,12,0)</f>
        <v>GD525511089</v>
      </c>
      <c r="AT117" s="4">
        <f>VLOOKUP(B117,U:AG,13,0)</f>
        <v>1</v>
      </c>
      <c r="AU117" s="4">
        <f t="shared" si="3"/>
        <v>0</v>
      </c>
    </row>
    <row r="118" spans="1:47" x14ac:dyDescent="0.3">
      <c r="A118" s="6" t="s">
        <v>420</v>
      </c>
      <c r="B118" s="2" t="s">
        <v>546</v>
      </c>
      <c r="C118" s="1" t="s">
        <v>1325</v>
      </c>
      <c r="D118" s="12" t="s">
        <v>137</v>
      </c>
      <c r="E118" s="12">
        <v>900</v>
      </c>
      <c r="F118" s="25" t="s">
        <v>2046</v>
      </c>
      <c r="G118" s="30" t="s">
        <v>3411</v>
      </c>
      <c r="H118" s="30" t="s">
        <v>3412</v>
      </c>
      <c r="I118" s="11" t="s">
        <v>130</v>
      </c>
      <c r="J118" s="12" t="s">
        <v>4552</v>
      </c>
      <c r="K118" s="12" t="s">
        <v>142</v>
      </c>
      <c r="L118" s="12">
        <v>0</v>
      </c>
      <c r="M118" s="12" t="s">
        <v>19</v>
      </c>
      <c r="N118" s="12" t="s">
        <v>21</v>
      </c>
      <c r="O118" s="12">
        <v>0</v>
      </c>
      <c r="P118" s="12" t="s">
        <v>81</v>
      </c>
      <c r="Q118" s="12">
        <v>7</v>
      </c>
      <c r="R118" s="30" t="s">
        <v>183</v>
      </c>
      <c r="S118" s="12" t="s">
        <v>132</v>
      </c>
      <c r="U118" t="s">
        <v>869</v>
      </c>
      <c r="V118" t="s">
        <v>39</v>
      </c>
      <c r="W118" t="s">
        <v>2916</v>
      </c>
      <c r="X118" t="s">
        <v>2917</v>
      </c>
      <c r="Y118" t="s">
        <v>181</v>
      </c>
      <c r="Z118" t="s">
        <v>4289</v>
      </c>
      <c r="AA118" t="s">
        <v>37</v>
      </c>
      <c r="AC118" t="s">
        <v>19</v>
      </c>
      <c r="AD118">
        <v>4</v>
      </c>
      <c r="AE118">
        <v>0</v>
      </c>
      <c r="AF118" t="s">
        <v>5012</v>
      </c>
      <c r="AG118">
        <v>6</v>
      </c>
      <c r="AI118" s="7" t="str">
        <f>VLOOKUP(B118,U:W,3,0)</f>
        <v>-6.9081433</v>
      </c>
      <c r="AJ118" s="4" t="str">
        <f>VLOOKUP(B118,U:X,4,0)</f>
        <v>110.7335017</v>
      </c>
      <c r="AK118" s="4" t="str">
        <f>VLOOKUP(B118,U:Y,5,0)</f>
        <v>SLAMET</v>
      </c>
      <c r="AL118" s="4" t="str">
        <f>VLOOKUP(B118,U:Z,6,0)</f>
        <v>0319978882</v>
      </c>
      <c r="AM118" s="4" t="str">
        <f>VLOOKUP(B118,U:AA,7,0)</f>
        <v>FUJI</v>
      </c>
      <c r="AN118" s="4">
        <f>VLOOKUP(B118,U:AB,8,0)</f>
        <v>0</v>
      </c>
      <c r="AO118" s="4" t="str">
        <f>VLOOKUP(B118,U:AC,9,0)</f>
        <v>ABB</v>
      </c>
      <c r="AP118" s="4">
        <f>VLOOKUP(B118,U:AD,10,0)</f>
        <v>4</v>
      </c>
      <c r="AQ118" s="3" t="s">
        <v>123</v>
      </c>
      <c r="AR118" s="4" t="str">
        <f t="shared" si="2"/>
        <v>4A</v>
      </c>
      <c r="AS118" s="4" t="str">
        <f>VLOOKUP(B118,U:AF,12,0)</f>
        <v>GD525512326</v>
      </c>
      <c r="AT118" s="4">
        <f>VLOOKUP(B118,U:AG,13,0)</f>
        <v>7</v>
      </c>
      <c r="AU118" s="4" t="str">
        <f t="shared" si="3"/>
        <v>PERLU PERLUASAN JTR</v>
      </c>
    </row>
    <row r="119" spans="1:47" x14ac:dyDescent="0.3">
      <c r="A119" s="6" t="s">
        <v>420</v>
      </c>
      <c r="B119" s="2" t="s">
        <v>547</v>
      </c>
      <c r="C119" s="1" t="s">
        <v>1326</v>
      </c>
      <c r="D119" s="12" t="s">
        <v>18</v>
      </c>
      <c r="E119" s="12">
        <v>1300</v>
      </c>
      <c r="F119" s="25" t="s">
        <v>2047</v>
      </c>
      <c r="G119" s="30" t="s">
        <v>3576</v>
      </c>
      <c r="H119" s="30" t="s">
        <v>3577</v>
      </c>
      <c r="I119" s="11" t="s">
        <v>131</v>
      </c>
      <c r="J119" s="12" t="s">
        <v>4645</v>
      </c>
      <c r="K119" s="12" t="s">
        <v>37</v>
      </c>
      <c r="L119" s="12">
        <v>0</v>
      </c>
      <c r="M119" s="12" t="s">
        <v>19</v>
      </c>
      <c r="N119" s="12" t="s">
        <v>125</v>
      </c>
      <c r="O119" s="12">
        <v>0</v>
      </c>
      <c r="P119" s="12" t="s">
        <v>58</v>
      </c>
      <c r="Q119" s="12">
        <v>4</v>
      </c>
      <c r="R119" s="30" t="s">
        <v>31</v>
      </c>
      <c r="S119" s="12">
        <v>0</v>
      </c>
      <c r="U119" t="s">
        <v>838</v>
      </c>
      <c r="V119" t="s">
        <v>39</v>
      </c>
      <c r="W119" t="s">
        <v>2918</v>
      </c>
      <c r="X119" t="s">
        <v>2919</v>
      </c>
      <c r="Y119" t="s">
        <v>184</v>
      </c>
      <c r="Z119" t="s">
        <v>4290</v>
      </c>
      <c r="AA119" t="s">
        <v>37</v>
      </c>
      <c r="AC119" t="s">
        <v>19</v>
      </c>
      <c r="AD119">
        <v>4</v>
      </c>
      <c r="AE119">
        <v>0</v>
      </c>
      <c r="AF119" t="s">
        <v>77</v>
      </c>
      <c r="AG119">
        <v>7</v>
      </c>
      <c r="AI119" s="7" t="str">
        <f>VLOOKUP(B119,U:W,3,0)</f>
        <v>-6.9209865</v>
      </c>
      <c r="AJ119" s="4" t="str">
        <f>VLOOKUP(B119,U:X,4,0)</f>
        <v>110.5976471</v>
      </c>
      <c r="AK119" s="4" t="str">
        <f>VLOOKUP(B119,U:Y,5,0)</f>
        <v>SUDARMAN</v>
      </c>
      <c r="AL119" s="4" t="str">
        <f>VLOOKUP(B119,U:Z,6,0)</f>
        <v>14514230045</v>
      </c>
      <c r="AM119" s="4" t="str">
        <f>VLOOKUP(B119,U:AA,7,0)</f>
        <v>HEXING</v>
      </c>
      <c r="AN119" s="4">
        <f>VLOOKUP(B119,U:AB,8,0)</f>
        <v>0</v>
      </c>
      <c r="AO119" s="4" t="str">
        <f>VLOOKUP(B119,U:AC,9,0)</f>
        <v>ABB</v>
      </c>
      <c r="AP119" s="4">
        <f>VLOOKUP(B119,U:AD,10,0)</f>
        <v>6</v>
      </c>
      <c r="AQ119" s="3" t="s">
        <v>123</v>
      </c>
      <c r="AR119" s="4" t="str">
        <f t="shared" si="2"/>
        <v>6A</v>
      </c>
      <c r="AS119" s="4" t="str">
        <f>VLOOKUP(B119,U:AF,12,0)</f>
        <v>GD525512300</v>
      </c>
      <c r="AT119" s="4">
        <f>VLOOKUP(B119,U:AG,13,0)</f>
        <v>4</v>
      </c>
      <c r="AU119" s="4">
        <f t="shared" si="3"/>
        <v>0</v>
      </c>
    </row>
    <row r="120" spans="1:47" x14ac:dyDescent="0.3">
      <c r="A120" s="6" t="s">
        <v>421</v>
      </c>
      <c r="B120" s="2" t="s">
        <v>548</v>
      </c>
      <c r="C120" s="1" t="s">
        <v>1327</v>
      </c>
      <c r="D120" s="12" t="s">
        <v>33</v>
      </c>
      <c r="E120" s="12">
        <v>900</v>
      </c>
      <c r="F120" s="25" t="s">
        <v>2048</v>
      </c>
      <c r="G120" s="30" t="s">
        <v>3655</v>
      </c>
      <c r="H120" s="30" t="s">
        <v>3656</v>
      </c>
      <c r="I120" s="11" t="s">
        <v>131</v>
      </c>
      <c r="J120" s="12" t="s">
        <v>4690</v>
      </c>
      <c r="K120" s="12" t="s">
        <v>37</v>
      </c>
      <c r="L120" s="12">
        <v>0</v>
      </c>
      <c r="M120" s="12" t="s">
        <v>19</v>
      </c>
      <c r="N120" s="12" t="s">
        <v>21</v>
      </c>
      <c r="O120" s="12">
        <v>0</v>
      </c>
      <c r="P120" s="12" t="s">
        <v>364</v>
      </c>
      <c r="Q120" s="12">
        <v>4</v>
      </c>
      <c r="R120" s="30" t="s">
        <v>180</v>
      </c>
      <c r="S120" s="12">
        <v>0</v>
      </c>
      <c r="U120" t="s">
        <v>848</v>
      </c>
      <c r="V120" t="s">
        <v>39</v>
      </c>
      <c r="W120" t="s">
        <v>2920</v>
      </c>
      <c r="X120" t="s">
        <v>2921</v>
      </c>
      <c r="Y120" t="s">
        <v>180</v>
      </c>
      <c r="Z120" t="s">
        <v>4291</v>
      </c>
      <c r="AA120" t="s">
        <v>37</v>
      </c>
      <c r="AC120" t="s">
        <v>19</v>
      </c>
      <c r="AD120">
        <v>4</v>
      </c>
      <c r="AE120">
        <v>0</v>
      </c>
      <c r="AF120" t="s">
        <v>103</v>
      </c>
      <c r="AG120">
        <v>8</v>
      </c>
      <c r="AI120" s="7" t="str">
        <f>VLOOKUP(B120,U:W,3,0)</f>
        <v>-6.9351908</v>
      </c>
      <c r="AJ120" s="4" t="str">
        <f>VLOOKUP(B120,U:X,4,0)</f>
        <v>110.5636523</v>
      </c>
      <c r="AK120" s="4" t="str">
        <f>VLOOKUP(B120,U:Y,5,0)</f>
        <v>AHMAD FAHRUR REZA</v>
      </c>
      <c r="AL120" s="4" t="str">
        <f>VLOOKUP(B120,U:Z,6,0)</f>
        <v>14514229997</v>
      </c>
      <c r="AM120" s="4" t="str">
        <f>VLOOKUP(B120,U:AA,7,0)</f>
        <v>HEXING</v>
      </c>
      <c r="AN120" s="4">
        <f>VLOOKUP(B120,U:AB,8,0)</f>
        <v>0</v>
      </c>
      <c r="AO120" s="4" t="str">
        <f>VLOOKUP(B120,U:AC,9,0)</f>
        <v>ABB</v>
      </c>
      <c r="AP120" s="4">
        <f>VLOOKUP(B120,U:AD,10,0)</f>
        <v>4</v>
      </c>
      <c r="AQ120" s="3" t="s">
        <v>123</v>
      </c>
      <c r="AR120" s="4" t="str">
        <f t="shared" si="2"/>
        <v>4A</v>
      </c>
      <c r="AS120" s="4" t="str">
        <f>VLOOKUP(B120,U:AF,12,0)</f>
        <v>GD525511450</v>
      </c>
      <c r="AT120" s="4">
        <f>VLOOKUP(B120,U:AG,13,0)</f>
        <v>4</v>
      </c>
      <c r="AU120" s="4">
        <f t="shared" si="3"/>
        <v>0</v>
      </c>
    </row>
    <row r="121" spans="1:47" x14ac:dyDescent="0.3">
      <c r="A121" s="6" t="s">
        <v>421</v>
      </c>
      <c r="B121" s="2" t="s">
        <v>549</v>
      </c>
      <c r="C121" s="1" t="s">
        <v>1328</v>
      </c>
      <c r="D121" s="12" t="s">
        <v>33</v>
      </c>
      <c r="E121" s="12">
        <v>900</v>
      </c>
      <c r="F121" s="25" t="s">
        <v>2049</v>
      </c>
      <c r="G121" s="30" t="s">
        <v>3665</v>
      </c>
      <c r="H121" s="30" t="s">
        <v>3666</v>
      </c>
      <c r="I121" s="11" t="s">
        <v>131</v>
      </c>
      <c r="J121" s="12" t="s">
        <v>4695</v>
      </c>
      <c r="K121" s="12" t="s">
        <v>37</v>
      </c>
      <c r="L121" s="12">
        <v>0</v>
      </c>
      <c r="M121" s="12" t="s">
        <v>19</v>
      </c>
      <c r="N121" s="12" t="s">
        <v>21</v>
      </c>
      <c r="O121" s="12">
        <v>0</v>
      </c>
      <c r="P121" s="12" t="s">
        <v>93</v>
      </c>
      <c r="Q121" s="12">
        <v>5</v>
      </c>
      <c r="R121" s="30" t="s">
        <v>180</v>
      </c>
      <c r="S121" s="12">
        <v>0</v>
      </c>
      <c r="U121" t="s">
        <v>754</v>
      </c>
      <c r="V121" t="s">
        <v>40</v>
      </c>
      <c r="W121" t="s">
        <v>2922</v>
      </c>
      <c r="X121" t="s">
        <v>2923</v>
      </c>
      <c r="Y121" t="s">
        <v>176</v>
      </c>
      <c r="Z121" t="s">
        <v>4292</v>
      </c>
      <c r="AA121" t="s">
        <v>38</v>
      </c>
      <c r="AC121" t="s">
        <v>19</v>
      </c>
      <c r="AD121">
        <v>6</v>
      </c>
      <c r="AE121">
        <v>0</v>
      </c>
      <c r="AF121" t="s">
        <v>5013</v>
      </c>
      <c r="AG121">
        <v>3</v>
      </c>
      <c r="AI121" s="7" t="str">
        <f>VLOOKUP(B121,U:W,3,0)</f>
        <v>-6.9063157</v>
      </c>
      <c r="AJ121" s="4" t="str">
        <f>VLOOKUP(B121,U:X,4,0)</f>
        <v>110.5646627</v>
      </c>
      <c r="AK121" s="4" t="str">
        <f>VLOOKUP(B121,U:Y,5,0)</f>
        <v>AHMAD FAHRUR REZA</v>
      </c>
      <c r="AL121" s="4" t="str">
        <f>VLOOKUP(B121,U:Z,6,0)</f>
        <v>14514229914</v>
      </c>
      <c r="AM121" s="4" t="str">
        <f>VLOOKUP(B121,U:AA,7,0)</f>
        <v>HEXING</v>
      </c>
      <c r="AN121" s="4">
        <f>VLOOKUP(B121,U:AB,8,0)</f>
        <v>0</v>
      </c>
      <c r="AO121" s="4" t="str">
        <f>VLOOKUP(B121,U:AC,9,0)</f>
        <v>ABB</v>
      </c>
      <c r="AP121" s="4">
        <f>VLOOKUP(B121,U:AD,10,0)</f>
        <v>4</v>
      </c>
      <c r="AQ121" s="3" t="s">
        <v>123</v>
      </c>
      <c r="AR121" s="4" t="str">
        <f t="shared" si="2"/>
        <v>4A</v>
      </c>
      <c r="AS121" s="4" t="str">
        <f>VLOOKUP(B121,U:AF,12,0)</f>
        <v>GD525510703</v>
      </c>
      <c r="AT121" s="4">
        <f>VLOOKUP(B121,U:AG,13,0)</f>
        <v>5</v>
      </c>
      <c r="AU121" s="4">
        <f t="shared" si="3"/>
        <v>0</v>
      </c>
    </row>
    <row r="122" spans="1:47" x14ac:dyDescent="0.3">
      <c r="A122" s="6" t="s">
        <v>421</v>
      </c>
      <c r="B122" s="2" t="s">
        <v>550</v>
      </c>
      <c r="C122" s="1" t="s">
        <v>299</v>
      </c>
      <c r="D122" s="12" t="s">
        <v>18</v>
      </c>
      <c r="E122" s="12">
        <v>900</v>
      </c>
      <c r="F122" s="25" t="s">
        <v>2050</v>
      </c>
      <c r="G122" s="30" t="s">
        <v>3789</v>
      </c>
      <c r="H122" s="30" t="s">
        <v>3790</v>
      </c>
      <c r="I122" s="11" t="s">
        <v>131</v>
      </c>
      <c r="J122" s="12" t="s">
        <v>4764</v>
      </c>
      <c r="K122" s="12" t="s">
        <v>37</v>
      </c>
      <c r="L122" s="12">
        <v>0</v>
      </c>
      <c r="M122" s="12" t="s">
        <v>19</v>
      </c>
      <c r="N122" s="12" t="s">
        <v>21</v>
      </c>
      <c r="O122" s="12">
        <v>0</v>
      </c>
      <c r="P122" s="12" t="s">
        <v>50</v>
      </c>
      <c r="Q122" s="12">
        <v>5</v>
      </c>
      <c r="R122" s="30" t="s">
        <v>177</v>
      </c>
      <c r="S122" s="12">
        <v>0</v>
      </c>
      <c r="U122" t="s">
        <v>854</v>
      </c>
      <c r="V122" t="s">
        <v>39</v>
      </c>
      <c r="W122" t="s">
        <v>2924</v>
      </c>
      <c r="X122" t="s">
        <v>2925</v>
      </c>
      <c r="Y122" t="s">
        <v>178</v>
      </c>
      <c r="Z122" t="s">
        <v>4293</v>
      </c>
      <c r="AA122" t="s">
        <v>37</v>
      </c>
      <c r="AC122" t="s">
        <v>19</v>
      </c>
      <c r="AD122">
        <v>4</v>
      </c>
      <c r="AE122">
        <v>0</v>
      </c>
      <c r="AF122" t="s">
        <v>76</v>
      </c>
      <c r="AG122">
        <v>8</v>
      </c>
      <c r="AI122" s="7" t="str">
        <f>VLOOKUP(B122,U:W,3,0)</f>
        <v>-6.933055427269783</v>
      </c>
      <c r="AJ122" s="4" t="str">
        <f>VLOOKUP(B122,U:X,4,0)</f>
        <v>110.66561713814735</v>
      </c>
      <c r="AK122" s="4" t="str">
        <f>VLOOKUP(B122,U:Y,5,0)</f>
        <v>MIFTAKHUL ANWAR</v>
      </c>
      <c r="AL122" s="4" t="str">
        <f>VLOOKUP(B122,U:Z,6,0)</f>
        <v>14514208447</v>
      </c>
      <c r="AM122" s="4" t="str">
        <f>VLOOKUP(B122,U:AA,7,0)</f>
        <v>HEXING</v>
      </c>
      <c r="AN122" s="4">
        <f>VLOOKUP(B122,U:AB,8,0)</f>
        <v>0</v>
      </c>
      <c r="AO122" s="4" t="str">
        <f>VLOOKUP(B122,U:AC,9,0)</f>
        <v>ABB</v>
      </c>
      <c r="AP122" s="4">
        <f>VLOOKUP(B122,U:AD,10,0)</f>
        <v>4</v>
      </c>
      <c r="AQ122" s="3" t="s">
        <v>123</v>
      </c>
      <c r="AR122" s="4" t="str">
        <f t="shared" si="2"/>
        <v>4A</v>
      </c>
      <c r="AS122" s="4" t="str">
        <f>VLOOKUP(B122,U:AF,12,0)</f>
        <v>GD525512330</v>
      </c>
      <c r="AT122" s="4">
        <f>VLOOKUP(B122,U:AG,13,0)</f>
        <v>5</v>
      </c>
      <c r="AU122" s="4">
        <f t="shared" si="3"/>
        <v>0</v>
      </c>
    </row>
    <row r="123" spans="1:47" x14ac:dyDescent="0.3">
      <c r="A123" s="6" t="s">
        <v>421</v>
      </c>
      <c r="B123" s="2" t="s">
        <v>551</v>
      </c>
      <c r="C123" s="1" t="s">
        <v>1329</v>
      </c>
      <c r="D123" s="12" t="s">
        <v>18</v>
      </c>
      <c r="E123" s="12">
        <v>900</v>
      </c>
      <c r="F123" s="25" t="s">
        <v>2051</v>
      </c>
      <c r="G123" s="30" t="s">
        <v>3787</v>
      </c>
      <c r="H123" s="30" t="s">
        <v>3788</v>
      </c>
      <c r="I123" s="11" t="s">
        <v>131</v>
      </c>
      <c r="J123" s="12" t="s">
        <v>4763</v>
      </c>
      <c r="K123" s="12" t="s">
        <v>37</v>
      </c>
      <c r="L123" s="12">
        <v>0</v>
      </c>
      <c r="M123" s="12" t="s">
        <v>19</v>
      </c>
      <c r="N123" s="12" t="s">
        <v>21</v>
      </c>
      <c r="O123" s="12">
        <v>0</v>
      </c>
      <c r="P123" s="12" t="s">
        <v>5147</v>
      </c>
      <c r="Q123" s="12">
        <v>1</v>
      </c>
      <c r="R123" s="30" t="s">
        <v>31</v>
      </c>
      <c r="S123" s="12">
        <v>0</v>
      </c>
      <c r="U123" t="s">
        <v>592</v>
      </c>
      <c r="V123" t="s">
        <v>44</v>
      </c>
      <c r="W123" t="s">
        <v>2926</v>
      </c>
      <c r="X123" t="s">
        <v>2927</v>
      </c>
      <c r="Y123" t="s">
        <v>184</v>
      </c>
      <c r="Z123" t="s">
        <v>4294</v>
      </c>
      <c r="AA123" t="s">
        <v>226</v>
      </c>
      <c r="AC123" t="s">
        <v>19</v>
      </c>
      <c r="AD123">
        <v>50</v>
      </c>
      <c r="AE123">
        <v>0</v>
      </c>
      <c r="AF123" t="s">
        <v>167</v>
      </c>
      <c r="AG123">
        <v>1</v>
      </c>
      <c r="AI123" s="7" t="str">
        <f>VLOOKUP(B123,U:W,3,0)</f>
        <v>-6.9521654</v>
      </c>
      <c r="AJ123" s="4" t="str">
        <f>VLOOKUP(B123,U:X,4,0)</f>
        <v>110.6160979</v>
      </c>
      <c r="AK123" s="4" t="str">
        <f>VLOOKUP(B123,U:Y,5,0)</f>
        <v>SUDARMAN</v>
      </c>
      <c r="AL123" s="4" t="str">
        <f>VLOOKUP(B123,U:Z,6,0)</f>
        <v>14335178308</v>
      </c>
      <c r="AM123" s="4" t="str">
        <f>VLOOKUP(B123,U:AA,7,0)</f>
        <v>HEXING</v>
      </c>
      <c r="AN123" s="4">
        <f>VLOOKUP(B123,U:AB,8,0)</f>
        <v>0</v>
      </c>
      <c r="AO123" s="4" t="str">
        <f>VLOOKUP(B123,U:AC,9,0)</f>
        <v>ABB</v>
      </c>
      <c r="AP123" s="4">
        <f>VLOOKUP(B123,U:AD,10,0)</f>
        <v>4</v>
      </c>
      <c r="AQ123" s="3" t="s">
        <v>123</v>
      </c>
      <c r="AR123" s="4" t="str">
        <f t="shared" si="2"/>
        <v>4A</v>
      </c>
      <c r="AS123" s="4" t="str">
        <f>VLOOKUP(B123,U:AF,12,0)</f>
        <v>5898 T</v>
      </c>
      <c r="AT123" s="4">
        <f>VLOOKUP(B123,U:AG,13,0)</f>
        <v>1</v>
      </c>
      <c r="AU123" s="4">
        <f t="shared" si="3"/>
        <v>0</v>
      </c>
    </row>
    <row r="124" spans="1:47" x14ac:dyDescent="0.3">
      <c r="A124" s="6" t="s">
        <v>421</v>
      </c>
      <c r="B124" s="2" t="s">
        <v>552</v>
      </c>
      <c r="C124" s="1" t="s">
        <v>1330</v>
      </c>
      <c r="D124" s="12" t="s">
        <v>137</v>
      </c>
      <c r="E124" s="12">
        <v>900</v>
      </c>
      <c r="F124" s="25" t="s">
        <v>2052</v>
      </c>
      <c r="G124" s="30" t="s">
        <v>3653</v>
      </c>
      <c r="H124" s="30" t="s">
        <v>3654</v>
      </c>
      <c r="I124" s="11" t="s">
        <v>130</v>
      </c>
      <c r="J124" s="12" t="s">
        <v>4689</v>
      </c>
      <c r="K124" s="12" t="s">
        <v>147</v>
      </c>
      <c r="L124" s="12">
        <v>0</v>
      </c>
      <c r="M124" s="12" t="s">
        <v>19</v>
      </c>
      <c r="N124" s="12" t="s">
        <v>21</v>
      </c>
      <c r="O124" s="12">
        <v>0</v>
      </c>
      <c r="P124" s="12" t="s">
        <v>5036</v>
      </c>
      <c r="Q124" s="12">
        <v>6</v>
      </c>
      <c r="R124" s="30" t="s">
        <v>177</v>
      </c>
      <c r="S124" s="12" t="s">
        <v>132</v>
      </c>
      <c r="U124" t="s">
        <v>856</v>
      </c>
      <c r="V124" t="s">
        <v>39</v>
      </c>
      <c r="W124" t="s">
        <v>2928</v>
      </c>
      <c r="X124" t="s">
        <v>2929</v>
      </c>
      <c r="Y124" t="s">
        <v>177</v>
      </c>
      <c r="Z124" t="s">
        <v>4295</v>
      </c>
      <c r="AA124" t="s">
        <v>37</v>
      </c>
      <c r="AC124" t="s">
        <v>19</v>
      </c>
      <c r="AD124">
        <v>4</v>
      </c>
      <c r="AE124">
        <v>0</v>
      </c>
      <c r="AF124" t="s">
        <v>5014</v>
      </c>
      <c r="AG124">
        <v>1</v>
      </c>
      <c r="AI124" s="7" t="str">
        <f>VLOOKUP(B124,U:W,3,0)</f>
        <v>-6.8896742</v>
      </c>
      <c r="AJ124" s="4" t="str">
        <f>VLOOKUP(B124,U:X,4,0)</f>
        <v>110.6293472</v>
      </c>
      <c r="AK124" s="4" t="str">
        <f>VLOOKUP(B124,U:Y,5,0)</f>
        <v>MIFTAKHUL ANWAR</v>
      </c>
      <c r="AL124" s="4" t="str">
        <f>VLOOKUP(B124,U:Z,6,0)</f>
        <v>4175489</v>
      </c>
      <c r="AM124" s="4" t="str">
        <f>VLOOKUP(B124,U:AA,7,0)</f>
        <v>MECOINDO</v>
      </c>
      <c r="AN124" s="4">
        <f>VLOOKUP(B124,U:AB,8,0)</f>
        <v>0</v>
      </c>
      <c r="AO124" s="4" t="str">
        <f>VLOOKUP(B124,U:AC,9,0)</f>
        <v>ABB</v>
      </c>
      <c r="AP124" s="4">
        <f>VLOOKUP(B124,U:AD,10,0)</f>
        <v>4</v>
      </c>
      <c r="AQ124" s="3" t="s">
        <v>123</v>
      </c>
      <c r="AR124" s="4" t="str">
        <f t="shared" si="2"/>
        <v>4A</v>
      </c>
      <c r="AS124" s="4" t="str">
        <f>VLOOKUP(B124,U:AF,12,0)</f>
        <v>GD525510893</v>
      </c>
      <c r="AT124" s="4">
        <f>VLOOKUP(B124,U:AG,13,0)</f>
        <v>6</v>
      </c>
      <c r="AU124" s="4" t="str">
        <f t="shared" si="3"/>
        <v>PERLU PERLUASAN JTR</v>
      </c>
    </row>
    <row r="125" spans="1:47" x14ac:dyDescent="0.3">
      <c r="A125" s="6" t="s">
        <v>421</v>
      </c>
      <c r="B125" s="2" t="s">
        <v>553</v>
      </c>
      <c r="C125" s="1" t="s">
        <v>1331</v>
      </c>
      <c r="D125" s="12" t="s">
        <v>18</v>
      </c>
      <c r="E125" s="12">
        <v>450</v>
      </c>
      <c r="F125" s="25" t="s">
        <v>2053</v>
      </c>
      <c r="G125" s="30" t="s">
        <v>3659</v>
      </c>
      <c r="H125" s="30" t="s">
        <v>3660</v>
      </c>
      <c r="I125" s="11" t="s">
        <v>131</v>
      </c>
      <c r="J125" s="12" t="s">
        <v>4692</v>
      </c>
      <c r="K125" s="12" t="s">
        <v>37</v>
      </c>
      <c r="L125" s="12">
        <v>0</v>
      </c>
      <c r="M125" s="12" t="s">
        <v>19</v>
      </c>
      <c r="N125" s="12" t="s">
        <v>128</v>
      </c>
      <c r="O125" s="12">
        <v>0</v>
      </c>
      <c r="P125" s="12" t="s">
        <v>55</v>
      </c>
      <c r="Q125" s="12">
        <v>5</v>
      </c>
      <c r="R125" s="30" t="s">
        <v>180</v>
      </c>
      <c r="S125" s="12">
        <v>0</v>
      </c>
      <c r="U125" t="s">
        <v>803</v>
      </c>
      <c r="V125" t="s">
        <v>39</v>
      </c>
      <c r="W125" t="s">
        <v>2930</v>
      </c>
      <c r="X125" t="s">
        <v>2931</v>
      </c>
      <c r="Y125" t="s">
        <v>180</v>
      </c>
      <c r="Z125" t="s">
        <v>4296</v>
      </c>
      <c r="AA125" t="s">
        <v>37</v>
      </c>
      <c r="AC125" t="s">
        <v>19</v>
      </c>
      <c r="AD125">
        <v>4</v>
      </c>
      <c r="AE125">
        <v>0</v>
      </c>
      <c r="AF125" t="s">
        <v>5015</v>
      </c>
      <c r="AG125">
        <v>1</v>
      </c>
      <c r="AI125" s="7" t="str">
        <f>VLOOKUP(B125,U:W,3,0)</f>
        <v>-6.9239883</v>
      </c>
      <c r="AJ125" s="4" t="str">
        <f>VLOOKUP(B125,U:X,4,0)</f>
        <v>110.5669482</v>
      </c>
      <c r="AK125" s="4" t="str">
        <f>VLOOKUP(B125,U:Y,5,0)</f>
        <v>AHMAD FAHRUR REZA</v>
      </c>
      <c r="AL125" s="4" t="str">
        <f>VLOOKUP(B125,U:Z,6,0)</f>
        <v>14514230060</v>
      </c>
      <c r="AM125" s="4" t="str">
        <f>VLOOKUP(B125,U:AA,7,0)</f>
        <v>HEXING</v>
      </c>
      <c r="AN125" s="4">
        <f>VLOOKUP(B125,U:AB,8,0)</f>
        <v>0</v>
      </c>
      <c r="AO125" s="4" t="str">
        <f>VLOOKUP(B125,U:AC,9,0)</f>
        <v>ABB</v>
      </c>
      <c r="AP125" s="4">
        <f>VLOOKUP(B125,U:AD,10,0)</f>
        <v>2</v>
      </c>
      <c r="AQ125" s="3" t="s">
        <v>123</v>
      </c>
      <c r="AR125" s="4" t="str">
        <f t="shared" si="2"/>
        <v>2A</v>
      </c>
      <c r="AS125" s="4" t="str">
        <f>VLOOKUP(B125,U:AF,12,0)</f>
        <v>GD525511434</v>
      </c>
      <c r="AT125" s="4">
        <f>VLOOKUP(B125,U:AG,13,0)</f>
        <v>5</v>
      </c>
      <c r="AU125" s="4">
        <f t="shared" si="3"/>
        <v>0</v>
      </c>
    </row>
    <row r="126" spans="1:47" x14ac:dyDescent="0.3">
      <c r="A126" s="6" t="s">
        <v>419</v>
      </c>
      <c r="B126" s="2" t="s">
        <v>554</v>
      </c>
      <c r="C126" s="1" t="s">
        <v>303</v>
      </c>
      <c r="D126" s="12" t="s">
        <v>18</v>
      </c>
      <c r="E126" s="12">
        <v>900</v>
      </c>
      <c r="F126" s="25" t="s">
        <v>2054</v>
      </c>
      <c r="G126" s="30" t="s">
        <v>3176</v>
      </c>
      <c r="H126" s="30" t="s">
        <v>3177</v>
      </c>
      <c r="I126" s="11" t="s">
        <v>131</v>
      </c>
      <c r="J126" s="12" t="s">
        <v>4429</v>
      </c>
      <c r="K126" s="12" t="s">
        <v>37</v>
      </c>
      <c r="L126" s="12">
        <v>0</v>
      </c>
      <c r="M126" s="12" t="s">
        <v>19</v>
      </c>
      <c r="N126" s="12" t="s">
        <v>21</v>
      </c>
      <c r="O126" s="12">
        <v>0</v>
      </c>
      <c r="P126" s="12" t="s">
        <v>52</v>
      </c>
      <c r="Q126" s="12">
        <v>4</v>
      </c>
      <c r="R126" s="30" t="s">
        <v>181</v>
      </c>
      <c r="S126" s="12">
        <v>0</v>
      </c>
      <c r="U126" t="s">
        <v>853</v>
      </c>
      <c r="V126" t="s">
        <v>39</v>
      </c>
      <c r="W126" t="s">
        <v>2932</v>
      </c>
      <c r="X126" t="s">
        <v>2933</v>
      </c>
      <c r="Y126" t="s">
        <v>182</v>
      </c>
      <c r="Z126" t="s">
        <v>4297</v>
      </c>
      <c r="AA126" t="s">
        <v>37</v>
      </c>
      <c r="AC126" t="s">
        <v>19</v>
      </c>
      <c r="AD126">
        <v>4</v>
      </c>
      <c r="AE126">
        <v>0</v>
      </c>
      <c r="AF126" t="s">
        <v>411</v>
      </c>
      <c r="AG126">
        <v>8</v>
      </c>
      <c r="AI126" s="7" t="str">
        <f>VLOOKUP(B126,U:W,3,0)</f>
        <v>-6.7288465</v>
      </c>
      <c r="AJ126" s="4" t="str">
        <f>VLOOKUP(B126,U:X,4,0)</f>
        <v>110.6052235</v>
      </c>
      <c r="AK126" s="4" t="str">
        <f>VLOOKUP(B126,U:Y,5,0)</f>
        <v>MUSYAFAK</v>
      </c>
      <c r="AL126" s="4" t="str">
        <f>VLOOKUP(B126,U:Z,6,0)</f>
        <v>14514218180</v>
      </c>
      <c r="AM126" s="4" t="str">
        <f>VLOOKUP(B126,U:AA,7,0)</f>
        <v>HEXING</v>
      </c>
      <c r="AN126" s="4">
        <f>VLOOKUP(B126,U:AB,8,0)</f>
        <v>0</v>
      </c>
      <c r="AO126" s="4" t="str">
        <f>VLOOKUP(B126,U:AC,9,0)</f>
        <v>ABB</v>
      </c>
      <c r="AP126" s="4">
        <f>VLOOKUP(B126,U:AD,10,0)</f>
        <v>4</v>
      </c>
      <c r="AQ126" s="3" t="s">
        <v>123</v>
      </c>
      <c r="AR126" s="4" t="str">
        <f t="shared" si="2"/>
        <v>4A</v>
      </c>
      <c r="AS126" s="4" t="str">
        <f>VLOOKUP(B126,U:AF,12,0)</f>
        <v>GD525512296</v>
      </c>
      <c r="AT126" s="4">
        <f>VLOOKUP(B126,U:AG,13,0)</f>
        <v>4</v>
      </c>
      <c r="AU126" s="4">
        <f t="shared" si="3"/>
        <v>0</v>
      </c>
    </row>
    <row r="127" spans="1:47" x14ac:dyDescent="0.3">
      <c r="A127" s="6" t="s">
        <v>421</v>
      </c>
      <c r="B127" s="2" t="s">
        <v>555</v>
      </c>
      <c r="C127" s="1" t="s">
        <v>1332</v>
      </c>
      <c r="D127" s="12" t="s">
        <v>18</v>
      </c>
      <c r="E127" s="12">
        <v>900</v>
      </c>
      <c r="F127" s="25" t="s">
        <v>2055</v>
      </c>
      <c r="G127" s="19" t="s">
        <v>3587</v>
      </c>
      <c r="H127" s="19" t="s">
        <v>3588</v>
      </c>
      <c r="I127" s="11" t="s">
        <v>131</v>
      </c>
      <c r="J127" s="18" t="s">
        <v>4761</v>
      </c>
      <c r="K127" s="12" t="s">
        <v>37</v>
      </c>
      <c r="L127" s="12">
        <v>0</v>
      </c>
      <c r="M127" s="11" t="s">
        <v>19</v>
      </c>
      <c r="N127" s="11" t="s">
        <v>21</v>
      </c>
      <c r="O127" s="12">
        <v>0</v>
      </c>
      <c r="P127" s="12" t="s">
        <v>345</v>
      </c>
      <c r="Q127" s="12">
        <v>2</v>
      </c>
      <c r="R127" s="28" t="s">
        <v>181</v>
      </c>
      <c r="S127" s="11">
        <v>0</v>
      </c>
      <c r="U127" t="s">
        <v>618</v>
      </c>
      <c r="V127" t="s">
        <v>39</v>
      </c>
      <c r="W127" t="s">
        <v>2934</v>
      </c>
      <c r="X127" t="s">
        <v>2935</v>
      </c>
      <c r="Y127" t="s">
        <v>177</v>
      </c>
      <c r="Z127" t="s">
        <v>4298</v>
      </c>
      <c r="AA127" t="s">
        <v>37</v>
      </c>
      <c r="AC127" t="s">
        <v>19</v>
      </c>
      <c r="AD127">
        <v>4</v>
      </c>
      <c r="AE127">
        <v>0</v>
      </c>
      <c r="AF127" t="s">
        <v>94</v>
      </c>
      <c r="AG127">
        <v>2</v>
      </c>
      <c r="AI127" s="7" t="str">
        <f>VLOOKUP(B127,U:W,3,0)</f>
        <v>-6.889862810840006</v>
      </c>
      <c r="AJ127" s="4" t="str">
        <f>VLOOKUP(B127,U:X,4,0)</f>
        <v>110.56884538382292</v>
      </c>
      <c r="AK127" s="4" t="str">
        <f>VLOOKUP(B127,U:Y,5,0)</f>
        <v>MUSYAFAK</v>
      </c>
      <c r="AL127" s="4" t="str">
        <f>VLOOKUP(B127,U:Z,6,0)</f>
        <v>14514222588</v>
      </c>
      <c r="AM127" s="4" t="str">
        <f>VLOOKUP(B127,U:AA,7,0)</f>
        <v>HEXING</v>
      </c>
      <c r="AN127" s="4">
        <f>VLOOKUP(B127,U:AB,8,0)</f>
        <v>0</v>
      </c>
      <c r="AO127" s="4" t="str">
        <f>VLOOKUP(B127,U:AC,9,0)</f>
        <v>ABB</v>
      </c>
      <c r="AP127" s="4">
        <f>VLOOKUP(B127,U:AD,10,0)</f>
        <v>4</v>
      </c>
      <c r="AQ127" s="3" t="s">
        <v>123</v>
      </c>
      <c r="AR127" s="4" t="str">
        <f t="shared" si="2"/>
        <v>4A</v>
      </c>
      <c r="AS127" s="4" t="str">
        <f>VLOOKUP(B127,U:AF,12,0)</f>
        <v>0000</v>
      </c>
      <c r="AT127" s="4">
        <f>VLOOKUP(B127,U:AG,13,0)</f>
        <v>2</v>
      </c>
      <c r="AU127" s="4">
        <f t="shared" si="3"/>
        <v>0</v>
      </c>
    </row>
    <row r="128" spans="1:47" x14ac:dyDescent="0.3">
      <c r="A128" s="6" t="s">
        <v>425</v>
      </c>
      <c r="B128" s="2" t="s">
        <v>556</v>
      </c>
      <c r="C128" s="1" t="s">
        <v>298</v>
      </c>
      <c r="D128" s="12" t="s">
        <v>18</v>
      </c>
      <c r="E128" s="12">
        <v>900</v>
      </c>
      <c r="F128" s="25" t="s">
        <v>2056</v>
      </c>
      <c r="G128" s="30" t="s">
        <v>2817</v>
      </c>
      <c r="H128" s="30" t="s">
        <v>2818</v>
      </c>
      <c r="I128" s="11" t="s">
        <v>131</v>
      </c>
      <c r="J128" s="12" t="s">
        <v>4237</v>
      </c>
      <c r="K128" s="12" t="s">
        <v>37</v>
      </c>
      <c r="L128" s="12">
        <v>0</v>
      </c>
      <c r="M128" s="12" t="s">
        <v>19</v>
      </c>
      <c r="N128" s="12" t="s">
        <v>21</v>
      </c>
      <c r="O128" s="12">
        <v>0</v>
      </c>
      <c r="P128" s="12" t="s">
        <v>52</v>
      </c>
      <c r="Q128" s="12">
        <v>6</v>
      </c>
      <c r="R128" s="30" t="s">
        <v>181</v>
      </c>
      <c r="S128" s="12" t="s">
        <v>132</v>
      </c>
      <c r="U128" t="s">
        <v>632</v>
      </c>
      <c r="V128" t="s">
        <v>39</v>
      </c>
      <c r="W128" t="s">
        <v>2936</v>
      </c>
      <c r="X128" t="s">
        <v>2937</v>
      </c>
      <c r="Y128" t="s">
        <v>177</v>
      </c>
      <c r="Z128" t="s">
        <v>4299</v>
      </c>
      <c r="AA128" t="s">
        <v>37</v>
      </c>
      <c r="AC128" t="s">
        <v>19</v>
      </c>
      <c r="AD128">
        <v>4</v>
      </c>
      <c r="AE128">
        <v>0</v>
      </c>
      <c r="AF128" t="s">
        <v>5005</v>
      </c>
      <c r="AG128">
        <v>5</v>
      </c>
      <c r="AI128" s="7" t="str">
        <f>VLOOKUP(B128,U:W,3,0)</f>
        <v>-6.871290805097831</v>
      </c>
      <c r="AJ128" s="4" t="str">
        <f>VLOOKUP(B128,U:X,4,0)</f>
        <v>110.77099777758121</v>
      </c>
      <c r="AK128" s="4" t="str">
        <f>VLOOKUP(B128,U:Y,5,0)</f>
        <v>MUSYAFAK</v>
      </c>
      <c r="AL128" s="4" t="str">
        <f>VLOOKUP(B128,U:Z,6,0)</f>
        <v>14514231522</v>
      </c>
      <c r="AM128" s="4" t="str">
        <f>VLOOKUP(B128,U:AA,7,0)</f>
        <v>HEXING</v>
      </c>
      <c r="AN128" s="4">
        <f>VLOOKUP(B128,U:AB,8,0)</f>
        <v>0</v>
      </c>
      <c r="AO128" s="4" t="str">
        <f>VLOOKUP(B128,U:AC,9,0)</f>
        <v>ABB</v>
      </c>
      <c r="AP128" s="4">
        <f>VLOOKUP(B128,U:AD,10,0)</f>
        <v>4</v>
      </c>
      <c r="AQ128" s="3" t="s">
        <v>123</v>
      </c>
      <c r="AR128" s="4" t="str">
        <f t="shared" si="2"/>
        <v>4A</v>
      </c>
      <c r="AS128" s="4" t="str">
        <f>VLOOKUP(B128,U:AF,12,0)</f>
        <v>GD525512296</v>
      </c>
      <c r="AT128" s="4">
        <f>VLOOKUP(B128,U:AG,13,0)</f>
        <v>6</v>
      </c>
      <c r="AU128" s="4" t="str">
        <f t="shared" si="3"/>
        <v>PERLU PERLUASAN JTR</v>
      </c>
    </row>
    <row r="129" spans="1:47" x14ac:dyDescent="0.3">
      <c r="A129" s="6" t="s">
        <v>417</v>
      </c>
      <c r="B129" s="2" t="s">
        <v>557</v>
      </c>
      <c r="C129" s="1" t="s">
        <v>1333</v>
      </c>
      <c r="D129" s="12" t="s">
        <v>18</v>
      </c>
      <c r="E129" s="12">
        <v>900</v>
      </c>
      <c r="F129" s="25" t="s">
        <v>2057</v>
      </c>
      <c r="G129" s="30" t="s">
        <v>3270</v>
      </c>
      <c r="H129" s="30" t="s">
        <v>3271</v>
      </c>
      <c r="I129" s="11" t="s">
        <v>131</v>
      </c>
      <c r="J129" s="12" t="s">
        <v>4481</v>
      </c>
      <c r="K129" s="12" t="s">
        <v>37</v>
      </c>
      <c r="L129" s="12">
        <v>0</v>
      </c>
      <c r="M129" s="12" t="s">
        <v>19</v>
      </c>
      <c r="N129" s="12" t="s">
        <v>21</v>
      </c>
      <c r="O129" s="12">
        <v>0</v>
      </c>
      <c r="P129" s="12" t="s">
        <v>5038</v>
      </c>
      <c r="Q129" s="12">
        <v>5</v>
      </c>
      <c r="R129" s="30" t="s">
        <v>184</v>
      </c>
      <c r="S129" s="12">
        <v>0</v>
      </c>
      <c r="U129" t="s">
        <v>461</v>
      </c>
      <c r="V129" t="s">
        <v>43</v>
      </c>
      <c r="W129" t="s">
        <v>2938</v>
      </c>
      <c r="X129" t="s">
        <v>2939</v>
      </c>
      <c r="Y129" t="s">
        <v>31</v>
      </c>
      <c r="Z129" t="s">
        <v>4300</v>
      </c>
      <c r="AA129" t="s">
        <v>37</v>
      </c>
      <c r="AC129" t="s">
        <v>19</v>
      </c>
      <c r="AD129">
        <v>2</v>
      </c>
      <c r="AE129">
        <v>0</v>
      </c>
      <c r="AF129" t="s">
        <v>74</v>
      </c>
      <c r="AG129">
        <v>1</v>
      </c>
      <c r="AI129" s="7" t="str">
        <f>VLOOKUP(B129,U:W,3,0)</f>
        <v>-6.822617</v>
      </c>
      <c r="AJ129" s="4" t="str">
        <f>VLOOKUP(B129,U:X,4,0)</f>
        <v>110.7259766</v>
      </c>
      <c r="AK129" s="4" t="str">
        <f>VLOOKUP(B129,U:Y,5,0)</f>
        <v>AHMAD KHARIS</v>
      </c>
      <c r="AL129" s="4" t="str">
        <f>VLOOKUP(B129,U:Z,6,0)</f>
        <v>14514223107</v>
      </c>
      <c r="AM129" s="4" t="str">
        <f>VLOOKUP(B129,U:AA,7,0)</f>
        <v>HEXING</v>
      </c>
      <c r="AN129" s="4">
        <f>VLOOKUP(B129,U:AB,8,0)</f>
        <v>0</v>
      </c>
      <c r="AO129" s="4" t="str">
        <f>VLOOKUP(B129,U:AC,9,0)</f>
        <v>ABB</v>
      </c>
      <c r="AP129" s="4">
        <f>VLOOKUP(B129,U:AD,10,0)</f>
        <v>4</v>
      </c>
      <c r="AQ129" s="3" t="s">
        <v>123</v>
      </c>
      <c r="AR129" s="4" t="str">
        <f t="shared" si="2"/>
        <v>4A</v>
      </c>
      <c r="AS129" s="4" t="str">
        <f>VLOOKUP(B129,U:AF,12,0)</f>
        <v>GD525510914</v>
      </c>
      <c r="AT129" s="4">
        <f>VLOOKUP(B129,U:AG,13,0)</f>
        <v>5</v>
      </c>
      <c r="AU129" s="4">
        <f t="shared" si="3"/>
        <v>0</v>
      </c>
    </row>
    <row r="130" spans="1:47" x14ac:dyDescent="0.3">
      <c r="A130" s="6" t="s">
        <v>421</v>
      </c>
      <c r="B130" s="2" t="s">
        <v>558</v>
      </c>
      <c r="C130" s="1" t="s">
        <v>1334</v>
      </c>
      <c r="D130" s="12" t="s">
        <v>18</v>
      </c>
      <c r="E130" s="12">
        <v>900</v>
      </c>
      <c r="F130" s="25" t="s">
        <v>2058</v>
      </c>
      <c r="G130" s="19" t="s">
        <v>3751</v>
      </c>
      <c r="H130" s="19" t="s">
        <v>3752</v>
      </c>
      <c r="I130" s="11" t="s">
        <v>131</v>
      </c>
      <c r="J130" s="18" t="s">
        <v>4741</v>
      </c>
      <c r="K130" s="12" t="s">
        <v>37</v>
      </c>
      <c r="L130" s="12">
        <v>0</v>
      </c>
      <c r="M130" s="11" t="s">
        <v>19</v>
      </c>
      <c r="N130" s="11" t="s">
        <v>21</v>
      </c>
      <c r="O130" s="12">
        <v>0</v>
      </c>
      <c r="P130" s="12" t="s">
        <v>352</v>
      </c>
      <c r="Q130" s="12">
        <v>5</v>
      </c>
      <c r="R130" s="28" t="s">
        <v>179</v>
      </c>
      <c r="S130" s="11">
        <v>0</v>
      </c>
      <c r="U130" t="s">
        <v>630</v>
      </c>
      <c r="V130" t="s">
        <v>39</v>
      </c>
      <c r="W130" t="s">
        <v>2940</v>
      </c>
      <c r="X130" t="s">
        <v>2941</v>
      </c>
      <c r="Y130" t="s">
        <v>177</v>
      </c>
      <c r="Z130" t="s">
        <v>4301</v>
      </c>
      <c r="AA130" t="s">
        <v>37</v>
      </c>
      <c r="AC130" t="s">
        <v>19</v>
      </c>
      <c r="AD130">
        <v>4</v>
      </c>
      <c r="AE130">
        <v>0</v>
      </c>
      <c r="AF130" t="s">
        <v>109</v>
      </c>
      <c r="AG130">
        <v>5</v>
      </c>
      <c r="AI130" s="7" t="str">
        <f>VLOOKUP(B130,U:W,3,0)</f>
        <v>-6.9104093</v>
      </c>
      <c r="AJ130" s="4" t="str">
        <f>VLOOKUP(B130,U:X,4,0)</f>
        <v>110.6726188</v>
      </c>
      <c r="AK130" s="4" t="str">
        <f>VLOOKUP(B130,U:Y,5,0)</f>
        <v>SUHIRMANTO</v>
      </c>
      <c r="AL130" s="4" t="str">
        <f>VLOOKUP(B130,U:Z,6,0)</f>
        <v>14514236984</v>
      </c>
      <c r="AM130" s="4" t="str">
        <f>VLOOKUP(B130,U:AA,7,0)</f>
        <v>HEXING</v>
      </c>
      <c r="AN130" s="4">
        <f>VLOOKUP(B130,U:AB,8,0)</f>
        <v>0</v>
      </c>
      <c r="AO130" s="4" t="str">
        <f>VLOOKUP(B130,U:AC,9,0)</f>
        <v>ABB</v>
      </c>
      <c r="AP130" s="4">
        <f>VLOOKUP(B130,U:AD,10,0)</f>
        <v>4</v>
      </c>
      <c r="AQ130" s="3" t="s">
        <v>123</v>
      </c>
      <c r="AR130" s="4" t="str">
        <f t="shared" si="2"/>
        <v>4A</v>
      </c>
      <c r="AS130" s="4" t="str">
        <f>VLOOKUP(B130,U:AF,12,0)</f>
        <v>GD525510105</v>
      </c>
      <c r="AT130" s="4">
        <f>VLOOKUP(B130,U:AG,13,0)</f>
        <v>5</v>
      </c>
      <c r="AU130" s="4">
        <f t="shared" si="3"/>
        <v>0</v>
      </c>
    </row>
    <row r="131" spans="1:47" x14ac:dyDescent="0.3">
      <c r="A131" s="6" t="s">
        <v>421</v>
      </c>
      <c r="B131" s="2" t="s">
        <v>559</v>
      </c>
      <c r="C131" s="1" t="s">
        <v>1335</v>
      </c>
      <c r="D131" s="12" t="s">
        <v>18</v>
      </c>
      <c r="E131" s="12">
        <v>900</v>
      </c>
      <c r="F131" s="25" t="s">
        <v>2059</v>
      </c>
      <c r="G131" s="19" t="s">
        <v>3741</v>
      </c>
      <c r="H131" s="19" t="s">
        <v>3742</v>
      </c>
      <c r="I131" s="11" t="s">
        <v>131</v>
      </c>
      <c r="J131" s="18" t="s">
        <v>4736</v>
      </c>
      <c r="K131" s="12" t="s">
        <v>37</v>
      </c>
      <c r="L131" s="12">
        <v>0</v>
      </c>
      <c r="M131" s="11" t="s">
        <v>19</v>
      </c>
      <c r="N131" s="11" t="s">
        <v>21</v>
      </c>
      <c r="O131" s="12">
        <v>0</v>
      </c>
      <c r="P131" s="12" t="s">
        <v>5076</v>
      </c>
      <c r="Q131" s="12">
        <v>2</v>
      </c>
      <c r="R131" s="28" t="s">
        <v>181</v>
      </c>
      <c r="S131" s="11">
        <v>0</v>
      </c>
      <c r="U131" t="s">
        <v>617</v>
      </c>
      <c r="V131" t="s">
        <v>39</v>
      </c>
      <c r="W131" t="s">
        <v>2942</v>
      </c>
      <c r="X131" t="s">
        <v>2943</v>
      </c>
      <c r="Y131" t="s">
        <v>185</v>
      </c>
      <c r="Z131" t="s">
        <v>4302</v>
      </c>
      <c r="AA131" t="s">
        <v>37</v>
      </c>
      <c r="AC131" t="s">
        <v>19</v>
      </c>
      <c r="AD131">
        <v>4</v>
      </c>
      <c r="AE131">
        <v>0</v>
      </c>
      <c r="AF131" t="s">
        <v>94</v>
      </c>
      <c r="AG131">
        <v>7</v>
      </c>
      <c r="AI131" s="7" t="str">
        <f>VLOOKUP(B131,U:W,3,0)</f>
        <v>-6.7909622</v>
      </c>
      <c r="AJ131" s="4" t="str">
        <f>VLOOKUP(B131,U:X,4,0)</f>
        <v>110.57397</v>
      </c>
      <c r="AK131" s="4" t="str">
        <f>VLOOKUP(B131,U:Y,5,0)</f>
        <v>MUSYAFAK</v>
      </c>
      <c r="AL131" s="4" t="str">
        <f>VLOOKUP(B131,U:Z,6,0)</f>
        <v>14514236976</v>
      </c>
      <c r="AM131" s="4" t="str">
        <f>VLOOKUP(B131,U:AA,7,0)</f>
        <v>HEXING</v>
      </c>
      <c r="AN131" s="4">
        <f>VLOOKUP(B131,U:AB,8,0)</f>
        <v>0</v>
      </c>
      <c r="AO131" s="4" t="str">
        <f>VLOOKUP(B131,U:AC,9,0)</f>
        <v>ABB</v>
      </c>
      <c r="AP131" s="4">
        <f>VLOOKUP(B131,U:AD,10,0)</f>
        <v>4</v>
      </c>
      <c r="AQ131" s="3" t="s">
        <v>123</v>
      </c>
      <c r="AR131" s="4" t="str">
        <f t="shared" si="2"/>
        <v>4A</v>
      </c>
      <c r="AS131" s="4" t="str">
        <f>VLOOKUP(B131,U:AF,12,0)</f>
        <v>GD525511644</v>
      </c>
      <c r="AT131" s="4">
        <f>VLOOKUP(B131,U:AG,13,0)</f>
        <v>2</v>
      </c>
      <c r="AU131" s="4">
        <f t="shared" si="3"/>
        <v>0</v>
      </c>
    </row>
    <row r="132" spans="1:47" x14ac:dyDescent="0.3">
      <c r="A132" s="6" t="s">
        <v>421</v>
      </c>
      <c r="B132" s="2" t="s">
        <v>560</v>
      </c>
      <c r="C132" s="1" t="s">
        <v>290</v>
      </c>
      <c r="D132" s="12" t="s">
        <v>35</v>
      </c>
      <c r="E132" s="12">
        <v>4400</v>
      </c>
      <c r="F132" s="25" t="s">
        <v>2060</v>
      </c>
      <c r="G132" s="19" t="s">
        <v>3651</v>
      </c>
      <c r="H132" s="19" t="s">
        <v>3652</v>
      </c>
      <c r="I132" s="11" t="s">
        <v>131</v>
      </c>
      <c r="J132" s="18" t="s">
        <v>4688</v>
      </c>
      <c r="K132" s="12" t="s">
        <v>143</v>
      </c>
      <c r="L132" s="12">
        <v>0</v>
      </c>
      <c r="M132" s="11" t="s">
        <v>19</v>
      </c>
      <c r="N132" s="11" t="s">
        <v>187</v>
      </c>
      <c r="O132" s="12">
        <v>0</v>
      </c>
      <c r="P132" s="12" t="s">
        <v>366</v>
      </c>
      <c r="Q132" s="12">
        <v>6</v>
      </c>
      <c r="R132" s="28" t="s">
        <v>185</v>
      </c>
      <c r="S132" s="11" t="s">
        <v>132</v>
      </c>
      <c r="U132" t="s">
        <v>639</v>
      </c>
      <c r="V132" t="s">
        <v>40</v>
      </c>
      <c r="W132" t="s">
        <v>2944</v>
      </c>
      <c r="X132" t="s">
        <v>2945</v>
      </c>
      <c r="Y132" t="s">
        <v>176</v>
      </c>
      <c r="Z132" t="s">
        <v>4303</v>
      </c>
      <c r="AA132" t="s">
        <v>37</v>
      </c>
      <c r="AC132" t="s">
        <v>19</v>
      </c>
      <c r="AD132">
        <v>6</v>
      </c>
      <c r="AE132">
        <v>0</v>
      </c>
      <c r="AF132" t="s">
        <v>5016</v>
      </c>
      <c r="AG132">
        <v>1</v>
      </c>
      <c r="AI132" s="7" t="str">
        <f>VLOOKUP(B132,U:W,3,0)</f>
        <v>-6.8960875</v>
      </c>
      <c r="AJ132" s="4" t="str">
        <f>VLOOKUP(B132,U:X,4,0)</f>
        <v>110.657547</v>
      </c>
      <c r="AK132" s="4" t="str">
        <f>VLOOKUP(B132,U:Y,5,0)</f>
        <v>NASIRUN</v>
      </c>
      <c r="AL132" s="4" t="str">
        <f>VLOOKUP(B132,U:Z,6,0)</f>
        <v>32194610302</v>
      </c>
      <c r="AM132" s="4" t="str">
        <f>VLOOKUP(B132,U:AA,7,0)</f>
        <v>ITRON</v>
      </c>
      <c r="AN132" s="4">
        <f>VLOOKUP(B132,U:AB,8,0)</f>
        <v>0</v>
      </c>
      <c r="AO132" s="4" t="str">
        <f>VLOOKUP(B132,U:AC,9,0)</f>
        <v>ABB</v>
      </c>
      <c r="AP132" s="4">
        <f>VLOOKUP(B132,U:AD,10,0)</f>
        <v>20</v>
      </c>
      <c r="AQ132" s="3" t="s">
        <v>123</v>
      </c>
      <c r="AR132" s="4" t="str">
        <f t="shared" si="2"/>
        <v>20A</v>
      </c>
      <c r="AS132" s="4" t="str">
        <f>VLOOKUP(B132,U:AF,12,0)</f>
        <v>GD525510220</v>
      </c>
      <c r="AT132" s="4">
        <f>VLOOKUP(B132,U:AG,13,0)</f>
        <v>6</v>
      </c>
      <c r="AU132" s="4" t="str">
        <f t="shared" si="3"/>
        <v>PERLU PERLUASAN JTR</v>
      </c>
    </row>
    <row r="133" spans="1:47" x14ac:dyDescent="0.3">
      <c r="A133" s="6" t="s">
        <v>421</v>
      </c>
      <c r="B133" s="2" t="s">
        <v>561</v>
      </c>
      <c r="C133" s="1" t="s">
        <v>1336</v>
      </c>
      <c r="D133" s="12" t="s">
        <v>33</v>
      </c>
      <c r="E133" s="12">
        <v>900</v>
      </c>
      <c r="F133" s="25" t="s">
        <v>2061</v>
      </c>
      <c r="G133" s="19" t="s">
        <v>3657</v>
      </c>
      <c r="H133" s="19" t="s">
        <v>3658</v>
      </c>
      <c r="I133" s="11" t="s">
        <v>131</v>
      </c>
      <c r="J133" s="18" t="s">
        <v>4691</v>
      </c>
      <c r="K133" s="12" t="s">
        <v>37</v>
      </c>
      <c r="L133" s="12">
        <v>0</v>
      </c>
      <c r="M133" s="11" t="s">
        <v>19</v>
      </c>
      <c r="N133" s="11" t="s">
        <v>21</v>
      </c>
      <c r="O133" s="12">
        <v>0</v>
      </c>
      <c r="P133" s="12" t="s">
        <v>5124</v>
      </c>
      <c r="Q133" s="12">
        <v>4</v>
      </c>
      <c r="R133" s="28" t="s">
        <v>184</v>
      </c>
      <c r="S133" s="12">
        <v>0</v>
      </c>
      <c r="U133" t="s">
        <v>633</v>
      </c>
      <c r="V133" t="s">
        <v>39</v>
      </c>
      <c r="W133" t="s">
        <v>2946</v>
      </c>
      <c r="X133" t="s">
        <v>2947</v>
      </c>
      <c r="Y133" t="s">
        <v>31</v>
      </c>
      <c r="Z133" t="s">
        <v>4304</v>
      </c>
      <c r="AA133" t="s">
        <v>37</v>
      </c>
      <c r="AC133" t="s">
        <v>19</v>
      </c>
      <c r="AD133">
        <v>4</v>
      </c>
      <c r="AE133">
        <v>0</v>
      </c>
      <c r="AF133" t="s">
        <v>5017</v>
      </c>
      <c r="AG133">
        <v>6</v>
      </c>
      <c r="AI133" s="7" t="str">
        <f>VLOOKUP(B133,U:W,3,0)</f>
        <v>-6.8445808</v>
      </c>
      <c r="AJ133" s="4" t="str">
        <f>VLOOKUP(B133,U:X,4,0)</f>
        <v>110.7213243</v>
      </c>
      <c r="AK133" s="4" t="str">
        <f>VLOOKUP(B133,U:Y,5,0)</f>
        <v>AHMAD KHARIS</v>
      </c>
      <c r="AL133" s="4" t="str">
        <f>VLOOKUP(B133,U:Z,6,0)</f>
        <v>14514230227</v>
      </c>
      <c r="AM133" s="4" t="str">
        <f>VLOOKUP(B133,U:AA,7,0)</f>
        <v>HEXING</v>
      </c>
      <c r="AN133" s="4">
        <f>VLOOKUP(B133,U:AB,8,0)</f>
        <v>0</v>
      </c>
      <c r="AO133" s="4" t="str">
        <f>VLOOKUP(B133,U:AC,9,0)</f>
        <v>ABB</v>
      </c>
      <c r="AP133" s="4">
        <f>VLOOKUP(B133,U:AD,10,0)</f>
        <v>4</v>
      </c>
      <c r="AQ133" s="3" t="s">
        <v>123</v>
      </c>
      <c r="AR133" s="4" t="str">
        <f t="shared" si="2"/>
        <v>4A</v>
      </c>
      <c r="AS133" s="4" t="str">
        <f>VLOOKUP(B133,U:AF,12,0)</f>
        <v>GD525511592</v>
      </c>
      <c r="AT133" s="4">
        <f>VLOOKUP(B133,U:AG,13,0)</f>
        <v>4</v>
      </c>
      <c r="AU133" s="4">
        <f t="shared" si="3"/>
        <v>0</v>
      </c>
    </row>
    <row r="134" spans="1:47" x14ac:dyDescent="0.3">
      <c r="A134" s="6" t="s">
        <v>425</v>
      </c>
      <c r="B134" s="2" t="s">
        <v>562</v>
      </c>
      <c r="C134" s="1" t="s">
        <v>285</v>
      </c>
      <c r="D134" s="12" t="s">
        <v>18</v>
      </c>
      <c r="E134" s="12">
        <v>900</v>
      </c>
      <c r="F134" s="25" t="s">
        <v>2062</v>
      </c>
      <c r="G134" s="30" t="s">
        <v>3867</v>
      </c>
      <c r="H134" s="30" t="s">
        <v>3868</v>
      </c>
      <c r="I134" s="11" t="s">
        <v>131</v>
      </c>
      <c r="J134" s="12" t="s">
        <v>4802</v>
      </c>
      <c r="K134" s="12" t="s">
        <v>37</v>
      </c>
      <c r="L134" s="12">
        <v>0</v>
      </c>
      <c r="M134" s="12" t="s">
        <v>19</v>
      </c>
      <c r="N134" s="12" t="s">
        <v>21</v>
      </c>
      <c r="O134" s="12">
        <v>0</v>
      </c>
      <c r="P134" s="12" t="s">
        <v>67</v>
      </c>
      <c r="Q134" s="12">
        <v>3</v>
      </c>
      <c r="R134" s="30" t="s">
        <v>178</v>
      </c>
      <c r="S134" s="12">
        <v>0</v>
      </c>
      <c r="U134" t="s">
        <v>626</v>
      </c>
      <c r="V134" t="s">
        <v>39</v>
      </c>
      <c r="W134" t="s">
        <v>2948</v>
      </c>
      <c r="X134" t="s">
        <v>2949</v>
      </c>
      <c r="Y134" t="s">
        <v>179</v>
      </c>
      <c r="Z134" t="s">
        <v>4305</v>
      </c>
      <c r="AA134" t="s">
        <v>37</v>
      </c>
      <c r="AC134" t="s">
        <v>19</v>
      </c>
      <c r="AD134">
        <v>4</v>
      </c>
      <c r="AE134">
        <v>0</v>
      </c>
      <c r="AF134" t="s">
        <v>5018</v>
      </c>
      <c r="AG134">
        <v>5</v>
      </c>
      <c r="AI134" s="7" t="str">
        <f>VLOOKUP(B134,U:W,3,0)</f>
        <v>-6.9769164</v>
      </c>
      <c r="AJ134" s="4" t="str">
        <f>VLOOKUP(B134,U:X,4,0)</f>
        <v>110.7600001</v>
      </c>
      <c r="AK134" s="4" t="str">
        <f>VLOOKUP(B134,U:Y,5,0)</f>
        <v>AGUS SALIM</v>
      </c>
      <c r="AL134" s="4" t="str">
        <f>VLOOKUP(B134,U:Z,6,0)</f>
        <v>14514223446</v>
      </c>
      <c r="AM134" s="4" t="str">
        <f>VLOOKUP(B134,U:AA,7,0)</f>
        <v>HEXING</v>
      </c>
      <c r="AN134" s="4">
        <f>VLOOKUP(B134,U:AB,8,0)</f>
        <v>0</v>
      </c>
      <c r="AO134" s="4" t="str">
        <f>VLOOKUP(B134,U:AC,9,0)</f>
        <v>ABB</v>
      </c>
      <c r="AP134" s="4">
        <f>VLOOKUP(B134,U:AD,10,0)</f>
        <v>4</v>
      </c>
      <c r="AQ134" s="3" t="s">
        <v>123</v>
      </c>
      <c r="AR134" s="4" t="str">
        <f t="shared" si="2"/>
        <v>4A</v>
      </c>
      <c r="AS134" s="4" t="str">
        <f>VLOOKUP(B134,U:AF,12,0)</f>
        <v>GD525511929</v>
      </c>
      <c r="AT134" s="4">
        <f>VLOOKUP(B134,U:AG,13,0)</f>
        <v>3</v>
      </c>
      <c r="AU134" s="4">
        <f t="shared" si="3"/>
        <v>0</v>
      </c>
    </row>
    <row r="135" spans="1:47" x14ac:dyDescent="0.3">
      <c r="A135" s="6" t="s">
        <v>421</v>
      </c>
      <c r="B135" s="2" t="s">
        <v>563</v>
      </c>
      <c r="C135" s="1" t="s">
        <v>1337</v>
      </c>
      <c r="D135" s="12" t="s">
        <v>18</v>
      </c>
      <c r="E135" s="12">
        <v>900</v>
      </c>
      <c r="F135" s="25" t="s">
        <v>2063</v>
      </c>
      <c r="G135" s="30" t="s">
        <v>3737</v>
      </c>
      <c r="H135" s="30" t="s">
        <v>3738</v>
      </c>
      <c r="I135" s="11" t="s">
        <v>131</v>
      </c>
      <c r="J135" s="12" t="s">
        <v>4734</v>
      </c>
      <c r="K135" s="12" t="s">
        <v>37</v>
      </c>
      <c r="L135" s="12">
        <v>0</v>
      </c>
      <c r="M135" s="12" t="s">
        <v>19</v>
      </c>
      <c r="N135" s="12" t="s">
        <v>21</v>
      </c>
      <c r="O135" s="12">
        <v>0</v>
      </c>
      <c r="P135" s="12" t="s">
        <v>5077</v>
      </c>
      <c r="Q135" s="12">
        <v>4</v>
      </c>
      <c r="R135" s="30" t="s">
        <v>180</v>
      </c>
      <c r="S135" s="12">
        <v>0</v>
      </c>
      <c r="U135" t="s">
        <v>635</v>
      </c>
      <c r="V135" t="s">
        <v>39</v>
      </c>
      <c r="W135" t="s">
        <v>2950</v>
      </c>
      <c r="X135" t="s">
        <v>2951</v>
      </c>
      <c r="Y135" t="s">
        <v>184</v>
      </c>
      <c r="Z135" t="s">
        <v>4306</v>
      </c>
      <c r="AA135" t="s">
        <v>37</v>
      </c>
      <c r="AC135" t="s">
        <v>19</v>
      </c>
      <c r="AD135">
        <v>4</v>
      </c>
      <c r="AE135">
        <v>0</v>
      </c>
      <c r="AF135" t="s">
        <v>391</v>
      </c>
      <c r="AG135">
        <v>3</v>
      </c>
      <c r="AI135" s="7" t="str">
        <f>VLOOKUP(B135,U:W,3,0)</f>
        <v>-6.9216109</v>
      </c>
      <c r="AJ135" s="4" t="str">
        <f>VLOOKUP(B135,U:X,4,0)</f>
        <v>110.5797419</v>
      </c>
      <c r="AK135" s="4" t="str">
        <f>VLOOKUP(B135,U:Y,5,0)</f>
        <v>AHMAD FAHRUR REZA</v>
      </c>
      <c r="AL135" s="4" t="str">
        <f>VLOOKUP(B135,U:Z,6,0)</f>
        <v>14514230318</v>
      </c>
      <c r="AM135" s="4" t="str">
        <f>VLOOKUP(B135,U:AA,7,0)</f>
        <v>HEXING</v>
      </c>
      <c r="AN135" s="4">
        <f>VLOOKUP(B135,U:AB,8,0)</f>
        <v>0</v>
      </c>
      <c r="AO135" s="4" t="str">
        <f>VLOOKUP(B135,U:AC,9,0)</f>
        <v>ABB</v>
      </c>
      <c r="AP135" s="4">
        <f>VLOOKUP(B135,U:AD,10,0)</f>
        <v>4</v>
      </c>
      <c r="AQ135" s="3" t="s">
        <v>123</v>
      </c>
      <c r="AR135" s="4" t="str">
        <f t="shared" ref="AR135:AR198" si="4">CONCATENATE(AP135,AQ135)</f>
        <v>4A</v>
      </c>
      <c r="AS135" s="4" t="str">
        <f>VLOOKUP(B135,U:AF,12,0)</f>
        <v>GD525510565</v>
      </c>
      <c r="AT135" s="4">
        <f>VLOOKUP(B135,U:AG,13,0)</f>
        <v>4</v>
      </c>
      <c r="AU135" s="4">
        <f t="shared" ref="AU135:AU198" si="5">IF(AT135&gt;5,"PERLU PERLUASAN JTR",0)</f>
        <v>0</v>
      </c>
    </row>
    <row r="136" spans="1:47" x14ac:dyDescent="0.3">
      <c r="A136" s="6" t="s">
        <v>421</v>
      </c>
      <c r="B136" s="2" t="s">
        <v>564</v>
      </c>
      <c r="C136" s="1" t="s">
        <v>1338</v>
      </c>
      <c r="D136" s="12" t="s">
        <v>18</v>
      </c>
      <c r="E136" s="12">
        <v>900</v>
      </c>
      <c r="F136" s="25" t="s">
        <v>2064</v>
      </c>
      <c r="G136" s="30" t="s">
        <v>3785</v>
      </c>
      <c r="H136" s="30" t="s">
        <v>3786</v>
      </c>
      <c r="I136" s="11" t="s">
        <v>131</v>
      </c>
      <c r="J136" s="12" t="s">
        <v>4762</v>
      </c>
      <c r="K136" s="12" t="s">
        <v>37</v>
      </c>
      <c r="L136" s="12">
        <v>0</v>
      </c>
      <c r="M136" s="12" t="s">
        <v>19</v>
      </c>
      <c r="N136" s="12" t="s">
        <v>21</v>
      </c>
      <c r="O136" s="12">
        <v>0</v>
      </c>
      <c r="P136" s="12" t="s">
        <v>54</v>
      </c>
      <c r="Q136" s="12">
        <v>5</v>
      </c>
      <c r="R136" s="30" t="s">
        <v>179</v>
      </c>
      <c r="S136" s="12">
        <v>0</v>
      </c>
      <c r="U136" t="s">
        <v>599</v>
      </c>
      <c r="V136" t="s">
        <v>40</v>
      </c>
      <c r="W136" t="s">
        <v>2952</v>
      </c>
      <c r="X136" t="s">
        <v>2953</v>
      </c>
      <c r="Y136" t="s">
        <v>177</v>
      </c>
      <c r="Z136" t="s">
        <v>4307</v>
      </c>
      <c r="AA136" t="s">
        <v>144</v>
      </c>
      <c r="AC136" t="s">
        <v>19</v>
      </c>
      <c r="AD136">
        <v>6</v>
      </c>
      <c r="AE136">
        <v>0</v>
      </c>
      <c r="AF136" t="s">
        <v>111</v>
      </c>
      <c r="AG136">
        <v>6</v>
      </c>
      <c r="AI136" s="7" t="str">
        <f>VLOOKUP(B136,U:W,3,0)</f>
        <v>-6.9467528</v>
      </c>
      <c r="AJ136" s="4" t="str">
        <f>VLOOKUP(B136,U:X,4,0)</f>
        <v>110.6820504</v>
      </c>
      <c r="AK136" s="4" t="str">
        <f>VLOOKUP(B136,U:Y,5,0)</f>
        <v>SUHIRMANTO</v>
      </c>
      <c r="AL136" s="4" t="str">
        <f>VLOOKUP(B136,U:Z,6,0)</f>
        <v>14514208637</v>
      </c>
      <c r="AM136" s="4" t="str">
        <f>VLOOKUP(B136,U:AA,7,0)</f>
        <v>HEXING</v>
      </c>
      <c r="AN136" s="4">
        <f>VLOOKUP(B136,U:AB,8,0)</f>
        <v>0</v>
      </c>
      <c r="AO136" s="4" t="str">
        <f>VLOOKUP(B136,U:AC,9,0)</f>
        <v>ABB</v>
      </c>
      <c r="AP136" s="4">
        <f>VLOOKUP(B136,U:AD,10,0)</f>
        <v>4</v>
      </c>
      <c r="AQ136" s="3" t="s">
        <v>123</v>
      </c>
      <c r="AR136" s="4" t="str">
        <f t="shared" si="4"/>
        <v>4A</v>
      </c>
      <c r="AS136" s="4" t="str">
        <f>VLOOKUP(B136,U:AF,12,0)</f>
        <v>GD525512316</v>
      </c>
      <c r="AT136" s="4">
        <f>VLOOKUP(B136,U:AG,13,0)</f>
        <v>5</v>
      </c>
      <c r="AU136" s="4">
        <f t="shared" si="5"/>
        <v>0</v>
      </c>
    </row>
    <row r="137" spans="1:47" x14ac:dyDescent="0.3">
      <c r="A137" s="6" t="s">
        <v>421</v>
      </c>
      <c r="B137" s="2" t="s">
        <v>565</v>
      </c>
      <c r="C137" s="1" t="s">
        <v>1339</v>
      </c>
      <c r="D137" s="12" t="s">
        <v>18</v>
      </c>
      <c r="E137" s="12">
        <v>900</v>
      </c>
      <c r="F137" s="25" t="s">
        <v>2065</v>
      </c>
      <c r="G137" s="30" t="s">
        <v>3661</v>
      </c>
      <c r="H137" s="30" t="s">
        <v>3662</v>
      </c>
      <c r="I137" s="11" t="s">
        <v>131</v>
      </c>
      <c r="J137" s="12" t="s">
        <v>4693</v>
      </c>
      <c r="K137" s="12" t="s">
        <v>37</v>
      </c>
      <c r="L137" s="12">
        <v>0</v>
      </c>
      <c r="M137" s="12" t="s">
        <v>19</v>
      </c>
      <c r="N137" s="12" t="s">
        <v>21</v>
      </c>
      <c r="O137" s="12">
        <v>0</v>
      </c>
      <c r="P137" s="12" t="s">
        <v>101</v>
      </c>
      <c r="Q137" s="12">
        <v>7</v>
      </c>
      <c r="R137" s="30" t="s">
        <v>185</v>
      </c>
      <c r="S137" s="12" t="s">
        <v>132</v>
      </c>
      <c r="U137" t="s">
        <v>620</v>
      </c>
      <c r="V137" t="s">
        <v>39</v>
      </c>
      <c r="W137" t="s">
        <v>224</v>
      </c>
      <c r="X137" t="s">
        <v>312</v>
      </c>
      <c r="Y137" t="s">
        <v>178</v>
      </c>
      <c r="Z137" t="s">
        <v>4308</v>
      </c>
      <c r="AA137" t="s">
        <v>37</v>
      </c>
      <c r="AC137" t="s">
        <v>19</v>
      </c>
      <c r="AD137">
        <v>4</v>
      </c>
      <c r="AE137">
        <v>0</v>
      </c>
      <c r="AF137" t="s">
        <v>168</v>
      </c>
      <c r="AG137">
        <v>3</v>
      </c>
      <c r="AI137" s="7" t="str">
        <f>VLOOKUP(B137,U:W,3,0)</f>
        <v>-6.9093004</v>
      </c>
      <c r="AJ137" s="4" t="str">
        <f>VLOOKUP(B137,U:X,4,0)</f>
        <v>110.6728708</v>
      </c>
      <c r="AK137" s="4" t="str">
        <f>VLOOKUP(B137,U:Y,5,0)</f>
        <v>NASIRUN</v>
      </c>
      <c r="AL137" s="4" t="str">
        <f>VLOOKUP(B137,U:Z,6,0)</f>
        <v>14514208496</v>
      </c>
      <c r="AM137" s="4" t="str">
        <f>VLOOKUP(B137,U:AA,7,0)</f>
        <v>HEXING</v>
      </c>
      <c r="AN137" s="4">
        <f>VLOOKUP(B137,U:AB,8,0)</f>
        <v>0</v>
      </c>
      <c r="AO137" s="4" t="str">
        <f>VLOOKUP(B137,U:AC,9,0)</f>
        <v>ABB</v>
      </c>
      <c r="AP137" s="4">
        <f>VLOOKUP(B137,U:AD,10,0)</f>
        <v>4</v>
      </c>
      <c r="AQ137" s="3" t="s">
        <v>123</v>
      </c>
      <c r="AR137" s="4" t="str">
        <f t="shared" si="4"/>
        <v>4A</v>
      </c>
      <c r="AS137" s="4" t="str">
        <f>VLOOKUP(B137,U:AF,12,0)</f>
        <v>GD525510104</v>
      </c>
      <c r="AT137" s="4">
        <f>VLOOKUP(B137,U:AG,13,0)</f>
        <v>7</v>
      </c>
      <c r="AU137" s="4" t="str">
        <f t="shared" si="5"/>
        <v>PERLU PERLUASAN JTR</v>
      </c>
    </row>
    <row r="138" spans="1:47" x14ac:dyDescent="0.3">
      <c r="A138" s="6" t="s">
        <v>421</v>
      </c>
      <c r="B138" s="2" t="s">
        <v>566</v>
      </c>
      <c r="C138" s="1" t="s">
        <v>1340</v>
      </c>
      <c r="D138" s="12" t="s">
        <v>18</v>
      </c>
      <c r="E138" s="12">
        <v>1300</v>
      </c>
      <c r="F138" s="25" t="s">
        <v>252</v>
      </c>
      <c r="G138" s="30" t="s">
        <v>3669</v>
      </c>
      <c r="H138" s="30" t="s">
        <v>3670</v>
      </c>
      <c r="I138" s="11" t="s">
        <v>131</v>
      </c>
      <c r="J138" s="12" t="s">
        <v>4697</v>
      </c>
      <c r="K138" s="12" t="s">
        <v>37</v>
      </c>
      <c r="L138" s="12">
        <v>0</v>
      </c>
      <c r="M138" s="12" t="s">
        <v>19</v>
      </c>
      <c r="N138" s="12" t="s">
        <v>125</v>
      </c>
      <c r="O138" s="12">
        <v>0</v>
      </c>
      <c r="P138" s="12" t="s">
        <v>367</v>
      </c>
      <c r="Q138" s="12">
        <v>7</v>
      </c>
      <c r="R138" s="30" t="s">
        <v>183</v>
      </c>
      <c r="S138" s="12" t="s">
        <v>132</v>
      </c>
      <c r="U138" t="s">
        <v>619</v>
      </c>
      <c r="V138" t="s">
        <v>39</v>
      </c>
      <c r="W138" t="s">
        <v>2954</v>
      </c>
      <c r="X138" t="s">
        <v>2955</v>
      </c>
      <c r="Y138" t="s">
        <v>179</v>
      </c>
      <c r="Z138" t="s">
        <v>4309</v>
      </c>
      <c r="AA138" t="s">
        <v>37</v>
      </c>
      <c r="AC138" t="s">
        <v>19</v>
      </c>
      <c r="AD138">
        <v>4</v>
      </c>
      <c r="AE138">
        <v>0</v>
      </c>
      <c r="AF138" t="s">
        <v>352</v>
      </c>
      <c r="AG138">
        <v>5</v>
      </c>
      <c r="AI138" s="7" t="str">
        <f>VLOOKUP(B138,U:W,3,0)</f>
        <v>-6.8780415</v>
      </c>
      <c r="AJ138" s="4" t="str">
        <f>VLOOKUP(B138,U:X,4,0)</f>
        <v>110.7332875</v>
      </c>
      <c r="AK138" s="4" t="str">
        <f>VLOOKUP(B138,U:Y,5,0)</f>
        <v>SLAMET</v>
      </c>
      <c r="AL138" s="4" t="str">
        <f>VLOOKUP(B138,U:Z,6,0)</f>
        <v>14514241919</v>
      </c>
      <c r="AM138" s="4" t="str">
        <f>VLOOKUP(B138,U:AA,7,0)</f>
        <v>HEXING</v>
      </c>
      <c r="AN138" s="4">
        <f>VLOOKUP(B138,U:AB,8,0)</f>
        <v>0</v>
      </c>
      <c r="AO138" s="4" t="str">
        <f>VLOOKUP(B138,U:AC,9,0)</f>
        <v>ABB</v>
      </c>
      <c r="AP138" s="4">
        <f>VLOOKUP(B138,U:AD,10,0)</f>
        <v>6</v>
      </c>
      <c r="AQ138" s="3" t="s">
        <v>123</v>
      </c>
      <c r="AR138" s="4" t="str">
        <f t="shared" si="4"/>
        <v>6A</v>
      </c>
      <c r="AS138" s="4" t="str">
        <f>VLOOKUP(B138,U:AF,12,0)</f>
        <v>GD525511244</v>
      </c>
      <c r="AT138" s="4">
        <f>VLOOKUP(B138,U:AG,13,0)</f>
        <v>7</v>
      </c>
      <c r="AU138" s="4" t="str">
        <f t="shared" si="5"/>
        <v>PERLU PERLUASAN JTR</v>
      </c>
    </row>
    <row r="139" spans="1:47" x14ac:dyDescent="0.3">
      <c r="A139" s="6" t="s">
        <v>429</v>
      </c>
      <c r="B139" s="2" t="s">
        <v>567</v>
      </c>
      <c r="C139" s="1" t="s">
        <v>1341</v>
      </c>
      <c r="D139" s="12" t="s">
        <v>36</v>
      </c>
      <c r="E139" s="12">
        <v>11000</v>
      </c>
      <c r="F139" s="25" t="s">
        <v>2066</v>
      </c>
      <c r="G139" s="30" t="s">
        <v>3112</v>
      </c>
      <c r="H139" s="30" t="s">
        <v>3113</v>
      </c>
      <c r="I139" s="11" t="s">
        <v>131</v>
      </c>
      <c r="J139" s="12" t="s">
        <v>4391</v>
      </c>
      <c r="K139" s="12" t="s">
        <v>37</v>
      </c>
      <c r="L139" s="12">
        <v>0</v>
      </c>
      <c r="M139" s="12" t="s">
        <v>19</v>
      </c>
      <c r="N139" s="12" t="s">
        <v>124</v>
      </c>
      <c r="O139" s="12">
        <v>0</v>
      </c>
      <c r="P139" s="12" t="s">
        <v>91</v>
      </c>
      <c r="Q139" s="12">
        <v>1</v>
      </c>
      <c r="R139" s="30" t="s">
        <v>180</v>
      </c>
      <c r="S139" s="12">
        <v>0</v>
      </c>
      <c r="U139" t="s">
        <v>831</v>
      </c>
      <c r="V139" t="s">
        <v>39</v>
      </c>
      <c r="W139" t="s">
        <v>2956</v>
      </c>
      <c r="X139" t="s">
        <v>2957</v>
      </c>
      <c r="Y139" t="s">
        <v>180</v>
      </c>
      <c r="Z139" t="s">
        <v>4310</v>
      </c>
      <c r="AA139" t="s">
        <v>37</v>
      </c>
      <c r="AC139" t="s">
        <v>19</v>
      </c>
      <c r="AD139">
        <v>4</v>
      </c>
      <c r="AE139">
        <v>0</v>
      </c>
      <c r="AF139" t="s">
        <v>390</v>
      </c>
      <c r="AG139">
        <v>5</v>
      </c>
      <c r="AI139" s="7" t="str">
        <f>VLOOKUP(B139,U:W,3,0)</f>
        <v>-6.922798328915138</v>
      </c>
      <c r="AJ139" s="4" t="str">
        <f>VLOOKUP(B139,U:X,4,0)</f>
        <v>110.48792883753777</v>
      </c>
      <c r="AK139" s="4" t="str">
        <f>VLOOKUP(B139,U:Y,5,0)</f>
        <v>AHMAD FAHRUR REZA</v>
      </c>
      <c r="AL139" s="4" t="str">
        <f>VLOOKUP(B139,U:Z,6,0)</f>
        <v>14514168765</v>
      </c>
      <c r="AM139" s="4" t="str">
        <f>VLOOKUP(B139,U:AA,7,0)</f>
        <v>HEXING</v>
      </c>
      <c r="AN139" s="4">
        <f>VLOOKUP(B139,U:AB,8,0)</f>
        <v>0</v>
      </c>
      <c r="AO139" s="4" t="str">
        <f>VLOOKUP(B139,U:AC,9,0)</f>
        <v>ABB</v>
      </c>
      <c r="AP139" s="4">
        <f>VLOOKUP(B139,U:AD,10,0)</f>
        <v>50</v>
      </c>
      <c r="AQ139" s="3" t="s">
        <v>123</v>
      </c>
      <c r="AR139" s="4" t="str">
        <f t="shared" si="4"/>
        <v>50A</v>
      </c>
      <c r="AS139" s="4" t="str">
        <f>VLOOKUP(B139,U:AF,12,0)</f>
        <v>GD525512318</v>
      </c>
      <c r="AT139" s="4">
        <f>VLOOKUP(B139,U:AG,13,0)</f>
        <v>1</v>
      </c>
      <c r="AU139" s="4">
        <f t="shared" si="5"/>
        <v>0</v>
      </c>
    </row>
    <row r="140" spans="1:47" x14ac:dyDescent="0.3">
      <c r="A140" s="6" t="s">
        <v>421</v>
      </c>
      <c r="B140" s="2" t="s">
        <v>568</v>
      </c>
      <c r="C140" s="1" t="s">
        <v>1342</v>
      </c>
      <c r="D140" s="12" t="s">
        <v>33</v>
      </c>
      <c r="E140" s="12">
        <v>900</v>
      </c>
      <c r="F140" s="25" t="s">
        <v>2067</v>
      </c>
      <c r="G140" s="30" t="s">
        <v>3663</v>
      </c>
      <c r="H140" s="30" t="s">
        <v>3664</v>
      </c>
      <c r="I140" s="11" t="s">
        <v>131</v>
      </c>
      <c r="J140" s="12" t="s">
        <v>4694</v>
      </c>
      <c r="K140" s="12" t="s">
        <v>37</v>
      </c>
      <c r="L140" s="12">
        <v>0</v>
      </c>
      <c r="M140" s="12" t="s">
        <v>19</v>
      </c>
      <c r="N140" s="12" t="s">
        <v>21</v>
      </c>
      <c r="O140" s="12">
        <v>0</v>
      </c>
      <c r="P140" s="12" t="s">
        <v>5125</v>
      </c>
      <c r="Q140" s="12">
        <v>1</v>
      </c>
      <c r="R140" s="30" t="s">
        <v>177</v>
      </c>
      <c r="S140" s="12">
        <v>0</v>
      </c>
      <c r="U140" t="s">
        <v>832</v>
      </c>
      <c r="V140" t="s">
        <v>42</v>
      </c>
      <c r="W140" t="s">
        <v>2958</v>
      </c>
      <c r="X140" t="s">
        <v>2959</v>
      </c>
      <c r="Y140" t="s">
        <v>178</v>
      </c>
      <c r="Z140" t="s">
        <v>4311</v>
      </c>
      <c r="AA140" t="s">
        <v>37</v>
      </c>
      <c r="AC140" t="s">
        <v>19</v>
      </c>
      <c r="AD140">
        <v>10</v>
      </c>
      <c r="AE140">
        <v>0</v>
      </c>
      <c r="AF140" t="s">
        <v>49</v>
      </c>
      <c r="AG140">
        <v>2</v>
      </c>
      <c r="AI140" s="7" t="str">
        <f>VLOOKUP(B140,U:W,3,0)</f>
        <v>-6.901378</v>
      </c>
      <c r="AJ140" s="4" t="str">
        <f>VLOOKUP(B140,U:X,4,0)</f>
        <v>110.6291332</v>
      </c>
      <c r="AK140" s="4" t="str">
        <f>VLOOKUP(B140,U:Y,5,0)</f>
        <v>MIFTAKHUL ANWAR</v>
      </c>
      <c r="AL140" s="4" t="str">
        <f>VLOOKUP(B140,U:Z,6,0)</f>
        <v>14514236968</v>
      </c>
      <c r="AM140" s="4" t="str">
        <f>VLOOKUP(B140,U:AA,7,0)</f>
        <v>HEXING</v>
      </c>
      <c r="AN140" s="4">
        <f>VLOOKUP(B140,U:AB,8,0)</f>
        <v>0</v>
      </c>
      <c r="AO140" s="4" t="str">
        <f>VLOOKUP(B140,U:AC,9,0)</f>
        <v>ABB</v>
      </c>
      <c r="AP140" s="4">
        <f>VLOOKUP(B140,U:AD,10,0)</f>
        <v>4</v>
      </c>
      <c r="AQ140" s="3" t="s">
        <v>123</v>
      </c>
      <c r="AR140" s="4" t="str">
        <f t="shared" si="4"/>
        <v>4A</v>
      </c>
      <c r="AS140" s="4" t="str">
        <f>VLOOKUP(B140,U:AF,12,0)</f>
        <v>GD525510332</v>
      </c>
      <c r="AT140" s="4">
        <f>VLOOKUP(B140,U:AG,13,0)</f>
        <v>1</v>
      </c>
      <c r="AU140" s="4">
        <f t="shared" si="5"/>
        <v>0</v>
      </c>
    </row>
    <row r="141" spans="1:47" x14ac:dyDescent="0.3">
      <c r="A141" s="6" t="s">
        <v>421</v>
      </c>
      <c r="B141" s="2" t="s">
        <v>569</v>
      </c>
      <c r="C141" s="1" t="s">
        <v>1343</v>
      </c>
      <c r="D141" s="12" t="s">
        <v>134</v>
      </c>
      <c r="E141" s="12">
        <v>900</v>
      </c>
      <c r="F141" s="25" t="s">
        <v>2068</v>
      </c>
      <c r="G141" s="30" t="s">
        <v>3739</v>
      </c>
      <c r="H141" s="30" t="s">
        <v>3740</v>
      </c>
      <c r="I141" s="11" t="s">
        <v>130</v>
      </c>
      <c r="J141" s="12" t="s">
        <v>4735</v>
      </c>
      <c r="K141" s="12" t="s">
        <v>145</v>
      </c>
      <c r="L141" s="12">
        <v>0</v>
      </c>
      <c r="M141" s="12" t="s">
        <v>19</v>
      </c>
      <c r="N141" s="12" t="s">
        <v>21</v>
      </c>
      <c r="O141" s="12">
        <v>0</v>
      </c>
      <c r="P141" s="12" t="s">
        <v>65</v>
      </c>
      <c r="Q141" s="12">
        <v>9</v>
      </c>
      <c r="R141" s="30" t="s">
        <v>176</v>
      </c>
      <c r="S141" s="12" t="s">
        <v>132</v>
      </c>
      <c r="U141" t="s">
        <v>846</v>
      </c>
      <c r="V141" t="s">
        <v>39</v>
      </c>
      <c r="W141" t="s">
        <v>2960</v>
      </c>
      <c r="X141" t="s">
        <v>2961</v>
      </c>
      <c r="Y141" t="s">
        <v>179</v>
      </c>
      <c r="Z141" t="s">
        <v>4312</v>
      </c>
      <c r="AA141" t="s">
        <v>37</v>
      </c>
      <c r="AC141" t="s">
        <v>19</v>
      </c>
      <c r="AD141">
        <v>4</v>
      </c>
      <c r="AE141">
        <v>0</v>
      </c>
      <c r="AF141" t="s">
        <v>160</v>
      </c>
      <c r="AG141">
        <v>5</v>
      </c>
      <c r="AI141" s="7" t="str">
        <f>VLOOKUP(B141,U:W,3,0)</f>
        <v>-6.8514084</v>
      </c>
      <c r="AJ141" s="4" t="str">
        <f>VLOOKUP(B141,U:X,4,0)</f>
        <v>110.6201253</v>
      </c>
      <c r="AK141" s="4" t="str">
        <f>VLOOKUP(B141,U:Y,5,0)</f>
        <v>AHMAD ROFIQ</v>
      </c>
      <c r="AL141" s="4" t="str">
        <f>VLOOKUP(B141,U:Z,6,0)</f>
        <v>001126549</v>
      </c>
      <c r="AM141" s="4" t="str">
        <f>VLOOKUP(B141,U:AA,7,0)</f>
        <v>MELCOINDA</v>
      </c>
      <c r="AN141" s="4">
        <f>VLOOKUP(B141,U:AB,8,0)</f>
        <v>0</v>
      </c>
      <c r="AO141" s="4" t="str">
        <f>VLOOKUP(B141,U:AC,9,0)</f>
        <v>ABB</v>
      </c>
      <c r="AP141" s="4">
        <f>VLOOKUP(B141,U:AD,10,0)</f>
        <v>4</v>
      </c>
      <c r="AQ141" s="3" t="s">
        <v>123</v>
      </c>
      <c r="AR141" s="4" t="str">
        <f t="shared" si="4"/>
        <v>4A</v>
      </c>
      <c r="AS141" s="4" t="str">
        <f>VLOOKUP(B141,U:AF,12,0)</f>
        <v>GD525510957</v>
      </c>
      <c r="AT141" s="4">
        <f>VLOOKUP(B141,U:AG,13,0)</f>
        <v>9</v>
      </c>
      <c r="AU141" s="4" t="str">
        <f t="shared" si="5"/>
        <v>PERLU PERLUASAN JTR</v>
      </c>
    </row>
    <row r="142" spans="1:47" x14ac:dyDescent="0.3">
      <c r="A142" s="6" t="s">
        <v>421</v>
      </c>
      <c r="B142" s="2" t="s">
        <v>570</v>
      </c>
      <c r="C142" s="1" t="s">
        <v>302</v>
      </c>
      <c r="D142" s="12" t="s">
        <v>18</v>
      </c>
      <c r="E142" s="12">
        <v>900</v>
      </c>
      <c r="F142" s="25" t="s">
        <v>2069</v>
      </c>
      <c r="G142" s="19" t="s">
        <v>3649</v>
      </c>
      <c r="H142" s="19" t="s">
        <v>3650</v>
      </c>
      <c r="I142" s="11" t="s">
        <v>131</v>
      </c>
      <c r="J142" s="18" t="s">
        <v>4687</v>
      </c>
      <c r="K142" s="11" t="s">
        <v>37</v>
      </c>
      <c r="L142" s="12">
        <v>0</v>
      </c>
      <c r="M142" s="11" t="s">
        <v>19</v>
      </c>
      <c r="N142" s="11" t="s">
        <v>21</v>
      </c>
      <c r="O142" s="12">
        <v>0</v>
      </c>
      <c r="P142" s="12" t="s">
        <v>170</v>
      </c>
      <c r="Q142" s="12">
        <v>4</v>
      </c>
      <c r="R142" s="28" t="s">
        <v>31</v>
      </c>
      <c r="S142" s="12">
        <v>0</v>
      </c>
      <c r="U142" t="s">
        <v>627</v>
      </c>
      <c r="V142" t="s">
        <v>39</v>
      </c>
      <c r="W142" t="s">
        <v>2962</v>
      </c>
      <c r="X142" t="s">
        <v>2963</v>
      </c>
      <c r="Y142" t="s">
        <v>178</v>
      </c>
      <c r="Z142" t="s">
        <v>4220</v>
      </c>
      <c r="AA142" t="s">
        <v>37</v>
      </c>
      <c r="AC142" t="s">
        <v>19</v>
      </c>
      <c r="AD142">
        <v>4</v>
      </c>
      <c r="AE142">
        <v>0</v>
      </c>
      <c r="AF142" t="s">
        <v>81</v>
      </c>
      <c r="AG142">
        <v>4</v>
      </c>
      <c r="AI142" s="7" t="str">
        <f>VLOOKUP(B142,U:W,3,0)</f>
        <v>-6.920624</v>
      </c>
      <c r="AJ142" s="4" t="str">
        <f>VLOOKUP(B142,U:X,4,0)</f>
        <v>110.6137533</v>
      </c>
      <c r="AK142" s="4" t="str">
        <f>VLOOKUP(B142,U:Y,5,0)</f>
        <v>SUDARMAN</v>
      </c>
      <c r="AL142" s="4" t="str">
        <f>VLOOKUP(B142,U:Z,6,0)</f>
        <v>14399337964</v>
      </c>
      <c r="AM142" s="4" t="str">
        <f>VLOOKUP(B142,U:AA,7,0)</f>
        <v>HEXING</v>
      </c>
      <c r="AN142" s="4">
        <f>VLOOKUP(B142,U:AB,8,0)</f>
        <v>0</v>
      </c>
      <c r="AO142" s="4" t="str">
        <f>VLOOKUP(B142,U:AC,9,0)</f>
        <v>ABB</v>
      </c>
      <c r="AP142" s="4">
        <f>VLOOKUP(B142,U:AD,10,0)</f>
        <v>4</v>
      </c>
      <c r="AQ142" s="3" t="s">
        <v>123</v>
      </c>
      <c r="AR142" s="4" t="str">
        <f t="shared" si="4"/>
        <v>4A</v>
      </c>
      <c r="AS142" s="4" t="str">
        <f>VLOOKUP(B142,U:AF,12,0)</f>
        <v>GD525510150</v>
      </c>
      <c r="AT142" s="4">
        <f>VLOOKUP(B142,U:AG,13,0)</f>
        <v>4</v>
      </c>
      <c r="AU142" s="4">
        <f t="shared" si="5"/>
        <v>0</v>
      </c>
    </row>
    <row r="143" spans="1:47" x14ac:dyDescent="0.3">
      <c r="A143" s="6" t="s">
        <v>421</v>
      </c>
      <c r="B143" s="2" t="s">
        <v>571</v>
      </c>
      <c r="C143" s="1" t="s">
        <v>1344</v>
      </c>
      <c r="D143" s="12" t="s">
        <v>134</v>
      </c>
      <c r="E143" s="12">
        <v>900</v>
      </c>
      <c r="F143" s="25" t="s">
        <v>2070</v>
      </c>
      <c r="G143" s="19" t="s">
        <v>3196</v>
      </c>
      <c r="H143" s="19" t="s">
        <v>3197</v>
      </c>
      <c r="I143" s="11" t="s">
        <v>130</v>
      </c>
      <c r="J143" s="18" t="s">
        <v>4758</v>
      </c>
      <c r="K143" s="11" t="s">
        <v>146</v>
      </c>
      <c r="L143" s="12">
        <v>0</v>
      </c>
      <c r="M143" s="11" t="s">
        <v>19</v>
      </c>
      <c r="N143" s="11" t="s">
        <v>21</v>
      </c>
      <c r="O143" s="12">
        <v>0</v>
      </c>
      <c r="P143" s="12" t="s">
        <v>67</v>
      </c>
      <c r="Q143" s="12">
        <v>2</v>
      </c>
      <c r="R143" s="28" t="s">
        <v>178</v>
      </c>
      <c r="S143" s="12">
        <v>0</v>
      </c>
      <c r="U143" t="s">
        <v>842</v>
      </c>
      <c r="V143" t="s">
        <v>39</v>
      </c>
      <c r="W143" t="s">
        <v>2964</v>
      </c>
      <c r="X143" t="s">
        <v>2965</v>
      </c>
      <c r="Y143" t="s">
        <v>180</v>
      </c>
      <c r="Z143" t="s">
        <v>4313</v>
      </c>
      <c r="AA143" t="s">
        <v>145</v>
      </c>
      <c r="AC143" t="s">
        <v>19</v>
      </c>
      <c r="AD143">
        <v>4</v>
      </c>
      <c r="AE143">
        <v>0</v>
      </c>
      <c r="AF143" t="s">
        <v>374</v>
      </c>
      <c r="AG143">
        <v>5</v>
      </c>
      <c r="AI143" s="7" t="str">
        <f>VLOOKUP(B143,U:W,3,0)</f>
        <v>-6.9947818</v>
      </c>
      <c r="AJ143" s="4" t="str">
        <f>VLOOKUP(B143,U:X,4,0)</f>
        <v>110.7500944</v>
      </c>
      <c r="AK143" s="4" t="str">
        <f>VLOOKUP(B143,U:Y,5,0)</f>
        <v>AGUS SALIM</v>
      </c>
      <c r="AL143" s="4" t="str">
        <f>VLOOKUP(B143,U:Z,6,0)</f>
        <v>1012772</v>
      </c>
      <c r="AM143" s="4" t="str">
        <f>VLOOKUP(B143,U:AA,7,0)</f>
        <v>METBELOSA</v>
      </c>
      <c r="AN143" s="4">
        <f>VLOOKUP(B143,U:AB,8,0)</f>
        <v>0</v>
      </c>
      <c r="AO143" s="4" t="str">
        <f>VLOOKUP(B143,U:AC,9,0)</f>
        <v>ABB</v>
      </c>
      <c r="AP143" s="4">
        <f>VLOOKUP(B143,U:AD,10,0)</f>
        <v>4</v>
      </c>
      <c r="AQ143" s="3" t="s">
        <v>123</v>
      </c>
      <c r="AR143" s="4" t="str">
        <f t="shared" si="4"/>
        <v>4A</v>
      </c>
      <c r="AS143" s="4" t="str">
        <f>VLOOKUP(B143,U:AF,12,0)</f>
        <v>GD525511929</v>
      </c>
      <c r="AT143" s="4">
        <f>VLOOKUP(B143,U:AG,13,0)</f>
        <v>2</v>
      </c>
      <c r="AU143" s="4">
        <f t="shared" si="5"/>
        <v>0</v>
      </c>
    </row>
    <row r="144" spans="1:47" x14ac:dyDescent="0.3">
      <c r="A144" s="6" t="s">
        <v>421</v>
      </c>
      <c r="B144" s="2" t="s">
        <v>572</v>
      </c>
      <c r="C144" s="1" t="s">
        <v>1345</v>
      </c>
      <c r="D144" s="12" t="s">
        <v>18</v>
      </c>
      <c r="E144" s="12">
        <v>900</v>
      </c>
      <c r="F144" s="25" t="s">
        <v>2071</v>
      </c>
      <c r="G144" s="30" t="s">
        <v>3797</v>
      </c>
      <c r="H144" s="30" t="s">
        <v>3798</v>
      </c>
      <c r="I144" s="11" t="s">
        <v>131</v>
      </c>
      <c r="J144" s="12" t="s">
        <v>4766</v>
      </c>
      <c r="K144" s="12" t="s">
        <v>37</v>
      </c>
      <c r="L144" s="12">
        <v>0</v>
      </c>
      <c r="M144" s="12" t="s">
        <v>19</v>
      </c>
      <c r="N144" s="12" t="s">
        <v>21</v>
      </c>
      <c r="O144" s="12">
        <v>0</v>
      </c>
      <c r="P144" s="12" t="s">
        <v>5149</v>
      </c>
      <c r="Q144" s="12">
        <v>5</v>
      </c>
      <c r="R144" s="30" t="s">
        <v>177</v>
      </c>
      <c r="S144" s="12">
        <v>0</v>
      </c>
      <c r="U144" t="s">
        <v>834</v>
      </c>
      <c r="V144" t="s">
        <v>39</v>
      </c>
      <c r="W144" t="s">
        <v>2966</v>
      </c>
      <c r="X144" t="s">
        <v>2967</v>
      </c>
      <c r="Y144" t="s">
        <v>180</v>
      </c>
      <c r="Z144" t="s">
        <v>4314</v>
      </c>
      <c r="AA144" t="s">
        <v>37</v>
      </c>
      <c r="AC144" t="s">
        <v>19</v>
      </c>
      <c r="AD144">
        <v>4</v>
      </c>
      <c r="AE144">
        <v>0</v>
      </c>
      <c r="AF144" t="s">
        <v>5019</v>
      </c>
      <c r="AG144">
        <v>5</v>
      </c>
      <c r="AI144" s="7" t="str">
        <f>VLOOKUP(B144,U:W,3,0)</f>
        <v>-6.959574472451189</v>
      </c>
      <c r="AJ144" s="4" t="str">
        <f>VLOOKUP(B144,U:X,4,0)</f>
        <v>110.74956759810448</v>
      </c>
      <c r="AK144" s="4" t="str">
        <f>VLOOKUP(B144,U:Y,5,0)</f>
        <v>MIFTAKHUL ANWAR</v>
      </c>
      <c r="AL144" s="4" t="str">
        <f>VLOOKUP(B144,U:Z,6,0)</f>
        <v>14514222331</v>
      </c>
      <c r="AM144" s="4" t="str">
        <f>VLOOKUP(B144,U:AA,7,0)</f>
        <v>HEXING</v>
      </c>
      <c r="AN144" s="4">
        <f>VLOOKUP(B144,U:AB,8,0)</f>
        <v>0</v>
      </c>
      <c r="AO144" s="4" t="str">
        <f>VLOOKUP(B144,U:AC,9,0)</f>
        <v>ABB</v>
      </c>
      <c r="AP144" s="4">
        <f>VLOOKUP(B144,U:AD,10,0)</f>
        <v>4</v>
      </c>
      <c r="AQ144" s="3" t="s">
        <v>123</v>
      </c>
      <c r="AR144" s="4" t="str">
        <f t="shared" si="4"/>
        <v>4A</v>
      </c>
      <c r="AS144" s="4" t="str">
        <f>VLOOKUP(B144,U:AF,12,0)</f>
        <v>0101K-</v>
      </c>
      <c r="AT144" s="4">
        <f>VLOOKUP(B144,U:AG,13,0)</f>
        <v>5</v>
      </c>
      <c r="AU144" s="4">
        <f t="shared" si="5"/>
        <v>0</v>
      </c>
    </row>
    <row r="145" spans="1:47" x14ac:dyDescent="0.3">
      <c r="A145" s="6" t="s">
        <v>421</v>
      </c>
      <c r="B145" s="2" t="s">
        <v>573</v>
      </c>
      <c r="C145" s="1" t="s">
        <v>1346</v>
      </c>
      <c r="D145" s="12" t="s">
        <v>18</v>
      </c>
      <c r="E145" s="12">
        <v>450</v>
      </c>
      <c r="F145" s="25" t="s">
        <v>2072</v>
      </c>
      <c r="G145" s="19" t="s">
        <v>3743</v>
      </c>
      <c r="H145" s="19" t="s">
        <v>3744</v>
      </c>
      <c r="I145" s="11" t="s">
        <v>131</v>
      </c>
      <c r="J145" s="18" t="s">
        <v>4737</v>
      </c>
      <c r="K145" s="12" t="s">
        <v>37</v>
      </c>
      <c r="L145" s="12">
        <v>0</v>
      </c>
      <c r="M145" s="11" t="s">
        <v>19</v>
      </c>
      <c r="N145" s="11" t="s">
        <v>128</v>
      </c>
      <c r="O145" s="12">
        <v>0</v>
      </c>
      <c r="P145" s="12" t="s">
        <v>5137</v>
      </c>
      <c r="Q145" s="12">
        <v>3</v>
      </c>
      <c r="R145" s="28" t="s">
        <v>180</v>
      </c>
      <c r="S145" s="11">
        <v>0</v>
      </c>
      <c r="U145" t="s">
        <v>493</v>
      </c>
      <c r="V145" t="s">
        <v>40</v>
      </c>
      <c r="W145" t="s">
        <v>2968</v>
      </c>
      <c r="X145" t="s">
        <v>2969</v>
      </c>
      <c r="Y145" t="s">
        <v>177</v>
      </c>
      <c r="Z145" t="s">
        <v>4315</v>
      </c>
      <c r="AA145" t="s">
        <v>37</v>
      </c>
      <c r="AC145" t="s">
        <v>19</v>
      </c>
      <c r="AD145">
        <v>6</v>
      </c>
      <c r="AE145">
        <v>0</v>
      </c>
      <c r="AF145" t="s">
        <v>5020</v>
      </c>
      <c r="AG145">
        <v>4</v>
      </c>
      <c r="AI145" s="7" t="str">
        <f>VLOOKUP(B145,U:W,3,0)</f>
        <v>-6.9728278</v>
      </c>
      <c r="AJ145" s="4" t="str">
        <f>VLOOKUP(B145,U:X,4,0)</f>
        <v>110.5276145</v>
      </c>
      <c r="AK145" s="4" t="str">
        <f>VLOOKUP(B145,U:Y,5,0)</f>
        <v>AHMAD FAHRUR REZA</v>
      </c>
      <c r="AL145" s="4" t="str">
        <f>VLOOKUP(B145,U:Z,6,0)</f>
        <v>14514222604</v>
      </c>
      <c r="AM145" s="4" t="str">
        <f>VLOOKUP(B145,U:AA,7,0)</f>
        <v>HEXING</v>
      </c>
      <c r="AN145" s="4">
        <f>VLOOKUP(B145,U:AB,8,0)</f>
        <v>0</v>
      </c>
      <c r="AO145" s="4" t="str">
        <f>VLOOKUP(B145,U:AC,9,0)</f>
        <v>ABB</v>
      </c>
      <c r="AP145" s="4">
        <f>VLOOKUP(B145,U:AD,10,0)</f>
        <v>2</v>
      </c>
      <c r="AQ145" s="3" t="s">
        <v>123</v>
      </c>
      <c r="AR145" s="4" t="str">
        <f t="shared" si="4"/>
        <v>2A</v>
      </c>
      <c r="AS145" s="4" t="str">
        <f>VLOOKUP(B145,U:AF,12,0)</f>
        <v>GD525511486</v>
      </c>
      <c r="AT145" s="4">
        <f>VLOOKUP(B145,U:AG,13,0)</f>
        <v>3</v>
      </c>
      <c r="AU145" s="4">
        <f t="shared" si="5"/>
        <v>0</v>
      </c>
    </row>
    <row r="146" spans="1:47" x14ac:dyDescent="0.3">
      <c r="A146" s="6" t="s">
        <v>421</v>
      </c>
      <c r="B146" s="2" t="s">
        <v>574</v>
      </c>
      <c r="C146" s="1" t="s">
        <v>1347</v>
      </c>
      <c r="D146" s="12" t="s">
        <v>33</v>
      </c>
      <c r="E146" s="12">
        <v>900</v>
      </c>
      <c r="F146" s="25" t="s">
        <v>2073</v>
      </c>
      <c r="G146" s="19" t="s">
        <v>3733</v>
      </c>
      <c r="H146" s="19" t="s">
        <v>3734</v>
      </c>
      <c r="I146" s="11" t="s">
        <v>131</v>
      </c>
      <c r="J146" s="18" t="s">
        <v>4732</v>
      </c>
      <c r="K146" s="12" t="s">
        <v>37</v>
      </c>
      <c r="L146" s="12">
        <v>0</v>
      </c>
      <c r="M146" s="11" t="s">
        <v>19</v>
      </c>
      <c r="N146" s="11" t="s">
        <v>21</v>
      </c>
      <c r="O146" s="12">
        <v>0</v>
      </c>
      <c r="P146" s="12" t="s">
        <v>85</v>
      </c>
      <c r="Q146" s="12">
        <v>5</v>
      </c>
      <c r="R146" s="28" t="s">
        <v>179</v>
      </c>
      <c r="S146" s="12">
        <v>0</v>
      </c>
      <c r="U146" t="s">
        <v>824</v>
      </c>
      <c r="V146" t="s">
        <v>39</v>
      </c>
      <c r="W146" t="s">
        <v>2970</v>
      </c>
      <c r="X146" t="s">
        <v>2971</v>
      </c>
      <c r="Y146" t="s">
        <v>180</v>
      </c>
      <c r="Z146" t="s">
        <v>4316</v>
      </c>
      <c r="AA146" t="s">
        <v>37</v>
      </c>
      <c r="AC146" t="s">
        <v>19</v>
      </c>
      <c r="AD146">
        <v>4</v>
      </c>
      <c r="AE146">
        <v>0</v>
      </c>
      <c r="AF146" t="s">
        <v>5021</v>
      </c>
      <c r="AG146">
        <v>4</v>
      </c>
      <c r="AI146" s="7" t="str">
        <f>VLOOKUP(B146,U:W,3,0)</f>
        <v>-6.8822211</v>
      </c>
      <c r="AJ146" s="4" t="str">
        <f>VLOOKUP(B146,U:X,4,0)</f>
        <v>110.6264673</v>
      </c>
      <c r="AK146" s="4" t="str">
        <f>VLOOKUP(B146,U:Y,5,0)</f>
        <v>SUHIRMANTO</v>
      </c>
      <c r="AL146" s="4" t="str">
        <f>VLOOKUP(B146,U:Z,6,0)</f>
        <v>14514228809</v>
      </c>
      <c r="AM146" s="4" t="str">
        <f>VLOOKUP(B146,U:AA,7,0)</f>
        <v>HEXING</v>
      </c>
      <c r="AN146" s="4">
        <f>VLOOKUP(B146,U:AB,8,0)</f>
        <v>0</v>
      </c>
      <c r="AO146" s="4" t="str">
        <f>VLOOKUP(B146,U:AC,9,0)</f>
        <v>ABB</v>
      </c>
      <c r="AP146" s="4">
        <f>VLOOKUP(B146,U:AD,10,0)</f>
        <v>4</v>
      </c>
      <c r="AQ146" s="3" t="s">
        <v>123</v>
      </c>
      <c r="AR146" s="4" t="str">
        <f t="shared" si="4"/>
        <v>4A</v>
      </c>
      <c r="AS146" s="4" t="str">
        <f>VLOOKUP(B146,U:AF,12,0)</f>
        <v>GD525510556</v>
      </c>
      <c r="AT146" s="4">
        <f>VLOOKUP(B146,U:AG,13,0)</f>
        <v>5</v>
      </c>
      <c r="AU146" s="4">
        <f t="shared" si="5"/>
        <v>0</v>
      </c>
    </row>
    <row r="147" spans="1:47" x14ac:dyDescent="0.3">
      <c r="A147" s="6" t="s">
        <v>421</v>
      </c>
      <c r="B147" s="2" t="s">
        <v>308</v>
      </c>
      <c r="C147" s="1" t="s">
        <v>1233</v>
      </c>
      <c r="D147" s="12" t="s">
        <v>18</v>
      </c>
      <c r="E147" s="12">
        <v>900</v>
      </c>
      <c r="F147" s="25" t="s">
        <v>1942</v>
      </c>
      <c r="G147" s="19" t="s">
        <v>3791</v>
      </c>
      <c r="H147" s="19" t="s">
        <v>3792</v>
      </c>
      <c r="I147" s="11" t="s">
        <v>131</v>
      </c>
      <c r="J147" s="18" t="s">
        <v>331</v>
      </c>
      <c r="K147" s="12" t="s">
        <v>37</v>
      </c>
      <c r="L147" s="12">
        <v>0</v>
      </c>
      <c r="M147" s="11" t="s">
        <v>19</v>
      </c>
      <c r="N147" s="11" t="s">
        <v>21</v>
      </c>
      <c r="O147" s="12">
        <v>0</v>
      </c>
      <c r="P147" s="12" t="s">
        <v>81</v>
      </c>
      <c r="Q147" s="12">
        <v>3</v>
      </c>
      <c r="R147" s="28" t="s">
        <v>178</v>
      </c>
      <c r="S147" s="12">
        <v>0</v>
      </c>
      <c r="U147" t="s">
        <v>817</v>
      </c>
      <c r="V147" t="s">
        <v>39</v>
      </c>
      <c r="W147" t="s">
        <v>2972</v>
      </c>
      <c r="X147" t="s">
        <v>2973</v>
      </c>
      <c r="Y147" t="s">
        <v>177</v>
      </c>
      <c r="Z147" t="s">
        <v>4317</v>
      </c>
      <c r="AA147" t="s">
        <v>37</v>
      </c>
      <c r="AC147" t="s">
        <v>19</v>
      </c>
      <c r="AD147">
        <v>4</v>
      </c>
      <c r="AE147">
        <v>0</v>
      </c>
      <c r="AF147" t="s">
        <v>94</v>
      </c>
      <c r="AG147">
        <v>3</v>
      </c>
      <c r="AI147" s="7" t="str">
        <f>VLOOKUP(B147,U:W,3,0)</f>
        <v>-6.9947664</v>
      </c>
      <c r="AJ147" s="4" t="str">
        <f>VLOOKUP(B147,U:X,4,0)</f>
        <v>110.7496577</v>
      </c>
      <c r="AK147" s="4" t="str">
        <f>VLOOKUP(B147,U:Y,5,0)</f>
        <v>AGUS SALIM</v>
      </c>
      <c r="AL147" s="4" t="str">
        <f>VLOOKUP(B147,U:Z,6,0)</f>
        <v>14514228981</v>
      </c>
      <c r="AM147" s="4" t="str">
        <f>VLOOKUP(B147,U:AA,7,0)</f>
        <v>HEXING</v>
      </c>
      <c r="AN147" s="4">
        <f>VLOOKUP(B147,U:AB,8,0)</f>
        <v>0</v>
      </c>
      <c r="AO147" s="4" t="str">
        <f>VLOOKUP(B147,U:AC,9,0)</f>
        <v>ABB</v>
      </c>
      <c r="AP147" s="4">
        <f>VLOOKUP(B147,U:AD,10,0)</f>
        <v>4</v>
      </c>
      <c r="AQ147" s="3" t="s">
        <v>123</v>
      </c>
      <c r="AR147" s="4" t="str">
        <f t="shared" si="4"/>
        <v>4A</v>
      </c>
      <c r="AS147" s="4" t="str">
        <f>VLOOKUP(B147,U:AF,12,0)</f>
        <v>GD525512326</v>
      </c>
      <c r="AT147" s="4">
        <f>VLOOKUP(B147,U:AG,13,0)</f>
        <v>3</v>
      </c>
      <c r="AU147" s="4">
        <f t="shared" si="5"/>
        <v>0</v>
      </c>
    </row>
    <row r="148" spans="1:47" x14ac:dyDescent="0.3">
      <c r="A148" s="6" t="s">
        <v>421</v>
      </c>
      <c r="B148" s="2" t="s">
        <v>575</v>
      </c>
      <c r="C148" s="1" t="s">
        <v>1348</v>
      </c>
      <c r="D148" s="12" t="s">
        <v>18</v>
      </c>
      <c r="E148" s="12">
        <v>900</v>
      </c>
      <c r="F148" s="25" t="s">
        <v>2074</v>
      </c>
      <c r="G148" s="30" t="s">
        <v>3745</v>
      </c>
      <c r="H148" s="30" t="s">
        <v>3746</v>
      </c>
      <c r="I148" s="11" t="s">
        <v>131</v>
      </c>
      <c r="J148" s="12" t="s">
        <v>4738</v>
      </c>
      <c r="K148" s="12" t="s">
        <v>37</v>
      </c>
      <c r="L148" s="12">
        <v>0</v>
      </c>
      <c r="M148" s="12" t="s">
        <v>19</v>
      </c>
      <c r="N148" s="12" t="s">
        <v>21</v>
      </c>
      <c r="O148" s="12">
        <v>0</v>
      </c>
      <c r="P148" s="12" t="s">
        <v>338</v>
      </c>
      <c r="Q148" s="12">
        <v>6</v>
      </c>
      <c r="R148" s="30" t="s">
        <v>185</v>
      </c>
      <c r="S148" s="12" t="s">
        <v>132</v>
      </c>
      <c r="U148" t="s">
        <v>833</v>
      </c>
      <c r="V148" t="s">
        <v>43</v>
      </c>
      <c r="W148" t="s">
        <v>2974</v>
      </c>
      <c r="X148" t="s">
        <v>2975</v>
      </c>
      <c r="Y148" t="s">
        <v>178</v>
      </c>
      <c r="Z148" t="s">
        <v>4318</v>
      </c>
      <c r="AA148" t="s">
        <v>37</v>
      </c>
      <c r="AC148" t="s">
        <v>19</v>
      </c>
      <c r="AD148">
        <v>2</v>
      </c>
      <c r="AE148">
        <v>0</v>
      </c>
      <c r="AF148" t="s">
        <v>67</v>
      </c>
      <c r="AG148">
        <v>1</v>
      </c>
      <c r="AI148" s="7" t="str">
        <f>VLOOKUP(B148,U:W,3,0)</f>
        <v>-6.9185767</v>
      </c>
      <c r="AJ148" s="4" t="str">
        <f>VLOOKUP(B148,U:X,4,0)</f>
        <v>110.6381717</v>
      </c>
      <c r="AK148" s="4" t="str">
        <f>VLOOKUP(B148,U:Y,5,0)</f>
        <v>NASIRUN</v>
      </c>
      <c r="AL148" s="4" t="str">
        <f>VLOOKUP(B148,U:Z,6,0)</f>
        <v>14514222497</v>
      </c>
      <c r="AM148" s="4" t="str">
        <f>VLOOKUP(B148,U:AA,7,0)</f>
        <v>HEXING</v>
      </c>
      <c r="AN148" s="4">
        <f>VLOOKUP(B148,U:AB,8,0)</f>
        <v>0</v>
      </c>
      <c r="AO148" s="4" t="str">
        <f>VLOOKUP(B148,U:AC,9,0)</f>
        <v>ABB</v>
      </c>
      <c r="AP148" s="4">
        <f>VLOOKUP(B148,U:AD,10,0)</f>
        <v>4</v>
      </c>
      <c r="AQ148" s="3" t="s">
        <v>123</v>
      </c>
      <c r="AR148" s="4" t="str">
        <f t="shared" si="4"/>
        <v>4A</v>
      </c>
      <c r="AS148" s="4" t="str">
        <f>VLOOKUP(B148,U:AF,12,0)</f>
        <v>GD525512384</v>
      </c>
      <c r="AT148" s="4">
        <f>VLOOKUP(B148,U:AG,13,0)</f>
        <v>6</v>
      </c>
      <c r="AU148" s="4" t="str">
        <f t="shared" si="5"/>
        <v>PERLU PERLUASAN JTR</v>
      </c>
    </row>
    <row r="149" spans="1:47" x14ac:dyDescent="0.3">
      <c r="A149" s="6" t="s">
        <v>421</v>
      </c>
      <c r="B149" s="2" t="s">
        <v>576</v>
      </c>
      <c r="C149" s="1" t="s">
        <v>1349</v>
      </c>
      <c r="D149" s="12" t="s">
        <v>33</v>
      </c>
      <c r="E149" s="12">
        <v>900</v>
      </c>
      <c r="F149" s="25" t="s">
        <v>2075</v>
      </c>
      <c r="G149" s="30" t="s">
        <v>3749</v>
      </c>
      <c r="H149" s="30" t="s">
        <v>3750</v>
      </c>
      <c r="I149" s="11" t="s">
        <v>131</v>
      </c>
      <c r="J149" s="12" t="s">
        <v>4740</v>
      </c>
      <c r="K149" s="12" t="s">
        <v>37</v>
      </c>
      <c r="L149" s="12">
        <v>0</v>
      </c>
      <c r="M149" s="12" t="s">
        <v>19</v>
      </c>
      <c r="N149" s="12" t="s">
        <v>21</v>
      </c>
      <c r="O149" s="12">
        <v>0</v>
      </c>
      <c r="P149" s="12" t="s">
        <v>5138</v>
      </c>
      <c r="Q149" s="12">
        <v>6</v>
      </c>
      <c r="R149" s="30" t="s">
        <v>180</v>
      </c>
      <c r="S149" s="12" t="s">
        <v>132</v>
      </c>
      <c r="U149" t="s">
        <v>843</v>
      </c>
      <c r="V149" t="s">
        <v>39</v>
      </c>
      <c r="W149" t="s">
        <v>2976</v>
      </c>
      <c r="X149" t="s">
        <v>2977</v>
      </c>
      <c r="Y149" t="s">
        <v>182</v>
      </c>
      <c r="Z149" t="s">
        <v>4319</v>
      </c>
      <c r="AA149" t="s">
        <v>37</v>
      </c>
      <c r="AC149" t="s">
        <v>19</v>
      </c>
      <c r="AD149">
        <v>4</v>
      </c>
      <c r="AE149">
        <v>0</v>
      </c>
      <c r="AF149" t="s">
        <v>411</v>
      </c>
      <c r="AG149">
        <v>3</v>
      </c>
      <c r="AI149" s="7" t="str">
        <f>VLOOKUP(B149,U:W,3,0)</f>
        <v>-6.9721526</v>
      </c>
      <c r="AJ149" s="4" t="str">
        <f>VLOOKUP(B149,U:X,4,0)</f>
        <v>110.5319973</v>
      </c>
      <c r="AK149" s="4" t="str">
        <f>VLOOKUP(B149,U:Y,5,0)</f>
        <v>AHMAD FAHRUR REZA</v>
      </c>
      <c r="AL149" s="4" t="str">
        <f>VLOOKUP(B149,U:Z,6,0)</f>
        <v>14514222505</v>
      </c>
      <c r="AM149" s="4" t="str">
        <f>VLOOKUP(B149,U:AA,7,0)</f>
        <v>HEXING</v>
      </c>
      <c r="AN149" s="4">
        <f>VLOOKUP(B149,U:AB,8,0)</f>
        <v>0</v>
      </c>
      <c r="AO149" s="4" t="str">
        <f>VLOOKUP(B149,U:AC,9,0)</f>
        <v>ABB</v>
      </c>
      <c r="AP149" s="4">
        <f>VLOOKUP(B149,U:AD,10,0)</f>
        <v>4</v>
      </c>
      <c r="AQ149" s="3" t="s">
        <v>123</v>
      </c>
      <c r="AR149" s="4" t="str">
        <f t="shared" si="4"/>
        <v>4A</v>
      </c>
      <c r="AS149" s="4" t="str">
        <f>VLOOKUP(B149,U:AF,12,0)</f>
        <v>GD525511484</v>
      </c>
      <c r="AT149" s="4">
        <f>VLOOKUP(B149,U:AG,13,0)</f>
        <v>6</v>
      </c>
      <c r="AU149" s="4" t="str">
        <f t="shared" si="5"/>
        <v>PERLU PERLUASAN JTR</v>
      </c>
    </row>
    <row r="150" spans="1:47" x14ac:dyDescent="0.3">
      <c r="A150" s="6" t="s">
        <v>425</v>
      </c>
      <c r="B150" s="2" t="s">
        <v>577</v>
      </c>
      <c r="C150" s="1" t="s">
        <v>1350</v>
      </c>
      <c r="D150" s="12" t="s">
        <v>18</v>
      </c>
      <c r="E150" s="12">
        <v>900</v>
      </c>
      <c r="F150" s="25" t="s">
        <v>2076</v>
      </c>
      <c r="G150" s="30" t="s">
        <v>3851</v>
      </c>
      <c r="H150" s="30" t="s">
        <v>3852</v>
      </c>
      <c r="I150" s="11" t="s">
        <v>131</v>
      </c>
      <c r="J150" s="12" t="s">
        <v>4794</v>
      </c>
      <c r="K150" s="12" t="s">
        <v>37</v>
      </c>
      <c r="L150" s="12">
        <v>0</v>
      </c>
      <c r="M150" s="12" t="s">
        <v>19</v>
      </c>
      <c r="N150" s="12" t="s">
        <v>21</v>
      </c>
      <c r="O150" s="12">
        <v>0</v>
      </c>
      <c r="P150" s="12" t="s">
        <v>58</v>
      </c>
      <c r="Q150" s="12">
        <v>1</v>
      </c>
      <c r="R150" s="30" t="s">
        <v>182</v>
      </c>
      <c r="S150" s="12">
        <v>0</v>
      </c>
      <c r="U150" t="s">
        <v>840</v>
      </c>
      <c r="V150" t="s">
        <v>39</v>
      </c>
      <c r="W150" t="s">
        <v>2978</v>
      </c>
      <c r="X150" t="s">
        <v>2979</v>
      </c>
      <c r="Y150" t="s">
        <v>178</v>
      </c>
      <c r="Z150" t="s">
        <v>4320</v>
      </c>
      <c r="AA150" t="s">
        <v>37</v>
      </c>
      <c r="AC150" t="s">
        <v>19</v>
      </c>
      <c r="AD150">
        <v>4</v>
      </c>
      <c r="AE150">
        <v>0</v>
      </c>
      <c r="AF150" t="s">
        <v>68</v>
      </c>
      <c r="AG150">
        <v>2</v>
      </c>
      <c r="AI150" s="7" t="str">
        <f>VLOOKUP(B150,U:W,3,0)</f>
        <v>-6.9089321</v>
      </c>
      <c r="AJ150" s="4" t="str">
        <f>VLOOKUP(B150,U:X,4,0)</f>
        <v>110.5876984</v>
      </c>
      <c r="AK150" s="4" t="str">
        <f>VLOOKUP(B150,U:Y,5,0)</f>
        <v>PARYONO</v>
      </c>
      <c r="AL150" s="4" t="str">
        <f>VLOOKUP(B150,U:Z,6,0)</f>
        <v>14514230466</v>
      </c>
      <c r="AM150" s="4" t="str">
        <f>VLOOKUP(B150,U:AA,7,0)</f>
        <v>HEXING</v>
      </c>
      <c r="AN150" s="4">
        <f>VLOOKUP(B150,U:AB,8,0)</f>
        <v>0</v>
      </c>
      <c r="AO150" s="4" t="str">
        <f>VLOOKUP(B150,U:AC,9,0)</f>
        <v>ABB</v>
      </c>
      <c r="AP150" s="4">
        <f>VLOOKUP(B150,U:AD,10,0)</f>
        <v>4</v>
      </c>
      <c r="AQ150" s="3" t="s">
        <v>123</v>
      </c>
      <c r="AR150" s="4" t="str">
        <f t="shared" si="4"/>
        <v>4A</v>
      </c>
      <c r="AS150" s="4" t="str">
        <f>VLOOKUP(B150,U:AF,12,0)</f>
        <v>GD525512300</v>
      </c>
      <c r="AT150" s="4">
        <f>VLOOKUP(B150,U:AG,13,0)</f>
        <v>1</v>
      </c>
      <c r="AU150" s="4">
        <f t="shared" si="5"/>
        <v>0</v>
      </c>
    </row>
    <row r="151" spans="1:47" x14ac:dyDescent="0.3">
      <c r="A151" s="6" t="s">
        <v>418</v>
      </c>
      <c r="B151" s="2" t="s">
        <v>578</v>
      </c>
      <c r="C151" s="1" t="s">
        <v>1351</v>
      </c>
      <c r="D151" s="12" t="s">
        <v>18</v>
      </c>
      <c r="E151" s="12">
        <v>900</v>
      </c>
      <c r="F151" s="25" t="s">
        <v>2077</v>
      </c>
      <c r="G151" s="19" t="s">
        <v>225</v>
      </c>
      <c r="H151" s="19" t="s">
        <v>215</v>
      </c>
      <c r="I151" s="11" t="s">
        <v>131</v>
      </c>
      <c r="J151" s="18" t="s">
        <v>4484</v>
      </c>
      <c r="K151" s="12" t="s">
        <v>37</v>
      </c>
      <c r="L151" s="12">
        <v>0</v>
      </c>
      <c r="M151" s="11" t="s">
        <v>19</v>
      </c>
      <c r="N151" s="11" t="s">
        <v>21</v>
      </c>
      <c r="O151" s="12">
        <v>0</v>
      </c>
      <c r="P151" s="12" t="s">
        <v>5062</v>
      </c>
      <c r="Q151" s="12">
        <v>3</v>
      </c>
      <c r="R151" s="28" t="s">
        <v>178</v>
      </c>
      <c r="S151" s="12">
        <v>0</v>
      </c>
      <c r="U151" t="s">
        <v>1074</v>
      </c>
      <c r="V151" t="s">
        <v>39</v>
      </c>
      <c r="W151" t="s">
        <v>2980</v>
      </c>
      <c r="X151" t="s">
        <v>2981</v>
      </c>
      <c r="Y151" t="s">
        <v>176</v>
      </c>
      <c r="Z151" t="s">
        <v>4321</v>
      </c>
      <c r="AA151" t="s">
        <v>37</v>
      </c>
      <c r="AC151" t="s">
        <v>19</v>
      </c>
      <c r="AD151">
        <v>4</v>
      </c>
      <c r="AE151">
        <v>0</v>
      </c>
      <c r="AF151" t="s">
        <v>392</v>
      </c>
      <c r="AG151">
        <v>3</v>
      </c>
      <c r="AI151" s="7" t="str">
        <f>VLOOKUP(B151,U:W,3,0)</f>
        <v>-6.9947815</v>
      </c>
      <c r="AJ151" s="4" t="str">
        <f>VLOOKUP(B151,U:X,4,0)</f>
        <v>110.7500943</v>
      </c>
      <c r="AK151" s="4" t="str">
        <f>VLOOKUP(B151,U:Y,5,0)</f>
        <v>AGUS SALIM</v>
      </c>
      <c r="AL151" s="4" t="str">
        <f>VLOOKUP(B151,U:Z,6,0)</f>
        <v>14514227918</v>
      </c>
      <c r="AM151" s="4" t="str">
        <f>VLOOKUP(B151,U:AA,7,0)</f>
        <v>HEXING</v>
      </c>
      <c r="AN151" s="4">
        <f>VLOOKUP(B151,U:AB,8,0)</f>
        <v>0</v>
      </c>
      <c r="AO151" s="4" t="str">
        <f>VLOOKUP(B151,U:AC,9,0)</f>
        <v>ABB</v>
      </c>
      <c r="AP151" s="4">
        <f>VLOOKUP(B151,U:AD,10,0)</f>
        <v>4</v>
      </c>
      <c r="AQ151" s="3" t="s">
        <v>123</v>
      </c>
      <c r="AR151" s="4" t="str">
        <f t="shared" si="4"/>
        <v>4A</v>
      </c>
      <c r="AS151" s="4" t="str">
        <f>VLOOKUP(B151,U:AF,12,0)</f>
        <v>GD525511257</v>
      </c>
      <c r="AT151" s="4">
        <f>VLOOKUP(B151,U:AG,13,0)</f>
        <v>3</v>
      </c>
      <c r="AU151" s="4">
        <f t="shared" si="5"/>
        <v>0</v>
      </c>
    </row>
    <row r="152" spans="1:47" x14ac:dyDescent="0.3">
      <c r="A152" s="6" t="s">
        <v>425</v>
      </c>
      <c r="B152" s="2" t="s">
        <v>579</v>
      </c>
      <c r="C152" s="1" t="s">
        <v>1352</v>
      </c>
      <c r="D152" s="12" t="s">
        <v>34</v>
      </c>
      <c r="E152" s="12">
        <v>1300</v>
      </c>
      <c r="F152" s="25" t="s">
        <v>2078</v>
      </c>
      <c r="G152" s="30" t="s">
        <v>2787</v>
      </c>
      <c r="H152" s="30" t="s">
        <v>2788</v>
      </c>
      <c r="I152" s="11" t="s">
        <v>131</v>
      </c>
      <c r="J152" s="12" t="s">
        <v>4219</v>
      </c>
      <c r="K152" s="12" t="s">
        <v>37</v>
      </c>
      <c r="L152" s="12">
        <v>0</v>
      </c>
      <c r="M152" s="12" t="s">
        <v>19</v>
      </c>
      <c r="N152" s="12" t="s">
        <v>125</v>
      </c>
      <c r="O152" s="12">
        <v>0</v>
      </c>
      <c r="P152" s="12" t="s">
        <v>362</v>
      </c>
      <c r="Q152" s="12">
        <v>7</v>
      </c>
      <c r="R152" s="30" t="s">
        <v>31</v>
      </c>
      <c r="S152" s="12" t="s">
        <v>132</v>
      </c>
      <c r="U152" t="s">
        <v>1092</v>
      </c>
      <c r="V152" t="s">
        <v>39</v>
      </c>
      <c r="W152" t="s">
        <v>2982</v>
      </c>
      <c r="X152" t="s">
        <v>2983</v>
      </c>
      <c r="Y152" t="s">
        <v>178</v>
      </c>
      <c r="Z152" t="s">
        <v>4322</v>
      </c>
      <c r="AA152" t="s">
        <v>37</v>
      </c>
      <c r="AC152" t="s">
        <v>19</v>
      </c>
      <c r="AD152">
        <v>4</v>
      </c>
      <c r="AE152">
        <v>0</v>
      </c>
      <c r="AF152" t="s">
        <v>68</v>
      </c>
      <c r="AG152">
        <v>2</v>
      </c>
      <c r="AI152" s="7" t="str">
        <f>VLOOKUP(B152,U:W,3,0)</f>
        <v>-6.9320956</v>
      </c>
      <c r="AJ152" s="4" t="str">
        <f>VLOOKUP(B152,U:X,4,0)</f>
        <v>110.5981902</v>
      </c>
      <c r="AK152" s="4" t="str">
        <f>VLOOKUP(B152,U:Y,5,0)</f>
        <v>SUDARMAN</v>
      </c>
      <c r="AL152" s="4" t="str">
        <f>VLOOKUP(B152,U:Z,6,0)</f>
        <v>14514226837</v>
      </c>
      <c r="AM152" s="4" t="str">
        <f>VLOOKUP(B152,U:AA,7,0)</f>
        <v>HEXING</v>
      </c>
      <c r="AN152" s="4">
        <f>VLOOKUP(B152,U:AB,8,0)</f>
        <v>0</v>
      </c>
      <c r="AO152" s="4" t="str">
        <f>VLOOKUP(B152,U:AC,9,0)</f>
        <v>ABB</v>
      </c>
      <c r="AP152" s="4">
        <f>VLOOKUP(B152,U:AD,10,0)</f>
        <v>6</v>
      </c>
      <c r="AQ152" s="3" t="s">
        <v>123</v>
      </c>
      <c r="AR152" s="4" t="str">
        <f t="shared" si="4"/>
        <v>6A</v>
      </c>
      <c r="AS152" s="4" t="str">
        <f>VLOOKUP(B152,U:AF,12,0)</f>
        <v>GD525510854</v>
      </c>
      <c r="AT152" s="4">
        <f>VLOOKUP(B152,U:AG,13,0)</f>
        <v>7</v>
      </c>
      <c r="AU152" s="4" t="str">
        <f t="shared" si="5"/>
        <v>PERLU PERLUASAN JTR</v>
      </c>
    </row>
    <row r="153" spans="1:47" x14ac:dyDescent="0.3">
      <c r="A153" s="6" t="s">
        <v>421</v>
      </c>
      <c r="B153" s="2" t="s">
        <v>580</v>
      </c>
      <c r="C153" s="1" t="s">
        <v>209</v>
      </c>
      <c r="D153" s="12" t="s">
        <v>18</v>
      </c>
      <c r="E153" s="12">
        <v>1300</v>
      </c>
      <c r="F153" s="25" t="s">
        <v>2079</v>
      </c>
      <c r="G153" s="19" t="s">
        <v>3783</v>
      </c>
      <c r="H153" s="19" t="s">
        <v>3784</v>
      </c>
      <c r="I153" s="11" t="s">
        <v>131</v>
      </c>
      <c r="J153" s="18" t="s">
        <v>4760</v>
      </c>
      <c r="K153" s="12" t="s">
        <v>143</v>
      </c>
      <c r="L153" s="12">
        <v>0</v>
      </c>
      <c r="M153" s="11" t="s">
        <v>19</v>
      </c>
      <c r="N153" s="11" t="s">
        <v>125</v>
      </c>
      <c r="O153" s="12">
        <v>0</v>
      </c>
      <c r="P153" s="12" t="s">
        <v>5146</v>
      </c>
      <c r="Q153" s="12">
        <v>6</v>
      </c>
      <c r="R153" s="28" t="s">
        <v>185</v>
      </c>
      <c r="S153" s="12" t="s">
        <v>132</v>
      </c>
      <c r="U153" t="s">
        <v>1070</v>
      </c>
      <c r="V153" t="s">
        <v>39</v>
      </c>
      <c r="W153" t="s">
        <v>2984</v>
      </c>
      <c r="X153" t="s">
        <v>2985</v>
      </c>
      <c r="Y153" t="s">
        <v>178</v>
      </c>
      <c r="Z153" t="s">
        <v>4323</v>
      </c>
      <c r="AA153" t="s">
        <v>37</v>
      </c>
      <c r="AC153" t="s">
        <v>19</v>
      </c>
      <c r="AD153">
        <v>4</v>
      </c>
      <c r="AE153">
        <v>0</v>
      </c>
      <c r="AF153" t="s">
        <v>68</v>
      </c>
      <c r="AG153">
        <v>2</v>
      </c>
      <c r="AI153" s="7" t="str">
        <f>VLOOKUP(B153,U:W,3,0)</f>
        <v>-6.9251958</v>
      </c>
      <c r="AJ153" s="4" t="str">
        <f>VLOOKUP(B153,U:X,4,0)</f>
        <v>110.6928401</v>
      </c>
      <c r="AK153" s="4" t="str">
        <f>VLOOKUP(B153,U:Y,5,0)</f>
        <v>NASIRUN</v>
      </c>
      <c r="AL153" s="4" t="str">
        <f>VLOOKUP(B153,U:Z,6,0)</f>
        <v>32129494202</v>
      </c>
      <c r="AM153" s="4" t="str">
        <f>VLOOKUP(B153,U:AA,7,0)</f>
        <v>ITRON</v>
      </c>
      <c r="AN153" s="4">
        <f>VLOOKUP(B153,U:AB,8,0)</f>
        <v>0</v>
      </c>
      <c r="AO153" s="4" t="str">
        <f>VLOOKUP(B153,U:AC,9,0)</f>
        <v>ABB</v>
      </c>
      <c r="AP153" s="4">
        <f>VLOOKUP(B153,U:AD,10,0)</f>
        <v>6</v>
      </c>
      <c r="AQ153" s="3" t="s">
        <v>123</v>
      </c>
      <c r="AR153" s="4" t="str">
        <f t="shared" si="4"/>
        <v>6A</v>
      </c>
      <c r="AS153" s="4" t="str">
        <f>VLOOKUP(B153,U:AF,12,0)</f>
        <v>0119</v>
      </c>
      <c r="AT153" s="4">
        <f>VLOOKUP(B153,U:AG,13,0)</f>
        <v>6</v>
      </c>
      <c r="AU153" s="4" t="str">
        <f t="shared" si="5"/>
        <v>PERLU PERLUASAN JTR</v>
      </c>
    </row>
    <row r="154" spans="1:47" x14ac:dyDescent="0.3">
      <c r="A154" s="6" t="s">
        <v>423</v>
      </c>
      <c r="B154" s="2" t="s">
        <v>581</v>
      </c>
      <c r="C154" s="1" t="s">
        <v>1353</v>
      </c>
      <c r="D154" s="12" t="s">
        <v>18</v>
      </c>
      <c r="E154" s="12">
        <v>1300</v>
      </c>
      <c r="F154" s="25" t="s">
        <v>2080</v>
      </c>
      <c r="G154" s="30">
        <v>-6.8839848887194197</v>
      </c>
      <c r="H154" s="30">
        <v>110.791217610239</v>
      </c>
      <c r="I154" s="11" t="s">
        <v>131</v>
      </c>
      <c r="J154" s="12">
        <v>14514242289</v>
      </c>
      <c r="K154" s="12" t="s">
        <v>37</v>
      </c>
      <c r="L154" s="12">
        <v>0</v>
      </c>
      <c r="M154" s="11" t="s">
        <v>19</v>
      </c>
      <c r="N154" s="11" t="s">
        <v>125</v>
      </c>
      <c r="O154" s="12">
        <v>0</v>
      </c>
      <c r="P154" s="12" t="s">
        <v>365</v>
      </c>
      <c r="Q154" s="12">
        <v>1</v>
      </c>
      <c r="R154" s="30" t="e">
        <v>#N/A</v>
      </c>
      <c r="S154" s="12">
        <v>0</v>
      </c>
      <c r="U154" t="s">
        <v>1065</v>
      </c>
      <c r="V154" t="s">
        <v>39</v>
      </c>
      <c r="W154" t="s">
        <v>2986</v>
      </c>
      <c r="X154" t="s">
        <v>2987</v>
      </c>
      <c r="Y154" t="s">
        <v>178</v>
      </c>
      <c r="Z154" t="s">
        <v>4324</v>
      </c>
      <c r="AA154" t="s">
        <v>37</v>
      </c>
      <c r="AC154" t="s">
        <v>19</v>
      </c>
      <c r="AD154">
        <v>4</v>
      </c>
      <c r="AE154">
        <v>0</v>
      </c>
      <c r="AF154" t="s">
        <v>49</v>
      </c>
      <c r="AG154">
        <v>3</v>
      </c>
      <c r="AI154" s="7" t="e">
        <f>VLOOKUP(B154,U:W,3,0)</f>
        <v>#N/A</v>
      </c>
      <c r="AJ154" s="4" t="e">
        <f>VLOOKUP(B154,U:X,4,0)</f>
        <v>#N/A</v>
      </c>
      <c r="AK154" s="4" t="e">
        <f>VLOOKUP(B154,U:Y,5,0)</f>
        <v>#N/A</v>
      </c>
      <c r="AL154" s="4" t="e">
        <f>VLOOKUP(B154,U:Z,6,0)</f>
        <v>#N/A</v>
      </c>
      <c r="AM154" s="4" t="e">
        <f>VLOOKUP(B154,U:AA,7,0)</f>
        <v>#N/A</v>
      </c>
      <c r="AN154" s="4" t="e">
        <f>VLOOKUP(B154,U:AB,8,0)</f>
        <v>#N/A</v>
      </c>
      <c r="AO154" s="4" t="e">
        <f>VLOOKUP(B154,U:AC,9,0)</f>
        <v>#N/A</v>
      </c>
      <c r="AP154" s="4" t="e">
        <f>VLOOKUP(B154,U:AD,10,0)</f>
        <v>#N/A</v>
      </c>
      <c r="AQ154" s="3" t="s">
        <v>123</v>
      </c>
      <c r="AR154" s="4" t="e">
        <f t="shared" si="4"/>
        <v>#N/A</v>
      </c>
      <c r="AS154" s="4" t="e">
        <f>VLOOKUP(B154,U:AF,12,0)</f>
        <v>#N/A</v>
      </c>
      <c r="AT154" s="4" t="e">
        <f>VLOOKUP(B154,U:AG,13,0)</f>
        <v>#N/A</v>
      </c>
      <c r="AU154" s="4" t="e">
        <f t="shared" si="5"/>
        <v>#N/A</v>
      </c>
    </row>
    <row r="155" spans="1:47" x14ac:dyDescent="0.3">
      <c r="A155" s="6" t="s">
        <v>421</v>
      </c>
      <c r="B155" s="2" t="s">
        <v>582</v>
      </c>
      <c r="C155" s="1" t="s">
        <v>1354</v>
      </c>
      <c r="D155" s="12" t="s">
        <v>18</v>
      </c>
      <c r="E155" s="12">
        <v>900</v>
      </c>
      <c r="F155" s="25" t="s">
        <v>2081</v>
      </c>
      <c r="G155" s="19" t="s">
        <v>3793</v>
      </c>
      <c r="H155" s="19" t="s">
        <v>3794</v>
      </c>
      <c r="I155" s="11" t="s">
        <v>131</v>
      </c>
      <c r="J155" s="18" t="s">
        <v>4765</v>
      </c>
      <c r="K155" s="12" t="s">
        <v>37</v>
      </c>
      <c r="L155" s="12">
        <v>0</v>
      </c>
      <c r="M155" s="11" t="s">
        <v>19</v>
      </c>
      <c r="N155" s="11" t="s">
        <v>21</v>
      </c>
      <c r="O155" s="12">
        <v>0</v>
      </c>
      <c r="P155" s="12" t="s">
        <v>5148</v>
      </c>
      <c r="Q155" s="12">
        <v>7</v>
      </c>
      <c r="R155" s="28" t="s">
        <v>185</v>
      </c>
      <c r="S155" s="12" t="s">
        <v>132</v>
      </c>
      <c r="U155" t="s">
        <v>1067</v>
      </c>
      <c r="V155" t="s">
        <v>39</v>
      </c>
      <c r="W155" t="s">
        <v>2988</v>
      </c>
      <c r="X155" t="s">
        <v>2989</v>
      </c>
      <c r="Y155" t="s">
        <v>178</v>
      </c>
      <c r="Z155" t="s">
        <v>4325</v>
      </c>
      <c r="AA155" t="s">
        <v>37</v>
      </c>
      <c r="AC155" t="s">
        <v>19</v>
      </c>
      <c r="AD155">
        <v>4</v>
      </c>
      <c r="AE155">
        <v>0</v>
      </c>
      <c r="AF155" t="s">
        <v>96</v>
      </c>
      <c r="AG155">
        <v>4</v>
      </c>
      <c r="AI155" s="7" t="str">
        <f>VLOOKUP(B155,U:W,3,0)</f>
        <v>-6.9099621</v>
      </c>
      <c r="AJ155" s="4" t="str">
        <f>VLOOKUP(B155,U:X,4,0)</f>
        <v>110.6399093</v>
      </c>
      <c r="AK155" s="4" t="str">
        <f>VLOOKUP(B155,U:Y,5,0)</f>
        <v>NASIRUN</v>
      </c>
      <c r="AL155" s="4" t="str">
        <f>VLOOKUP(B155,U:Z,6,0)</f>
        <v>14514222422</v>
      </c>
      <c r="AM155" s="4" t="str">
        <f>VLOOKUP(B155,U:AA,7,0)</f>
        <v>HEXING</v>
      </c>
      <c r="AN155" s="4">
        <f>VLOOKUP(B155,U:AB,8,0)</f>
        <v>0</v>
      </c>
      <c r="AO155" s="4" t="str">
        <f>VLOOKUP(B155,U:AC,9,0)</f>
        <v>ABB</v>
      </c>
      <c r="AP155" s="4">
        <f>VLOOKUP(B155,U:AD,10,0)</f>
        <v>4</v>
      </c>
      <c r="AQ155" s="3" t="s">
        <v>123</v>
      </c>
      <c r="AR155" s="4" t="str">
        <f t="shared" si="4"/>
        <v>4A</v>
      </c>
      <c r="AS155" s="4" t="str">
        <f>VLOOKUP(B155,U:AF,12,0)</f>
        <v>0438</v>
      </c>
      <c r="AT155" s="4">
        <f>VLOOKUP(B155,U:AG,13,0)</f>
        <v>7</v>
      </c>
      <c r="AU155" s="4" t="str">
        <f t="shared" si="5"/>
        <v>PERLU PERLUASAN JTR</v>
      </c>
    </row>
    <row r="156" spans="1:47" x14ac:dyDescent="0.3">
      <c r="A156" s="6" t="s">
        <v>421</v>
      </c>
      <c r="B156" s="2" t="s">
        <v>583</v>
      </c>
      <c r="C156" s="1" t="s">
        <v>1355</v>
      </c>
      <c r="D156" s="12" t="s">
        <v>33</v>
      </c>
      <c r="E156" s="12">
        <v>900</v>
      </c>
      <c r="F156" s="25" t="s">
        <v>2082</v>
      </c>
      <c r="G156" s="19" t="s">
        <v>3781</v>
      </c>
      <c r="H156" s="19" t="s">
        <v>3782</v>
      </c>
      <c r="I156" s="11" t="s">
        <v>131</v>
      </c>
      <c r="J156" s="18" t="s">
        <v>4759</v>
      </c>
      <c r="K156" s="12" t="s">
        <v>37</v>
      </c>
      <c r="L156" s="12">
        <v>0</v>
      </c>
      <c r="M156" s="11" t="s">
        <v>19</v>
      </c>
      <c r="N156" s="11" t="s">
        <v>21</v>
      </c>
      <c r="O156" s="12">
        <v>0</v>
      </c>
      <c r="P156" s="12" t="s">
        <v>356</v>
      </c>
      <c r="Q156" s="12">
        <v>2</v>
      </c>
      <c r="R156" s="28" t="s">
        <v>177</v>
      </c>
      <c r="S156" s="11">
        <v>0</v>
      </c>
      <c r="U156" t="s">
        <v>1091</v>
      </c>
      <c r="V156" t="s">
        <v>39</v>
      </c>
      <c r="W156" t="s">
        <v>2990</v>
      </c>
      <c r="X156" t="s">
        <v>2991</v>
      </c>
      <c r="Y156" t="s">
        <v>31</v>
      </c>
      <c r="Z156" t="s">
        <v>4326</v>
      </c>
      <c r="AA156" t="s">
        <v>37</v>
      </c>
      <c r="AC156" t="s">
        <v>19</v>
      </c>
      <c r="AD156">
        <v>4</v>
      </c>
      <c r="AE156">
        <v>0</v>
      </c>
      <c r="AF156" t="s">
        <v>74</v>
      </c>
      <c r="AG156">
        <v>6</v>
      </c>
      <c r="AI156" s="7" t="str">
        <f>VLOOKUP(B156,U:W,3,0)</f>
        <v>-6.8389403</v>
      </c>
      <c r="AJ156" s="4" t="str">
        <f>VLOOKUP(B156,U:X,4,0)</f>
        <v>110.6759179</v>
      </c>
      <c r="AK156" s="4" t="str">
        <f>VLOOKUP(B156,U:Y,5,0)</f>
        <v>MIFTAKHUL ANWAR</v>
      </c>
      <c r="AL156" s="4" t="str">
        <f>VLOOKUP(B156,U:Z,6,0)</f>
        <v>14514222356</v>
      </c>
      <c r="AM156" s="4" t="str">
        <f>VLOOKUP(B156,U:AA,7,0)</f>
        <v>HEXING</v>
      </c>
      <c r="AN156" s="4">
        <f>VLOOKUP(B156,U:AB,8,0)</f>
        <v>0</v>
      </c>
      <c r="AO156" s="4" t="str">
        <f>VLOOKUP(B156,U:AC,9,0)</f>
        <v>ABB</v>
      </c>
      <c r="AP156" s="4">
        <f>VLOOKUP(B156,U:AD,10,0)</f>
        <v>4</v>
      </c>
      <c r="AQ156" s="3" t="s">
        <v>123</v>
      </c>
      <c r="AR156" s="4" t="str">
        <f t="shared" si="4"/>
        <v>4A</v>
      </c>
      <c r="AS156" s="4" t="str">
        <f>VLOOKUP(B156,U:AF,12,0)</f>
        <v>GD525511131</v>
      </c>
      <c r="AT156" s="4">
        <f>VLOOKUP(B156,U:AG,13,0)</f>
        <v>2</v>
      </c>
      <c r="AU156" s="4">
        <f t="shared" si="5"/>
        <v>0</v>
      </c>
    </row>
    <row r="157" spans="1:47" x14ac:dyDescent="0.3">
      <c r="A157" s="6" t="s">
        <v>425</v>
      </c>
      <c r="B157" s="2" t="s">
        <v>584</v>
      </c>
      <c r="C157" s="1" t="s">
        <v>1356</v>
      </c>
      <c r="D157" s="12" t="s">
        <v>18</v>
      </c>
      <c r="E157" s="12">
        <v>1300</v>
      </c>
      <c r="F157" s="25" t="s">
        <v>2083</v>
      </c>
      <c r="G157" s="30" t="s">
        <v>2783</v>
      </c>
      <c r="H157" s="30" t="s">
        <v>2784</v>
      </c>
      <c r="I157" s="11" t="s">
        <v>131</v>
      </c>
      <c r="J157" s="12" t="s">
        <v>4217</v>
      </c>
      <c r="K157" s="12" t="s">
        <v>37</v>
      </c>
      <c r="L157" s="12">
        <v>0</v>
      </c>
      <c r="M157" s="12" t="s">
        <v>19</v>
      </c>
      <c r="N157" s="12" t="s">
        <v>125</v>
      </c>
      <c r="O157" s="12">
        <v>0</v>
      </c>
      <c r="P157" s="12" t="s">
        <v>74</v>
      </c>
      <c r="Q157" s="12">
        <v>8</v>
      </c>
      <c r="R157" s="30" t="s">
        <v>31</v>
      </c>
      <c r="S157" s="12" t="s">
        <v>132</v>
      </c>
      <c r="U157" t="s">
        <v>1088</v>
      </c>
      <c r="V157" t="s">
        <v>39</v>
      </c>
      <c r="W157" t="s">
        <v>2992</v>
      </c>
      <c r="X157" t="s">
        <v>2993</v>
      </c>
      <c r="Y157" t="s">
        <v>178</v>
      </c>
      <c r="Z157" t="s">
        <v>4327</v>
      </c>
      <c r="AA157" t="s">
        <v>37</v>
      </c>
      <c r="AC157" t="s">
        <v>19</v>
      </c>
      <c r="AD157">
        <v>4</v>
      </c>
      <c r="AE157">
        <v>0</v>
      </c>
      <c r="AF157" t="s">
        <v>112</v>
      </c>
      <c r="AG157">
        <v>3</v>
      </c>
      <c r="AI157" s="7" t="str">
        <f>VLOOKUP(B157,U:W,3,0)</f>
        <v>-6.9442418</v>
      </c>
      <c r="AJ157" s="4" t="str">
        <f>VLOOKUP(B157,U:X,4,0)</f>
        <v>110.6119295</v>
      </c>
      <c r="AK157" s="4" t="str">
        <f>VLOOKUP(B157,U:Y,5,0)</f>
        <v>SUDARMAN</v>
      </c>
      <c r="AL157" s="4" t="str">
        <f>VLOOKUP(B157,U:Z,6,0)</f>
        <v>14514232090</v>
      </c>
      <c r="AM157" s="4" t="str">
        <f>VLOOKUP(B157,U:AA,7,0)</f>
        <v>HEXING</v>
      </c>
      <c r="AN157" s="4">
        <f>VLOOKUP(B157,U:AB,8,0)</f>
        <v>0</v>
      </c>
      <c r="AO157" s="4" t="str">
        <f>VLOOKUP(B157,U:AC,9,0)</f>
        <v>ABB</v>
      </c>
      <c r="AP157" s="4">
        <f>VLOOKUP(B157,U:AD,10,0)</f>
        <v>6</v>
      </c>
      <c r="AQ157" s="3" t="s">
        <v>123</v>
      </c>
      <c r="AR157" s="4" t="str">
        <f t="shared" si="4"/>
        <v>6A</v>
      </c>
      <c r="AS157" s="4" t="str">
        <f>VLOOKUP(B157,U:AF,12,0)</f>
        <v>GD525512362</v>
      </c>
      <c r="AT157" s="4">
        <f>VLOOKUP(B157,U:AG,13,0)</f>
        <v>8</v>
      </c>
      <c r="AU157" s="4" t="str">
        <f t="shared" si="5"/>
        <v>PERLU PERLUASAN JTR</v>
      </c>
    </row>
    <row r="158" spans="1:47" x14ac:dyDescent="0.3">
      <c r="A158" s="6" t="s">
        <v>425</v>
      </c>
      <c r="B158" s="2" t="s">
        <v>585</v>
      </c>
      <c r="C158" s="1" t="s">
        <v>1357</v>
      </c>
      <c r="D158" s="12" t="s">
        <v>34</v>
      </c>
      <c r="E158" s="12">
        <v>4400</v>
      </c>
      <c r="F158" s="25" t="s">
        <v>2084</v>
      </c>
      <c r="G158" s="30" t="s">
        <v>2714</v>
      </c>
      <c r="H158" s="30" t="s">
        <v>2715</v>
      </c>
      <c r="I158" s="11" t="s">
        <v>131</v>
      </c>
      <c r="J158" s="12" t="s">
        <v>4180</v>
      </c>
      <c r="K158" s="12" t="s">
        <v>143</v>
      </c>
      <c r="L158" s="12">
        <v>0</v>
      </c>
      <c r="M158" s="12" t="s">
        <v>19</v>
      </c>
      <c r="N158" s="12" t="s">
        <v>187</v>
      </c>
      <c r="O158" s="12">
        <v>0</v>
      </c>
      <c r="P158" s="12" t="s">
        <v>4977</v>
      </c>
      <c r="Q158" s="12">
        <v>6</v>
      </c>
      <c r="R158" s="30" t="s">
        <v>183</v>
      </c>
      <c r="S158" s="12" t="s">
        <v>132</v>
      </c>
      <c r="U158" t="s">
        <v>1001</v>
      </c>
      <c r="V158" t="s">
        <v>40</v>
      </c>
      <c r="W158" t="s">
        <v>2994</v>
      </c>
      <c r="X158" t="s">
        <v>2995</v>
      </c>
      <c r="Y158" t="s">
        <v>180</v>
      </c>
      <c r="Z158" t="s">
        <v>4328</v>
      </c>
      <c r="AA158" t="s">
        <v>37</v>
      </c>
      <c r="AC158" t="s">
        <v>19</v>
      </c>
      <c r="AD158">
        <v>6</v>
      </c>
      <c r="AE158">
        <v>0</v>
      </c>
      <c r="AF158" t="s">
        <v>243</v>
      </c>
      <c r="AG158">
        <v>1</v>
      </c>
      <c r="AI158" s="7" t="str">
        <f>VLOOKUP(B158,U:W,3,0)</f>
        <v>-6.9186105</v>
      </c>
      <c r="AJ158" s="4" t="str">
        <f>VLOOKUP(B158,U:X,4,0)</f>
        <v>110.7605177</v>
      </c>
      <c r="AK158" s="4" t="str">
        <f>VLOOKUP(B158,U:Y,5,0)</f>
        <v>SLAMET</v>
      </c>
      <c r="AL158" s="4" t="str">
        <f>VLOOKUP(B158,U:Z,6,0)</f>
        <v>32185295287</v>
      </c>
      <c r="AM158" s="4" t="str">
        <f>VLOOKUP(B158,U:AA,7,0)</f>
        <v>ITRON</v>
      </c>
      <c r="AN158" s="4">
        <f>VLOOKUP(B158,U:AB,8,0)</f>
        <v>0</v>
      </c>
      <c r="AO158" s="4" t="str">
        <f>VLOOKUP(B158,U:AC,9,0)</f>
        <v>ABB</v>
      </c>
      <c r="AP158" s="4">
        <f>VLOOKUP(B158,U:AD,10,0)</f>
        <v>20</v>
      </c>
      <c r="AQ158" s="3" t="s">
        <v>123</v>
      </c>
      <c r="AR158" s="4" t="str">
        <f t="shared" si="4"/>
        <v>20A</v>
      </c>
      <c r="AS158" s="4" t="str">
        <f>VLOOKUP(B158,U:AF,12,0)</f>
        <v>GD525511233</v>
      </c>
      <c r="AT158" s="4">
        <f>VLOOKUP(B158,U:AG,13,0)</f>
        <v>6</v>
      </c>
      <c r="AU158" s="4" t="str">
        <f t="shared" si="5"/>
        <v>PERLU PERLUASAN JTR</v>
      </c>
    </row>
    <row r="159" spans="1:47" x14ac:dyDescent="0.3">
      <c r="A159" s="6" t="s">
        <v>425</v>
      </c>
      <c r="B159" s="2" t="s">
        <v>586</v>
      </c>
      <c r="C159" s="1" t="s">
        <v>1358</v>
      </c>
      <c r="D159" s="12" t="s">
        <v>212</v>
      </c>
      <c r="E159" s="12">
        <v>1300</v>
      </c>
      <c r="F159" s="25" t="s">
        <v>2085</v>
      </c>
      <c r="G159" s="30" t="s">
        <v>2733</v>
      </c>
      <c r="H159" s="30" t="s">
        <v>2734</v>
      </c>
      <c r="I159" s="11" t="s">
        <v>130</v>
      </c>
      <c r="J159" s="12" t="s">
        <v>4190</v>
      </c>
      <c r="K159" s="12" t="s">
        <v>147</v>
      </c>
      <c r="L159" s="12">
        <v>0</v>
      </c>
      <c r="M159" s="12" t="s">
        <v>19</v>
      </c>
      <c r="N159" s="12" t="s">
        <v>125</v>
      </c>
      <c r="O159" s="12">
        <v>0</v>
      </c>
      <c r="P159" s="12" t="s">
        <v>54</v>
      </c>
      <c r="Q159" s="12">
        <v>6</v>
      </c>
      <c r="R159" s="30" t="s">
        <v>185</v>
      </c>
      <c r="S159" s="12" t="s">
        <v>132</v>
      </c>
      <c r="U159" t="s">
        <v>1104</v>
      </c>
      <c r="V159" t="s">
        <v>40</v>
      </c>
      <c r="W159" t="s">
        <v>2992</v>
      </c>
      <c r="X159" t="s">
        <v>2993</v>
      </c>
      <c r="Y159" t="s">
        <v>178</v>
      </c>
      <c r="Z159" t="s">
        <v>4329</v>
      </c>
      <c r="AA159" t="s">
        <v>37</v>
      </c>
      <c r="AC159" t="s">
        <v>19</v>
      </c>
      <c r="AD159">
        <v>6</v>
      </c>
      <c r="AE159">
        <v>0</v>
      </c>
      <c r="AF159" t="s">
        <v>168</v>
      </c>
      <c r="AG159">
        <v>2</v>
      </c>
      <c r="AI159" s="7" t="str">
        <f>VLOOKUP(B159,U:W,3,0)</f>
        <v>-6.952895</v>
      </c>
      <c r="AJ159" s="4" t="str">
        <f>VLOOKUP(B159,U:X,4,0)</f>
        <v>110.6628033</v>
      </c>
      <c r="AK159" s="4" t="str">
        <f>VLOOKUP(B159,U:Y,5,0)</f>
        <v>NASIRUN</v>
      </c>
      <c r="AL159" s="4" t="str">
        <f>VLOOKUP(B159,U:Z,6,0)</f>
        <v>1853829</v>
      </c>
      <c r="AM159" s="4" t="str">
        <f>VLOOKUP(B159,U:AA,7,0)</f>
        <v>MECOINDO</v>
      </c>
      <c r="AN159" s="4">
        <f>VLOOKUP(B159,U:AB,8,0)</f>
        <v>0</v>
      </c>
      <c r="AO159" s="4" t="str">
        <f>VLOOKUP(B159,U:AC,9,0)</f>
        <v>ABB</v>
      </c>
      <c r="AP159" s="4">
        <f>VLOOKUP(B159,U:AD,10,0)</f>
        <v>6</v>
      </c>
      <c r="AQ159" s="3" t="s">
        <v>123</v>
      </c>
      <c r="AR159" s="4" t="str">
        <f t="shared" si="4"/>
        <v>6A</v>
      </c>
      <c r="AS159" s="4" t="str">
        <f>VLOOKUP(B159,U:AF,12,0)</f>
        <v>GD525512316</v>
      </c>
      <c r="AT159" s="4">
        <f>VLOOKUP(B159,U:AG,13,0)</f>
        <v>6</v>
      </c>
      <c r="AU159" s="4" t="str">
        <f t="shared" si="5"/>
        <v>PERLU PERLUASAN JTR</v>
      </c>
    </row>
    <row r="160" spans="1:47" x14ac:dyDescent="0.3">
      <c r="A160" s="6" t="s">
        <v>425</v>
      </c>
      <c r="B160" s="2" t="s">
        <v>587</v>
      </c>
      <c r="C160" s="1" t="s">
        <v>1359</v>
      </c>
      <c r="D160" s="12" t="s">
        <v>33</v>
      </c>
      <c r="E160" s="12">
        <v>900</v>
      </c>
      <c r="F160" s="25" t="s">
        <v>2086</v>
      </c>
      <c r="G160" s="30" t="s">
        <v>3871</v>
      </c>
      <c r="H160" s="30" t="s">
        <v>3872</v>
      </c>
      <c r="I160" s="11" t="s">
        <v>131</v>
      </c>
      <c r="J160" s="12" t="s">
        <v>4804</v>
      </c>
      <c r="K160" s="12" t="s">
        <v>37</v>
      </c>
      <c r="L160" s="12">
        <v>0</v>
      </c>
      <c r="M160" s="12" t="s">
        <v>19</v>
      </c>
      <c r="N160" s="12" t="s">
        <v>21</v>
      </c>
      <c r="O160" s="12">
        <v>0</v>
      </c>
      <c r="P160" s="12" t="s">
        <v>156</v>
      </c>
      <c r="Q160" s="12">
        <v>5</v>
      </c>
      <c r="R160" s="30" t="s">
        <v>179</v>
      </c>
      <c r="S160" s="12">
        <v>0</v>
      </c>
      <c r="U160" t="s">
        <v>1080</v>
      </c>
      <c r="V160" t="s">
        <v>39</v>
      </c>
      <c r="W160" t="s">
        <v>2982</v>
      </c>
      <c r="X160" t="s">
        <v>2996</v>
      </c>
      <c r="Y160" t="s">
        <v>178</v>
      </c>
      <c r="Z160" t="s">
        <v>4330</v>
      </c>
      <c r="AA160" t="s">
        <v>37</v>
      </c>
      <c r="AC160" t="s">
        <v>19</v>
      </c>
      <c r="AD160">
        <v>4</v>
      </c>
      <c r="AE160">
        <v>0</v>
      </c>
      <c r="AF160" t="s">
        <v>49</v>
      </c>
      <c r="AG160">
        <v>7</v>
      </c>
      <c r="AI160" s="7" t="str">
        <f>VLOOKUP(B160,U:W,3,0)</f>
        <v>-6.8647292</v>
      </c>
      <c r="AJ160" s="4" t="str">
        <f>VLOOKUP(B160,U:X,4,0)</f>
        <v>110.6127224</v>
      </c>
      <c r="AK160" s="4" t="str">
        <f>VLOOKUP(B160,U:Y,5,0)</f>
        <v>SUHIRMANTO</v>
      </c>
      <c r="AL160" s="4" t="str">
        <f>VLOOKUP(B160,U:Z,6,0)</f>
        <v>14514222463</v>
      </c>
      <c r="AM160" s="4" t="str">
        <f>VLOOKUP(B160,U:AA,7,0)</f>
        <v>HEXING</v>
      </c>
      <c r="AN160" s="4">
        <f>VLOOKUP(B160,U:AB,8,0)</f>
        <v>0</v>
      </c>
      <c r="AO160" s="4" t="str">
        <f>VLOOKUP(B160,U:AC,9,0)</f>
        <v>ABB</v>
      </c>
      <c r="AP160" s="4">
        <f>VLOOKUP(B160,U:AD,10,0)</f>
        <v>4</v>
      </c>
      <c r="AQ160" s="3" t="s">
        <v>123</v>
      </c>
      <c r="AR160" s="4" t="str">
        <f t="shared" si="4"/>
        <v>4A</v>
      </c>
      <c r="AS160" s="4" t="str">
        <f>VLOOKUP(B160,U:AF,12,0)</f>
        <v>GD525511013</v>
      </c>
      <c r="AT160" s="4">
        <f>VLOOKUP(B160,U:AG,13,0)</f>
        <v>5</v>
      </c>
      <c r="AU160" s="4">
        <f t="shared" si="5"/>
        <v>0</v>
      </c>
    </row>
    <row r="161" spans="1:47" x14ac:dyDescent="0.3">
      <c r="A161" s="6" t="s">
        <v>425</v>
      </c>
      <c r="B161" s="2" t="s">
        <v>588</v>
      </c>
      <c r="C161" s="1" t="s">
        <v>1360</v>
      </c>
      <c r="D161" s="12" t="s">
        <v>18</v>
      </c>
      <c r="E161" s="12">
        <v>900</v>
      </c>
      <c r="F161" s="25" t="s">
        <v>2087</v>
      </c>
      <c r="G161" s="30" t="s">
        <v>2817</v>
      </c>
      <c r="H161" s="30" t="s">
        <v>2818</v>
      </c>
      <c r="I161" s="11" t="s">
        <v>131</v>
      </c>
      <c r="J161" s="12" t="s">
        <v>4235</v>
      </c>
      <c r="K161" s="12" t="s">
        <v>37</v>
      </c>
      <c r="L161" s="12">
        <v>0</v>
      </c>
      <c r="M161" s="12" t="s">
        <v>19</v>
      </c>
      <c r="N161" s="12" t="s">
        <v>21</v>
      </c>
      <c r="O161" s="12">
        <v>0</v>
      </c>
      <c r="P161" s="12" t="s">
        <v>365</v>
      </c>
      <c r="Q161" s="12">
        <v>4</v>
      </c>
      <c r="R161" s="30" t="s">
        <v>181</v>
      </c>
      <c r="S161" s="12">
        <v>0</v>
      </c>
      <c r="U161" t="s">
        <v>1078</v>
      </c>
      <c r="V161" t="s">
        <v>41</v>
      </c>
      <c r="W161" t="s">
        <v>2997</v>
      </c>
      <c r="X161" t="s">
        <v>2998</v>
      </c>
      <c r="Y161" t="s">
        <v>31</v>
      </c>
      <c r="Z161" t="s">
        <v>4331</v>
      </c>
      <c r="AA161" t="s">
        <v>37</v>
      </c>
      <c r="AC161" t="s">
        <v>19</v>
      </c>
      <c r="AD161">
        <v>16</v>
      </c>
      <c r="AE161">
        <v>0</v>
      </c>
      <c r="AF161" t="s">
        <v>66</v>
      </c>
      <c r="AG161">
        <v>1</v>
      </c>
      <c r="AI161" s="7" t="str">
        <f>VLOOKUP(B161,U:W,3,0)</f>
        <v>-6.871290805097831</v>
      </c>
      <c r="AJ161" s="4" t="str">
        <f>VLOOKUP(B161,U:X,4,0)</f>
        <v>110.77099777758121</v>
      </c>
      <c r="AK161" s="4" t="str">
        <f>VLOOKUP(B161,U:Y,5,0)</f>
        <v>MUSYAFAK</v>
      </c>
      <c r="AL161" s="4" t="str">
        <f>VLOOKUP(B161,U:Z,6,0)</f>
        <v>14514229138</v>
      </c>
      <c r="AM161" s="4" t="str">
        <f>VLOOKUP(B161,U:AA,7,0)</f>
        <v>HEXING</v>
      </c>
      <c r="AN161" s="4">
        <f>VLOOKUP(B161,U:AB,8,0)</f>
        <v>0</v>
      </c>
      <c r="AO161" s="4" t="str">
        <f>VLOOKUP(B161,U:AC,9,0)</f>
        <v>ABB</v>
      </c>
      <c r="AP161" s="4">
        <f>VLOOKUP(B161,U:AD,10,0)</f>
        <v>4</v>
      </c>
      <c r="AQ161" s="3" t="s">
        <v>123</v>
      </c>
      <c r="AR161" s="4" t="str">
        <f t="shared" si="4"/>
        <v>4A</v>
      </c>
      <c r="AS161" s="4" t="str">
        <f>VLOOKUP(B161,U:AF,12,0)</f>
        <v>GD525511435</v>
      </c>
      <c r="AT161" s="4">
        <f>VLOOKUP(B161,U:AG,13,0)</f>
        <v>4</v>
      </c>
      <c r="AU161" s="4">
        <f t="shared" si="5"/>
        <v>0</v>
      </c>
    </row>
    <row r="162" spans="1:47" x14ac:dyDescent="0.3">
      <c r="A162" s="6" t="s">
        <v>425</v>
      </c>
      <c r="B162" s="2" t="s">
        <v>589</v>
      </c>
      <c r="C162" s="1" t="s">
        <v>1361</v>
      </c>
      <c r="D162" s="12" t="s">
        <v>33</v>
      </c>
      <c r="E162" s="12">
        <v>900</v>
      </c>
      <c r="F162" s="25" t="s">
        <v>2088</v>
      </c>
      <c r="G162" s="30" t="s">
        <v>3865</v>
      </c>
      <c r="H162" s="30" t="s">
        <v>3866</v>
      </c>
      <c r="I162" s="11" t="s">
        <v>131</v>
      </c>
      <c r="J162" s="12" t="s">
        <v>4801</v>
      </c>
      <c r="K162" s="12" t="s">
        <v>37</v>
      </c>
      <c r="L162" s="12">
        <v>0</v>
      </c>
      <c r="M162" s="12" t="s">
        <v>19</v>
      </c>
      <c r="N162" s="12" t="s">
        <v>21</v>
      </c>
      <c r="O162" s="12">
        <v>0</v>
      </c>
      <c r="P162" s="12" t="s">
        <v>5157</v>
      </c>
      <c r="Q162" s="12">
        <v>4</v>
      </c>
      <c r="R162" s="30" t="s">
        <v>177</v>
      </c>
      <c r="S162" s="12">
        <v>0</v>
      </c>
      <c r="U162" t="s">
        <v>688</v>
      </c>
      <c r="V162" t="s">
        <v>43</v>
      </c>
      <c r="W162" t="s">
        <v>2999</v>
      </c>
      <c r="X162" t="s">
        <v>3000</v>
      </c>
      <c r="Y162" t="s">
        <v>31</v>
      </c>
      <c r="Z162" t="s">
        <v>4332</v>
      </c>
      <c r="AA162" t="s">
        <v>37</v>
      </c>
      <c r="AC162" t="s">
        <v>19</v>
      </c>
      <c r="AD162">
        <v>2</v>
      </c>
      <c r="AE162">
        <v>0</v>
      </c>
      <c r="AF162" t="s">
        <v>348</v>
      </c>
      <c r="AG162">
        <v>9</v>
      </c>
      <c r="AI162" s="7" t="str">
        <f>VLOOKUP(B162,U:W,3,0)</f>
        <v>-6.8738509</v>
      </c>
      <c r="AJ162" s="4" t="str">
        <f>VLOOKUP(B162,U:X,4,0)</f>
        <v>110.7056989</v>
      </c>
      <c r="AK162" s="4" t="str">
        <f>VLOOKUP(B162,U:Y,5,0)</f>
        <v>MIFTAKHUL ANWAR</v>
      </c>
      <c r="AL162" s="4" t="str">
        <f>VLOOKUP(B162,U:Z,6,0)</f>
        <v>14514241794</v>
      </c>
      <c r="AM162" s="4" t="str">
        <f>VLOOKUP(B162,U:AA,7,0)</f>
        <v>HEXING</v>
      </c>
      <c r="AN162" s="4">
        <f>VLOOKUP(B162,U:AB,8,0)</f>
        <v>0</v>
      </c>
      <c r="AO162" s="4" t="str">
        <f>VLOOKUP(B162,U:AC,9,0)</f>
        <v>ABB</v>
      </c>
      <c r="AP162" s="4">
        <f>VLOOKUP(B162,U:AD,10,0)</f>
        <v>4</v>
      </c>
      <c r="AQ162" s="3" t="s">
        <v>123</v>
      </c>
      <c r="AR162" s="4" t="str">
        <f t="shared" si="4"/>
        <v>4A</v>
      </c>
      <c r="AS162" s="4" t="str">
        <f>VLOOKUP(B162,U:AF,12,0)</f>
        <v>GD525511609</v>
      </c>
      <c r="AT162" s="4">
        <f>VLOOKUP(B162,U:AG,13,0)</f>
        <v>4</v>
      </c>
      <c r="AU162" s="4">
        <f t="shared" si="5"/>
        <v>0</v>
      </c>
    </row>
    <row r="163" spans="1:47" x14ac:dyDescent="0.3">
      <c r="A163" s="6" t="s">
        <v>425</v>
      </c>
      <c r="B163" s="2" t="s">
        <v>590</v>
      </c>
      <c r="C163" s="1" t="s">
        <v>1362</v>
      </c>
      <c r="D163" s="12" t="s">
        <v>33</v>
      </c>
      <c r="E163" s="12">
        <v>900</v>
      </c>
      <c r="F163" s="25" t="s">
        <v>2089</v>
      </c>
      <c r="G163" s="30" t="s">
        <v>2813</v>
      </c>
      <c r="H163" s="30" t="s">
        <v>2814</v>
      </c>
      <c r="I163" s="11" t="s">
        <v>131</v>
      </c>
      <c r="J163" s="12" t="s">
        <v>4233</v>
      </c>
      <c r="K163" s="12" t="s">
        <v>37</v>
      </c>
      <c r="L163" s="12">
        <v>0</v>
      </c>
      <c r="M163" s="12" t="s">
        <v>19</v>
      </c>
      <c r="N163" s="12" t="s">
        <v>21</v>
      </c>
      <c r="O163" s="12">
        <v>0</v>
      </c>
      <c r="P163" s="12" t="s">
        <v>93</v>
      </c>
      <c r="Q163" s="12">
        <v>5</v>
      </c>
      <c r="R163" s="30" t="s">
        <v>177</v>
      </c>
      <c r="S163" s="12">
        <v>0</v>
      </c>
      <c r="U163" t="s">
        <v>2697</v>
      </c>
      <c r="V163" t="s">
        <v>140</v>
      </c>
      <c r="W163" t="s">
        <v>3001</v>
      </c>
      <c r="X163" t="s">
        <v>3002</v>
      </c>
      <c r="Y163" t="s">
        <v>186</v>
      </c>
      <c r="Z163" t="s">
        <v>4333</v>
      </c>
      <c r="AA163" t="s">
        <v>37</v>
      </c>
      <c r="AC163" t="s">
        <v>19</v>
      </c>
      <c r="AD163">
        <v>160</v>
      </c>
      <c r="AE163">
        <v>0</v>
      </c>
      <c r="AF163" t="s">
        <v>102</v>
      </c>
      <c r="AG163">
        <v>1</v>
      </c>
      <c r="AI163" s="7" t="str">
        <f>VLOOKUP(B163,U:W,3,0)</f>
        <v>-6.882943371508545</v>
      </c>
      <c r="AJ163" s="4" t="str">
        <f>VLOOKUP(B163,U:X,4,0)</f>
        <v>110.64437370747328</v>
      </c>
      <c r="AK163" s="4" t="str">
        <f>VLOOKUP(B163,U:Y,5,0)</f>
        <v>MIFTAKHUL ANWAR</v>
      </c>
      <c r="AL163" s="4" t="str">
        <f>VLOOKUP(B163,U:Z,6,0)</f>
        <v>14514240283</v>
      </c>
      <c r="AM163" s="4" t="str">
        <f>VLOOKUP(B163,U:AA,7,0)</f>
        <v>HEXING</v>
      </c>
      <c r="AN163" s="4">
        <f>VLOOKUP(B163,U:AB,8,0)</f>
        <v>0</v>
      </c>
      <c r="AO163" s="4" t="str">
        <f>VLOOKUP(B163,U:AC,9,0)</f>
        <v>ABB</v>
      </c>
      <c r="AP163" s="4">
        <f>VLOOKUP(B163,U:AD,10,0)</f>
        <v>4</v>
      </c>
      <c r="AQ163" s="3" t="s">
        <v>123</v>
      </c>
      <c r="AR163" s="4" t="str">
        <f t="shared" si="4"/>
        <v>4A</v>
      </c>
      <c r="AS163" s="4" t="str">
        <f>VLOOKUP(B163,U:AF,12,0)</f>
        <v>GD525510703</v>
      </c>
      <c r="AT163" s="4">
        <f>VLOOKUP(B163,U:AG,13,0)</f>
        <v>5</v>
      </c>
      <c r="AU163" s="4">
        <f t="shared" si="5"/>
        <v>0</v>
      </c>
    </row>
    <row r="164" spans="1:47" x14ac:dyDescent="0.3">
      <c r="A164" s="6" t="s">
        <v>425</v>
      </c>
      <c r="B164" s="2" t="s">
        <v>591</v>
      </c>
      <c r="C164" s="1" t="s">
        <v>1363</v>
      </c>
      <c r="D164" s="12" t="s">
        <v>33</v>
      </c>
      <c r="E164" s="12">
        <v>900</v>
      </c>
      <c r="F164" s="25" t="s">
        <v>2090</v>
      </c>
      <c r="G164" s="30" t="s">
        <v>2725</v>
      </c>
      <c r="H164" s="30" t="s">
        <v>2726</v>
      </c>
      <c r="I164" s="11" t="s">
        <v>131</v>
      </c>
      <c r="J164" s="12" t="s">
        <v>4186</v>
      </c>
      <c r="K164" s="12" t="s">
        <v>37</v>
      </c>
      <c r="L164" s="12">
        <v>0</v>
      </c>
      <c r="M164" s="12" t="s">
        <v>19</v>
      </c>
      <c r="N164" s="12" t="s">
        <v>21</v>
      </c>
      <c r="O164" s="12">
        <v>0</v>
      </c>
      <c r="P164" s="12" t="s">
        <v>65</v>
      </c>
      <c r="Q164" s="12">
        <v>5</v>
      </c>
      <c r="R164" s="30" t="s">
        <v>179</v>
      </c>
      <c r="S164" s="12">
        <v>0</v>
      </c>
      <c r="U164" t="s">
        <v>643</v>
      </c>
      <c r="V164" t="s">
        <v>39</v>
      </c>
      <c r="W164" t="s">
        <v>3003</v>
      </c>
      <c r="X164" t="s">
        <v>3004</v>
      </c>
      <c r="Y164" t="s">
        <v>185</v>
      </c>
      <c r="Z164" t="s">
        <v>4334</v>
      </c>
      <c r="AA164" t="s">
        <v>37</v>
      </c>
      <c r="AC164" t="s">
        <v>19</v>
      </c>
      <c r="AD164">
        <v>4</v>
      </c>
      <c r="AE164">
        <v>0</v>
      </c>
      <c r="AF164" t="s">
        <v>5022</v>
      </c>
      <c r="AG164">
        <v>2</v>
      </c>
      <c r="AI164" s="7" t="str">
        <f>VLOOKUP(B164,U:W,3,0)</f>
        <v>-6.8605931</v>
      </c>
      <c r="AJ164" s="4" t="str">
        <f>VLOOKUP(B164,U:X,4,0)</f>
        <v>110.6083999</v>
      </c>
      <c r="AK164" s="4" t="str">
        <f>VLOOKUP(B164,U:Y,5,0)</f>
        <v>SUHIRMANTO</v>
      </c>
      <c r="AL164" s="4" t="str">
        <f>VLOOKUP(B164,U:Z,6,0)</f>
        <v>14514226860</v>
      </c>
      <c r="AM164" s="4" t="str">
        <f>VLOOKUP(B164,U:AA,7,0)</f>
        <v>HEXING</v>
      </c>
      <c r="AN164" s="4">
        <f>VLOOKUP(B164,U:AB,8,0)</f>
        <v>0</v>
      </c>
      <c r="AO164" s="4" t="str">
        <f>VLOOKUP(B164,U:AC,9,0)</f>
        <v>ABB</v>
      </c>
      <c r="AP164" s="4">
        <f>VLOOKUP(B164,U:AD,10,0)</f>
        <v>4</v>
      </c>
      <c r="AQ164" s="3" t="s">
        <v>123</v>
      </c>
      <c r="AR164" s="4" t="str">
        <f t="shared" si="4"/>
        <v>4A</v>
      </c>
      <c r="AS164" s="4" t="str">
        <f>VLOOKUP(B164,U:AF,12,0)</f>
        <v>GD525510957</v>
      </c>
      <c r="AT164" s="4">
        <f>VLOOKUP(B164,U:AG,13,0)</f>
        <v>5</v>
      </c>
      <c r="AU164" s="4">
        <f t="shared" si="5"/>
        <v>0</v>
      </c>
    </row>
    <row r="165" spans="1:47" x14ac:dyDescent="0.3">
      <c r="A165" s="6" t="s">
        <v>418</v>
      </c>
      <c r="B165" s="2" t="s">
        <v>592</v>
      </c>
      <c r="C165" s="1" t="s">
        <v>1364</v>
      </c>
      <c r="D165" s="12" t="s">
        <v>32</v>
      </c>
      <c r="E165" s="12">
        <v>11000</v>
      </c>
      <c r="F165" s="25" t="s">
        <v>2091</v>
      </c>
      <c r="G165" s="30" t="s">
        <v>2926</v>
      </c>
      <c r="H165" s="30" t="s">
        <v>2927</v>
      </c>
      <c r="I165" s="11" t="s">
        <v>130</v>
      </c>
      <c r="J165" s="12" t="s">
        <v>4294</v>
      </c>
      <c r="K165" s="12" t="s">
        <v>226</v>
      </c>
      <c r="L165" s="12">
        <v>0</v>
      </c>
      <c r="M165" s="12" t="s">
        <v>19</v>
      </c>
      <c r="N165" s="12" t="s">
        <v>124</v>
      </c>
      <c r="O165" s="12">
        <v>0</v>
      </c>
      <c r="P165" s="12" t="s">
        <v>167</v>
      </c>
      <c r="Q165" s="12">
        <v>1</v>
      </c>
      <c r="R165" s="30" t="s">
        <v>184</v>
      </c>
      <c r="S165" s="12">
        <v>0</v>
      </c>
      <c r="U165" t="s">
        <v>665</v>
      </c>
      <c r="V165" t="s">
        <v>39</v>
      </c>
      <c r="W165" t="s">
        <v>3005</v>
      </c>
      <c r="X165" t="s">
        <v>3006</v>
      </c>
      <c r="Y165" t="s">
        <v>183</v>
      </c>
      <c r="Z165" t="s">
        <v>4335</v>
      </c>
      <c r="AA165" t="s">
        <v>37</v>
      </c>
      <c r="AC165" t="s">
        <v>19</v>
      </c>
      <c r="AD165">
        <v>4</v>
      </c>
      <c r="AE165">
        <v>0</v>
      </c>
      <c r="AF165" t="s">
        <v>228</v>
      </c>
      <c r="AG165">
        <v>8</v>
      </c>
      <c r="AI165" s="7" t="str">
        <f>VLOOKUP(B165,U:W,3,0)</f>
        <v>-6.8383047</v>
      </c>
      <c r="AJ165" s="4" t="str">
        <f>VLOOKUP(B165,U:X,4,0)</f>
        <v>110.7069213</v>
      </c>
      <c r="AK165" s="4" t="str">
        <f>VLOOKUP(B165,U:Y,5,0)</f>
        <v>AHMAD KHARIS</v>
      </c>
      <c r="AL165" s="4" t="str">
        <f>VLOOKUP(B165,U:Z,6,0)</f>
        <v>24133007062</v>
      </c>
      <c r="AM165" s="4" t="str">
        <f>VLOOKUP(B165,U:AA,7,0)</f>
        <v>WASION</v>
      </c>
      <c r="AN165" s="4">
        <f>VLOOKUP(B165,U:AB,8,0)</f>
        <v>0</v>
      </c>
      <c r="AO165" s="4" t="str">
        <f>VLOOKUP(B165,U:AC,9,0)</f>
        <v>ABB</v>
      </c>
      <c r="AP165" s="4">
        <f>VLOOKUP(B165,U:AD,10,0)</f>
        <v>50</v>
      </c>
      <c r="AQ165" s="3" t="s">
        <v>123</v>
      </c>
      <c r="AR165" s="4" t="str">
        <f t="shared" si="4"/>
        <v>50A</v>
      </c>
      <c r="AS165" s="4" t="str">
        <f>VLOOKUP(B165,U:AF,12,0)</f>
        <v>GD525511437</v>
      </c>
      <c r="AT165" s="4">
        <f>VLOOKUP(B165,U:AG,13,0)</f>
        <v>1</v>
      </c>
      <c r="AU165" s="4">
        <f t="shared" si="5"/>
        <v>0</v>
      </c>
    </row>
    <row r="166" spans="1:47" x14ac:dyDescent="0.3">
      <c r="A166" s="6" t="s">
        <v>425</v>
      </c>
      <c r="B166" s="2" t="s">
        <v>593</v>
      </c>
      <c r="C166" s="1" t="s">
        <v>276</v>
      </c>
      <c r="D166" s="12" t="s">
        <v>18</v>
      </c>
      <c r="E166" s="12">
        <v>450</v>
      </c>
      <c r="F166" s="25" t="s">
        <v>2092</v>
      </c>
      <c r="G166" s="19" t="s">
        <v>2735</v>
      </c>
      <c r="H166" s="19" t="s">
        <v>2736</v>
      </c>
      <c r="I166" s="11" t="s">
        <v>131</v>
      </c>
      <c r="J166" s="18" t="s">
        <v>4191</v>
      </c>
      <c r="K166" s="12" t="s">
        <v>37</v>
      </c>
      <c r="L166" s="12">
        <v>0</v>
      </c>
      <c r="M166" s="11" t="s">
        <v>19</v>
      </c>
      <c r="N166" s="11" t="s">
        <v>128</v>
      </c>
      <c r="O166" s="12">
        <v>0</v>
      </c>
      <c r="P166" s="12" t="s">
        <v>4979</v>
      </c>
      <c r="Q166" s="12">
        <v>5</v>
      </c>
      <c r="R166" s="28" t="s">
        <v>179</v>
      </c>
      <c r="S166" s="12">
        <v>0</v>
      </c>
      <c r="U166" t="s">
        <v>670</v>
      </c>
      <c r="V166" t="s">
        <v>39</v>
      </c>
      <c r="W166" t="s">
        <v>3007</v>
      </c>
      <c r="X166" t="s">
        <v>3008</v>
      </c>
      <c r="Y166" t="s">
        <v>31</v>
      </c>
      <c r="Z166" t="s">
        <v>4336</v>
      </c>
      <c r="AA166" t="s">
        <v>37</v>
      </c>
      <c r="AC166" t="s">
        <v>19</v>
      </c>
      <c r="AD166">
        <v>4</v>
      </c>
      <c r="AE166">
        <v>0</v>
      </c>
      <c r="AF166" t="s">
        <v>115</v>
      </c>
      <c r="AG166">
        <v>1</v>
      </c>
      <c r="AI166" s="7" t="str">
        <f>VLOOKUP(B166,U:W,3,0)</f>
        <v>-6.8956546</v>
      </c>
      <c r="AJ166" s="4" t="str">
        <f>VLOOKUP(B166,U:X,4,0)</f>
        <v>110.6449476</v>
      </c>
      <c r="AK166" s="4" t="str">
        <f>VLOOKUP(B166,U:Y,5,0)</f>
        <v>SUHIRMANTO</v>
      </c>
      <c r="AL166" s="4" t="str">
        <f>VLOOKUP(B166,U:Z,6,0)</f>
        <v>14514238378</v>
      </c>
      <c r="AM166" s="4" t="str">
        <f>VLOOKUP(B166,U:AA,7,0)</f>
        <v>HEXING</v>
      </c>
      <c r="AN166" s="4">
        <f>VLOOKUP(B166,U:AB,8,0)</f>
        <v>0</v>
      </c>
      <c r="AO166" s="4" t="str">
        <f>VLOOKUP(B166,U:AC,9,0)</f>
        <v>ABB</v>
      </c>
      <c r="AP166" s="4">
        <f>VLOOKUP(B166,U:AD,10,0)</f>
        <v>2</v>
      </c>
      <c r="AQ166" s="3" t="s">
        <v>123</v>
      </c>
      <c r="AR166" s="4" t="str">
        <f t="shared" si="4"/>
        <v>2A</v>
      </c>
      <c r="AS166" s="4" t="str">
        <f>VLOOKUP(B166,U:AF,12,0)</f>
        <v>GD525510670</v>
      </c>
      <c r="AT166" s="4">
        <f>VLOOKUP(B166,U:AG,13,0)</f>
        <v>5</v>
      </c>
      <c r="AU166" s="4">
        <f t="shared" si="5"/>
        <v>0</v>
      </c>
    </row>
    <row r="167" spans="1:47" x14ac:dyDescent="0.3">
      <c r="A167" s="6" t="s">
        <v>425</v>
      </c>
      <c r="B167" s="2" t="s">
        <v>594</v>
      </c>
      <c r="C167" s="1" t="s">
        <v>1365</v>
      </c>
      <c r="D167" s="12" t="s">
        <v>33</v>
      </c>
      <c r="E167" s="12">
        <v>900</v>
      </c>
      <c r="F167" s="25" t="s">
        <v>2093</v>
      </c>
      <c r="G167" s="19" t="s">
        <v>3859</v>
      </c>
      <c r="H167" s="19" t="s">
        <v>3860</v>
      </c>
      <c r="I167" s="11" t="s">
        <v>131</v>
      </c>
      <c r="J167" s="18" t="s">
        <v>4798</v>
      </c>
      <c r="K167" s="12" t="s">
        <v>37</v>
      </c>
      <c r="L167" s="12">
        <v>0</v>
      </c>
      <c r="M167" s="11" t="s">
        <v>19</v>
      </c>
      <c r="N167" s="11" t="s">
        <v>21</v>
      </c>
      <c r="O167" s="12">
        <v>0</v>
      </c>
      <c r="P167" s="12" t="s">
        <v>63</v>
      </c>
      <c r="Q167" s="12">
        <v>2</v>
      </c>
      <c r="R167" s="28" t="s">
        <v>176</v>
      </c>
      <c r="S167" s="11">
        <v>0</v>
      </c>
      <c r="U167" t="s">
        <v>671</v>
      </c>
      <c r="V167" t="s">
        <v>39</v>
      </c>
      <c r="W167" t="s">
        <v>3009</v>
      </c>
      <c r="X167" t="s">
        <v>3010</v>
      </c>
      <c r="Y167" t="s">
        <v>184</v>
      </c>
      <c r="Z167" t="s">
        <v>4337</v>
      </c>
      <c r="AA167" t="s">
        <v>37</v>
      </c>
      <c r="AC167" t="s">
        <v>19</v>
      </c>
      <c r="AD167">
        <v>4</v>
      </c>
      <c r="AE167">
        <v>0</v>
      </c>
      <c r="AF167" t="s">
        <v>411</v>
      </c>
      <c r="AG167">
        <v>2</v>
      </c>
      <c r="AI167" s="7" t="str">
        <f>VLOOKUP(B167,U:W,3,0)</f>
        <v>-6.82998</v>
      </c>
      <c r="AJ167" s="4" t="str">
        <f>VLOOKUP(B167,U:X,4,0)</f>
        <v>110.6300448</v>
      </c>
      <c r="AK167" s="4" t="str">
        <f>VLOOKUP(B167,U:Y,5,0)</f>
        <v>AHMAD ROFIQ</v>
      </c>
      <c r="AL167" s="4" t="str">
        <f>VLOOKUP(B167,U:Z,6,0)</f>
        <v>14514231407</v>
      </c>
      <c r="AM167" s="4" t="str">
        <f>VLOOKUP(B167,U:AA,7,0)</f>
        <v>HEXING</v>
      </c>
      <c r="AN167" s="4">
        <f>VLOOKUP(B167,U:AB,8,0)</f>
        <v>0</v>
      </c>
      <c r="AO167" s="4" t="str">
        <f>VLOOKUP(B167,U:AC,9,0)</f>
        <v>ABB</v>
      </c>
      <c r="AP167" s="4">
        <f>VLOOKUP(B167,U:AD,10,0)</f>
        <v>4</v>
      </c>
      <c r="AQ167" s="3" t="s">
        <v>123</v>
      </c>
      <c r="AR167" s="4" t="str">
        <f t="shared" si="4"/>
        <v>4A</v>
      </c>
      <c r="AS167" s="4" t="str">
        <f>VLOOKUP(B167,U:AF,12,0)</f>
        <v>GD525510195</v>
      </c>
      <c r="AT167" s="4">
        <f>VLOOKUP(B167,U:AG,13,0)</f>
        <v>2</v>
      </c>
      <c r="AU167" s="4">
        <f t="shared" si="5"/>
        <v>0</v>
      </c>
    </row>
    <row r="168" spans="1:47" x14ac:dyDescent="0.3">
      <c r="A168" s="6" t="s">
        <v>425</v>
      </c>
      <c r="B168" s="2" t="s">
        <v>595</v>
      </c>
      <c r="C168" s="1" t="s">
        <v>1366</v>
      </c>
      <c r="D168" s="12" t="s">
        <v>18</v>
      </c>
      <c r="E168" s="12">
        <v>450</v>
      </c>
      <c r="F168" s="25" t="s">
        <v>2094</v>
      </c>
      <c r="G168" s="30" t="s">
        <v>3857</v>
      </c>
      <c r="H168" s="30" t="s">
        <v>3858</v>
      </c>
      <c r="I168" s="11" t="s">
        <v>131</v>
      </c>
      <c r="J168" s="12" t="s">
        <v>4797</v>
      </c>
      <c r="K168" s="12" t="s">
        <v>37</v>
      </c>
      <c r="L168" s="12">
        <v>0</v>
      </c>
      <c r="M168" s="12" t="s">
        <v>19</v>
      </c>
      <c r="N168" s="12" t="s">
        <v>128</v>
      </c>
      <c r="O168" s="12">
        <v>0</v>
      </c>
      <c r="P168" s="12" t="s">
        <v>368</v>
      </c>
      <c r="Q168" s="12">
        <v>1</v>
      </c>
      <c r="R168" s="30" t="s">
        <v>181</v>
      </c>
      <c r="S168" s="12">
        <v>0</v>
      </c>
      <c r="U168" t="s">
        <v>659</v>
      </c>
      <c r="V168" t="s">
        <v>39</v>
      </c>
      <c r="W168" t="s">
        <v>3011</v>
      </c>
      <c r="X168" t="s">
        <v>3012</v>
      </c>
      <c r="Y168" t="s">
        <v>177</v>
      </c>
      <c r="Z168" t="s">
        <v>4338</v>
      </c>
      <c r="AA168" t="s">
        <v>37</v>
      </c>
      <c r="AC168" t="s">
        <v>19</v>
      </c>
      <c r="AD168">
        <v>4</v>
      </c>
      <c r="AE168">
        <v>0</v>
      </c>
      <c r="AF168" t="s">
        <v>102</v>
      </c>
      <c r="AG168">
        <v>1</v>
      </c>
      <c r="AI168" s="7" t="str">
        <f>VLOOKUP(B168,U:W,3,0)</f>
        <v>-6.7961302</v>
      </c>
      <c r="AJ168" s="4" t="str">
        <f>VLOOKUP(B168,U:X,4,0)</f>
        <v>110.6139615</v>
      </c>
      <c r="AK168" s="4" t="str">
        <f>VLOOKUP(B168,U:Y,5,0)</f>
        <v>MUSYAFAK</v>
      </c>
      <c r="AL168" s="4" t="str">
        <f>VLOOKUP(B168,U:Z,6,0)</f>
        <v>14514240382</v>
      </c>
      <c r="AM168" s="4" t="str">
        <f>VLOOKUP(B168,U:AA,7,0)</f>
        <v>HEXING</v>
      </c>
      <c r="AN168" s="4">
        <f>VLOOKUP(B168,U:AB,8,0)</f>
        <v>0</v>
      </c>
      <c r="AO168" s="4" t="str">
        <f>VLOOKUP(B168,U:AC,9,0)</f>
        <v>ABB</v>
      </c>
      <c r="AP168" s="4">
        <f>VLOOKUP(B168,U:AD,10,0)</f>
        <v>2</v>
      </c>
      <c r="AQ168" s="3" t="s">
        <v>123</v>
      </c>
      <c r="AR168" s="4" t="str">
        <f t="shared" si="4"/>
        <v>2A</v>
      </c>
      <c r="AS168" s="4" t="str">
        <f>VLOOKUP(B168,U:AF,12,0)</f>
        <v>GD525511786</v>
      </c>
      <c r="AT168" s="4">
        <f>VLOOKUP(B168,U:AG,13,0)</f>
        <v>1</v>
      </c>
      <c r="AU168" s="4">
        <f t="shared" si="5"/>
        <v>0</v>
      </c>
    </row>
    <row r="169" spans="1:47" x14ac:dyDescent="0.3">
      <c r="A169" s="6" t="s">
        <v>425</v>
      </c>
      <c r="B169" s="2" t="s">
        <v>596</v>
      </c>
      <c r="C169" s="1" t="s">
        <v>1367</v>
      </c>
      <c r="D169" s="12" t="s">
        <v>18</v>
      </c>
      <c r="E169" s="12">
        <v>900</v>
      </c>
      <c r="F169" s="25" t="s">
        <v>2095</v>
      </c>
      <c r="G169" s="19" t="s">
        <v>2821</v>
      </c>
      <c r="H169" s="19" t="s">
        <v>2822</v>
      </c>
      <c r="I169" s="11" t="s">
        <v>131</v>
      </c>
      <c r="J169" s="18" t="s">
        <v>4238</v>
      </c>
      <c r="K169" s="12" t="s">
        <v>37</v>
      </c>
      <c r="L169" s="12">
        <v>0</v>
      </c>
      <c r="M169" s="11" t="s">
        <v>19</v>
      </c>
      <c r="N169" s="11" t="s">
        <v>21</v>
      </c>
      <c r="O169" s="12">
        <v>0</v>
      </c>
      <c r="P169" s="12" t="s">
        <v>72</v>
      </c>
      <c r="Q169" s="12">
        <v>5</v>
      </c>
      <c r="R169" s="28" t="s">
        <v>179</v>
      </c>
      <c r="S169" s="12">
        <v>0</v>
      </c>
      <c r="U169" t="s">
        <v>655</v>
      </c>
      <c r="V169" t="s">
        <v>40</v>
      </c>
      <c r="W169" t="s">
        <v>3013</v>
      </c>
      <c r="X169" t="s">
        <v>3014</v>
      </c>
      <c r="Y169" t="s">
        <v>181</v>
      </c>
      <c r="Z169" t="s">
        <v>4339</v>
      </c>
      <c r="AA169" t="s">
        <v>37</v>
      </c>
      <c r="AC169" t="s">
        <v>19</v>
      </c>
      <c r="AD169">
        <v>6</v>
      </c>
      <c r="AE169">
        <v>0</v>
      </c>
      <c r="AF169" t="s">
        <v>4994</v>
      </c>
      <c r="AG169">
        <v>3</v>
      </c>
      <c r="AI169" s="7" t="str">
        <f>VLOOKUP(B169,U:W,3,0)</f>
        <v>-6.8967878</v>
      </c>
      <c r="AJ169" s="4" t="str">
        <f>VLOOKUP(B169,U:X,4,0)</f>
        <v>110.6889016</v>
      </c>
      <c r="AK169" s="4" t="str">
        <f>VLOOKUP(B169,U:Y,5,0)</f>
        <v>SUHIRMANTO</v>
      </c>
      <c r="AL169" s="4" t="str">
        <f>VLOOKUP(B169,U:Z,6,0)</f>
        <v>14514239228</v>
      </c>
      <c r="AM169" s="4" t="str">
        <f>VLOOKUP(B169,U:AA,7,0)</f>
        <v>HEXING</v>
      </c>
      <c r="AN169" s="4">
        <f>VLOOKUP(B169,U:AB,8,0)</f>
        <v>0</v>
      </c>
      <c r="AO169" s="4" t="str">
        <f>VLOOKUP(B169,U:AC,9,0)</f>
        <v>ABB</v>
      </c>
      <c r="AP169" s="4">
        <f>VLOOKUP(B169,U:AD,10,0)</f>
        <v>4</v>
      </c>
      <c r="AQ169" s="3" t="s">
        <v>123</v>
      </c>
      <c r="AR169" s="4" t="str">
        <f t="shared" si="4"/>
        <v>4A</v>
      </c>
      <c r="AS169" s="4" t="str">
        <f>VLOOKUP(B169,U:AF,12,0)</f>
        <v>GD525512368</v>
      </c>
      <c r="AT169" s="4">
        <f>VLOOKUP(B169,U:AG,13,0)</f>
        <v>5</v>
      </c>
      <c r="AU169" s="4">
        <f t="shared" si="5"/>
        <v>0</v>
      </c>
    </row>
    <row r="170" spans="1:47" x14ac:dyDescent="0.3">
      <c r="A170" s="6" t="s">
        <v>425</v>
      </c>
      <c r="B170" s="2" t="s">
        <v>597</v>
      </c>
      <c r="C170" s="1" t="s">
        <v>1368</v>
      </c>
      <c r="D170" s="12" t="s">
        <v>18</v>
      </c>
      <c r="E170" s="12">
        <v>900</v>
      </c>
      <c r="F170" s="25" t="s">
        <v>2096</v>
      </c>
      <c r="G170" s="30" t="s">
        <v>3849</v>
      </c>
      <c r="H170" s="30" t="s">
        <v>3850</v>
      </c>
      <c r="I170" s="11" t="s">
        <v>131</v>
      </c>
      <c r="J170" s="12" t="s">
        <v>4793</v>
      </c>
      <c r="K170" s="12" t="s">
        <v>37</v>
      </c>
      <c r="L170" s="12">
        <v>0</v>
      </c>
      <c r="M170" s="12" t="s">
        <v>19</v>
      </c>
      <c r="N170" s="12" t="s">
        <v>21</v>
      </c>
      <c r="O170" s="12">
        <v>0</v>
      </c>
      <c r="P170" s="12" t="s">
        <v>5034</v>
      </c>
      <c r="Q170" s="12">
        <v>1</v>
      </c>
      <c r="R170" s="30" t="s">
        <v>176</v>
      </c>
      <c r="S170" s="12">
        <v>0</v>
      </c>
      <c r="U170" t="s">
        <v>644</v>
      </c>
      <c r="V170" t="s">
        <v>39</v>
      </c>
      <c r="W170" t="s">
        <v>3015</v>
      </c>
      <c r="X170" t="s">
        <v>3016</v>
      </c>
      <c r="Y170" t="s">
        <v>183</v>
      </c>
      <c r="Z170" t="s">
        <v>4340</v>
      </c>
      <c r="AA170" t="s">
        <v>37</v>
      </c>
      <c r="AC170" t="s">
        <v>19</v>
      </c>
      <c r="AD170">
        <v>4</v>
      </c>
      <c r="AE170">
        <v>0</v>
      </c>
      <c r="AF170" t="s">
        <v>82</v>
      </c>
      <c r="AG170">
        <v>5</v>
      </c>
      <c r="AI170" s="7" t="str">
        <f>VLOOKUP(B170,U:W,3,0)</f>
        <v>-6.878151</v>
      </c>
      <c r="AJ170" s="4" t="str">
        <f>VLOOKUP(B170,U:X,4,0)</f>
        <v>110.582074</v>
      </c>
      <c r="AK170" s="4" t="str">
        <f>VLOOKUP(B170,U:Y,5,0)</f>
        <v>AHMAD ROFIQ</v>
      </c>
      <c r="AL170" s="4" t="str">
        <f>VLOOKUP(B170,U:Z,6,0)</f>
        <v>14514236869</v>
      </c>
      <c r="AM170" s="4" t="str">
        <f>VLOOKUP(B170,U:AA,7,0)</f>
        <v>HEXING</v>
      </c>
      <c r="AN170" s="4">
        <f>VLOOKUP(B170,U:AB,8,0)</f>
        <v>0</v>
      </c>
      <c r="AO170" s="4" t="str">
        <f>VLOOKUP(B170,U:AC,9,0)</f>
        <v>ABB</v>
      </c>
      <c r="AP170" s="4">
        <f>VLOOKUP(B170,U:AD,10,0)</f>
        <v>4</v>
      </c>
      <c r="AQ170" s="3" t="s">
        <v>123</v>
      </c>
      <c r="AR170" s="4" t="str">
        <f t="shared" si="4"/>
        <v>4A</v>
      </c>
      <c r="AS170" s="4" t="str">
        <f>VLOOKUP(B170,U:AF,12,0)</f>
        <v>GD525510892</v>
      </c>
      <c r="AT170" s="4">
        <f>VLOOKUP(B170,U:AG,13,0)</f>
        <v>1</v>
      </c>
      <c r="AU170" s="4">
        <f t="shared" si="5"/>
        <v>0</v>
      </c>
    </row>
    <row r="171" spans="1:47" x14ac:dyDescent="0.3">
      <c r="A171" s="6" t="s">
        <v>425</v>
      </c>
      <c r="B171" s="2" t="s">
        <v>598</v>
      </c>
      <c r="C171" s="1" t="s">
        <v>1369</v>
      </c>
      <c r="D171" s="12" t="s">
        <v>33</v>
      </c>
      <c r="E171" s="12">
        <v>900</v>
      </c>
      <c r="F171" s="25" t="s">
        <v>2097</v>
      </c>
      <c r="G171" s="19" t="s">
        <v>2731</v>
      </c>
      <c r="H171" s="19" t="s">
        <v>2732</v>
      </c>
      <c r="I171" s="11" t="s">
        <v>131</v>
      </c>
      <c r="J171" s="18" t="s">
        <v>4189</v>
      </c>
      <c r="K171" s="12" t="s">
        <v>37</v>
      </c>
      <c r="L171" s="12">
        <v>0</v>
      </c>
      <c r="M171" s="11" t="s">
        <v>19</v>
      </c>
      <c r="N171" s="11" t="s">
        <v>21</v>
      </c>
      <c r="O171" s="12">
        <v>0</v>
      </c>
      <c r="P171" s="12" t="s">
        <v>121</v>
      </c>
      <c r="Q171" s="12">
        <v>6</v>
      </c>
      <c r="R171" s="28" t="s">
        <v>181</v>
      </c>
      <c r="S171" s="12" t="s">
        <v>132</v>
      </c>
      <c r="U171" t="s">
        <v>668</v>
      </c>
      <c r="V171" t="s">
        <v>39</v>
      </c>
      <c r="W171" t="s">
        <v>3017</v>
      </c>
      <c r="X171" t="s">
        <v>3018</v>
      </c>
      <c r="Y171" t="s">
        <v>185</v>
      </c>
      <c r="Z171" t="s">
        <v>4341</v>
      </c>
      <c r="AA171" t="s">
        <v>37</v>
      </c>
      <c r="AC171" t="s">
        <v>19</v>
      </c>
      <c r="AD171">
        <v>4</v>
      </c>
      <c r="AE171">
        <v>0</v>
      </c>
      <c r="AF171" t="s">
        <v>338</v>
      </c>
      <c r="AG171">
        <v>6</v>
      </c>
      <c r="AI171" s="7" t="str">
        <f>VLOOKUP(B171,U:W,3,0)</f>
        <v>-6.7405055</v>
      </c>
      <c r="AJ171" s="4" t="str">
        <f>VLOOKUP(B171,U:X,4,0)</f>
        <v>110.6664</v>
      </c>
      <c r="AK171" s="4" t="str">
        <f>VLOOKUP(B171,U:Y,5,0)</f>
        <v>MUSYAFAK</v>
      </c>
      <c r="AL171" s="4" t="str">
        <f>VLOOKUP(B171,U:Z,6,0)</f>
        <v>14514226928</v>
      </c>
      <c r="AM171" s="4" t="str">
        <f>VLOOKUP(B171,U:AA,7,0)</f>
        <v>HEXING</v>
      </c>
      <c r="AN171" s="4">
        <f>VLOOKUP(B171,U:AB,8,0)</f>
        <v>0</v>
      </c>
      <c r="AO171" s="4" t="str">
        <f>VLOOKUP(B171,U:AC,9,0)</f>
        <v>ABB</v>
      </c>
      <c r="AP171" s="4">
        <f>VLOOKUP(B171,U:AD,10,0)</f>
        <v>4</v>
      </c>
      <c r="AQ171" s="3" t="s">
        <v>123</v>
      </c>
      <c r="AR171" s="4" t="str">
        <f t="shared" si="4"/>
        <v>4A</v>
      </c>
      <c r="AS171" s="4" t="str">
        <f>VLOOKUP(B171,U:AF,12,0)</f>
        <v>0000K3</v>
      </c>
      <c r="AT171" s="4">
        <f>VLOOKUP(B171,U:AG,13,0)</f>
        <v>6</v>
      </c>
      <c r="AU171" s="4" t="str">
        <f t="shared" si="5"/>
        <v>PERLU PERLUASAN JTR</v>
      </c>
    </row>
    <row r="172" spans="1:47" x14ac:dyDescent="0.3">
      <c r="A172" s="6" t="s">
        <v>425</v>
      </c>
      <c r="B172" s="2" t="s">
        <v>517</v>
      </c>
      <c r="C172" s="1" t="s">
        <v>1301</v>
      </c>
      <c r="D172" s="12" t="s">
        <v>33</v>
      </c>
      <c r="E172" s="12">
        <v>900</v>
      </c>
      <c r="F172" s="25" t="s">
        <v>2017</v>
      </c>
      <c r="G172" s="19" t="s">
        <v>2819</v>
      </c>
      <c r="H172" s="19" t="s">
        <v>2820</v>
      </c>
      <c r="I172" s="11" t="s">
        <v>131</v>
      </c>
      <c r="J172" s="18" t="s">
        <v>4236</v>
      </c>
      <c r="K172" s="12" t="s">
        <v>37</v>
      </c>
      <c r="L172" s="12">
        <v>0</v>
      </c>
      <c r="M172" s="11" t="s">
        <v>19</v>
      </c>
      <c r="N172" s="11" t="s">
        <v>21</v>
      </c>
      <c r="O172" s="12">
        <v>0</v>
      </c>
      <c r="P172" s="12" t="s">
        <v>50</v>
      </c>
      <c r="Q172" s="12">
        <v>1</v>
      </c>
      <c r="R172" s="28" t="s">
        <v>31</v>
      </c>
      <c r="S172" s="12">
        <v>0</v>
      </c>
      <c r="U172" t="s">
        <v>663</v>
      </c>
      <c r="V172" t="s">
        <v>39</v>
      </c>
      <c r="W172" t="s">
        <v>3019</v>
      </c>
      <c r="X172" t="s">
        <v>3020</v>
      </c>
      <c r="Y172" t="s">
        <v>183</v>
      </c>
      <c r="Z172" t="s">
        <v>4342</v>
      </c>
      <c r="AA172" t="s">
        <v>37</v>
      </c>
      <c r="AC172" t="s">
        <v>19</v>
      </c>
      <c r="AD172">
        <v>4</v>
      </c>
      <c r="AE172">
        <v>0</v>
      </c>
      <c r="AF172" t="s">
        <v>5023</v>
      </c>
      <c r="AG172">
        <v>8</v>
      </c>
      <c r="AI172" s="7" t="str">
        <f>VLOOKUP(B172,U:W,3,0)</f>
        <v>-6.9664445</v>
      </c>
      <c r="AJ172" s="4" t="str">
        <f>VLOOKUP(B172,U:X,4,0)</f>
        <v>110.6140061</v>
      </c>
      <c r="AK172" s="4" t="str">
        <f>VLOOKUP(B172,U:Y,5,0)</f>
        <v>SUDARMAN</v>
      </c>
      <c r="AL172" s="4" t="str">
        <f>VLOOKUP(B172,U:Z,6,0)</f>
        <v>14514222570</v>
      </c>
      <c r="AM172" s="4" t="str">
        <f>VLOOKUP(B172,U:AA,7,0)</f>
        <v>HEXING</v>
      </c>
      <c r="AN172" s="4">
        <f>VLOOKUP(B172,U:AB,8,0)</f>
        <v>0</v>
      </c>
      <c r="AO172" s="4" t="str">
        <f>VLOOKUP(B172,U:AC,9,0)</f>
        <v>ABB</v>
      </c>
      <c r="AP172" s="4">
        <f>VLOOKUP(B172,U:AD,10,0)</f>
        <v>4</v>
      </c>
      <c r="AQ172" s="3" t="s">
        <v>123</v>
      </c>
      <c r="AR172" s="4" t="str">
        <f t="shared" si="4"/>
        <v>4A</v>
      </c>
      <c r="AS172" s="4" t="str">
        <f>VLOOKUP(B172,U:AF,12,0)</f>
        <v>GD525512330</v>
      </c>
      <c r="AT172" s="4">
        <f>VLOOKUP(B172,U:AG,13,0)</f>
        <v>1</v>
      </c>
      <c r="AU172" s="4">
        <f t="shared" si="5"/>
        <v>0</v>
      </c>
    </row>
    <row r="173" spans="1:47" x14ac:dyDescent="0.3">
      <c r="A173" s="6" t="s">
        <v>423</v>
      </c>
      <c r="B173" s="2" t="s">
        <v>599</v>
      </c>
      <c r="C173" s="1" t="s">
        <v>1370</v>
      </c>
      <c r="D173" s="12" t="s">
        <v>18</v>
      </c>
      <c r="E173" s="12">
        <v>1300</v>
      </c>
      <c r="F173" s="25" t="s">
        <v>2098</v>
      </c>
      <c r="G173" s="30" t="s">
        <v>2952</v>
      </c>
      <c r="H173" s="30" t="s">
        <v>2953</v>
      </c>
      <c r="I173" s="11" t="s">
        <v>131</v>
      </c>
      <c r="J173" s="12" t="s">
        <v>4307</v>
      </c>
      <c r="K173" s="12" t="s">
        <v>144</v>
      </c>
      <c r="L173" s="12">
        <v>0</v>
      </c>
      <c r="M173" s="12" t="s">
        <v>19</v>
      </c>
      <c r="N173" s="12" t="s">
        <v>125</v>
      </c>
      <c r="O173" s="12">
        <v>0</v>
      </c>
      <c r="P173" s="12" t="s">
        <v>111</v>
      </c>
      <c r="Q173" s="12">
        <v>6</v>
      </c>
      <c r="R173" s="30" t="s">
        <v>177</v>
      </c>
      <c r="S173" s="12" t="s">
        <v>132</v>
      </c>
      <c r="U173" t="s">
        <v>660</v>
      </c>
      <c r="V173" t="s">
        <v>39</v>
      </c>
      <c r="W173" t="s">
        <v>3021</v>
      </c>
      <c r="X173" t="s">
        <v>3022</v>
      </c>
      <c r="Y173" t="s">
        <v>181</v>
      </c>
      <c r="Z173" t="s">
        <v>4343</v>
      </c>
      <c r="AA173" t="s">
        <v>37</v>
      </c>
      <c r="AC173" t="s">
        <v>19</v>
      </c>
      <c r="AD173">
        <v>4</v>
      </c>
      <c r="AE173">
        <v>0</v>
      </c>
      <c r="AF173" t="s">
        <v>378</v>
      </c>
      <c r="AG173">
        <v>8</v>
      </c>
      <c r="AI173" s="7" t="str">
        <f>VLOOKUP(B173,U:W,3,0)</f>
        <v>-6.865137</v>
      </c>
      <c r="AJ173" s="4" t="str">
        <f>VLOOKUP(B173,U:X,4,0)</f>
        <v>110.6972396</v>
      </c>
      <c r="AK173" s="4" t="str">
        <f>VLOOKUP(B173,U:Y,5,0)</f>
        <v>MIFTAKHUL ANWAR</v>
      </c>
      <c r="AL173" s="4" t="str">
        <f>VLOOKUP(B173,U:Z,6,0)</f>
        <v>45052166563</v>
      </c>
      <c r="AM173" s="4" t="str">
        <f>VLOOKUP(B173,U:AA,7,0)</f>
        <v>SANXING</v>
      </c>
      <c r="AN173" s="4">
        <f>VLOOKUP(B173,U:AB,8,0)</f>
        <v>0</v>
      </c>
      <c r="AO173" s="4" t="str">
        <f>VLOOKUP(B173,U:AC,9,0)</f>
        <v>ABB</v>
      </c>
      <c r="AP173" s="4">
        <f>VLOOKUP(B173,U:AD,10,0)</f>
        <v>6</v>
      </c>
      <c r="AQ173" s="3" t="s">
        <v>123</v>
      </c>
      <c r="AR173" s="4" t="str">
        <f t="shared" si="4"/>
        <v>6A</v>
      </c>
      <c r="AS173" s="4" t="str">
        <f>VLOOKUP(B173,U:AF,12,0)</f>
        <v>GD525511036</v>
      </c>
      <c r="AT173" s="4">
        <f>VLOOKUP(B173,U:AG,13,0)</f>
        <v>6</v>
      </c>
      <c r="AU173" s="4" t="str">
        <f t="shared" si="5"/>
        <v>PERLU PERLUASAN JTR</v>
      </c>
    </row>
    <row r="174" spans="1:47" x14ac:dyDescent="0.3">
      <c r="A174" s="6" t="s">
        <v>425</v>
      </c>
      <c r="B174" s="2" t="s">
        <v>600</v>
      </c>
      <c r="C174" s="1" t="s">
        <v>1371</v>
      </c>
      <c r="D174" s="12" t="s">
        <v>33</v>
      </c>
      <c r="E174" s="12">
        <v>900</v>
      </c>
      <c r="F174" s="25" t="s">
        <v>2099</v>
      </c>
      <c r="G174" s="30" t="s">
        <v>3853</v>
      </c>
      <c r="H174" s="30" t="s">
        <v>3854</v>
      </c>
      <c r="I174" s="11" t="s">
        <v>131</v>
      </c>
      <c r="J174" s="12" t="s">
        <v>4795</v>
      </c>
      <c r="K174" s="12" t="s">
        <v>37</v>
      </c>
      <c r="L174" s="12">
        <v>0</v>
      </c>
      <c r="M174" s="12" t="s">
        <v>19</v>
      </c>
      <c r="N174" s="12" t="s">
        <v>21</v>
      </c>
      <c r="O174" s="12">
        <v>0</v>
      </c>
      <c r="P174" s="12" t="s">
        <v>5155</v>
      </c>
      <c r="Q174" s="12">
        <v>7</v>
      </c>
      <c r="R174" s="30" t="s">
        <v>180</v>
      </c>
      <c r="S174" s="12" t="s">
        <v>132</v>
      </c>
      <c r="U174" t="s">
        <v>661</v>
      </c>
      <c r="V174" t="s">
        <v>39</v>
      </c>
      <c r="W174" t="s">
        <v>3023</v>
      </c>
      <c r="X174" t="s">
        <v>3024</v>
      </c>
      <c r="Y174" t="s">
        <v>176</v>
      </c>
      <c r="Z174" t="s">
        <v>4344</v>
      </c>
      <c r="AA174" t="s">
        <v>37</v>
      </c>
      <c r="AC174" t="s">
        <v>19</v>
      </c>
      <c r="AD174">
        <v>4</v>
      </c>
      <c r="AE174">
        <v>0</v>
      </c>
      <c r="AF174" t="s">
        <v>64</v>
      </c>
      <c r="AG174">
        <v>1</v>
      </c>
      <c r="AI174" s="7" t="str">
        <f>VLOOKUP(B174,U:W,3,0)</f>
        <v>-6.9545286</v>
      </c>
      <c r="AJ174" s="4" t="str">
        <f>VLOOKUP(B174,U:X,4,0)</f>
        <v>110.5427359</v>
      </c>
      <c r="AK174" s="4" t="str">
        <f>VLOOKUP(B174,U:Y,5,0)</f>
        <v>AHMAD FAHRUR REZA</v>
      </c>
      <c r="AL174" s="4" t="str">
        <f>VLOOKUP(B174,U:Z,6,0)</f>
        <v>14514206219</v>
      </c>
      <c r="AM174" s="4" t="str">
        <f>VLOOKUP(B174,U:AA,7,0)</f>
        <v>HEXING</v>
      </c>
      <c r="AN174" s="4">
        <f>VLOOKUP(B174,U:AB,8,0)</f>
        <v>0</v>
      </c>
      <c r="AO174" s="4" t="str">
        <f>VLOOKUP(B174,U:AC,9,0)</f>
        <v>ABB</v>
      </c>
      <c r="AP174" s="4">
        <f>VLOOKUP(B174,U:AD,10,0)</f>
        <v>4</v>
      </c>
      <c r="AQ174" s="3" t="s">
        <v>123</v>
      </c>
      <c r="AR174" s="4" t="str">
        <f t="shared" si="4"/>
        <v>4A</v>
      </c>
      <c r="AS174" s="4" t="str">
        <f>VLOOKUP(B174,U:AF,12,0)</f>
        <v>GD525510841</v>
      </c>
      <c r="AT174" s="4">
        <f>VLOOKUP(B174,U:AG,13,0)</f>
        <v>7</v>
      </c>
      <c r="AU174" s="4" t="str">
        <f t="shared" si="5"/>
        <v>PERLU PERLUASAN JTR</v>
      </c>
    </row>
    <row r="175" spans="1:47" x14ac:dyDescent="0.3">
      <c r="A175" s="6" t="s">
        <v>423</v>
      </c>
      <c r="B175" s="2" t="s">
        <v>601</v>
      </c>
      <c r="C175" s="1" t="s">
        <v>1372</v>
      </c>
      <c r="D175" s="12" t="s">
        <v>33</v>
      </c>
      <c r="E175" s="12">
        <v>900</v>
      </c>
      <c r="F175" s="25" t="s">
        <v>2100</v>
      </c>
      <c r="G175" s="19" t="s">
        <v>2864</v>
      </c>
      <c r="H175" s="19" t="s">
        <v>2865</v>
      </c>
      <c r="I175" s="11" t="s">
        <v>131</v>
      </c>
      <c r="J175" s="18" t="s">
        <v>4262</v>
      </c>
      <c r="K175" s="11" t="s">
        <v>37</v>
      </c>
      <c r="L175" s="12">
        <v>0</v>
      </c>
      <c r="M175" s="11" t="s">
        <v>19</v>
      </c>
      <c r="N175" s="11" t="s">
        <v>21</v>
      </c>
      <c r="O175" s="12">
        <v>0</v>
      </c>
      <c r="P175" s="12" t="s">
        <v>105</v>
      </c>
      <c r="Q175" s="12">
        <v>2</v>
      </c>
      <c r="R175" s="28" t="s">
        <v>180</v>
      </c>
      <c r="S175" s="12">
        <v>0</v>
      </c>
      <c r="U175" t="s">
        <v>836</v>
      </c>
      <c r="V175" t="s">
        <v>40</v>
      </c>
      <c r="W175" t="s">
        <v>3025</v>
      </c>
      <c r="X175" t="s">
        <v>3026</v>
      </c>
      <c r="Y175" t="s">
        <v>181</v>
      </c>
      <c r="Z175" t="s">
        <v>4345</v>
      </c>
      <c r="AA175" t="s">
        <v>37</v>
      </c>
      <c r="AC175" t="s">
        <v>19</v>
      </c>
      <c r="AD175">
        <v>6</v>
      </c>
      <c r="AE175">
        <v>0</v>
      </c>
      <c r="AF175" t="s">
        <v>381</v>
      </c>
      <c r="AG175">
        <v>1</v>
      </c>
      <c r="AI175" s="7" t="str">
        <f>VLOOKUP(B175,U:W,3,0)</f>
        <v>-6.975828424881003</v>
      </c>
      <c r="AJ175" s="4" t="str">
        <f>VLOOKUP(B175,U:X,4,0)</f>
        <v>110.52417654544115</v>
      </c>
      <c r="AK175" s="4" t="str">
        <f>VLOOKUP(B175,U:Y,5,0)</f>
        <v>AHMAD FAHRUR REZA</v>
      </c>
      <c r="AL175" s="4" t="str">
        <f>VLOOKUP(B175,U:Z,6,0)</f>
        <v>14514178228</v>
      </c>
      <c r="AM175" s="4" t="str">
        <f>VLOOKUP(B175,U:AA,7,0)</f>
        <v>HEXING</v>
      </c>
      <c r="AN175" s="4">
        <f>VLOOKUP(B175,U:AB,8,0)</f>
        <v>0</v>
      </c>
      <c r="AO175" s="4" t="str">
        <f>VLOOKUP(B175,U:AC,9,0)</f>
        <v>ABB</v>
      </c>
      <c r="AP175" s="4">
        <f>VLOOKUP(B175,U:AD,10,0)</f>
        <v>4</v>
      </c>
      <c r="AQ175" s="3" t="s">
        <v>123</v>
      </c>
      <c r="AR175" s="4" t="str">
        <f t="shared" si="4"/>
        <v>4A</v>
      </c>
      <c r="AS175" s="4" t="str">
        <f>VLOOKUP(B175,U:AF,12,0)</f>
        <v>GD525511508</v>
      </c>
      <c r="AT175" s="4">
        <f>VLOOKUP(B175,U:AG,13,0)</f>
        <v>2</v>
      </c>
      <c r="AU175" s="4">
        <f t="shared" si="5"/>
        <v>0</v>
      </c>
    </row>
    <row r="176" spans="1:47" x14ac:dyDescent="0.3">
      <c r="A176" s="6" t="s">
        <v>425</v>
      </c>
      <c r="B176" s="2" t="s">
        <v>602</v>
      </c>
      <c r="C176" s="1" t="s">
        <v>1373</v>
      </c>
      <c r="D176" s="12" t="s">
        <v>18</v>
      </c>
      <c r="E176" s="12">
        <v>900</v>
      </c>
      <c r="F176" s="25" t="s">
        <v>2101</v>
      </c>
      <c r="G176" s="19" t="s">
        <v>328</v>
      </c>
      <c r="H176" s="19" t="s">
        <v>2722</v>
      </c>
      <c r="I176" s="11" t="s">
        <v>131</v>
      </c>
      <c r="J176" s="18" t="s">
        <v>4184</v>
      </c>
      <c r="K176" s="11" t="s">
        <v>37</v>
      </c>
      <c r="L176" s="12">
        <v>0</v>
      </c>
      <c r="M176" s="11" t="s">
        <v>19</v>
      </c>
      <c r="N176" s="11" t="s">
        <v>21</v>
      </c>
      <c r="O176" s="12">
        <v>0</v>
      </c>
      <c r="P176" s="12" t="s">
        <v>114</v>
      </c>
      <c r="Q176" s="12">
        <v>2</v>
      </c>
      <c r="R176" s="28" t="s">
        <v>178</v>
      </c>
      <c r="S176" s="12">
        <v>0</v>
      </c>
      <c r="U176" t="s">
        <v>839</v>
      </c>
      <c r="V176" t="s">
        <v>39</v>
      </c>
      <c r="W176" t="s">
        <v>323</v>
      </c>
      <c r="X176" t="s">
        <v>3027</v>
      </c>
      <c r="Y176" t="s">
        <v>31</v>
      </c>
      <c r="Z176" t="s">
        <v>4346</v>
      </c>
      <c r="AA176" t="s">
        <v>37</v>
      </c>
      <c r="AC176" t="s">
        <v>19</v>
      </c>
      <c r="AD176">
        <v>4</v>
      </c>
      <c r="AE176">
        <v>0</v>
      </c>
      <c r="AF176" t="s">
        <v>50</v>
      </c>
      <c r="AG176">
        <v>1</v>
      </c>
      <c r="AI176" s="7" t="str">
        <f>VLOOKUP(B176,U:W,3,0)</f>
        <v>-6.9947846</v>
      </c>
      <c r="AJ176" s="4" t="str">
        <f>VLOOKUP(B176,U:X,4,0)</f>
        <v>110.750094</v>
      </c>
      <c r="AK176" s="4" t="str">
        <f>VLOOKUP(B176,U:Y,5,0)</f>
        <v>AGUS SALIM</v>
      </c>
      <c r="AL176" s="4" t="str">
        <f>VLOOKUP(B176,U:Z,6,0)</f>
        <v>14514238279</v>
      </c>
      <c r="AM176" s="4" t="str">
        <f>VLOOKUP(B176,U:AA,7,0)</f>
        <v>HEXING</v>
      </c>
      <c r="AN176" s="4">
        <f>VLOOKUP(B176,U:AB,8,0)</f>
        <v>0</v>
      </c>
      <c r="AO176" s="4" t="str">
        <f>VLOOKUP(B176,U:AC,9,0)</f>
        <v>ABB</v>
      </c>
      <c r="AP176" s="4">
        <f>VLOOKUP(B176,U:AD,10,0)</f>
        <v>4</v>
      </c>
      <c r="AQ176" s="3" t="s">
        <v>123</v>
      </c>
      <c r="AR176" s="4" t="str">
        <f t="shared" si="4"/>
        <v>4A</v>
      </c>
      <c r="AS176" s="4" t="str">
        <f>VLOOKUP(B176,U:AF,12,0)</f>
        <v>GD525512364</v>
      </c>
      <c r="AT176" s="4">
        <f>VLOOKUP(B176,U:AG,13,0)</f>
        <v>2</v>
      </c>
      <c r="AU176" s="4">
        <f t="shared" si="5"/>
        <v>0</v>
      </c>
    </row>
    <row r="177" spans="1:47" x14ac:dyDescent="0.3">
      <c r="A177" s="6" t="s">
        <v>425</v>
      </c>
      <c r="B177" s="2" t="s">
        <v>603</v>
      </c>
      <c r="C177" s="1" t="s">
        <v>1374</v>
      </c>
      <c r="D177" s="12" t="s">
        <v>18</v>
      </c>
      <c r="E177" s="12">
        <v>900</v>
      </c>
      <c r="F177" s="25" t="s">
        <v>2102</v>
      </c>
      <c r="G177" s="19" t="s">
        <v>2716</v>
      </c>
      <c r="H177" s="19" t="s">
        <v>2717</v>
      </c>
      <c r="I177" s="11" t="s">
        <v>131</v>
      </c>
      <c r="J177" s="18" t="s">
        <v>4181</v>
      </c>
      <c r="K177" s="11" t="s">
        <v>37</v>
      </c>
      <c r="L177" s="12">
        <v>0</v>
      </c>
      <c r="M177" s="11" t="s">
        <v>19</v>
      </c>
      <c r="N177" s="11" t="s">
        <v>21</v>
      </c>
      <c r="O177" s="12">
        <v>0</v>
      </c>
      <c r="P177" s="12" t="s">
        <v>61</v>
      </c>
      <c r="Q177" s="12">
        <v>4</v>
      </c>
      <c r="R177" s="28" t="s">
        <v>180</v>
      </c>
      <c r="S177" s="12">
        <v>0</v>
      </c>
      <c r="U177" t="s">
        <v>835</v>
      </c>
      <c r="V177" t="s">
        <v>39</v>
      </c>
      <c r="W177" t="s">
        <v>3028</v>
      </c>
      <c r="X177" t="s">
        <v>3029</v>
      </c>
      <c r="Y177" t="s">
        <v>177</v>
      </c>
      <c r="Z177" t="s">
        <v>4347</v>
      </c>
      <c r="AA177" t="s">
        <v>37</v>
      </c>
      <c r="AC177" t="s">
        <v>19</v>
      </c>
      <c r="AD177">
        <v>4</v>
      </c>
      <c r="AE177">
        <v>0</v>
      </c>
      <c r="AF177" t="s">
        <v>5024</v>
      </c>
      <c r="AG177">
        <v>3</v>
      </c>
      <c r="AI177" s="7" t="str">
        <f>VLOOKUP(B177,U:W,3,0)</f>
        <v>-6.9589797</v>
      </c>
      <c r="AJ177" s="4" t="str">
        <f>VLOOKUP(B177,U:X,4,0)</f>
        <v>110.5130955</v>
      </c>
      <c r="AK177" s="4" t="str">
        <f>VLOOKUP(B177,U:Y,5,0)</f>
        <v>AHMAD FAHRUR REZA</v>
      </c>
      <c r="AL177" s="4" t="str">
        <f>VLOOKUP(B177,U:Z,6,0)</f>
        <v>14514238139</v>
      </c>
      <c r="AM177" s="4" t="str">
        <f>VLOOKUP(B177,U:AA,7,0)</f>
        <v>HEXING</v>
      </c>
      <c r="AN177" s="4">
        <f>VLOOKUP(B177,U:AB,8,0)</f>
        <v>0</v>
      </c>
      <c r="AO177" s="4" t="str">
        <f>VLOOKUP(B177,U:AC,9,0)</f>
        <v>ABB</v>
      </c>
      <c r="AP177" s="4">
        <f>VLOOKUP(B177,U:AD,10,0)</f>
        <v>4</v>
      </c>
      <c r="AQ177" s="3" t="s">
        <v>123</v>
      </c>
      <c r="AR177" s="4" t="str">
        <f t="shared" si="4"/>
        <v>4A</v>
      </c>
      <c r="AS177" s="4" t="str">
        <f>VLOOKUP(B177,U:AF,12,0)</f>
        <v>GD525512372</v>
      </c>
      <c r="AT177" s="4">
        <f>VLOOKUP(B177,U:AG,13,0)</f>
        <v>4</v>
      </c>
      <c r="AU177" s="4">
        <f t="shared" si="5"/>
        <v>0</v>
      </c>
    </row>
    <row r="178" spans="1:47" x14ac:dyDescent="0.3">
      <c r="A178" s="6" t="s">
        <v>425</v>
      </c>
      <c r="B178" s="2" t="s">
        <v>604</v>
      </c>
      <c r="C178" s="1" t="s">
        <v>1375</v>
      </c>
      <c r="D178" s="12" t="s">
        <v>33</v>
      </c>
      <c r="E178" s="12">
        <v>900</v>
      </c>
      <c r="F178" s="25" t="s">
        <v>262</v>
      </c>
      <c r="G178" s="19" t="s">
        <v>2720</v>
      </c>
      <c r="H178" s="19" t="s">
        <v>2721</v>
      </c>
      <c r="I178" s="11" t="s">
        <v>131</v>
      </c>
      <c r="J178" s="18" t="s">
        <v>4183</v>
      </c>
      <c r="K178" s="11" t="s">
        <v>37</v>
      </c>
      <c r="L178" s="12">
        <v>0</v>
      </c>
      <c r="M178" s="11" t="s">
        <v>19</v>
      </c>
      <c r="N178" s="11" t="s">
        <v>21</v>
      </c>
      <c r="O178" s="12">
        <v>0</v>
      </c>
      <c r="P178" s="12" t="s">
        <v>392</v>
      </c>
      <c r="Q178" s="12">
        <v>5</v>
      </c>
      <c r="R178" s="28" t="s">
        <v>181</v>
      </c>
      <c r="S178" s="12">
        <v>0</v>
      </c>
      <c r="U178" t="s">
        <v>830</v>
      </c>
      <c r="V178" t="s">
        <v>39</v>
      </c>
      <c r="W178" t="s">
        <v>3030</v>
      </c>
      <c r="X178" t="s">
        <v>3031</v>
      </c>
      <c r="Y178" t="s">
        <v>31</v>
      </c>
      <c r="Z178" t="s">
        <v>4348</v>
      </c>
      <c r="AA178" t="s">
        <v>37</v>
      </c>
      <c r="AC178" t="s">
        <v>19</v>
      </c>
      <c r="AD178">
        <v>4</v>
      </c>
      <c r="AE178">
        <v>0</v>
      </c>
      <c r="AF178" t="s">
        <v>160</v>
      </c>
      <c r="AG178">
        <v>1</v>
      </c>
      <c r="AI178" s="7" t="str">
        <f>VLOOKUP(B178,U:W,3,0)</f>
        <v>-6.7802068</v>
      </c>
      <c r="AJ178" s="4" t="str">
        <f>VLOOKUP(B178,U:X,4,0)</f>
        <v>110.6241849</v>
      </c>
      <c r="AK178" s="4" t="str">
        <f>VLOOKUP(B178,U:Y,5,0)</f>
        <v>MUSYAFAK</v>
      </c>
      <c r="AL178" s="4" t="str">
        <f>VLOOKUP(B178,U:Z,6,0)</f>
        <v>14514238360</v>
      </c>
      <c r="AM178" s="4" t="str">
        <f>VLOOKUP(B178,U:AA,7,0)</f>
        <v>HEXING</v>
      </c>
      <c r="AN178" s="4">
        <f>VLOOKUP(B178,U:AB,8,0)</f>
        <v>0</v>
      </c>
      <c r="AO178" s="4" t="str">
        <f>VLOOKUP(B178,U:AC,9,0)</f>
        <v>ABB</v>
      </c>
      <c r="AP178" s="4">
        <f>VLOOKUP(B178,U:AD,10,0)</f>
        <v>4</v>
      </c>
      <c r="AQ178" s="3" t="s">
        <v>123</v>
      </c>
      <c r="AR178" s="4" t="str">
        <f t="shared" si="4"/>
        <v>4A</v>
      </c>
      <c r="AS178" s="4" t="str">
        <f>VLOOKUP(B178,U:AF,12,0)</f>
        <v>GD525511782</v>
      </c>
      <c r="AT178" s="4">
        <f>VLOOKUP(B178,U:AG,13,0)</f>
        <v>5</v>
      </c>
      <c r="AU178" s="4">
        <f t="shared" si="5"/>
        <v>0</v>
      </c>
    </row>
    <row r="179" spans="1:47" x14ac:dyDescent="0.3">
      <c r="A179" s="6" t="s">
        <v>425</v>
      </c>
      <c r="B179" s="2" t="s">
        <v>605</v>
      </c>
      <c r="C179" s="1" t="s">
        <v>191</v>
      </c>
      <c r="D179" s="12" t="s">
        <v>212</v>
      </c>
      <c r="E179" s="12">
        <v>5500</v>
      </c>
      <c r="F179" s="25" t="s">
        <v>2103</v>
      </c>
      <c r="G179" s="19" t="s">
        <v>2729</v>
      </c>
      <c r="H179" s="19" t="s">
        <v>2730</v>
      </c>
      <c r="I179" s="11" t="s">
        <v>130</v>
      </c>
      <c r="J179" s="18" t="s">
        <v>4188</v>
      </c>
      <c r="K179" s="12" t="s">
        <v>145</v>
      </c>
      <c r="L179" s="12">
        <v>0</v>
      </c>
      <c r="M179" s="11" t="s">
        <v>19</v>
      </c>
      <c r="N179" s="11" t="s">
        <v>129</v>
      </c>
      <c r="O179" s="12">
        <v>0</v>
      </c>
      <c r="P179" s="12" t="s">
        <v>91</v>
      </c>
      <c r="Q179" s="12">
        <v>1</v>
      </c>
      <c r="R179" s="28" t="s">
        <v>180</v>
      </c>
      <c r="S179" s="11">
        <v>0</v>
      </c>
      <c r="U179" t="s">
        <v>827</v>
      </c>
      <c r="V179" t="s">
        <v>39</v>
      </c>
      <c r="W179" t="s">
        <v>3032</v>
      </c>
      <c r="X179" t="s">
        <v>3033</v>
      </c>
      <c r="Y179" t="s">
        <v>181</v>
      </c>
      <c r="Z179" t="s">
        <v>4349</v>
      </c>
      <c r="AA179" t="s">
        <v>37</v>
      </c>
      <c r="AC179" t="s">
        <v>19</v>
      </c>
      <c r="AD179">
        <v>4</v>
      </c>
      <c r="AE179">
        <v>0</v>
      </c>
      <c r="AF179" t="s">
        <v>52</v>
      </c>
      <c r="AG179">
        <v>6</v>
      </c>
      <c r="AI179" s="7" t="str">
        <f>VLOOKUP(B179,U:W,3,0)</f>
        <v>-6.8923686</v>
      </c>
      <c r="AJ179" s="4" t="str">
        <f>VLOOKUP(B179,U:X,4,0)</f>
        <v>110.5245853</v>
      </c>
      <c r="AK179" s="4" t="str">
        <f>VLOOKUP(B179,U:Y,5,0)</f>
        <v>AHMAD FAHRUR REZA</v>
      </c>
      <c r="AL179" s="4" t="str">
        <f>VLOOKUP(B179,U:Z,6,0)</f>
        <v>7796734</v>
      </c>
      <c r="AM179" s="4" t="str">
        <f>VLOOKUP(B179,U:AA,7,0)</f>
        <v>MELCOINDA</v>
      </c>
      <c r="AN179" s="4">
        <f>VLOOKUP(B179,U:AB,8,0)</f>
        <v>0</v>
      </c>
      <c r="AO179" s="4" t="str">
        <f>VLOOKUP(B179,U:AC,9,0)</f>
        <v>ABB</v>
      </c>
      <c r="AP179" s="4">
        <f>VLOOKUP(B179,U:AD,10,0)</f>
        <v>25</v>
      </c>
      <c r="AQ179" s="3" t="s">
        <v>123</v>
      </c>
      <c r="AR179" s="4" t="str">
        <f t="shared" si="4"/>
        <v>25A</v>
      </c>
      <c r="AS179" s="4" t="str">
        <f>VLOOKUP(B179,U:AF,12,0)</f>
        <v>GD525512318</v>
      </c>
      <c r="AT179" s="4">
        <f>VLOOKUP(B179,U:AG,13,0)</f>
        <v>1</v>
      </c>
      <c r="AU179" s="4">
        <f t="shared" si="5"/>
        <v>0</v>
      </c>
    </row>
    <row r="180" spans="1:47" x14ac:dyDescent="0.3">
      <c r="A180" s="6" t="s">
        <v>423</v>
      </c>
      <c r="B180" s="2" t="s">
        <v>606</v>
      </c>
      <c r="C180" s="1" t="s">
        <v>1376</v>
      </c>
      <c r="D180" s="12" t="s">
        <v>34</v>
      </c>
      <c r="E180" s="12">
        <v>1300</v>
      </c>
      <c r="F180" s="25" t="s">
        <v>2104</v>
      </c>
      <c r="G180" s="19" t="s">
        <v>2846</v>
      </c>
      <c r="H180" s="19" t="s">
        <v>2847</v>
      </c>
      <c r="I180" s="11" t="s">
        <v>131</v>
      </c>
      <c r="J180" s="18" t="s">
        <v>4253</v>
      </c>
      <c r="K180" s="11" t="s">
        <v>37</v>
      </c>
      <c r="L180" s="12">
        <v>0</v>
      </c>
      <c r="M180" s="11" t="s">
        <v>19</v>
      </c>
      <c r="N180" s="11" t="s">
        <v>125</v>
      </c>
      <c r="O180" s="12">
        <v>0</v>
      </c>
      <c r="P180" s="12" t="s">
        <v>4999</v>
      </c>
      <c r="Q180" s="12">
        <v>7</v>
      </c>
      <c r="R180" s="28" t="s">
        <v>182</v>
      </c>
      <c r="S180" s="11" t="s">
        <v>132</v>
      </c>
      <c r="U180" t="s">
        <v>829</v>
      </c>
      <c r="V180" t="s">
        <v>39</v>
      </c>
      <c r="W180" t="s">
        <v>3034</v>
      </c>
      <c r="X180" t="s">
        <v>3035</v>
      </c>
      <c r="Y180" t="s">
        <v>181</v>
      </c>
      <c r="Z180" t="s">
        <v>4350</v>
      </c>
      <c r="AA180" t="s">
        <v>37</v>
      </c>
      <c r="AC180" t="s">
        <v>19</v>
      </c>
      <c r="AD180">
        <v>4</v>
      </c>
      <c r="AE180">
        <v>0</v>
      </c>
      <c r="AF180" t="s">
        <v>52</v>
      </c>
      <c r="AG180">
        <v>3</v>
      </c>
      <c r="AI180" s="7" t="str">
        <f>VLOOKUP(B180,U:W,3,0)</f>
        <v>-6.8872505</v>
      </c>
      <c r="AJ180" s="4" t="str">
        <f>VLOOKUP(B180,U:X,4,0)</f>
        <v>110.6787626</v>
      </c>
      <c r="AK180" s="4" t="str">
        <f>VLOOKUP(B180,U:Y,5,0)</f>
        <v>PARYONO</v>
      </c>
      <c r="AL180" s="4" t="str">
        <f>VLOOKUP(B180,U:Z,6,0)</f>
        <v>14514229880</v>
      </c>
      <c r="AM180" s="4" t="str">
        <f>VLOOKUP(B180,U:AA,7,0)</f>
        <v>HEXING</v>
      </c>
      <c r="AN180" s="4">
        <f>VLOOKUP(B180,U:AB,8,0)</f>
        <v>0</v>
      </c>
      <c r="AO180" s="4" t="str">
        <f>VLOOKUP(B180,U:AC,9,0)</f>
        <v>ABB</v>
      </c>
      <c r="AP180" s="4">
        <f>VLOOKUP(B180,U:AD,10,0)</f>
        <v>6</v>
      </c>
      <c r="AQ180" s="3" t="s">
        <v>123</v>
      </c>
      <c r="AR180" s="4" t="str">
        <f t="shared" si="4"/>
        <v>6A</v>
      </c>
      <c r="AS180" s="4" t="str">
        <f>VLOOKUP(B180,U:AF,12,0)</f>
        <v>GD525510587</v>
      </c>
      <c r="AT180" s="4">
        <f>VLOOKUP(B180,U:AG,13,0)</f>
        <v>7</v>
      </c>
      <c r="AU180" s="4" t="str">
        <f t="shared" si="5"/>
        <v>PERLU PERLUASAN JTR</v>
      </c>
    </row>
    <row r="181" spans="1:47" x14ac:dyDescent="0.3">
      <c r="A181" s="6" t="s">
        <v>425</v>
      </c>
      <c r="B181" s="2" t="s">
        <v>607</v>
      </c>
      <c r="C181" s="1" t="s">
        <v>1377</v>
      </c>
      <c r="D181" s="12" t="s">
        <v>18</v>
      </c>
      <c r="E181" s="12">
        <v>900</v>
      </c>
      <c r="F181" s="25" t="s">
        <v>2105</v>
      </c>
      <c r="G181" s="30" t="s">
        <v>2723</v>
      </c>
      <c r="H181" s="30" t="s">
        <v>2724</v>
      </c>
      <c r="I181" s="11" t="s">
        <v>131</v>
      </c>
      <c r="J181" s="12" t="s">
        <v>4185</v>
      </c>
      <c r="K181" s="12" t="s">
        <v>37</v>
      </c>
      <c r="L181" s="12">
        <v>0</v>
      </c>
      <c r="M181" s="12" t="s">
        <v>19</v>
      </c>
      <c r="N181" s="12" t="s">
        <v>21</v>
      </c>
      <c r="O181" s="12">
        <v>0</v>
      </c>
      <c r="P181" s="12" t="s">
        <v>4978</v>
      </c>
      <c r="Q181" s="12">
        <v>5</v>
      </c>
      <c r="R181" s="30" t="s">
        <v>177</v>
      </c>
      <c r="S181" s="12">
        <v>0</v>
      </c>
      <c r="U181" t="s">
        <v>837</v>
      </c>
      <c r="V181" t="s">
        <v>40</v>
      </c>
      <c r="W181" t="s">
        <v>3036</v>
      </c>
      <c r="X181" t="s">
        <v>3037</v>
      </c>
      <c r="Y181" t="s">
        <v>177</v>
      </c>
      <c r="Z181" t="s">
        <v>4351</v>
      </c>
      <c r="AA181" t="s">
        <v>37</v>
      </c>
      <c r="AC181" t="s">
        <v>19</v>
      </c>
      <c r="AD181">
        <v>6</v>
      </c>
      <c r="AE181">
        <v>0</v>
      </c>
      <c r="AF181" t="s">
        <v>76</v>
      </c>
      <c r="AG181">
        <v>5</v>
      </c>
      <c r="AI181" s="7" t="str">
        <f>VLOOKUP(B181,U:W,3,0)</f>
        <v>-6.8793849</v>
      </c>
      <c r="AJ181" s="4" t="str">
        <f>VLOOKUP(B181,U:X,4,0)</f>
        <v>110.6786308</v>
      </c>
      <c r="AK181" s="4" t="str">
        <f>VLOOKUP(B181,U:Y,5,0)</f>
        <v>MIFTAKHUL ANWAR</v>
      </c>
      <c r="AL181" s="4" t="str">
        <f>VLOOKUP(B181,U:Z,6,0)</f>
        <v>14514223305</v>
      </c>
      <c r="AM181" s="4" t="str">
        <f>VLOOKUP(B181,U:AA,7,0)</f>
        <v>HEXING</v>
      </c>
      <c r="AN181" s="4">
        <f>VLOOKUP(B181,U:AB,8,0)</f>
        <v>0</v>
      </c>
      <c r="AO181" s="4" t="str">
        <f>VLOOKUP(B181,U:AC,9,0)</f>
        <v>ABB</v>
      </c>
      <c r="AP181" s="4">
        <f>VLOOKUP(B181,U:AD,10,0)</f>
        <v>4</v>
      </c>
      <c r="AQ181" s="3" t="s">
        <v>123</v>
      </c>
      <c r="AR181" s="4" t="str">
        <f t="shared" si="4"/>
        <v>4A</v>
      </c>
      <c r="AS181" s="4" t="str">
        <f>VLOOKUP(B181,U:AF,12,0)</f>
        <v>GD525510594</v>
      </c>
      <c r="AT181" s="4">
        <f>VLOOKUP(B181,U:AG,13,0)</f>
        <v>5</v>
      </c>
      <c r="AU181" s="4">
        <f t="shared" si="5"/>
        <v>0</v>
      </c>
    </row>
    <row r="182" spans="1:47" x14ac:dyDescent="0.3">
      <c r="A182" s="6" t="s">
        <v>425</v>
      </c>
      <c r="B182" s="2" t="s">
        <v>608</v>
      </c>
      <c r="C182" s="1" t="s">
        <v>1378</v>
      </c>
      <c r="D182" s="12" t="s">
        <v>18</v>
      </c>
      <c r="E182" s="12">
        <v>450</v>
      </c>
      <c r="F182" s="25" t="s">
        <v>2106</v>
      </c>
      <c r="G182" s="19" t="s">
        <v>3861</v>
      </c>
      <c r="H182" s="19" t="s">
        <v>3862</v>
      </c>
      <c r="I182" s="11" t="s">
        <v>131</v>
      </c>
      <c r="J182" s="18" t="s">
        <v>4799</v>
      </c>
      <c r="K182" s="12" t="s">
        <v>37</v>
      </c>
      <c r="L182" s="12">
        <v>0</v>
      </c>
      <c r="M182" s="11" t="s">
        <v>19</v>
      </c>
      <c r="N182" s="11" t="s">
        <v>128</v>
      </c>
      <c r="O182" s="12">
        <v>0</v>
      </c>
      <c r="P182" s="12" t="s">
        <v>71</v>
      </c>
      <c r="Q182" s="12">
        <v>6</v>
      </c>
      <c r="R182" s="28" t="s">
        <v>181</v>
      </c>
      <c r="S182" s="12" t="s">
        <v>132</v>
      </c>
      <c r="U182" t="s">
        <v>826</v>
      </c>
      <c r="V182" t="s">
        <v>39</v>
      </c>
      <c r="W182" t="s">
        <v>2825</v>
      </c>
      <c r="X182" t="s">
        <v>322</v>
      </c>
      <c r="Y182" t="s">
        <v>178</v>
      </c>
      <c r="Z182" t="s">
        <v>4352</v>
      </c>
      <c r="AA182" t="s">
        <v>37</v>
      </c>
      <c r="AC182" t="s">
        <v>19</v>
      </c>
      <c r="AD182">
        <v>4</v>
      </c>
      <c r="AE182">
        <v>0</v>
      </c>
      <c r="AF182" t="s">
        <v>67</v>
      </c>
      <c r="AG182">
        <v>2</v>
      </c>
      <c r="AI182" s="7" t="str">
        <f>VLOOKUP(B182,U:W,3,0)</f>
        <v>-6.7979951</v>
      </c>
      <c r="AJ182" s="4" t="str">
        <f>VLOOKUP(B182,U:X,4,0)</f>
        <v>110.6145552</v>
      </c>
      <c r="AK182" s="4" t="str">
        <f>VLOOKUP(B182,U:Y,5,0)</f>
        <v>MUSYAFAK</v>
      </c>
      <c r="AL182" s="4" t="str">
        <f>VLOOKUP(B182,U:Z,6,0)</f>
        <v>14514223354</v>
      </c>
      <c r="AM182" s="4" t="str">
        <f>VLOOKUP(B182,U:AA,7,0)</f>
        <v>HEXING</v>
      </c>
      <c r="AN182" s="4">
        <f>VLOOKUP(B182,U:AB,8,0)</f>
        <v>0</v>
      </c>
      <c r="AO182" s="4" t="str">
        <f>VLOOKUP(B182,U:AC,9,0)</f>
        <v>ABB</v>
      </c>
      <c r="AP182" s="4">
        <f>VLOOKUP(B182,U:AD,10,0)</f>
        <v>2</v>
      </c>
      <c r="AQ182" s="3" t="s">
        <v>123</v>
      </c>
      <c r="AR182" s="4" t="str">
        <f t="shared" si="4"/>
        <v>2A</v>
      </c>
      <c r="AS182" s="4" t="str">
        <f>VLOOKUP(B182,U:AF,12,0)</f>
        <v>GD525512358</v>
      </c>
      <c r="AT182" s="4">
        <f>VLOOKUP(B182,U:AG,13,0)</f>
        <v>6</v>
      </c>
      <c r="AU182" s="4" t="str">
        <f t="shared" si="5"/>
        <v>PERLU PERLUASAN JTR</v>
      </c>
    </row>
    <row r="183" spans="1:47" x14ac:dyDescent="0.3">
      <c r="A183" s="6" t="s">
        <v>425</v>
      </c>
      <c r="B183" s="2" t="s">
        <v>609</v>
      </c>
      <c r="C183" s="1" t="s">
        <v>1379</v>
      </c>
      <c r="D183" s="12" t="s">
        <v>18</v>
      </c>
      <c r="E183" s="12">
        <v>900</v>
      </c>
      <c r="F183" s="25" t="s">
        <v>2107</v>
      </c>
      <c r="G183" s="30" t="s">
        <v>2815</v>
      </c>
      <c r="H183" s="30" t="s">
        <v>2816</v>
      </c>
      <c r="I183" s="11" t="s">
        <v>131</v>
      </c>
      <c r="J183" s="12" t="s">
        <v>4234</v>
      </c>
      <c r="K183" s="12" t="s">
        <v>37</v>
      </c>
      <c r="L183" s="12">
        <v>0</v>
      </c>
      <c r="M183" s="12" t="s">
        <v>19</v>
      </c>
      <c r="N183" s="12" t="s">
        <v>21</v>
      </c>
      <c r="O183" s="12">
        <v>0</v>
      </c>
      <c r="P183" s="12" t="s">
        <v>4997</v>
      </c>
      <c r="Q183" s="12">
        <v>4</v>
      </c>
      <c r="R183" s="30" t="s">
        <v>181</v>
      </c>
      <c r="S183" s="12">
        <v>0</v>
      </c>
      <c r="U183" t="s">
        <v>828</v>
      </c>
      <c r="V183" t="s">
        <v>39</v>
      </c>
      <c r="W183" t="s">
        <v>214</v>
      </c>
      <c r="X183" t="s">
        <v>218</v>
      </c>
      <c r="Y183" t="s">
        <v>178</v>
      </c>
      <c r="Z183" t="s">
        <v>4353</v>
      </c>
      <c r="AA183" t="s">
        <v>37</v>
      </c>
      <c r="AC183" t="s">
        <v>19</v>
      </c>
      <c r="AD183">
        <v>4</v>
      </c>
      <c r="AE183">
        <v>0</v>
      </c>
      <c r="AF183" t="s">
        <v>69</v>
      </c>
      <c r="AG183">
        <v>4</v>
      </c>
      <c r="AI183" s="7" t="str">
        <f>VLOOKUP(B183,U:W,3,0)</f>
        <v>-6.7384663</v>
      </c>
      <c r="AJ183" s="4" t="str">
        <f>VLOOKUP(B183,U:X,4,0)</f>
        <v>110.6685197</v>
      </c>
      <c r="AK183" s="4" t="str">
        <f>VLOOKUP(B183,U:Y,5,0)</f>
        <v>MUSYAFAK</v>
      </c>
      <c r="AL183" s="4" t="str">
        <f>VLOOKUP(B183,U:Z,6,0)</f>
        <v>14514223289</v>
      </c>
      <c r="AM183" s="4" t="str">
        <f>VLOOKUP(B183,U:AA,7,0)</f>
        <v>HEXING</v>
      </c>
      <c r="AN183" s="4">
        <f>VLOOKUP(B183,U:AB,8,0)</f>
        <v>0</v>
      </c>
      <c r="AO183" s="4" t="str">
        <f>VLOOKUP(B183,U:AC,9,0)</f>
        <v>ABB</v>
      </c>
      <c r="AP183" s="4">
        <f>VLOOKUP(B183,U:AD,10,0)</f>
        <v>4</v>
      </c>
      <c r="AQ183" s="3" t="s">
        <v>123</v>
      </c>
      <c r="AR183" s="4" t="str">
        <f t="shared" si="4"/>
        <v>4A</v>
      </c>
      <c r="AS183" s="4" t="str">
        <f>VLOOKUP(B183,U:AF,12,0)</f>
        <v>0429</v>
      </c>
      <c r="AT183" s="4">
        <f>VLOOKUP(B183,U:AG,13,0)</f>
        <v>4</v>
      </c>
      <c r="AU183" s="4">
        <f t="shared" si="5"/>
        <v>0</v>
      </c>
    </row>
    <row r="184" spans="1:47" x14ac:dyDescent="0.3">
      <c r="A184" s="6" t="s">
        <v>425</v>
      </c>
      <c r="B184" s="2" t="s">
        <v>610</v>
      </c>
      <c r="C184" s="1" t="s">
        <v>1380</v>
      </c>
      <c r="D184" s="12" t="s">
        <v>18</v>
      </c>
      <c r="E184" s="12">
        <v>450</v>
      </c>
      <c r="F184" s="25" t="s">
        <v>2108</v>
      </c>
      <c r="G184" s="19" t="s">
        <v>3869</v>
      </c>
      <c r="H184" s="19" t="s">
        <v>3870</v>
      </c>
      <c r="I184" s="11" t="s">
        <v>131</v>
      </c>
      <c r="J184" s="18" t="s">
        <v>4803</v>
      </c>
      <c r="K184" s="12" t="s">
        <v>37</v>
      </c>
      <c r="L184" s="12">
        <v>0</v>
      </c>
      <c r="M184" s="11" t="s">
        <v>19</v>
      </c>
      <c r="N184" s="11" t="s">
        <v>128</v>
      </c>
      <c r="O184" s="12">
        <v>0</v>
      </c>
      <c r="P184" s="12" t="s">
        <v>63</v>
      </c>
      <c r="Q184" s="12">
        <v>3</v>
      </c>
      <c r="R184" s="28" t="s">
        <v>176</v>
      </c>
      <c r="S184" s="12">
        <v>0</v>
      </c>
      <c r="U184" t="s">
        <v>818</v>
      </c>
      <c r="V184" t="s">
        <v>39</v>
      </c>
      <c r="W184" t="s">
        <v>3038</v>
      </c>
      <c r="X184" t="s">
        <v>3039</v>
      </c>
      <c r="Y184" t="s">
        <v>181</v>
      </c>
      <c r="Z184" t="s">
        <v>4354</v>
      </c>
      <c r="AA184" t="s">
        <v>37</v>
      </c>
      <c r="AC184" t="s">
        <v>19</v>
      </c>
      <c r="AD184">
        <v>4</v>
      </c>
      <c r="AE184">
        <v>0</v>
      </c>
      <c r="AF184" t="s">
        <v>51</v>
      </c>
      <c r="AG184">
        <v>5</v>
      </c>
      <c r="AI184" s="7" t="str">
        <f>VLOOKUP(B184,U:W,3,0)</f>
        <v>-6.8331641</v>
      </c>
      <c r="AJ184" s="4" t="str">
        <f>VLOOKUP(B184,U:X,4,0)</f>
        <v>110.630241</v>
      </c>
      <c r="AK184" s="4" t="str">
        <f>VLOOKUP(B184,U:Y,5,0)</f>
        <v>AHMAD ROFIQ</v>
      </c>
      <c r="AL184" s="4" t="str">
        <f>VLOOKUP(B184,U:Z,6,0)</f>
        <v>14514223370</v>
      </c>
      <c r="AM184" s="4" t="str">
        <f>VLOOKUP(B184,U:AA,7,0)</f>
        <v>HEXING</v>
      </c>
      <c r="AN184" s="4">
        <f>VLOOKUP(B184,U:AB,8,0)</f>
        <v>0</v>
      </c>
      <c r="AO184" s="4" t="str">
        <f>VLOOKUP(B184,U:AC,9,0)</f>
        <v>ABB</v>
      </c>
      <c r="AP184" s="4">
        <f>VLOOKUP(B184,U:AD,10,0)</f>
        <v>2</v>
      </c>
      <c r="AQ184" s="3" t="s">
        <v>123</v>
      </c>
      <c r="AR184" s="4" t="str">
        <f t="shared" si="4"/>
        <v>2A</v>
      </c>
      <c r="AS184" s="4" t="str">
        <f>VLOOKUP(B184,U:AF,12,0)</f>
        <v>GD525510195</v>
      </c>
      <c r="AT184" s="4">
        <f>VLOOKUP(B184,U:AG,13,0)</f>
        <v>3</v>
      </c>
      <c r="AU184" s="4">
        <f t="shared" si="5"/>
        <v>0</v>
      </c>
    </row>
    <row r="185" spans="1:47" x14ac:dyDescent="0.3">
      <c r="A185" s="6" t="s">
        <v>425</v>
      </c>
      <c r="B185" s="2" t="s">
        <v>611</v>
      </c>
      <c r="C185" s="1" t="s">
        <v>1381</v>
      </c>
      <c r="D185" s="12" t="s">
        <v>134</v>
      </c>
      <c r="E185" s="12">
        <v>900</v>
      </c>
      <c r="F185" s="25" t="s">
        <v>2109</v>
      </c>
      <c r="G185" s="19" t="s">
        <v>2718</v>
      </c>
      <c r="H185" s="19" t="s">
        <v>2719</v>
      </c>
      <c r="I185" s="11" t="s">
        <v>130</v>
      </c>
      <c r="J185" s="18" t="s">
        <v>4182</v>
      </c>
      <c r="K185" s="12" t="s">
        <v>145</v>
      </c>
      <c r="L185" s="12">
        <v>0</v>
      </c>
      <c r="M185" s="11" t="s">
        <v>19</v>
      </c>
      <c r="N185" s="11" t="s">
        <v>21</v>
      </c>
      <c r="O185" s="12">
        <v>0</v>
      </c>
      <c r="P185" s="12" t="s">
        <v>107</v>
      </c>
      <c r="Q185" s="12">
        <v>1</v>
      </c>
      <c r="R185" s="28" t="s">
        <v>176</v>
      </c>
      <c r="S185" s="12">
        <v>0</v>
      </c>
      <c r="U185" t="s">
        <v>851</v>
      </c>
      <c r="V185" t="s">
        <v>39</v>
      </c>
      <c r="W185" t="s">
        <v>3040</v>
      </c>
      <c r="X185" t="s">
        <v>3041</v>
      </c>
      <c r="Y185" t="s">
        <v>184</v>
      </c>
      <c r="Z185" t="s">
        <v>4355</v>
      </c>
      <c r="AA185" t="s">
        <v>37</v>
      </c>
      <c r="AC185" t="s">
        <v>19</v>
      </c>
      <c r="AD185">
        <v>4</v>
      </c>
      <c r="AE185">
        <v>0</v>
      </c>
      <c r="AF185" t="s">
        <v>169</v>
      </c>
      <c r="AG185">
        <v>2</v>
      </c>
      <c r="AI185" s="7" t="str">
        <f>VLOOKUP(B185,U:W,3,0)</f>
        <v>-6.7912188</v>
      </c>
      <c r="AJ185" s="4" t="str">
        <f>VLOOKUP(B185,U:X,4,0)</f>
        <v>110.6598955</v>
      </c>
      <c r="AK185" s="4" t="str">
        <f>VLOOKUP(B185,U:Y,5,0)</f>
        <v>AHMAD ROFIQ</v>
      </c>
      <c r="AL185" s="4" t="str">
        <f>VLOOKUP(B185,U:Z,6,0)</f>
        <v>3662580</v>
      </c>
      <c r="AM185" s="4" t="str">
        <f>VLOOKUP(B185,U:AA,7,0)</f>
        <v>MELCOINDA</v>
      </c>
      <c r="AN185" s="4">
        <f>VLOOKUP(B185,U:AB,8,0)</f>
        <v>0</v>
      </c>
      <c r="AO185" s="4" t="str">
        <f>VLOOKUP(B185,U:AC,9,0)</f>
        <v>ABB</v>
      </c>
      <c r="AP185" s="4">
        <f>VLOOKUP(B185,U:AD,10,0)</f>
        <v>4</v>
      </c>
      <c r="AQ185" s="3" t="s">
        <v>123</v>
      </c>
      <c r="AR185" s="4" t="str">
        <f t="shared" si="4"/>
        <v>4A</v>
      </c>
      <c r="AS185" s="4" t="str">
        <f>VLOOKUP(B185,U:AF,12,0)</f>
        <v>GD525511626</v>
      </c>
      <c r="AT185" s="4">
        <f>VLOOKUP(B185,U:AG,13,0)</f>
        <v>1</v>
      </c>
      <c r="AU185" s="4">
        <f t="shared" si="5"/>
        <v>0</v>
      </c>
    </row>
    <row r="186" spans="1:47" x14ac:dyDescent="0.3">
      <c r="A186" s="6" t="s">
        <v>425</v>
      </c>
      <c r="B186" s="2" t="s">
        <v>612</v>
      </c>
      <c r="C186" s="1" t="s">
        <v>1382</v>
      </c>
      <c r="D186" s="12" t="s">
        <v>18</v>
      </c>
      <c r="E186" s="12">
        <v>900</v>
      </c>
      <c r="F186" s="25" t="s">
        <v>2110</v>
      </c>
      <c r="G186" s="19" t="s">
        <v>3855</v>
      </c>
      <c r="H186" s="19" t="s">
        <v>3856</v>
      </c>
      <c r="I186" s="11" t="s">
        <v>131</v>
      </c>
      <c r="J186" s="18" t="s">
        <v>4796</v>
      </c>
      <c r="K186" s="12" t="s">
        <v>37</v>
      </c>
      <c r="L186" s="12">
        <v>0</v>
      </c>
      <c r="M186" s="11" t="s">
        <v>19</v>
      </c>
      <c r="N186" s="11" t="s">
        <v>21</v>
      </c>
      <c r="O186" s="12">
        <v>0</v>
      </c>
      <c r="P186" s="12" t="s">
        <v>5089</v>
      </c>
      <c r="Q186" s="12">
        <v>1</v>
      </c>
      <c r="R186" s="28" t="s">
        <v>31</v>
      </c>
      <c r="S186" s="12">
        <v>0</v>
      </c>
      <c r="U186" t="s">
        <v>870</v>
      </c>
      <c r="V186" t="s">
        <v>42</v>
      </c>
      <c r="W186" t="s">
        <v>3042</v>
      </c>
      <c r="X186" t="s">
        <v>3043</v>
      </c>
      <c r="Y186" t="s">
        <v>180</v>
      </c>
      <c r="Z186" t="s">
        <v>4356</v>
      </c>
      <c r="AA186" t="s">
        <v>143</v>
      </c>
      <c r="AC186" t="s">
        <v>19</v>
      </c>
      <c r="AD186">
        <v>10</v>
      </c>
      <c r="AE186">
        <v>0</v>
      </c>
      <c r="AF186" t="s">
        <v>103</v>
      </c>
      <c r="AG186">
        <v>1</v>
      </c>
      <c r="AI186" s="7" t="str">
        <f>VLOOKUP(B186,U:W,3,0)</f>
        <v>-6.9650845</v>
      </c>
      <c r="AJ186" s="4" t="str">
        <f>VLOOKUP(B186,U:X,4,0)</f>
        <v>110.6140467</v>
      </c>
      <c r="AK186" s="4" t="str">
        <f>VLOOKUP(B186,U:Y,5,0)</f>
        <v>SUDARMAN</v>
      </c>
      <c r="AL186" s="4" t="str">
        <f>VLOOKUP(B186,U:Z,6,0)</f>
        <v>14420951361</v>
      </c>
      <c r="AM186" s="4" t="str">
        <f>VLOOKUP(B186,U:AA,7,0)</f>
        <v>HEXING</v>
      </c>
      <c r="AN186" s="4">
        <f>VLOOKUP(B186,U:AB,8,0)</f>
        <v>0</v>
      </c>
      <c r="AO186" s="4" t="str">
        <f>VLOOKUP(B186,U:AC,9,0)</f>
        <v>ABB</v>
      </c>
      <c r="AP186" s="4">
        <f>VLOOKUP(B186,U:AD,10,0)</f>
        <v>4</v>
      </c>
      <c r="AQ186" s="3" t="s">
        <v>123</v>
      </c>
      <c r="AR186" s="4" t="str">
        <f t="shared" si="4"/>
        <v>4A</v>
      </c>
      <c r="AS186" s="4" t="str">
        <f>VLOOKUP(B186,U:AF,12,0)</f>
        <v>GD525512260</v>
      </c>
      <c r="AT186" s="4">
        <f>VLOOKUP(B186,U:AG,13,0)</f>
        <v>1</v>
      </c>
      <c r="AU186" s="4">
        <f t="shared" si="5"/>
        <v>0</v>
      </c>
    </row>
    <row r="187" spans="1:47" x14ac:dyDescent="0.3">
      <c r="A187" s="6" t="s">
        <v>425</v>
      </c>
      <c r="B187" s="2" t="s">
        <v>613</v>
      </c>
      <c r="C187" s="1" t="s">
        <v>1383</v>
      </c>
      <c r="D187" s="12" t="s">
        <v>33</v>
      </c>
      <c r="E187" s="12">
        <v>900</v>
      </c>
      <c r="F187" s="25" t="s">
        <v>2111</v>
      </c>
      <c r="G187" s="19" t="s">
        <v>141</v>
      </c>
      <c r="H187" s="19" t="s">
        <v>325</v>
      </c>
      <c r="I187" s="11" t="s">
        <v>131</v>
      </c>
      <c r="J187" s="18" t="s">
        <v>4232</v>
      </c>
      <c r="K187" s="12" t="s">
        <v>37</v>
      </c>
      <c r="L187" s="12">
        <v>0</v>
      </c>
      <c r="M187" s="11" t="s">
        <v>19</v>
      </c>
      <c r="N187" s="11" t="s">
        <v>21</v>
      </c>
      <c r="O187" s="12">
        <v>0</v>
      </c>
      <c r="P187" s="12" t="s">
        <v>57</v>
      </c>
      <c r="Q187" s="12">
        <v>3</v>
      </c>
      <c r="R187" s="28" t="s">
        <v>178</v>
      </c>
      <c r="S187" s="12">
        <v>0</v>
      </c>
      <c r="U187" t="s">
        <v>1004</v>
      </c>
      <c r="V187" t="s">
        <v>39</v>
      </c>
      <c r="W187" t="s">
        <v>3044</v>
      </c>
      <c r="X187" t="s">
        <v>3045</v>
      </c>
      <c r="Y187" t="s">
        <v>178</v>
      </c>
      <c r="Z187" t="s">
        <v>4357</v>
      </c>
      <c r="AA187" t="s">
        <v>37</v>
      </c>
      <c r="AC187" t="s">
        <v>19</v>
      </c>
      <c r="AD187">
        <v>4</v>
      </c>
      <c r="AE187">
        <v>0</v>
      </c>
      <c r="AF187" t="s">
        <v>5025</v>
      </c>
      <c r="AG187">
        <v>6</v>
      </c>
      <c r="AI187" s="7" t="str">
        <f>VLOOKUP(B187,U:W,3,0)</f>
        <v>-6.9947822</v>
      </c>
      <c r="AJ187" s="4" t="str">
        <f>VLOOKUP(B187,U:X,4,0)</f>
        <v>110.7500947</v>
      </c>
      <c r="AK187" s="4" t="str">
        <f>VLOOKUP(B187,U:Y,5,0)</f>
        <v>AGUS SALIM</v>
      </c>
      <c r="AL187" s="4" t="str">
        <f>VLOOKUP(B187,U:Z,6,0)</f>
        <v>14514227777</v>
      </c>
      <c r="AM187" s="4" t="str">
        <f>VLOOKUP(B187,U:AA,7,0)</f>
        <v>HEXING</v>
      </c>
      <c r="AN187" s="4">
        <f>VLOOKUP(B187,U:AB,8,0)</f>
        <v>0</v>
      </c>
      <c r="AO187" s="4" t="str">
        <f>VLOOKUP(B187,U:AC,9,0)</f>
        <v>ABB</v>
      </c>
      <c r="AP187" s="4">
        <f>VLOOKUP(B187,U:AD,10,0)</f>
        <v>4</v>
      </c>
      <c r="AQ187" s="3" t="s">
        <v>123</v>
      </c>
      <c r="AR187" s="4" t="str">
        <f t="shared" si="4"/>
        <v>4A</v>
      </c>
      <c r="AS187" s="4" t="str">
        <f>VLOOKUP(B187,U:AF,12,0)</f>
        <v>GD525511183</v>
      </c>
      <c r="AT187" s="4">
        <f>VLOOKUP(B187,U:AG,13,0)</f>
        <v>3</v>
      </c>
      <c r="AU187" s="4">
        <f t="shared" si="5"/>
        <v>0</v>
      </c>
    </row>
    <row r="188" spans="1:47" x14ac:dyDescent="0.3">
      <c r="A188" s="6" t="s">
        <v>425</v>
      </c>
      <c r="B188" s="2" t="s">
        <v>614</v>
      </c>
      <c r="C188" s="1" t="s">
        <v>1384</v>
      </c>
      <c r="D188" s="12" t="s">
        <v>18</v>
      </c>
      <c r="E188" s="12">
        <v>900</v>
      </c>
      <c r="F188" s="25" t="s">
        <v>2112</v>
      </c>
      <c r="G188" s="30" t="s">
        <v>2785</v>
      </c>
      <c r="H188" s="30" t="s">
        <v>2786</v>
      </c>
      <c r="I188" s="11" t="s">
        <v>131</v>
      </c>
      <c r="J188" s="12" t="s">
        <v>4218</v>
      </c>
      <c r="K188" s="12" t="s">
        <v>37</v>
      </c>
      <c r="L188" s="12">
        <v>0</v>
      </c>
      <c r="M188" s="12" t="s">
        <v>19</v>
      </c>
      <c r="N188" s="12" t="s">
        <v>21</v>
      </c>
      <c r="O188" s="12">
        <v>0</v>
      </c>
      <c r="P188" s="12" t="s">
        <v>4992</v>
      </c>
      <c r="Q188" s="12">
        <v>4</v>
      </c>
      <c r="R188" s="30" t="s">
        <v>177</v>
      </c>
      <c r="S188" s="12">
        <v>0</v>
      </c>
      <c r="U188" t="s">
        <v>1071</v>
      </c>
      <c r="V188" t="s">
        <v>40</v>
      </c>
      <c r="W188" t="s">
        <v>3046</v>
      </c>
      <c r="X188" t="s">
        <v>3047</v>
      </c>
      <c r="Y188" t="s">
        <v>31</v>
      </c>
      <c r="Z188" t="s">
        <v>4358</v>
      </c>
      <c r="AA188" t="s">
        <v>337</v>
      </c>
      <c r="AC188" t="s">
        <v>19</v>
      </c>
      <c r="AD188">
        <v>6</v>
      </c>
      <c r="AE188">
        <v>0</v>
      </c>
      <c r="AF188" t="s">
        <v>4979</v>
      </c>
      <c r="AG188">
        <v>1</v>
      </c>
      <c r="AI188" s="7" t="str">
        <f>VLOOKUP(B188,U:W,3,0)</f>
        <v>-6.899548125438313</v>
      </c>
      <c r="AJ188" s="4" t="str">
        <f>VLOOKUP(B188,U:X,4,0)</f>
        <v>110.65358843654394</v>
      </c>
      <c r="AK188" s="4" t="str">
        <f>VLOOKUP(B188,U:Y,5,0)</f>
        <v>MIFTAKHUL ANWAR</v>
      </c>
      <c r="AL188" s="4" t="str">
        <f>VLOOKUP(B188,U:Z,6,0)</f>
        <v>14514223396</v>
      </c>
      <c r="AM188" s="4" t="str">
        <f>VLOOKUP(B188,U:AA,7,0)</f>
        <v>HEXING</v>
      </c>
      <c r="AN188" s="4">
        <f>VLOOKUP(B188,U:AB,8,0)</f>
        <v>0</v>
      </c>
      <c r="AO188" s="4" t="str">
        <f>VLOOKUP(B188,U:AC,9,0)</f>
        <v>ABB</v>
      </c>
      <c r="AP188" s="4">
        <f>VLOOKUP(B188,U:AD,10,0)</f>
        <v>4</v>
      </c>
      <c r="AQ188" s="3" t="s">
        <v>123</v>
      </c>
      <c r="AR188" s="4" t="str">
        <f t="shared" si="4"/>
        <v>4A</v>
      </c>
      <c r="AS188" s="4" t="str">
        <f>VLOOKUP(B188,U:AF,12,0)</f>
        <v>GD525510384</v>
      </c>
      <c r="AT188" s="4">
        <f>VLOOKUP(B188,U:AG,13,0)</f>
        <v>4</v>
      </c>
      <c r="AU188" s="4">
        <f t="shared" si="5"/>
        <v>0</v>
      </c>
    </row>
    <row r="189" spans="1:47" x14ac:dyDescent="0.3">
      <c r="A189" s="6" t="s">
        <v>425</v>
      </c>
      <c r="B189" s="2" t="s">
        <v>615</v>
      </c>
      <c r="C189" s="1" t="s">
        <v>196</v>
      </c>
      <c r="D189" s="12" t="s">
        <v>211</v>
      </c>
      <c r="E189" s="12">
        <v>4400</v>
      </c>
      <c r="F189" s="25" t="s">
        <v>2113</v>
      </c>
      <c r="G189" s="19" t="s">
        <v>3863</v>
      </c>
      <c r="H189" s="19" t="s">
        <v>3864</v>
      </c>
      <c r="I189" s="11" t="s">
        <v>131</v>
      </c>
      <c r="J189" s="18" t="s">
        <v>4800</v>
      </c>
      <c r="K189" s="12" t="s">
        <v>38</v>
      </c>
      <c r="L189" s="12">
        <v>0</v>
      </c>
      <c r="M189" s="11" t="s">
        <v>19</v>
      </c>
      <c r="N189" s="11" t="s">
        <v>187</v>
      </c>
      <c r="O189" s="12">
        <v>0</v>
      </c>
      <c r="P189" s="12" t="s">
        <v>5156</v>
      </c>
      <c r="Q189" s="12">
        <v>1</v>
      </c>
      <c r="R189" s="28" t="s">
        <v>184</v>
      </c>
      <c r="S189" s="11">
        <v>0</v>
      </c>
      <c r="U189" t="s">
        <v>1072</v>
      </c>
      <c r="V189" t="s">
        <v>39</v>
      </c>
      <c r="W189" t="s">
        <v>3048</v>
      </c>
      <c r="X189" t="s">
        <v>3049</v>
      </c>
      <c r="Y189" t="s">
        <v>176</v>
      </c>
      <c r="Z189" t="s">
        <v>4359</v>
      </c>
      <c r="AA189" t="s">
        <v>37</v>
      </c>
      <c r="AC189" t="s">
        <v>19</v>
      </c>
      <c r="AD189">
        <v>4</v>
      </c>
      <c r="AE189">
        <v>0</v>
      </c>
      <c r="AF189" t="s">
        <v>155</v>
      </c>
      <c r="AG189">
        <v>3</v>
      </c>
      <c r="AI189" s="7" t="str">
        <f>VLOOKUP(B189,U:W,3,0)</f>
        <v>-6.8346704</v>
      </c>
      <c r="AJ189" s="4" t="str">
        <f>VLOOKUP(B189,U:X,4,0)</f>
        <v>110.6966369</v>
      </c>
      <c r="AK189" s="4" t="str">
        <f>VLOOKUP(B189,U:Y,5,0)</f>
        <v>AHMAD KHARIS</v>
      </c>
      <c r="AL189" s="4" t="str">
        <f>VLOOKUP(B189,U:Z,6,0)</f>
        <v>86230116005</v>
      </c>
      <c r="AM189" s="4" t="str">
        <f>VLOOKUP(B189,U:AA,7,0)</f>
        <v>SMARTMETER</v>
      </c>
      <c r="AN189" s="4">
        <f>VLOOKUP(B189,U:AB,8,0)</f>
        <v>0</v>
      </c>
      <c r="AO189" s="4" t="str">
        <f>VLOOKUP(B189,U:AC,9,0)</f>
        <v>ABB</v>
      </c>
      <c r="AP189" s="4">
        <f>VLOOKUP(B189,U:AD,10,0)</f>
        <v>20</v>
      </c>
      <c r="AQ189" s="3" t="s">
        <v>123</v>
      </c>
      <c r="AR189" s="4" t="str">
        <f t="shared" si="4"/>
        <v>20A</v>
      </c>
      <c r="AS189" s="4" t="str">
        <f>VLOOKUP(B189,U:AF,12,0)</f>
        <v>0405K3</v>
      </c>
      <c r="AT189" s="4">
        <f>VLOOKUP(B189,U:AG,13,0)</f>
        <v>1</v>
      </c>
      <c r="AU189" s="4">
        <f t="shared" si="5"/>
        <v>0</v>
      </c>
    </row>
    <row r="190" spans="1:47" x14ac:dyDescent="0.3">
      <c r="A190" s="6" t="s">
        <v>425</v>
      </c>
      <c r="B190" s="2" t="s">
        <v>616</v>
      </c>
      <c r="C190" s="1" t="s">
        <v>1385</v>
      </c>
      <c r="D190" s="12" t="s">
        <v>33</v>
      </c>
      <c r="E190" s="12">
        <v>900</v>
      </c>
      <c r="F190" s="25" t="s">
        <v>2114</v>
      </c>
      <c r="G190" s="19" t="s">
        <v>2727</v>
      </c>
      <c r="H190" s="19" t="s">
        <v>2728</v>
      </c>
      <c r="I190" s="11" t="s">
        <v>131</v>
      </c>
      <c r="J190" s="18" t="s">
        <v>4187</v>
      </c>
      <c r="K190" s="12" t="s">
        <v>37</v>
      </c>
      <c r="L190" s="12">
        <v>0</v>
      </c>
      <c r="M190" s="11" t="s">
        <v>19</v>
      </c>
      <c r="N190" s="11" t="s">
        <v>21</v>
      </c>
      <c r="O190" s="12">
        <v>0</v>
      </c>
      <c r="P190" s="12" t="s">
        <v>94</v>
      </c>
      <c r="Q190" s="12">
        <v>7</v>
      </c>
      <c r="R190" s="28" t="s">
        <v>185</v>
      </c>
      <c r="S190" s="11" t="s">
        <v>132</v>
      </c>
      <c r="U190" t="s">
        <v>1093</v>
      </c>
      <c r="V190" t="s">
        <v>39</v>
      </c>
      <c r="W190" t="s">
        <v>3050</v>
      </c>
      <c r="X190" t="s">
        <v>3051</v>
      </c>
      <c r="Y190" t="s">
        <v>182</v>
      </c>
      <c r="Z190" t="s">
        <v>4360</v>
      </c>
      <c r="AA190" t="s">
        <v>37</v>
      </c>
      <c r="AC190" t="s">
        <v>19</v>
      </c>
      <c r="AD190">
        <v>4</v>
      </c>
      <c r="AE190">
        <v>0</v>
      </c>
      <c r="AF190" t="s">
        <v>5026</v>
      </c>
      <c r="AG190">
        <v>6</v>
      </c>
      <c r="AI190" s="7" t="str">
        <f>VLOOKUP(B190,U:W,3,0)</f>
        <v>-6.8986652</v>
      </c>
      <c r="AJ190" s="4" t="str">
        <f>VLOOKUP(B190,U:X,4,0)</f>
        <v>110.6363909</v>
      </c>
      <c r="AK190" s="4" t="str">
        <f>VLOOKUP(B190,U:Y,5,0)</f>
        <v>NASIRUN</v>
      </c>
      <c r="AL190" s="4" t="str">
        <f>VLOOKUP(B190,U:Z,6,0)</f>
        <v>14514227389</v>
      </c>
      <c r="AM190" s="4" t="str">
        <f>VLOOKUP(B190,U:AA,7,0)</f>
        <v>HEXING</v>
      </c>
      <c r="AN190" s="4">
        <f>VLOOKUP(B190,U:AB,8,0)</f>
        <v>0</v>
      </c>
      <c r="AO190" s="4" t="str">
        <f>VLOOKUP(B190,U:AC,9,0)</f>
        <v>ABB</v>
      </c>
      <c r="AP190" s="4">
        <f>VLOOKUP(B190,U:AD,10,0)</f>
        <v>4</v>
      </c>
      <c r="AQ190" s="3" t="s">
        <v>123</v>
      </c>
      <c r="AR190" s="4" t="str">
        <f t="shared" si="4"/>
        <v>4A</v>
      </c>
      <c r="AS190" s="4" t="str">
        <f>VLOOKUP(B190,U:AF,12,0)</f>
        <v>GD525512356</v>
      </c>
      <c r="AT190" s="4">
        <f>VLOOKUP(B190,U:AG,13,0)</f>
        <v>7</v>
      </c>
      <c r="AU190" s="4" t="str">
        <f t="shared" si="5"/>
        <v>PERLU PERLUASAN JTR</v>
      </c>
    </row>
    <row r="191" spans="1:47" x14ac:dyDescent="0.3">
      <c r="A191" s="6" t="s">
        <v>423</v>
      </c>
      <c r="B191" s="2" t="s">
        <v>617</v>
      </c>
      <c r="C191" s="1" t="s">
        <v>1386</v>
      </c>
      <c r="D191" s="12" t="s">
        <v>211</v>
      </c>
      <c r="E191" s="12">
        <v>900</v>
      </c>
      <c r="F191" s="25" t="s">
        <v>2115</v>
      </c>
      <c r="G191" s="19" t="s">
        <v>2942</v>
      </c>
      <c r="H191" s="19" t="s">
        <v>2943</v>
      </c>
      <c r="I191" s="11" t="s">
        <v>131</v>
      </c>
      <c r="J191" s="18" t="s">
        <v>4302</v>
      </c>
      <c r="K191" s="12" t="s">
        <v>37</v>
      </c>
      <c r="L191" s="12">
        <v>0</v>
      </c>
      <c r="M191" s="11" t="s">
        <v>19</v>
      </c>
      <c r="N191" s="11" t="s">
        <v>21</v>
      </c>
      <c r="O191" s="12">
        <v>0</v>
      </c>
      <c r="P191" s="12" t="s">
        <v>94</v>
      </c>
      <c r="Q191" s="12">
        <v>7</v>
      </c>
      <c r="R191" s="28" t="s">
        <v>185</v>
      </c>
      <c r="S191" s="12" t="s">
        <v>132</v>
      </c>
      <c r="U191" t="s">
        <v>1068</v>
      </c>
      <c r="V191" t="s">
        <v>139</v>
      </c>
      <c r="W191" t="s">
        <v>3052</v>
      </c>
      <c r="X191" t="s">
        <v>3053</v>
      </c>
      <c r="Y191" t="s">
        <v>184</v>
      </c>
      <c r="Z191" t="s">
        <v>4361</v>
      </c>
      <c r="AA191" t="s">
        <v>38</v>
      </c>
      <c r="AC191" t="s">
        <v>19</v>
      </c>
      <c r="AD191">
        <v>20</v>
      </c>
      <c r="AE191">
        <v>0</v>
      </c>
      <c r="AF191" t="s">
        <v>5027</v>
      </c>
      <c r="AG191">
        <v>1</v>
      </c>
      <c r="AI191" s="7" t="str">
        <f>VLOOKUP(B191,U:W,3,0)</f>
        <v>-6.9306826</v>
      </c>
      <c r="AJ191" s="4" t="str">
        <f>VLOOKUP(B191,U:X,4,0)</f>
        <v>110.6421833</v>
      </c>
      <c r="AK191" s="4" t="str">
        <f>VLOOKUP(B191,U:Y,5,0)</f>
        <v>NASIRUN</v>
      </c>
      <c r="AL191" s="4" t="str">
        <f>VLOOKUP(B191,U:Z,6,0)</f>
        <v>14514143586</v>
      </c>
      <c r="AM191" s="4" t="str">
        <f>VLOOKUP(B191,U:AA,7,0)</f>
        <v>HEXING</v>
      </c>
      <c r="AN191" s="4">
        <f>VLOOKUP(B191,U:AB,8,0)</f>
        <v>0</v>
      </c>
      <c r="AO191" s="4" t="str">
        <f>VLOOKUP(B191,U:AC,9,0)</f>
        <v>ABB</v>
      </c>
      <c r="AP191" s="4">
        <f>VLOOKUP(B191,U:AD,10,0)</f>
        <v>4</v>
      </c>
      <c r="AQ191" s="3" t="s">
        <v>123</v>
      </c>
      <c r="AR191" s="4" t="str">
        <f t="shared" si="4"/>
        <v>4A</v>
      </c>
      <c r="AS191" s="4" t="str">
        <f>VLOOKUP(B191,U:AF,12,0)</f>
        <v>GD525512356</v>
      </c>
      <c r="AT191" s="4">
        <f>VLOOKUP(B191,U:AG,13,0)</f>
        <v>7</v>
      </c>
      <c r="AU191" s="4" t="str">
        <f t="shared" si="5"/>
        <v>PERLU PERLUASAN JTR</v>
      </c>
    </row>
    <row r="192" spans="1:47" x14ac:dyDescent="0.3">
      <c r="A192" s="6" t="s">
        <v>423</v>
      </c>
      <c r="B192" s="2" t="s">
        <v>618</v>
      </c>
      <c r="C192" s="1" t="s">
        <v>1387</v>
      </c>
      <c r="D192" s="12" t="s">
        <v>33</v>
      </c>
      <c r="E192" s="12">
        <v>900</v>
      </c>
      <c r="F192" s="25" t="s">
        <v>2116</v>
      </c>
      <c r="G192" s="19" t="s">
        <v>2934</v>
      </c>
      <c r="H192" s="19" t="s">
        <v>2935</v>
      </c>
      <c r="I192" s="11" t="s">
        <v>131</v>
      </c>
      <c r="J192" s="18" t="s">
        <v>4298</v>
      </c>
      <c r="K192" s="12" t="s">
        <v>37</v>
      </c>
      <c r="L192" s="12">
        <v>0</v>
      </c>
      <c r="M192" s="11" t="s">
        <v>19</v>
      </c>
      <c r="N192" s="11" t="s">
        <v>21</v>
      </c>
      <c r="O192" s="12">
        <v>0</v>
      </c>
      <c r="P192" s="12" t="s">
        <v>94</v>
      </c>
      <c r="Q192" s="12">
        <v>2</v>
      </c>
      <c r="R192" s="28" t="s">
        <v>177</v>
      </c>
      <c r="S192" s="12">
        <v>0</v>
      </c>
      <c r="U192" t="s">
        <v>1101</v>
      </c>
      <c r="V192" t="s">
        <v>42</v>
      </c>
      <c r="W192" t="s">
        <v>3054</v>
      </c>
      <c r="X192" t="s">
        <v>3055</v>
      </c>
      <c r="Y192" t="s">
        <v>183</v>
      </c>
      <c r="Z192" t="s">
        <v>4362</v>
      </c>
      <c r="AA192" t="s">
        <v>37</v>
      </c>
      <c r="AC192" t="s">
        <v>19</v>
      </c>
      <c r="AD192">
        <v>10</v>
      </c>
      <c r="AE192">
        <v>0</v>
      </c>
      <c r="AF192" t="s">
        <v>376</v>
      </c>
      <c r="AG192">
        <v>7</v>
      </c>
      <c r="AI192" s="7" t="str">
        <f>VLOOKUP(B192,U:W,3,0)</f>
        <v>-6.89425414595907</v>
      </c>
      <c r="AJ192" s="4" t="str">
        <f>VLOOKUP(B192,U:X,4,0)</f>
        <v>110.63987765461206</v>
      </c>
      <c r="AK192" s="4" t="str">
        <f>VLOOKUP(B192,U:Y,5,0)</f>
        <v>MIFTAKHUL ANWAR</v>
      </c>
      <c r="AL192" s="4" t="str">
        <f>VLOOKUP(B192,U:Z,6,0)</f>
        <v>14514242404</v>
      </c>
      <c r="AM192" s="4" t="str">
        <f>VLOOKUP(B192,U:AA,7,0)</f>
        <v>HEXING</v>
      </c>
      <c r="AN192" s="4">
        <f>VLOOKUP(B192,U:AB,8,0)</f>
        <v>0</v>
      </c>
      <c r="AO192" s="4" t="str">
        <f>VLOOKUP(B192,U:AC,9,0)</f>
        <v>ABB</v>
      </c>
      <c r="AP192" s="4">
        <f>VLOOKUP(B192,U:AD,10,0)</f>
        <v>4</v>
      </c>
      <c r="AQ192" s="3" t="s">
        <v>123</v>
      </c>
      <c r="AR192" s="4" t="str">
        <f t="shared" si="4"/>
        <v>4A</v>
      </c>
      <c r="AS192" s="4" t="str">
        <f>VLOOKUP(B192,U:AF,12,0)</f>
        <v>GD525512356</v>
      </c>
      <c r="AT192" s="4">
        <f>VLOOKUP(B192,U:AG,13,0)</f>
        <v>2</v>
      </c>
      <c r="AU192" s="4">
        <f t="shared" si="5"/>
        <v>0</v>
      </c>
    </row>
    <row r="193" spans="1:47" x14ac:dyDescent="0.3">
      <c r="A193" s="6" t="s">
        <v>423</v>
      </c>
      <c r="B193" s="2" t="s">
        <v>619</v>
      </c>
      <c r="C193" s="1" t="s">
        <v>1388</v>
      </c>
      <c r="D193" s="12" t="s">
        <v>18</v>
      </c>
      <c r="E193" s="12">
        <v>900</v>
      </c>
      <c r="F193" s="25" t="s">
        <v>2117</v>
      </c>
      <c r="G193" s="19" t="s">
        <v>2954</v>
      </c>
      <c r="H193" s="19" t="s">
        <v>2955</v>
      </c>
      <c r="I193" s="11" t="s">
        <v>131</v>
      </c>
      <c r="J193" s="18" t="s">
        <v>4309</v>
      </c>
      <c r="K193" s="12" t="s">
        <v>37</v>
      </c>
      <c r="L193" s="12">
        <v>0</v>
      </c>
      <c r="M193" s="11" t="s">
        <v>19</v>
      </c>
      <c r="N193" s="11" t="s">
        <v>21</v>
      </c>
      <c r="O193" s="12">
        <v>0</v>
      </c>
      <c r="P193" s="12" t="s">
        <v>352</v>
      </c>
      <c r="Q193" s="12">
        <v>5</v>
      </c>
      <c r="R193" s="28" t="s">
        <v>179</v>
      </c>
      <c r="S193" s="11">
        <v>0</v>
      </c>
      <c r="U193" t="s">
        <v>1100</v>
      </c>
      <c r="V193" t="s">
        <v>39</v>
      </c>
      <c r="W193" t="s">
        <v>3056</v>
      </c>
      <c r="X193" t="s">
        <v>3057</v>
      </c>
      <c r="Y193" t="s">
        <v>31</v>
      </c>
      <c r="Z193" t="s">
        <v>4363</v>
      </c>
      <c r="AA193" t="s">
        <v>145</v>
      </c>
      <c r="AC193" t="s">
        <v>19</v>
      </c>
      <c r="AD193">
        <v>4</v>
      </c>
      <c r="AE193">
        <v>0</v>
      </c>
      <c r="AF193" t="s">
        <v>5028</v>
      </c>
      <c r="AG193">
        <v>8</v>
      </c>
      <c r="AI193" s="7" t="str">
        <f>VLOOKUP(B193,U:W,3,0)</f>
        <v>-6.911064</v>
      </c>
      <c r="AJ193" s="4" t="str">
        <f>VLOOKUP(B193,U:X,4,0)</f>
        <v>110.6623507</v>
      </c>
      <c r="AK193" s="4" t="str">
        <f>VLOOKUP(B193,U:Y,5,0)</f>
        <v>SUHIRMANTO</v>
      </c>
      <c r="AL193" s="4" t="str">
        <f>VLOOKUP(B193,U:Z,6,0)</f>
        <v>14514217158</v>
      </c>
      <c r="AM193" s="4" t="str">
        <f>VLOOKUP(B193,U:AA,7,0)</f>
        <v>HEXING</v>
      </c>
      <c r="AN193" s="4">
        <f>VLOOKUP(B193,U:AB,8,0)</f>
        <v>0</v>
      </c>
      <c r="AO193" s="4" t="str">
        <f>VLOOKUP(B193,U:AC,9,0)</f>
        <v>ABB</v>
      </c>
      <c r="AP193" s="4">
        <f>VLOOKUP(B193,U:AD,10,0)</f>
        <v>4</v>
      </c>
      <c r="AQ193" s="3" t="s">
        <v>123</v>
      </c>
      <c r="AR193" s="4" t="str">
        <f t="shared" si="4"/>
        <v>4A</v>
      </c>
      <c r="AS193" s="4" t="str">
        <f>VLOOKUP(B193,U:AF,12,0)</f>
        <v>GD525510105</v>
      </c>
      <c r="AT193" s="4">
        <f>VLOOKUP(B193,U:AG,13,0)</f>
        <v>5</v>
      </c>
      <c r="AU193" s="4">
        <f t="shared" si="5"/>
        <v>0</v>
      </c>
    </row>
    <row r="194" spans="1:47" x14ac:dyDescent="0.3">
      <c r="A194" s="6" t="s">
        <v>423</v>
      </c>
      <c r="B194" s="2" t="s">
        <v>620</v>
      </c>
      <c r="C194" s="1" t="s">
        <v>1389</v>
      </c>
      <c r="D194" s="12" t="s">
        <v>18</v>
      </c>
      <c r="E194" s="12">
        <v>900</v>
      </c>
      <c r="F194" s="25" t="s">
        <v>2118</v>
      </c>
      <c r="G194" s="19" t="s">
        <v>224</v>
      </c>
      <c r="H194" s="19" t="s">
        <v>312</v>
      </c>
      <c r="I194" s="11" t="s">
        <v>131</v>
      </c>
      <c r="J194" s="18" t="s">
        <v>4308</v>
      </c>
      <c r="K194" s="12" t="s">
        <v>37</v>
      </c>
      <c r="L194" s="12">
        <v>0</v>
      </c>
      <c r="M194" s="11" t="s">
        <v>19</v>
      </c>
      <c r="N194" s="11" t="s">
        <v>21</v>
      </c>
      <c r="O194" s="12">
        <v>0</v>
      </c>
      <c r="P194" s="12" t="s">
        <v>168</v>
      </c>
      <c r="Q194" s="12">
        <v>3</v>
      </c>
      <c r="R194" s="28" t="s">
        <v>178</v>
      </c>
      <c r="S194" s="11">
        <v>0</v>
      </c>
      <c r="U194" t="s">
        <v>1066</v>
      </c>
      <c r="V194" t="s">
        <v>40</v>
      </c>
      <c r="W194" t="s">
        <v>3058</v>
      </c>
      <c r="X194" t="s">
        <v>3059</v>
      </c>
      <c r="Y194" t="s">
        <v>184</v>
      </c>
      <c r="Z194" t="s">
        <v>4364</v>
      </c>
      <c r="AA194" t="s">
        <v>145</v>
      </c>
      <c r="AC194" t="s">
        <v>19</v>
      </c>
      <c r="AD194">
        <v>6</v>
      </c>
      <c r="AE194">
        <v>0</v>
      </c>
      <c r="AF194" t="s">
        <v>353</v>
      </c>
      <c r="AG194">
        <v>6</v>
      </c>
      <c r="AI194" s="7" t="str">
        <f>VLOOKUP(B194,U:W,3,0)</f>
        <v>-6.9947807</v>
      </c>
      <c r="AJ194" s="4" t="str">
        <f>VLOOKUP(B194,U:X,4,0)</f>
        <v>110.7500941</v>
      </c>
      <c r="AK194" s="4" t="str">
        <f>VLOOKUP(B194,U:Y,5,0)</f>
        <v>AGUS SALIM</v>
      </c>
      <c r="AL194" s="4" t="str">
        <f>VLOOKUP(B194,U:Z,6,0)</f>
        <v>14514242420</v>
      </c>
      <c r="AM194" s="4" t="str">
        <f>VLOOKUP(B194,U:AA,7,0)</f>
        <v>HEXING</v>
      </c>
      <c r="AN194" s="4">
        <f>VLOOKUP(B194,U:AB,8,0)</f>
        <v>0</v>
      </c>
      <c r="AO194" s="4" t="str">
        <f>VLOOKUP(B194,U:AC,9,0)</f>
        <v>ABB</v>
      </c>
      <c r="AP194" s="4">
        <f>VLOOKUP(B194,U:AD,10,0)</f>
        <v>4</v>
      </c>
      <c r="AQ194" s="3" t="s">
        <v>123</v>
      </c>
      <c r="AR194" s="4" t="str">
        <f t="shared" si="4"/>
        <v>4A</v>
      </c>
      <c r="AS194" s="4" t="str">
        <f>VLOOKUP(B194,U:AF,12,0)</f>
        <v>GD525511733</v>
      </c>
      <c r="AT194" s="4">
        <f>VLOOKUP(B194,U:AG,13,0)</f>
        <v>3</v>
      </c>
      <c r="AU194" s="4">
        <f t="shared" si="5"/>
        <v>0</v>
      </c>
    </row>
    <row r="195" spans="1:47" x14ac:dyDescent="0.3">
      <c r="A195" s="6" t="s">
        <v>419</v>
      </c>
      <c r="B195" s="2" t="s">
        <v>621</v>
      </c>
      <c r="C195" s="1" t="s">
        <v>1390</v>
      </c>
      <c r="D195" s="12" t="s">
        <v>18</v>
      </c>
      <c r="E195" s="12">
        <v>900</v>
      </c>
      <c r="F195" s="25" t="s">
        <v>2119</v>
      </c>
      <c r="G195" s="30">
        <v>-7.0084354655818597</v>
      </c>
      <c r="H195" s="30">
        <v>110.728636309504</v>
      </c>
      <c r="I195" s="11" t="s">
        <v>131</v>
      </c>
      <c r="J195" s="18">
        <v>14514229690</v>
      </c>
      <c r="K195" s="12" t="s">
        <v>37</v>
      </c>
      <c r="L195" s="12">
        <v>0</v>
      </c>
      <c r="M195" s="11" t="s">
        <v>19</v>
      </c>
      <c r="N195" s="11" t="s">
        <v>21</v>
      </c>
      <c r="O195" s="12">
        <v>0</v>
      </c>
      <c r="P195" s="12" t="s">
        <v>68</v>
      </c>
      <c r="Q195" s="12">
        <v>1</v>
      </c>
      <c r="R195" s="28" t="e">
        <v>#N/A</v>
      </c>
      <c r="S195" s="11">
        <v>0</v>
      </c>
      <c r="U195" t="s">
        <v>1094</v>
      </c>
      <c r="V195" t="s">
        <v>39</v>
      </c>
      <c r="W195" t="s">
        <v>3060</v>
      </c>
      <c r="X195" t="s">
        <v>3061</v>
      </c>
      <c r="Y195" t="s">
        <v>181</v>
      </c>
      <c r="Z195" t="s">
        <v>4365</v>
      </c>
      <c r="AA195" t="s">
        <v>37</v>
      </c>
      <c r="AC195" t="s">
        <v>19</v>
      </c>
      <c r="AD195">
        <v>4</v>
      </c>
      <c r="AE195">
        <v>0</v>
      </c>
      <c r="AF195" t="s">
        <v>52</v>
      </c>
      <c r="AG195">
        <v>4</v>
      </c>
      <c r="AI195" s="7" t="e">
        <f>VLOOKUP(B195,U:W,3,0)</f>
        <v>#N/A</v>
      </c>
      <c r="AJ195" s="4" t="e">
        <f>VLOOKUP(B195,U:X,4,0)</f>
        <v>#N/A</v>
      </c>
      <c r="AK195" s="4" t="e">
        <f>VLOOKUP(B195,U:Y,5,0)</f>
        <v>#N/A</v>
      </c>
      <c r="AL195" s="4" t="e">
        <f>VLOOKUP(B195,U:Z,6,0)</f>
        <v>#N/A</v>
      </c>
      <c r="AM195" s="4" t="e">
        <f>VLOOKUP(B195,U:AA,7,0)</f>
        <v>#N/A</v>
      </c>
      <c r="AN195" s="4" t="e">
        <f>VLOOKUP(B195,U:AB,8,0)</f>
        <v>#N/A</v>
      </c>
      <c r="AO195" s="4" t="e">
        <f>VLOOKUP(B195,U:AC,9,0)</f>
        <v>#N/A</v>
      </c>
      <c r="AP195" s="4" t="e">
        <f>VLOOKUP(B195,U:AD,10,0)</f>
        <v>#N/A</v>
      </c>
      <c r="AQ195" s="3" t="s">
        <v>123</v>
      </c>
      <c r="AR195" s="4" t="e">
        <f t="shared" si="4"/>
        <v>#N/A</v>
      </c>
      <c r="AS195" s="4" t="e">
        <f>VLOOKUP(B195,U:AF,12,0)</f>
        <v>#N/A</v>
      </c>
      <c r="AT195" s="4" t="e">
        <f>VLOOKUP(B195,U:AG,13,0)</f>
        <v>#N/A</v>
      </c>
      <c r="AU195" s="4" t="e">
        <f t="shared" si="5"/>
        <v>#N/A</v>
      </c>
    </row>
    <row r="196" spans="1:47" x14ac:dyDescent="0.3">
      <c r="A196" s="6" t="s">
        <v>423</v>
      </c>
      <c r="B196" s="2" t="s">
        <v>622</v>
      </c>
      <c r="C196" s="1" t="s">
        <v>1391</v>
      </c>
      <c r="D196" s="12" t="s">
        <v>33</v>
      </c>
      <c r="E196" s="12">
        <v>900</v>
      </c>
      <c r="F196" s="25" t="s">
        <v>2120</v>
      </c>
      <c r="G196" s="30" t="s">
        <v>2860</v>
      </c>
      <c r="H196" s="30" t="s">
        <v>2861</v>
      </c>
      <c r="I196" s="11" t="s">
        <v>131</v>
      </c>
      <c r="J196" s="18" t="s">
        <v>4260</v>
      </c>
      <c r="K196" s="12" t="s">
        <v>37</v>
      </c>
      <c r="L196" s="12">
        <v>0</v>
      </c>
      <c r="M196" s="11" t="s">
        <v>19</v>
      </c>
      <c r="N196" s="11" t="s">
        <v>21</v>
      </c>
      <c r="O196" s="12">
        <v>0</v>
      </c>
      <c r="P196" s="12" t="s">
        <v>5002</v>
      </c>
      <c r="Q196" s="12">
        <v>6</v>
      </c>
      <c r="R196" s="28" t="s">
        <v>180</v>
      </c>
      <c r="S196" s="11" t="s">
        <v>132</v>
      </c>
      <c r="U196" t="s">
        <v>1105</v>
      </c>
      <c r="V196" t="s">
        <v>39</v>
      </c>
      <c r="W196" t="s">
        <v>3062</v>
      </c>
      <c r="X196" t="s">
        <v>3063</v>
      </c>
      <c r="Y196" t="s">
        <v>177</v>
      </c>
      <c r="Z196" t="s">
        <v>4366</v>
      </c>
      <c r="AA196" t="s">
        <v>37</v>
      </c>
      <c r="AC196" t="s">
        <v>19</v>
      </c>
      <c r="AD196">
        <v>4</v>
      </c>
      <c r="AE196">
        <v>0</v>
      </c>
      <c r="AF196" t="s">
        <v>65</v>
      </c>
      <c r="AG196">
        <v>2</v>
      </c>
      <c r="AI196" s="7" t="str">
        <f>VLOOKUP(B196,U:W,3,0)</f>
        <v>-6.9629942</v>
      </c>
      <c r="AJ196" s="4" t="str">
        <f>VLOOKUP(B196,U:X,4,0)</f>
        <v>110.5128912</v>
      </c>
      <c r="AK196" s="4" t="str">
        <f>VLOOKUP(B196,U:Y,5,0)</f>
        <v>AHMAD FAHRUR REZA</v>
      </c>
      <c r="AL196" s="4" t="str">
        <f>VLOOKUP(B196,U:Z,6,0)</f>
        <v>14514242198</v>
      </c>
      <c r="AM196" s="4" t="str">
        <f>VLOOKUP(B196,U:AA,7,0)</f>
        <v>HEXING</v>
      </c>
      <c r="AN196" s="4">
        <f>VLOOKUP(B196,U:AB,8,0)</f>
        <v>0</v>
      </c>
      <c r="AO196" s="4" t="str">
        <f>VLOOKUP(B196,U:AC,9,0)</f>
        <v>ABB</v>
      </c>
      <c r="AP196" s="4">
        <f>VLOOKUP(B196,U:AD,10,0)</f>
        <v>4</v>
      </c>
      <c r="AQ196" s="3" t="s">
        <v>123</v>
      </c>
      <c r="AR196" s="4" t="str">
        <f t="shared" si="4"/>
        <v>4A</v>
      </c>
      <c r="AS196" s="4" t="str">
        <f>VLOOKUP(B196,U:AF,12,0)</f>
        <v>5956</v>
      </c>
      <c r="AT196" s="4">
        <f>VLOOKUP(B196,U:AG,13,0)</f>
        <v>6</v>
      </c>
      <c r="AU196" s="4" t="str">
        <f t="shared" si="5"/>
        <v>PERLU PERLUASAN JTR</v>
      </c>
    </row>
    <row r="197" spans="1:47" x14ac:dyDescent="0.3">
      <c r="A197" s="6" t="s">
        <v>423</v>
      </c>
      <c r="B197" s="2" t="s">
        <v>623</v>
      </c>
      <c r="C197" s="1" t="s">
        <v>1392</v>
      </c>
      <c r="D197" s="12" t="s">
        <v>18</v>
      </c>
      <c r="E197" s="12">
        <v>900</v>
      </c>
      <c r="F197" s="25" t="s">
        <v>2121</v>
      </c>
      <c r="G197" s="30" t="s">
        <v>2844</v>
      </c>
      <c r="H197" s="30" t="s">
        <v>2845</v>
      </c>
      <c r="I197" s="11" t="s">
        <v>131</v>
      </c>
      <c r="J197" s="18" t="s">
        <v>4252</v>
      </c>
      <c r="K197" s="12" t="s">
        <v>37</v>
      </c>
      <c r="L197" s="12">
        <v>0</v>
      </c>
      <c r="M197" s="11" t="s">
        <v>19</v>
      </c>
      <c r="N197" s="11" t="s">
        <v>21</v>
      </c>
      <c r="O197" s="12">
        <v>0</v>
      </c>
      <c r="P197" s="12" t="s">
        <v>365</v>
      </c>
      <c r="Q197" s="12">
        <v>8</v>
      </c>
      <c r="R197" s="28" t="s">
        <v>183</v>
      </c>
      <c r="S197" s="12" t="s">
        <v>132</v>
      </c>
      <c r="U197" t="s">
        <v>1069</v>
      </c>
      <c r="V197" t="s">
        <v>39</v>
      </c>
      <c r="W197" t="s">
        <v>3064</v>
      </c>
      <c r="X197" t="s">
        <v>3065</v>
      </c>
      <c r="Y197" t="s">
        <v>184</v>
      </c>
      <c r="Z197" t="s">
        <v>4367</v>
      </c>
      <c r="AA197" t="s">
        <v>37</v>
      </c>
      <c r="AC197" t="s">
        <v>19</v>
      </c>
      <c r="AD197">
        <v>4</v>
      </c>
      <c r="AE197">
        <v>0</v>
      </c>
      <c r="AF197" t="s">
        <v>234</v>
      </c>
      <c r="AG197">
        <v>10</v>
      </c>
      <c r="AI197" s="7" t="str">
        <f>VLOOKUP(B197,U:W,3,0)</f>
        <v>-6.8653207</v>
      </c>
      <c r="AJ197" s="4" t="str">
        <f>VLOOKUP(B197,U:X,4,0)</f>
        <v>110.7653577</v>
      </c>
      <c r="AK197" s="4" t="str">
        <f>VLOOKUP(B197,U:Y,5,0)</f>
        <v>SLAMET</v>
      </c>
      <c r="AL197" s="4" t="str">
        <f>VLOOKUP(B197,U:Z,6,0)</f>
        <v>14514146381</v>
      </c>
      <c r="AM197" s="4" t="str">
        <f>VLOOKUP(B197,U:AA,7,0)</f>
        <v>HEXING</v>
      </c>
      <c r="AN197" s="4">
        <f>VLOOKUP(B197,U:AB,8,0)</f>
        <v>0</v>
      </c>
      <c r="AO197" s="4" t="str">
        <f>VLOOKUP(B197,U:AC,9,0)</f>
        <v>ABB</v>
      </c>
      <c r="AP197" s="4">
        <f>VLOOKUP(B197,U:AD,10,0)</f>
        <v>4</v>
      </c>
      <c r="AQ197" s="3" t="s">
        <v>123</v>
      </c>
      <c r="AR197" s="4" t="str">
        <f t="shared" si="4"/>
        <v>4A</v>
      </c>
      <c r="AS197" s="4" t="str">
        <f>VLOOKUP(B197,U:AF,12,0)</f>
        <v>GD525511435</v>
      </c>
      <c r="AT197" s="4">
        <f>VLOOKUP(B197,U:AG,13,0)</f>
        <v>8</v>
      </c>
      <c r="AU197" s="4" t="str">
        <f t="shared" si="5"/>
        <v>PERLU PERLUASAN JTR</v>
      </c>
    </row>
    <row r="198" spans="1:47" x14ac:dyDescent="0.3">
      <c r="A198" s="6" t="s">
        <v>423</v>
      </c>
      <c r="B198" s="2" t="s">
        <v>624</v>
      </c>
      <c r="C198" s="1" t="s">
        <v>1393</v>
      </c>
      <c r="D198" s="12" t="s">
        <v>33</v>
      </c>
      <c r="E198" s="12">
        <v>900</v>
      </c>
      <c r="F198" s="25" t="s">
        <v>2122</v>
      </c>
      <c r="G198" s="30" t="s">
        <v>2862</v>
      </c>
      <c r="H198" s="30" t="s">
        <v>2863</v>
      </c>
      <c r="I198" s="11" t="s">
        <v>131</v>
      </c>
      <c r="J198" s="18" t="s">
        <v>4261</v>
      </c>
      <c r="K198" s="12" t="s">
        <v>37</v>
      </c>
      <c r="L198" s="12">
        <v>0</v>
      </c>
      <c r="M198" s="11" t="s">
        <v>19</v>
      </c>
      <c r="N198" s="11" t="s">
        <v>21</v>
      </c>
      <c r="O198" s="12">
        <v>0</v>
      </c>
      <c r="P198" s="12" t="s">
        <v>5003</v>
      </c>
      <c r="Q198" s="12">
        <v>6</v>
      </c>
      <c r="R198" s="28" t="s">
        <v>184</v>
      </c>
      <c r="S198" s="11" t="s">
        <v>132</v>
      </c>
      <c r="U198" t="s">
        <v>1096</v>
      </c>
      <c r="V198" t="s">
        <v>39</v>
      </c>
      <c r="W198" t="s">
        <v>3066</v>
      </c>
      <c r="X198" t="s">
        <v>3067</v>
      </c>
      <c r="Y198" t="s">
        <v>176</v>
      </c>
      <c r="Z198" t="s">
        <v>4368</v>
      </c>
      <c r="AA198" t="s">
        <v>37</v>
      </c>
      <c r="AC198" t="s">
        <v>19</v>
      </c>
      <c r="AD198">
        <v>4</v>
      </c>
      <c r="AE198">
        <v>0</v>
      </c>
      <c r="AF198" t="s">
        <v>359</v>
      </c>
      <c r="AG198">
        <v>2</v>
      </c>
      <c r="AI198" s="7" t="str">
        <f>VLOOKUP(B198,U:W,3,0)</f>
        <v>-6.8679038</v>
      </c>
      <c r="AJ198" s="4" t="str">
        <f>VLOOKUP(B198,U:X,4,0)</f>
        <v>110.7312625</v>
      </c>
      <c r="AK198" s="4" t="str">
        <f>VLOOKUP(B198,U:Y,5,0)</f>
        <v>AHMAD KHARIS</v>
      </c>
      <c r="AL198" s="4" t="str">
        <f>VLOOKUP(B198,U:Z,6,0)</f>
        <v>14514242362</v>
      </c>
      <c r="AM198" s="4" t="str">
        <f>VLOOKUP(B198,U:AA,7,0)</f>
        <v>HEXING</v>
      </c>
      <c r="AN198" s="4">
        <f>VLOOKUP(B198,U:AB,8,0)</f>
        <v>0</v>
      </c>
      <c r="AO198" s="4" t="str">
        <f>VLOOKUP(B198,U:AC,9,0)</f>
        <v>ABB</v>
      </c>
      <c r="AP198" s="4">
        <f>VLOOKUP(B198,U:AD,10,0)</f>
        <v>4</v>
      </c>
      <c r="AQ198" s="3" t="s">
        <v>123</v>
      </c>
      <c r="AR198" s="4" t="str">
        <f t="shared" si="4"/>
        <v>4A</v>
      </c>
      <c r="AS198" s="4" t="str">
        <f>VLOOKUP(B198,U:AF,12,0)</f>
        <v>GD525511446</v>
      </c>
      <c r="AT198" s="4">
        <f>VLOOKUP(B198,U:AG,13,0)</f>
        <v>6</v>
      </c>
      <c r="AU198" s="4" t="str">
        <f t="shared" si="5"/>
        <v>PERLU PERLUASAN JTR</v>
      </c>
    </row>
    <row r="199" spans="1:47" x14ac:dyDescent="0.3">
      <c r="A199" s="6" t="s">
        <v>423</v>
      </c>
      <c r="B199" s="2" t="s">
        <v>625</v>
      </c>
      <c r="C199" s="1" t="s">
        <v>1394</v>
      </c>
      <c r="D199" s="12" t="s">
        <v>18</v>
      </c>
      <c r="E199" s="12">
        <v>900</v>
      </c>
      <c r="F199" s="25" t="s">
        <v>2123</v>
      </c>
      <c r="G199" s="30" t="s">
        <v>2852</v>
      </c>
      <c r="H199" s="30" t="s">
        <v>2853</v>
      </c>
      <c r="I199" s="11" t="s">
        <v>131</v>
      </c>
      <c r="J199" s="12" t="s">
        <v>4256</v>
      </c>
      <c r="K199" s="12" t="s">
        <v>37</v>
      </c>
      <c r="L199" s="12">
        <v>0</v>
      </c>
      <c r="M199" s="12" t="s">
        <v>19</v>
      </c>
      <c r="N199" s="12" t="s">
        <v>21</v>
      </c>
      <c r="O199" s="12">
        <v>0</v>
      </c>
      <c r="P199" s="12" t="s">
        <v>369</v>
      </c>
      <c r="Q199" s="12">
        <v>6</v>
      </c>
      <c r="R199" s="30" t="s">
        <v>184</v>
      </c>
      <c r="S199" s="12" t="s">
        <v>132</v>
      </c>
      <c r="U199" t="s">
        <v>479</v>
      </c>
      <c r="V199" t="s">
        <v>39</v>
      </c>
      <c r="W199" t="s">
        <v>3068</v>
      </c>
      <c r="X199" t="s">
        <v>3069</v>
      </c>
      <c r="Y199" t="s">
        <v>184</v>
      </c>
      <c r="Z199" t="s">
        <v>4369</v>
      </c>
      <c r="AA199" t="s">
        <v>37</v>
      </c>
      <c r="AC199" t="s">
        <v>19</v>
      </c>
      <c r="AD199">
        <v>4</v>
      </c>
      <c r="AE199">
        <v>0</v>
      </c>
      <c r="AF199" t="s">
        <v>5029</v>
      </c>
      <c r="AG199">
        <v>8</v>
      </c>
      <c r="AI199" s="7" t="str">
        <f>VLOOKUP(B199,U:W,3,0)</f>
        <v>-6.8684613</v>
      </c>
      <c r="AJ199" s="4" t="str">
        <f>VLOOKUP(B199,U:X,4,0)</f>
        <v>110.7338322</v>
      </c>
      <c r="AK199" s="4" t="str">
        <f>VLOOKUP(B199,U:Y,5,0)</f>
        <v>AHMAD KHARIS</v>
      </c>
      <c r="AL199" s="4" t="str">
        <f>VLOOKUP(B199,U:Z,6,0)</f>
        <v>14514155101</v>
      </c>
      <c r="AM199" s="4" t="str">
        <f>VLOOKUP(B199,U:AA,7,0)</f>
        <v>HEXING</v>
      </c>
      <c r="AN199" s="4">
        <f>VLOOKUP(B199,U:AB,8,0)</f>
        <v>0</v>
      </c>
      <c r="AO199" s="4" t="str">
        <f>VLOOKUP(B199,U:AC,9,0)</f>
        <v>ABB</v>
      </c>
      <c r="AP199" s="4">
        <f>VLOOKUP(B199,U:AD,10,0)</f>
        <v>4</v>
      </c>
      <c r="AQ199" s="3" t="s">
        <v>123</v>
      </c>
      <c r="AR199" s="4" t="str">
        <f t="shared" ref="AR199:AR262" si="6">CONCATENATE(AP199,AQ199)</f>
        <v>4A</v>
      </c>
      <c r="AS199" s="4" t="str">
        <f>VLOOKUP(B199,U:AF,12,0)</f>
        <v>GD525512304</v>
      </c>
      <c r="AT199" s="4">
        <f>VLOOKUP(B199,U:AG,13,0)</f>
        <v>6</v>
      </c>
      <c r="AU199" s="4" t="str">
        <f t="shared" ref="AU199:AU262" si="7">IF(AT199&gt;5,"PERLU PERLUASAN JTR",0)</f>
        <v>PERLU PERLUASAN JTR</v>
      </c>
    </row>
    <row r="200" spans="1:47" x14ac:dyDescent="0.3">
      <c r="A200" s="6" t="s">
        <v>423</v>
      </c>
      <c r="B200" s="2" t="s">
        <v>626</v>
      </c>
      <c r="C200" s="1" t="s">
        <v>1395</v>
      </c>
      <c r="D200" s="12" t="s">
        <v>33</v>
      </c>
      <c r="E200" s="12">
        <v>900</v>
      </c>
      <c r="F200" s="25" t="s">
        <v>2124</v>
      </c>
      <c r="G200" s="30" t="s">
        <v>2948</v>
      </c>
      <c r="H200" s="30" t="s">
        <v>2949</v>
      </c>
      <c r="I200" s="11" t="s">
        <v>131</v>
      </c>
      <c r="J200" s="18" t="s">
        <v>4305</v>
      </c>
      <c r="K200" s="12" t="s">
        <v>37</v>
      </c>
      <c r="L200" s="12">
        <v>0</v>
      </c>
      <c r="M200" s="11" t="s">
        <v>19</v>
      </c>
      <c r="N200" s="11" t="s">
        <v>21</v>
      </c>
      <c r="O200" s="12">
        <v>0</v>
      </c>
      <c r="P200" s="12" t="s">
        <v>5018</v>
      </c>
      <c r="Q200" s="12">
        <v>5</v>
      </c>
      <c r="R200" s="28" t="s">
        <v>179</v>
      </c>
      <c r="S200" s="12">
        <v>0</v>
      </c>
      <c r="U200" t="s">
        <v>465</v>
      </c>
      <c r="V200" t="s">
        <v>39</v>
      </c>
      <c r="W200" t="s">
        <v>3070</v>
      </c>
      <c r="X200" t="s">
        <v>3071</v>
      </c>
      <c r="Y200" t="s">
        <v>184</v>
      </c>
      <c r="Z200" t="s">
        <v>4370</v>
      </c>
      <c r="AA200" t="s">
        <v>37</v>
      </c>
      <c r="AC200" t="s">
        <v>19</v>
      </c>
      <c r="AD200">
        <v>4</v>
      </c>
      <c r="AE200">
        <v>0</v>
      </c>
      <c r="AF200" t="s">
        <v>5030</v>
      </c>
      <c r="AG200">
        <v>5</v>
      </c>
      <c r="AI200" s="7" t="str">
        <f>VLOOKUP(B200,U:W,3,0)</f>
        <v>-6.8823988</v>
      </c>
      <c r="AJ200" s="4" t="str">
        <f>VLOOKUP(B200,U:X,4,0)</f>
        <v>110.6292585</v>
      </c>
      <c r="AK200" s="4" t="str">
        <f>VLOOKUP(B200,U:Y,5,0)</f>
        <v>SUHIRMANTO</v>
      </c>
      <c r="AL200" s="4" t="str">
        <f>VLOOKUP(B200,U:Z,6,0)</f>
        <v>14514242339</v>
      </c>
      <c r="AM200" s="4" t="str">
        <f>VLOOKUP(B200,U:AA,7,0)</f>
        <v>HEXING</v>
      </c>
      <c r="AN200" s="4">
        <f>VLOOKUP(B200,U:AB,8,0)</f>
        <v>0</v>
      </c>
      <c r="AO200" s="4" t="str">
        <f>VLOOKUP(B200,U:AC,9,0)</f>
        <v>ABB</v>
      </c>
      <c r="AP200" s="4">
        <f>VLOOKUP(B200,U:AD,10,0)</f>
        <v>4</v>
      </c>
      <c r="AQ200" s="3" t="s">
        <v>123</v>
      </c>
      <c r="AR200" s="4" t="str">
        <f t="shared" si="6"/>
        <v>4A</v>
      </c>
      <c r="AS200" s="4" t="str">
        <f>VLOOKUP(B200,U:AF,12,0)</f>
        <v>1283</v>
      </c>
      <c r="AT200" s="4">
        <f>VLOOKUP(B200,U:AG,13,0)</f>
        <v>5</v>
      </c>
      <c r="AU200" s="4">
        <f t="shared" si="7"/>
        <v>0</v>
      </c>
    </row>
    <row r="201" spans="1:47" x14ac:dyDescent="0.3">
      <c r="A201" s="6" t="s">
        <v>423</v>
      </c>
      <c r="B201" s="2" t="s">
        <v>627</v>
      </c>
      <c r="C201" s="1" t="s">
        <v>1396</v>
      </c>
      <c r="D201" s="12" t="s">
        <v>18</v>
      </c>
      <c r="E201" s="12">
        <v>900</v>
      </c>
      <c r="F201" s="25" t="s">
        <v>2125</v>
      </c>
      <c r="G201" s="30" t="s">
        <v>2789</v>
      </c>
      <c r="H201" s="30" t="s">
        <v>2790</v>
      </c>
      <c r="I201" s="11" t="s">
        <v>131</v>
      </c>
      <c r="J201" s="12" t="s">
        <v>4220</v>
      </c>
      <c r="K201" s="12" t="s">
        <v>37</v>
      </c>
      <c r="L201" s="12">
        <v>0</v>
      </c>
      <c r="M201" s="12" t="s">
        <v>19</v>
      </c>
      <c r="N201" s="12" t="s">
        <v>21</v>
      </c>
      <c r="O201" s="12">
        <v>0</v>
      </c>
      <c r="P201" s="12" t="s">
        <v>81</v>
      </c>
      <c r="Q201" s="12">
        <v>8</v>
      </c>
      <c r="R201" s="30" t="s">
        <v>183</v>
      </c>
      <c r="S201" s="12" t="s">
        <v>132</v>
      </c>
      <c r="U201" t="s">
        <v>450</v>
      </c>
      <c r="V201" t="s">
        <v>39</v>
      </c>
      <c r="W201" t="s">
        <v>3072</v>
      </c>
      <c r="X201" t="s">
        <v>3073</v>
      </c>
      <c r="Y201" t="s">
        <v>177</v>
      </c>
      <c r="Z201" t="s">
        <v>4371</v>
      </c>
      <c r="AA201" t="s">
        <v>37</v>
      </c>
      <c r="AC201" t="s">
        <v>19</v>
      </c>
      <c r="AD201">
        <v>4</v>
      </c>
      <c r="AE201">
        <v>0</v>
      </c>
      <c r="AF201" t="s">
        <v>5031</v>
      </c>
      <c r="AG201">
        <v>4</v>
      </c>
      <c r="AI201" s="7" t="str">
        <f>VLOOKUP(B201,U:W,3,0)</f>
        <v>-6.9232412</v>
      </c>
      <c r="AJ201" s="4" t="str">
        <f>VLOOKUP(B201,U:X,4,0)</f>
        <v>110.7289821</v>
      </c>
      <c r="AK201" s="4" t="str">
        <f>VLOOKUP(B201,U:Y,5,0)</f>
        <v>SLAMET</v>
      </c>
      <c r="AL201" s="4" t="str">
        <f>VLOOKUP(B201,U:Z,6,0)</f>
        <v>14514242412</v>
      </c>
      <c r="AM201" s="4" t="str">
        <f>VLOOKUP(B201,U:AA,7,0)</f>
        <v>HEXING</v>
      </c>
      <c r="AN201" s="4">
        <f>VLOOKUP(B201,U:AB,8,0)</f>
        <v>0</v>
      </c>
      <c r="AO201" s="4" t="str">
        <f>VLOOKUP(B201,U:AC,9,0)</f>
        <v>ABB</v>
      </c>
      <c r="AP201" s="4">
        <f>VLOOKUP(B201,U:AD,10,0)</f>
        <v>4</v>
      </c>
      <c r="AQ201" s="3" t="s">
        <v>123</v>
      </c>
      <c r="AR201" s="4" t="str">
        <f t="shared" si="6"/>
        <v>4A</v>
      </c>
      <c r="AS201" s="4" t="str">
        <f>VLOOKUP(B201,U:AF,12,0)</f>
        <v>GD525512326</v>
      </c>
      <c r="AT201" s="4">
        <f>VLOOKUP(B201,U:AG,13,0)</f>
        <v>8</v>
      </c>
      <c r="AU201" s="4" t="str">
        <f t="shared" si="7"/>
        <v>PERLU PERLUASAN JTR</v>
      </c>
    </row>
    <row r="202" spans="1:47" x14ac:dyDescent="0.3">
      <c r="A202" s="6" t="s">
        <v>423</v>
      </c>
      <c r="B202" s="2" t="s">
        <v>628</v>
      </c>
      <c r="C202" s="1" t="s">
        <v>1397</v>
      </c>
      <c r="D202" s="12" t="s">
        <v>33</v>
      </c>
      <c r="E202" s="12">
        <v>900</v>
      </c>
      <c r="F202" s="25" t="s">
        <v>2126</v>
      </c>
      <c r="G202" s="30" t="s">
        <v>2791</v>
      </c>
      <c r="H202" s="30" t="s">
        <v>2792</v>
      </c>
      <c r="I202" s="11" t="s">
        <v>131</v>
      </c>
      <c r="J202" s="18" t="s">
        <v>4221</v>
      </c>
      <c r="K202" s="12" t="s">
        <v>37</v>
      </c>
      <c r="L202" s="12">
        <v>0</v>
      </c>
      <c r="M202" s="11" t="s">
        <v>19</v>
      </c>
      <c r="N202" s="11" t="s">
        <v>21</v>
      </c>
      <c r="O202" s="12">
        <v>0</v>
      </c>
      <c r="P202" s="12" t="s">
        <v>4993</v>
      </c>
      <c r="Q202" s="12">
        <v>8</v>
      </c>
      <c r="R202" s="28" t="s">
        <v>178</v>
      </c>
      <c r="S202" s="12" t="s">
        <v>132</v>
      </c>
      <c r="U202" t="s">
        <v>481</v>
      </c>
      <c r="V202" t="s">
        <v>39</v>
      </c>
      <c r="W202" t="s">
        <v>3074</v>
      </c>
      <c r="X202" t="s">
        <v>3075</v>
      </c>
      <c r="Y202" t="s">
        <v>180</v>
      </c>
      <c r="Z202" t="s">
        <v>4372</v>
      </c>
      <c r="AA202" t="s">
        <v>37</v>
      </c>
      <c r="AC202" t="s">
        <v>19</v>
      </c>
      <c r="AD202">
        <v>4</v>
      </c>
      <c r="AE202">
        <v>0</v>
      </c>
      <c r="AF202" t="s">
        <v>5032</v>
      </c>
      <c r="AG202">
        <v>1</v>
      </c>
      <c r="AI202" s="7" t="str">
        <f>VLOOKUP(B202,U:W,3,0)</f>
        <v>-6.9670958</v>
      </c>
      <c r="AJ202" s="4" t="str">
        <f>VLOOKUP(B202,U:X,4,0)</f>
        <v>110.7207085</v>
      </c>
      <c r="AK202" s="4" t="str">
        <f>VLOOKUP(B202,U:Y,5,0)</f>
        <v>AGUS SALIM</v>
      </c>
      <c r="AL202" s="4" t="str">
        <f>VLOOKUP(B202,U:Z,6,0)</f>
        <v>14514140434</v>
      </c>
      <c r="AM202" s="4" t="str">
        <f>VLOOKUP(B202,U:AA,7,0)</f>
        <v>HEXING</v>
      </c>
      <c r="AN202" s="4">
        <f>VLOOKUP(B202,U:AB,8,0)</f>
        <v>0</v>
      </c>
      <c r="AO202" s="4" t="str">
        <f>VLOOKUP(B202,U:AC,9,0)</f>
        <v>ABB</v>
      </c>
      <c r="AP202" s="4">
        <f>VLOOKUP(B202,U:AD,10,0)</f>
        <v>4</v>
      </c>
      <c r="AQ202" s="3" t="s">
        <v>123</v>
      </c>
      <c r="AR202" s="4" t="str">
        <f t="shared" si="6"/>
        <v>4A</v>
      </c>
      <c r="AS202" s="4" t="str">
        <f>VLOOKUP(B202,U:AF,12,0)</f>
        <v>GD525510260</v>
      </c>
      <c r="AT202" s="4">
        <f>VLOOKUP(B202,U:AG,13,0)</f>
        <v>8</v>
      </c>
      <c r="AU202" s="4" t="str">
        <f t="shared" si="7"/>
        <v>PERLU PERLUASAN JTR</v>
      </c>
    </row>
    <row r="203" spans="1:47" x14ac:dyDescent="0.3">
      <c r="A203" s="6" t="s">
        <v>423</v>
      </c>
      <c r="B203" s="2" t="s">
        <v>629</v>
      </c>
      <c r="C203" s="1" t="s">
        <v>1398</v>
      </c>
      <c r="D203" s="12" t="s">
        <v>33</v>
      </c>
      <c r="E203" s="12">
        <v>900</v>
      </c>
      <c r="F203" s="25" t="s">
        <v>2127</v>
      </c>
      <c r="G203" s="30" t="s">
        <v>2858</v>
      </c>
      <c r="H203" s="30" t="s">
        <v>2859</v>
      </c>
      <c r="I203" s="11" t="s">
        <v>131</v>
      </c>
      <c r="J203" s="12" t="s">
        <v>4259</v>
      </c>
      <c r="K203" s="12" t="s">
        <v>37</v>
      </c>
      <c r="L203" s="12">
        <v>0</v>
      </c>
      <c r="M203" s="12" t="s">
        <v>19</v>
      </c>
      <c r="N203" s="12" t="s">
        <v>21</v>
      </c>
      <c r="O203" s="12">
        <v>0</v>
      </c>
      <c r="P203" s="12" t="s">
        <v>372</v>
      </c>
      <c r="Q203" s="12">
        <v>5</v>
      </c>
      <c r="R203" s="30" t="s">
        <v>182</v>
      </c>
      <c r="S203" s="12">
        <v>0</v>
      </c>
      <c r="U203" t="s">
        <v>467</v>
      </c>
      <c r="V203" t="s">
        <v>40</v>
      </c>
      <c r="W203" t="s">
        <v>3076</v>
      </c>
      <c r="X203" t="s">
        <v>3077</v>
      </c>
      <c r="Y203" t="s">
        <v>184</v>
      </c>
      <c r="Z203" t="s">
        <v>4373</v>
      </c>
      <c r="AA203" t="s">
        <v>37</v>
      </c>
      <c r="AC203" t="s">
        <v>19</v>
      </c>
      <c r="AD203">
        <v>6</v>
      </c>
      <c r="AE203">
        <v>0</v>
      </c>
      <c r="AF203" t="s">
        <v>5033</v>
      </c>
      <c r="AG203">
        <v>1</v>
      </c>
      <c r="AI203" s="7" t="str">
        <f>VLOOKUP(B203,U:W,3,0)</f>
        <v>-6.8557356</v>
      </c>
      <c r="AJ203" s="4" t="str">
        <f>VLOOKUP(B203,U:X,4,0)</f>
        <v>110.7939873</v>
      </c>
      <c r="AK203" s="4" t="str">
        <f>VLOOKUP(B203,U:Y,5,0)</f>
        <v>PARYONO</v>
      </c>
      <c r="AL203" s="4" t="str">
        <f>VLOOKUP(B203,U:Z,6,0)</f>
        <v>14514237362</v>
      </c>
      <c r="AM203" s="4" t="str">
        <f>VLOOKUP(B203,U:AA,7,0)</f>
        <v>HEXING</v>
      </c>
      <c r="AN203" s="4">
        <f>VLOOKUP(B203,U:AB,8,0)</f>
        <v>0</v>
      </c>
      <c r="AO203" s="4" t="str">
        <f>VLOOKUP(B203,U:AC,9,0)</f>
        <v>ABB</v>
      </c>
      <c r="AP203" s="4">
        <f>VLOOKUP(B203,U:AD,10,0)</f>
        <v>4</v>
      </c>
      <c r="AQ203" s="3" t="s">
        <v>123</v>
      </c>
      <c r="AR203" s="4" t="str">
        <f t="shared" si="6"/>
        <v>4A</v>
      </c>
      <c r="AS203" s="4" t="str">
        <f>VLOOKUP(B203,U:AF,12,0)</f>
        <v>GD525511178</v>
      </c>
      <c r="AT203" s="4">
        <f>VLOOKUP(B203,U:AG,13,0)</f>
        <v>5</v>
      </c>
      <c r="AU203" s="4">
        <f t="shared" si="7"/>
        <v>0</v>
      </c>
    </row>
    <row r="204" spans="1:47" x14ac:dyDescent="0.3">
      <c r="A204" s="6" t="s">
        <v>423</v>
      </c>
      <c r="B204" s="2" t="s">
        <v>630</v>
      </c>
      <c r="C204" s="1" t="s">
        <v>1399</v>
      </c>
      <c r="D204" s="12" t="s">
        <v>33</v>
      </c>
      <c r="E204" s="12">
        <v>900</v>
      </c>
      <c r="F204" s="25" t="s">
        <v>2128</v>
      </c>
      <c r="G204" s="30" t="s">
        <v>2940</v>
      </c>
      <c r="H204" s="30" t="s">
        <v>2941</v>
      </c>
      <c r="I204" s="11" t="s">
        <v>131</v>
      </c>
      <c r="J204" s="18" t="s">
        <v>4301</v>
      </c>
      <c r="K204" s="12" t="s">
        <v>37</v>
      </c>
      <c r="L204" s="12">
        <v>0</v>
      </c>
      <c r="M204" s="11" t="s">
        <v>19</v>
      </c>
      <c r="N204" s="11" t="s">
        <v>21</v>
      </c>
      <c r="O204" s="12">
        <v>0</v>
      </c>
      <c r="P204" s="12" t="s">
        <v>109</v>
      </c>
      <c r="Q204" s="12">
        <v>5</v>
      </c>
      <c r="R204" s="28" t="s">
        <v>177</v>
      </c>
      <c r="S204" s="12">
        <v>0</v>
      </c>
      <c r="U204" t="s">
        <v>248</v>
      </c>
      <c r="V204" t="s">
        <v>40</v>
      </c>
      <c r="W204" t="s">
        <v>3078</v>
      </c>
      <c r="X204" t="s">
        <v>3079</v>
      </c>
      <c r="Y204" t="s">
        <v>31</v>
      </c>
      <c r="Z204" t="s">
        <v>334</v>
      </c>
      <c r="AA204" t="s">
        <v>37</v>
      </c>
      <c r="AC204" t="s">
        <v>19</v>
      </c>
      <c r="AD204">
        <v>6</v>
      </c>
      <c r="AE204">
        <v>0</v>
      </c>
      <c r="AF204" t="s">
        <v>50</v>
      </c>
      <c r="AG204">
        <v>8</v>
      </c>
      <c r="AI204" s="7" t="str">
        <f>VLOOKUP(B204,U:W,3,0)</f>
        <v>-6.8967754921973885</v>
      </c>
      <c r="AJ204" s="4" t="str">
        <f>VLOOKUP(B204,U:X,4,0)</f>
        <v>110.64024578779936</v>
      </c>
      <c r="AK204" s="4" t="str">
        <f>VLOOKUP(B204,U:Y,5,0)</f>
        <v>MIFTAKHUL ANWAR</v>
      </c>
      <c r="AL204" s="4" t="str">
        <f>VLOOKUP(B204,U:Z,6,0)</f>
        <v>14514242776</v>
      </c>
      <c r="AM204" s="4" t="str">
        <f>VLOOKUP(B204,U:AA,7,0)</f>
        <v>HEXING</v>
      </c>
      <c r="AN204" s="4">
        <f>VLOOKUP(B204,U:AB,8,0)</f>
        <v>0</v>
      </c>
      <c r="AO204" s="4" t="str">
        <f>VLOOKUP(B204,U:AC,9,0)</f>
        <v>ABB</v>
      </c>
      <c r="AP204" s="4">
        <f>VLOOKUP(B204,U:AD,10,0)</f>
        <v>4</v>
      </c>
      <c r="AQ204" s="3" t="s">
        <v>123</v>
      </c>
      <c r="AR204" s="4" t="str">
        <f t="shared" si="6"/>
        <v>4A</v>
      </c>
      <c r="AS204" s="4" t="str">
        <f>VLOOKUP(B204,U:AF,12,0)</f>
        <v>GD525512385</v>
      </c>
      <c r="AT204" s="4">
        <f>VLOOKUP(B204,U:AG,13,0)</f>
        <v>5</v>
      </c>
      <c r="AU204" s="4">
        <f t="shared" si="7"/>
        <v>0</v>
      </c>
    </row>
    <row r="205" spans="1:47" x14ac:dyDescent="0.3">
      <c r="A205" s="6" t="s">
        <v>419</v>
      </c>
      <c r="B205" s="2" t="s">
        <v>631</v>
      </c>
      <c r="C205" s="1" t="s">
        <v>1400</v>
      </c>
      <c r="D205" s="12" t="s">
        <v>18</v>
      </c>
      <c r="E205" s="12">
        <v>900</v>
      </c>
      <c r="F205" s="25" t="s">
        <v>2129</v>
      </c>
      <c r="G205" s="30" t="s">
        <v>3250</v>
      </c>
      <c r="H205" s="30" t="s">
        <v>3251</v>
      </c>
      <c r="I205" s="11" t="s">
        <v>131</v>
      </c>
      <c r="J205" s="18" t="s">
        <v>4471</v>
      </c>
      <c r="K205" s="12" t="s">
        <v>37</v>
      </c>
      <c r="L205" s="12">
        <v>0</v>
      </c>
      <c r="M205" s="11" t="s">
        <v>19</v>
      </c>
      <c r="N205" s="11" t="s">
        <v>21</v>
      </c>
      <c r="O205" s="12">
        <v>0</v>
      </c>
      <c r="P205" s="12" t="s">
        <v>70</v>
      </c>
      <c r="Q205" s="12">
        <v>9</v>
      </c>
      <c r="R205" s="28" t="s">
        <v>180</v>
      </c>
      <c r="S205" s="11" t="s">
        <v>132</v>
      </c>
      <c r="U205" t="s">
        <v>482</v>
      </c>
      <c r="V205" t="s">
        <v>39</v>
      </c>
      <c r="W205" t="s">
        <v>3080</v>
      </c>
      <c r="X205" t="s">
        <v>3081</v>
      </c>
      <c r="Y205" t="s">
        <v>176</v>
      </c>
      <c r="Z205" t="s">
        <v>4374</v>
      </c>
      <c r="AA205" t="s">
        <v>37</v>
      </c>
      <c r="AC205" t="s">
        <v>19</v>
      </c>
      <c r="AD205">
        <v>4</v>
      </c>
      <c r="AE205">
        <v>0</v>
      </c>
      <c r="AF205" t="s">
        <v>5034</v>
      </c>
      <c r="AG205">
        <v>3</v>
      </c>
      <c r="AI205" s="7" t="str">
        <f>VLOOKUP(B205,U:W,3,0)</f>
        <v>-6.9588968794028725</v>
      </c>
      <c r="AJ205" s="4" t="str">
        <f>VLOOKUP(B205,U:X,4,0)</f>
        <v>110.51412865519524</v>
      </c>
      <c r="AK205" s="4" t="str">
        <f>VLOOKUP(B205,U:Y,5,0)</f>
        <v>AHMAD FAHRUR REZA</v>
      </c>
      <c r="AL205" s="4" t="str">
        <f>VLOOKUP(B205,U:Z,6,0)</f>
        <v>14514231423</v>
      </c>
      <c r="AM205" s="4" t="str">
        <f>VLOOKUP(B205,U:AA,7,0)</f>
        <v>HEXING</v>
      </c>
      <c r="AN205" s="4">
        <f>VLOOKUP(B205,U:AB,8,0)</f>
        <v>0</v>
      </c>
      <c r="AO205" s="4" t="str">
        <f>VLOOKUP(B205,U:AC,9,0)</f>
        <v>ABB</v>
      </c>
      <c r="AP205" s="4">
        <f>VLOOKUP(B205,U:AD,10,0)</f>
        <v>4</v>
      </c>
      <c r="AQ205" s="3" t="s">
        <v>123</v>
      </c>
      <c r="AR205" s="4" t="str">
        <f t="shared" si="6"/>
        <v>4A</v>
      </c>
      <c r="AS205" s="4" t="str">
        <f>VLOOKUP(B205,U:AF,12,0)</f>
        <v>GD525512374</v>
      </c>
      <c r="AT205" s="4">
        <f>VLOOKUP(B205,U:AG,13,0)</f>
        <v>9</v>
      </c>
      <c r="AU205" s="4" t="str">
        <f t="shared" si="7"/>
        <v>PERLU PERLUASAN JTR</v>
      </c>
    </row>
    <row r="206" spans="1:47" x14ac:dyDescent="0.3">
      <c r="A206" s="6" t="s">
        <v>423</v>
      </c>
      <c r="B206" s="2" t="s">
        <v>632</v>
      </c>
      <c r="C206" s="1" t="s">
        <v>1401</v>
      </c>
      <c r="D206" s="12" t="s">
        <v>18</v>
      </c>
      <c r="E206" s="12">
        <v>900</v>
      </c>
      <c r="F206" s="25" t="s">
        <v>2130</v>
      </c>
      <c r="G206" s="30" t="s">
        <v>2936</v>
      </c>
      <c r="H206" s="30" t="s">
        <v>2937</v>
      </c>
      <c r="I206" s="11" t="s">
        <v>131</v>
      </c>
      <c r="J206" s="12" t="s">
        <v>4299</v>
      </c>
      <c r="K206" s="12" t="s">
        <v>37</v>
      </c>
      <c r="L206" s="12">
        <v>0</v>
      </c>
      <c r="M206" s="12" t="s">
        <v>19</v>
      </c>
      <c r="N206" s="12" t="s">
        <v>21</v>
      </c>
      <c r="O206" s="12">
        <v>0</v>
      </c>
      <c r="P206" s="12" t="s">
        <v>5005</v>
      </c>
      <c r="Q206" s="12">
        <v>5</v>
      </c>
      <c r="R206" s="30" t="s">
        <v>177</v>
      </c>
      <c r="S206" s="12">
        <v>0</v>
      </c>
      <c r="U206" t="s">
        <v>480</v>
      </c>
      <c r="V206" t="s">
        <v>39</v>
      </c>
      <c r="W206" t="s">
        <v>3082</v>
      </c>
      <c r="X206" t="s">
        <v>3083</v>
      </c>
      <c r="Y206" t="s">
        <v>181</v>
      </c>
      <c r="Z206" t="s">
        <v>4375</v>
      </c>
      <c r="AA206" t="s">
        <v>37</v>
      </c>
      <c r="AC206" t="s">
        <v>19</v>
      </c>
      <c r="AD206">
        <v>4</v>
      </c>
      <c r="AE206">
        <v>0</v>
      </c>
      <c r="AF206" t="s">
        <v>5035</v>
      </c>
      <c r="AG206">
        <v>5</v>
      </c>
      <c r="AI206" s="7" t="str">
        <f>VLOOKUP(B206,U:W,3,0)</f>
        <v>-6.842589064422634</v>
      </c>
      <c r="AJ206" s="4" t="str">
        <f>VLOOKUP(B206,U:X,4,0)</f>
        <v>110.68584267050028</v>
      </c>
      <c r="AK206" s="4" t="str">
        <f>VLOOKUP(B206,U:Y,5,0)</f>
        <v>MIFTAKHUL ANWAR</v>
      </c>
      <c r="AL206" s="4" t="str">
        <f>VLOOKUP(B206,U:Z,6,0)</f>
        <v>14514265785</v>
      </c>
      <c r="AM206" s="4" t="str">
        <f>VLOOKUP(B206,U:AA,7,0)</f>
        <v>HEXING</v>
      </c>
      <c r="AN206" s="4">
        <f>VLOOKUP(B206,U:AB,8,0)</f>
        <v>0</v>
      </c>
      <c r="AO206" s="4" t="str">
        <f>VLOOKUP(B206,U:AC,9,0)</f>
        <v>ABB</v>
      </c>
      <c r="AP206" s="4">
        <f>VLOOKUP(B206,U:AD,10,0)</f>
        <v>4</v>
      </c>
      <c r="AQ206" s="3" t="s">
        <v>123</v>
      </c>
      <c r="AR206" s="4" t="str">
        <f t="shared" si="6"/>
        <v>4A</v>
      </c>
      <c r="AS206" s="4" t="str">
        <f>VLOOKUP(B206,U:AF,12,0)</f>
        <v>GD525511145</v>
      </c>
      <c r="AT206" s="4">
        <f>VLOOKUP(B206,U:AG,13,0)</f>
        <v>5</v>
      </c>
      <c r="AU206" s="4">
        <f t="shared" si="7"/>
        <v>0</v>
      </c>
    </row>
    <row r="207" spans="1:47" x14ac:dyDescent="0.3">
      <c r="A207" s="6" t="s">
        <v>423</v>
      </c>
      <c r="B207" s="2" t="s">
        <v>633</v>
      </c>
      <c r="C207" s="1" t="s">
        <v>1402</v>
      </c>
      <c r="D207" s="12" t="s">
        <v>18</v>
      </c>
      <c r="E207" s="12">
        <v>900</v>
      </c>
      <c r="F207" s="25" t="s">
        <v>2131</v>
      </c>
      <c r="G207" s="30" t="s">
        <v>2946</v>
      </c>
      <c r="H207" s="30" t="s">
        <v>2947</v>
      </c>
      <c r="I207" s="11" t="s">
        <v>131</v>
      </c>
      <c r="J207" s="12" t="s">
        <v>4304</v>
      </c>
      <c r="K207" s="12" t="s">
        <v>37</v>
      </c>
      <c r="L207" s="12">
        <v>0</v>
      </c>
      <c r="M207" s="12" t="s">
        <v>19</v>
      </c>
      <c r="N207" s="12" t="s">
        <v>21</v>
      </c>
      <c r="O207" s="12">
        <v>0</v>
      </c>
      <c r="P207" s="12" t="s">
        <v>5017</v>
      </c>
      <c r="Q207" s="12">
        <v>6</v>
      </c>
      <c r="R207" s="30" t="s">
        <v>31</v>
      </c>
      <c r="S207" s="12" t="s">
        <v>132</v>
      </c>
      <c r="U207" t="s">
        <v>652</v>
      </c>
      <c r="V207" t="s">
        <v>39</v>
      </c>
      <c r="W207" t="s">
        <v>3084</v>
      </c>
      <c r="X207" t="s">
        <v>3085</v>
      </c>
      <c r="Y207" t="s">
        <v>182</v>
      </c>
      <c r="Z207" t="s">
        <v>4376</v>
      </c>
      <c r="AA207" t="s">
        <v>37</v>
      </c>
      <c r="AC207" t="s">
        <v>19</v>
      </c>
      <c r="AD207">
        <v>4</v>
      </c>
      <c r="AE207">
        <v>0</v>
      </c>
      <c r="AF207" t="s">
        <v>414</v>
      </c>
      <c r="AG207">
        <v>6</v>
      </c>
      <c r="AI207" s="7" t="str">
        <f>VLOOKUP(B207,U:W,3,0)</f>
        <v>-6.9730247</v>
      </c>
      <c r="AJ207" s="4" t="str">
        <f>VLOOKUP(B207,U:X,4,0)</f>
        <v>110.6532899</v>
      </c>
      <c r="AK207" s="4" t="str">
        <f>VLOOKUP(B207,U:Y,5,0)</f>
        <v>SUDARMAN</v>
      </c>
      <c r="AL207" s="4" t="str">
        <f>VLOOKUP(B207,U:Z,6,0)</f>
        <v>14514180331</v>
      </c>
      <c r="AM207" s="4" t="str">
        <f>VLOOKUP(B207,U:AA,7,0)</f>
        <v>HEXING</v>
      </c>
      <c r="AN207" s="4">
        <f>VLOOKUP(B207,U:AB,8,0)</f>
        <v>0</v>
      </c>
      <c r="AO207" s="4" t="str">
        <f>VLOOKUP(B207,U:AC,9,0)</f>
        <v>ABB</v>
      </c>
      <c r="AP207" s="4">
        <f>VLOOKUP(B207,U:AD,10,0)</f>
        <v>4</v>
      </c>
      <c r="AQ207" s="3" t="s">
        <v>123</v>
      </c>
      <c r="AR207" s="4" t="str">
        <f t="shared" si="6"/>
        <v>4A</v>
      </c>
      <c r="AS207" s="4" t="str">
        <f>VLOOKUP(B207,U:AF,12,0)</f>
        <v>T5-31/</v>
      </c>
      <c r="AT207" s="4">
        <f>VLOOKUP(B207,U:AG,13,0)</f>
        <v>6</v>
      </c>
      <c r="AU207" s="4" t="str">
        <f t="shared" si="7"/>
        <v>PERLU PERLUASAN JTR</v>
      </c>
    </row>
    <row r="208" spans="1:47" x14ac:dyDescent="0.3">
      <c r="A208" s="6" t="s">
        <v>423</v>
      </c>
      <c r="B208" s="2" t="s">
        <v>634</v>
      </c>
      <c r="C208" s="1" t="s">
        <v>1403</v>
      </c>
      <c r="D208" s="12" t="s">
        <v>18</v>
      </c>
      <c r="E208" s="12">
        <v>900</v>
      </c>
      <c r="F208" s="25" t="s">
        <v>2132</v>
      </c>
      <c r="G208" s="30" t="s">
        <v>2856</v>
      </c>
      <c r="H208" s="30" t="s">
        <v>2857</v>
      </c>
      <c r="I208" s="11" t="s">
        <v>131</v>
      </c>
      <c r="J208" s="12" t="s">
        <v>4258</v>
      </c>
      <c r="K208" s="12" t="s">
        <v>37</v>
      </c>
      <c r="L208" s="12">
        <v>0</v>
      </c>
      <c r="M208" s="12" t="s">
        <v>19</v>
      </c>
      <c r="N208" s="12" t="s">
        <v>21</v>
      </c>
      <c r="O208" s="12">
        <v>0</v>
      </c>
      <c r="P208" s="12" t="s">
        <v>5001</v>
      </c>
      <c r="Q208" s="12">
        <v>4</v>
      </c>
      <c r="R208" s="30" t="s">
        <v>31</v>
      </c>
      <c r="S208" s="12">
        <v>0</v>
      </c>
      <c r="U208" t="s">
        <v>445</v>
      </c>
      <c r="V208" t="s">
        <v>44</v>
      </c>
      <c r="W208" t="s">
        <v>3086</v>
      </c>
      <c r="X208" t="s">
        <v>3087</v>
      </c>
      <c r="Y208" t="s">
        <v>177</v>
      </c>
      <c r="Z208" t="s">
        <v>4377</v>
      </c>
      <c r="AA208" t="s">
        <v>37</v>
      </c>
      <c r="AC208" t="s">
        <v>19</v>
      </c>
      <c r="AD208">
        <v>50</v>
      </c>
      <c r="AE208">
        <v>0</v>
      </c>
      <c r="AF208" t="s">
        <v>4978</v>
      </c>
      <c r="AG208">
        <v>1</v>
      </c>
      <c r="AI208" s="7" t="str">
        <f>VLOOKUP(B208,U:W,3,0)</f>
        <v>-6.9851352</v>
      </c>
      <c r="AJ208" s="4" t="str">
        <f>VLOOKUP(B208,U:X,4,0)</f>
        <v>110.6053042</v>
      </c>
      <c r="AK208" s="4" t="str">
        <f>VLOOKUP(B208,U:Y,5,0)</f>
        <v>SUDARMAN</v>
      </c>
      <c r="AL208" s="4" t="str">
        <f>VLOOKUP(B208,U:Z,6,0)</f>
        <v>14514141465</v>
      </c>
      <c r="AM208" s="4" t="str">
        <f>VLOOKUP(B208,U:AA,7,0)</f>
        <v>HEXING</v>
      </c>
      <c r="AN208" s="4">
        <f>VLOOKUP(B208,U:AB,8,0)</f>
        <v>0</v>
      </c>
      <c r="AO208" s="4" t="str">
        <f>VLOOKUP(B208,U:AC,9,0)</f>
        <v>ABB</v>
      </c>
      <c r="AP208" s="4">
        <f>VLOOKUP(B208,U:AD,10,0)</f>
        <v>4</v>
      </c>
      <c r="AQ208" s="3" t="s">
        <v>123</v>
      </c>
      <c r="AR208" s="4" t="str">
        <f t="shared" si="6"/>
        <v>4A</v>
      </c>
      <c r="AS208" s="4" t="str">
        <f>VLOOKUP(B208,U:AF,12,0)</f>
        <v>GD525512863</v>
      </c>
      <c r="AT208" s="4">
        <f>VLOOKUP(B208,U:AG,13,0)</f>
        <v>4</v>
      </c>
      <c r="AU208" s="4">
        <f t="shared" si="7"/>
        <v>0</v>
      </c>
    </row>
    <row r="209" spans="1:47" x14ac:dyDescent="0.3">
      <c r="A209" s="6" t="s">
        <v>423</v>
      </c>
      <c r="B209" s="2" t="s">
        <v>635</v>
      </c>
      <c r="C209" s="1" t="s">
        <v>1404</v>
      </c>
      <c r="D209" s="12" t="s">
        <v>33</v>
      </c>
      <c r="E209" s="12">
        <v>900</v>
      </c>
      <c r="F209" s="25" t="s">
        <v>2133</v>
      </c>
      <c r="G209" s="30" t="s">
        <v>2950</v>
      </c>
      <c r="H209" s="30" t="s">
        <v>2951</v>
      </c>
      <c r="I209" s="11" t="s">
        <v>131</v>
      </c>
      <c r="J209" s="18" t="s">
        <v>4306</v>
      </c>
      <c r="K209" s="12" t="s">
        <v>37</v>
      </c>
      <c r="L209" s="12">
        <v>0</v>
      </c>
      <c r="M209" s="11" t="s">
        <v>19</v>
      </c>
      <c r="N209" s="11" t="s">
        <v>21</v>
      </c>
      <c r="O209" s="12">
        <v>0</v>
      </c>
      <c r="P209" s="12" t="s">
        <v>391</v>
      </c>
      <c r="Q209" s="12">
        <v>3</v>
      </c>
      <c r="R209" s="28" t="s">
        <v>184</v>
      </c>
      <c r="S209" s="12">
        <v>0</v>
      </c>
      <c r="U209" t="s">
        <v>444</v>
      </c>
      <c r="V209" t="s">
        <v>44</v>
      </c>
      <c r="W209" t="s">
        <v>3088</v>
      </c>
      <c r="X209" t="s">
        <v>3089</v>
      </c>
      <c r="Y209" t="s">
        <v>177</v>
      </c>
      <c r="Z209" t="s">
        <v>4378</v>
      </c>
      <c r="AA209" t="s">
        <v>37</v>
      </c>
      <c r="AC209" t="s">
        <v>19</v>
      </c>
      <c r="AD209">
        <v>50</v>
      </c>
      <c r="AE209">
        <v>0</v>
      </c>
      <c r="AF209" t="s">
        <v>4978</v>
      </c>
      <c r="AG209">
        <v>1</v>
      </c>
      <c r="AI209" s="7" t="str">
        <f>VLOOKUP(B209,U:W,3,0)</f>
        <v>-6.8703162</v>
      </c>
      <c r="AJ209" s="4" t="str">
        <f>VLOOKUP(B209,U:X,4,0)</f>
        <v>110.7309584</v>
      </c>
      <c r="AK209" s="4" t="str">
        <f>VLOOKUP(B209,U:Y,5,0)</f>
        <v>AHMAD KHARIS</v>
      </c>
      <c r="AL209" s="4" t="str">
        <f>VLOOKUP(B209,U:Z,6,0)</f>
        <v>14514178756</v>
      </c>
      <c r="AM209" s="4" t="str">
        <f>VLOOKUP(B209,U:AA,7,0)</f>
        <v>HEXING</v>
      </c>
      <c r="AN209" s="4">
        <f>VLOOKUP(B209,U:AB,8,0)</f>
        <v>0</v>
      </c>
      <c r="AO209" s="4" t="str">
        <f>VLOOKUP(B209,U:AC,9,0)</f>
        <v>ABB</v>
      </c>
      <c r="AP209" s="4">
        <f>VLOOKUP(B209,U:AD,10,0)</f>
        <v>4</v>
      </c>
      <c r="AQ209" s="3" t="s">
        <v>123</v>
      </c>
      <c r="AR209" s="4" t="str">
        <f t="shared" si="6"/>
        <v>4A</v>
      </c>
      <c r="AS209" s="4" t="str">
        <f>VLOOKUP(B209,U:AF,12,0)</f>
        <v>GD525511454</v>
      </c>
      <c r="AT209" s="4">
        <f>VLOOKUP(B209,U:AG,13,0)</f>
        <v>3</v>
      </c>
      <c r="AU209" s="4">
        <f t="shared" si="7"/>
        <v>0</v>
      </c>
    </row>
    <row r="210" spans="1:47" x14ac:dyDescent="0.3">
      <c r="A210" s="6" t="s">
        <v>430</v>
      </c>
      <c r="B210" s="2" t="s">
        <v>636</v>
      </c>
      <c r="C210" s="1" t="s">
        <v>274</v>
      </c>
      <c r="D210" s="12" t="s">
        <v>18</v>
      </c>
      <c r="E210" s="12">
        <v>450</v>
      </c>
      <c r="F210" s="25" t="s">
        <v>2134</v>
      </c>
      <c r="G210" s="30" t="s">
        <v>3220</v>
      </c>
      <c r="H210" s="30" t="s">
        <v>3221</v>
      </c>
      <c r="I210" s="11" t="s">
        <v>131</v>
      </c>
      <c r="J210" s="18" t="s">
        <v>4454</v>
      </c>
      <c r="K210" s="12" t="s">
        <v>38</v>
      </c>
      <c r="L210" s="12">
        <v>0</v>
      </c>
      <c r="M210" s="11" t="s">
        <v>19</v>
      </c>
      <c r="N210" s="11" t="s">
        <v>21</v>
      </c>
      <c r="O210" s="12">
        <v>0</v>
      </c>
      <c r="P210" s="12" t="s">
        <v>348</v>
      </c>
      <c r="Q210" s="12">
        <v>6</v>
      </c>
      <c r="R210" s="28" t="s">
        <v>31</v>
      </c>
      <c r="S210" s="12" t="s">
        <v>132</v>
      </c>
      <c r="U210" t="s">
        <v>654</v>
      </c>
      <c r="V210" t="s">
        <v>40</v>
      </c>
      <c r="W210" t="s">
        <v>3090</v>
      </c>
      <c r="X210" t="s">
        <v>3091</v>
      </c>
      <c r="Y210" t="s">
        <v>180</v>
      </c>
      <c r="Z210" t="s">
        <v>4379</v>
      </c>
      <c r="AA210" t="s">
        <v>37</v>
      </c>
      <c r="AC210" t="s">
        <v>19</v>
      </c>
      <c r="AD210">
        <v>6</v>
      </c>
      <c r="AE210">
        <v>0</v>
      </c>
      <c r="AF210" t="s">
        <v>61</v>
      </c>
      <c r="AG210">
        <v>3</v>
      </c>
      <c r="AI210" s="7" t="str">
        <f>VLOOKUP(B210,U:W,3,0)</f>
        <v>-6.9138301</v>
      </c>
      <c r="AJ210" s="4" t="str">
        <f>VLOOKUP(B210,U:X,4,0)</f>
        <v>110.6021803</v>
      </c>
      <c r="AK210" s="4" t="str">
        <f>VLOOKUP(B210,U:Y,5,0)</f>
        <v>SUDARMAN</v>
      </c>
      <c r="AL210" s="4" t="str">
        <f>VLOOKUP(B210,U:Z,6,0)</f>
        <v>86275110418</v>
      </c>
      <c r="AM210" s="4" t="str">
        <f>VLOOKUP(B210,U:AA,7,0)</f>
        <v>SMARTMETER</v>
      </c>
      <c r="AN210" s="4">
        <f>VLOOKUP(B210,U:AB,8,0)</f>
        <v>0</v>
      </c>
      <c r="AO210" s="4" t="str">
        <f>VLOOKUP(B210,U:AC,9,0)</f>
        <v>ABB</v>
      </c>
      <c r="AP210" s="4">
        <f>VLOOKUP(B210,U:AD,10,0)</f>
        <v>4</v>
      </c>
      <c r="AQ210" s="3" t="s">
        <v>123</v>
      </c>
      <c r="AR210" s="4" t="str">
        <f t="shared" si="6"/>
        <v>4A</v>
      </c>
      <c r="AS210" s="4" t="str">
        <f>VLOOKUP(B210,U:AF,12,0)</f>
        <v>GD525511992</v>
      </c>
      <c r="AT210" s="4">
        <f>VLOOKUP(B210,U:AG,13,0)</f>
        <v>6</v>
      </c>
      <c r="AU210" s="4" t="str">
        <f t="shared" si="7"/>
        <v>PERLU PERLUASAN JTR</v>
      </c>
    </row>
    <row r="211" spans="1:47" x14ac:dyDescent="0.3">
      <c r="A211" s="6" t="s">
        <v>423</v>
      </c>
      <c r="B211" s="2" t="s">
        <v>637</v>
      </c>
      <c r="C211" s="1" t="s">
        <v>1405</v>
      </c>
      <c r="D211" s="12" t="s">
        <v>18</v>
      </c>
      <c r="E211" s="12">
        <v>450</v>
      </c>
      <c r="F211" s="25" t="s">
        <v>2135</v>
      </c>
      <c r="G211" s="30" t="s">
        <v>2842</v>
      </c>
      <c r="H211" s="30" t="s">
        <v>2843</v>
      </c>
      <c r="I211" s="11" t="s">
        <v>131</v>
      </c>
      <c r="J211" s="12" t="s">
        <v>4251</v>
      </c>
      <c r="K211" s="12" t="s">
        <v>142</v>
      </c>
      <c r="L211" s="12">
        <v>0</v>
      </c>
      <c r="M211" s="12" t="s">
        <v>19</v>
      </c>
      <c r="N211" s="12" t="s">
        <v>128</v>
      </c>
      <c r="O211" s="12">
        <v>0</v>
      </c>
      <c r="P211" s="12" t="s">
        <v>408</v>
      </c>
      <c r="Q211" s="12">
        <v>1</v>
      </c>
      <c r="R211" s="30" t="s">
        <v>180</v>
      </c>
      <c r="S211" s="12">
        <v>0</v>
      </c>
      <c r="U211" t="s">
        <v>673</v>
      </c>
      <c r="V211" t="s">
        <v>39</v>
      </c>
      <c r="W211" t="s">
        <v>225</v>
      </c>
      <c r="X211" t="s">
        <v>215</v>
      </c>
      <c r="Y211" t="s">
        <v>178</v>
      </c>
      <c r="Z211" t="s">
        <v>4380</v>
      </c>
      <c r="AA211" t="s">
        <v>142</v>
      </c>
      <c r="AC211" t="s">
        <v>19</v>
      </c>
      <c r="AD211">
        <v>4</v>
      </c>
      <c r="AE211">
        <v>0</v>
      </c>
      <c r="AF211" t="s">
        <v>49</v>
      </c>
      <c r="AG211">
        <v>2</v>
      </c>
      <c r="AI211" s="7" t="str">
        <f>VLOOKUP(B211,U:W,3,0)</f>
        <v>-6.9719718</v>
      </c>
      <c r="AJ211" s="4" t="str">
        <f>VLOOKUP(B211,U:X,4,0)</f>
        <v>110.5310739</v>
      </c>
      <c r="AK211" s="4" t="str">
        <f>VLOOKUP(B211,U:Y,5,0)</f>
        <v>AHMAD FAHRUR REZA</v>
      </c>
      <c r="AL211" s="4" t="str">
        <f>VLOOKUP(B211,U:Z,6,0)</f>
        <v>14514185108</v>
      </c>
      <c r="AM211" s="4" t="str">
        <f>VLOOKUP(B211,U:AA,7,0)</f>
        <v>FUJI</v>
      </c>
      <c r="AN211" s="4">
        <f>VLOOKUP(B211,U:AB,8,0)</f>
        <v>0</v>
      </c>
      <c r="AO211" s="4" t="str">
        <f>VLOOKUP(B211,U:AC,9,0)</f>
        <v>ABB</v>
      </c>
      <c r="AP211" s="4">
        <f>VLOOKUP(B211,U:AD,10,0)</f>
        <v>2</v>
      </c>
      <c r="AQ211" s="3" t="s">
        <v>123</v>
      </c>
      <c r="AR211" s="4" t="str">
        <f t="shared" si="6"/>
        <v>2A</v>
      </c>
      <c r="AS211" s="4" t="str">
        <f>VLOOKUP(B211,U:AF,12,0)</f>
        <v>GD525510831</v>
      </c>
      <c r="AT211" s="4">
        <f>VLOOKUP(B211,U:AG,13,0)</f>
        <v>1</v>
      </c>
      <c r="AU211" s="4">
        <f t="shared" si="7"/>
        <v>0</v>
      </c>
    </row>
    <row r="212" spans="1:47" x14ac:dyDescent="0.3">
      <c r="A212" s="6" t="s">
        <v>423</v>
      </c>
      <c r="B212" s="2" t="s">
        <v>638</v>
      </c>
      <c r="C212" s="1" t="s">
        <v>1406</v>
      </c>
      <c r="D212" s="12" t="s">
        <v>18</v>
      </c>
      <c r="E212" s="12">
        <v>900</v>
      </c>
      <c r="F212" s="25" t="s">
        <v>2136</v>
      </c>
      <c r="G212" s="30" t="s">
        <v>2848</v>
      </c>
      <c r="H212" s="30" t="s">
        <v>2849</v>
      </c>
      <c r="I212" s="11" t="s">
        <v>131</v>
      </c>
      <c r="J212" s="12" t="s">
        <v>4254</v>
      </c>
      <c r="K212" s="12" t="s">
        <v>145</v>
      </c>
      <c r="L212" s="12">
        <v>0</v>
      </c>
      <c r="M212" s="12" t="s">
        <v>19</v>
      </c>
      <c r="N212" s="12" t="s">
        <v>21</v>
      </c>
      <c r="O212" s="12">
        <v>0</v>
      </c>
      <c r="P212" s="12" t="s">
        <v>5000</v>
      </c>
      <c r="Q212" s="12">
        <v>6</v>
      </c>
      <c r="R212" s="30" t="s">
        <v>31</v>
      </c>
      <c r="S212" s="12" t="s">
        <v>132</v>
      </c>
      <c r="U212" t="s">
        <v>647</v>
      </c>
      <c r="V212" t="s">
        <v>39</v>
      </c>
      <c r="W212" t="s">
        <v>3092</v>
      </c>
      <c r="X212" t="s">
        <v>3093</v>
      </c>
      <c r="Y212" t="s">
        <v>181</v>
      </c>
      <c r="Z212" t="s">
        <v>4381</v>
      </c>
      <c r="AA212" t="s">
        <v>146</v>
      </c>
      <c r="AC212" t="s">
        <v>19</v>
      </c>
      <c r="AD212">
        <v>4</v>
      </c>
      <c r="AE212">
        <v>0</v>
      </c>
      <c r="AF212" t="s">
        <v>166</v>
      </c>
      <c r="AG212">
        <v>1</v>
      </c>
      <c r="AI212" s="7" t="str">
        <f>VLOOKUP(B212,U:W,3,0)</f>
        <v>-6.9851406</v>
      </c>
      <c r="AJ212" s="4" t="str">
        <f>VLOOKUP(B212,U:X,4,0)</f>
        <v>110.6053114</v>
      </c>
      <c r="AK212" s="4" t="str">
        <f>VLOOKUP(B212,U:Y,5,0)</f>
        <v>SUDARMAN</v>
      </c>
      <c r="AL212" s="4" t="str">
        <f>VLOOKUP(B212,U:Z,6,0)</f>
        <v>56500243920</v>
      </c>
      <c r="AM212" s="4" t="str">
        <f>VLOOKUP(B212,U:AA,7,0)</f>
        <v>MELCOINDA</v>
      </c>
      <c r="AN212" s="4">
        <f>VLOOKUP(B212,U:AB,8,0)</f>
        <v>0</v>
      </c>
      <c r="AO212" s="4" t="str">
        <f>VLOOKUP(B212,U:AC,9,0)</f>
        <v>ABB</v>
      </c>
      <c r="AP212" s="4">
        <f>VLOOKUP(B212,U:AD,10,0)</f>
        <v>4</v>
      </c>
      <c r="AQ212" s="3" t="s">
        <v>123</v>
      </c>
      <c r="AR212" s="4" t="str">
        <f t="shared" si="6"/>
        <v>4A</v>
      </c>
      <c r="AS212" s="4" t="str">
        <f>VLOOKUP(B212,U:AF,12,0)</f>
        <v>GD525510255</v>
      </c>
      <c r="AT212" s="4">
        <f>VLOOKUP(B212,U:AG,13,0)</f>
        <v>6</v>
      </c>
      <c r="AU212" s="4" t="str">
        <f t="shared" si="7"/>
        <v>PERLU PERLUASAN JTR</v>
      </c>
    </row>
    <row r="213" spans="1:47" x14ac:dyDescent="0.3">
      <c r="A213" s="6" t="s">
        <v>423</v>
      </c>
      <c r="B213" s="2" t="s">
        <v>639</v>
      </c>
      <c r="C213" s="1" t="s">
        <v>1407</v>
      </c>
      <c r="D213" s="12" t="s">
        <v>18</v>
      </c>
      <c r="E213" s="12">
        <v>1300</v>
      </c>
      <c r="F213" s="25" t="s">
        <v>2137</v>
      </c>
      <c r="G213" s="30" t="s">
        <v>2944</v>
      </c>
      <c r="H213" s="30" t="s">
        <v>2945</v>
      </c>
      <c r="I213" s="11" t="s">
        <v>131</v>
      </c>
      <c r="J213" s="18" t="s">
        <v>4303</v>
      </c>
      <c r="K213" s="12" t="s">
        <v>37</v>
      </c>
      <c r="L213" s="12">
        <v>0</v>
      </c>
      <c r="M213" s="11" t="s">
        <v>19</v>
      </c>
      <c r="N213" s="11" t="s">
        <v>125</v>
      </c>
      <c r="O213" s="12">
        <v>0</v>
      </c>
      <c r="P213" s="12" t="s">
        <v>5016</v>
      </c>
      <c r="Q213" s="12">
        <v>1</v>
      </c>
      <c r="R213" s="28" t="s">
        <v>176</v>
      </c>
      <c r="S213" s="12">
        <v>0</v>
      </c>
      <c r="U213" t="s">
        <v>642</v>
      </c>
      <c r="V213" t="s">
        <v>39</v>
      </c>
      <c r="W213" t="s">
        <v>3094</v>
      </c>
      <c r="X213" t="s">
        <v>3095</v>
      </c>
      <c r="Y213" t="s">
        <v>184</v>
      </c>
      <c r="Z213" t="s">
        <v>4382</v>
      </c>
      <c r="AA213" t="s">
        <v>37</v>
      </c>
      <c r="AC213" t="s">
        <v>19</v>
      </c>
      <c r="AD213">
        <v>4</v>
      </c>
      <c r="AE213">
        <v>0</v>
      </c>
      <c r="AF213" t="s">
        <v>83</v>
      </c>
      <c r="AG213">
        <v>1</v>
      </c>
      <c r="AI213" s="7" t="str">
        <f>VLOOKUP(B213,U:W,3,0)</f>
        <v>-6.816178996069816</v>
      </c>
      <c r="AJ213" s="4" t="str">
        <f>VLOOKUP(B213,U:X,4,0)</f>
        <v>110.56290697306395</v>
      </c>
      <c r="AK213" s="4" t="str">
        <f>VLOOKUP(B213,U:Y,5,0)</f>
        <v>AHMAD ROFIQ</v>
      </c>
      <c r="AL213" s="4" t="str">
        <f>VLOOKUP(B213,U:Z,6,0)</f>
        <v>14514218214</v>
      </c>
      <c r="AM213" s="4" t="str">
        <f>VLOOKUP(B213,U:AA,7,0)</f>
        <v>HEXING</v>
      </c>
      <c r="AN213" s="4">
        <f>VLOOKUP(B213,U:AB,8,0)</f>
        <v>0</v>
      </c>
      <c r="AO213" s="4" t="str">
        <f>VLOOKUP(B213,U:AC,9,0)</f>
        <v>ABB</v>
      </c>
      <c r="AP213" s="4">
        <f>VLOOKUP(B213,U:AD,10,0)</f>
        <v>6</v>
      </c>
      <c r="AQ213" s="3" t="s">
        <v>123</v>
      </c>
      <c r="AR213" s="4" t="str">
        <f t="shared" si="6"/>
        <v>6A</v>
      </c>
      <c r="AS213" s="4" t="str">
        <f>VLOOKUP(B213,U:AF,12,0)</f>
        <v>0132 K</v>
      </c>
      <c r="AT213" s="4">
        <f>VLOOKUP(B213,U:AG,13,0)</f>
        <v>1</v>
      </c>
      <c r="AU213" s="4">
        <f t="shared" si="7"/>
        <v>0</v>
      </c>
    </row>
    <row r="214" spans="1:47" x14ac:dyDescent="0.3">
      <c r="A214" s="6" t="s">
        <v>417</v>
      </c>
      <c r="B214" s="2" t="s">
        <v>640</v>
      </c>
      <c r="C214" s="1" t="s">
        <v>1408</v>
      </c>
      <c r="D214" s="12" t="s">
        <v>33</v>
      </c>
      <c r="E214" s="12">
        <v>900</v>
      </c>
      <c r="F214" s="25" t="s">
        <v>2138</v>
      </c>
      <c r="G214" s="30" t="s">
        <v>3340</v>
      </c>
      <c r="H214" s="30" t="s">
        <v>3341</v>
      </c>
      <c r="I214" s="11" t="s">
        <v>131</v>
      </c>
      <c r="J214" s="12" t="s">
        <v>4516</v>
      </c>
      <c r="K214" s="12" t="s">
        <v>37</v>
      </c>
      <c r="L214" s="12">
        <v>0</v>
      </c>
      <c r="M214" s="12" t="s">
        <v>19</v>
      </c>
      <c r="N214" s="12" t="s">
        <v>21</v>
      </c>
      <c r="O214" s="12">
        <v>0</v>
      </c>
      <c r="P214" s="12" t="s">
        <v>71</v>
      </c>
      <c r="Q214" s="12">
        <v>4</v>
      </c>
      <c r="R214" s="30" t="s">
        <v>180</v>
      </c>
      <c r="S214" s="12">
        <v>0</v>
      </c>
      <c r="U214" t="s">
        <v>656</v>
      </c>
      <c r="V214" t="s">
        <v>39</v>
      </c>
      <c r="W214" t="s">
        <v>3096</v>
      </c>
      <c r="X214" t="s">
        <v>3097</v>
      </c>
      <c r="Y214" t="s">
        <v>176</v>
      </c>
      <c r="Z214" t="s">
        <v>4383</v>
      </c>
      <c r="AA214" t="s">
        <v>37</v>
      </c>
      <c r="AC214" t="s">
        <v>19</v>
      </c>
      <c r="AD214">
        <v>4</v>
      </c>
      <c r="AE214">
        <v>0</v>
      </c>
      <c r="AF214" t="s">
        <v>119</v>
      </c>
      <c r="AG214">
        <v>1</v>
      </c>
      <c r="AI214" s="7" t="str">
        <f>VLOOKUP(B214,U:W,3,0)</f>
        <v>-6.944096</v>
      </c>
      <c r="AJ214" s="4" t="str">
        <f>VLOOKUP(B214,U:X,4,0)</f>
        <v>110.4917705</v>
      </c>
      <c r="AK214" s="4" t="str">
        <f>VLOOKUP(B214,U:Y,5,0)</f>
        <v>AHMAD FAHRUR REZA</v>
      </c>
      <c r="AL214" s="4" t="str">
        <f>VLOOKUP(B214,U:Z,6,0)</f>
        <v>14514224758</v>
      </c>
      <c r="AM214" s="4" t="str">
        <f>VLOOKUP(B214,U:AA,7,0)</f>
        <v>HEXING</v>
      </c>
      <c r="AN214" s="4">
        <f>VLOOKUP(B214,U:AB,8,0)</f>
        <v>0</v>
      </c>
      <c r="AO214" s="4" t="str">
        <f>VLOOKUP(B214,U:AC,9,0)</f>
        <v>ABB</v>
      </c>
      <c r="AP214" s="4">
        <f>VLOOKUP(B214,U:AD,10,0)</f>
        <v>4</v>
      </c>
      <c r="AQ214" s="3" t="s">
        <v>123</v>
      </c>
      <c r="AR214" s="4" t="str">
        <f t="shared" si="6"/>
        <v>4A</v>
      </c>
      <c r="AS214" s="4" t="str">
        <f>VLOOKUP(B214,U:AF,12,0)</f>
        <v>GD525512358</v>
      </c>
      <c r="AT214" s="4">
        <f>VLOOKUP(B214,U:AG,13,0)</f>
        <v>4</v>
      </c>
      <c r="AU214" s="4">
        <f t="shared" si="7"/>
        <v>0</v>
      </c>
    </row>
    <row r="215" spans="1:47" x14ac:dyDescent="0.3">
      <c r="A215" s="6" t="s">
        <v>419</v>
      </c>
      <c r="B215" s="2" t="s">
        <v>641</v>
      </c>
      <c r="C215" s="1" t="s">
        <v>273</v>
      </c>
      <c r="D215" s="12" t="s">
        <v>33</v>
      </c>
      <c r="E215" s="12">
        <v>900</v>
      </c>
      <c r="F215" s="25" t="s">
        <v>2139</v>
      </c>
      <c r="G215" s="30" t="s">
        <v>3170</v>
      </c>
      <c r="H215" s="30" t="s">
        <v>3171</v>
      </c>
      <c r="I215" s="11" t="s">
        <v>131</v>
      </c>
      <c r="J215" s="12" t="s">
        <v>4425</v>
      </c>
      <c r="K215" s="12" t="s">
        <v>37</v>
      </c>
      <c r="L215" s="12">
        <v>0</v>
      </c>
      <c r="M215" s="12" t="s">
        <v>19</v>
      </c>
      <c r="N215" s="12" t="s">
        <v>21</v>
      </c>
      <c r="O215" s="12">
        <v>0</v>
      </c>
      <c r="P215" s="12" t="s">
        <v>82</v>
      </c>
      <c r="Q215" s="12">
        <v>3</v>
      </c>
      <c r="R215" s="30" t="s">
        <v>183</v>
      </c>
      <c r="S215" s="12">
        <v>0</v>
      </c>
      <c r="U215" t="s">
        <v>677</v>
      </c>
      <c r="V215" t="s">
        <v>43</v>
      </c>
      <c r="W215" t="s">
        <v>3098</v>
      </c>
      <c r="X215" t="s">
        <v>3099</v>
      </c>
      <c r="Y215" t="s">
        <v>183</v>
      </c>
      <c r="Z215" t="s">
        <v>4384</v>
      </c>
      <c r="AA215" t="s">
        <v>37</v>
      </c>
      <c r="AC215" t="s">
        <v>19</v>
      </c>
      <c r="AD215">
        <v>2</v>
      </c>
      <c r="AE215">
        <v>0</v>
      </c>
      <c r="AF215" t="s">
        <v>82</v>
      </c>
      <c r="AG215">
        <v>2</v>
      </c>
      <c r="AI215" s="7" t="str">
        <f>VLOOKUP(B215,U:W,3,0)</f>
        <v>-6.9128736</v>
      </c>
      <c r="AJ215" s="4" t="str">
        <f>VLOOKUP(B215,U:X,4,0)</f>
        <v>110.7830302</v>
      </c>
      <c r="AK215" s="4" t="str">
        <f>VLOOKUP(B215,U:Y,5,0)</f>
        <v>SLAMET</v>
      </c>
      <c r="AL215" s="4" t="str">
        <f>VLOOKUP(B215,U:Z,6,0)</f>
        <v>14514224659</v>
      </c>
      <c r="AM215" s="4" t="str">
        <f>VLOOKUP(B215,U:AA,7,0)</f>
        <v>HEXING</v>
      </c>
      <c r="AN215" s="4">
        <f>VLOOKUP(B215,U:AB,8,0)</f>
        <v>0</v>
      </c>
      <c r="AO215" s="4" t="str">
        <f>VLOOKUP(B215,U:AC,9,0)</f>
        <v>ABB</v>
      </c>
      <c r="AP215" s="4">
        <f>VLOOKUP(B215,U:AD,10,0)</f>
        <v>4</v>
      </c>
      <c r="AQ215" s="3" t="s">
        <v>123</v>
      </c>
      <c r="AR215" s="4" t="str">
        <f t="shared" si="6"/>
        <v>4A</v>
      </c>
      <c r="AS215" s="4" t="str">
        <f>VLOOKUP(B215,U:AF,12,0)</f>
        <v>GD525512306</v>
      </c>
      <c r="AT215" s="4">
        <f>VLOOKUP(B215,U:AG,13,0)</f>
        <v>3</v>
      </c>
      <c r="AU215" s="4">
        <f t="shared" si="7"/>
        <v>0</v>
      </c>
    </row>
    <row r="216" spans="1:47" x14ac:dyDescent="0.3">
      <c r="A216" s="6" t="s">
        <v>419</v>
      </c>
      <c r="B216" s="2" t="s">
        <v>642</v>
      </c>
      <c r="C216" s="1" t="s">
        <v>1409</v>
      </c>
      <c r="D216" s="12" t="s">
        <v>33</v>
      </c>
      <c r="E216" s="12">
        <v>900</v>
      </c>
      <c r="F216" s="25" t="s">
        <v>2140</v>
      </c>
      <c r="G216" s="30" t="s">
        <v>3094</v>
      </c>
      <c r="H216" s="30" t="s">
        <v>3095</v>
      </c>
      <c r="I216" s="11" t="s">
        <v>131</v>
      </c>
      <c r="J216" s="12" t="s">
        <v>4382</v>
      </c>
      <c r="K216" s="12" t="s">
        <v>37</v>
      </c>
      <c r="L216" s="12">
        <v>0</v>
      </c>
      <c r="M216" s="12" t="s">
        <v>19</v>
      </c>
      <c r="N216" s="12" t="s">
        <v>21</v>
      </c>
      <c r="O216" s="12">
        <v>0</v>
      </c>
      <c r="P216" s="12" t="s">
        <v>83</v>
      </c>
      <c r="Q216" s="12">
        <v>1</v>
      </c>
      <c r="R216" s="30" t="s">
        <v>184</v>
      </c>
      <c r="S216" s="12">
        <v>0</v>
      </c>
      <c r="U216" t="s">
        <v>662</v>
      </c>
      <c r="V216" t="s">
        <v>42</v>
      </c>
      <c r="W216" t="s">
        <v>3100</v>
      </c>
      <c r="X216" t="s">
        <v>3101</v>
      </c>
      <c r="Y216" t="s">
        <v>176</v>
      </c>
      <c r="Z216" t="s">
        <v>4385</v>
      </c>
      <c r="AA216" t="s">
        <v>142</v>
      </c>
      <c r="AC216" t="s">
        <v>19</v>
      </c>
      <c r="AD216">
        <v>10</v>
      </c>
      <c r="AE216">
        <v>0</v>
      </c>
      <c r="AF216" t="s">
        <v>5036</v>
      </c>
      <c r="AG216">
        <v>1</v>
      </c>
      <c r="AI216" s="7" t="str">
        <f>VLOOKUP(B216,U:W,3,0)</f>
        <v>-6.8402129</v>
      </c>
      <c r="AJ216" s="4" t="str">
        <f>VLOOKUP(B216,U:X,4,0)</f>
        <v>110.7211531</v>
      </c>
      <c r="AK216" s="4" t="str">
        <f>VLOOKUP(B216,U:Y,5,0)</f>
        <v>AHMAD KHARIS</v>
      </c>
      <c r="AL216" s="4" t="str">
        <f>VLOOKUP(B216,U:Z,6,0)</f>
        <v>14514224188</v>
      </c>
      <c r="AM216" s="4" t="str">
        <f>VLOOKUP(B216,U:AA,7,0)</f>
        <v>HEXING</v>
      </c>
      <c r="AN216" s="4">
        <f>VLOOKUP(B216,U:AB,8,0)</f>
        <v>0</v>
      </c>
      <c r="AO216" s="4" t="str">
        <f>VLOOKUP(B216,U:AC,9,0)</f>
        <v>ABB</v>
      </c>
      <c r="AP216" s="4">
        <f>VLOOKUP(B216,U:AD,10,0)</f>
        <v>4</v>
      </c>
      <c r="AQ216" s="3" t="s">
        <v>123</v>
      </c>
      <c r="AR216" s="4" t="str">
        <f t="shared" si="6"/>
        <v>4A</v>
      </c>
      <c r="AS216" s="4" t="str">
        <f>VLOOKUP(B216,U:AF,12,0)</f>
        <v>GD525512298</v>
      </c>
      <c r="AT216" s="4">
        <f>VLOOKUP(B216,U:AG,13,0)</f>
        <v>1</v>
      </c>
      <c r="AU216" s="4">
        <f t="shared" si="7"/>
        <v>0</v>
      </c>
    </row>
    <row r="217" spans="1:47" x14ac:dyDescent="0.3">
      <c r="A217" s="6" t="s">
        <v>419</v>
      </c>
      <c r="B217" s="2" t="s">
        <v>643</v>
      </c>
      <c r="C217" s="1" t="s">
        <v>1410</v>
      </c>
      <c r="D217" s="12" t="s">
        <v>33</v>
      </c>
      <c r="E217" s="12">
        <v>900</v>
      </c>
      <c r="F217" s="25" t="s">
        <v>2141</v>
      </c>
      <c r="G217" s="30" t="s">
        <v>3003</v>
      </c>
      <c r="H217" s="30" t="s">
        <v>3004</v>
      </c>
      <c r="I217" s="11" t="s">
        <v>131</v>
      </c>
      <c r="J217" s="12" t="s">
        <v>4334</v>
      </c>
      <c r="K217" s="12" t="s">
        <v>37</v>
      </c>
      <c r="L217" s="12">
        <v>0</v>
      </c>
      <c r="M217" s="12" t="s">
        <v>19</v>
      </c>
      <c r="N217" s="12" t="s">
        <v>21</v>
      </c>
      <c r="O217" s="12">
        <v>0</v>
      </c>
      <c r="P217" s="12" t="s">
        <v>5022</v>
      </c>
      <c r="Q217" s="12">
        <v>2</v>
      </c>
      <c r="R217" s="30" t="s">
        <v>185</v>
      </c>
      <c r="S217" s="12">
        <v>0</v>
      </c>
      <c r="U217" t="s">
        <v>653</v>
      </c>
      <c r="V217" t="s">
        <v>39</v>
      </c>
      <c r="W217" t="s">
        <v>3102</v>
      </c>
      <c r="X217" t="s">
        <v>3103</v>
      </c>
      <c r="Y217" t="s">
        <v>177</v>
      </c>
      <c r="Z217" t="s">
        <v>4386</v>
      </c>
      <c r="AA217" t="s">
        <v>37</v>
      </c>
      <c r="AC217" t="s">
        <v>19</v>
      </c>
      <c r="AD217">
        <v>4</v>
      </c>
      <c r="AE217">
        <v>0</v>
      </c>
      <c r="AF217" t="s">
        <v>66</v>
      </c>
      <c r="AG217">
        <v>4</v>
      </c>
      <c r="AI217" s="7" t="str">
        <f>VLOOKUP(B217,U:W,3,0)</f>
        <v>-6.9030418</v>
      </c>
      <c r="AJ217" s="4" t="str">
        <f>VLOOKUP(B217,U:X,4,0)</f>
        <v>110.6306129</v>
      </c>
      <c r="AK217" s="4" t="str">
        <f>VLOOKUP(B217,U:Y,5,0)</f>
        <v>NASIRUN</v>
      </c>
      <c r="AL217" s="4" t="str">
        <f>VLOOKUP(B217,U:Z,6,0)</f>
        <v>14514223131</v>
      </c>
      <c r="AM217" s="4" t="str">
        <f>VLOOKUP(B217,U:AA,7,0)</f>
        <v>HEXING</v>
      </c>
      <c r="AN217" s="4">
        <f>VLOOKUP(B217,U:AB,8,0)</f>
        <v>0</v>
      </c>
      <c r="AO217" s="4" t="str">
        <f>VLOOKUP(B217,U:AC,9,0)</f>
        <v>ABB</v>
      </c>
      <c r="AP217" s="4">
        <f>VLOOKUP(B217,U:AD,10,0)</f>
        <v>4</v>
      </c>
      <c r="AQ217" s="3" t="s">
        <v>123</v>
      </c>
      <c r="AR217" s="4" t="str">
        <f t="shared" si="6"/>
        <v>4A</v>
      </c>
      <c r="AS217" s="4" t="str">
        <f>VLOOKUP(B217,U:AF,12,0)</f>
        <v>GD525510328</v>
      </c>
      <c r="AT217" s="4">
        <f>VLOOKUP(B217,U:AG,13,0)</f>
        <v>2</v>
      </c>
      <c r="AU217" s="4">
        <f t="shared" si="7"/>
        <v>0</v>
      </c>
    </row>
    <row r="218" spans="1:47" x14ac:dyDescent="0.3">
      <c r="A218" s="6" t="s">
        <v>419</v>
      </c>
      <c r="B218" s="2" t="s">
        <v>644</v>
      </c>
      <c r="C218" s="1" t="s">
        <v>1411</v>
      </c>
      <c r="D218" s="12" t="s">
        <v>18</v>
      </c>
      <c r="E218" s="12">
        <v>900</v>
      </c>
      <c r="F218" s="25" t="s">
        <v>2142</v>
      </c>
      <c r="G218" s="30" t="s">
        <v>3015</v>
      </c>
      <c r="H218" s="30" t="s">
        <v>3016</v>
      </c>
      <c r="I218" s="11" t="s">
        <v>131</v>
      </c>
      <c r="J218" s="18" t="s">
        <v>4340</v>
      </c>
      <c r="K218" s="12" t="s">
        <v>37</v>
      </c>
      <c r="L218" s="12">
        <v>0</v>
      </c>
      <c r="M218" s="11" t="s">
        <v>19</v>
      </c>
      <c r="N218" s="11" t="s">
        <v>21</v>
      </c>
      <c r="O218" s="12">
        <v>0</v>
      </c>
      <c r="P218" s="12" t="s">
        <v>82</v>
      </c>
      <c r="Q218" s="12">
        <v>5</v>
      </c>
      <c r="R218" s="28" t="s">
        <v>183</v>
      </c>
      <c r="S218" s="12">
        <v>0</v>
      </c>
      <c r="U218" t="s">
        <v>669</v>
      </c>
      <c r="V218" t="s">
        <v>39</v>
      </c>
      <c r="W218" t="s">
        <v>3104</v>
      </c>
      <c r="X218" t="s">
        <v>3105</v>
      </c>
      <c r="Y218" t="s">
        <v>179</v>
      </c>
      <c r="Z218" t="s">
        <v>4387</v>
      </c>
      <c r="AA218" t="s">
        <v>37</v>
      </c>
      <c r="AC218" t="s">
        <v>19</v>
      </c>
      <c r="AD218">
        <v>4</v>
      </c>
      <c r="AE218">
        <v>0</v>
      </c>
      <c r="AF218" t="s">
        <v>66</v>
      </c>
      <c r="AG218">
        <v>5</v>
      </c>
      <c r="AI218" s="7" t="str">
        <f>VLOOKUP(B218,U:W,3,0)</f>
        <v>-6.9031397</v>
      </c>
      <c r="AJ218" s="4" t="str">
        <f>VLOOKUP(B218,U:X,4,0)</f>
        <v>110.7592316</v>
      </c>
      <c r="AK218" s="4" t="str">
        <f>VLOOKUP(B218,U:Y,5,0)</f>
        <v>SLAMET</v>
      </c>
      <c r="AL218" s="4" t="str">
        <f>VLOOKUP(B218,U:Z,6,0)</f>
        <v>14514223073</v>
      </c>
      <c r="AM218" s="4" t="str">
        <f>VLOOKUP(B218,U:AA,7,0)</f>
        <v>HEXING</v>
      </c>
      <c r="AN218" s="4">
        <f>VLOOKUP(B218,U:AB,8,0)</f>
        <v>0</v>
      </c>
      <c r="AO218" s="4" t="str">
        <f>VLOOKUP(B218,U:AC,9,0)</f>
        <v>ABB</v>
      </c>
      <c r="AP218" s="4">
        <f>VLOOKUP(B218,U:AD,10,0)</f>
        <v>4</v>
      </c>
      <c r="AQ218" s="3" t="s">
        <v>123</v>
      </c>
      <c r="AR218" s="4" t="str">
        <f t="shared" si="6"/>
        <v>4A</v>
      </c>
      <c r="AS218" s="4" t="str">
        <f>VLOOKUP(B218,U:AF,12,0)</f>
        <v>GD525512306</v>
      </c>
      <c r="AT218" s="4">
        <f>VLOOKUP(B218,U:AG,13,0)</f>
        <v>5</v>
      </c>
      <c r="AU218" s="4">
        <f t="shared" si="7"/>
        <v>0</v>
      </c>
    </row>
    <row r="219" spans="1:47" x14ac:dyDescent="0.3">
      <c r="A219" s="6" t="s">
        <v>419</v>
      </c>
      <c r="B219" s="2" t="s">
        <v>645</v>
      </c>
      <c r="C219" s="1" t="s">
        <v>1412</v>
      </c>
      <c r="D219" s="12" t="s">
        <v>18</v>
      </c>
      <c r="E219" s="12">
        <v>450</v>
      </c>
      <c r="F219" s="25" t="s">
        <v>2143</v>
      </c>
      <c r="G219" s="30" t="s">
        <v>3188</v>
      </c>
      <c r="H219" s="30" t="s">
        <v>3189</v>
      </c>
      <c r="I219" s="11" t="s">
        <v>131</v>
      </c>
      <c r="J219" s="12" t="s">
        <v>4435</v>
      </c>
      <c r="K219" s="12" t="s">
        <v>37</v>
      </c>
      <c r="L219" s="12">
        <v>0</v>
      </c>
      <c r="M219" s="12" t="s">
        <v>19</v>
      </c>
      <c r="N219" s="12" t="s">
        <v>128</v>
      </c>
      <c r="O219" s="12">
        <v>0</v>
      </c>
      <c r="P219" s="12" t="s">
        <v>404</v>
      </c>
      <c r="Q219" s="12">
        <v>1</v>
      </c>
      <c r="R219" s="30" t="s">
        <v>182</v>
      </c>
      <c r="S219" s="12">
        <v>0</v>
      </c>
      <c r="U219" t="s">
        <v>1089</v>
      </c>
      <c r="V219" t="s">
        <v>39</v>
      </c>
      <c r="W219" t="s">
        <v>3106</v>
      </c>
      <c r="X219" t="s">
        <v>3107</v>
      </c>
      <c r="Y219" t="s">
        <v>31</v>
      </c>
      <c r="Z219" t="s">
        <v>4388</v>
      </c>
      <c r="AA219" t="s">
        <v>144</v>
      </c>
      <c r="AC219" t="s">
        <v>19</v>
      </c>
      <c r="AD219">
        <v>4</v>
      </c>
      <c r="AE219">
        <v>0</v>
      </c>
      <c r="AF219" t="s">
        <v>96</v>
      </c>
      <c r="AG219">
        <v>7</v>
      </c>
      <c r="AI219" s="7" t="str">
        <f>VLOOKUP(B219,U:W,3,0)</f>
        <v>-6.877456</v>
      </c>
      <c r="AJ219" s="4" t="str">
        <f>VLOOKUP(B219,U:X,4,0)</f>
        <v>110.6403409</v>
      </c>
      <c r="AK219" s="4" t="str">
        <f>VLOOKUP(B219,U:Y,5,0)</f>
        <v>PARYONO</v>
      </c>
      <c r="AL219" s="4" t="str">
        <f>VLOOKUP(B219,U:Z,6,0)</f>
        <v>14514224196</v>
      </c>
      <c r="AM219" s="4" t="str">
        <f>VLOOKUP(B219,U:AA,7,0)</f>
        <v>HEXING</v>
      </c>
      <c r="AN219" s="4">
        <f>VLOOKUP(B219,U:AB,8,0)</f>
        <v>0</v>
      </c>
      <c r="AO219" s="4" t="str">
        <f>VLOOKUP(B219,U:AC,9,0)</f>
        <v>ABB</v>
      </c>
      <c r="AP219" s="4">
        <f>VLOOKUP(B219,U:AD,10,0)</f>
        <v>2</v>
      </c>
      <c r="AQ219" s="3" t="s">
        <v>123</v>
      </c>
      <c r="AR219" s="4" t="str">
        <f t="shared" si="6"/>
        <v>2A</v>
      </c>
      <c r="AS219" s="4" t="str">
        <f>VLOOKUP(B219,U:AF,12,0)</f>
        <v>GD525510535</v>
      </c>
      <c r="AT219" s="4">
        <f>VLOOKUP(B219,U:AG,13,0)</f>
        <v>1</v>
      </c>
      <c r="AU219" s="4">
        <f t="shared" si="7"/>
        <v>0</v>
      </c>
    </row>
    <row r="220" spans="1:47" x14ac:dyDescent="0.3">
      <c r="A220" s="6" t="s">
        <v>431</v>
      </c>
      <c r="B220" s="2" t="s">
        <v>646</v>
      </c>
      <c r="C220" s="1" t="s">
        <v>1413</v>
      </c>
      <c r="D220" s="12" t="s">
        <v>211</v>
      </c>
      <c r="E220" s="12">
        <v>3500</v>
      </c>
      <c r="F220" s="25" t="s">
        <v>2144</v>
      </c>
      <c r="G220" s="30" t="s">
        <v>3515</v>
      </c>
      <c r="H220" s="30" t="s">
        <v>3516</v>
      </c>
      <c r="I220" s="11" t="s">
        <v>131</v>
      </c>
      <c r="J220" s="12" t="s">
        <v>4654</v>
      </c>
      <c r="K220" s="12" t="s">
        <v>37</v>
      </c>
      <c r="L220" s="12">
        <v>0</v>
      </c>
      <c r="M220" s="12" t="s">
        <v>19</v>
      </c>
      <c r="N220" s="12" t="s">
        <v>126</v>
      </c>
      <c r="O220" s="12">
        <v>0</v>
      </c>
      <c r="P220" s="12" t="s">
        <v>394</v>
      </c>
      <c r="Q220" s="12">
        <v>1</v>
      </c>
      <c r="R220" s="30" t="s">
        <v>180</v>
      </c>
      <c r="S220" s="12">
        <v>0</v>
      </c>
      <c r="U220" t="s">
        <v>1077</v>
      </c>
      <c r="V220" t="s">
        <v>39</v>
      </c>
      <c r="W220" t="s">
        <v>3108</v>
      </c>
      <c r="X220" t="s">
        <v>3109</v>
      </c>
      <c r="Y220" t="s">
        <v>180</v>
      </c>
      <c r="Z220" t="s">
        <v>4389</v>
      </c>
      <c r="AA220" t="s">
        <v>37</v>
      </c>
      <c r="AC220" t="s">
        <v>19</v>
      </c>
      <c r="AD220">
        <v>4</v>
      </c>
      <c r="AE220">
        <v>0</v>
      </c>
      <c r="AF220" t="s">
        <v>5037</v>
      </c>
      <c r="AG220">
        <v>1</v>
      </c>
      <c r="AI220" s="7" t="str">
        <f>VLOOKUP(B220,U:W,3,0)</f>
        <v>-6.9309971</v>
      </c>
      <c r="AJ220" s="4" t="str">
        <f>VLOOKUP(B220,U:X,4,0)</f>
        <v>110.5503153</v>
      </c>
      <c r="AK220" s="4" t="str">
        <f>VLOOKUP(B220,U:Y,5,0)</f>
        <v>AHMAD FAHRUR REZA</v>
      </c>
      <c r="AL220" s="4" t="str">
        <f>VLOOKUP(B220,U:Z,6,0)</f>
        <v>14514228973</v>
      </c>
      <c r="AM220" s="4" t="str">
        <f>VLOOKUP(B220,U:AA,7,0)</f>
        <v>HEXING</v>
      </c>
      <c r="AN220" s="4">
        <f>VLOOKUP(B220,U:AB,8,0)</f>
        <v>0</v>
      </c>
      <c r="AO220" s="4" t="str">
        <f>VLOOKUP(B220,U:AC,9,0)</f>
        <v>ABB</v>
      </c>
      <c r="AP220" s="4">
        <f>VLOOKUP(B220,U:AD,10,0)</f>
        <v>16</v>
      </c>
      <c r="AQ220" s="3" t="s">
        <v>123</v>
      </c>
      <c r="AR220" s="4" t="str">
        <f t="shared" si="6"/>
        <v>16A</v>
      </c>
      <c r="AS220" s="4" t="str">
        <f>VLOOKUP(B220,U:AF,12,0)</f>
        <v>GD525511281</v>
      </c>
      <c r="AT220" s="4">
        <f>VLOOKUP(B220,U:AG,13,0)</f>
        <v>1</v>
      </c>
      <c r="AU220" s="4">
        <f t="shared" si="7"/>
        <v>0</v>
      </c>
    </row>
    <row r="221" spans="1:47" x14ac:dyDescent="0.3">
      <c r="A221" s="6" t="s">
        <v>419</v>
      </c>
      <c r="B221" s="2" t="s">
        <v>647</v>
      </c>
      <c r="C221" s="1" t="s">
        <v>1414</v>
      </c>
      <c r="D221" s="12" t="s">
        <v>134</v>
      </c>
      <c r="E221" s="12">
        <v>900</v>
      </c>
      <c r="F221" s="25" t="s">
        <v>2145</v>
      </c>
      <c r="G221" s="30" t="s">
        <v>3092</v>
      </c>
      <c r="H221" s="30" t="s">
        <v>3093</v>
      </c>
      <c r="I221" s="11" t="s">
        <v>130</v>
      </c>
      <c r="J221" s="18" t="s">
        <v>4381</v>
      </c>
      <c r="K221" s="12" t="s">
        <v>146</v>
      </c>
      <c r="L221" s="12">
        <v>0</v>
      </c>
      <c r="M221" s="11" t="s">
        <v>19</v>
      </c>
      <c r="N221" s="11" t="s">
        <v>21</v>
      </c>
      <c r="O221" s="12">
        <v>0</v>
      </c>
      <c r="P221" s="12" t="s">
        <v>166</v>
      </c>
      <c r="Q221" s="12">
        <v>1</v>
      </c>
      <c r="R221" s="28" t="s">
        <v>181</v>
      </c>
      <c r="S221" s="11">
        <v>0</v>
      </c>
      <c r="U221" t="s">
        <v>1090</v>
      </c>
      <c r="V221" t="s">
        <v>42</v>
      </c>
      <c r="W221" t="s">
        <v>3110</v>
      </c>
      <c r="X221" t="s">
        <v>3111</v>
      </c>
      <c r="Y221" t="s">
        <v>182</v>
      </c>
      <c r="Z221" t="s">
        <v>4390</v>
      </c>
      <c r="AA221" t="s">
        <v>37</v>
      </c>
      <c r="AC221" t="s">
        <v>19</v>
      </c>
      <c r="AD221">
        <v>10</v>
      </c>
      <c r="AE221">
        <v>0</v>
      </c>
      <c r="AF221" t="s">
        <v>120</v>
      </c>
      <c r="AG221">
        <v>1</v>
      </c>
      <c r="AI221" s="7" t="str">
        <f>VLOOKUP(B221,U:W,3,0)</f>
        <v>-6.7746122</v>
      </c>
      <c r="AJ221" s="4" t="str">
        <f>VLOOKUP(B221,U:X,4,0)</f>
        <v>110.6173393</v>
      </c>
      <c r="AK221" s="4" t="str">
        <f>VLOOKUP(B221,U:Y,5,0)</f>
        <v>MUSYAFAK</v>
      </c>
      <c r="AL221" s="4" t="str">
        <f>VLOOKUP(B221,U:Z,6,0)</f>
        <v>1813340</v>
      </c>
      <c r="AM221" s="4" t="str">
        <f>VLOOKUP(B221,U:AA,7,0)</f>
        <v>METBELOSA</v>
      </c>
      <c r="AN221" s="4">
        <f>VLOOKUP(B221,U:AB,8,0)</f>
        <v>0</v>
      </c>
      <c r="AO221" s="4" t="str">
        <f>VLOOKUP(B221,U:AC,9,0)</f>
        <v>ABB</v>
      </c>
      <c r="AP221" s="4">
        <f>VLOOKUP(B221,U:AD,10,0)</f>
        <v>4</v>
      </c>
      <c r="AQ221" s="3" t="s">
        <v>123</v>
      </c>
      <c r="AR221" s="4" t="str">
        <f t="shared" si="6"/>
        <v>4A</v>
      </c>
      <c r="AS221" s="4" t="str">
        <f>VLOOKUP(B221,U:AF,12,0)</f>
        <v>GD525511772</v>
      </c>
      <c r="AT221" s="4">
        <f>VLOOKUP(B221,U:AG,13,0)</f>
        <v>1</v>
      </c>
      <c r="AU221" s="4">
        <f t="shared" si="7"/>
        <v>0</v>
      </c>
    </row>
    <row r="222" spans="1:47" x14ac:dyDescent="0.3">
      <c r="A222" s="6" t="s">
        <v>419</v>
      </c>
      <c r="B222" s="2" t="s">
        <v>648</v>
      </c>
      <c r="C222" s="1" t="s">
        <v>1415</v>
      </c>
      <c r="D222" s="12" t="s">
        <v>134</v>
      </c>
      <c r="E222" s="12">
        <v>2200</v>
      </c>
      <c r="F222" s="25" t="s">
        <v>2146</v>
      </c>
      <c r="G222" s="30" t="s">
        <v>3254</v>
      </c>
      <c r="H222" s="30" t="s">
        <v>3255</v>
      </c>
      <c r="I222" s="11" t="s">
        <v>130</v>
      </c>
      <c r="J222" s="12" t="s">
        <v>4473</v>
      </c>
      <c r="K222" s="12" t="s">
        <v>147</v>
      </c>
      <c r="L222" s="12">
        <v>0</v>
      </c>
      <c r="M222" s="12" t="s">
        <v>19</v>
      </c>
      <c r="N222" s="12" t="s">
        <v>22</v>
      </c>
      <c r="O222" s="12">
        <v>0</v>
      </c>
      <c r="P222" s="12" t="s">
        <v>5061</v>
      </c>
      <c r="Q222" s="12">
        <v>1</v>
      </c>
      <c r="R222" s="30" t="s">
        <v>180</v>
      </c>
      <c r="S222" s="12">
        <v>0</v>
      </c>
      <c r="U222" t="s">
        <v>567</v>
      </c>
      <c r="V222" t="s">
        <v>44</v>
      </c>
      <c r="W222" t="s">
        <v>3112</v>
      </c>
      <c r="X222" t="s">
        <v>3113</v>
      </c>
      <c r="Y222" t="s">
        <v>180</v>
      </c>
      <c r="Z222" t="s">
        <v>4391</v>
      </c>
      <c r="AA222" t="s">
        <v>37</v>
      </c>
      <c r="AC222" t="s">
        <v>19</v>
      </c>
      <c r="AD222">
        <v>50</v>
      </c>
      <c r="AE222">
        <v>0</v>
      </c>
      <c r="AF222" t="s">
        <v>91</v>
      </c>
      <c r="AG222">
        <v>1</v>
      </c>
      <c r="AI222" s="7" t="str">
        <f>VLOOKUP(B222,U:W,3,0)</f>
        <v>-6.90146</v>
      </c>
      <c r="AJ222" s="4" t="str">
        <f>VLOOKUP(B222,U:X,4,0)</f>
        <v>110.5278887</v>
      </c>
      <c r="AK222" s="4" t="str">
        <f>VLOOKUP(B222,U:Y,5,0)</f>
        <v>AHMAD FAHRUR REZA</v>
      </c>
      <c r="AL222" s="4" t="str">
        <f>VLOOKUP(B222,U:Z,6,0)</f>
        <v>091673045</v>
      </c>
      <c r="AM222" s="4" t="str">
        <f>VLOOKUP(B222,U:AA,7,0)</f>
        <v>MECOINDO</v>
      </c>
      <c r="AN222" s="4">
        <f>VLOOKUP(B222,U:AB,8,0)</f>
        <v>0</v>
      </c>
      <c r="AO222" s="4" t="str">
        <f>VLOOKUP(B222,U:AC,9,0)</f>
        <v>ABB</v>
      </c>
      <c r="AP222" s="4">
        <f>VLOOKUP(B222,U:AD,10,0)</f>
        <v>10</v>
      </c>
      <c r="AQ222" s="3" t="s">
        <v>123</v>
      </c>
      <c r="AR222" s="4" t="str">
        <f t="shared" si="6"/>
        <v>10A</v>
      </c>
      <c r="AS222" s="4" t="str">
        <f>VLOOKUP(B222,U:AF,12,0)</f>
        <v>GD525510758</v>
      </c>
      <c r="AT222" s="4">
        <f>VLOOKUP(B222,U:AG,13,0)</f>
        <v>1</v>
      </c>
      <c r="AU222" s="4">
        <f t="shared" si="7"/>
        <v>0</v>
      </c>
    </row>
    <row r="223" spans="1:47" x14ac:dyDescent="0.3">
      <c r="A223" s="6" t="s">
        <v>419</v>
      </c>
      <c r="B223" s="2" t="s">
        <v>649</v>
      </c>
      <c r="C223" s="1" t="s">
        <v>1416</v>
      </c>
      <c r="D223" s="12" t="s">
        <v>134</v>
      </c>
      <c r="E223" s="12">
        <v>900</v>
      </c>
      <c r="F223" s="25" t="s">
        <v>2147</v>
      </c>
      <c r="G223" s="30" t="s">
        <v>3184</v>
      </c>
      <c r="H223" s="30" t="s">
        <v>3185</v>
      </c>
      <c r="I223" s="11" t="s">
        <v>130</v>
      </c>
      <c r="J223" s="12" t="s">
        <v>4433</v>
      </c>
      <c r="K223" s="12" t="s">
        <v>146</v>
      </c>
      <c r="L223" s="12">
        <v>0</v>
      </c>
      <c r="M223" s="12" t="s">
        <v>19</v>
      </c>
      <c r="N223" s="12" t="s">
        <v>21</v>
      </c>
      <c r="O223" s="12">
        <v>0</v>
      </c>
      <c r="P223" s="12" t="s">
        <v>94</v>
      </c>
      <c r="Q223" s="12">
        <v>3</v>
      </c>
      <c r="R223" s="30" t="s">
        <v>177</v>
      </c>
      <c r="S223" s="12">
        <v>0</v>
      </c>
      <c r="U223" t="s">
        <v>1099</v>
      </c>
      <c r="V223" t="s">
        <v>39</v>
      </c>
      <c r="W223" t="s">
        <v>3114</v>
      </c>
      <c r="X223" t="s">
        <v>3115</v>
      </c>
      <c r="Y223" t="s">
        <v>177</v>
      </c>
      <c r="Z223" t="s">
        <v>4392</v>
      </c>
      <c r="AA223" t="s">
        <v>37</v>
      </c>
      <c r="AC223" t="s">
        <v>19</v>
      </c>
      <c r="AD223">
        <v>4</v>
      </c>
      <c r="AE223">
        <v>0</v>
      </c>
      <c r="AF223" t="s">
        <v>80</v>
      </c>
      <c r="AG223">
        <v>6</v>
      </c>
      <c r="AI223" s="7" t="str">
        <f>VLOOKUP(B223,U:W,3,0)</f>
        <v>-6.8958931</v>
      </c>
      <c r="AJ223" s="4" t="str">
        <f>VLOOKUP(B223,U:X,4,0)</f>
        <v>110.6402714</v>
      </c>
      <c r="AK223" s="4" t="str">
        <f>VLOOKUP(B223,U:Y,5,0)</f>
        <v>MIFTAKHUL ANWAR</v>
      </c>
      <c r="AL223" s="4" t="str">
        <f>VLOOKUP(B223,U:Z,6,0)</f>
        <v>001715731</v>
      </c>
      <c r="AM223" s="4" t="str">
        <f>VLOOKUP(B223,U:AA,7,0)</f>
        <v>METBELOSA</v>
      </c>
      <c r="AN223" s="4">
        <f>VLOOKUP(B223,U:AB,8,0)</f>
        <v>0</v>
      </c>
      <c r="AO223" s="4" t="str">
        <f>VLOOKUP(B223,U:AC,9,0)</f>
        <v>ABB</v>
      </c>
      <c r="AP223" s="4">
        <f>VLOOKUP(B223,U:AD,10,0)</f>
        <v>4</v>
      </c>
      <c r="AQ223" s="3" t="s">
        <v>123</v>
      </c>
      <c r="AR223" s="4" t="str">
        <f t="shared" si="6"/>
        <v>4A</v>
      </c>
      <c r="AS223" s="4" t="str">
        <f>VLOOKUP(B223,U:AF,12,0)</f>
        <v>GD525512356</v>
      </c>
      <c r="AT223" s="4">
        <f>VLOOKUP(B223,U:AG,13,0)</f>
        <v>3</v>
      </c>
      <c r="AU223" s="4">
        <f t="shared" si="7"/>
        <v>0</v>
      </c>
    </row>
    <row r="224" spans="1:47" x14ac:dyDescent="0.3">
      <c r="A224" s="6" t="s">
        <v>419</v>
      </c>
      <c r="B224" s="2" t="s">
        <v>650</v>
      </c>
      <c r="C224" s="1" t="s">
        <v>1417</v>
      </c>
      <c r="D224" s="12" t="s">
        <v>18</v>
      </c>
      <c r="E224" s="12">
        <v>900</v>
      </c>
      <c r="F224" s="25" t="s">
        <v>2148</v>
      </c>
      <c r="G224" s="30" t="s">
        <v>3186</v>
      </c>
      <c r="H224" s="30" t="s">
        <v>3187</v>
      </c>
      <c r="I224" s="11" t="s">
        <v>131</v>
      </c>
      <c r="J224" s="18" t="s">
        <v>4434</v>
      </c>
      <c r="K224" s="12" t="s">
        <v>37</v>
      </c>
      <c r="L224" s="12">
        <v>0</v>
      </c>
      <c r="M224" s="11" t="s">
        <v>19</v>
      </c>
      <c r="N224" s="11" t="s">
        <v>21</v>
      </c>
      <c r="O224" s="12">
        <v>0</v>
      </c>
      <c r="P224" s="12" t="s">
        <v>385</v>
      </c>
      <c r="Q224" s="12">
        <v>1</v>
      </c>
      <c r="R224" s="28" t="s">
        <v>180</v>
      </c>
      <c r="S224" s="12">
        <v>0</v>
      </c>
      <c r="U224" t="s">
        <v>1106</v>
      </c>
      <c r="V224" t="s">
        <v>42</v>
      </c>
      <c r="W224" t="s">
        <v>3116</v>
      </c>
      <c r="X224" t="s">
        <v>3117</v>
      </c>
      <c r="Y224" t="s">
        <v>179</v>
      </c>
      <c r="Z224" t="s">
        <v>4393</v>
      </c>
      <c r="AA224" t="s">
        <v>38</v>
      </c>
      <c r="AC224" t="s">
        <v>47</v>
      </c>
      <c r="AD224">
        <v>10</v>
      </c>
      <c r="AE224">
        <v>0</v>
      </c>
      <c r="AF224" t="s">
        <v>64</v>
      </c>
      <c r="AG224">
        <v>5</v>
      </c>
      <c r="AI224" s="7" t="str">
        <f>VLOOKUP(B224,U:W,3,0)</f>
        <v>-6.9470636</v>
      </c>
      <c r="AJ224" s="4" t="str">
        <f>VLOOKUP(B224,U:X,4,0)</f>
        <v>110.5086267</v>
      </c>
      <c r="AK224" s="4" t="str">
        <f>VLOOKUP(B224,U:Y,5,0)</f>
        <v>AHMAD FAHRUR REZA</v>
      </c>
      <c r="AL224" s="4" t="str">
        <f>VLOOKUP(B224,U:Z,6,0)</f>
        <v>14514231761</v>
      </c>
      <c r="AM224" s="4" t="str">
        <f>VLOOKUP(B224,U:AA,7,0)</f>
        <v>HEXING</v>
      </c>
      <c r="AN224" s="4">
        <f>VLOOKUP(B224,U:AB,8,0)</f>
        <v>0</v>
      </c>
      <c r="AO224" s="4" t="str">
        <f>VLOOKUP(B224,U:AC,9,0)</f>
        <v>ABB</v>
      </c>
      <c r="AP224" s="4">
        <f>VLOOKUP(B224,U:AD,10,0)</f>
        <v>4</v>
      </c>
      <c r="AQ224" s="3" t="s">
        <v>123</v>
      </c>
      <c r="AR224" s="4" t="str">
        <f t="shared" si="6"/>
        <v>4A</v>
      </c>
      <c r="AS224" s="4" t="str">
        <f>VLOOKUP(B224,U:AF,12,0)</f>
        <v>GD525510827</v>
      </c>
      <c r="AT224" s="4">
        <f>VLOOKUP(B224,U:AG,13,0)</f>
        <v>1</v>
      </c>
      <c r="AU224" s="4">
        <f t="shared" si="7"/>
        <v>0</v>
      </c>
    </row>
    <row r="225" spans="1:47" x14ac:dyDescent="0.3">
      <c r="A225" s="6" t="s">
        <v>419</v>
      </c>
      <c r="B225" s="2" t="s">
        <v>651</v>
      </c>
      <c r="C225" s="1" t="s">
        <v>1418</v>
      </c>
      <c r="D225" s="12" t="s">
        <v>33</v>
      </c>
      <c r="E225" s="12">
        <v>900</v>
      </c>
      <c r="F225" s="25" t="s">
        <v>2149</v>
      </c>
      <c r="G225" s="30" t="s">
        <v>3258</v>
      </c>
      <c r="H225" s="30" t="s">
        <v>3259</v>
      </c>
      <c r="I225" s="11" t="s">
        <v>131</v>
      </c>
      <c r="J225" s="12" t="s">
        <v>4475</v>
      </c>
      <c r="K225" s="12" t="s">
        <v>37</v>
      </c>
      <c r="L225" s="12">
        <v>0</v>
      </c>
      <c r="M225" s="12" t="s">
        <v>19</v>
      </c>
      <c r="N225" s="12" t="s">
        <v>21</v>
      </c>
      <c r="O225" s="12">
        <v>0</v>
      </c>
      <c r="P225" s="12" t="s">
        <v>111</v>
      </c>
      <c r="Q225" s="12">
        <v>4</v>
      </c>
      <c r="R225" s="30" t="s">
        <v>177</v>
      </c>
      <c r="S225" s="12">
        <v>0</v>
      </c>
      <c r="U225" t="s">
        <v>1076</v>
      </c>
      <c r="V225" t="s">
        <v>39</v>
      </c>
      <c r="W225" t="s">
        <v>3118</v>
      </c>
      <c r="X225" t="s">
        <v>3119</v>
      </c>
      <c r="Y225" t="s">
        <v>176</v>
      </c>
      <c r="Z225" t="s">
        <v>4394</v>
      </c>
      <c r="AA225" t="s">
        <v>37</v>
      </c>
      <c r="AC225" t="s">
        <v>19</v>
      </c>
      <c r="AD225">
        <v>4</v>
      </c>
      <c r="AE225">
        <v>0</v>
      </c>
      <c r="AF225" t="s">
        <v>163</v>
      </c>
      <c r="AG225">
        <v>1</v>
      </c>
      <c r="AI225" s="7" t="str">
        <f>VLOOKUP(B225,U:W,3,0)</f>
        <v>-6.861683472518401</v>
      </c>
      <c r="AJ225" s="4" t="str">
        <f>VLOOKUP(B225,U:X,4,0)</f>
        <v>110.6974982097745</v>
      </c>
      <c r="AK225" s="4" t="str">
        <f>VLOOKUP(B225,U:Y,5,0)</f>
        <v>MIFTAKHUL ANWAR</v>
      </c>
      <c r="AL225" s="4" t="str">
        <f>VLOOKUP(B225,U:Z,6,0)</f>
        <v>14514228890</v>
      </c>
      <c r="AM225" s="4" t="str">
        <f>VLOOKUP(B225,U:AA,7,0)</f>
        <v>HEXING</v>
      </c>
      <c r="AN225" s="4">
        <f>VLOOKUP(B225,U:AB,8,0)</f>
        <v>0</v>
      </c>
      <c r="AO225" s="4" t="str">
        <f>VLOOKUP(B225,U:AC,9,0)</f>
        <v>ABB</v>
      </c>
      <c r="AP225" s="4">
        <f>VLOOKUP(B225,U:AD,10,0)</f>
        <v>4</v>
      </c>
      <c r="AQ225" s="3" t="s">
        <v>123</v>
      </c>
      <c r="AR225" s="4" t="str">
        <f t="shared" si="6"/>
        <v>4A</v>
      </c>
      <c r="AS225" s="4" t="str">
        <f>VLOOKUP(B225,U:AF,12,0)</f>
        <v>GD525511036</v>
      </c>
      <c r="AT225" s="4">
        <f>VLOOKUP(B225,U:AG,13,0)</f>
        <v>4</v>
      </c>
      <c r="AU225" s="4">
        <f t="shared" si="7"/>
        <v>0</v>
      </c>
    </row>
    <row r="226" spans="1:47" x14ac:dyDescent="0.3">
      <c r="A226" s="6" t="s">
        <v>419</v>
      </c>
      <c r="B226" s="2" t="s">
        <v>652</v>
      </c>
      <c r="C226" s="1" t="s">
        <v>1419</v>
      </c>
      <c r="D226" s="12" t="s">
        <v>18</v>
      </c>
      <c r="E226" s="12">
        <v>900</v>
      </c>
      <c r="F226" s="25" t="s">
        <v>2150</v>
      </c>
      <c r="G226" s="30" t="s">
        <v>3084</v>
      </c>
      <c r="H226" s="30" t="s">
        <v>3085</v>
      </c>
      <c r="I226" s="11" t="s">
        <v>131</v>
      </c>
      <c r="J226" s="18" t="s">
        <v>4376</v>
      </c>
      <c r="K226" s="12" t="s">
        <v>37</v>
      </c>
      <c r="L226" s="12">
        <v>0</v>
      </c>
      <c r="M226" s="11" t="s">
        <v>19</v>
      </c>
      <c r="N226" s="11" t="s">
        <v>21</v>
      </c>
      <c r="O226" s="12">
        <v>0</v>
      </c>
      <c r="P226" s="12" t="s">
        <v>414</v>
      </c>
      <c r="Q226" s="12">
        <v>6</v>
      </c>
      <c r="R226" s="28" t="s">
        <v>182</v>
      </c>
      <c r="S226" s="11" t="s">
        <v>132</v>
      </c>
      <c r="U226" t="s">
        <v>1098</v>
      </c>
      <c r="V226" t="s">
        <v>39</v>
      </c>
      <c r="W226" t="s">
        <v>3120</v>
      </c>
      <c r="X226" t="s">
        <v>3121</v>
      </c>
      <c r="Y226" t="s">
        <v>31</v>
      </c>
      <c r="Z226" t="s">
        <v>4395</v>
      </c>
      <c r="AA226" t="s">
        <v>37</v>
      </c>
      <c r="AC226" t="s">
        <v>19</v>
      </c>
      <c r="AD226">
        <v>4</v>
      </c>
      <c r="AE226">
        <v>0</v>
      </c>
      <c r="AF226" t="s">
        <v>50</v>
      </c>
      <c r="AG226">
        <v>1</v>
      </c>
      <c r="AI226" s="7" t="str">
        <f>VLOOKUP(B226,U:W,3,0)</f>
        <v>-6.8852241</v>
      </c>
      <c r="AJ226" s="4" t="str">
        <f>VLOOKUP(B226,U:X,4,0)</f>
        <v>110.6248536</v>
      </c>
      <c r="AK226" s="4" t="str">
        <f>VLOOKUP(B226,U:Y,5,0)</f>
        <v>PARYONO</v>
      </c>
      <c r="AL226" s="4" t="str">
        <f>VLOOKUP(B226,U:Z,6,0)</f>
        <v>14514218164</v>
      </c>
      <c r="AM226" s="4" t="str">
        <f>VLOOKUP(B226,U:AA,7,0)</f>
        <v>HEXING</v>
      </c>
      <c r="AN226" s="4">
        <f>VLOOKUP(B226,U:AB,8,0)</f>
        <v>0</v>
      </c>
      <c r="AO226" s="4" t="str">
        <f>VLOOKUP(B226,U:AC,9,0)</f>
        <v>ABB</v>
      </c>
      <c r="AP226" s="4">
        <f>VLOOKUP(B226,U:AD,10,0)</f>
        <v>4</v>
      </c>
      <c r="AQ226" s="3" t="s">
        <v>123</v>
      </c>
      <c r="AR226" s="4" t="str">
        <f t="shared" si="6"/>
        <v>4A</v>
      </c>
      <c r="AS226" s="4" t="str">
        <f>VLOOKUP(B226,U:AF,12,0)</f>
        <v>GD525510918</v>
      </c>
      <c r="AT226" s="4">
        <f>VLOOKUP(B226,U:AG,13,0)</f>
        <v>6</v>
      </c>
      <c r="AU226" s="4" t="str">
        <f t="shared" si="7"/>
        <v>PERLU PERLUASAN JTR</v>
      </c>
    </row>
    <row r="227" spans="1:47" x14ac:dyDescent="0.3">
      <c r="A227" s="6" t="s">
        <v>419</v>
      </c>
      <c r="B227" s="2" t="s">
        <v>653</v>
      </c>
      <c r="C227" s="1" t="s">
        <v>1420</v>
      </c>
      <c r="D227" s="12" t="s">
        <v>33</v>
      </c>
      <c r="E227" s="12">
        <v>900</v>
      </c>
      <c r="F227" s="25" t="s">
        <v>2151</v>
      </c>
      <c r="G227" s="30" t="s">
        <v>3102</v>
      </c>
      <c r="H227" s="30" t="s">
        <v>3103</v>
      </c>
      <c r="I227" s="11" t="s">
        <v>131</v>
      </c>
      <c r="J227" s="12" t="s">
        <v>4386</v>
      </c>
      <c r="K227" s="12" t="s">
        <v>37</v>
      </c>
      <c r="L227" s="12">
        <v>0</v>
      </c>
      <c r="M227" s="12" t="s">
        <v>19</v>
      </c>
      <c r="N227" s="12" t="s">
        <v>21</v>
      </c>
      <c r="O227" s="12">
        <v>0</v>
      </c>
      <c r="P227" s="12" t="s">
        <v>66</v>
      </c>
      <c r="Q227" s="12">
        <v>4</v>
      </c>
      <c r="R227" s="30" t="s">
        <v>177</v>
      </c>
      <c r="S227" s="12">
        <v>0</v>
      </c>
      <c r="U227" t="s">
        <v>1103</v>
      </c>
      <c r="V227" t="s">
        <v>46</v>
      </c>
      <c r="W227" t="s">
        <v>3122</v>
      </c>
      <c r="X227" t="s">
        <v>3123</v>
      </c>
      <c r="Y227" t="s">
        <v>177</v>
      </c>
      <c r="Z227" t="s">
        <v>4396</v>
      </c>
      <c r="AA227" t="s">
        <v>144</v>
      </c>
      <c r="AC227" t="s">
        <v>19</v>
      </c>
      <c r="AD227">
        <v>35</v>
      </c>
      <c r="AE227">
        <v>0</v>
      </c>
      <c r="AF227" t="s">
        <v>5038</v>
      </c>
      <c r="AG227">
        <v>1</v>
      </c>
      <c r="AI227" s="7" t="str">
        <f>VLOOKUP(B227,U:W,3,0)</f>
        <v>-6.8916143</v>
      </c>
      <c r="AJ227" s="4" t="str">
        <f>VLOOKUP(B227,U:X,4,0)</f>
        <v>110.6454607</v>
      </c>
      <c r="AK227" s="4" t="str">
        <f>VLOOKUP(B227,U:Y,5,0)</f>
        <v>MIFTAKHUL ANWAR</v>
      </c>
      <c r="AL227" s="4" t="str">
        <f>VLOOKUP(B227,U:Z,6,0)</f>
        <v>14514222547</v>
      </c>
      <c r="AM227" s="4" t="str">
        <f>VLOOKUP(B227,U:AA,7,0)</f>
        <v>HEXING</v>
      </c>
      <c r="AN227" s="4">
        <f>VLOOKUP(B227,U:AB,8,0)</f>
        <v>0</v>
      </c>
      <c r="AO227" s="4" t="str">
        <f>VLOOKUP(B227,U:AC,9,0)</f>
        <v>ABB</v>
      </c>
      <c r="AP227" s="4">
        <f>VLOOKUP(B227,U:AD,10,0)</f>
        <v>4</v>
      </c>
      <c r="AQ227" s="3" t="s">
        <v>123</v>
      </c>
      <c r="AR227" s="4" t="str">
        <f t="shared" si="6"/>
        <v>4A</v>
      </c>
      <c r="AS227" s="4" t="str">
        <f>VLOOKUP(B227,U:AF,12,0)</f>
        <v>GD525512376</v>
      </c>
      <c r="AT227" s="4">
        <f>VLOOKUP(B227,U:AG,13,0)</f>
        <v>4</v>
      </c>
      <c r="AU227" s="4">
        <f t="shared" si="7"/>
        <v>0</v>
      </c>
    </row>
    <row r="228" spans="1:47" x14ac:dyDescent="0.3">
      <c r="A228" s="6" t="s">
        <v>419</v>
      </c>
      <c r="B228" s="2" t="s">
        <v>654</v>
      </c>
      <c r="C228" s="1" t="s">
        <v>1421</v>
      </c>
      <c r="D228" s="12" t="s">
        <v>18</v>
      </c>
      <c r="E228" s="12">
        <v>1300</v>
      </c>
      <c r="F228" s="25" t="s">
        <v>2152</v>
      </c>
      <c r="G228" s="30" t="s">
        <v>3090</v>
      </c>
      <c r="H228" s="30" t="s">
        <v>3091</v>
      </c>
      <c r="I228" s="11" t="s">
        <v>131</v>
      </c>
      <c r="J228" s="12" t="s">
        <v>4379</v>
      </c>
      <c r="K228" s="12" t="s">
        <v>37</v>
      </c>
      <c r="L228" s="12">
        <v>0</v>
      </c>
      <c r="M228" s="12" t="s">
        <v>19</v>
      </c>
      <c r="N228" s="12" t="s">
        <v>125</v>
      </c>
      <c r="O228" s="12">
        <v>0</v>
      </c>
      <c r="P228" s="12" t="s">
        <v>61</v>
      </c>
      <c r="Q228" s="12">
        <v>3</v>
      </c>
      <c r="R228" s="30" t="s">
        <v>180</v>
      </c>
      <c r="S228" s="12">
        <v>0</v>
      </c>
      <c r="U228" t="s">
        <v>1107</v>
      </c>
      <c r="V228" t="s">
        <v>39</v>
      </c>
      <c r="W228" t="s">
        <v>324</v>
      </c>
      <c r="X228" t="s">
        <v>3124</v>
      </c>
      <c r="Y228" t="s">
        <v>184</v>
      </c>
      <c r="Z228" t="s">
        <v>4397</v>
      </c>
      <c r="AA228" t="s">
        <v>37</v>
      </c>
      <c r="AC228" t="s">
        <v>19</v>
      </c>
      <c r="AD228">
        <v>4</v>
      </c>
      <c r="AE228">
        <v>0</v>
      </c>
      <c r="AF228" t="s">
        <v>406</v>
      </c>
      <c r="AG228">
        <v>9</v>
      </c>
      <c r="AI228" s="7" t="str">
        <f>VLOOKUP(B228,U:W,3,0)</f>
        <v>-6.9679481</v>
      </c>
      <c r="AJ228" s="4" t="str">
        <f>VLOOKUP(B228,U:X,4,0)</f>
        <v>110.5250772</v>
      </c>
      <c r="AK228" s="4" t="str">
        <f>VLOOKUP(B228,U:Y,5,0)</f>
        <v>AHMAD FAHRUR REZA</v>
      </c>
      <c r="AL228" s="4" t="str">
        <f>VLOOKUP(B228,U:Z,6,0)</f>
        <v>14514229674</v>
      </c>
      <c r="AM228" s="4" t="str">
        <f>VLOOKUP(B228,U:AA,7,0)</f>
        <v>HEXING</v>
      </c>
      <c r="AN228" s="4">
        <f>VLOOKUP(B228,U:AB,8,0)</f>
        <v>0</v>
      </c>
      <c r="AO228" s="4" t="str">
        <f>VLOOKUP(B228,U:AC,9,0)</f>
        <v>ABB</v>
      </c>
      <c r="AP228" s="4">
        <f>VLOOKUP(B228,U:AD,10,0)</f>
        <v>6</v>
      </c>
      <c r="AQ228" s="3" t="s">
        <v>123</v>
      </c>
      <c r="AR228" s="4" t="str">
        <f t="shared" si="6"/>
        <v>6A</v>
      </c>
      <c r="AS228" s="4" t="str">
        <f>VLOOKUP(B228,U:AF,12,0)</f>
        <v>GD525512372</v>
      </c>
      <c r="AT228" s="4">
        <f>VLOOKUP(B228,U:AG,13,0)</f>
        <v>3</v>
      </c>
      <c r="AU228" s="4">
        <f t="shared" si="7"/>
        <v>0</v>
      </c>
    </row>
    <row r="229" spans="1:47" x14ac:dyDescent="0.3">
      <c r="A229" s="6" t="s">
        <v>419</v>
      </c>
      <c r="B229" s="2" t="s">
        <v>655</v>
      </c>
      <c r="C229" s="1" t="s">
        <v>1422</v>
      </c>
      <c r="D229" s="12" t="s">
        <v>18</v>
      </c>
      <c r="E229" s="12">
        <v>1300</v>
      </c>
      <c r="F229" s="25" t="s">
        <v>2153</v>
      </c>
      <c r="G229" s="30" t="s">
        <v>3013</v>
      </c>
      <c r="H229" s="30" t="s">
        <v>3014</v>
      </c>
      <c r="I229" s="11" t="s">
        <v>131</v>
      </c>
      <c r="J229" s="12" t="s">
        <v>4339</v>
      </c>
      <c r="K229" s="12" t="s">
        <v>37</v>
      </c>
      <c r="L229" s="12">
        <v>0</v>
      </c>
      <c r="M229" s="12" t="s">
        <v>19</v>
      </c>
      <c r="N229" s="12" t="s">
        <v>125</v>
      </c>
      <c r="O229" s="12">
        <v>0</v>
      </c>
      <c r="P229" s="12" t="s">
        <v>4994</v>
      </c>
      <c r="Q229" s="12">
        <v>3</v>
      </c>
      <c r="R229" s="30" t="s">
        <v>181</v>
      </c>
      <c r="S229" s="12">
        <v>0</v>
      </c>
      <c r="U229" t="s">
        <v>1075</v>
      </c>
      <c r="V229" t="s">
        <v>39</v>
      </c>
      <c r="W229" t="s">
        <v>3125</v>
      </c>
      <c r="X229" t="s">
        <v>3126</v>
      </c>
      <c r="Y229" t="s">
        <v>177</v>
      </c>
      <c r="Z229" t="s">
        <v>4398</v>
      </c>
      <c r="AA229" t="s">
        <v>38</v>
      </c>
      <c r="AC229" t="s">
        <v>19</v>
      </c>
      <c r="AD229">
        <v>4</v>
      </c>
      <c r="AE229">
        <v>0</v>
      </c>
      <c r="AF229" t="s">
        <v>5039</v>
      </c>
      <c r="AG229">
        <v>3</v>
      </c>
      <c r="AI229" s="7" t="str">
        <f>VLOOKUP(B229,U:W,3,0)</f>
        <v>-6.8331551</v>
      </c>
      <c r="AJ229" s="4" t="str">
        <f>VLOOKUP(B229,U:X,4,0)</f>
        <v>110.5584247</v>
      </c>
      <c r="AK229" s="4" t="str">
        <f>VLOOKUP(B229,U:Y,5,0)</f>
        <v>MUSYAFAK</v>
      </c>
      <c r="AL229" s="4" t="str">
        <f>VLOOKUP(B229,U:Z,6,0)</f>
        <v>14514228916</v>
      </c>
      <c r="AM229" s="4" t="str">
        <f>VLOOKUP(B229,U:AA,7,0)</f>
        <v>HEXING</v>
      </c>
      <c r="AN229" s="4">
        <f>VLOOKUP(B229,U:AB,8,0)</f>
        <v>0</v>
      </c>
      <c r="AO229" s="4" t="str">
        <f>VLOOKUP(B229,U:AC,9,0)</f>
        <v>ABB</v>
      </c>
      <c r="AP229" s="4">
        <f>VLOOKUP(B229,U:AD,10,0)</f>
        <v>6</v>
      </c>
      <c r="AQ229" s="3" t="s">
        <v>123</v>
      </c>
      <c r="AR229" s="4" t="str">
        <f t="shared" si="6"/>
        <v>6A</v>
      </c>
      <c r="AS229" s="4" t="str">
        <f>VLOOKUP(B229,U:AF,12,0)</f>
        <v>GD525510704</v>
      </c>
      <c r="AT229" s="4">
        <f>VLOOKUP(B229,U:AG,13,0)</f>
        <v>3</v>
      </c>
      <c r="AU229" s="4">
        <f t="shared" si="7"/>
        <v>0</v>
      </c>
    </row>
    <row r="230" spans="1:47" x14ac:dyDescent="0.3">
      <c r="A230" s="6" t="s">
        <v>419</v>
      </c>
      <c r="B230" s="2" t="s">
        <v>656</v>
      </c>
      <c r="C230" s="1" t="s">
        <v>269</v>
      </c>
      <c r="D230" s="12" t="s">
        <v>18</v>
      </c>
      <c r="E230" s="12">
        <v>900</v>
      </c>
      <c r="F230" s="25" t="s">
        <v>2154</v>
      </c>
      <c r="G230" s="30" t="s">
        <v>3096</v>
      </c>
      <c r="H230" s="30" t="s">
        <v>3097</v>
      </c>
      <c r="I230" s="11" t="s">
        <v>131</v>
      </c>
      <c r="J230" s="12" t="s">
        <v>4383</v>
      </c>
      <c r="K230" s="12" t="s">
        <v>37</v>
      </c>
      <c r="L230" s="12">
        <v>0</v>
      </c>
      <c r="M230" s="12" t="s">
        <v>19</v>
      </c>
      <c r="N230" s="12" t="s">
        <v>21</v>
      </c>
      <c r="O230" s="12">
        <v>0</v>
      </c>
      <c r="P230" s="12" t="s">
        <v>119</v>
      </c>
      <c r="Q230" s="12">
        <v>1</v>
      </c>
      <c r="R230" s="30" t="s">
        <v>176</v>
      </c>
      <c r="S230" s="12">
        <v>0</v>
      </c>
      <c r="U230" t="s">
        <v>1081</v>
      </c>
      <c r="V230" t="s">
        <v>39</v>
      </c>
      <c r="W230" t="s">
        <v>3127</v>
      </c>
      <c r="X230" t="s">
        <v>2983</v>
      </c>
      <c r="Y230" t="s">
        <v>178</v>
      </c>
      <c r="Z230" t="s">
        <v>4399</v>
      </c>
      <c r="AA230" t="s">
        <v>37</v>
      </c>
      <c r="AC230" t="s">
        <v>19</v>
      </c>
      <c r="AD230">
        <v>4</v>
      </c>
      <c r="AE230">
        <v>0</v>
      </c>
      <c r="AF230" t="s">
        <v>81</v>
      </c>
      <c r="AG230">
        <v>3</v>
      </c>
      <c r="AI230" s="7" t="str">
        <f>VLOOKUP(B230,U:W,3,0)</f>
        <v>-6.8333683</v>
      </c>
      <c r="AJ230" s="4" t="str">
        <f>VLOOKUP(B230,U:X,4,0)</f>
        <v>110.6066933</v>
      </c>
      <c r="AK230" s="4" t="str">
        <f>VLOOKUP(B230,U:Y,5,0)</f>
        <v>AHMAD ROFIQ</v>
      </c>
      <c r="AL230" s="4" t="str">
        <f>VLOOKUP(B230,U:Z,6,0)</f>
        <v>14514218396</v>
      </c>
      <c r="AM230" s="4" t="str">
        <f>VLOOKUP(B230,U:AA,7,0)</f>
        <v>HEXING</v>
      </c>
      <c r="AN230" s="4">
        <f>VLOOKUP(B230,U:AB,8,0)</f>
        <v>0</v>
      </c>
      <c r="AO230" s="4" t="str">
        <f>VLOOKUP(B230,U:AC,9,0)</f>
        <v>ABB</v>
      </c>
      <c r="AP230" s="4">
        <f>VLOOKUP(B230,U:AD,10,0)</f>
        <v>4</v>
      </c>
      <c r="AQ230" s="3" t="s">
        <v>123</v>
      </c>
      <c r="AR230" s="4" t="str">
        <f t="shared" si="6"/>
        <v>4A</v>
      </c>
      <c r="AS230" s="4" t="str">
        <f>VLOOKUP(B230,U:AF,12,0)</f>
        <v>GD525511651</v>
      </c>
      <c r="AT230" s="4">
        <f>VLOOKUP(B230,U:AG,13,0)</f>
        <v>1</v>
      </c>
      <c r="AU230" s="4">
        <f t="shared" si="7"/>
        <v>0</v>
      </c>
    </row>
    <row r="231" spans="1:47" x14ac:dyDescent="0.3">
      <c r="A231" s="6" t="s">
        <v>431</v>
      </c>
      <c r="B231" s="2" t="s">
        <v>657</v>
      </c>
      <c r="C231" s="1" t="s">
        <v>1423</v>
      </c>
      <c r="D231" s="12" t="s">
        <v>33</v>
      </c>
      <c r="E231" s="12">
        <v>900</v>
      </c>
      <c r="F231" s="25" t="s">
        <v>2155</v>
      </c>
      <c r="G231" s="30" t="s">
        <v>3459</v>
      </c>
      <c r="H231" s="30" t="s">
        <v>3460</v>
      </c>
      <c r="I231" s="11" t="s">
        <v>131</v>
      </c>
      <c r="J231" s="12" t="s">
        <v>4577</v>
      </c>
      <c r="K231" s="12" t="s">
        <v>37</v>
      </c>
      <c r="L231" s="12">
        <v>0</v>
      </c>
      <c r="M231" s="12" t="s">
        <v>19</v>
      </c>
      <c r="N231" s="12" t="s">
        <v>21</v>
      </c>
      <c r="O231" s="12">
        <v>0</v>
      </c>
      <c r="P231" s="12" t="s">
        <v>54</v>
      </c>
      <c r="Q231" s="12">
        <v>7</v>
      </c>
      <c r="R231" s="30" t="s">
        <v>185</v>
      </c>
      <c r="S231" s="12" t="s">
        <v>132</v>
      </c>
      <c r="U231" t="s">
        <v>868</v>
      </c>
      <c r="V231" t="s">
        <v>40</v>
      </c>
      <c r="W231" t="s">
        <v>3128</v>
      </c>
      <c r="X231" t="s">
        <v>3129</v>
      </c>
      <c r="Y231" t="s">
        <v>177</v>
      </c>
      <c r="Z231" t="s">
        <v>4400</v>
      </c>
      <c r="AA231" t="s">
        <v>37</v>
      </c>
      <c r="AC231" t="s">
        <v>19</v>
      </c>
      <c r="AD231">
        <v>6</v>
      </c>
      <c r="AE231">
        <v>0</v>
      </c>
      <c r="AF231" t="s">
        <v>94</v>
      </c>
      <c r="AG231">
        <v>4</v>
      </c>
      <c r="AI231" s="7" t="str">
        <f>VLOOKUP(B231,U:W,3,0)</f>
        <v>-6.9356223</v>
      </c>
      <c r="AJ231" s="4" t="str">
        <f>VLOOKUP(B231,U:X,4,0)</f>
        <v>110.665662</v>
      </c>
      <c r="AK231" s="4" t="str">
        <f>VLOOKUP(B231,U:Y,5,0)</f>
        <v>NASIRUN</v>
      </c>
      <c r="AL231" s="4" t="str">
        <f>VLOOKUP(B231,U:Z,6,0)</f>
        <v>14514174342</v>
      </c>
      <c r="AM231" s="4" t="str">
        <f>VLOOKUP(B231,U:AA,7,0)</f>
        <v>HEXING</v>
      </c>
      <c r="AN231" s="4">
        <f>VLOOKUP(B231,U:AB,8,0)</f>
        <v>0</v>
      </c>
      <c r="AO231" s="4" t="str">
        <f>VLOOKUP(B231,U:AC,9,0)</f>
        <v>ABB</v>
      </c>
      <c r="AP231" s="4">
        <f>VLOOKUP(B231,U:AD,10,0)</f>
        <v>4</v>
      </c>
      <c r="AQ231" s="3" t="s">
        <v>123</v>
      </c>
      <c r="AR231" s="4" t="str">
        <f t="shared" si="6"/>
        <v>4A</v>
      </c>
      <c r="AS231" s="4" t="str">
        <f>VLOOKUP(B231,U:AF,12,0)</f>
        <v>GD525512316</v>
      </c>
      <c r="AT231" s="4">
        <f>VLOOKUP(B231,U:AG,13,0)</f>
        <v>7</v>
      </c>
      <c r="AU231" s="4" t="str">
        <f t="shared" si="7"/>
        <v>PERLU PERLUASAN JTR</v>
      </c>
    </row>
    <row r="232" spans="1:47" x14ac:dyDescent="0.3">
      <c r="A232" s="6" t="s">
        <v>431</v>
      </c>
      <c r="B232" s="2" t="s">
        <v>658</v>
      </c>
      <c r="C232" s="1" t="s">
        <v>1424</v>
      </c>
      <c r="D232" s="12" t="s">
        <v>34</v>
      </c>
      <c r="E232" s="12">
        <v>1300</v>
      </c>
      <c r="F232" s="25" t="s">
        <v>2156</v>
      </c>
      <c r="G232" s="30" t="s">
        <v>3443</v>
      </c>
      <c r="H232" s="30" t="s">
        <v>3444</v>
      </c>
      <c r="I232" s="11" t="s">
        <v>131</v>
      </c>
      <c r="J232" s="12" t="s">
        <v>4569</v>
      </c>
      <c r="K232" s="12" t="s">
        <v>37</v>
      </c>
      <c r="L232" s="12">
        <v>0</v>
      </c>
      <c r="M232" s="12" t="s">
        <v>19</v>
      </c>
      <c r="N232" s="12" t="s">
        <v>125</v>
      </c>
      <c r="O232" s="12">
        <v>0</v>
      </c>
      <c r="P232" s="12" t="s">
        <v>79</v>
      </c>
      <c r="Q232" s="12">
        <v>5</v>
      </c>
      <c r="R232" s="30" t="s">
        <v>185</v>
      </c>
      <c r="S232" s="12">
        <v>0</v>
      </c>
      <c r="U232" t="s">
        <v>863</v>
      </c>
      <c r="V232" t="s">
        <v>39</v>
      </c>
      <c r="W232" t="s">
        <v>3130</v>
      </c>
      <c r="X232" t="s">
        <v>3131</v>
      </c>
      <c r="Y232" t="s">
        <v>180</v>
      </c>
      <c r="Z232" t="s">
        <v>4401</v>
      </c>
      <c r="AA232" t="s">
        <v>37</v>
      </c>
      <c r="AC232" t="s">
        <v>19</v>
      </c>
      <c r="AD232">
        <v>4</v>
      </c>
      <c r="AE232">
        <v>0</v>
      </c>
      <c r="AF232" t="s">
        <v>377</v>
      </c>
      <c r="AG232">
        <v>6</v>
      </c>
      <c r="AI232" s="7" t="str">
        <f>VLOOKUP(B232,U:W,3,0)</f>
        <v>-6.8755765</v>
      </c>
      <c r="AJ232" s="4" t="str">
        <f>VLOOKUP(B232,U:X,4,0)</f>
        <v>110.7007073</v>
      </c>
      <c r="AK232" s="4" t="str">
        <f>VLOOKUP(B232,U:Y,5,0)</f>
        <v>NASIRUN</v>
      </c>
      <c r="AL232" s="4" t="str">
        <f>VLOOKUP(B232,U:Z,6,0)</f>
        <v>14514228775</v>
      </c>
      <c r="AM232" s="4" t="str">
        <f>VLOOKUP(B232,U:AA,7,0)</f>
        <v>HEXING</v>
      </c>
      <c r="AN232" s="4">
        <f>VLOOKUP(B232,U:AB,8,0)</f>
        <v>0</v>
      </c>
      <c r="AO232" s="4" t="str">
        <f>VLOOKUP(B232,U:AC,9,0)</f>
        <v>ABB</v>
      </c>
      <c r="AP232" s="4">
        <f>VLOOKUP(B232,U:AD,10,0)</f>
        <v>6</v>
      </c>
      <c r="AQ232" s="3" t="s">
        <v>123</v>
      </c>
      <c r="AR232" s="4" t="str">
        <f t="shared" si="6"/>
        <v>6A</v>
      </c>
      <c r="AS232" s="4" t="str">
        <f>VLOOKUP(B232,U:AF,12,0)</f>
        <v>GD525510592</v>
      </c>
      <c r="AT232" s="4">
        <f>VLOOKUP(B232,U:AG,13,0)</f>
        <v>5</v>
      </c>
      <c r="AU232" s="4">
        <f t="shared" si="7"/>
        <v>0</v>
      </c>
    </row>
    <row r="233" spans="1:47" x14ac:dyDescent="0.3">
      <c r="A233" s="6" t="s">
        <v>419</v>
      </c>
      <c r="B233" s="2" t="s">
        <v>659</v>
      </c>
      <c r="C233" s="1" t="s">
        <v>1425</v>
      </c>
      <c r="D233" s="12" t="s">
        <v>33</v>
      </c>
      <c r="E233" s="12">
        <v>900</v>
      </c>
      <c r="F233" s="25" t="s">
        <v>2157</v>
      </c>
      <c r="G233" s="30" t="s">
        <v>3011</v>
      </c>
      <c r="H233" s="30" t="s">
        <v>3012</v>
      </c>
      <c r="I233" s="11" t="s">
        <v>131</v>
      </c>
      <c r="J233" s="12" t="s">
        <v>4338</v>
      </c>
      <c r="K233" s="12" t="s">
        <v>37</v>
      </c>
      <c r="L233" s="12">
        <v>0</v>
      </c>
      <c r="M233" s="12" t="s">
        <v>19</v>
      </c>
      <c r="N233" s="12" t="s">
        <v>21</v>
      </c>
      <c r="O233" s="12">
        <v>0</v>
      </c>
      <c r="P233" s="12" t="s">
        <v>102</v>
      </c>
      <c r="Q233" s="12">
        <v>1</v>
      </c>
      <c r="R233" s="30" t="s">
        <v>177</v>
      </c>
      <c r="S233" s="12">
        <v>0</v>
      </c>
      <c r="U233" t="s">
        <v>852</v>
      </c>
      <c r="V233" t="s">
        <v>39</v>
      </c>
      <c r="W233" t="s">
        <v>3132</v>
      </c>
      <c r="X233" t="s">
        <v>3133</v>
      </c>
      <c r="Y233" t="s">
        <v>182</v>
      </c>
      <c r="Z233" t="s">
        <v>4402</v>
      </c>
      <c r="AA233" t="s">
        <v>37</v>
      </c>
      <c r="AC233" t="s">
        <v>19</v>
      </c>
      <c r="AD233">
        <v>4</v>
      </c>
      <c r="AE233">
        <v>0</v>
      </c>
      <c r="AF233" t="s">
        <v>5040</v>
      </c>
      <c r="AG233">
        <v>6</v>
      </c>
      <c r="AI233" s="7" t="str">
        <f>VLOOKUP(B233,U:W,3,0)</f>
        <v>-6.869749</v>
      </c>
      <c r="AJ233" s="4" t="str">
        <f>VLOOKUP(B233,U:X,4,0)</f>
        <v>110.6412379</v>
      </c>
      <c r="AK233" s="4" t="str">
        <f>VLOOKUP(B233,U:Y,5,0)</f>
        <v>MIFTAKHUL ANWAR</v>
      </c>
      <c r="AL233" s="4" t="str">
        <f>VLOOKUP(B233,U:Z,6,0)</f>
        <v>14514231415</v>
      </c>
      <c r="AM233" s="4" t="str">
        <f>VLOOKUP(B233,U:AA,7,0)</f>
        <v>HEXING</v>
      </c>
      <c r="AN233" s="4">
        <f>VLOOKUP(B233,U:AB,8,0)</f>
        <v>0</v>
      </c>
      <c r="AO233" s="4" t="str">
        <f>VLOOKUP(B233,U:AC,9,0)</f>
        <v>ABB</v>
      </c>
      <c r="AP233" s="4">
        <f>VLOOKUP(B233,U:AD,10,0)</f>
        <v>4</v>
      </c>
      <c r="AQ233" s="3" t="s">
        <v>123</v>
      </c>
      <c r="AR233" s="4" t="str">
        <f t="shared" si="6"/>
        <v>4A</v>
      </c>
      <c r="AS233" s="4" t="str">
        <f>VLOOKUP(B233,U:AF,12,0)</f>
        <v>GD525510536</v>
      </c>
      <c r="AT233" s="4">
        <f>VLOOKUP(B233,U:AG,13,0)</f>
        <v>1</v>
      </c>
      <c r="AU233" s="4">
        <f t="shared" si="7"/>
        <v>0</v>
      </c>
    </row>
    <row r="234" spans="1:47" x14ac:dyDescent="0.3">
      <c r="A234" s="6" t="s">
        <v>419</v>
      </c>
      <c r="B234" s="2" t="s">
        <v>660</v>
      </c>
      <c r="C234" s="1" t="s">
        <v>1426</v>
      </c>
      <c r="D234" s="12" t="s">
        <v>18</v>
      </c>
      <c r="E234" s="12">
        <v>900</v>
      </c>
      <c r="F234" s="25" t="s">
        <v>2158</v>
      </c>
      <c r="G234" s="30" t="s">
        <v>3021</v>
      </c>
      <c r="H234" s="30" t="s">
        <v>3022</v>
      </c>
      <c r="I234" s="11" t="s">
        <v>131</v>
      </c>
      <c r="J234" s="18" t="s">
        <v>4343</v>
      </c>
      <c r="K234" s="12" t="s">
        <v>37</v>
      </c>
      <c r="L234" s="12">
        <v>0</v>
      </c>
      <c r="M234" s="11" t="s">
        <v>19</v>
      </c>
      <c r="N234" s="11" t="s">
        <v>21</v>
      </c>
      <c r="O234" s="12">
        <v>0</v>
      </c>
      <c r="P234" s="12" t="s">
        <v>378</v>
      </c>
      <c r="Q234" s="12">
        <v>8</v>
      </c>
      <c r="R234" s="28" t="s">
        <v>181</v>
      </c>
      <c r="S234" s="11" t="s">
        <v>132</v>
      </c>
      <c r="U234" t="s">
        <v>918</v>
      </c>
      <c r="V234" t="s">
        <v>39</v>
      </c>
      <c r="W234" t="s">
        <v>3134</v>
      </c>
      <c r="X234" t="s">
        <v>3135</v>
      </c>
      <c r="Y234" t="s">
        <v>180</v>
      </c>
      <c r="Z234" t="s">
        <v>4403</v>
      </c>
      <c r="AA234" t="s">
        <v>37</v>
      </c>
      <c r="AC234" t="s">
        <v>19</v>
      </c>
      <c r="AD234">
        <v>4</v>
      </c>
      <c r="AE234">
        <v>0</v>
      </c>
      <c r="AF234" t="s">
        <v>5041</v>
      </c>
      <c r="AG234">
        <v>6</v>
      </c>
      <c r="AI234" s="7" t="str">
        <f>VLOOKUP(B234,U:W,3,0)</f>
        <v>-6.8413382</v>
      </c>
      <c r="AJ234" s="4" t="str">
        <f>VLOOKUP(B234,U:X,4,0)</f>
        <v>110.6463326</v>
      </c>
      <c r="AK234" s="4" t="str">
        <f>VLOOKUP(B234,U:Y,5,0)</f>
        <v>MUSYAFAK</v>
      </c>
      <c r="AL234" s="4" t="str">
        <f>VLOOKUP(B234,U:Z,6,0)</f>
        <v>14514229682</v>
      </c>
      <c r="AM234" s="4" t="str">
        <f>VLOOKUP(B234,U:AA,7,0)</f>
        <v>HEXING</v>
      </c>
      <c r="AN234" s="4">
        <f>VLOOKUP(B234,U:AB,8,0)</f>
        <v>0</v>
      </c>
      <c r="AO234" s="4" t="str">
        <f>VLOOKUP(B234,U:AC,9,0)</f>
        <v>ABB</v>
      </c>
      <c r="AP234" s="4">
        <f>VLOOKUP(B234,U:AD,10,0)</f>
        <v>4</v>
      </c>
      <c r="AQ234" s="3" t="s">
        <v>123</v>
      </c>
      <c r="AR234" s="4" t="str">
        <f t="shared" si="6"/>
        <v>4A</v>
      </c>
      <c r="AS234" s="4" t="str">
        <f>VLOOKUP(B234,U:AF,12,0)</f>
        <v>GD525511127</v>
      </c>
      <c r="AT234" s="4">
        <f>VLOOKUP(B234,U:AG,13,0)</f>
        <v>8</v>
      </c>
      <c r="AU234" s="4" t="str">
        <f t="shared" si="7"/>
        <v>PERLU PERLUASAN JTR</v>
      </c>
    </row>
    <row r="235" spans="1:47" x14ac:dyDescent="0.3">
      <c r="A235" s="6" t="s">
        <v>419</v>
      </c>
      <c r="B235" s="2" t="s">
        <v>661</v>
      </c>
      <c r="C235" s="1" t="s">
        <v>1427</v>
      </c>
      <c r="D235" s="12" t="s">
        <v>33</v>
      </c>
      <c r="E235" s="12">
        <v>900</v>
      </c>
      <c r="F235" s="25" t="s">
        <v>2159</v>
      </c>
      <c r="G235" s="30" t="s">
        <v>3023</v>
      </c>
      <c r="H235" s="30" t="s">
        <v>3024</v>
      </c>
      <c r="I235" s="11" t="s">
        <v>131</v>
      </c>
      <c r="J235" s="18" t="s">
        <v>4344</v>
      </c>
      <c r="K235" s="12" t="s">
        <v>37</v>
      </c>
      <c r="L235" s="12">
        <v>0</v>
      </c>
      <c r="M235" s="11" t="s">
        <v>19</v>
      </c>
      <c r="N235" s="11" t="s">
        <v>21</v>
      </c>
      <c r="O235" s="12">
        <v>0</v>
      </c>
      <c r="P235" s="12" t="s">
        <v>64</v>
      </c>
      <c r="Q235" s="12">
        <v>1</v>
      </c>
      <c r="R235" s="28" t="s">
        <v>176</v>
      </c>
      <c r="S235" s="12">
        <v>0</v>
      </c>
      <c r="U235" t="s">
        <v>978</v>
      </c>
      <c r="V235" t="s">
        <v>40</v>
      </c>
      <c r="W235" t="s">
        <v>3136</v>
      </c>
      <c r="X235" t="s">
        <v>3137</v>
      </c>
      <c r="Y235" t="s">
        <v>177</v>
      </c>
      <c r="Z235" t="s">
        <v>4404</v>
      </c>
      <c r="AA235" t="s">
        <v>37</v>
      </c>
      <c r="AC235" t="s">
        <v>19</v>
      </c>
      <c r="AD235">
        <v>6</v>
      </c>
      <c r="AE235">
        <v>0</v>
      </c>
      <c r="AF235" t="s">
        <v>94</v>
      </c>
      <c r="AG235">
        <v>5</v>
      </c>
      <c r="AI235" s="7" t="str">
        <f>VLOOKUP(B235,U:W,3,0)</f>
        <v>-6.8885679</v>
      </c>
      <c r="AJ235" s="4" t="str">
        <f>VLOOKUP(B235,U:X,4,0)</f>
        <v>110.588616</v>
      </c>
      <c r="AK235" s="4" t="str">
        <f>VLOOKUP(B235,U:Y,5,0)</f>
        <v>AHMAD ROFIQ</v>
      </c>
      <c r="AL235" s="4" t="str">
        <f>VLOOKUP(B235,U:Z,6,0)</f>
        <v>14514232074</v>
      </c>
      <c r="AM235" s="4" t="str">
        <f>VLOOKUP(B235,U:AA,7,0)</f>
        <v>HEXING</v>
      </c>
      <c r="AN235" s="4">
        <f>VLOOKUP(B235,U:AB,8,0)</f>
        <v>0</v>
      </c>
      <c r="AO235" s="4" t="str">
        <f>VLOOKUP(B235,U:AC,9,0)</f>
        <v>ABB</v>
      </c>
      <c r="AP235" s="4">
        <f>VLOOKUP(B235,U:AD,10,0)</f>
        <v>4</v>
      </c>
      <c r="AQ235" s="3" t="s">
        <v>123</v>
      </c>
      <c r="AR235" s="4" t="str">
        <f t="shared" si="6"/>
        <v>4A</v>
      </c>
      <c r="AS235" s="4" t="str">
        <f>VLOOKUP(B235,U:AF,12,0)</f>
        <v>GD525512312</v>
      </c>
      <c r="AT235" s="4">
        <f>VLOOKUP(B235,U:AG,13,0)</f>
        <v>1</v>
      </c>
      <c r="AU235" s="4">
        <f t="shared" si="7"/>
        <v>0</v>
      </c>
    </row>
    <row r="236" spans="1:47" x14ac:dyDescent="0.3">
      <c r="A236" s="6" t="s">
        <v>419</v>
      </c>
      <c r="B236" s="2" t="s">
        <v>662</v>
      </c>
      <c r="C236" s="1" t="s">
        <v>1428</v>
      </c>
      <c r="D236" s="12" t="s">
        <v>134</v>
      </c>
      <c r="E236" s="12">
        <v>2200</v>
      </c>
      <c r="F236" s="25" t="s">
        <v>2160</v>
      </c>
      <c r="G236" s="30" t="s">
        <v>3100</v>
      </c>
      <c r="H236" s="30" t="s">
        <v>3101</v>
      </c>
      <c r="I236" s="11" t="s">
        <v>130</v>
      </c>
      <c r="J236" s="12" t="s">
        <v>4385</v>
      </c>
      <c r="K236" s="12" t="s">
        <v>142</v>
      </c>
      <c r="L236" s="12">
        <v>0</v>
      </c>
      <c r="M236" s="12" t="s">
        <v>19</v>
      </c>
      <c r="N236" s="12" t="s">
        <v>22</v>
      </c>
      <c r="O236" s="12">
        <v>0</v>
      </c>
      <c r="P236" s="12" t="s">
        <v>5036</v>
      </c>
      <c r="Q236" s="12">
        <v>1</v>
      </c>
      <c r="R236" s="30" t="s">
        <v>176</v>
      </c>
      <c r="S236" s="12">
        <v>0</v>
      </c>
      <c r="U236" t="s">
        <v>1016</v>
      </c>
      <c r="V236" t="s">
        <v>39</v>
      </c>
      <c r="W236" t="s">
        <v>3138</v>
      </c>
      <c r="X236" t="s">
        <v>3139</v>
      </c>
      <c r="Y236" t="s">
        <v>180</v>
      </c>
      <c r="Z236" t="s">
        <v>4405</v>
      </c>
      <c r="AA236" t="s">
        <v>37</v>
      </c>
      <c r="AC236" t="s">
        <v>19</v>
      </c>
      <c r="AD236">
        <v>4</v>
      </c>
      <c r="AE236">
        <v>0</v>
      </c>
      <c r="AF236" t="s">
        <v>5042</v>
      </c>
      <c r="AG236">
        <v>1</v>
      </c>
      <c r="AI236" s="7" t="str">
        <f>VLOOKUP(B236,U:W,3,0)</f>
        <v>-6.822002492455648</v>
      </c>
      <c r="AJ236" s="4" t="str">
        <f>VLOOKUP(B236,U:X,4,0)</f>
        <v>110.54457139223814</v>
      </c>
      <c r="AK236" s="4" t="str">
        <f>VLOOKUP(B236,U:Y,5,0)</f>
        <v>AHMAD ROFIQ</v>
      </c>
      <c r="AL236" s="4" t="str">
        <f>VLOOKUP(B236,U:Z,6,0)</f>
        <v>1012111685073</v>
      </c>
      <c r="AM236" s="4" t="str">
        <f>VLOOKUP(B236,U:AA,7,0)</f>
        <v>FUJI</v>
      </c>
      <c r="AN236" s="4">
        <f>VLOOKUP(B236,U:AB,8,0)</f>
        <v>0</v>
      </c>
      <c r="AO236" s="4" t="str">
        <f>VLOOKUP(B236,U:AC,9,0)</f>
        <v>ABB</v>
      </c>
      <c r="AP236" s="4">
        <f>VLOOKUP(B236,U:AD,10,0)</f>
        <v>10</v>
      </c>
      <c r="AQ236" s="3" t="s">
        <v>123</v>
      </c>
      <c r="AR236" s="4" t="str">
        <f t="shared" si="6"/>
        <v>10A</v>
      </c>
      <c r="AS236" s="4" t="str">
        <f>VLOOKUP(B236,U:AF,12,0)</f>
        <v>GD525510893</v>
      </c>
      <c r="AT236" s="4">
        <f>VLOOKUP(B236,U:AG,13,0)</f>
        <v>1</v>
      </c>
      <c r="AU236" s="4">
        <f t="shared" si="7"/>
        <v>0</v>
      </c>
    </row>
    <row r="237" spans="1:47" x14ac:dyDescent="0.3">
      <c r="A237" s="6" t="s">
        <v>419</v>
      </c>
      <c r="B237" s="2" t="s">
        <v>663</v>
      </c>
      <c r="C237" s="1" t="s">
        <v>1429</v>
      </c>
      <c r="D237" s="12" t="s">
        <v>18</v>
      </c>
      <c r="E237" s="12">
        <v>900</v>
      </c>
      <c r="F237" s="25" t="s">
        <v>2161</v>
      </c>
      <c r="G237" s="30" t="s">
        <v>3019</v>
      </c>
      <c r="H237" s="30" t="s">
        <v>3020</v>
      </c>
      <c r="I237" s="11" t="s">
        <v>131</v>
      </c>
      <c r="J237" s="12" t="s">
        <v>4342</v>
      </c>
      <c r="K237" s="12" t="s">
        <v>37</v>
      </c>
      <c r="L237" s="12">
        <v>0</v>
      </c>
      <c r="M237" s="12" t="s">
        <v>19</v>
      </c>
      <c r="N237" s="12" t="s">
        <v>21</v>
      </c>
      <c r="O237" s="12">
        <v>0</v>
      </c>
      <c r="P237" s="12" t="s">
        <v>5023</v>
      </c>
      <c r="Q237" s="12">
        <v>8</v>
      </c>
      <c r="R237" s="30" t="s">
        <v>183</v>
      </c>
      <c r="S237" s="12" t="s">
        <v>132</v>
      </c>
      <c r="U237" t="s">
        <v>1009</v>
      </c>
      <c r="V237" t="s">
        <v>39</v>
      </c>
      <c r="W237" t="s">
        <v>3140</v>
      </c>
      <c r="X237" t="s">
        <v>3141</v>
      </c>
      <c r="Y237" t="s">
        <v>176</v>
      </c>
      <c r="Z237" t="s">
        <v>4406</v>
      </c>
      <c r="AA237" t="s">
        <v>37</v>
      </c>
      <c r="AC237" t="s">
        <v>19</v>
      </c>
      <c r="AD237">
        <v>4</v>
      </c>
      <c r="AE237">
        <v>0</v>
      </c>
      <c r="AF237" t="s">
        <v>5043</v>
      </c>
      <c r="AG237">
        <v>11</v>
      </c>
      <c r="AI237" s="7" t="str">
        <f>VLOOKUP(B237,U:W,3,0)</f>
        <v>-6.8898602</v>
      </c>
      <c r="AJ237" s="4" t="str">
        <f>VLOOKUP(B237,U:X,4,0)</f>
        <v>110.774912</v>
      </c>
      <c r="AK237" s="4" t="str">
        <f>VLOOKUP(B237,U:Y,5,0)</f>
        <v>SLAMET</v>
      </c>
      <c r="AL237" s="4" t="str">
        <f>VLOOKUP(B237,U:Z,6,0)</f>
        <v>14514229708</v>
      </c>
      <c r="AM237" s="4" t="str">
        <f>VLOOKUP(B237,U:AA,7,0)</f>
        <v>HEXING</v>
      </c>
      <c r="AN237" s="4">
        <f>VLOOKUP(B237,U:AB,8,0)</f>
        <v>0</v>
      </c>
      <c r="AO237" s="4" t="str">
        <f>VLOOKUP(B237,U:AC,9,0)</f>
        <v>ABB</v>
      </c>
      <c r="AP237" s="4">
        <f>VLOOKUP(B237,U:AD,10,0)</f>
        <v>4</v>
      </c>
      <c r="AQ237" s="3" t="s">
        <v>123</v>
      </c>
      <c r="AR237" s="4" t="str">
        <f t="shared" si="6"/>
        <v>4A</v>
      </c>
      <c r="AS237" s="4" t="str">
        <f>VLOOKUP(B237,U:AF,12,0)</f>
        <v>GD525511209</v>
      </c>
      <c r="AT237" s="4">
        <f>VLOOKUP(B237,U:AG,13,0)</f>
        <v>8</v>
      </c>
      <c r="AU237" s="4" t="str">
        <f t="shared" si="7"/>
        <v>PERLU PERLUASAN JTR</v>
      </c>
    </row>
    <row r="238" spans="1:47" x14ac:dyDescent="0.3">
      <c r="A238" s="6" t="s">
        <v>419</v>
      </c>
      <c r="B238" s="2" t="s">
        <v>664</v>
      </c>
      <c r="C238" s="1" t="s">
        <v>1430</v>
      </c>
      <c r="D238" s="12" t="s">
        <v>18</v>
      </c>
      <c r="E238" s="12">
        <v>900</v>
      </c>
      <c r="F238" s="25" t="s">
        <v>2162</v>
      </c>
      <c r="G238" s="30" t="s">
        <v>3174</v>
      </c>
      <c r="H238" s="30" t="s">
        <v>3175</v>
      </c>
      <c r="I238" s="11" t="s">
        <v>131</v>
      </c>
      <c r="J238" s="12" t="s">
        <v>4427</v>
      </c>
      <c r="K238" s="12" t="s">
        <v>37</v>
      </c>
      <c r="L238" s="12">
        <v>0</v>
      </c>
      <c r="M238" s="12" t="s">
        <v>19</v>
      </c>
      <c r="N238" s="12" t="s">
        <v>21</v>
      </c>
      <c r="O238" s="12">
        <v>0</v>
      </c>
      <c r="P238" s="12" t="s">
        <v>72</v>
      </c>
      <c r="Q238" s="12">
        <v>7</v>
      </c>
      <c r="R238" s="30" t="s">
        <v>182</v>
      </c>
      <c r="S238" s="12" t="s">
        <v>132</v>
      </c>
      <c r="U238" t="s">
        <v>896</v>
      </c>
      <c r="V238" t="s">
        <v>39</v>
      </c>
      <c r="W238" t="s">
        <v>3142</v>
      </c>
      <c r="X238" t="s">
        <v>3143</v>
      </c>
      <c r="Y238" t="s">
        <v>31</v>
      </c>
      <c r="Z238" t="s">
        <v>4407</v>
      </c>
      <c r="AA238" t="s">
        <v>37</v>
      </c>
      <c r="AC238" t="s">
        <v>19</v>
      </c>
      <c r="AD238">
        <v>4</v>
      </c>
      <c r="AE238">
        <v>0</v>
      </c>
      <c r="AF238" t="s">
        <v>74</v>
      </c>
      <c r="AG238">
        <v>3</v>
      </c>
      <c r="AI238" s="7" t="str">
        <f>VLOOKUP(B238,U:W,3,0)</f>
        <v>-6.8967754</v>
      </c>
      <c r="AJ238" s="4" t="str">
        <f>VLOOKUP(B238,U:X,4,0)</f>
        <v>110.6975351</v>
      </c>
      <c r="AK238" s="4" t="str">
        <f>VLOOKUP(B238,U:Y,5,0)</f>
        <v>PARYONO</v>
      </c>
      <c r="AL238" s="4" t="str">
        <f>VLOOKUP(B238,U:Z,6,0)</f>
        <v>14514228262</v>
      </c>
      <c r="AM238" s="4" t="str">
        <f>VLOOKUP(B238,U:AA,7,0)</f>
        <v>HEXING</v>
      </c>
      <c r="AN238" s="4">
        <f>VLOOKUP(B238,U:AB,8,0)</f>
        <v>0</v>
      </c>
      <c r="AO238" s="4" t="str">
        <f>VLOOKUP(B238,U:AC,9,0)</f>
        <v>ABB</v>
      </c>
      <c r="AP238" s="4">
        <f>VLOOKUP(B238,U:AD,10,0)</f>
        <v>4</v>
      </c>
      <c r="AQ238" s="3" t="s">
        <v>123</v>
      </c>
      <c r="AR238" s="4" t="str">
        <f t="shared" si="6"/>
        <v>4A</v>
      </c>
      <c r="AS238" s="4" t="str">
        <f>VLOOKUP(B238,U:AF,12,0)</f>
        <v>GD525512368</v>
      </c>
      <c r="AT238" s="4">
        <f>VLOOKUP(B238,U:AG,13,0)</f>
        <v>7</v>
      </c>
      <c r="AU238" s="4" t="str">
        <f t="shared" si="7"/>
        <v>PERLU PERLUASAN JTR</v>
      </c>
    </row>
    <row r="239" spans="1:47" x14ac:dyDescent="0.3">
      <c r="A239" s="6" t="s">
        <v>419</v>
      </c>
      <c r="B239" s="2" t="s">
        <v>665</v>
      </c>
      <c r="C239" s="1" t="s">
        <v>1431</v>
      </c>
      <c r="D239" s="12" t="s">
        <v>33</v>
      </c>
      <c r="E239" s="12">
        <v>900</v>
      </c>
      <c r="F239" s="25" t="s">
        <v>2163</v>
      </c>
      <c r="G239" s="30" t="s">
        <v>3005</v>
      </c>
      <c r="H239" s="30" t="s">
        <v>3006</v>
      </c>
      <c r="I239" s="11" t="s">
        <v>131</v>
      </c>
      <c r="J239" s="12" t="s">
        <v>4335</v>
      </c>
      <c r="K239" s="12" t="s">
        <v>37</v>
      </c>
      <c r="L239" s="12">
        <v>0</v>
      </c>
      <c r="M239" s="12" t="s">
        <v>19</v>
      </c>
      <c r="N239" s="12" t="s">
        <v>21</v>
      </c>
      <c r="O239" s="12">
        <v>0</v>
      </c>
      <c r="P239" s="12" t="s">
        <v>228</v>
      </c>
      <c r="Q239" s="12">
        <v>8</v>
      </c>
      <c r="R239" s="30" t="s">
        <v>183</v>
      </c>
      <c r="S239" s="12" t="s">
        <v>132</v>
      </c>
      <c r="U239" t="s">
        <v>970</v>
      </c>
      <c r="V239" t="s">
        <v>39</v>
      </c>
      <c r="W239" t="s">
        <v>3144</v>
      </c>
      <c r="X239" t="s">
        <v>3145</v>
      </c>
      <c r="Y239" t="s">
        <v>182</v>
      </c>
      <c r="Z239" t="s">
        <v>4408</v>
      </c>
      <c r="AA239" t="s">
        <v>37</v>
      </c>
      <c r="AC239" t="s">
        <v>19</v>
      </c>
      <c r="AD239">
        <v>4</v>
      </c>
      <c r="AE239">
        <v>0</v>
      </c>
      <c r="AF239" t="s">
        <v>351</v>
      </c>
      <c r="AG239">
        <v>6</v>
      </c>
      <c r="AI239" s="7" t="str">
        <f>VLOOKUP(B239,U:W,3,0)</f>
        <v>-6.8692982</v>
      </c>
      <c r="AJ239" s="4" t="str">
        <f>VLOOKUP(B239,U:X,4,0)</f>
        <v>110.7885599</v>
      </c>
      <c r="AK239" s="4" t="str">
        <f>VLOOKUP(B239,U:Y,5,0)</f>
        <v>SLAMET</v>
      </c>
      <c r="AL239" s="4" t="str">
        <f>VLOOKUP(B239,U:Z,6,0)</f>
        <v>14514218719</v>
      </c>
      <c r="AM239" s="4" t="str">
        <f>VLOOKUP(B239,U:AA,7,0)</f>
        <v>HEXING</v>
      </c>
      <c r="AN239" s="4">
        <f>VLOOKUP(B239,U:AB,8,0)</f>
        <v>0</v>
      </c>
      <c r="AO239" s="4" t="str">
        <f>VLOOKUP(B239,U:AC,9,0)</f>
        <v>ABB</v>
      </c>
      <c r="AP239" s="4">
        <f>VLOOKUP(B239,U:AD,10,0)</f>
        <v>4</v>
      </c>
      <c r="AQ239" s="3" t="s">
        <v>123</v>
      </c>
      <c r="AR239" s="4" t="str">
        <f t="shared" si="6"/>
        <v>4A</v>
      </c>
      <c r="AS239" s="4" t="str">
        <f>VLOOKUP(B239,U:AF,12,0)</f>
        <v>GD525511192</v>
      </c>
      <c r="AT239" s="4">
        <f>VLOOKUP(B239,U:AG,13,0)</f>
        <v>8</v>
      </c>
      <c r="AU239" s="4" t="str">
        <f t="shared" si="7"/>
        <v>PERLU PERLUASAN JTR</v>
      </c>
    </row>
    <row r="240" spans="1:47" x14ac:dyDescent="0.3">
      <c r="A240" s="6" t="s">
        <v>419</v>
      </c>
      <c r="B240" s="2" t="s">
        <v>666</v>
      </c>
      <c r="C240" s="1" t="s">
        <v>1432</v>
      </c>
      <c r="D240" s="12" t="s">
        <v>33</v>
      </c>
      <c r="E240" s="12">
        <v>900</v>
      </c>
      <c r="F240" s="25" t="s">
        <v>2164</v>
      </c>
      <c r="G240" s="30" t="s">
        <v>3192</v>
      </c>
      <c r="H240" s="30" t="s">
        <v>3193</v>
      </c>
      <c r="I240" s="11" t="s">
        <v>131</v>
      </c>
      <c r="J240" s="12" t="s">
        <v>4437</v>
      </c>
      <c r="K240" s="12" t="s">
        <v>37</v>
      </c>
      <c r="L240" s="12">
        <v>0</v>
      </c>
      <c r="M240" s="12" t="s">
        <v>19</v>
      </c>
      <c r="N240" s="12" t="s">
        <v>21</v>
      </c>
      <c r="O240" s="12">
        <v>0</v>
      </c>
      <c r="P240" s="12" t="s">
        <v>64</v>
      </c>
      <c r="Q240" s="12">
        <v>3</v>
      </c>
      <c r="R240" s="30" t="s">
        <v>181</v>
      </c>
      <c r="S240" s="12">
        <v>0</v>
      </c>
      <c r="U240" t="s">
        <v>890</v>
      </c>
      <c r="V240" t="s">
        <v>39</v>
      </c>
      <c r="W240" t="s">
        <v>3146</v>
      </c>
      <c r="X240" t="s">
        <v>3147</v>
      </c>
      <c r="Y240" t="s">
        <v>181</v>
      </c>
      <c r="Z240" t="s">
        <v>4409</v>
      </c>
      <c r="AA240" t="s">
        <v>37</v>
      </c>
      <c r="AC240" t="s">
        <v>19</v>
      </c>
      <c r="AD240">
        <v>4</v>
      </c>
      <c r="AE240">
        <v>0</v>
      </c>
      <c r="AF240" t="s">
        <v>63</v>
      </c>
      <c r="AG240">
        <v>1</v>
      </c>
      <c r="AI240" s="7" t="str">
        <f>VLOOKUP(B240,U:W,3,0)</f>
        <v>-6.852592244869812</v>
      </c>
      <c r="AJ240" s="4" t="str">
        <f>VLOOKUP(B240,U:X,4,0)</f>
        <v>110.63982870429754</v>
      </c>
      <c r="AK240" s="4" t="str">
        <f>VLOOKUP(B240,U:Y,5,0)</f>
        <v>MUSYAFAK</v>
      </c>
      <c r="AL240" s="4" t="str">
        <f>VLOOKUP(B240,U:Z,6,0)</f>
        <v>14514231530</v>
      </c>
      <c r="AM240" s="4" t="str">
        <f>VLOOKUP(B240,U:AA,7,0)</f>
        <v>HEXING</v>
      </c>
      <c r="AN240" s="4">
        <f>VLOOKUP(B240,U:AB,8,0)</f>
        <v>0</v>
      </c>
      <c r="AO240" s="4" t="str">
        <f>VLOOKUP(B240,U:AC,9,0)</f>
        <v>ABB</v>
      </c>
      <c r="AP240" s="4">
        <f>VLOOKUP(B240,U:AD,10,0)</f>
        <v>4</v>
      </c>
      <c r="AQ240" s="3" t="s">
        <v>123</v>
      </c>
      <c r="AR240" s="4" t="str">
        <f t="shared" si="6"/>
        <v>4A</v>
      </c>
      <c r="AS240" s="4" t="str">
        <f>VLOOKUP(B240,U:AF,12,0)</f>
        <v>GD525512312</v>
      </c>
      <c r="AT240" s="4">
        <f>VLOOKUP(B240,U:AG,13,0)</f>
        <v>3</v>
      </c>
      <c r="AU240" s="4">
        <f t="shared" si="7"/>
        <v>0</v>
      </c>
    </row>
    <row r="241" spans="1:47" x14ac:dyDescent="0.3">
      <c r="A241" s="6" t="s">
        <v>419</v>
      </c>
      <c r="B241" s="2" t="s">
        <v>667</v>
      </c>
      <c r="C241" s="1" t="s">
        <v>1433</v>
      </c>
      <c r="D241" s="12" t="s">
        <v>18</v>
      </c>
      <c r="E241" s="12">
        <v>1300</v>
      </c>
      <c r="F241" s="25" t="s">
        <v>2165</v>
      </c>
      <c r="G241" s="30" t="s">
        <v>3180</v>
      </c>
      <c r="H241" s="30" t="s">
        <v>3181</v>
      </c>
      <c r="I241" s="11" t="s">
        <v>131</v>
      </c>
      <c r="J241" s="12" t="s">
        <v>4431</v>
      </c>
      <c r="K241" s="12" t="s">
        <v>37</v>
      </c>
      <c r="L241" s="12">
        <v>0</v>
      </c>
      <c r="M241" s="12" t="s">
        <v>19</v>
      </c>
      <c r="N241" s="12" t="s">
        <v>125</v>
      </c>
      <c r="O241" s="12">
        <v>0</v>
      </c>
      <c r="P241" s="12" t="s">
        <v>388</v>
      </c>
      <c r="Q241" s="12">
        <v>2</v>
      </c>
      <c r="R241" s="30" t="s">
        <v>185</v>
      </c>
      <c r="S241" s="12">
        <v>0</v>
      </c>
      <c r="U241" t="s">
        <v>1014</v>
      </c>
      <c r="V241" t="s">
        <v>139</v>
      </c>
      <c r="W241" t="s">
        <v>3148</v>
      </c>
      <c r="X241" t="s">
        <v>3149</v>
      </c>
      <c r="Y241" t="s">
        <v>182</v>
      </c>
      <c r="Z241" t="s">
        <v>4410</v>
      </c>
      <c r="AA241" t="s">
        <v>38</v>
      </c>
      <c r="AC241" t="s">
        <v>20</v>
      </c>
      <c r="AD241">
        <v>20</v>
      </c>
      <c r="AE241">
        <v>0</v>
      </c>
      <c r="AF241" t="s">
        <v>5044</v>
      </c>
      <c r="AG241">
        <v>3</v>
      </c>
      <c r="AI241" s="7" t="str">
        <f>VLOOKUP(B241,U:W,3,0)</f>
        <v>-7.001644</v>
      </c>
      <c r="AJ241" s="4" t="str">
        <f>VLOOKUP(B241,U:X,4,0)</f>
        <v>110.696085</v>
      </c>
      <c r="AK241" s="4" t="str">
        <f>VLOOKUP(B241,U:Y,5,0)</f>
        <v>NASIRUN</v>
      </c>
      <c r="AL241" s="4" t="str">
        <f>VLOOKUP(B241,U:Z,6,0)</f>
        <v>14514222596</v>
      </c>
      <c r="AM241" s="4" t="str">
        <f>VLOOKUP(B241,U:AA,7,0)</f>
        <v>HEXING</v>
      </c>
      <c r="AN241" s="4">
        <f>VLOOKUP(B241,U:AB,8,0)</f>
        <v>0</v>
      </c>
      <c r="AO241" s="4" t="str">
        <f>VLOOKUP(B241,U:AC,9,0)</f>
        <v>ABB</v>
      </c>
      <c r="AP241" s="4">
        <f>VLOOKUP(B241,U:AD,10,0)</f>
        <v>6</v>
      </c>
      <c r="AQ241" s="3" t="s">
        <v>123</v>
      </c>
      <c r="AR241" s="4" t="str">
        <f t="shared" si="6"/>
        <v>6A</v>
      </c>
      <c r="AS241" s="4" t="str">
        <f>VLOOKUP(B241,U:AF,12,0)</f>
        <v>GD525512258</v>
      </c>
      <c r="AT241" s="4">
        <f>VLOOKUP(B241,U:AG,13,0)</f>
        <v>2</v>
      </c>
      <c r="AU241" s="4">
        <f t="shared" si="7"/>
        <v>0</v>
      </c>
    </row>
    <row r="242" spans="1:47" x14ac:dyDescent="0.3">
      <c r="A242" s="6" t="s">
        <v>419</v>
      </c>
      <c r="B242" s="2" t="s">
        <v>668</v>
      </c>
      <c r="C242" s="1" t="s">
        <v>1434</v>
      </c>
      <c r="D242" s="12" t="s">
        <v>18</v>
      </c>
      <c r="E242" s="12">
        <v>900</v>
      </c>
      <c r="F242" s="25" t="s">
        <v>2166</v>
      </c>
      <c r="G242" s="30" t="s">
        <v>3017</v>
      </c>
      <c r="H242" s="30" t="s">
        <v>3018</v>
      </c>
      <c r="I242" s="11" t="s">
        <v>131</v>
      </c>
      <c r="J242" s="12" t="s">
        <v>4341</v>
      </c>
      <c r="K242" s="12" t="s">
        <v>37</v>
      </c>
      <c r="L242" s="12">
        <v>0</v>
      </c>
      <c r="M242" s="12" t="s">
        <v>19</v>
      </c>
      <c r="N242" s="12" t="s">
        <v>21</v>
      </c>
      <c r="O242" s="12">
        <v>0</v>
      </c>
      <c r="P242" s="12" t="s">
        <v>338</v>
      </c>
      <c r="Q242" s="12">
        <v>6</v>
      </c>
      <c r="R242" s="27" t="s">
        <v>185</v>
      </c>
      <c r="S242" s="12" t="s">
        <v>132</v>
      </c>
      <c r="U242" t="s">
        <v>1017</v>
      </c>
      <c r="V242" t="s">
        <v>39</v>
      </c>
      <c r="W242" t="s">
        <v>3150</v>
      </c>
      <c r="X242" t="s">
        <v>3151</v>
      </c>
      <c r="Y242" t="s">
        <v>180</v>
      </c>
      <c r="Z242" t="s">
        <v>4411</v>
      </c>
      <c r="AA242" t="s">
        <v>37</v>
      </c>
      <c r="AC242" t="s">
        <v>19</v>
      </c>
      <c r="AD242">
        <v>4</v>
      </c>
      <c r="AE242">
        <v>0</v>
      </c>
      <c r="AF242" t="s">
        <v>75</v>
      </c>
      <c r="AG242">
        <v>1</v>
      </c>
      <c r="AI242" s="7" t="str">
        <f>VLOOKUP(B242,U:W,3,0)</f>
        <v>-6.9116826</v>
      </c>
      <c r="AJ242" s="4" t="str">
        <f>VLOOKUP(B242,U:X,4,0)</f>
        <v>110.6348215</v>
      </c>
      <c r="AK242" s="4" t="str">
        <f>VLOOKUP(B242,U:Y,5,0)</f>
        <v>NASIRUN</v>
      </c>
      <c r="AL242" s="4" t="str">
        <f>VLOOKUP(B242,U:Z,6,0)</f>
        <v>14514228270</v>
      </c>
      <c r="AM242" s="4" t="str">
        <f>VLOOKUP(B242,U:AA,7,0)</f>
        <v>HEXING</v>
      </c>
      <c r="AN242" s="4">
        <f>VLOOKUP(B242,U:AB,8,0)</f>
        <v>0</v>
      </c>
      <c r="AO242" s="4" t="str">
        <f>VLOOKUP(B242,U:AC,9,0)</f>
        <v>ABB</v>
      </c>
      <c r="AP242" s="4">
        <f>VLOOKUP(B242,U:AD,10,0)</f>
        <v>4</v>
      </c>
      <c r="AQ242" s="3" t="s">
        <v>123</v>
      </c>
      <c r="AR242" s="4" t="str">
        <f t="shared" si="6"/>
        <v>4A</v>
      </c>
      <c r="AS242" s="4" t="str">
        <f>VLOOKUP(B242,U:AF,12,0)</f>
        <v>GD525512384</v>
      </c>
      <c r="AT242" s="4">
        <f>VLOOKUP(B242,U:AG,13,0)</f>
        <v>6</v>
      </c>
      <c r="AU242" s="4" t="str">
        <f t="shared" si="7"/>
        <v>PERLU PERLUASAN JTR</v>
      </c>
    </row>
    <row r="243" spans="1:47" x14ac:dyDescent="0.3">
      <c r="A243" s="6" t="s">
        <v>419</v>
      </c>
      <c r="B243" s="2" t="s">
        <v>669</v>
      </c>
      <c r="C243" s="1" t="s">
        <v>1435</v>
      </c>
      <c r="D243" s="12" t="s">
        <v>33</v>
      </c>
      <c r="E243" s="12">
        <v>900</v>
      </c>
      <c r="F243" s="25" t="s">
        <v>2167</v>
      </c>
      <c r="G243" s="30" t="s">
        <v>3104</v>
      </c>
      <c r="H243" s="30" t="s">
        <v>3105</v>
      </c>
      <c r="I243" s="11" t="s">
        <v>131</v>
      </c>
      <c r="J243" s="12" t="s">
        <v>4387</v>
      </c>
      <c r="K243" s="12" t="s">
        <v>37</v>
      </c>
      <c r="L243" s="12">
        <v>0</v>
      </c>
      <c r="M243" s="12" t="s">
        <v>19</v>
      </c>
      <c r="N243" s="12" t="s">
        <v>21</v>
      </c>
      <c r="O243" s="12">
        <v>0</v>
      </c>
      <c r="P243" s="12" t="s">
        <v>66</v>
      </c>
      <c r="Q243" s="12">
        <v>5</v>
      </c>
      <c r="R243" s="30" t="s">
        <v>179</v>
      </c>
      <c r="S243" s="12">
        <v>0</v>
      </c>
      <c r="U243" t="s">
        <v>1003</v>
      </c>
      <c r="V243" t="s">
        <v>39</v>
      </c>
      <c r="W243" t="s">
        <v>3152</v>
      </c>
      <c r="X243" t="s">
        <v>3153</v>
      </c>
      <c r="Y243" t="s">
        <v>31</v>
      </c>
      <c r="Z243" t="s">
        <v>4412</v>
      </c>
      <c r="AA243" t="s">
        <v>37</v>
      </c>
      <c r="AC243" t="s">
        <v>19</v>
      </c>
      <c r="AD243">
        <v>4</v>
      </c>
      <c r="AE243">
        <v>0</v>
      </c>
      <c r="AF243" t="s">
        <v>5014</v>
      </c>
      <c r="AG243">
        <v>8</v>
      </c>
      <c r="AI243" s="7" t="str">
        <f>VLOOKUP(B243,U:W,3,0)</f>
        <v>-6.8881591</v>
      </c>
      <c r="AJ243" s="4" t="str">
        <f>VLOOKUP(B243,U:X,4,0)</f>
        <v>110.6351157</v>
      </c>
      <c r="AK243" s="4" t="str">
        <f>VLOOKUP(B243,U:Y,5,0)</f>
        <v>SUHIRMANTO</v>
      </c>
      <c r="AL243" s="4" t="str">
        <f>VLOOKUP(B243,U:Z,6,0)</f>
        <v>14514222794</v>
      </c>
      <c r="AM243" s="4" t="str">
        <f>VLOOKUP(B243,U:AA,7,0)</f>
        <v>HEXING</v>
      </c>
      <c r="AN243" s="4">
        <f>VLOOKUP(B243,U:AB,8,0)</f>
        <v>0</v>
      </c>
      <c r="AO243" s="4" t="str">
        <f>VLOOKUP(B243,U:AC,9,0)</f>
        <v>ABB</v>
      </c>
      <c r="AP243" s="4">
        <f>VLOOKUP(B243,U:AD,10,0)</f>
        <v>4</v>
      </c>
      <c r="AQ243" s="3" t="s">
        <v>123</v>
      </c>
      <c r="AR243" s="4" t="str">
        <f t="shared" si="6"/>
        <v>4A</v>
      </c>
      <c r="AS243" s="4" t="str">
        <f>VLOOKUP(B243,U:AF,12,0)</f>
        <v>GD525512376</v>
      </c>
      <c r="AT243" s="4">
        <f>VLOOKUP(B243,U:AG,13,0)</f>
        <v>5</v>
      </c>
      <c r="AU243" s="4">
        <f t="shared" si="7"/>
        <v>0</v>
      </c>
    </row>
    <row r="244" spans="1:47" x14ac:dyDescent="0.3">
      <c r="A244" s="6" t="s">
        <v>419</v>
      </c>
      <c r="B244" s="2" t="s">
        <v>670</v>
      </c>
      <c r="C244" s="1" t="s">
        <v>1436</v>
      </c>
      <c r="D244" s="12" t="s">
        <v>18</v>
      </c>
      <c r="E244" s="12">
        <v>900</v>
      </c>
      <c r="F244" s="25" t="s">
        <v>2168</v>
      </c>
      <c r="G244" s="30" t="s">
        <v>3007</v>
      </c>
      <c r="H244" s="30" t="s">
        <v>3008</v>
      </c>
      <c r="I244" s="11" t="s">
        <v>131</v>
      </c>
      <c r="J244" s="12" t="s">
        <v>4336</v>
      </c>
      <c r="K244" s="12" t="s">
        <v>37</v>
      </c>
      <c r="L244" s="12">
        <v>0</v>
      </c>
      <c r="M244" s="12" t="s">
        <v>19</v>
      </c>
      <c r="N244" s="12" t="s">
        <v>21</v>
      </c>
      <c r="O244" s="12">
        <v>0</v>
      </c>
      <c r="P244" s="12" t="s">
        <v>115</v>
      </c>
      <c r="Q244" s="12">
        <v>1</v>
      </c>
      <c r="R244" s="27" t="s">
        <v>31</v>
      </c>
      <c r="S244" s="12">
        <v>0</v>
      </c>
      <c r="U244" t="s">
        <v>1000</v>
      </c>
      <c r="V244" t="s">
        <v>39</v>
      </c>
      <c r="W244" t="s">
        <v>3154</v>
      </c>
      <c r="X244" t="s">
        <v>3155</v>
      </c>
      <c r="Y244" t="s">
        <v>182</v>
      </c>
      <c r="Z244" t="s">
        <v>4413</v>
      </c>
      <c r="AA244" t="s">
        <v>37</v>
      </c>
      <c r="AC244" t="s">
        <v>19</v>
      </c>
      <c r="AD244">
        <v>4</v>
      </c>
      <c r="AE244">
        <v>0</v>
      </c>
      <c r="AF244" t="s">
        <v>5045</v>
      </c>
      <c r="AG244">
        <v>7</v>
      </c>
      <c r="AI244" s="7" t="str">
        <f>VLOOKUP(B244,U:W,3,0)</f>
        <v>-6.9720531</v>
      </c>
      <c r="AJ244" s="4" t="str">
        <f>VLOOKUP(B244,U:X,4,0)</f>
        <v>110.6536994</v>
      </c>
      <c r="AK244" s="4" t="str">
        <f>VLOOKUP(B244,U:Y,5,0)</f>
        <v>SUDARMAN</v>
      </c>
      <c r="AL244" s="4" t="str">
        <f>VLOOKUP(B244,U:Z,6,0)</f>
        <v>14338775969</v>
      </c>
      <c r="AM244" s="4" t="str">
        <f>VLOOKUP(B244,U:AA,7,0)</f>
        <v>HEXING</v>
      </c>
      <c r="AN244" s="4">
        <f>VLOOKUP(B244,U:AB,8,0)</f>
        <v>0</v>
      </c>
      <c r="AO244" s="4" t="str">
        <f>VLOOKUP(B244,U:AC,9,0)</f>
        <v>ABB</v>
      </c>
      <c r="AP244" s="4">
        <f>VLOOKUP(B244,U:AD,10,0)</f>
        <v>4</v>
      </c>
      <c r="AQ244" s="3" t="s">
        <v>123</v>
      </c>
      <c r="AR244" s="4" t="str">
        <f t="shared" si="6"/>
        <v>4A</v>
      </c>
      <c r="AS244" s="4" t="str">
        <f>VLOOKUP(B244,U:AF,12,0)</f>
        <v>GD525511184</v>
      </c>
      <c r="AT244" s="4">
        <f>VLOOKUP(B244,U:AG,13,0)</f>
        <v>1</v>
      </c>
      <c r="AU244" s="4">
        <f t="shared" si="7"/>
        <v>0</v>
      </c>
    </row>
    <row r="245" spans="1:47" x14ac:dyDescent="0.3">
      <c r="A245" s="6" t="s">
        <v>419</v>
      </c>
      <c r="B245" s="2" t="s">
        <v>671</v>
      </c>
      <c r="C245" s="1" t="s">
        <v>1437</v>
      </c>
      <c r="D245" s="12" t="s">
        <v>18</v>
      </c>
      <c r="E245" s="12">
        <v>900</v>
      </c>
      <c r="F245" s="25" t="s">
        <v>2169</v>
      </c>
      <c r="G245" s="30" t="s">
        <v>3009</v>
      </c>
      <c r="H245" s="30" t="s">
        <v>3010</v>
      </c>
      <c r="I245" s="11" t="s">
        <v>131</v>
      </c>
      <c r="J245" s="12" t="s">
        <v>4337</v>
      </c>
      <c r="K245" s="12" t="s">
        <v>37</v>
      </c>
      <c r="L245" s="12">
        <v>0</v>
      </c>
      <c r="M245" s="12" t="s">
        <v>19</v>
      </c>
      <c r="N245" s="12" t="s">
        <v>21</v>
      </c>
      <c r="O245" s="12">
        <v>0</v>
      </c>
      <c r="P245" s="12" t="s">
        <v>411</v>
      </c>
      <c r="Q245" s="12">
        <v>2</v>
      </c>
      <c r="R245" s="30" t="s">
        <v>184</v>
      </c>
      <c r="S245" s="12">
        <v>0</v>
      </c>
      <c r="U245" t="s">
        <v>1011</v>
      </c>
      <c r="V245" t="s">
        <v>39</v>
      </c>
      <c r="W245" t="s">
        <v>3156</v>
      </c>
      <c r="X245" t="s">
        <v>3157</v>
      </c>
      <c r="Y245" t="s">
        <v>179</v>
      </c>
      <c r="Z245" t="s">
        <v>4414</v>
      </c>
      <c r="AA245" t="s">
        <v>37</v>
      </c>
      <c r="AC245" t="s">
        <v>19</v>
      </c>
      <c r="AD245">
        <v>4</v>
      </c>
      <c r="AE245">
        <v>0</v>
      </c>
      <c r="AF245" t="s">
        <v>53</v>
      </c>
      <c r="AG245">
        <v>5</v>
      </c>
      <c r="AI245" s="7" t="str">
        <f>VLOOKUP(B245,U:W,3,0)</f>
        <v>-6.8553245</v>
      </c>
      <c r="AJ245" s="4" t="str">
        <f>VLOOKUP(B245,U:X,4,0)</f>
        <v>110.7089038</v>
      </c>
      <c r="AK245" s="4" t="str">
        <f>VLOOKUP(B245,U:Y,5,0)</f>
        <v>AHMAD KHARIS</v>
      </c>
      <c r="AL245" s="4" t="str">
        <f>VLOOKUP(B245,U:Z,6,0)</f>
        <v>14514225292</v>
      </c>
      <c r="AM245" s="4" t="str">
        <f>VLOOKUP(B245,U:AA,7,0)</f>
        <v>HEXING</v>
      </c>
      <c r="AN245" s="4">
        <f>VLOOKUP(B245,U:AB,8,0)</f>
        <v>0</v>
      </c>
      <c r="AO245" s="4" t="str">
        <f>VLOOKUP(B245,U:AC,9,0)</f>
        <v>ABB</v>
      </c>
      <c r="AP245" s="4">
        <f>VLOOKUP(B245,U:AD,10,0)</f>
        <v>4</v>
      </c>
      <c r="AQ245" s="3" t="s">
        <v>123</v>
      </c>
      <c r="AR245" s="4" t="str">
        <f t="shared" si="6"/>
        <v>4A</v>
      </c>
      <c r="AS245" s="4" t="str">
        <f>VLOOKUP(B245,U:AF,12,0)</f>
        <v>GD525510533</v>
      </c>
      <c r="AT245" s="4">
        <f>VLOOKUP(B245,U:AG,13,0)</f>
        <v>2</v>
      </c>
      <c r="AU245" s="4">
        <f t="shared" si="7"/>
        <v>0</v>
      </c>
    </row>
    <row r="246" spans="1:47" x14ac:dyDescent="0.3">
      <c r="A246" s="6" t="s">
        <v>419</v>
      </c>
      <c r="B246" s="2" t="s">
        <v>672</v>
      </c>
      <c r="C246" s="1" t="s">
        <v>1438</v>
      </c>
      <c r="D246" s="12" t="s">
        <v>18</v>
      </c>
      <c r="E246" s="12">
        <v>900</v>
      </c>
      <c r="F246" s="25" t="s">
        <v>2170</v>
      </c>
      <c r="G246" s="30" t="s">
        <v>3252</v>
      </c>
      <c r="H246" s="30" t="s">
        <v>3253</v>
      </c>
      <c r="I246" s="11" t="s">
        <v>131</v>
      </c>
      <c r="J246" s="12" t="s">
        <v>4472</v>
      </c>
      <c r="K246" s="12" t="s">
        <v>37</v>
      </c>
      <c r="L246" s="12">
        <v>0</v>
      </c>
      <c r="M246" s="12" t="s">
        <v>19</v>
      </c>
      <c r="N246" s="12" t="s">
        <v>21</v>
      </c>
      <c r="O246" s="12">
        <v>0</v>
      </c>
      <c r="P246" s="12" t="s">
        <v>165</v>
      </c>
      <c r="Q246" s="12">
        <v>5</v>
      </c>
      <c r="R246" s="30" t="s">
        <v>179</v>
      </c>
      <c r="S246" s="12">
        <v>0</v>
      </c>
      <c r="U246" t="s">
        <v>448</v>
      </c>
      <c r="V246" t="s">
        <v>42</v>
      </c>
      <c r="W246" t="s">
        <v>3158</v>
      </c>
      <c r="X246" t="s">
        <v>3159</v>
      </c>
      <c r="Y246" t="s">
        <v>185</v>
      </c>
      <c r="Z246" t="s">
        <v>4415</v>
      </c>
      <c r="AA246" t="s">
        <v>37</v>
      </c>
      <c r="AC246" t="s">
        <v>19</v>
      </c>
      <c r="AD246">
        <v>10</v>
      </c>
      <c r="AE246">
        <v>0</v>
      </c>
      <c r="AF246" t="s">
        <v>235</v>
      </c>
      <c r="AG246">
        <v>3</v>
      </c>
      <c r="AI246" s="7" t="str">
        <f>VLOOKUP(B246,U:W,3,0)</f>
        <v>-6.8969645</v>
      </c>
      <c r="AJ246" s="4" t="str">
        <f>VLOOKUP(B246,U:X,4,0)</f>
        <v>110.6885376</v>
      </c>
      <c r="AK246" s="4" t="str">
        <f>VLOOKUP(B246,U:Y,5,0)</f>
        <v>SUHIRMANTO</v>
      </c>
      <c r="AL246" s="4" t="str">
        <f>VLOOKUP(B246,U:Z,6,0)</f>
        <v>14514225243</v>
      </c>
      <c r="AM246" s="4" t="str">
        <f>VLOOKUP(B246,U:AA,7,0)</f>
        <v>HEXING</v>
      </c>
      <c r="AN246" s="4">
        <f>VLOOKUP(B246,U:AB,8,0)</f>
        <v>0</v>
      </c>
      <c r="AO246" s="4" t="str">
        <f>VLOOKUP(B246,U:AC,9,0)</f>
        <v>ABB</v>
      </c>
      <c r="AP246" s="4">
        <f>VLOOKUP(B246,U:AD,10,0)</f>
        <v>4</v>
      </c>
      <c r="AQ246" s="3" t="s">
        <v>123</v>
      </c>
      <c r="AR246" s="4" t="str">
        <f t="shared" si="6"/>
        <v>4A</v>
      </c>
      <c r="AS246" s="4" t="str">
        <f>VLOOKUP(B246,U:AF,12,0)</f>
        <v>GD525510593</v>
      </c>
      <c r="AT246" s="4">
        <f>VLOOKUP(B246,U:AG,13,0)</f>
        <v>5</v>
      </c>
      <c r="AU246" s="4">
        <f t="shared" si="7"/>
        <v>0</v>
      </c>
    </row>
    <row r="247" spans="1:47" x14ac:dyDescent="0.3">
      <c r="A247" s="6" t="s">
        <v>419</v>
      </c>
      <c r="B247" s="2" t="s">
        <v>673</v>
      </c>
      <c r="C247" s="1" t="s">
        <v>1439</v>
      </c>
      <c r="D247" s="12" t="s">
        <v>134</v>
      </c>
      <c r="E247" s="12">
        <v>900</v>
      </c>
      <c r="F247" s="25" t="s">
        <v>2171</v>
      </c>
      <c r="G247" s="30" t="s">
        <v>225</v>
      </c>
      <c r="H247" s="30" t="s">
        <v>215</v>
      </c>
      <c r="I247" s="11" t="s">
        <v>130</v>
      </c>
      <c r="J247" s="12" t="s">
        <v>4380</v>
      </c>
      <c r="K247" s="12" t="s">
        <v>142</v>
      </c>
      <c r="L247" s="12">
        <v>0</v>
      </c>
      <c r="M247" s="12" t="s">
        <v>19</v>
      </c>
      <c r="N247" s="12" t="s">
        <v>21</v>
      </c>
      <c r="O247" s="12">
        <v>0</v>
      </c>
      <c r="P247" s="12" t="s">
        <v>49</v>
      </c>
      <c r="Q247" s="12">
        <v>2</v>
      </c>
      <c r="R247" s="30" t="s">
        <v>178</v>
      </c>
      <c r="S247" s="12">
        <v>0</v>
      </c>
      <c r="U247" t="s">
        <v>485</v>
      </c>
      <c r="V247" t="s">
        <v>39</v>
      </c>
      <c r="W247" t="s">
        <v>3160</v>
      </c>
      <c r="X247" t="s">
        <v>3161</v>
      </c>
      <c r="Y247" t="s">
        <v>181</v>
      </c>
      <c r="Z247" t="s">
        <v>4416</v>
      </c>
      <c r="AA247" t="s">
        <v>143</v>
      </c>
      <c r="AC247" t="s">
        <v>19</v>
      </c>
      <c r="AD247">
        <v>4</v>
      </c>
      <c r="AE247">
        <v>0</v>
      </c>
      <c r="AF247" t="s">
        <v>5046</v>
      </c>
      <c r="AG247">
        <v>1</v>
      </c>
      <c r="AI247" s="7" t="str">
        <f>VLOOKUP(B247,U:W,3,0)</f>
        <v>-6.9947815</v>
      </c>
      <c r="AJ247" s="4" t="str">
        <f>VLOOKUP(B247,U:X,4,0)</f>
        <v>110.7500943</v>
      </c>
      <c r="AK247" s="4" t="str">
        <f>VLOOKUP(B247,U:Y,5,0)</f>
        <v>AGUS SALIM</v>
      </c>
      <c r="AL247" s="4" t="str">
        <f>VLOOKUP(B247,U:Z,6,0)</f>
        <v>001465941</v>
      </c>
      <c r="AM247" s="4" t="str">
        <f>VLOOKUP(B247,U:AA,7,0)</f>
        <v>FUJI</v>
      </c>
      <c r="AN247" s="4">
        <f>VLOOKUP(B247,U:AB,8,0)</f>
        <v>0</v>
      </c>
      <c r="AO247" s="4" t="str">
        <f>VLOOKUP(B247,U:AC,9,0)</f>
        <v>ABB</v>
      </c>
      <c r="AP247" s="4">
        <f>VLOOKUP(B247,U:AD,10,0)</f>
        <v>4</v>
      </c>
      <c r="AQ247" s="3" t="s">
        <v>123</v>
      </c>
      <c r="AR247" s="4" t="str">
        <f t="shared" si="6"/>
        <v>4A</v>
      </c>
      <c r="AS247" s="4" t="str">
        <f>VLOOKUP(B247,U:AF,12,0)</f>
        <v>GD525512360</v>
      </c>
      <c r="AT247" s="4">
        <f>VLOOKUP(B247,U:AG,13,0)</f>
        <v>2</v>
      </c>
      <c r="AU247" s="4">
        <f t="shared" si="7"/>
        <v>0</v>
      </c>
    </row>
    <row r="248" spans="1:47" x14ac:dyDescent="0.3">
      <c r="A248" s="6" t="s">
        <v>419</v>
      </c>
      <c r="B248" s="2" t="s">
        <v>674</v>
      </c>
      <c r="C248" s="1" t="s">
        <v>1440</v>
      </c>
      <c r="D248" s="12" t="s">
        <v>18</v>
      </c>
      <c r="E248" s="12">
        <v>900</v>
      </c>
      <c r="F248" s="25" t="s">
        <v>2172</v>
      </c>
      <c r="G248" s="30" t="s">
        <v>3190</v>
      </c>
      <c r="H248" s="30" t="s">
        <v>3191</v>
      </c>
      <c r="I248" s="11" t="s">
        <v>131</v>
      </c>
      <c r="J248" s="12" t="s">
        <v>4436</v>
      </c>
      <c r="K248" s="12" t="s">
        <v>37</v>
      </c>
      <c r="L248" s="12">
        <v>0</v>
      </c>
      <c r="M248" s="12" t="s">
        <v>19</v>
      </c>
      <c r="N248" s="12" t="s">
        <v>21</v>
      </c>
      <c r="O248" s="12">
        <v>0</v>
      </c>
      <c r="P248" s="12" t="s">
        <v>341</v>
      </c>
      <c r="Q248" s="12">
        <v>7</v>
      </c>
      <c r="R248" s="30" t="s">
        <v>185</v>
      </c>
      <c r="S248" s="12" t="s">
        <v>132</v>
      </c>
      <c r="U248" t="s">
        <v>246</v>
      </c>
      <c r="V248" t="s">
        <v>40</v>
      </c>
      <c r="W248" t="s">
        <v>3162</v>
      </c>
      <c r="X248" t="s">
        <v>3163</v>
      </c>
      <c r="Y248" t="s">
        <v>180</v>
      </c>
      <c r="Z248" t="s">
        <v>4417</v>
      </c>
      <c r="AA248" t="s">
        <v>37</v>
      </c>
      <c r="AC248" t="s">
        <v>19</v>
      </c>
      <c r="AD248">
        <v>6</v>
      </c>
      <c r="AE248">
        <v>0</v>
      </c>
      <c r="AF248" t="s">
        <v>159</v>
      </c>
      <c r="AG248">
        <v>4</v>
      </c>
      <c r="AI248" s="7" t="str">
        <f>VLOOKUP(B248,U:W,3,0)</f>
        <v>-6.9293633</v>
      </c>
      <c r="AJ248" s="4" t="str">
        <f>VLOOKUP(B248,U:X,4,0)</f>
        <v>110.6805243</v>
      </c>
      <c r="AK248" s="4" t="str">
        <f>VLOOKUP(B248,U:Y,5,0)</f>
        <v>NASIRUN</v>
      </c>
      <c r="AL248" s="4" t="str">
        <f>VLOOKUP(B248,U:Z,6,0)</f>
        <v>14514234351</v>
      </c>
      <c r="AM248" s="4" t="str">
        <f>VLOOKUP(B248,U:AA,7,0)</f>
        <v>HEXING</v>
      </c>
      <c r="AN248" s="4">
        <f>VLOOKUP(B248,U:AB,8,0)</f>
        <v>0</v>
      </c>
      <c r="AO248" s="4" t="str">
        <f>VLOOKUP(B248,U:AC,9,0)</f>
        <v>ABB</v>
      </c>
      <c r="AP248" s="4">
        <f>VLOOKUP(B248,U:AD,10,0)</f>
        <v>4</v>
      </c>
      <c r="AQ248" s="3" t="s">
        <v>123</v>
      </c>
      <c r="AR248" s="4" t="str">
        <f t="shared" si="6"/>
        <v>4A</v>
      </c>
      <c r="AS248" s="4" t="str">
        <f>VLOOKUP(B248,U:AF,12,0)</f>
        <v>GD525510059</v>
      </c>
      <c r="AT248" s="4">
        <f>VLOOKUP(B248,U:AG,13,0)</f>
        <v>7</v>
      </c>
      <c r="AU248" s="4" t="str">
        <f t="shared" si="7"/>
        <v>PERLU PERLUASAN JTR</v>
      </c>
    </row>
    <row r="249" spans="1:47" x14ac:dyDescent="0.3">
      <c r="A249" s="6" t="s">
        <v>419</v>
      </c>
      <c r="B249" s="2" t="s">
        <v>675</v>
      </c>
      <c r="C249" s="1" t="s">
        <v>1441</v>
      </c>
      <c r="D249" s="12" t="s">
        <v>18</v>
      </c>
      <c r="E249" s="12">
        <v>900</v>
      </c>
      <c r="F249" s="25" t="s">
        <v>2173</v>
      </c>
      <c r="G249" s="30" t="s">
        <v>3256</v>
      </c>
      <c r="H249" s="30" t="s">
        <v>3257</v>
      </c>
      <c r="I249" s="11" t="s">
        <v>131</v>
      </c>
      <c r="J249" s="12" t="s">
        <v>4474</v>
      </c>
      <c r="K249" s="12" t="s">
        <v>37</v>
      </c>
      <c r="L249" s="12">
        <v>0</v>
      </c>
      <c r="M249" s="12" t="s">
        <v>19</v>
      </c>
      <c r="N249" s="12" t="s">
        <v>21</v>
      </c>
      <c r="O249" s="12">
        <v>0</v>
      </c>
      <c r="P249" s="12" t="s">
        <v>74</v>
      </c>
      <c r="Q249" s="12">
        <v>2</v>
      </c>
      <c r="R249" s="30" t="s">
        <v>177</v>
      </c>
      <c r="S249" s="12">
        <v>0</v>
      </c>
      <c r="U249" t="s">
        <v>451</v>
      </c>
      <c r="V249" t="s">
        <v>40</v>
      </c>
      <c r="W249" t="s">
        <v>222</v>
      </c>
      <c r="X249" t="s">
        <v>220</v>
      </c>
      <c r="Y249" t="s">
        <v>178</v>
      </c>
      <c r="Z249" t="s">
        <v>4418</v>
      </c>
      <c r="AA249" t="s">
        <v>37</v>
      </c>
      <c r="AC249" t="s">
        <v>19</v>
      </c>
      <c r="AD249">
        <v>6</v>
      </c>
      <c r="AE249">
        <v>0</v>
      </c>
      <c r="AF249" t="s">
        <v>49</v>
      </c>
      <c r="AG249">
        <v>2</v>
      </c>
      <c r="AI249" s="7" t="str">
        <f>VLOOKUP(B249,U:W,3,0)</f>
        <v>-6.9361942850793525</v>
      </c>
      <c r="AJ249" s="4" t="str">
        <f>VLOOKUP(B249,U:X,4,0)</f>
        <v>110.63340347260237</v>
      </c>
      <c r="AK249" s="4" t="str">
        <f>VLOOKUP(B249,U:Y,5,0)</f>
        <v>MIFTAKHUL ANWAR</v>
      </c>
      <c r="AL249" s="4" t="str">
        <f>VLOOKUP(B249,U:Z,6,0)</f>
        <v>14514223842</v>
      </c>
      <c r="AM249" s="4" t="str">
        <f>VLOOKUP(B249,U:AA,7,0)</f>
        <v>HEXING</v>
      </c>
      <c r="AN249" s="4">
        <f>VLOOKUP(B249,U:AB,8,0)</f>
        <v>0</v>
      </c>
      <c r="AO249" s="4" t="str">
        <f>VLOOKUP(B249,U:AC,9,0)</f>
        <v>ABB</v>
      </c>
      <c r="AP249" s="4">
        <f>VLOOKUP(B249,U:AD,10,0)</f>
        <v>4</v>
      </c>
      <c r="AQ249" s="3" t="s">
        <v>123</v>
      </c>
      <c r="AR249" s="4" t="str">
        <f t="shared" si="6"/>
        <v>4A</v>
      </c>
      <c r="AS249" s="4" t="str">
        <f>VLOOKUP(B249,U:AF,12,0)</f>
        <v>GD525512362</v>
      </c>
      <c r="AT249" s="4">
        <f>VLOOKUP(B249,U:AG,13,0)</f>
        <v>2</v>
      </c>
      <c r="AU249" s="4">
        <f t="shared" si="7"/>
        <v>0</v>
      </c>
    </row>
    <row r="250" spans="1:47" x14ac:dyDescent="0.3">
      <c r="A250" s="6" t="s">
        <v>431</v>
      </c>
      <c r="B250" s="2" t="s">
        <v>676</v>
      </c>
      <c r="C250" s="1" t="s">
        <v>1442</v>
      </c>
      <c r="D250" s="12" t="s">
        <v>34</v>
      </c>
      <c r="E250" s="12">
        <v>1300</v>
      </c>
      <c r="F250" s="25" t="s">
        <v>2174</v>
      </c>
      <c r="G250" s="30" t="s">
        <v>3521</v>
      </c>
      <c r="H250" s="30" t="s">
        <v>3522</v>
      </c>
      <c r="I250" s="11" t="s">
        <v>131</v>
      </c>
      <c r="J250" s="12" t="s">
        <v>4617</v>
      </c>
      <c r="K250" s="12" t="s">
        <v>37</v>
      </c>
      <c r="L250" s="12">
        <v>0</v>
      </c>
      <c r="M250" s="12" t="s">
        <v>19</v>
      </c>
      <c r="N250" s="12" t="s">
        <v>125</v>
      </c>
      <c r="O250" s="12">
        <v>0</v>
      </c>
      <c r="P250" s="12" t="s">
        <v>5108</v>
      </c>
      <c r="Q250" s="12">
        <v>4</v>
      </c>
      <c r="R250" s="30" t="s">
        <v>176</v>
      </c>
      <c r="S250" s="12">
        <v>0</v>
      </c>
      <c r="U250" t="s">
        <v>476</v>
      </c>
      <c r="V250" t="s">
        <v>39</v>
      </c>
      <c r="W250" t="s">
        <v>222</v>
      </c>
      <c r="X250" t="s">
        <v>220</v>
      </c>
      <c r="Y250" t="s">
        <v>178</v>
      </c>
      <c r="Z250" t="s">
        <v>4419</v>
      </c>
      <c r="AA250" t="s">
        <v>37</v>
      </c>
      <c r="AC250" t="s">
        <v>19</v>
      </c>
      <c r="AD250">
        <v>4</v>
      </c>
      <c r="AE250">
        <v>0</v>
      </c>
      <c r="AF250" t="s">
        <v>49</v>
      </c>
      <c r="AG250">
        <v>3</v>
      </c>
      <c r="AI250" s="7" t="str">
        <f>VLOOKUP(B250,U:W,3,0)</f>
        <v>-6.8412264</v>
      </c>
      <c r="AJ250" s="4" t="str">
        <f>VLOOKUP(B250,U:X,4,0)</f>
        <v>110.6396187</v>
      </c>
      <c r="AK250" s="4" t="str">
        <f>VLOOKUP(B250,U:Y,5,0)</f>
        <v>AHMAD ROFIQ</v>
      </c>
      <c r="AL250" s="4" t="str">
        <f>VLOOKUP(B250,U:Z,6,0)</f>
        <v>14514222406</v>
      </c>
      <c r="AM250" s="4" t="str">
        <f>VLOOKUP(B250,U:AA,7,0)</f>
        <v>HEXING</v>
      </c>
      <c r="AN250" s="4">
        <f>VLOOKUP(B250,U:AB,8,0)</f>
        <v>0</v>
      </c>
      <c r="AO250" s="4" t="str">
        <f>VLOOKUP(B250,U:AC,9,0)</f>
        <v>ABB</v>
      </c>
      <c r="AP250" s="4">
        <f>VLOOKUP(B250,U:AD,10,0)</f>
        <v>6</v>
      </c>
      <c r="AQ250" s="3" t="s">
        <v>123</v>
      </c>
      <c r="AR250" s="4" t="str">
        <f t="shared" si="6"/>
        <v>6A</v>
      </c>
      <c r="AS250" s="4" t="str">
        <f>VLOOKUP(B250,U:AF,12,0)</f>
        <v>0441</v>
      </c>
      <c r="AT250" s="4">
        <f>VLOOKUP(B250,U:AG,13,0)</f>
        <v>4</v>
      </c>
      <c r="AU250" s="4">
        <f t="shared" si="7"/>
        <v>0</v>
      </c>
    </row>
    <row r="251" spans="1:47" x14ac:dyDescent="0.3">
      <c r="A251" s="6" t="s">
        <v>419</v>
      </c>
      <c r="B251" s="2" t="s">
        <v>677</v>
      </c>
      <c r="C251" s="1" t="s">
        <v>1443</v>
      </c>
      <c r="D251" s="12" t="s">
        <v>18</v>
      </c>
      <c r="E251" s="12">
        <v>450</v>
      </c>
      <c r="F251" s="25" t="s">
        <v>2175</v>
      </c>
      <c r="G251" s="30" t="s">
        <v>3098</v>
      </c>
      <c r="H251" s="30" t="s">
        <v>3099</v>
      </c>
      <c r="I251" s="11" t="s">
        <v>131</v>
      </c>
      <c r="J251" s="12" t="s">
        <v>4384</v>
      </c>
      <c r="K251" s="12" t="s">
        <v>37</v>
      </c>
      <c r="L251" s="12">
        <v>0</v>
      </c>
      <c r="M251" s="12" t="s">
        <v>19</v>
      </c>
      <c r="N251" s="12" t="s">
        <v>128</v>
      </c>
      <c r="O251" s="12">
        <v>0</v>
      </c>
      <c r="P251" s="12" t="s">
        <v>82</v>
      </c>
      <c r="Q251" s="12">
        <v>2</v>
      </c>
      <c r="R251" s="30" t="s">
        <v>183</v>
      </c>
      <c r="S251" s="12">
        <v>0</v>
      </c>
      <c r="U251" t="s">
        <v>478</v>
      </c>
      <c r="V251" t="s">
        <v>40</v>
      </c>
      <c r="W251" t="s">
        <v>3164</v>
      </c>
      <c r="X251" t="s">
        <v>3165</v>
      </c>
      <c r="Y251" t="s">
        <v>177</v>
      </c>
      <c r="Z251" t="s">
        <v>4420</v>
      </c>
      <c r="AA251" t="s">
        <v>37</v>
      </c>
      <c r="AC251" t="s">
        <v>19</v>
      </c>
      <c r="AD251">
        <v>6</v>
      </c>
      <c r="AE251">
        <v>0</v>
      </c>
      <c r="AF251" t="s">
        <v>5047</v>
      </c>
      <c r="AG251">
        <v>3</v>
      </c>
      <c r="AI251" s="7" t="str">
        <f>VLOOKUP(B251,U:W,3,0)</f>
        <v>-6.9029389</v>
      </c>
      <c r="AJ251" s="4" t="str">
        <f>VLOOKUP(B251,U:X,4,0)</f>
        <v>110.788986</v>
      </c>
      <c r="AK251" s="4" t="str">
        <f>VLOOKUP(B251,U:Y,5,0)</f>
        <v>SLAMET</v>
      </c>
      <c r="AL251" s="4" t="str">
        <f>VLOOKUP(B251,U:Z,6,0)</f>
        <v>14514223388</v>
      </c>
      <c r="AM251" s="4" t="str">
        <f>VLOOKUP(B251,U:AA,7,0)</f>
        <v>HEXING</v>
      </c>
      <c r="AN251" s="4">
        <f>VLOOKUP(B251,U:AB,8,0)</f>
        <v>0</v>
      </c>
      <c r="AO251" s="4" t="str">
        <f>VLOOKUP(B251,U:AC,9,0)</f>
        <v>ABB</v>
      </c>
      <c r="AP251" s="4">
        <f>VLOOKUP(B251,U:AD,10,0)</f>
        <v>2</v>
      </c>
      <c r="AQ251" s="3" t="s">
        <v>123</v>
      </c>
      <c r="AR251" s="4" t="str">
        <f t="shared" si="6"/>
        <v>2A</v>
      </c>
      <c r="AS251" s="4" t="str">
        <f>VLOOKUP(B251,U:AF,12,0)</f>
        <v>GD525512306</v>
      </c>
      <c r="AT251" s="4">
        <f>VLOOKUP(B251,U:AG,13,0)</f>
        <v>2</v>
      </c>
      <c r="AU251" s="4">
        <f t="shared" si="7"/>
        <v>0</v>
      </c>
    </row>
    <row r="252" spans="1:47" x14ac:dyDescent="0.3">
      <c r="A252" s="6" t="s">
        <v>419</v>
      </c>
      <c r="B252" s="2" t="s">
        <v>678</v>
      </c>
      <c r="C252" s="1" t="s">
        <v>1444</v>
      </c>
      <c r="D252" s="12" t="s">
        <v>134</v>
      </c>
      <c r="E252" s="12">
        <v>1300</v>
      </c>
      <c r="F252" s="25" t="s">
        <v>2176</v>
      </c>
      <c r="G252" s="30" t="s">
        <v>3172</v>
      </c>
      <c r="H252" s="30" t="s">
        <v>3173</v>
      </c>
      <c r="I252" s="11" t="s">
        <v>130</v>
      </c>
      <c r="J252" s="12" t="s">
        <v>4426</v>
      </c>
      <c r="K252" s="12" t="s">
        <v>142</v>
      </c>
      <c r="L252" s="12">
        <v>0</v>
      </c>
      <c r="M252" s="12" t="s">
        <v>19</v>
      </c>
      <c r="N252" s="12" t="s">
        <v>125</v>
      </c>
      <c r="O252" s="12">
        <v>0</v>
      </c>
      <c r="P252" s="12" t="s">
        <v>5050</v>
      </c>
      <c r="Q252" s="12">
        <v>5</v>
      </c>
      <c r="R252" s="30" t="s">
        <v>179</v>
      </c>
      <c r="S252" s="12">
        <v>0</v>
      </c>
      <c r="U252" t="s">
        <v>483</v>
      </c>
      <c r="V252" t="s">
        <v>39</v>
      </c>
      <c r="W252" t="s">
        <v>3166</v>
      </c>
      <c r="X252" t="s">
        <v>3167</v>
      </c>
      <c r="Y252" t="s">
        <v>181</v>
      </c>
      <c r="Z252" t="s">
        <v>4421</v>
      </c>
      <c r="AA252" t="s">
        <v>37</v>
      </c>
      <c r="AC252" t="s">
        <v>19</v>
      </c>
      <c r="AD252">
        <v>4</v>
      </c>
      <c r="AE252">
        <v>0</v>
      </c>
      <c r="AF252" t="s">
        <v>63</v>
      </c>
      <c r="AG252">
        <v>6</v>
      </c>
      <c r="AI252" s="7" t="str">
        <f>VLOOKUP(B252,U:W,3,0)</f>
        <v>-6.9012712</v>
      </c>
      <c r="AJ252" s="4" t="str">
        <f>VLOOKUP(B252,U:X,4,0)</f>
        <v>110.6305735</v>
      </c>
      <c r="AK252" s="4" t="str">
        <f>VLOOKUP(B252,U:Y,5,0)</f>
        <v>SUHIRMANTO</v>
      </c>
      <c r="AL252" s="4" t="str">
        <f>VLOOKUP(B252,U:Z,6,0)</f>
        <v>1004111389835</v>
      </c>
      <c r="AM252" s="4" t="str">
        <f>VLOOKUP(B252,U:AA,7,0)</f>
        <v>FUJI</v>
      </c>
      <c r="AN252" s="4">
        <f>VLOOKUP(B252,U:AB,8,0)</f>
        <v>0</v>
      </c>
      <c r="AO252" s="4" t="str">
        <f>VLOOKUP(B252,U:AC,9,0)</f>
        <v>ABB</v>
      </c>
      <c r="AP252" s="4">
        <f>VLOOKUP(B252,U:AD,10,0)</f>
        <v>6</v>
      </c>
      <c r="AQ252" s="3" t="s">
        <v>123</v>
      </c>
      <c r="AR252" s="4" t="str">
        <f t="shared" si="6"/>
        <v>6A</v>
      </c>
      <c r="AS252" s="4" t="str">
        <f>VLOOKUP(B252,U:AF,12,0)</f>
        <v>GD525510180</v>
      </c>
      <c r="AT252" s="4">
        <f>VLOOKUP(B252,U:AG,13,0)</f>
        <v>5</v>
      </c>
      <c r="AU252" s="4">
        <f t="shared" si="7"/>
        <v>0</v>
      </c>
    </row>
    <row r="253" spans="1:47" x14ac:dyDescent="0.3">
      <c r="A253" s="6" t="s">
        <v>419</v>
      </c>
      <c r="B253" s="2" t="s">
        <v>679</v>
      </c>
      <c r="C253" s="1" t="s">
        <v>1445</v>
      </c>
      <c r="D253" s="12" t="s">
        <v>134</v>
      </c>
      <c r="E253" s="12">
        <v>900</v>
      </c>
      <c r="F253" s="25" t="s">
        <v>2177</v>
      </c>
      <c r="G253" s="30" t="s">
        <v>328</v>
      </c>
      <c r="H253" s="30" t="s">
        <v>2722</v>
      </c>
      <c r="I253" s="11" t="s">
        <v>130</v>
      </c>
      <c r="J253" s="12" t="s">
        <v>4428</v>
      </c>
      <c r="K253" s="12" t="s">
        <v>142</v>
      </c>
      <c r="L253" s="12">
        <v>0</v>
      </c>
      <c r="M253" s="12" t="s">
        <v>19</v>
      </c>
      <c r="N253" s="12" t="s">
        <v>21</v>
      </c>
      <c r="O253" s="12">
        <v>0</v>
      </c>
      <c r="P253" s="12" t="s">
        <v>67</v>
      </c>
      <c r="Q253" s="12">
        <v>1</v>
      </c>
      <c r="R253" s="30" t="s">
        <v>178</v>
      </c>
      <c r="S253" s="12">
        <v>0</v>
      </c>
      <c r="U253" t="s">
        <v>487</v>
      </c>
      <c r="V253" t="s">
        <v>39</v>
      </c>
      <c r="W253" t="s">
        <v>3168</v>
      </c>
      <c r="X253" t="s">
        <v>3169</v>
      </c>
      <c r="Y253" t="s">
        <v>31</v>
      </c>
      <c r="Z253" t="s">
        <v>4422</v>
      </c>
      <c r="AA253" t="s">
        <v>37</v>
      </c>
      <c r="AC253" t="s">
        <v>19</v>
      </c>
      <c r="AD253">
        <v>4</v>
      </c>
      <c r="AE253">
        <v>0</v>
      </c>
      <c r="AF253" t="s">
        <v>5048</v>
      </c>
      <c r="AG253">
        <v>2</v>
      </c>
      <c r="AI253" s="7" t="str">
        <f>VLOOKUP(B253,U:W,3,0)</f>
        <v>-6.9947846</v>
      </c>
      <c r="AJ253" s="4" t="str">
        <f>VLOOKUP(B253,U:X,4,0)</f>
        <v>110.750094</v>
      </c>
      <c r="AK253" s="4" t="str">
        <f>VLOOKUP(B253,U:Y,5,0)</f>
        <v>AGUS SALIM</v>
      </c>
      <c r="AL253" s="4" t="str">
        <f>VLOOKUP(B253,U:Z,6,0)</f>
        <v>003302093</v>
      </c>
      <c r="AM253" s="4" t="str">
        <f>VLOOKUP(B253,U:AA,7,0)</f>
        <v>FUJI</v>
      </c>
      <c r="AN253" s="4">
        <f>VLOOKUP(B253,U:AB,8,0)</f>
        <v>0</v>
      </c>
      <c r="AO253" s="4" t="str">
        <f>VLOOKUP(B253,U:AC,9,0)</f>
        <v>ABB</v>
      </c>
      <c r="AP253" s="4">
        <f>VLOOKUP(B253,U:AD,10,0)</f>
        <v>4</v>
      </c>
      <c r="AQ253" s="3" t="s">
        <v>123</v>
      </c>
      <c r="AR253" s="4" t="str">
        <f t="shared" si="6"/>
        <v>4A</v>
      </c>
      <c r="AS253" s="4" t="str">
        <f>VLOOKUP(B253,U:AF,12,0)</f>
        <v>GD525511929</v>
      </c>
      <c r="AT253" s="4">
        <f>VLOOKUP(B253,U:AG,13,0)</f>
        <v>1</v>
      </c>
      <c r="AU253" s="4">
        <f t="shared" si="7"/>
        <v>0</v>
      </c>
    </row>
    <row r="254" spans="1:47" x14ac:dyDescent="0.3">
      <c r="A254" s="6" t="s">
        <v>417</v>
      </c>
      <c r="B254" s="2" t="s">
        <v>680</v>
      </c>
      <c r="C254" s="1" t="s">
        <v>1446</v>
      </c>
      <c r="D254" s="12" t="s">
        <v>18</v>
      </c>
      <c r="E254" s="12">
        <v>900</v>
      </c>
      <c r="F254" s="25" t="s">
        <v>2178</v>
      </c>
      <c r="G254" s="30" t="s">
        <v>3352</v>
      </c>
      <c r="H254" s="30" t="s">
        <v>3353</v>
      </c>
      <c r="I254" s="11" t="s">
        <v>131</v>
      </c>
      <c r="J254" s="12" t="s">
        <v>4522</v>
      </c>
      <c r="K254" s="12" t="s">
        <v>145</v>
      </c>
      <c r="L254" s="12">
        <v>0</v>
      </c>
      <c r="M254" s="12" t="s">
        <v>19</v>
      </c>
      <c r="N254" s="12" t="s">
        <v>21</v>
      </c>
      <c r="O254" s="12">
        <v>0</v>
      </c>
      <c r="P254" s="12" t="s">
        <v>172</v>
      </c>
      <c r="Q254" s="12">
        <v>5</v>
      </c>
      <c r="R254" s="30" t="s">
        <v>177</v>
      </c>
      <c r="S254" s="12">
        <v>0</v>
      </c>
      <c r="U254" t="s">
        <v>452</v>
      </c>
      <c r="V254" t="s">
        <v>39</v>
      </c>
      <c r="W254" t="s">
        <v>222</v>
      </c>
      <c r="X254" t="s">
        <v>2722</v>
      </c>
      <c r="Y254" t="s">
        <v>178</v>
      </c>
      <c r="Z254" t="s">
        <v>4423</v>
      </c>
      <c r="AA254" t="s">
        <v>37</v>
      </c>
      <c r="AC254" t="s">
        <v>19</v>
      </c>
      <c r="AD254">
        <v>4</v>
      </c>
      <c r="AE254">
        <v>0</v>
      </c>
      <c r="AF254" t="s">
        <v>5049</v>
      </c>
      <c r="AG254">
        <v>3</v>
      </c>
      <c r="AI254" s="7" t="str">
        <f>VLOOKUP(B254,U:W,3,0)</f>
        <v>-6.8855117</v>
      </c>
      <c r="AJ254" s="4" t="str">
        <f>VLOOKUP(B254,U:X,4,0)</f>
        <v>110.6285151</v>
      </c>
      <c r="AK254" s="4" t="str">
        <f>VLOOKUP(B254,U:Y,5,0)</f>
        <v>MIFTAKHUL ANWAR</v>
      </c>
      <c r="AL254" s="4" t="str">
        <f>VLOOKUP(B254,U:Z,6,0)</f>
        <v>56218389437</v>
      </c>
      <c r="AM254" s="4" t="str">
        <f>VLOOKUP(B254,U:AA,7,0)</f>
        <v>MELCOINDA</v>
      </c>
      <c r="AN254" s="4">
        <f>VLOOKUP(B254,U:AB,8,0)</f>
        <v>0</v>
      </c>
      <c r="AO254" s="4" t="str">
        <f>VLOOKUP(B254,U:AC,9,0)</f>
        <v>ABB</v>
      </c>
      <c r="AP254" s="4">
        <f>VLOOKUP(B254,U:AD,10,0)</f>
        <v>4</v>
      </c>
      <c r="AQ254" s="3" t="s">
        <v>123</v>
      </c>
      <c r="AR254" s="4" t="str">
        <f t="shared" si="6"/>
        <v>4A</v>
      </c>
      <c r="AS254" s="4" t="str">
        <f>VLOOKUP(B254,U:AF,12,0)</f>
        <v>GD525512390</v>
      </c>
      <c r="AT254" s="4">
        <f>VLOOKUP(B254,U:AG,13,0)</f>
        <v>5</v>
      </c>
      <c r="AU254" s="4">
        <f t="shared" si="7"/>
        <v>0</v>
      </c>
    </row>
    <row r="255" spans="1:47" x14ac:dyDescent="0.3">
      <c r="A255" s="6" t="s">
        <v>419</v>
      </c>
      <c r="B255" s="2" t="s">
        <v>681</v>
      </c>
      <c r="C255" s="1" t="s">
        <v>1447</v>
      </c>
      <c r="D255" s="12" t="s">
        <v>18</v>
      </c>
      <c r="E255" s="12">
        <v>900</v>
      </c>
      <c r="F255" s="25" t="s">
        <v>2179</v>
      </c>
      <c r="G255" s="30" t="s">
        <v>3182</v>
      </c>
      <c r="H255" s="30" t="s">
        <v>3183</v>
      </c>
      <c r="I255" s="11" t="s">
        <v>131</v>
      </c>
      <c r="J255" s="12" t="s">
        <v>4432</v>
      </c>
      <c r="K255" s="12" t="s">
        <v>145</v>
      </c>
      <c r="L255" s="12">
        <v>0</v>
      </c>
      <c r="M255" s="12" t="s">
        <v>20</v>
      </c>
      <c r="N255" s="12" t="s">
        <v>21</v>
      </c>
      <c r="O255" s="12">
        <v>0</v>
      </c>
      <c r="P255" s="12" t="s">
        <v>233</v>
      </c>
      <c r="Q255" s="12">
        <v>5</v>
      </c>
      <c r="R255" s="30" t="s">
        <v>179</v>
      </c>
      <c r="S255" s="12">
        <v>0</v>
      </c>
      <c r="U255" t="s">
        <v>449</v>
      </c>
      <c r="V255" t="s">
        <v>42</v>
      </c>
      <c r="W255" t="s">
        <v>224</v>
      </c>
      <c r="X255" t="s">
        <v>312</v>
      </c>
      <c r="Y255" t="s">
        <v>178</v>
      </c>
      <c r="Z255" t="s">
        <v>4424</v>
      </c>
      <c r="AA255" t="s">
        <v>37</v>
      </c>
      <c r="AC255" t="s">
        <v>19</v>
      </c>
      <c r="AD255">
        <v>10</v>
      </c>
      <c r="AE255">
        <v>0</v>
      </c>
      <c r="AF255" t="s">
        <v>67</v>
      </c>
      <c r="AG255">
        <v>2</v>
      </c>
      <c r="AI255" s="7" t="str">
        <f>VLOOKUP(B255,U:W,3,0)</f>
        <v>-6.9011291</v>
      </c>
      <c r="AJ255" s="4" t="str">
        <f>VLOOKUP(B255,U:X,4,0)</f>
        <v>110.6324423</v>
      </c>
      <c r="AK255" s="4" t="str">
        <f>VLOOKUP(B255,U:Y,5,0)</f>
        <v>SUHIRMANTO</v>
      </c>
      <c r="AL255" s="4" t="str">
        <f>VLOOKUP(B255,U:Z,6,0)</f>
        <v>56908327093</v>
      </c>
      <c r="AM255" s="4" t="str">
        <f>VLOOKUP(B255,U:AA,7,0)</f>
        <v>MELCOINDA</v>
      </c>
      <c r="AN255" s="4">
        <f>VLOOKUP(B255,U:AB,8,0)</f>
        <v>0</v>
      </c>
      <c r="AO255" s="4" t="str">
        <f>VLOOKUP(B255,U:AC,9,0)</f>
        <v>SCHNEIDER</v>
      </c>
      <c r="AP255" s="4">
        <f>VLOOKUP(B255,U:AD,10,0)</f>
        <v>4</v>
      </c>
      <c r="AQ255" s="3" t="s">
        <v>123</v>
      </c>
      <c r="AR255" s="4" t="str">
        <f t="shared" si="6"/>
        <v>4A</v>
      </c>
      <c r="AS255" s="4" t="str">
        <f>VLOOKUP(B255,U:AF,12,0)</f>
        <v>GD525510322</v>
      </c>
      <c r="AT255" s="4">
        <f>VLOOKUP(B255,U:AG,13,0)</f>
        <v>5</v>
      </c>
      <c r="AU255" s="4">
        <f t="shared" si="7"/>
        <v>0</v>
      </c>
    </row>
    <row r="256" spans="1:47" x14ac:dyDescent="0.3">
      <c r="A256" s="6" t="s">
        <v>417</v>
      </c>
      <c r="B256" s="2" t="s">
        <v>682</v>
      </c>
      <c r="C256" s="1" t="s">
        <v>1448</v>
      </c>
      <c r="D256" s="12" t="s">
        <v>18</v>
      </c>
      <c r="E256" s="12">
        <v>900</v>
      </c>
      <c r="F256" s="25" t="s">
        <v>2180</v>
      </c>
      <c r="G256" s="30" t="s">
        <v>3338</v>
      </c>
      <c r="H256" s="30" t="s">
        <v>3339</v>
      </c>
      <c r="I256" s="11" t="s">
        <v>131</v>
      </c>
      <c r="J256" s="12" t="s">
        <v>4515</v>
      </c>
      <c r="K256" s="12" t="s">
        <v>37</v>
      </c>
      <c r="L256" s="12">
        <v>0</v>
      </c>
      <c r="M256" s="12" t="s">
        <v>19</v>
      </c>
      <c r="N256" s="12" t="s">
        <v>21</v>
      </c>
      <c r="O256" s="12">
        <v>0</v>
      </c>
      <c r="P256" s="12" t="s">
        <v>52</v>
      </c>
      <c r="Q256" s="12">
        <v>2</v>
      </c>
      <c r="R256" s="30" t="s">
        <v>181</v>
      </c>
      <c r="S256" s="12">
        <v>0</v>
      </c>
      <c r="U256" t="s">
        <v>641</v>
      </c>
      <c r="V256" t="s">
        <v>39</v>
      </c>
      <c r="W256" t="s">
        <v>3170</v>
      </c>
      <c r="X256" t="s">
        <v>3171</v>
      </c>
      <c r="Y256" t="s">
        <v>183</v>
      </c>
      <c r="Z256" t="s">
        <v>4425</v>
      </c>
      <c r="AA256" t="s">
        <v>37</v>
      </c>
      <c r="AC256" t="s">
        <v>19</v>
      </c>
      <c r="AD256">
        <v>4</v>
      </c>
      <c r="AE256">
        <v>0</v>
      </c>
      <c r="AF256" t="s">
        <v>82</v>
      </c>
      <c r="AG256">
        <v>3</v>
      </c>
      <c r="AI256" s="7" t="str">
        <f>VLOOKUP(B256,U:W,3,0)</f>
        <v>-6.7111514</v>
      </c>
      <c r="AJ256" s="4" t="str">
        <f>VLOOKUP(B256,U:X,4,0)</f>
        <v>110.6242998</v>
      </c>
      <c r="AK256" s="4" t="str">
        <f>VLOOKUP(B256,U:Y,5,0)</f>
        <v>MUSYAFAK</v>
      </c>
      <c r="AL256" s="4" t="str">
        <f>VLOOKUP(B256,U:Z,6,0)</f>
        <v>14514234377</v>
      </c>
      <c r="AM256" s="4" t="str">
        <f>VLOOKUP(B256,U:AA,7,0)</f>
        <v>HEXING</v>
      </c>
      <c r="AN256" s="4">
        <f>VLOOKUP(B256,U:AB,8,0)</f>
        <v>0</v>
      </c>
      <c r="AO256" s="4" t="str">
        <f>VLOOKUP(B256,U:AC,9,0)</f>
        <v>ABB</v>
      </c>
      <c r="AP256" s="4">
        <f>VLOOKUP(B256,U:AD,10,0)</f>
        <v>4</v>
      </c>
      <c r="AQ256" s="3" t="s">
        <v>123</v>
      </c>
      <c r="AR256" s="4" t="str">
        <f t="shared" si="6"/>
        <v>4A</v>
      </c>
      <c r="AS256" s="4" t="str">
        <f>VLOOKUP(B256,U:AF,12,0)</f>
        <v>GD525512296</v>
      </c>
      <c r="AT256" s="4">
        <f>VLOOKUP(B256,U:AG,13,0)</f>
        <v>2</v>
      </c>
      <c r="AU256" s="4">
        <f t="shared" si="7"/>
        <v>0</v>
      </c>
    </row>
    <row r="257" spans="1:47" x14ac:dyDescent="0.3">
      <c r="A257" s="6" t="s">
        <v>417</v>
      </c>
      <c r="B257" s="2" t="s">
        <v>683</v>
      </c>
      <c r="C257" s="1" t="s">
        <v>266</v>
      </c>
      <c r="D257" s="12" t="s">
        <v>33</v>
      </c>
      <c r="E257" s="12">
        <v>900</v>
      </c>
      <c r="F257" s="25" t="s">
        <v>2181</v>
      </c>
      <c r="G257" s="30" t="s">
        <v>3348</v>
      </c>
      <c r="H257" s="30" t="s">
        <v>3349</v>
      </c>
      <c r="I257" s="11" t="s">
        <v>131</v>
      </c>
      <c r="J257" s="12" t="s">
        <v>4520</v>
      </c>
      <c r="K257" s="12" t="s">
        <v>37</v>
      </c>
      <c r="L257" s="12">
        <v>0</v>
      </c>
      <c r="M257" s="12" t="s">
        <v>19</v>
      </c>
      <c r="N257" s="12" t="s">
        <v>21</v>
      </c>
      <c r="O257" s="12">
        <v>0</v>
      </c>
      <c r="P257" s="12" t="s">
        <v>95</v>
      </c>
      <c r="Q257" s="12">
        <v>7</v>
      </c>
      <c r="R257" s="30" t="s">
        <v>183</v>
      </c>
      <c r="S257" s="12" t="s">
        <v>132</v>
      </c>
      <c r="U257" t="s">
        <v>678</v>
      </c>
      <c r="V257" t="s">
        <v>40</v>
      </c>
      <c r="W257" t="s">
        <v>3172</v>
      </c>
      <c r="X257" t="s">
        <v>3173</v>
      </c>
      <c r="Y257" t="s">
        <v>179</v>
      </c>
      <c r="Z257" t="s">
        <v>4426</v>
      </c>
      <c r="AA257" t="s">
        <v>142</v>
      </c>
      <c r="AC257" t="s">
        <v>19</v>
      </c>
      <c r="AD257">
        <v>6</v>
      </c>
      <c r="AE257">
        <v>0</v>
      </c>
      <c r="AF257" t="s">
        <v>5050</v>
      </c>
      <c r="AG257">
        <v>5</v>
      </c>
      <c r="AI257" s="7" t="str">
        <f>VLOOKUP(B257,U:W,3,0)</f>
        <v>-6.923175</v>
      </c>
      <c r="AJ257" s="4" t="str">
        <f>VLOOKUP(B257,U:X,4,0)</f>
        <v>110.7730033</v>
      </c>
      <c r="AK257" s="4" t="str">
        <f>VLOOKUP(B257,U:Y,5,0)</f>
        <v>SLAMET</v>
      </c>
      <c r="AL257" s="4" t="str">
        <f>VLOOKUP(B257,U:Z,6,0)</f>
        <v>14514224634</v>
      </c>
      <c r="AM257" s="4" t="str">
        <f>VLOOKUP(B257,U:AA,7,0)</f>
        <v>HEXING</v>
      </c>
      <c r="AN257" s="4">
        <f>VLOOKUP(B257,U:AB,8,0)</f>
        <v>0</v>
      </c>
      <c r="AO257" s="4" t="str">
        <f>VLOOKUP(B257,U:AC,9,0)</f>
        <v>ABB</v>
      </c>
      <c r="AP257" s="4">
        <f>VLOOKUP(B257,U:AD,10,0)</f>
        <v>4</v>
      </c>
      <c r="AQ257" s="3" t="s">
        <v>123</v>
      </c>
      <c r="AR257" s="4" t="str">
        <f t="shared" si="6"/>
        <v>4A</v>
      </c>
      <c r="AS257" s="4" t="str">
        <f>VLOOKUP(B257,U:AF,12,0)</f>
        <v>GD525512320</v>
      </c>
      <c r="AT257" s="4">
        <f>VLOOKUP(B257,U:AG,13,0)</f>
        <v>7</v>
      </c>
      <c r="AU257" s="4" t="str">
        <f t="shared" si="7"/>
        <v>PERLU PERLUASAN JTR</v>
      </c>
    </row>
    <row r="258" spans="1:47" x14ac:dyDescent="0.3">
      <c r="A258" s="6" t="s">
        <v>417</v>
      </c>
      <c r="B258" s="2" t="s">
        <v>684</v>
      </c>
      <c r="C258" s="1" t="s">
        <v>1449</v>
      </c>
      <c r="D258" s="12" t="s">
        <v>18</v>
      </c>
      <c r="E258" s="12">
        <v>900</v>
      </c>
      <c r="F258" s="25" t="s">
        <v>2182</v>
      </c>
      <c r="G258" s="30" t="s">
        <v>3272</v>
      </c>
      <c r="H258" s="30" t="s">
        <v>3273</v>
      </c>
      <c r="I258" s="11" t="s">
        <v>131</v>
      </c>
      <c r="J258" s="12" t="s">
        <v>4482</v>
      </c>
      <c r="K258" s="12" t="s">
        <v>37</v>
      </c>
      <c r="L258" s="12">
        <v>0</v>
      </c>
      <c r="M258" s="12" t="s">
        <v>19</v>
      </c>
      <c r="N258" s="12" t="s">
        <v>21</v>
      </c>
      <c r="O258" s="12">
        <v>0</v>
      </c>
      <c r="P258" s="12" t="s">
        <v>64</v>
      </c>
      <c r="Q258" s="12">
        <v>18</v>
      </c>
      <c r="R258" s="30" t="s">
        <v>176</v>
      </c>
      <c r="S258" s="12" t="s">
        <v>132</v>
      </c>
      <c r="U258" t="s">
        <v>664</v>
      </c>
      <c r="V258" t="s">
        <v>39</v>
      </c>
      <c r="W258" t="s">
        <v>3174</v>
      </c>
      <c r="X258" t="s">
        <v>3175</v>
      </c>
      <c r="Y258" t="s">
        <v>182</v>
      </c>
      <c r="Z258" t="s">
        <v>4427</v>
      </c>
      <c r="AA258" t="s">
        <v>37</v>
      </c>
      <c r="AC258" t="s">
        <v>19</v>
      </c>
      <c r="AD258">
        <v>4</v>
      </c>
      <c r="AE258">
        <v>0</v>
      </c>
      <c r="AF258" t="s">
        <v>72</v>
      </c>
      <c r="AG258">
        <v>7</v>
      </c>
      <c r="AI258" s="7" t="str">
        <f>VLOOKUP(B258,U:W,3,0)</f>
        <v>-6.85549</v>
      </c>
      <c r="AJ258" s="4" t="str">
        <f>VLOOKUP(B258,U:X,4,0)</f>
        <v>110.641108</v>
      </c>
      <c r="AK258" s="4" t="str">
        <f>VLOOKUP(B258,U:Y,5,0)</f>
        <v>AHMAD ROFIQ</v>
      </c>
      <c r="AL258" s="4" t="str">
        <f>VLOOKUP(B258,U:Z,6,0)</f>
        <v>14514234310</v>
      </c>
      <c r="AM258" s="4" t="str">
        <f>VLOOKUP(B258,U:AA,7,0)</f>
        <v>HEXING</v>
      </c>
      <c r="AN258" s="4">
        <f>VLOOKUP(B258,U:AB,8,0)</f>
        <v>0</v>
      </c>
      <c r="AO258" s="4" t="str">
        <f>VLOOKUP(B258,U:AC,9,0)</f>
        <v>ABB</v>
      </c>
      <c r="AP258" s="4">
        <f>VLOOKUP(B258,U:AD,10,0)</f>
        <v>4</v>
      </c>
      <c r="AQ258" s="3" t="s">
        <v>123</v>
      </c>
      <c r="AR258" s="4" t="str">
        <f t="shared" si="6"/>
        <v>4A</v>
      </c>
      <c r="AS258" s="4" t="str">
        <f>VLOOKUP(B258,U:AF,12,0)</f>
        <v>GD525512312</v>
      </c>
      <c r="AT258" s="4">
        <f>VLOOKUP(B258,U:AG,13,0)</f>
        <v>18</v>
      </c>
      <c r="AU258" s="4" t="str">
        <f t="shared" si="7"/>
        <v>PERLU PERLUASAN JTR</v>
      </c>
    </row>
    <row r="259" spans="1:47" x14ac:dyDescent="0.3">
      <c r="A259" s="6" t="s">
        <v>417</v>
      </c>
      <c r="B259" s="2" t="s">
        <v>685</v>
      </c>
      <c r="C259" s="1" t="s">
        <v>1450</v>
      </c>
      <c r="D259" s="12" t="s">
        <v>18</v>
      </c>
      <c r="E259" s="12">
        <v>900</v>
      </c>
      <c r="F259" s="25" t="s">
        <v>2183</v>
      </c>
      <c r="G259" s="30" t="s">
        <v>3260</v>
      </c>
      <c r="H259" s="30" t="s">
        <v>3261</v>
      </c>
      <c r="I259" s="11" t="s">
        <v>131</v>
      </c>
      <c r="J259" s="12" t="s">
        <v>4476</v>
      </c>
      <c r="K259" s="12" t="s">
        <v>37</v>
      </c>
      <c r="L259" s="12">
        <v>0</v>
      </c>
      <c r="M259" s="12" t="s">
        <v>19</v>
      </c>
      <c r="N259" s="12" t="s">
        <v>21</v>
      </c>
      <c r="O259" s="12">
        <v>0</v>
      </c>
      <c r="P259" s="12" t="s">
        <v>340</v>
      </c>
      <c r="Q259" s="12">
        <v>3</v>
      </c>
      <c r="R259" s="30" t="s">
        <v>180</v>
      </c>
      <c r="S259" s="12">
        <v>0</v>
      </c>
      <c r="U259" t="s">
        <v>679</v>
      </c>
      <c r="V259" t="s">
        <v>39</v>
      </c>
      <c r="W259" t="s">
        <v>328</v>
      </c>
      <c r="X259" t="s">
        <v>2722</v>
      </c>
      <c r="Y259" t="s">
        <v>178</v>
      </c>
      <c r="Z259" t="s">
        <v>4428</v>
      </c>
      <c r="AA259" t="s">
        <v>142</v>
      </c>
      <c r="AC259" t="s">
        <v>19</v>
      </c>
      <c r="AD259">
        <v>4</v>
      </c>
      <c r="AE259">
        <v>0</v>
      </c>
      <c r="AF259" t="s">
        <v>67</v>
      </c>
      <c r="AG259">
        <v>1</v>
      </c>
      <c r="AI259" s="7" t="str">
        <f>VLOOKUP(B259,U:W,3,0)</f>
        <v>-6.9723988</v>
      </c>
      <c r="AJ259" s="4" t="str">
        <f>VLOOKUP(B259,U:X,4,0)</f>
        <v>110.5279426</v>
      </c>
      <c r="AK259" s="4" t="str">
        <f>VLOOKUP(B259,U:Y,5,0)</f>
        <v>AHMAD FAHRUR REZA</v>
      </c>
      <c r="AL259" s="4" t="str">
        <f>VLOOKUP(B259,U:Z,6,0)</f>
        <v>14514225219</v>
      </c>
      <c r="AM259" s="4" t="str">
        <f>VLOOKUP(B259,U:AA,7,0)</f>
        <v>HEXING</v>
      </c>
      <c r="AN259" s="4">
        <f>VLOOKUP(B259,U:AB,8,0)</f>
        <v>0</v>
      </c>
      <c r="AO259" s="4" t="str">
        <f>VLOOKUP(B259,U:AC,9,0)</f>
        <v>ABB</v>
      </c>
      <c r="AP259" s="4">
        <f>VLOOKUP(B259,U:AD,10,0)</f>
        <v>4</v>
      </c>
      <c r="AQ259" s="3" t="s">
        <v>123</v>
      </c>
      <c r="AR259" s="4" t="str">
        <f t="shared" si="6"/>
        <v>4A</v>
      </c>
      <c r="AS259" s="4" t="str">
        <f>VLOOKUP(B259,U:AF,12,0)</f>
        <v>GD525511487</v>
      </c>
      <c r="AT259" s="4">
        <f>VLOOKUP(B259,U:AG,13,0)</f>
        <v>3</v>
      </c>
      <c r="AU259" s="4">
        <f t="shared" si="7"/>
        <v>0</v>
      </c>
    </row>
    <row r="260" spans="1:47" x14ac:dyDescent="0.3">
      <c r="A260" s="6" t="s">
        <v>417</v>
      </c>
      <c r="B260" s="2" t="s">
        <v>686</v>
      </c>
      <c r="C260" s="1" t="s">
        <v>1451</v>
      </c>
      <c r="D260" s="12" t="s">
        <v>18</v>
      </c>
      <c r="E260" s="12">
        <v>900</v>
      </c>
      <c r="F260" s="25" t="s">
        <v>2184</v>
      </c>
      <c r="G260" s="30" t="s">
        <v>3342</v>
      </c>
      <c r="H260" s="30" t="s">
        <v>3343</v>
      </c>
      <c r="I260" s="11" t="s">
        <v>131</v>
      </c>
      <c r="J260" s="12" t="s">
        <v>4517</v>
      </c>
      <c r="K260" s="12" t="s">
        <v>37</v>
      </c>
      <c r="L260" s="12">
        <v>0</v>
      </c>
      <c r="M260" s="12" t="s">
        <v>19</v>
      </c>
      <c r="N260" s="12" t="s">
        <v>21</v>
      </c>
      <c r="O260" s="12">
        <v>0</v>
      </c>
      <c r="P260" s="12" t="s">
        <v>117</v>
      </c>
      <c r="Q260" s="12">
        <v>5</v>
      </c>
      <c r="R260" s="30" t="s">
        <v>181</v>
      </c>
      <c r="S260" s="12">
        <v>0</v>
      </c>
      <c r="U260" t="s">
        <v>554</v>
      </c>
      <c r="V260" t="s">
        <v>39</v>
      </c>
      <c r="W260" t="s">
        <v>3176</v>
      </c>
      <c r="X260" t="s">
        <v>3177</v>
      </c>
      <c r="Y260" t="s">
        <v>181</v>
      </c>
      <c r="Z260" t="s">
        <v>4429</v>
      </c>
      <c r="AA260" t="s">
        <v>37</v>
      </c>
      <c r="AC260" t="s">
        <v>19</v>
      </c>
      <c r="AD260">
        <v>4</v>
      </c>
      <c r="AE260">
        <v>0</v>
      </c>
      <c r="AF260" t="s">
        <v>52</v>
      </c>
      <c r="AG260">
        <v>4</v>
      </c>
      <c r="AI260" s="7" t="str">
        <f>VLOOKUP(B260,U:W,3,0)</f>
        <v>-6.874529599484432</v>
      </c>
      <c r="AJ260" s="4" t="str">
        <f>VLOOKUP(B260,U:X,4,0)</f>
        <v>110.77073190361261</v>
      </c>
      <c r="AK260" s="4" t="str">
        <f>VLOOKUP(B260,U:Y,5,0)</f>
        <v>MUSYAFAK</v>
      </c>
      <c r="AL260" s="4" t="str">
        <f>VLOOKUP(B260,U:Z,6,0)</f>
        <v>14514223222</v>
      </c>
      <c r="AM260" s="4" t="str">
        <f>VLOOKUP(B260,U:AA,7,0)</f>
        <v>HEXING</v>
      </c>
      <c r="AN260" s="4">
        <f>VLOOKUP(B260,U:AB,8,0)</f>
        <v>0</v>
      </c>
      <c r="AO260" s="4" t="str">
        <f>VLOOKUP(B260,U:AC,9,0)</f>
        <v>ABB</v>
      </c>
      <c r="AP260" s="4">
        <f>VLOOKUP(B260,U:AD,10,0)</f>
        <v>4</v>
      </c>
      <c r="AQ260" s="3" t="s">
        <v>123</v>
      </c>
      <c r="AR260" s="4" t="str">
        <f t="shared" si="6"/>
        <v>4A</v>
      </c>
      <c r="AS260" s="4" t="str">
        <f>VLOOKUP(B260,U:AF,12,0)</f>
        <v>GD525511202</v>
      </c>
      <c r="AT260" s="4">
        <f>VLOOKUP(B260,U:AG,13,0)</f>
        <v>5</v>
      </c>
      <c r="AU260" s="4">
        <f t="shared" si="7"/>
        <v>0</v>
      </c>
    </row>
    <row r="261" spans="1:47" x14ac:dyDescent="0.3">
      <c r="A261" s="6" t="s">
        <v>427</v>
      </c>
      <c r="B261" s="2" t="s">
        <v>687</v>
      </c>
      <c r="C261" s="1" t="s">
        <v>1452</v>
      </c>
      <c r="D261" s="12" t="s">
        <v>18</v>
      </c>
      <c r="E261" s="12">
        <v>900</v>
      </c>
      <c r="F261" s="25" t="s">
        <v>2185</v>
      </c>
      <c r="G261" s="30" t="s">
        <v>2876</v>
      </c>
      <c r="H261" s="30" t="s">
        <v>2877</v>
      </c>
      <c r="I261" s="11" t="s">
        <v>131</v>
      </c>
      <c r="J261" s="12" t="s">
        <v>4270</v>
      </c>
      <c r="K261" s="12" t="s">
        <v>37</v>
      </c>
      <c r="L261" s="12">
        <v>0</v>
      </c>
      <c r="M261" s="12" t="s">
        <v>19</v>
      </c>
      <c r="N261" s="12" t="s">
        <v>21</v>
      </c>
      <c r="O261" s="12">
        <v>0</v>
      </c>
      <c r="P261" s="12" t="s">
        <v>379</v>
      </c>
      <c r="Q261" s="12">
        <v>17</v>
      </c>
      <c r="R261" s="30" t="s">
        <v>176</v>
      </c>
      <c r="S261" s="12" t="s">
        <v>132</v>
      </c>
      <c r="U261" t="s">
        <v>463</v>
      </c>
      <c r="V261" t="s">
        <v>39</v>
      </c>
      <c r="W261" t="s">
        <v>3178</v>
      </c>
      <c r="X261" t="s">
        <v>3179</v>
      </c>
      <c r="Y261" t="s">
        <v>176</v>
      </c>
      <c r="Z261" t="s">
        <v>4430</v>
      </c>
      <c r="AA261" t="s">
        <v>37</v>
      </c>
      <c r="AC261" t="s">
        <v>19</v>
      </c>
      <c r="AD261">
        <v>4</v>
      </c>
      <c r="AE261">
        <v>0</v>
      </c>
      <c r="AF261" t="s">
        <v>5051</v>
      </c>
      <c r="AG261">
        <v>5</v>
      </c>
      <c r="AI261" s="7" t="str">
        <f>VLOOKUP(B261,U:W,3,0)</f>
        <v>-6.8466283</v>
      </c>
      <c r="AJ261" s="4" t="str">
        <f>VLOOKUP(B261,U:X,4,0)</f>
        <v>110.5767883</v>
      </c>
      <c r="AK261" s="4" t="str">
        <f>VLOOKUP(B261,U:Y,5,0)</f>
        <v>AHMAD ROFIQ</v>
      </c>
      <c r="AL261" s="4" t="str">
        <f>VLOOKUP(B261,U:Z,6,0)</f>
        <v>14514228254</v>
      </c>
      <c r="AM261" s="4" t="str">
        <f>VLOOKUP(B261,U:AA,7,0)</f>
        <v>HEXING</v>
      </c>
      <c r="AN261" s="4">
        <f>VLOOKUP(B261,U:AB,8,0)</f>
        <v>0</v>
      </c>
      <c r="AO261" s="4" t="str">
        <f>VLOOKUP(B261,U:AC,9,0)</f>
        <v>ABB</v>
      </c>
      <c r="AP261" s="4">
        <f>VLOOKUP(B261,U:AD,10,0)</f>
        <v>4</v>
      </c>
      <c r="AQ261" s="3" t="s">
        <v>123</v>
      </c>
      <c r="AR261" s="4" t="str">
        <f t="shared" si="6"/>
        <v>4A</v>
      </c>
      <c r="AS261" s="4" t="str">
        <f>VLOOKUP(B261,U:AF,12,0)</f>
        <v>GD525511642</v>
      </c>
      <c r="AT261" s="4">
        <f>VLOOKUP(B261,U:AG,13,0)</f>
        <v>17</v>
      </c>
      <c r="AU261" s="4" t="str">
        <f t="shared" si="7"/>
        <v>PERLU PERLUASAN JTR</v>
      </c>
    </row>
    <row r="262" spans="1:47" x14ac:dyDescent="0.3">
      <c r="A262" s="6" t="s">
        <v>429</v>
      </c>
      <c r="B262" s="2" t="s">
        <v>688</v>
      </c>
      <c r="C262" s="1" t="s">
        <v>1453</v>
      </c>
      <c r="D262" s="12" t="s">
        <v>18</v>
      </c>
      <c r="E262" s="12">
        <v>450</v>
      </c>
      <c r="F262" s="25" t="s">
        <v>2186</v>
      </c>
      <c r="G262" s="30" t="s">
        <v>2999</v>
      </c>
      <c r="H262" s="30" t="s">
        <v>3000</v>
      </c>
      <c r="I262" s="11" t="s">
        <v>131</v>
      </c>
      <c r="J262" s="12" t="s">
        <v>4332</v>
      </c>
      <c r="K262" s="12" t="s">
        <v>37</v>
      </c>
      <c r="L262" s="12">
        <v>0</v>
      </c>
      <c r="M262" s="12" t="s">
        <v>19</v>
      </c>
      <c r="N262" s="12" t="s">
        <v>128</v>
      </c>
      <c r="O262" s="12">
        <v>0</v>
      </c>
      <c r="P262" s="12" t="s">
        <v>348</v>
      </c>
      <c r="Q262" s="12">
        <v>9</v>
      </c>
      <c r="R262" s="30" t="s">
        <v>31</v>
      </c>
      <c r="S262" s="12" t="s">
        <v>132</v>
      </c>
      <c r="U262" t="s">
        <v>667</v>
      </c>
      <c r="V262" t="s">
        <v>40</v>
      </c>
      <c r="W262" t="s">
        <v>3180</v>
      </c>
      <c r="X262" t="s">
        <v>3181</v>
      </c>
      <c r="Y262" t="s">
        <v>185</v>
      </c>
      <c r="Z262" t="s">
        <v>4431</v>
      </c>
      <c r="AA262" t="s">
        <v>37</v>
      </c>
      <c r="AC262" t="s">
        <v>19</v>
      </c>
      <c r="AD262">
        <v>6</v>
      </c>
      <c r="AE262">
        <v>0</v>
      </c>
      <c r="AF262" t="s">
        <v>388</v>
      </c>
      <c r="AG262">
        <v>2</v>
      </c>
      <c r="AI262" s="7" t="str">
        <f>VLOOKUP(B262,U:W,3,0)</f>
        <v>-6.9247368</v>
      </c>
      <c r="AJ262" s="4" t="str">
        <f>VLOOKUP(B262,U:X,4,0)</f>
        <v>110.6053223</v>
      </c>
      <c r="AK262" s="4" t="str">
        <f>VLOOKUP(B262,U:Y,5,0)</f>
        <v>SUDARMAN</v>
      </c>
      <c r="AL262" s="4" t="str">
        <f>VLOOKUP(B262,U:Z,6,0)</f>
        <v>14514139329</v>
      </c>
      <c r="AM262" s="4" t="str">
        <f>VLOOKUP(B262,U:AA,7,0)</f>
        <v>HEXING</v>
      </c>
      <c r="AN262" s="4">
        <f>VLOOKUP(B262,U:AB,8,0)</f>
        <v>0</v>
      </c>
      <c r="AO262" s="4" t="str">
        <f>VLOOKUP(B262,U:AC,9,0)</f>
        <v>ABB</v>
      </c>
      <c r="AP262" s="4">
        <f>VLOOKUP(B262,U:AD,10,0)</f>
        <v>2</v>
      </c>
      <c r="AQ262" s="3" t="s">
        <v>123</v>
      </c>
      <c r="AR262" s="4" t="str">
        <f t="shared" si="6"/>
        <v>2A</v>
      </c>
      <c r="AS262" s="4" t="str">
        <f>VLOOKUP(B262,U:AF,12,0)</f>
        <v>GD525511992</v>
      </c>
      <c r="AT262" s="4">
        <f>VLOOKUP(B262,U:AG,13,0)</f>
        <v>9</v>
      </c>
      <c r="AU262" s="4" t="str">
        <f t="shared" si="7"/>
        <v>PERLU PERLUASAN JTR</v>
      </c>
    </row>
    <row r="263" spans="1:47" x14ac:dyDescent="0.3">
      <c r="A263" s="6" t="s">
        <v>431</v>
      </c>
      <c r="B263" s="2" t="s">
        <v>689</v>
      </c>
      <c r="C263" s="1" t="s">
        <v>1454</v>
      </c>
      <c r="D263" s="12" t="s">
        <v>33</v>
      </c>
      <c r="E263" s="12">
        <v>900</v>
      </c>
      <c r="F263" s="25" t="s">
        <v>2187</v>
      </c>
      <c r="G263" s="30" t="s">
        <v>3515</v>
      </c>
      <c r="H263" s="30" t="s">
        <v>3516</v>
      </c>
      <c r="I263" s="11" t="s">
        <v>131</v>
      </c>
      <c r="J263" s="12" t="s">
        <v>4614</v>
      </c>
      <c r="K263" s="12" t="s">
        <v>37</v>
      </c>
      <c r="L263" s="12">
        <v>0</v>
      </c>
      <c r="M263" s="12" t="s">
        <v>19</v>
      </c>
      <c r="N263" s="12" t="s">
        <v>21</v>
      </c>
      <c r="O263" s="12">
        <v>0</v>
      </c>
      <c r="P263" s="12" t="s">
        <v>5105</v>
      </c>
      <c r="Q263" s="12">
        <v>9</v>
      </c>
      <c r="R263" s="27" t="s">
        <v>180</v>
      </c>
      <c r="S263" s="12" t="s">
        <v>132</v>
      </c>
      <c r="U263" t="s">
        <v>681</v>
      </c>
      <c r="V263" t="s">
        <v>39</v>
      </c>
      <c r="W263" t="s">
        <v>3182</v>
      </c>
      <c r="X263" t="s">
        <v>3183</v>
      </c>
      <c r="Y263" t="s">
        <v>179</v>
      </c>
      <c r="Z263" t="s">
        <v>4432</v>
      </c>
      <c r="AA263" t="s">
        <v>145</v>
      </c>
      <c r="AC263" t="s">
        <v>20</v>
      </c>
      <c r="AD263">
        <v>4</v>
      </c>
      <c r="AE263">
        <v>0</v>
      </c>
      <c r="AF263" t="s">
        <v>233</v>
      </c>
      <c r="AG263">
        <v>5</v>
      </c>
      <c r="AI263" s="7" t="str">
        <f>VLOOKUP(B263,U:W,3,0)</f>
        <v>-6.9309971</v>
      </c>
      <c r="AJ263" s="4" t="str">
        <f>VLOOKUP(B263,U:X,4,0)</f>
        <v>110.5503153</v>
      </c>
      <c r="AK263" s="4" t="str">
        <f>VLOOKUP(B263,U:Y,5,0)</f>
        <v>AHMAD FAHRUR REZA</v>
      </c>
      <c r="AL263" s="4" t="str">
        <f>VLOOKUP(B263,U:Z,6,0)</f>
        <v>14514174318</v>
      </c>
      <c r="AM263" s="4" t="str">
        <f>VLOOKUP(B263,U:AA,7,0)</f>
        <v>HEXING</v>
      </c>
      <c r="AN263" s="4">
        <f>VLOOKUP(B263,U:AB,8,0)</f>
        <v>0</v>
      </c>
      <c r="AO263" s="4" t="str">
        <f>VLOOKUP(B263,U:AC,9,0)</f>
        <v>ABB</v>
      </c>
      <c r="AP263" s="4">
        <f>VLOOKUP(B263,U:AD,10,0)</f>
        <v>4</v>
      </c>
      <c r="AQ263" s="3" t="s">
        <v>123</v>
      </c>
      <c r="AR263" s="4" t="str">
        <f t="shared" ref="AR263:AR326" si="8">CONCATENATE(AP263,AQ263)</f>
        <v>4A</v>
      </c>
      <c r="AS263" s="4" t="str">
        <f>VLOOKUP(B263,U:AF,12,0)</f>
        <v>5913</v>
      </c>
      <c r="AT263" s="4">
        <f>VLOOKUP(B263,U:AG,13,0)</f>
        <v>9</v>
      </c>
      <c r="AU263" s="4" t="str">
        <f t="shared" ref="AU263:AU326" si="9">IF(AT263&gt;5,"PERLU PERLUASAN JTR",0)</f>
        <v>PERLU PERLUASAN JTR</v>
      </c>
    </row>
    <row r="264" spans="1:47" x14ac:dyDescent="0.3">
      <c r="A264" s="6" t="s">
        <v>417</v>
      </c>
      <c r="B264" s="2" t="s">
        <v>690</v>
      </c>
      <c r="C264" s="1" t="s">
        <v>1455</v>
      </c>
      <c r="D264" s="12" t="s">
        <v>33</v>
      </c>
      <c r="E264" s="12">
        <v>900</v>
      </c>
      <c r="F264" s="25" t="s">
        <v>2188</v>
      </c>
      <c r="G264" s="30" t="s">
        <v>3264</v>
      </c>
      <c r="H264" s="30" t="s">
        <v>3265</v>
      </c>
      <c r="I264" s="11" t="s">
        <v>131</v>
      </c>
      <c r="J264" s="12" t="s">
        <v>4478</v>
      </c>
      <c r="K264" s="12" t="s">
        <v>37</v>
      </c>
      <c r="L264" s="12">
        <v>0</v>
      </c>
      <c r="M264" s="12" t="s">
        <v>19</v>
      </c>
      <c r="N264" s="12" t="s">
        <v>21</v>
      </c>
      <c r="O264" s="12">
        <v>0</v>
      </c>
      <c r="P264" s="12" t="s">
        <v>156</v>
      </c>
      <c r="Q264" s="12">
        <v>5</v>
      </c>
      <c r="R264" s="30" t="s">
        <v>179</v>
      </c>
      <c r="S264" s="12">
        <v>0</v>
      </c>
      <c r="U264" t="s">
        <v>649</v>
      </c>
      <c r="V264" t="s">
        <v>39</v>
      </c>
      <c r="W264" t="s">
        <v>3184</v>
      </c>
      <c r="X264" t="s">
        <v>3185</v>
      </c>
      <c r="Y264" t="s">
        <v>177</v>
      </c>
      <c r="Z264" t="s">
        <v>4433</v>
      </c>
      <c r="AA264" t="s">
        <v>146</v>
      </c>
      <c r="AC264" t="s">
        <v>19</v>
      </c>
      <c r="AD264">
        <v>4</v>
      </c>
      <c r="AE264">
        <v>0</v>
      </c>
      <c r="AF264" t="s">
        <v>94</v>
      </c>
      <c r="AG264">
        <v>3</v>
      </c>
      <c r="AI264" s="7" t="str">
        <f>VLOOKUP(B264,U:W,3,0)</f>
        <v>-6.8424962</v>
      </c>
      <c r="AJ264" s="4" t="str">
        <f>VLOOKUP(B264,U:X,4,0)</f>
        <v>110.6463518</v>
      </c>
      <c r="AK264" s="4" t="str">
        <f>VLOOKUP(B264,U:Y,5,0)</f>
        <v>SUHIRMANTO</v>
      </c>
      <c r="AL264" s="4" t="str">
        <f>VLOOKUP(B264,U:Z,6,0)</f>
        <v>14514224204</v>
      </c>
      <c r="AM264" s="4" t="str">
        <f>VLOOKUP(B264,U:AA,7,0)</f>
        <v>HEXING</v>
      </c>
      <c r="AN264" s="4">
        <f>VLOOKUP(B264,U:AB,8,0)</f>
        <v>0</v>
      </c>
      <c r="AO264" s="4" t="str">
        <f>VLOOKUP(B264,U:AC,9,0)</f>
        <v>ABB</v>
      </c>
      <c r="AP264" s="4">
        <f>VLOOKUP(B264,U:AD,10,0)</f>
        <v>4</v>
      </c>
      <c r="AQ264" s="3" t="s">
        <v>123</v>
      </c>
      <c r="AR264" s="4" t="str">
        <f t="shared" si="8"/>
        <v>4A</v>
      </c>
      <c r="AS264" s="4" t="str">
        <f>VLOOKUP(B264,U:AF,12,0)</f>
        <v>GD525511013</v>
      </c>
      <c r="AT264" s="4">
        <f>VLOOKUP(B264,U:AG,13,0)</f>
        <v>5</v>
      </c>
      <c r="AU264" s="4">
        <f t="shared" si="9"/>
        <v>0</v>
      </c>
    </row>
    <row r="265" spans="1:47" x14ac:dyDescent="0.3">
      <c r="A265" s="6" t="s">
        <v>417</v>
      </c>
      <c r="B265" s="2" t="s">
        <v>691</v>
      </c>
      <c r="C265" s="1" t="s">
        <v>1456</v>
      </c>
      <c r="D265" s="12" t="s">
        <v>134</v>
      </c>
      <c r="E265" s="12">
        <v>1300</v>
      </c>
      <c r="F265" s="25" t="s">
        <v>2189</v>
      </c>
      <c r="G265" s="30" t="s">
        <v>3354</v>
      </c>
      <c r="H265" s="30" t="s">
        <v>3355</v>
      </c>
      <c r="I265" s="11" t="s">
        <v>130</v>
      </c>
      <c r="J265" s="12" t="s">
        <v>4523</v>
      </c>
      <c r="K265" s="12" t="s">
        <v>145</v>
      </c>
      <c r="L265" s="12">
        <v>0</v>
      </c>
      <c r="M265" s="12" t="s">
        <v>19</v>
      </c>
      <c r="N265" s="12" t="s">
        <v>125</v>
      </c>
      <c r="O265" s="12">
        <v>0</v>
      </c>
      <c r="P265" s="12" t="s">
        <v>155</v>
      </c>
      <c r="Q265" s="12">
        <v>4</v>
      </c>
      <c r="R265" s="30" t="s">
        <v>177</v>
      </c>
      <c r="S265" s="12">
        <v>0</v>
      </c>
      <c r="U265" t="s">
        <v>650</v>
      </c>
      <c r="V265" t="s">
        <v>39</v>
      </c>
      <c r="W265" t="s">
        <v>3186</v>
      </c>
      <c r="X265" t="s">
        <v>3187</v>
      </c>
      <c r="Y265" t="s">
        <v>180</v>
      </c>
      <c r="Z265" t="s">
        <v>4434</v>
      </c>
      <c r="AA265" t="s">
        <v>37</v>
      </c>
      <c r="AC265" t="s">
        <v>19</v>
      </c>
      <c r="AD265">
        <v>4</v>
      </c>
      <c r="AE265">
        <v>0</v>
      </c>
      <c r="AF265" t="s">
        <v>385</v>
      </c>
      <c r="AG265">
        <v>1</v>
      </c>
      <c r="AI265" s="7" t="str">
        <f>VLOOKUP(B265,U:W,3,0)</f>
        <v>-6.8855881</v>
      </c>
      <c r="AJ265" s="4" t="str">
        <f>VLOOKUP(B265,U:X,4,0)</f>
        <v>110.6285226</v>
      </c>
      <c r="AK265" s="4" t="str">
        <f>VLOOKUP(B265,U:Y,5,0)</f>
        <v>MIFTAKHUL ANWAR</v>
      </c>
      <c r="AL265" s="4" t="str">
        <f>VLOOKUP(B265,U:Z,6,0)</f>
        <v>094183314</v>
      </c>
      <c r="AM265" s="4" t="str">
        <f>VLOOKUP(B265,U:AA,7,0)</f>
        <v>MELCOINDA</v>
      </c>
      <c r="AN265" s="4">
        <f>VLOOKUP(B265,U:AB,8,0)</f>
        <v>0</v>
      </c>
      <c r="AO265" s="4" t="str">
        <f>VLOOKUP(B265,U:AC,9,0)</f>
        <v>ABB</v>
      </c>
      <c r="AP265" s="4">
        <f>VLOOKUP(B265,U:AD,10,0)</f>
        <v>6</v>
      </c>
      <c r="AQ265" s="3" t="s">
        <v>123</v>
      </c>
      <c r="AR265" s="4" t="str">
        <f t="shared" si="8"/>
        <v>6A</v>
      </c>
      <c r="AS265" s="4" t="str">
        <f>VLOOKUP(B265,U:AF,12,0)</f>
        <v>GD525511727</v>
      </c>
      <c r="AT265" s="4">
        <f>VLOOKUP(B265,U:AG,13,0)</f>
        <v>4</v>
      </c>
      <c r="AU265" s="4">
        <f t="shared" si="9"/>
        <v>0</v>
      </c>
    </row>
    <row r="266" spans="1:47" x14ac:dyDescent="0.3">
      <c r="A266" s="6" t="s">
        <v>426</v>
      </c>
      <c r="B266" s="2" t="s">
        <v>692</v>
      </c>
      <c r="C266" s="1" t="s">
        <v>1457</v>
      </c>
      <c r="D266" s="12" t="s">
        <v>18</v>
      </c>
      <c r="E266" s="12">
        <v>450</v>
      </c>
      <c r="F266" s="25" t="s">
        <v>2190</v>
      </c>
      <c r="G266" s="30" t="s">
        <v>2826</v>
      </c>
      <c r="H266" s="30" t="s">
        <v>2827</v>
      </c>
      <c r="I266" s="11" t="s">
        <v>131</v>
      </c>
      <c r="J266" s="12" t="s">
        <v>4242</v>
      </c>
      <c r="K266" s="12" t="s">
        <v>37</v>
      </c>
      <c r="L266" s="12">
        <v>0</v>
      </c>
      <c r="M266" s="12" t="s">
        <v>19</v>
      </c>
      <c r="N266" s="12" t="s">
        <v>128</v>
      </c>
      <c r="O266" s="12">
        <v>0</v>
      </c>
      <c r="P266" s="12" t="s">
        <v>348</v>
      </c>
      <c r="Q266" s="12">
        <v>4</v>
      </c>
      <c r="R266" s="30" t="s">
        <v>31</v>
      </c>
      <c r="S266" s="12">
        <v>0</v>
      </c>
      <c r="U266" t="s">
        <v>645</v>
      </c>
      <c r="V266" t="s">
        <v>43</v>
      </c>
      <c r="W266" t="s">
        <v>3188</v>
      </c>
      <c r="X266" t="s">
        <v>3189</v>
      </c>
      <c r="Y266" t="s">
        <v>182</v>
      </c>
      <c r="Z266" t="s">
        <v>4435</v>
      </c>
      <c r="AA266" t="s">
        <v>37</v>
      </c>
      <c r="AC266" t="s">
        <v>19</v>
      </c>
      <c r="AD266">
        <v>2</v>
      </c>
      <c r="AE266">
        <v>0</v>
      </c>
      <c r="AF266" t="s">
        <v>404</v>
      </c>
      <c r="AG266">
        <v>1</v>
      </c>
      <c r="AI266" s="7" t="str">
        <f>VLOOKUP(B266,U:W,3,0)</f>
        <v>-6.9247349</v>
      </c>
      <c r="AJ266" s="4" t="str">
        <f>VLOOKUP(B266,U:X,4,0)</f>
        <v>110.605324</v>
      </c>
      <c r="AK266" s="4" t="str">
        <f>VLOOKUP(B266,U:Y,5,0)</f>
        <v>SUDARMAN</v>
      </c>
      <c r="AL266" s="4" t="str">
        <f>VLOOKUP(B266,U:Z,6,0)</f>
        <v>14514170332</v>
      </c>
      <c r="AM266" s="4" t="str">
        <f>VLOOKUP(B266,U:AA,7,0)</f>
        <v>HEXING</v>
      </c>
      <c r="AN266" s="4">
        <f>VLOOKUP(B266,U:AB,8,0)</f>
        <v>0</v>
      </c>
      <c r="AO266" s="4" t="str">
        <f>VLOOKUP(B266,U:AC,9,0)</f>
        <v>ABB</v>
      </c>
      <c r="AP266" s="4">
        <f>VLOOKUP(B266,U:AD,10,0)</f>
        <v>2</v>
      </c>
      <c r="AQ266" s="3" t="s">
        <v>123</v>
      </c>
      <c r="AR266" s="4" t="str">
        <f t="shared" si="8"/>
        <v>2A</v>
      </c>
      <c r="AS266" s="4" t="str">
        <f>VLOOKUP(B266,U:AF,12,0)</f>
        <v>GD525511992</v>
      </c>
      <c r="AT266" s="4">
        <f>VLOOKUP(B266,U:AG,13,0)</f>
        <v>4</v>
      </c>
      <c r="AU266" s="4">
        <f t="shared" si="9"/>
        <v>0</v>
      </c>
    </row>
    <row r="267" spans="1:47" x14ac:dyDescent="0.3">
      <c r="A267" s="6" t="s">
        <v>431</v>
      </c>
      <c r="B267" s="2" t="s">
        <v>693</v>
      </c>
      <c r="C267" s="1" t="s">
        <v>1458</v>
      </c>
      <c r="D267" s="12" t="s">
        <v>18</v>
      </c>
      <c r="E267" s="12">
        <v>1300</v>
      </c>
      <c r="F267" s="25" t="s">
        <v>2191</v>
      </c>
      <c r="G267" s="30" t="s">
        <v>3437</v>
      </c>
      <c r="H267" s="30" t="s">
        <v>3438</v>
      </c>
      <c r="I267" s="11" t="s">
        <v>131</v>
      </c>
      <c r="J267" s="12" t="s">
        <v>4566</v>
      </c>
      <c r="K267" s="12" t="s">
        <v>37</v>
      </c>
      <c r="L267" s="12">
        <v>0</v>
      </c>
      <c r="M267" s="12" t="s">
        <v>19</v>
      </c>
      <c r="N267" s="12" t="s">
        <v>125</v>
      </c>
      <c r="O267" s="12">
        <v>0</v>
      </c>
      <c r="P267" s="12" t="s">
        <v>94</v>
      </c>
      <c r="Q267" s="12">
        <v>4</v>
      </c>
      <c r="R267" s="30" t="s">
        <v>177</v>
      </c>
      <c r="S267" s="12">
        <v>0</v>
      </c>
      <c r="U267" t="s">
        <v>674</v>
      </c>
      <c r="V267" t="s">
        <v>39</v>
      </c>
      <c r="W267" t="s">
        <v>3190</v>
      </c>
      <c r="X267" t="s">
        <v>3191</v>
      </c>
      <c r="Y267" t="s">
        <v>185</v>
      </c>
      <c r="Z267" t="s">
        <v>4436</v>
      </c>
      <c r="AA267" t="s">
        <v>37</v>
      </c>
      <c r="AC267" t="s">
        <v>19</v>
      </c>
      <c r="AD267">
        <v>4</v>
      </c>
      <c r="AE267">
        <v>0</v>
      </c>
      <c r="AF267" t="s">
        <v>341</v>
      </c>
      <c r="AG267">
        <v>7</v>
      </c>
      <c r="AI267" s="7" t="str">
        <f>VLOOKUP(B267,U:W,3,0)</f>
        <v>-6.901567</v>
      </c>
      <c r="AJ267" s="4" t="str">
        <f>VLOOKUP(B267,U:X,4,0)</f>
        <v>110.6341496</v>
      </c>
      <c r="AK267" s="4" t="str">
        <f>VLOOKUP(B267,U:Y,5,0)</f>
        <v>MIFTAKHUL ANWAR</v>
      </c>
      <c r="AL267" s="4" t="str">
        <f>VLOOKUP(B267,U:Z,6,0)</f>
        <v>14514181271</v>
      </c>
      <c r="AM267" s="4" t="str">
        <f>VLOOKUP(B267,U:AA,7,0)</f>
        <v>HEXING</v>
      </c>
      <c r="AN267" s="4">
        <f>VLOOKUP(B267,U:AB,8,0)</f>
        <v>0</v>
      </c>
      <c r="AO267" s="4" t="str">
        <f>VLOOKUP(B267,U:AC,9,0)</f>
        <v>ABB</v>
      </c>
      <c r="AP267" s="4">
        <f>VLOOKUP(B267,U:AD,10,0)</f>
        <v>6</v>
      </c>
      <c r="AQ267" s="3" t="s">
        <v>123</v>
      </c>
      <c r="AR267" s="4" t="str">
        <f t="shared" si="8"/>
        <v>6A</v>
      </c>
      <c r="AS267" s="4" t="str">
        <f>VLOOKUP(B267,U:AF,12,0)</f>
        <v>GD525512356</v>
      </c>
      <c r="AT267" s="4">
        <f>VLOOKUP(B267,U:AG,13,0)</f>
        <v>4</v>
      </c>
      <c r="AU267" s="4">
        <f t="shared" si="9"/>
        <v>0</v>
      </c>
    </row>
    <row r="268" spans="1:47" x14ac:dyDescent="0.3">
      <c r="A268" s="6" t="s">
        <v>417</v>
      </c>
      <c r="B268" s="2" t="s">
        <v>694</v>
      </c>
      <c r="C268" s="1" t="s">
        <v>1459</v>
      </c>
      <c r="D268" s="12" t="s">
        <v>18</v>
      </c>
      <c r="E268" s="12">
        <v>1300</v>
      </c>
      <c r="F268" s="25" t="s">
        <v>2192</v>
      </c>
      <c r="G268" s="30" t="s">
        <v>3344</v>
      </c>
      <c r="H268" s="30" t="s">
        <v>3345</v>
      </c>
      <c r="I268" s="11" t="s">
        <v>131</v>
      </c>
      <c r="J268" s="12" t="s">
        <v>4518</v>
      </c>
      <c r="K268" s="12" t="s">
        <v>37</v>
      </c>
      <c r="L268" s="12">
        <v>0</v>
      </c>
      <c r="M268" s="12" t="s">
        <v>19</v>
      </c>
      <c r="N268" s="12" t="s">
        <v>125</v>
      </c>
      <c r="O268" s="12">
        <v>0</v>
      </c>
      <c r="P268" s="12" t="s">
        <v>94</v>
      </c>
      <c r="Q268" s="12">
        <v>2</v>
      </c>
      <c r="R268" s="30" t="s">
        <v>177</v>
      </c>
      <c r="S268" s="12">
        <v>0</v>
      </c>
      <c r="U268" t="s">
        <v>666</v>
      </c>
      <c r="V268" t="s">
        <v>39</v>
      </c>
      <c r="W268" t="s">
        <v>3192</v>
      </c>
      <c r="X268" t="s">
        <v>3193</v>
      </c>
      <c r="Y268" t="s">
        <v>181</v>
      </c>
      <c r="Z268" t="s">
        <v>4437</v>
      </c>
      <c r="AA268" t="s">
        <v>37</v>
      </c>
      <c r="AC268" t="s">
        <v>19</v>
      </c>
      <c r="AD268">
        <v>4</v>
      </c>
      <c r="AE268">
        <v>0</v>
      </c>
      <c r="AF268" t="s">
        <v>64</v>
      </c>
      <c r="AG268">
        <v>3</v>
      </c>
      <c r="AI268" s="7" t="str">
        <f>VLOOKUP(B268,U:W,3,0)</f>
        <v>-6.9015135</v>
      </c>
      <c r="AJ268" s="4" t="str">
        <f>VLOOKUP(B268,U:X,4,0)</f>
        <v>110.6342393</v>
      </c>
      <c r="AK268" s="4" t="str">
        <f>VLOOKUP(B268,U:Y,5,0)</f>
        <v>MIFTAKHUL ANWAR</v>
      </c>
      <c r="AL268" s="4" t="str">
        <f>VLOOKUP(B268,U:Z,6,0)</f>
        <v>14514234526</v>
      </c>
      <c r="AM268" s="4" t="str">
        <f>VLOOKUP(B268,U:AA,7,0)</f>
        <v>HEXING</v>
      </c>
      <c r="AN268" s="4">
        <f>VLOOKUP(B268,U:AB,8,0)</f>
        <v>0</v>
      </c>
      <c r="AO268" s="4" t="str">
        <f>VLOOKUP(B268,U:AC,9,0)</f>
        <v>ABB</v>
      </c>
      <c r="AP268" s="4">
        <f>VLOOKUP(B268,U:AD,10,0)</f>
        <v>6</v>
      </c>
      <c r="AQ268" s="3" t="s">
        <v>123</v>
      </c>
      <c r="AR268" s="4" t="str">
        <f t="shared" si="8"/>
        <v>6A</v>
      </c>
      <c r="AS268" s="4" t="str">
        <f>VLOOKUP(B268,U:AF,12,0)</f>
        <v>GD525512356</v>
      </c>
      <c r="AT268" s="4">
        <f>VLOOKUP(B268,U:AG,13,0)</f>
        <v>2</v>
      </c>
      <c r="AU268" s="4">
        <f t="shared" si="9"/>
        <v>0</v>
      </c>
    </row>
    <row r="269" spans="1:47" x14ac:dyDescent="0.3">
      <c r="A269" s="6" t="s">
        <v>417</v>
      </c>
      <c r="B269" s="2" t="s">
        <v>695</v>
      </c>
      <c r="C269" s="1" t="s">
        <v>1460</v>
      </c>
      <c r="D269" s="12" t="s">
        <v>33</v>
      </c>
      <c r="E269" s="12">
        <v>900</v>
      </c>
      <c r="F269" s="25" t="s">
        <v>2193</v>
      </c>
      <c r="G269" s="30" t="s">
        <v>3268</v>
      </c>
      <c r="H269" s="30" t="s">
        <v>3269</v>
      </c>
      <c r="I269" s="11" t="s">
        <v>131</v>
      </c>
      <c r="J269" s="12" t="s">
        <v>4480</v>
      </c>
      <c r="K269" s="12" t="s">
        <v>37</v>
      </c>
      <c r="L269" s="12">
        <v>0</v>
      </c>
      <c r="M269" s="12" t="s">
        <v>19</v>
      </c>
      <c r="N269" s="12" t="s">
        <v>21</v>
      </c>
      <c r="O269" s="12">
        <v>0</v>
      </c>
      <c r="P269" s="12" t="s">
        <v>158</v>
      </c>
      <c r="Q269" s="12">
        <v>2</v>
      </c>
      <c r="R269" s="30" t="s">
        <v>177</v>
      </c>
      <c r="S269" s="12">
        <v>0</v>
      </c>
      <c r="U269" t="s">
        <v>871</v>
      </c>
      <c r="V269" t="s">
        <v>40</v>
      </c>
      <c r="W269" t="s">
        <v>222</v>
      </c>
      <c r="X269" t="s">
        <v>220</v>
      </c>
      <c r="Y269" t="s">
        <v>178</v>
      </c>
      <c r="Z269" t="s">
        <v>4438</v>
      </c>
      <c r="AA269" t="s">
        <v>38</v>
      </c>
      <c r="AC269" t="s">
        <v>19</v>
      </c>
      <c r="AD269">
        <v>6</v>
      </c>
      <c r="AE269">
        <v>0</v>
      </c>
      <c r="AF269" t="s">
        <v>5052</v>
      </c>
      <c r="AG269">
        <v>4</v>
      </c>
      <c r="AI269" s="7" t="str">
        <f>VLOOKUP(B269,U:W,3,0)</f>
        <v>-6.905352</v>
      </c>
      <c r="AJ269" s="4" t="str">
        <f>VLOOKUP(B269,U:X,4,0)</f>
        <v>110.6120793</v>
      </c>
      <c r="AK269" s="4" t="str">
        <f>VLOOKUP(B269,U:Y,5,0)</f>
        <v>MIFTAKHUL ANWAR</v>
      </c>
      <c r="AL269" s="4" t="str">
        <f>VLOOKUP(B269,U:Z,6,0)</f>
        <v>14514224741</v>
      </c>
      <c r="AM269" s="4" t="str">
        <f>VLOOKUP(B269,U:AA,7,0)</f>
        <v>HEXING</v>
      </c>
      <c r="AN269" s="4">
        <f>VLOOKUP(B269,U:AB,8,0)</f>
        <v>0</v>
      </c>
      <c r="AO269" s="4" t="str">
        <f>VLOOKUP(B269,U:AC,9,0)</f>
        <v>ABB</v>
      </c>
      <c r="AP269" s="4">
        <f>VLOOKUP(B269,U:AD,10,0)</f>
        <v>4</v>
      </c>
      <c r="AQ269" s="3" t="s">
        <v>123</v>
      </c>
      <c r="AR269" s="4" t="str">
        <f t="shared" si="8"/>
        <v>4A</v>
      </c>
      <c r="AS269" s="4" t="str">
        <f>VLOOKUP(B269,U:AF,12,0)</f>
        <v>GD525510287</v>
      </c>
      <c r="AT269" s="4">
        <f>VLOOKUP(B269,U:AG,13,0)</f>
        <v>2</v>
      </c>
      <c r="AU269" s="4">
        <f t="shared" si="9"/>
        <v>0</v>
      </c>
    </row>
    <row r="270" spans="1:47" x14ac:dyDescent="0.3">
      <c r="A270" s="6" t="s">
        <v>417</v>
      </c>
      <c r="B270" s="2" t="s">
        <v>696</v>
      </c>
      <c r="C270" s="1" t="s">
        <v>1461</v>
      </c>
      <c r="D270" s="12" t="s">
        <v>134</v>
      </c>
      <c r="E270" s="12">
        <v>900</v>
      </c>
      <c r="F270" s="25" t="s">
        <v>2194</v>
      </c>
      <c r="G270" s="30" t="s">
        <v>3266</v>
      </c>
      <c r="H270" s="30" t="s">
        <v>3267</v>
      </c>
      <c r="I270" s="11" t="s">
        <v>130</v>
      </c>
      <c r="J270" s="12" t="s">
        <v>4479</v>
      </c>
      <c r="K270" s="12" t="s">
        <v>337</v>
      </c>
      <c r="L270" s="12">
        <v>0</v>
      </c>
      <c r="M270" s="12" t="s">
        <v>19</v>
      </c>
      <c r="N270" s="12" t="s">
        <v>21</v>
      </c>
      <c r="O270" s="12">
        <v>0</v>
      </c>
      <c r="P270" s="12" t="s">
        <v>60</v>
      </c>
      <c r="Q270" s="12">
        <v>5</v>
      </c>
      <c r="R270" s="30" t="s">
        <v>180</v>
      </c>
      <c r="S270" s="12">
        <v>0</v>
      </c>
      <c r="U270" t="s">
        <v>850</v>
      </c>
      <c r="V270" t="s">
        <v>39</v>
      </c>
      <c r="W270" t="s">
        <v>3194</v>
      </c>
      <c r="X270" t="s">
        <v>3195</v>
      </c>
      <c r="Y270" t="s">
        <v>31</v>
      </c>
      <c r="Z270" t="s">
        <v>4439</v>
      </c>
      <c r="AA270" t="s">
        <v>37</v>
      </c>
      <c r="AC270" t="s">
        <v>19</v>
      </c>
      <c r="AD270">
        <v>4</v>
      </c>
      <c r="AE270">
        <v>0</v>
      </c>
      <c r="AF270" t="s">
        <v>5053</v>
      </c>
      <c r="AG270">
        <v>10</v>
      </c>
      <c r="AI270" s="7" t="str">
        <f>VLOOKUP(B270,U:W,3,0)</f>
        <v>-6.9431612</v>
      </c>
      <c r="AJ270" s="4" t="str">
        <f>VLOOKUP(B270,U:X,4,0)</f>
        <v>110.4926613</v>
      </c>
      <c r="AK270" s="4" t="str">
        <f>VLOOKUP(B270,U:Y,5,0)</f>
        <v>AHMAD FAHRUR REZA</v>
      </c>
      <c r="AL270" s="4" t="str">
        <f>VLOOKUP(B270,U:Z,6,0)</f>
        <v>50906245662</v>
      </c>
      <c r="AM270" s="4" t="str">
        <f>VLOOKUP(B270,U:AA,7,0)</f>
        <v>CANNET</v>
      </c>
      <c r="AN270" s="4">
        <f>VLOOKUP(B270,U:AB,8,0)</f>
        <v>0</v>
      </c>
      <c r="AO270" s="4" t="str">
        <f>VLOOKUP(B270,U:AC,9,0)</f>
        <v>ABB</v>
      </c>
      <c r="AP270" s="4">
        <f>VLOOKUP(B270,U:AD,10,0)</f>
        <v>4</v>
      </c>
      <c r="AQ270" s="3" t="s">
        <v>123</v>
      </c>
      <c r="AR270" s="4" t="str">
        <f t="shared" si="8"/>
        <v>4A</v>
      </c>
      <c r="AS270" s="4" t="str">
        <f>VLOOKUP(B270,U:AF,12,0)</f>
        <v>GD525512046</v>
      </c>
      <c r="AT270" s="4">
        <f>VLOOKUP(B270,U:AG,13,0)</f>
        <v>5</v>
      </c>
      <c r="AU270" s="4">
        <f t="shared" si="9"/>
        <v>0</v>
      </c>
    </row>
    <row r="271" spans="1:47" x14ac:dyDescent="0.3">
      <c r="A271" s="6" t="s">
        <v>427</v>
      </c>
      <c r="B271" s="2" t="s">
        <v>697</v>
      </c>
      <c r="C271" s="1" t="s">
        <v>178</v>
      </c>
      <c r="D271" s="12" t="s">
        <v>18</v>
      </c>
      <c r="E271" s="12">
        <v>900</v>
      </c>
      <c r="F271" s="25" t="s">
        <v>2195</v>
      </c>
      <c r="G271" s="30" t="s">
        <v>2872</v>
      </c>
      <c r="H271" s="30" t="s">
        <v>2873</v>
      </c>
      <c r="I271" s="11" t="s">
        <v>131</v>
      </c>
      <c r="J271" s="12" t="s">
        <v>4267</v>
      </c>
      <c r="K271" s="12" t="s">
        <v>37</v>
      </c>
      <c r="L271" s="12">
        <v>0</v>
      </c>
      <c r="M271" s="12" t="s">
        <v>19</v>
      </c>
      <c r="N271" s="12" t="s">
        <v>21</v>
      </c>
      <c r="O271" s="12">
        <v>0</v>
      </c>
      <c r="P271" s="12" t="s">
        <v>5006</v>
      </c>
      <c r="Q271" s="12">
        <v>9</v>
      </c>
      <c r="R271" s="30" t="s">
        <v>176</v>
      </c>
      <c r="S271" s="12" t="s">
        <v>132</v>
      </c>
      <c r="U271" t="s">
        <v>861</v>
      </c>
      <c r="V271" t="s">
        <v>39</v>
      </c>
      <c r="W271" t="s">
        <v>221</v>
      </c>
      <c r="X271" t="s">
        <v>312</v>
      </c>
      <c r="Y271" t="s">
        <v>178</v>
      </c>
      <c r="Z271" t="s">
        <v>4440</v>
      </c>
      <c r="AA271" t="s">
        <v>37</v>
      </c>
      <c r="AC271" t="s">
        <v>19</v>
      </c>
      <c r="AD271">
        <v>4</v>
      </c>
      <c r="AE271">
        <v>0</v>
      </c>
      <c r="AF271" t="s">
        <v>341</v>
      </c>
      <c r="AG271">
        <v>5</v>
      </c>
      <c r="AI271" s="7" t="str">
        <f>VLOOKUP(B271,U:W,3,0)</f>
        <v>-6.8404218</v>
      </c>
      <c r="AJ271" s="4" t="str">
        <f>VLOOKUP(B271,U:X,4,0)</f>
        <v>110.5677765</v>
      </c>
      <c r="AK271" s="4" t="str">
        <f>VLOOKUP(B271,U:Y,5,0)</f>
        <v>AHMAD ROFIQ</v>
      </c>
      <c r="AL271" s="4" t="str">
        <f>VLOOKUP(B271,U:Z,6,0)</f>
        <v>14514226464</v>
      </c>
      <c r="AM271" s="4" t="str">
        <f>VLOOKUP(B271,U:AA,7,0)</f>
        <v>HEXING</v>
      </c>
      <c r="AN271" s="4">
        <f>VLOOKUP(B271,U:AB,8,0)</f>
        <v>0</v>
      </c>
      <c r="AO271" s="4" t="str">
        <f>VLOOKUP(B271,U:AC,9,0)</f>
        <v>ABB</v>
      </c>
      <c r="AP271" s="4">
        <f>VLOOKUP(B271,U:AD,10,0)</f>
        <v>4</v>
      </c>
      <c r="AQ271" s="3" t="s">
        <v>123</v>
      </c>
      <c r="AR271" s="4" t="str">
        <f t="shared" si="8"/>
        <v>4A</v>
      </c>
      <c r="AS271" s="4" t="str">
        <f>VLOOKUP(B271,U:AF,12,0)</f>
        <v>0136</v>
      </c>
      <c r="AT271" s="4">
        <f>VLOOKUP(B271,U:AG,13,0)</f>
        <v>9</v>
      </c>
      <c r="AU271" s="4" t="str">
        <f t="shared" si="9"/>
        <v>PERLU PERLUASAN JTR</v>
      </c>
    </row>
    <row r="272" spans="1:47" x14ac:dyDescent="0.3">
      <c r="A272" s="6" t="s">
        <v>417</v>
      </c>
      <c r="B272" s="2" t="s">
        <v>698</v>
      </c>
      <c r="C272" s="1" t="s">
        <v>1462</v>
      </c>
      <c r="D272" s="12" t="s">
        <v>18</v>
      </c>
      <c r="E272" s="12">
        <v>900</v>
      </c>
      <c r="F272" s="25" t="s">
        <v>2196</v>
      </c>
      <c r="G272" s="30" t="s">
        <v>3350</v>
      </c>
      <c r="H272" s="30" t="s">
        <v>3351</v>
      </c>
      <c r="I272" s="11" t="s">
        <v>131</v>
      </c>
      <c r="J272" s="12" t="s">
        <v>4521</v>
      </c>
      <c r="K272" s="12" t="s">
        <v>37</v>
      </c>
      <c r="L272" s="12">
        <v>0</v>
      </c>
      <c r="M272" s="12" t="s">
        <v>19</v>
      </c>
      <c r="N272" s="12" t="s">
        <v>21</v>
      </c>
      <c r="O272" s="12">
        <v>0</v>
      </c>
      <c r="P272" s="12" t="s">
        <v>85</v>
      </c>
      <c r="Q272" s="12">
        <v>7</v>
      </c>
      <c r="R272" s="30" t="s">
        <v>180</v>
      </c>
      <c r="S272" s="12" t="s">
        <v>132</v>
      </c>
      <c r="U272" t="s">
        <v>841</v>
      </c>
      <c r="V272" t="s">
        <v>39</v>
      </c>
      <c r="W272" t="s">
        <v>3196</v>
      </c>
      <c r="X272" t="s">
        <v>3197</v>
      </c>
      <c r="Y272" t="s">
        <v>178</v>
      </c>
      <c r="Z272" t="s">
        <v>4441</v>
      </c>
      <c r="AA272" t="s">
        <v>37</v>
      </c>
      <c r="AC272" t="s">
        <v>19</v>
      </c>
      <c r="AD272">
        <v>4</v>
      </c>
      <c r="AE272">
        <v>0</v>
      </c>
      <c r="AF272" t="s">
        <v>115</v>
      </c>
      <c r="AG272">
        <v>4</v>
      </c>
      <c r="AI272" s="7" t="str">
        <f>VLOOKUP(B272,U:W,3,0)</f>
        <v>-6.8608471</v>
      </c>
      <c r="AJ272" s="4" t="str">
        <f>VLOOKUP(B272,U:X,4,0)</f>
        <v>110.533347</v>
      </c>
      <c r="AK272" s="4" t="str">
        <f>VLOOKUP(B272,U:Y,5,0)</f>
        <v>AHMAD FAHRUR REZA</v>
      </c>
      <c r="AL272" s="4" t="str">
        <f>VLOOKUP(B272,U:Z,6,0)</f>
        <v>14514224527</v>
      </c>
      <c r="AM272" s="4" t="str">
        <f>VLOOKUP(B272,U:AA,7,0)</f>
        <v>HEXING</v>
      </c>
      <c r="AN272" s="4">
        <f>VLOOKUP(B272,U:AB,8,0)</f>
        <v>0</v>
      </c>
      <c r="AO272" s="4" t="str">
        <f>VLOOKUP(B272,U:AC,9,0)</f>
        <v>ABB</v>
      </c>
      <c r="AP272" s="4">
        <f>VLOOKUP(B272,U:AD,10,0)</f>
        <v>4</v>
      </c>
      <c r="AQ272" s="3" t="s">
        <v>123</v>
      </c>
      <c r="AR272" s="4" t="str">
        <f t="shared" si="8"/>
        <v>4A</v>
      </c>
      <c r="AS272" s="4" t="str">
        <f>VLOOKUP(B272,U:AF,12,0)</f>
        <v>GD525510556</v>
      </c>
      <c r="AT272" s="4">
        <f>VLOOKUP(B272,U:AG,13,0)</f>
        <v>7</v>
      </c>
      <c r="AU272" s="4" t="str">
        <f t="shared" si="9"/>
        <v>PERLU PERLUASAN JTR</v>
      </c>
    </row>
    <row r="273" spans="1:47" x14ac:dyDescent="0.3">
      <c r="A273" s="6" t="s">
        <v>417</v>
      </c>
      <c r="B273" s="2" t="s">
        <v>699</v>
      </c>
      <c r="C273" s="1" t="s">
        <v>1463</v>
      </c>
      <c r="D273" s="12" t="s">
        <v>18</v>
      </c>
      <c r="E273" s="12">
        <v>1300</v>
      </c>
      <c r="F273" s="25" t="s">
        <v>2197</v>
      </c>
      <c r="G273" s="30" t="s">
        <v>3346</v>
      </c>
      <c r="H273" s="30" t="s">
        <v>3347</v>
      </c>
      <c r="I273" s="11" t="s">
        <v>131</v>
      </c>
      <c r="J273" s="12" t="s">
        <v>4519</v>
      </c>
      <c r="K273" s="12" t="s">
        <v>37</v>
      </c>
      <c r="L273" s="12">
        <v>0</v>
      </c>
      <c r="M273" s="12" t="s">
        <v>19</v>
      </c>
      <c r="N273" s="12" t="s">
        <v>125</v>
      </c>
      <c r="O273" s="12">
        <v>0</v>
      </c>
      <c r="P273" s="12" t="s">
        <v>5073</v>
      </c>
      <c r="Q273" s="12">
        <v>3</v>
      </c>
      <c r="R273" s="30" t="s">
        <v>177</v>
      </c>
      <c r="S273" s="12">
        <v>0</v>
      </c>
      <c r="U273" t="s">
        <v>443</v>
      </c>
      <c r="V273" t="s">
        <v>43</v>
      </c>
      <c r="W273" t="s">
        <v>217</v>
      </c>
      <c r="X273" t="s">
        <v>312</v>
      </c>
      <c r="Y273" t="s">
        <v>178</v>
      </c>
      <c r="Z273" t="s">
        <v>4442</v>
      </c>
      <c r="AA273" t="s">
        <v>38</v>
      </c>
      <c r="AC273" t="s">
        <v>19</v>
      </c>
      <c r="AD273">
        <v>2</v>
      </c>
      <c r="AE273">
        <v>0</v>
      </c>
      <c r="AF273" t="s">
        <v>112</v>
      </c>
      <c r="AG273">
        <v>3</v>
      </c>
      <c r="AI273" s="7" t="str">
        <f>VLOOKUP(B273,U:W,3,0)</f>
        <v>-6.888783360983352</v>
      </c>
      <c r="AJ273" s="4" t="str">
        <f>VLOOKUP(B273,U:X,4,0)</f>
        <v>110.63833571970463</v>
      </c>
      <c r="AK273" s="4" t="str">
        <f>VLOOKUP(B273,U:Y,5,0)</f>
        <v>MIFTAKHUL ANWAR</v>
      </c>
      <c r="AL273" s="4" t="str">
        <f>VLOOKUP(B273,U:Z,6,0)</f>
        <v>14514222935</v>
      </c>
      <c r="AM273" s="4" t="str">
        <f>VLOOKUP(B273,U:AA,7,0)</f>
        <v>HEXING</v>
      </c>
      <c r="AN273" s="4">
        <f>VLOOKUP(B273,U:AB,8,0)</f>
        <v>0</v>
      </c>
      <c r="AO273" s="4" t="str">
        <f>VLOOKUP(B273,U:AC,9,0)</f>
        <v>ABB</v>
      </c>
      <c r="AP273" s="4">
        <f>VLOOKUP(B273,U:AD,10,0)</f>
        <v>6</v>
      </c>
      <c r="AQ273" s="3" t="s">
        <v>123</v>
      </c>
      <c r="AR273" s="4" t="str">
        <f t="shared" si="8"/>
        <v>6A</v>
      </c>
      <c r="AS273" s="4" t="str">
        <f>VLOOKUP(B273,U:AF,12,0)</f>
        <v>0016K3</v>
      </c>
      <c r="AT273" s="4">
        <f>VLOOKUP(B273,U:AG,13,0)</f>
        <v>3</v>
      </c>
      <c r="AU273" s="4">
        <f t="shared" si="9"/>
        <v>0</v>
      </c>
    </row>
    <row r="274" spans="1:47" x14ac:dyDescent="0.3">
      <c r="A274" s="6" t="s">
        <v>431</v>
      </c>
      <c r="B274" s="2" t="s">
        <v>700</v>
      </c>
      <c r="C274" s="1" t="s">
        <v>1464</v>
      </c>
      <c r="D274" s="12" t="s">
        <v>33</v>
      </c>
      <c r="E274" s="12">
        <v>900</v>
      </c>
      <c r="F274" s="25" t="s">
        <v>2198</v>
      </c>
      <c r="G274" s="30" t="s">
        <v>3519</v>
      </c>
      <c r="H274" s="30" t="s">
        <v>3520</v>
      </c>
      <c r="I274" s="11" t="s">
        <v>131</v>
      </c>
      <c r="J274" s="12" t="s">
        <v>4616</v>
      </c>
      <c r="K274" s="12" t="s">
        <v>37</v>
      </c>
      <c r="L274" s="12">
        <v>0</v>
      </c>
      <c r="M274" s="12" t="s">
        <v>19</v>
      </c>
      <c r="N274" s="12" t="s">
        <v>21</v>
      </c>
      <c r="O274" s="12">
        <v>0</v>
      </c>
      <c r="P274" s="12" t="s">
        <v>5107</v>
      </c>
      <c r="Q274" s="12">
        <v>1</v>
      </c>
      <c r="R274" s="30" t="s">
        <v>182</v>
      </c>
      <c r="S274" s="12">
        <v>0</v>
      </c>
      <c r="U274" t="s">
        <v>858</v>
      </c>
      <c r="V274" t="s">
        <v>39</v>
      </c>
      <c r="W274" t="s">
        <v>3198</v>
      </c>
      <c r="X274" t="s">
        <v>3199</v>
      </c>
      <c r="Y274" t="s">
        <v>176</v>
      </c>
      <c r="Z274" t="s">
        <v>4443</v>
      </c>
      <c r="AA274" t="s">
        <v>37</v>
      </c>
      <c r="AC274" t="s">
        <v>19</v>
      </c>
      <c r="AD274">
        <v>4</v>
      </c>
      <c r="AE274">
        <v>0</v>
      </c>
      <c r="AF274" t="s">
        <v>5054</v>
      </c>
      <c r="AG274">
        <v>11</v>
      </c>
      <c r="AI274" s="7" t="str">
        <f>VLOOKUP(B274,U:W,3,0)</f>
        <v>-6.8795264</v>
      </c>
      <c r="AJ274" s="4" t="str">
        <f>VLOOKUP(B274,U:X,4,0)</f>
        <v>110.6393582</v>
      </c>
      <c r="AK274" s="4" t="str">
        <f>VLOOKUP(B274,U:Y,5,0)</f>
        <v>PARYONO</v>
      </c>
      <c r="AL274" s="4" t="str">
        <f>VLOOKUP(B274,U:Z,6,0)</f>
        <v>14514181826</v>
      </c>
      <c r="AM274" s="4" t="str">
        <f>VLOOKUP(B274,U:AA,7,0)</f>
        <v>HEXING</v>
      </c>
      <c r="AN274" s="4">
        <f>VLOOKUP(B274,U:AB,8,0)</f>
        <v>0</v>
      </c>
      <c r="AO274" s="4" t="str">
        <f>VLOOKUP(B274,U:AC,9,0)</f>
        <v>ABB</v>
      </c>
      <c r="AP274" s="4">
        <f>VLOOKUP(B274,U:AD,10,0)</f>
        <v>4</v>
      </c>
      <c r="AQ274" s="3" t="s">
        <v>123</v>
      </c>
      <c r="AR274" s="4" t="str">
        <f t="shared" si="8"/>
        <v>4A</v>
      </c>
      <c r="AS274" s="4" t="str">
        <f>VLOOKUP(B274,U:AF,12,0)</f>
        <v>GD525511011</v>
      </c>
      <c r="AT274" s="4">
        <f>VLOOKUP(B274,U:AG,13,0)</f>
        <v>1</v>
      </c>
      <c r="AU274" s="4">
        <f t="shared" si="9"/>
        <v>0</v>
      </c>
    </row>
    <row r="275" spans="1:47" x14ac:dyDescent="0.3">
      <c r="A275" s="6" t="s">
        <v>431</v>
      </c>
      <c r="B275" s="2" t="s">
        <v>701</v>
      </c>
      <c r="C275" s="1" t="s">
        <v>1465</v>
      </c>
      <c r="D275" s="12" t="s">
        <v>18</v>
      </c>
      <c r="E275" s="12">
        <v>1300</v>
      </c>
      <c r="F275" s="25" t="s">
        <v>263</v>
      </c>
      <c r="G275" s="30" t="s">
        <v>3465</v>
      </c>
      <c r="H275" s="30" t="s">
        <v>3466</v>
      </c>
      <c r="I275" s="11" t="s">
        <v>131</v>
      </c>
      <c r="J275" s="12" t="s">
        <v>4580</v>
      </c>
      <c r="K275" s="12" t="s">
        <v>37</v>
      </c>
      <c r="L275" s="12">
        <v>0</v>
      </c>
      <c r="M275" s="12" t="s">
        <v>19</v>
      </c>
      <c r="N275" s="12" t="s">
        <v>125</v>
      </c>
      <c r="O275" s="12">
        <v>0</v>
      </c>
      <c r="P275" s="12" t="s">
        <v>5079</v>
      </c>
      <c r="Q275" s="12">
        <v>5</v>
      </c>
      <c r="R275" s="30" t="s">
        <v>180</v>
      </c>
      <c r="S275" s="12">
        <v>0</v>
      </c>
      <c r="U275" t="s">
        <v>864</v>
      </c>
      <c r="V275" t="s">
        <v>39</v>
      </c>
      <c r="W275" t="s">
        <v>3200</v>
      </c>
      <c r="X275" t="s">
        <v>3201</v>
      </c>
      <c r="Y275" t="s">
        <v>31</v>
      </c>
      <c r="Z275" t="s">
        <v>4444</v>
      </c>
      <c r="AA275" t="s">
        <v>37</v>
      </c>
      <c r="AC275" t="s">
        <v>19</v>
      </c>
      <c r="AD275">
        <v>4</v>
      </c>
      <c r="AE275">
        <v>0</v>
      </c>
      <c r="AF275" t="s">
        <v>50</v>
      </c>
      <c r="AG275">
        <v>1</v>
      </c>
      <c r="AI275" s="7" t="str">
        <f>VLOOKUP(B275,U:W,3,0)</f>
        <v>-6.9410223</v>
      </c>
      <c r="AJ275" s="4" t="str">
        <f>VLOOKUP(B275,U:X,4,0)</f>
        <v>110.5097384</v>
      </c>
      <c r="AK275" s="4" t="str">
        <f>VLOOKUP(B275,U:Y,5,0)</f>
        <v>AHMAD FAHRUR REZA</v>
      </c>
      <c r="AL275" s="4" t="str">
        <f>VLOOKUP(B275,U:Z,6,0)</f>
        <v>14514224980</v>
      </c>
      <c r="AM275" s="4" t="str">
        <f>VLOOKUP(B275,U:AA,7,0)</f>
        <v>HEXING</v>
      </c>
      <c r="AN275" s="4">
        <f>VLOOKUP(B275,U:AB,8,0)</f>
        <v>0</v>
      </c>
      <c r="AO275" s="4" t="str">
        <f>VLOOKUP(B275,U:AC,9,0)</f>
        <v>ABB</v>
      </c>
      <c r="AP275" s="4">
        <f>VLOOKUP(B275,U:AD,10,0)</f>
        <v>6</v>
      </c>
      <c r="AQ275" s="3" t="s">
        <v>123</v>
      </c>
      <c r="AR275" s="4" t="str">
        <f t="shared" si="8"/>
        <v>6A</v>
      </c>
      <c r="AS275" s="4" t="str">
        <f>VLOOKUP(B275,U:AF,12,0)</f>
        <v>GD525511337</v>
      </c>
      <c r="AT275" s="4">
        <f>VLOOKUP(B275,U:AG,13,0)</f>
        <v>5</v>
      </c>
      <c r="AU275" s="4">
        <f t="shared" si="9"/>
        <v>0</v>
      </c>
    </row>
    <row r="276" spans="1:47" x14ac:dyDescent="0.3">
      <c r="A276" s="6" t="s">
        <v>428</v>
      </c>
      <c r="B276" s="2" t="s">
        <v>702</v>
      </c>
      <c r="C276" s="1" t="s">
        <v>1466</v>
      </c>
      <c r="D276" s="12" t="s">
        <v>33</v>
      </c>
      <c r="E276" s="12">
        <v>900</v>
      </c>
      <c r="F276" s="25" t="s">
        <v>2199</v>
      </c>
      <c r="G276" s="30" t="s">
        <v>5196</v>
      </c>
      <c r="H276" s="30">
        <v>110.784560702741</v>
      </c>
      <c r="I276" s="11" t="s">
        <v>131</v>
      </c>
      <c r="J276" s="12">
        <v>14514184143</v>
      </c>
      <c r="K276" s="12" t="s">
        <v>37</v>
      </c>
      <c r="L276" s="12">
        <v>0</v>
      </c>
      <c r="M276" s="11" t="s">
        <v>19</v>
      </c>
      <c r="N276" s="11" t="s">
        <v>21</v>
      </c>
      <c r="O276" s="12">
        <v>0</v>
      </c>
      <c r="P276" s="12" t="s">
        <v>167</v>
      </c>
      <c r="Q276" s="12">
        <v>1</v>
      </c>
      <c r="R276" s="30" t="e">
        <v>#N/A</v>
      </c>
      <c r="S276" s="12">
        <v>0</v>
      </c>
      <c r="U276" t="s">
        <v>860</v>
      </c>
      <c r="V276" t="s">
        <v>39</v>
      </c>
      <c r="W276" t="s">
        <v>3202</v>
      </c>
      <c r="X276" t="s">
        <v>3203</v>
      </c>
      <c r="Y276" t="s">
        <v>180</v>
      </c>
      <c r="Z276" t="s">
        <v>4445</v>
      </c>
      <c r="AA276" t="s">
        <v>37</v>
      </c>
      <c r="AC276" t="s">
        <v>19</v>
      </c>
      <c r="AD276">
        <v>4</v>
      </c>
      <c r="AE276">
        <v>0</v>
      </c>
      <c r="AF276" t="s">
        <v>75</v>
      </c>
      <c r="AG276">
        <v>1</v>
      </c>
      <c r="AI276" s="7" t="e">
        <f>VLOOKUP(B276,U:W,3,0)</f>
        <v>#N/A</v>
      </c>
      <c r="AJ276" s="4" t="e">
        <f>VLOOKUP(B276,U:X,4,0)</f>
        <v>#N/A</v>
      </c>
      <c r="AK276" s="4" t="e">
        <f>VLOOKUP(B276,U:Y,5,0)</f>
        <v>#N/A</v>
      </c>
      <c r="AL276" s="4" t="e">
        <f>VLOOKUP(B276,U:Z,6,0)</f>
        <v>#N/A</v>
      </c>
      <c r="AM276" s="4" t="e">
        <f>VLOOKUP(B276,U:AA,7,0)</f>
        <v>#N/A</v>
      </c>
      <c r="AN276" s="4" t="e">
        <f>VLOOKUP(B276,U:AB,8,0)</f>
        <v>#N/A</v>
      </c>
      <c r="AO276" s="4" t="e">
        <f>VLOOKUP(B276,U:AC,9,0)</f>
        <v>#N/A</v>
      </c>
      <c r="AP276" s="4" t="e">
        <f>VLOOKUP(B276,U:AD,10,0)</f>
        <v>#N/A</v>
      </c>
      <c r="AQ276" s="3" t="s">
        <v>123</v>
      </c>
      <c r="AR276" s="4" t="e">
        <f t="shared" si="8"/>
        <v>#N/A</v>
      </c>
      <c r="AS276" s="4" t="e">
        <f>VLOOKUP(B276,U:AF,12,0)</f>
        <v>#N/A</v>
      </c>
      <c r="AT276" s="4" t="e">
        <f>VLOOKUP(B276,U:AG,13,0)</f>
        <v>#N/A</v>
      </c>
      <c r="AU276" s="4" t="e">
        <f t="shared" si="9"/>
        <v>#N/A</v>
      </c>
    </row>
    <row r="277" spans="1:47" x14ac:dyDescent="0.3">
      <c r="A277" s="6" t="s">
        <v>431</v>
      </c>
      <c r="B277" s="2" t="s">
        <v>703</v>
      </c>
      <c r="C277" s="1" t="s">
        <v>1467</v>
      </c>
      <c r="D277" s="12" t="s">
        <v>34</v>
      </c>
      <c r="E277" s="12">
        <v>2200</v>
      </c>
      <c r="F277" s="25" t="s">
        <v>2200</v>
      </c>
      <c r="G277" s="30" t="s">
        <v>3457</v>
      </c>
      <c r="H277" s="30" t="s">
        <v>3458</v>
      </c>
      <c r="I277" s="11" t="s">
        <v>131</v>
      </c>
      <c r="J277" s="12" t="s">
        <v>4576</v>
      </c>
      <c r="K277" s="12" t="s">
        <v>145</v>
      </c>
      <c r="L277" s="12">
        <v>0</v>
      </c>
      <c r="M277" s="12" t="s">
        <v>19</v>
      </c>
      <c r="N277" s="12" t="s">
        <v>22</v>
      </c>
      <c r="O277" s="12">
        <v>0</v>
      </c>
      <c r="P277" s="12" t="s">
        <v>5092</v>
      </c>
      <c r="Q277" s="12">
        <v>2</v>
      </c>
      <c r="R277" s="30" t="s">
        <v>180</v>
      </c>
      <c r="S277" s="12">
        <v>0</v>
      </c>
      <c r="U277" t="s">
        <v>857</v>
      </c>
      <c r="V277" t="s">
        <v>39</v>
      </c>
      <c r="W277" t="s">
        <v>3204</v>
      </c>
      <c r="X277" t="s">
        <v>3205</v>
      </c>
      <c r="Y277" t="s">
        <v>182</v>
      </c>
      <c r="Z277" t="s">
        <v>4446</v>
      </c>
      <c r="AA277" t="s">
        <v>37</v>
      </c>
      <c r="AC277" t="s">
        <v>19</v>
      </c>
      <c r="AD277">
        <v>4</v>
      </c>
      <c r="AE277">
        <v>0</v>
      </c>
      <c r="AF277" t="s">
        <v>58</v>
      </c>
      <c r="AG277">
        <v>6</v>
      </c>
      <c r="AI277" s="7" t="str">
        <f>VLOOKUP(B277,U:W,3,0)</f>
        <v>-6.9624117</v>
      </c>
      <c r="AJ277" s="4" t="str">
        <f>VLOOKUP(B277,U:X,4,0)</f>
        <v>110.5084963</v>
      </c>
      <c r="AK277" s="4" t="str">
        <f>VLOOKUP(B277,U:Y,5,0)</f>
        <v>AHMAD FAHRUR REZA</v>
      </c>
      <c r="AL277" s="4" t="str">
        <f>VLOOKUP(B277,U:Z,6,0)</f>
        <v>56502021324</v>
      </c>
      <c r="AM277" s="4" t="str">
        <f>VLOOKUP(B277,U:AA,7,0)</f>
        <v>MELCOINDA</v>
      </c>
      <c r="AN277" s="4">
        <f>VLOOKUP(B277,U:AB,8,0)</f>
        <v>0</v>
      </c>
      <c r="AO277" s="4" t="str">
        <f>VLOOKUP(B277,U:AC,9,0)</f>
        <v>ABB</v>
      </c>
      <c r="AP277" s="4">
        <f>VLOOKUP(B277,U:AD,10,0)</f>
        <v>10</v>
      </c>
      <c r="AQ277" s="3" t="s">
        <v>123</v>
      </c>
      <c r="AR277" s="4" t="str">
        <f t="shared" si="8"/>
        <v>10A</v>
      </c>
      <c r="AS277" s="4" t="str">
        <f>VLOOKUP(B277,U:AF,12,0)</f>
        <v>16</v>
      </c>
      <c r="AT277" s="4">
        <f>VLOOKUP(B277,U:AG,13,0)</f>
        <v>2</v>
      </c>
      <c r="AU277" s="4">
        <f t="shared" si="9"/>
        <v>0</v>
      </c>
    </row>
    <row r="278" spans="1:47" x14ac:dyDescent="0.3">
      <c r="A278" s="6" t="s">
        <v>431</v>
      </c>
      <c r="B278" s="2" t="s">
        <v>704</v>
      </c>
      <c r="C278" s="1" t="s">
        <v>1468</v>
      </c>
      <c r="D278" s="12" t="s">
        <v>18</v>
      </c>
      <c r="E278" s="12">
        <v>900</v>
      </c>
      <c r="F278" s="25" t="s">
        <v>2201</v>
      </c>
      <c r="G278" s="30" t="s">
        <v>3475</v>
      </c>
      <c r="H278" s="30" t="s">
        <v>3476</v>
      </c>
      <c r="I278" s="11" t="s">
        <v>131</v>
      </c>
      <c r="J278" s="12" t="s">
        <v>4585</v>
      </c>
      <c r="K278" s="12" t="s">
        <v>37</v>
      </c>
      <c r="L278" s="12">
        <v>0</v>
      </c>
      <c r="M278" s="12" t="s">
        <v>19</v>
      </c>
      <c r="N278" s="12" t="s">
        <v>21</v>
      </c>
      <c r="O278" s="12">
        <v>0</v>
      </c>
      <c r="P278" s="12" t="s">
        <v>117</v>
      </c>
      <c r="Q278" s="12">
        <v>9</v>
      </c>
      <c r="R278" s="30" t="s">
        <v>183</v>
      </c>
      <c r="S278" s="12" t="s">
        <v>132</v>
      </c>
      <c r="U278" t="s">
        <v>866</v>
      </c>
      <c r="V278" t="s">
        <v>39</v>
      </c>
      <c r="W278" t="s">
        <v>3206</v>
      </c>
      <c r="X278" t="s">
        <v>3207</v>
      </c>
      <c r="Y278" t="s">
        <v>179</v>
      </c>
      <c r="Z278" t="s">
        <v>4447</v>
      </c>
      <c r="AA278" t="s">
        <v>38</v>
      </c>
      <c r="AC278" t="s">
        <v>19</v>
      </c>
      <c r="AD278">
        <v>4</v>
      </c>
      <c r="AE278">
        <v>0</v>
      </c>
      <c r="AF278" t="s">
        <v>5055</v>
      </c>
      <c r="AG278">
        <v>5</v>
      </c>
      <c r="AI278" s="7" t="str">
        <f>VLOOKUP(B278,U:W,3,0)</f>
        <v>-6.8724493</v>
      </c>
      <c r="AJ278" s="4" t="str">
        <f>VLOOKUP(B278,U:X,4,0)</f>
        <v>110.769776</v>
      </c>
      <c r="AK278" s="4" t="str">
        <f>VLOOKUP(B278,U:Y,5,0)</f>
        <v>SLAMET</v>
      </c>
      <c r="AL278" s="4" t="str">
        <f>VLOOKUP(B278,U:Z,6,0)</f>
        <v>14514179135</v>
      </c>
      <c r="AM278" s="4" t="str">
        <f>VLOOKUP(B278,U:AA,7,0)</f>
        <v>HEXING</v>
      </c>
      <c r="AN278" s="4">
        <f>VLOOKUP(B278,U:AB,8,0)</f>
        <v>0</v>
      </c>
      <c r="AO278" s="4" t="str">
        <f>VLOOKUP(B278,U:AC,9,0)</f>
        <v>ABB</v>
      </c>
      <c r="AP278" s="4">
        <f>VLOOKUP(B278,U:AD,10,0)</f>
        <v>4</v>
      </c>
      <c r="AQ278" s="3" t="s">
        <v>123</v>
      </c>
      <c r="AR278" s="4" t="str">
        <f t="shared" si="8"/>
        <v>4A</v>
      </c>
      <c r="AS278" s="4" t="str">
        <f>VLOOKUP(B278,U:AF,12,0)</f>
        <v>GD525511202</v>
      </c>
      <c r="AT278" s="4">
        <f>VLOOKUP(B278,U:AG,13,0)</f>
        <v>9</v>
      </c>
      <c r="AU278" s="4" t="str">
        <f t="shared" si="9"/>
        <v>PERLU PERLUASAN JTR</v>
      </c>
    </row>
    <row r="279" spans="1:47" x14ac:dyDescent="0.3">
      <c r="A279" s="6" t="s">
        <v>431</v>
      </c>
      <c r="B279" s="2" t="s">
        <v>705</v>
      </c>
      <c r="C279" s="1" t="s">
        <v>1469</v>
      </c>
      <c r="D279" s="12" t="s">
        <v>33</v>
      </c>
      <c r="E279" s="12">
        <v>900</v>
      </c>
      <c r="F279" s="25" t="s">
        <v>2202</v>
      </c>
      <c r="G279" s="30" t="s">
        <v>3513</v>
      </c>
      <c r="H279" s="30" t="s">
        <v>3514</v>
      </c>
      <c r="I279" s="11" t="s">
        <v>131</v>
      </c>
      <c r="J279" s="12" t="s">
        <v>4613</v>
      </c>
      <c r="K279" s="12" t="s">
        <v>37</v>
      </c>
      <c r="L279" s="12">
        <v>0</v>
      </c>
      <c r="M279" s="12" t="s">
        <v>19</v>
      </c>
      <c r="N279" s="12" t="s">
        <v>21</v>
      </c>
      <c r="O279" s="12">
        <v>0</v>
      </c>
      <c r="P279" s="12" t="s">
        <v>81</v>
      </c>
      <c r="Q279" s="12">
        <v>7</v>
      </c>
      <c r="R279" s="30" t="s">
        <v>183</v>
      </c>
      <c r="S279" s="12" t="s">
        <v>132</v>
      </c>
      <c r="U279" t="s">
        <v>1021</v>
      </c>
      <c r="V279" t="s">
        <v>39</v>
      </c>
      <c r="W279" t="s">
        <v>3208</v>
      </c>
      <c r="X279" t="s">
        <v>3209</v>
      </c>
      <c r="Y279" t="s">
        <v>176</v>
      </c>
      <c r="Z279" t="s">
        <v>4448</v>
      </c>
      <c r="AA279" t="s">
        <v>37</v>
      </c>
      <c r="AC279" t="s">
        <v>19</v>
      </c>
      <c r="AD279">
        <v>4</v>
      </c>
      <c r="AE279">
        <v>0</v>
      </c>
      <c r="AF279" t="s">
        <v>99</v>
      </c>
      <c r="AG279">
        <v>4</v>
      </c>
      <c r="AI279" s="7" t="str">
        <f>VLOOKUP(B279,U:W,3,0)</f>
        <v>-6.9105584</v>
      </c>
      <c r="AJ279" s="4" t="str">
        <f>VLOOKUP(B279,U:X,4,0)</f>
        <v>110.7847101</v>
      </c>
      <c r="AK279" s="4" t="str">
        <f>VLOOKUP(B279,U:Y,5,0)</f>
        <v>SLAMET</v>
      </c>
      <c r="AL279" s="4" t="str">
        <f>VLOOKUP(B279,U:Z,6,0)</f>
        <v>14514222976</v>
      </c>
      <c r="AM279" s="4" t="str">
        <f>VLOOKUP(B279,U:AA,7,0)</f>
        <v>HEXING</v>
      </c>
      <c r="AN279" s="4">
        <f>VLOOKUP(B279,U:AB,8,0)</f>
        <v>0</v>
      </c>
      <c r="AO279" s="4" t="str">
        <f>VLOOKUP(B279,U:AC,9,0)</f>
        <v>ABB</v>
      </c>
      <c r="AP279" s="4">
        <f>VLOOKUP(B279,U:AD,10,0)</f>
        <v>4</v>
      </c>
      <c r="AQ279" s="3" t="s">
        <v>123</v>
      </c>
      <c r="AR279" s="4" t="str">
        <f t="shared" si="8"/>
        <v>4A</v>
      </c>
      <c r="AS279" s="4" t="str">
        <f>VLOOKUP(B279,U:AF,12,0)</f>
        <v>GD525512326</v>
      </c>
      <c r="AT279" s="4">
        <f>VLOOKUP(B279,U:AG,13,0)</f>
        <v>7</v>
      </c>
      <c r="AU279" s="4" t="str">
        <f t="shared" si="9"/>
        <v>PERLU PERLUASAN JTR</v>
      </c>
    </row>
    <row r="280" spans="1:47" x14ac:dyDescent="0.3">
      <c r="A280" s="6" t="s">
        <v>431</v>
      </c>
      <c r="B280" s="2" t="s">
        <v>706</v>
      </c>
      <c r="C280" s="1" t="s">
        <v>1470</v>
      </c>
      <c r="D280" s="12" t="s">
        <v>18</v>
      </c>
      <c r="E280" s="12">
        <v>1300</v>
      </c>
      <c r="F280" s="25" t="s">
        <v>2203</v>
      </c>
      <c r="G280" s="30" t="s">
        <v>3455</v>
      </c>
      <c r="H280" s="30" t="s">
        <v>3456</v>
      </c>
      <c r="I280" s="11" t="s">
        <v>131</v>
      </c>
      <c r="J280" s="12" t="s">
        <v>4575</v>
      </c>
      <c r="K280" s="12" t="s">
        <v>37</v>
      </c>
      <c r="L280" s="12">
        <v>0</v>
      </c>
      <c r="M280" s="12" t="s">
        <v>19</v>
      </c>
      <c r="N280" s="12" t="s">
        <v>125</v>
      </c>
      <c r="O280" s="12">
        <v>0</v>
      </c>
      <c r="P280" s="12" t="s">
        <v>5091</v>
      </c>
      <c r="Q280" s="12">
        <v>6</v>
      </c>
      <c r="R280" s="30" t="s">
        <v>180</v>
      </c>
      <c r="S280" s="12" t="s">
        <v>132</v>
      </c>
      <c r="U280" t="s">
        <v>1020</v>
      </c>
      <c r="V280" t="s">
        <v>42</v>
      </c>
      <c r="W280" t="s">
        <v>3210</v>
      </c>
      <c r="X280" t="s">
        <v>3211</v>
      </c>
      <c r="Y280" t="s">
        <v>182</v>
      </c>
      <c r="Z280" t="s">
        <v>4449</v>
      </c>
      <c r="AA280" t="s">
        <v>37</v>
      </c>
      <c r="AC280" t="s">
        <v>19</v>
      </c>
      <c r="AD280">
        <v>10</v>
      </c>
      <c r="AE280">
        <v>0</v>
      </c>
      <c r="AF280" t="s">
        <v>5056</v>
      </c>
      <c r="AG280">
        <v>4</v>
      </c>
      <c r="AI280" s="7" t="str">
        <f>VLOOKUP(B280,U:W,3,0)</f>
        <v>-6.9516947</v>
      </c>
      <c r="AJ280" s="4" t="str">
        <f>VLOOKUP(B280,U:X,4,0)</f>
        <v>110.4910372</v>
      </c>
      <c r="AK280" s="4" t="str">
        <f>VLOOKUP(B280,U:Y,5,0)</f>
        <v>AHMAD FAHRUR REZA</v>
      </c>
      <c r="AL280" s="4" t="str">
        <f>VLOOKUP(B280,U:Z,6,0)</f>
        <v>14428237664</v>
      </c>
      <c r="AM280" s="4" t="str">
        <f>VLOOKUP(B280,U:AA,7,0)</f>
        <v>HEXING</v>
      </c>
      <c r="AN280" s="4">
        <f>VLOOKUP(B280,U:AB,8,0)</f>
        <v>0</v>
      </c>
      <c r="AO280" s="4" t="str">
        <f>VLOOKUP(B280,U:AC,9,0)</f>
        <v>ABB</v>
      </c>
      <c r="AP280" s="4">
        <f>VLOOKUP(B280,U:AD,10,0)</f>
        <v>6</v>
      </c>
      <c r="AQ280" s="3" t="s">
        <v>123</v>
      </c>
      <c r="AR280" s="4" t="str">
        <f t="shared" si="8"/>
        <v>6A</v>
      </c>
      <c r="AS280" s="4" t="str">
        <f>VLOOKUP(B280,U:AF,12,0)</f>
        <v>GD525510441</v>
      </c>
      <c r="AT280" s="4">
        <f>VLOOKUP(B280,U:AG,13,0)</f>
        <v>6</v>
      </c>
      <c r="AU280" s="4" t="str">
        <f t="shared" si="9"/>
        <v>PERLU PERLUASAN JTR</v>
      </c>
    </row>
    <row r="281" spans="1:47" x14ac:dyDescent="0.3">
      <c r="A281" s="6" t="s">
        <v>431</v>
      </c>
      <c r="B281" s="2" t="s">
        <v>707</v>
      </c>
      <c r="C281" s="1" t="s">
        <v>286</v>
      </c>
      <c r="D281" s="12" t="s">
        <v>18</v>
      </c>
      <c r="E281" s="12">
        <v>900</v>
      </c>
      <c r="F281" s="25" t="s">
        <v>2204</v>
      </c>
      <c r="G281" s="30" t="s">
        <v>3463</v>
      </c>
      <c r="H281" s="30" t="s">
        <v>3464</v>
      </c>
      <c r="I281" s="11" t="s">
        <v>131</v>
      </c>
      <c r="J281" s="12" t="s">
        <v>4579</v>
      </c>
      <c r="K281" s="12" t="s">
        <v>37</v>
      </c>
      <c r="L281" s="12">
        <v>0</v>
      </c>
      <c r="M281" s="12" t="s">
        <v>19</v>
      </c>
      <c r="N281" s="12" t="s">
        <v>21</v>
      </c>
      <c r="O281" s="12">
        <v>0</v>
      </c>
      <c r="P281" s="12" t="s">
        <v>5094</v>
      </c>
      <c r="Q281" s="12">
        <v>3</v>
      </c>
      <c r="R281" s="30" t="s">
        <v>181</v>
      </c>
      <c r="S281" s="12">
        <v>0</v>
      </c>
      <c r="U281" t="s">
        <v>1007</v>
      </c>
      <c r="V281" t="s">
        <v>39</v>
      </c>
      <c r="W281" t="s">
        <v>3212</v>
      </c>
      <c r="X281" t="s">
        <v>3213</v>
      </c>
      <c r="Y281" t="s">
        <v>181</v>
      </c>
      <c r="Z281" t="s">
        <v>4450</v>
      </c>
      <c r="AA281" t="s">
        <v>37</v>
      </c>
      <c r="AC281" t="s">
        <v>19</v>
      </c>
      <c r="AD281">
        <v>4</v>
      </c>
      <c r="AE281">
        <v>0</v>
      </c>
      <c r="AF281" t="s">
        <v>5012</v>
      </c>
      <c r="AG281">
        <v>8</v>
      </c>
      <c r="AI281" s="7" t="str">
        <f>VLOOKUP(B281,U:W,3,0)</f>
        <v>-6.8273968</v>
      </c>
      <c r="AJ281" s="4" t="str">
        <f>VLOOKUP(B281,U:X,4,0)</f>
        <v>110.6235061</v>
      </c>
      <c r="AK281" s="4" t="str">
        <f>VLOOKUP(B281,U:Y,5,0)</f>
        <v>MUSYAFAK</v>
      </c>
      <c r="AL281" s="4" t="str">
        <f>VLOOKUP(B281,U:Z,6,0)</f>
        <v>14514173765</v>
      </c>
      <c r="AM281" s="4" t="str">
        <f>VLOOKUP(B281,U:AA,7,0)</f>
        <v>HEXING</v>
      </c>
      <c r="AN281" s="4">
        <f>VLOOKUP(B281,U:AB,8,0)</f>
        <v>0</v>
      </c>
      <c r="AO281" s="4" t="str">
        <f>VLOOKUP(B281,U:AC,9,0)</f>
        <v>ABB</v>
      </c>
      <c r="AP281" s="4">
        <f>VLOOKUP(B281,U:AD,10,0)</f>
        <v>4</v>
      </c>
      <c r="AQ281" s="3" t="s">
        <v>123</v>
      </c>
      <c r="AR281" s="4" t="str">
        <f t="shared" si="8"/>
        <v>4A</v>
      </c>
      <c r="AS281" s="4" t="str">
        <f>VLOOKUP(B281,U:AF,12,0)</f>
        <v>GD525510433</v>
      </c>
      <c r="AT281" s="4">
        <f>VLOOKUP(B281,U:AG,13,0)</f>
        <v>3</v>
      </c>
      <c r="AU281" s="4">
        <f t="shared" si="9"/>
        <v>0</v>
      </c>
    </row>
    <row r="282" spans="1:47" x14ac:dyDescent="0.3">
      <c r="A282" s="6" t="s">
        <v>432</v>
      </c>
      <c r="B282" s="2" t="s">
        <v>708</v>
      </c>
      <c r="C282" s="1" t="s">
        <v>1471</v>
      </c>
      <c r="D282" s="12" t="s">
        <v>34</v>
      </c>
      <c r="E282" s="12">
        <v>4400</v>
      </c>
      <c r="F282" s="25" t="s">
        <v>2205</v>
      </c>
      <c r="G282" s="30" t="s">
        <v>3873</v>
      </c>
      <c r="H282" s="30" t="s">
        <v>3874</v>
      </c>
      <c r="I282" s="11" t="s">
        <v>131</v>
      </c>
      <c r="J282" s="12" t="s">
        <v>4805</v>
      </c>
      <c r="K282" s="12" t="s">
        <v>37</v>
      </c>
      <c r="L282" s="12">
        <v>0</v>
      </c>
      <c r="M282" s="12" t="s">
        <v>19</v>
      </c>
      <c r="N282" s="12" t="s">
        <v>187</v>
      </c>
      <c r="O282" s="12">
        <v>0</v>
      </c>
      <c r="P282" s="12" t="s">
        <v>5073</v>
      </c>
      <c r="Q282" s="12">
        <v>2</v>
      </c>
      <c r="R282" s="30" t="s">
        <v>177</v>
      </c>
      <c r="S282" s="12">
        <v>0</v>
      </c>
      <c r="U282" t="s">
        <v>1005</v>
      </c>
      <c r="V282" t="s">
        <v>40</v>
      </c>
      <c r="W282" t="s">
        <v>3214</v>
      </c>
      <c r="X282" t="s">
        <v>3215</v>
      </c>
      <c r="Y282" t="s">
        <v>177</v>
      </c>
      <c r="Z282" t="s">
        <v>4451</v>
      </c>
      <c r="AA282" t="s">
        <v>37</v>
      </c>
      <c r="AC282" t="s">
        <v>19</v>
      </c>
      <c r="AD282">
        <v>6</v>
      </c>
      <c r="AE282">
        <v>0</v>
      </c>
      <c r="AF282" t="s">
        <v>5008</v>
      </c>
      <c r="AG282">
        <v>4</v>
      </c>
      <c r="AI282" s="7" t="str">
        <f>VLOOKUP(B282,U:W,3,0)</f>
        <v>-6.8884849</v>
      </c>
      <c r="AJ282" s="4" t="str">
        <f>VLOOKUP(B282,U:X,4,0)</f>
        <v>110.6447101</v>
      </c>
      <c r="AK282" s="4" t="str">
        <f>VLOOKUP(B282,U:Y,5,0)</f>
        <v>MIFTAKHUL ANWAR</v>
      </c>
      <c r="AL282" s="4" t="str">
        <f>VLOOKUP(B282,U:Z,6,0)</f>
        <v>14514231639</v>
      </c>
      <c r="AM282" s="4" t="str">
        <f>VLOOKUP(B282,U:AA,7,0)</f>
        <v>HEXING</v>
      </c>
      <c r="AN282" s="4">
        <f>VLOOKUP(B282,U:AB,8,0)</f>
        <v>0</v>
      </c>
      <c r="AO282" s="4" t="str">
        <f>VLOOKUP(B282,U:AC,9,0)</f>
        <v>ABB</v>
      </c>
      <c r="AP282" s="4">
        <f>VLOOKUP(B282,U:AD,10,0)</f>
        <v>20</v>
      </c>
      <c r="AQ282" s="3" t="s">
        <v>123</v>
      </c>
      <c r="AR282" s="4" t="str">
        <f t="shared" si="8"/>
        <v>20A</v>
      </c>
      <c r="AS282" s="4" t="str">
        <f>VLOOKUP(B282,U:AF,12,0)</f>
        <v>0016K3</v>
      </c>
      <c r="AT282" s="4">
        <f>VLOOKUP(B282,U:AG,13,0)</f>
        <v>2</v>
      </c>
      <c r="AU282" s="4">
        <f t="shared" si="9"/>
        <v>0</v>
      </c>
    </row>
    <row r="283" spans="1:47" x14ac:dyDescent="0.3">
      <c r="A283" s="6" t="s">
        <v>427</v>
      </c>
      <c r="B283" s="2" t="s">
        <v>709</v>
      </c>
      <c r="C283" s="1" t="s">
        <v>1472</v>
      </c>
      <c r="D283" s="12" t="s">
        <v>33</v>
      </c>
      <c r="E283" s="12">
        <v>900</v>
      </c>
      <c r="F283" s="25" t="s">
        <v>2206</v>
      </c>
      <c r="G283" s="30" t="s">
        <v>2747</v>
      </c>
      <c r="H283" s="30" t="s">
        <v>2748</v>
      </c>
      <c r="I283" s="11" t="s">
        <v>131</v>
      </c>
      <c r="J283" s="12" t="s">
        <v>4197</v>
      </c>
      <c r="K283" s="12" t="s">
        <v>37</v>
      </c>
      <c r="L283" s="12">
        <v>0</v>
      </c>
      <c r="M283" s="12" t="s">
        <v>19</v>
      </c>
      <c r="N283" s="12" t="s">
        <v>21</v>
      </c>
      <c r="O283" s="12">
        <v>0</v>
      </c>
      <c r="P283" s="12" t="s">
        <v>52</v>
      </c>
      <c r="Q283" s="12">
        <v>2</v>
      </c>
      <c r="R283" s="30" t="s">
        <v>181</v>
      </c>
      <c r="S283" s="12">
        <v>0</v>
      </c>
      <c r="U283" t="s">
        <v>1013</v>
      </c>
      <c r="V283" t="s">
        <v>39</v>
      </c>
      <c r="W283" t="s">
        <v>3216</v>
      </c>
      <c r="X283" t="s">
        <v>3217</v>
      </c>
      <c r="Y283" t="s">
        <v>179</v>
      </c>
      <c r="Z283" t="s">
        <v>4452</v>
      </c>
      <c r="AA283" t="s">
        <v>37</v>
      </c>
      <c r="AC283" t="s">
        <v>19</v>
      </c>
      <c r="AD283">
        <v>4</v>
      </c>
      <c r="AE283">
        <v>0</v>
      </c>
      <c r="AF283" t="s">
        <v>78</v>
      </c>
      <c r="AG283">
        <v>5</v>
      </c>
      <c r="AI283" s="7" t="str">
        <f>VLOOKUP(B283,U:W,3,0)</f>
        <v>-6.7542143</v>
      </c>
      <c r="AJ283" s="4" t="str">
        <f>VLOOKUP(B283,U:X,4,0)</f>
        <v>110.6616246</v>
      </c>
      <c r="AK283" s="4" t="str">
        <f>VLOOKUP(B283,U:Y,5,0)</f>
        <v>MUSYAFAK</v>
      </c>
      <c r="AL283" s="4" t="str">
        <f>VLOOKUP(B283,U:Z,6,0)</f>
        <v>14514229401</v>
      </c>
      <c r="AM283" s="4" t="str">
        <f>VLOOKUP(B283,U:AA,7,0)</f>
        <v>HEXING</v>
      </c>
      <c r="AN283" s="4">
        <f>VLOOKUP(B283,U:AB,8,0)</f>
        <v>0</v>
      </c>
      <c r="AO283" s="4" t="str">
        <f>VLOOKUP(B283,U:AC,9,0)</f>
        <v>ABB</v>
      </c>
      <c r="AP283" s="4">
        <f>VLOOKUP(B283,U:AD,10,0)</f>
        <v>4</v>
      </c>
      <c r="AQ283" s="3" t="s">
        <v>123</v>
      </c>
      <c r="AR283" s="4" t="str">
        <f t="shared" si="8"/>
        <v>4A</v>
      </c>
      <c r="AS283" s="4" t="str">
        <f>VLOOKUP(B283,U:AF,12,0)</f>
        <v>GD525512296</v>
      </c>
      <c r="AT283" s="4">
        <f>VLOOKUP(B283,U:AG,13,0)</f>
        <v>2</v>
      </c>
      <c r="AU283" s="4">
        <f t="shared" si="9"/>
        <v>0</v>
      </c>
    </row>
    <row r="284" spans="1:47" x14ac:dyDescent="0.3">
      <c r="A284" s="6" t="s">
        <v>431</v>
      </c>
      <c r="B284" s="2" t="s">
        <v>710</v>
      </c>
      <c r="C284" s="1" t="s">
        <v>1473</v>
      </c>
      <c r="D284" s="12" t="s">
        <v>18</v>
      </c>
      <c r="E284" s="12">
        <v>1300</v>
      </c>
      <c r="F284" s="25" t="s">
        <v>2207</v>
      </c>
      <c r="G284" s="30" t="s">
        <v>3511</v>
      </c>
      <c r="H284" s="30" t="s">
        <v>3512</v>
      </c>
      <c r="I284" s="11" t="s">
        <v>131</v>
      </c>
      <c r="J284" s="12" t="s">
        <v>4612</v>
      </c>
      <c r="K284" s="12" t="s">
        <v>143</v>
      </c>
      <c r="L284" s="12">
        <v>0</v>
      </c>
      <c r="M284" s="12" t="s">
        <v>19</v>
      </c>
      <c r="N284" s="12" t="s">
        <v>125</v>
      </c>
      <c r="O284" s="12">
        <v>0</v>
      </c>
      <c r="P284" s="12" t="s">
        <v>70</v>
      </c>
      <c r="Q284" s="12">
        <v>5</v>
      </c>
      <c r="R284" s="30" t="s">
        <v>181</v>
      </c>
      <c r="S284" s="12">
        <v>0</v>
      </c>
      <c r="U284" t="s">
        <v>995</v>
      </c>
      <c r="V284" t="s">
        <v>39</v>
      </c>
      <c r="W284" t="s">
        <v>3218</v>
      </c>
      <c r="X284" t="s">
        <v>3219</v>
      </c>
      <c r="Y284" t="s">
        <v>176</v>
      </c>
      <c r="Z284" t="s">
        <v>4453</v>
      </c>
      <c r="AA284" t="s">
        <v>37</v>
      </c>
      <c r="AC284" t="s">
        <v>19</v>
      </c>
      <c r="AD284">
        <v>4</v>
      </c>
      <c r="AE284">
        <v>0</v>
      </c>
      <c r="AF284" t="s">
        <v>156</v>
      </c>
      <c r="AG284">
        <v>1</v>
      </c>
      <c r="AI284" s="7" t="str">
        <f>VLOOKUP(B284,U:W,3,0)</f>
        <v>-6.8026273</v>
      </c>
      <c r="AJ284" s="4" t="str">
        <f>VLOOKUP(B284,U:X,4,0)</f>
        <v>110.6158518</v>
      </c>
      <c r="AK284" s="4" t="str">
        <f>VLOOKUP(B284,U:Y,5,0)</f>
        <v>MUSYAFAK</v>
      </c>
      <c r="AL284" s="4" t="str">
        <f>VLOOKUP(B284,U:Z,6,0)</f>
        <v>32160152909</v>
      </c>
      <c r="AM284" s="4" t="str">
        <f>VLOOKUP(B284,U:AA,7,0)</f>
        <v>ITRON</v>
      </c>
      <c r="AN284" s="4">
        <f>VLOOKUP(B284,U:AB,8,0)</f>
        <v>0</v>
      </c>
      <c r="AO284" s="4" t="str">
        <f>VLOOKUP(B284,U:AC,9,0)</f>
        <v>ABB</v>
      </c>
      <c r="AP284" s="4">
        <f>VLOOKUP(B284,U:AD,10,0)</f>
        <v>6</v>
      </c>
      <c r="AQ284" s="3" t="s">
        <v>123</v>
      </c>
      <c r="AR284" s="4" t="str">
        <f t="shared" si="8"/>
        <v>6A</v>
      </c>
      <c r="AS284" s="4" t="str">
        <f>VLOOKUP(B284,U:AF,12,0)</f>
        <v>GD525512374</v>
      </c>
      <c r="AT284" s="4">
        <f>VLOOKUP(B284,U:AG,13,0)</f>
        <v>5</v>
      </c>
      <c r="AU284" s="4">
        <f t="shared" si="9"/>
        <v>0</v>
      </c>
    </row>
    <row r="285" spans="1:47" x14ac:dyDescent="0.3">
      <c r="A285" s="6" t="s">
        <v>431</v>
      </c>
      <c r="B285" s="2" t="s">
        <v>711</v>
      </c>
      <c r="C285" s="1" t="s">
        <v>1474</v>
      </c>
      <c r="D285" s="12" t="s">
        <v>33</v>
      </c>
      <c r="E285" s="12">
        <v>900</v>
      </c>
      <c r="F285" s="25" t="s">
        <v>2208</v>
      </c>
      <c r="G285" s="30" t="s">
        <v>3445</v>
      </c>
      <c r="H285" s="30" t="s">
        <v>3446</v>
      </c>
      <c r="I285" s="11" t="s">
        <v>131</v>
      </c>
      <c r="J285" s="12" t="s">
        <v>4570</v>
      </c>
      <c r="K285" s="12" t="s">
        <v>37</v>
      </c>
      <c r="L285" s="12">
        <v>0</v>
      </c>
      <c r="M285" s="12" t="s">
        <v>19</v>
      </c>
      <c r="N285" s="12" t="s">
        <v>21</v>
      </c>
      <c r="O285" s="12">
        <v>0</v>
      </c>
      <c r="P285" s="12" t="s">
        <v>5089</v>
      </c>
      <c r="Q285" s="12">
        <v>5</v>
      </c>
      <c r="R285" s="30" t="s">
        <v>182</v>
      </c>
      <c r="S285" s="12">
        <v>0</v>
      </c>
      <c r="U285" t="s">
        <v>636</v>
      </c>
      <c r="V285" t="s">
        <v>39</v>
      </c>
      <c r="W285" t="s">
        <v>3220</v>
      </c>
      <c r="X285" t="s">
        <v>3221</v>
      </c>
      <c r="Y285" t="s">
        <v>31</v>
      </c>
      <c r="Z285" t="s">
        <v>4454</v>
      </c>
      <c r="AA285" t="s">
        <v>38</v>
      </c>
      <c r="AC285" t="s">
        <v>19</v>
      </c>
      <c r="AD285">
        <v>4</v>
      </c>
      <c r="AE285">
        <v>0</v>
      </c>
      <c r="AF285" t="s">
        <v>348</v>
      </c>
      <c r="AG285">
        <v>6</v>
      </c>
      <c r="AI285" s="7" t="str">
        <f>VLOOKUP(B285,U:W,3,0)</f>
        <v>-6.8764501</v>
      </c>
      <c r="AJ285" s="4" t="str">
        <f>VLOOKUP(B285,U:X,4,0)</f>
        <v>110.6503087</v>
      </c>
      <c r="AK285" s="4" t="str">
        <f>VLOOKUP(B285,U:Y,5,0)</f>
        <v>PARYONO</v>
      </c>
      <c r="AL285" s="4" t="str">
        <f>VLOOKUP(B285,U:Z,6,0)</f>
        <v>14514174268</v>
      </c>
      <c r="AM285" s="4" t="str">
        <f>VLOOKUP(B285,U:AA,7,0)</f>
        <v>HEXING</v>
      </c>
      <c r="AN285" s="4">
        <f>VLOOKUP(B285,U:AB,8,0)</f>
        <v>0</v>
      </c>
      <c r="AO285" s="4" t="str">
        <f>VLOOKUP(B285,U:AC,9,0)</f>
        <v>ABB</v>
      </c>
      <c r="AP285" s="4">
        <f>VLOOKUP(B285,U:AD,10,0)</f>
        <v>4</v>
      </c>
      <c r="AQ285" s="3" t="s">
        <v>123</v>
      </c>
      <c r="AR285" s="4" t="str">
        <f t="shared" si="8"/>
        <v>4A</v>
      </c>
      <c r="AS285" s="4" t="str">
        <f>VLOOKUP(B285,U:AF,12,0)</f>
        <v>GD525512260</v>
      </c>
      <c r="AT285" s="4">
        <f>VLOOKUP(B285,U:AG,13,0)</f>
        <v>5</v>
      </c>
      <c r="AU285" s="4">
        <f t="shared" si="9"/>
        <v>0</v>
      </c>
    </row>
    <row r="286" spans="1:47" x14ac:dyDescent="0.3">
      <c r="A286" s="6" t="s">
        <v>431</v>
      </c>
      <c r="B286" s="2" t="s">
        <v>712</v>
      </c>
      <c r="C286" s="1" t="s">
        <v>1475</v>
      </c>
      <c r="D286" s="12" t="s">
        <v>33</v>
      </c>
      <c r="E286" s="12">
        <v>900</v>
      </c>
      <c r="F286" s="25" t="s">
        <v>2209</v>
      </c>
      <c r="G286" s="30" t="s">
        <v>3595</v>
      </c>
      <c r="H286" s="30" t="s">
        <v>3596</v>
      </c>
      <c r="I286" s="11" t="s">
        <v>131</v>
      </c>
      <c r="J286" s="12" t="s">
        <v>4656</v>
      </c>
      <c r="K286" s="12" t="s">
        <v>37</v>
      </c>
      <c r="L286" s="12">
        <v>0</v>
      </c>
      <c r="M286" s="12" t="s">
        <v>19</v>
      </c>
      <c r="N286" s="12" t="s">
        <v>21</v>
      </c>
      <c r="O286" s="12">
        <v>0</v>
      </c>
      <c r="P286" s="12" t="s">
        <v>63</v>
      </c>
      <c r="Q286" s="12">
        <v>2</v>
      </c>
      <c r="R286" s="30" t="s">
        <v>181</v>
      </c>
      <c r="S286" s="12">
        <v>0</v>
      </c>
      <c r="U286" t="s">
        <v>925</v>
      </c>
      <c r="V286" t="s">
        <v>39</v>
      </c>
      <c r="W286" t="s">
        <v>3222</v>
      </c>
      <c r="X286" t="s">
        <v>3223</v>
      </c>
      <c r="Y286" t="s">
        <v>176</v>
      </c>
      <c r="Z286" t="s">
        <v>4455</v>
      </c>
      <c r="AA286" t="s">
        <v>37</v>
      </c>
      <c r="AC286" t="s">
        <v>19</v>
      </c>
      <c r="AD286">
        <v>4</v>
      </c>
      <c r="AE286">
        <v>0</v>
      </c>
      <c r="AF286" t="s">
        <v>161</v>
      </c>
      <c r="AG286">
        <v>1</v>
      </c>
      <c r="AI286" s="7" t="str">
        <f>VLOOKUP(B286,U:W,3,0)</f>
        <v>-6.7510927</v>
      </c>
      <c r="AJ286" s="4" t="str">
        <f>VLOOKUP(B286,U:X,4,0)</f>
        <v>110.5942755</v>
      </c>
      <c r="AK286" s="4" t="str">
        <f>VLOOKUP(B286,U:Y,5,0)</f>
        <v>MUSYAFAK</v>
      </c>
      <c r="AL286" s="4" t="str">
        <f>VLOOKUP(B286,U:Z,6,0)</f>
        <v>14514174334</v>
      </c>
      <c r="AM286" s="4" t="str">
        <f>VLOOKUP(B286,U:AA,7,0)</f>
        <v>HEXING</v>
      </c>
      <c r="AN286" s="4">
        <f>VLOOKUP(B286,U:AB,8,0)</f>
        <v>0</v>
      </c>
      <c r="AO286" s="4" t="str">
        <f>VLOOKUP(B286,U:AC,9,0)</f>
        <v>ABB</v>
      </c>
      <c r="AP286" s="4">
        <f>VLOOKUP(B286,U:AD,10,0)</f>
        <v>4</v>
      </c>
      <c r="AQ286" s="3" t="s">
        <v>123</v>
      </c>
      <c r="AR286" s="4" t="str">
        <f t="shared" si="8"/>
        <v>4A</v>
      </c>
      <c r="AS286" s="4" t="str">
        <f>VLOOKUP(B286,U:AF,12,0)</f>
        <v>GD525510195</v>
      </c>
      <c r="AT286" s="4">
        <f>VLOOKUP(B286,U:AG,13,0)</f>
        <v>2</v>
      </c>
      <c r="AU286" s="4">
        <f t="shared" si="9"/>
        <v>0</v>
      </c>
    </row>
    <row r="287" spans="1:47" x14ac:dyDescent="0.3">
      <c r="A287" s="6" t="s">
        <v>431</v>
      </c>
      <c r="B287" s="2" t="s">
        <v>713</v>
      </c>
      <c r="C287" s="1" t="s">
        <v>1476</v>
      </c>
      <c r="D287" s="12" t="s">
        <v>18</v>
      </c>
      <c r="E287" s="12">
        <v>900</v>
      </c>
      <c r="F287" s="25" t="s">
        <v>2210</v>
      </c>
      <c r="G287" s="30" t="s">
        <v>3441</v>
      </c>
      <c r="H287" s="30" t="s">
        <v>3442</v>
      </c>
      <c r="I287" s="11" t="s">
        <v>131</v>
      </c>
      <c r="J287" s="12" t="s">
        <v>4568</v>
      </c>
      <c r="K287" s="12" t="s">
        <v>37</v>
      </c>
      <c r="L287" s="12">
        <v>0</v>
      </c>
      <c r="M287" s="12" t="s">
        <v>19</v>
      </c>
      <c r="N287" s="12" t="s">
        <v>21</v>
      </c>
      <c r="O287" s="12">
        <v>0</v>
      </c>
      <c r="P287" s="12" t="s">
        <v>5088</v>
      </c>
      <c r="Q287" s="12">
        <v>5</v>
      </c>
      <c r="R287" s="30" t="s">
        <v>179</v>
      </c>
      <c r="S287" s="12">
        <v>0</v>
      </c>
      <c r="U287" t="s">
        <v>1008</v>
      </c>
      <c r="V287" t="s">
        <v>39</v>
      </c>
      <c r="W287" t="s">
        <v>3224</v>
      </c>
      <c r="X287" t="s">
        <v>3225</v>
      </c>
      <c r="Y287" t="s">
        <v>179</v>
      </c>
      <c r="Z287" t="s">
        <v>4456</v>
      </c>
      <c r="AA287" t="s">
        <v>37</v>
      </c>
      <c r="AC287" t="s">
        <v>19</v>
      </c>
      <c r="AD287">
        <v>4</v>
      </c>
      <c r="AE287">
        <v>0</v>
      </c>
      <c r="AF287" t="s">
        <v>373</v>
      </c>
      <c r="AG287">
        <v>5</v>
      </c>
      <c r="AI287" s="7" t="str">
        <f>VLOOKUP(B287,U:W,3,0)</f>
        <v>-6.9630779</v>
      </c>
      <c r="AJ287" s="4" t="str">
        <f>VLOOKUP(B287,U:X,4,0)</f>
        <v>110.6388504</v>
      </c>
      <c r="AK287" s="4" t="str">
        <f>VLOOKUP(B287,U:Y,5,0)</f>
        <v>SUHIRMANTO</v>
      </c>
      <c r="AL287" s="4" t="str">
        <f>VLOOKUP(B287,U:Z,6,0)</f>
        <v>14514224618</v>
      </c>
      <c r="AM287" s="4" t="str">
        <f>VLOOKUP(B287,U:AA,7,0)</f>
        <v>HEXING</v>
      </c>
      <c r="AN287" s="4">
        <f>VLOOKUP(B287,U:AB,8,0)</f>
        <v>0</v>
      </c>
      <c r="AO287" s="4" t="str">
        <f>VLOOKUP(B287,U:AC,9,0)</f>
        <v>ABB</v>
      </c>
      <c r="AP287" s="4">
        <f>VLOOKUP(B287,U:AD,10,0)</f>
        <v>4</v>
      </c>
      <c r="AQ287" s="3" t="s">
        <v>123</v>
      </c>
      <c r="AR287" s="4" t="str">
        <f t="shared" si="8"/>
        <v>4A</v>
      </c>
      <c r="AS287" s="4" t="str">
        <f>VLOOKUP(B287,U:AF,12,0)</f>
        <v>GD525510382</v>
      </c>
      <c r="AT287" s="4">
        <f>VLOOKUP(B287,U:AG,13,0)</f>
        <v>5</v>
      </c>
      <c r="AU287" s="4">
        <f t="shared" si="9"/>
        <v>0</v>
      </c>
    </row>
    <row r="288" spans="1:47" x14ac:dyDescent="0.3">
      <c r="A288" s="6" t="s">
        <v>431</v>
      </c>
      <c r="B288" s="2" t="s">
        <v>714</v>
      </c>
      <c r="C288" s="1" t="s">
        <v>1477</v>
      </c>
      <c r="D288" s="12" t="s">
        <v>211</v>
      </c>
      <c r="E288" s="12">
        <v>1300</v>
      </c>
      <c r="F288" s="25" t="s">
        <v>2211</v>
      </c>
      <c r="G288" s="30" t="s">
        <v>3593</v>
      </c>
      <c r="H288" s="30" t="s">
        <v>3594</v>
      </c>
      <c r="I288" s="11" t="s">
        <v>131</v>
      </c>
      <c r="J288" s="12" t="s">
        <v>4655</v>
      </c>
      <c r="K288" s="12" t="s">
        <v>37</v>
      </c>
      <c r="L288" s="12">
        <v>0</v>
      </c>
      <c r="M288" s="12" t="s">
        <v>19</v>
      </c>
      <c r="N288" s="12" t="s">
        <v>125</v>
      </c>
      <c r="O288" s="12">
        <v>0</v>
      </c>
      <c r="P288" s="12" t="s">
        <v>94</v>
      </c>
      <c r="Q288" s="12">
        <v>4</v>
      </c>
      <c r="R288" s="30" t="s">
        <v>177</v>
      </c>
      <c r="S288" s="12">
        <v>0</v>
      </c>
      <c r="U288" t="s">
        <v>996</v>
      </c>
      <c r="V288" t="s">
        <v>39</v>
      </c>
      <c r="W288" t="s">
        <v>3222</v>
      </c>
      <c r="X288" t="s">
        <v>3223</v>
      </c>
      <c r="Y288" t="s">
        <v>176</v>
      </c>
      <c r="Z288" t="s">
        <v>4457</v>
      </c>
      <c r="AA288" t="s">
        <v>38</v>
      </c>
      <c r="AC288" t="s">
        <v>47</v>
      </c>
      <c r="AD288">
        <v>4</v>
      </c>
      <c r="AE288">
        <v>0</v>
      </c>
      <c r="AF288" t="s">
        <v>5057</v>
      </c>
      <c r="AG288">
        <v>2</v>
      </c>
      <c r="AI288" s="7" t="str">
        <f>VLOOKUP(B288,U:W,3,0)</f>
        <v>-6.8995454</v>
      </c>
      <c r="AJ288" s="4" t="str">
        <f>VLOOKUP(B288,U:X,4,0)</f>
        <v>110.6355258</v>
      </c>
      <c r="AK288" s="4" t="str">
        <f>VLOOKUP(B288,U:Y,5,0)</f>
        <v>MIFTAKHUL ANWAR</v>
      </c>
      <c r="AL288" s="4" t="str">
        <f>VLOOKUP(B288,U:Z,6,0)</f>
        <v>14514226985</v>
      </c>
      <c r="AM288" s="4" t="str">
        <f>VLOOKUP(B288,U:AA,7,0)</f>
        <v>HEXING</v>
      </c>
      <c r="AN288" s="4">
        <f>VLOOKUP(B288,U:AB,8,0)</f>
        <v>0</v>
      </c>
      <c r="AO288" s="4" t="str">
        <f>VLOOKUP(B288,U:AC,9,0)</f>
        <v>ABB</v>
      </c>
      <c r="AP288" s="4">
        <f>VLOOKUP(B288,U:AD,10,0)</f>
        <v>6</v>
      </c>
      <c r="AQ288" s="3" t="s">
        <v>123</v>
      </c>
      <c r="AR288" s="4" t="str">
        <f t="shared" si="8"/>
        <v>6A</v>
      </c>
      <c r="AS288" s="4" t="str">
        <f>VLOOKUP(B288,U:AF,12,0)</f>
        <v>GD525512356</v>
      </c>
      <c r="AT288" s="4">
        <f>VLOOKUP(B288,U:AG,13,0)</f>
        <v>4</v>
      </c>
      <c r="AU288" s="4">
        <f t="shared" si="9"/>
        <v>0</v>
      </c>
    </row>
    <row r="289" spans="1:47" x14ac:dyDescent="0.3">
      <c r="A289" s="6" t="s">
        <v>431</v>
      </c>
      <c r="B289" s="2" t="s">
        <v>715</v>
      </c>
      <c r="C289" s="1" t="s">
        <v>1478</v>
      </c>
      <c r="D289" s="12" t="s">
        <v>18</v>
      </c>
      <c r="E289" s="12">
        <v>900</v>
      </c>
      <c r="F289" s="25" t="s">
        <v>2212</v>
      </c>
      <c r="G289" s="30" t="s">
        <v>3609</v>
      </c>
      <c r="H289" s="30" t="s">
        <v>3610</v>
      </c>
      <c r="I289" s="11" t="s">
        <v>131</v>
      </c>
      <c r="J289" s="12" t="s">
        <v>4663</v>
      </c>
      <c r="K289" s="12" t="s">
        <v>37</v>
      </c>
      <c r="L289" s="12">
        <v>0</v>
      </c>
      <c r="M289" s="12" t="s">
        <v>19</v>
      </c>
      <c r="N289" s="12" t="s">
        <v>21</v>
      </c>
      <c r="O289" s="12">
        <v>0</v>
      </c>
      <c r="P289" s="12" t="s">
        <v>5051</v>
      </c>
      <c r="Q289" s="12">
        <v>6</v>
      </c>
      <c r="R289" s="30" t="s">
        <v>181</v>
      </c>
      <c r="S289" s="12" t="s">
        <v>132</v>
      </c>
      <c r="U289" t="s">
        <v>475</v>
      </c>
      <c r="V289" t="s">
        <v>39</v>
      </c>
      <c r="W289" t="s">
        <v>3226</v>
      </c>
      <c r="X289" t="s">
        <v>3227</v>
      </c>
      <c r="Y289" t="s">
        <v>177</v>
      </c>
      <c r="Z289" t="s">
        <v>4458</v>
      </c>
      <c r="AA289" t="s">
        <v>37</v>
      </c>
      <c r="AC289" t="s">
        <v>19</v>
      </c>
      <c r="AD289">
        <v>4</v>
      </c>
      <c r="AE289">
        <v>0</v>
      </c>
      <c r="AF289" t="s">
        <v>5058</v>
      </c>
      <c r="AG289">
        <v>5</v>
      </c>
      <c r="AI289" s="7" t="str">
        <f>VLOOKUP(B289,U:W,3,0)</f>
        <v>-6.7167494</v>
      </c>
      <c r="AJ289" s="4" t="str">
        <f>VLOOKUP(B289,U:X,4,0)</f>
        <v>110.6582664</v>
      </c>
      <c r="AK289" s="4" t="str">
        <f>VLOOKUP(B289,U:Y,5,0)</f>
        <v>MUSYAFAK</v>
      </c>
      <c r="AL289" s="4" t="str">
        <f>VLOOKUP(B289,U:Z,6,0)</f>
        <v>14514226209</v>
      </c>
      <c r="AM289" s="4" t="str">
        <f>VLOOKUP(B289,U:AA,7,0)</f>
        <v>HEXING</v>
      </c>
      <c r="AN289" s="4">
        <f>VLOOKUP(B289,U:AB,8,0)</f>
        <v>0</v>
      </c>
      <c r="AO289" s="4" t="str">
        <f>VLOOKUP(B289,U:AC,9,0)</f>
        <v>ABB</v>
      </c>
      <c r="AP289" s="4">
        <f>VLOOKUP(B289,U:AD,10,0)</f>
        <v>4</v>
      </c>
      <c r="AQ289" s="3" t="s">
        <v>123</v>
      </c>
      <c r="AR289" s="4" t="str">
        <f t="shared" si="8"/>
        <v>4A</v>
      </c>
      <c r="AS289" s="4" t="str">
        <f>VLOOKUP(B289,U:AF,12,0)</f>
        <v>GD525510953</v>
      </c>
      <c r="AT289" s="4">
        <f>VLOOKUP(B289,U:AG,13,0)</f>
        <v>6</v>
      </c>
      <c r="AU289" s="4" t="str">
        <f t="shared" si="9"/>
        <v>PERLU PERLUASAN JTR</v>
      </c>
    </row>
    <row r="290" spans="1:47" x14ac:dyDescent="0.3">
      <c r="A290" s="6" t="s">
        <v>431</v>
      </c>
      <c r="B290" s="2" t="s">
        <v>716</v>
      </c>
      <c r="C290" s="1" t="s">
        <v>1479</v>
      </c>
      <c r="D290" s="12" t="s">
        <v>33</v>
      </c>
      <c r="E290" s="12">
        <v>900</v>
      </c>
      <c r="F290" s="25" t="s">
        <v>2213</v>
      </c>
      <c r="G290" s="30" t="s">
        <v>3603</v>
      </c>
      <c r="H290" s="30" t="s">
        <v>3604</v>
      </c>
      <c r="I290" s="11" t="s">
        <v>131</v>
      </c>
      <c r="J290" s="12" t="s">
        <v>4660</v>
      </c>
      <c r="K290" s="12" t="s">
        <v>37</v>
      </c>
      <c r="L290" s="12">
        <v>0</v>
      </c>
      <c r="M290" s="12" t="s">
        <v>19</v>
      </c>
      <c r="N290" s="12" t="s">
        <v>21</v>
      </c>
      <c r="O290" s="12">
        <v>0</v>
      </c>
      <c r="P290" s="12" t="s">
        <v>166</v>
      </c>
      <c r="Q290" s="12">
        <v>8</v>
      </c>
      <c r="R290" s="30" t="s">
        <v>181</v>
      </c>
      <c r="S290" s="12" t="s">
        <v>132</v>
      </c>
      <c r="U290" t="s">
        <v>474</v>
      </c>
      <c r="V290" t="s">
        <v>39</v>
      </c>
      <c r="W290" t="s">
        <v>3228</v>
      </c>
      <c r="X290" t="s">
        <v>3229</v>
      </c>
      <c r="Y290" t="s">
        <v>177</v>
      </c>
      <c r="Z290" t="s">
        <v>4459</v>
      </c>
      <c r="AA290" t="s">
        <v>37</v>
      </c>
      <c r="AC290" t="s">
        <v>19</v>
      </c>
      <c r="AD290">
        <v>4</v>
      </c>
      <c r="AE290">
        <v>0</v>
      </c>
      <c r="AF290" t="s">
        <v>110</v>
      </c>
      <c r="AG290">
        <v>5</v>
      </c>
      <c r="AI290" s="7" t="str">
        <f>VLOOKUP(B290,U:W,3,0)</f>
        <v>-6.7524763</v>
      </c>
      <c r="AJ290" s="4" t="str">
        <f>VLOOKUP(B290,U:X,4,0)</f>
        <v>110.5951199</v>
      </c>
      <c r="AK290" s="4" t="str">
        <f>VLOOKUP(B290,U:Y,5,0)</f>
        <v>MUSYAFAK</v>
      </c>
      <c r="AL290" s="4" t="str">
        <f>VLOOKUP(B290,U:Z,6,0)</f>
        <v>14514174433</v>
      </c>
      <c r="AM290" s="4" t="str">
        <f>VLOOKUP(B290,U:AA,7,0)</f>
        <v>HEXING</v>
      </c>
      <c r="AN290" s="4">
        <f>VLOOKUP(B290,U:AB,8,0)</f>
        <v>0</v>
      </c>
      <c r="AO290" s="4" t="str">
        <f>VLOOKUP(B290,U:AC,9,0)</f>
        <v>ABB</v>
      </c>
      <c r="AP290" s="4">
        <f>VLOOKUP(B290,U:AD,10,0)</f>
        <v>4</v>
      </c>
      <c r="AQ290" s="3" t="s">
        <v>123</v>
      </c>
      <c r="AR290" s="4" t="str">
        <f t="shared" si="8"/>
        <v>4A</v>
      </c>
      <c r="AS290" s="4" t="str">
        <f>VLOOKUP(B290,U:AF,12,0)</f>
        <v>GD525511772</v>
      </c>
      <c r="AT290" s="4">
        <f>VLOOKUP(B290,U:AG,13,0)</f>
        <v>8</v>
      </c>
      <c r="AU290" s="4" t="str">
        <f t="shared" si="9"/>
        <v>PERLU PERLUASAN JTR</v>
      </c>
    </row>
    <row r="291" spans="1:47" x14ac:dyDescent="0.3">
      <c r="A291" s="6" t="s">
        <v>431</v>
      </c>
      <c r="B291" s="2" t="s">
        <v>717</v>
      </c>
      <c r="C291" s="1" t="s">
        <v>265</v>
      </c>
      <c r="D291" s="12" t="s">
        <v>33</v>
      </c>
      <c r="E291" s="12">
        <v>900</v>
      </c>
      <c r="F291" s="25" t="s">
        <v>2214</v>
      </c>
      <c r="G291" s="30" t="s">
        <v>3358</v>
      </c>
      <c r="H291" s="30" t="s">
        <v>3359</v>
      </c>
      <c r="I291" s="11" t="s">
        <v>131</v>
      </c>
      <c r="J291" s="12" t="s">
        <v>4525</v>
      </c>
      <c r="K291" s="12" t="s">
        <v>37</v>
      </c>
      <c r="L291" s="12">
        <v>0</v>
      </c>
      <c r="M291" s="12" t="s">
        <v>19</v>
      </c>
      <c r="N291" s="12" t="s">
        <v>21</v>
      </c>
      <c r="O291" s="12">
        <v>0</v>
      </c>
      <c r="P291" s="12" t="s">
        <v>5075</v>
      </c>
      <c r="Q291" s="12">
        <v>8</v>
      </c>
      <c r="R291" s="30" t="s">
        <v>185</v>
      </c>
      <c r="S291" s="12" t="s">
        <v>132</v>
      </c>
      <c r="U291" t="s">
        <v>484</v>
      </c>
      <c r="V291" t="s">
        <v>39</v>
      </c>
      <c r="W291" t="s">
        <v>3230</v>
      </c>
      <c r="X291" t="s">
        <v>3231</v>
      </c>
      <c r="Y291" t="s">
        <v>180</v>
      </c>
      <c r="Z291" t="s">
        <v>4460</v>
      </c>
      <c r="AA291" t="s">
        <v>37</v>
      </c>
      <c r="AC291" t="s">
        <v>19</v>
      </c>
      <c r="AD291">
        <v>4</v>
      </c>
      <c r="AE291">
        <v>0</v>
      </c>
      <c r="AF291" t="s">
        <v>5059</v>
      </c>
      <c r="AG291">
        <v>5</v>
      </c>
      <c r="AI291" s="7" t="str">
        <f>VLOOKUP(B291,U:W,3,0)</f>
        <v>-6.9169159</v>
      </c>
      <c r="AJ291" s="4" t="str">
        <f>VLOOKUP(B291,U:X,4,0)</f>
        <v>110.6338131</v>
      </c>
      <c r="AK291" s="4" t="str">
        <f>VLOOKUP(B291,U:Y,5,0)</f>
        <v>NASIRUN</v>
      </c>
      <c r="AL291" s="4" t="str">
        <f>VLOOKUP(B291,U:Z,6,0)</f>
        <v>14514174243</v>
      </c>
      <c r="AM291" s="4" t="str">
        <f>VLOOKUP(B291,U:AA,7,0)</f>
        <v>HEXING</v>
      </c>
      <c r="AN291" s="4">
        <f>VLOOKUP(B291,U:AB,8,0)</f>
        <v>0</v>
      </c>
      <c r="AO291" s="4" t="str">
        <f>VLOOKUP(B291,U:AC,9,0)</f>
        <v>ABB</v>
      </c>
      <c r="AP291" s="4">
        <f>VLOOKUP(B291,U:AD,10,0)</f>
        <v>4</v>
      </c>
      <c r="AQ291" s="3" t="s">
        <v>123</v>
      </c>
      <c r="AR291" s="4" t="str">
        <f t="shared" si="8"/>
        <v>4A</v>
      </c>
      <c r="AS291" s="4" t="str">
        <f>VLOOKUP(B291,U:AF,12,0)</f>
        <v>GD525510218</v>
      </c>
      <c r="AT291" s="4">
        <f>VLOOKUP(B291,U:AG,13,0)</f>
        <v>8</v>
      </c>
      <c r="AU291" s="4" t="str">
        <f t="shared" si="9"/>
        <v>PERLU PERLUASAN JTR</v>
      </c>
    </row>
    <row r="292" spans="1:47" x14ac:dyDescent="0.3">
      <c r="A292" s="6" t="s">
        <v>431</v>
      </c>
      <c r="B292" s="2" t="s">
        <v>718</v>
      </c>
      <c r="C292" s="1" t="s">
        <v>1480</v>
      </c>
      <c r="D292" s="12" t="s">
        <v>18</v>
      </c>
      <c r="E292" s="12">
        <v>2200</v>
      </c>
      <c r="F292" s="25" t="s">
        <v>2215</v>
      </c>
      <c r="G292" s="30" t="s">
        <v>3461</v>
      </c>
      <c r="H292" s="30" t="s">
        <v>3462</v>
      </c>
      <c r="I292" s="11" t="s">
        <v>131</v>
      </c>
      <c r="J292" s="12" t="s">
        <v>4578</v>
      </c>
      <c r="K292" s="12" t="s">
        <v>38</v>
      </c>
      <c r="L292" s="12">
        <v>0</v>
      </c>
      <c r="M292" s="12" t="s">
        <v>47</v>
      </c>
      <c r="N292" s="12" t="s">
        <v>22</v>
      </c>
      <c r="O292" s="12">
        <v>0</v>
      </c>
      <c r="P292" s="12" t="s">
        <v>5093</v>
      </c>
      <c r="Q292" s="12">
        <v>1</v>
      </c>
      <c r="R292" s="30" t="s">
        <v>180</v>
      </c>
      <c r="S292" s="12">
        <v>0</v>
      </c>
      <c r="U292" t="s">
        <v>468</v>
      </c>
      <c r="V292" t="s">
        <v>43</v>
      </c>
      <c r="W292" t="s">
        <v>3232</v>
      </c>
      <c r="X292" t="s">
        <v>3233</v>
      </c>
      <c r="Y292" t="s">
        <v>31</v>
      </c>
      <c r="Z292" t="s">
        <v>4461</v>
      </c>
      <c r="AA292" t="s">
        <v>37</v>
      </c>
      <c r="AC292" t="s">
        <v>19</v>
      </c>
      <c r="AD292">
        <v>2</v>
      </c>
      <c r="AE292">
        <v>0</v>
      </c>
      <c r="AF292" t="s">
        <v>360</v>
      </c>
      <c r="AG292">
        <v>1</v>
      </c>
      <c r="AI292" s="7" t="str">
        <f>VLOOKUP(B292,U:W,3,0)</f>
        <v>-6.9622342</v>
      </c>
      <c r="AJ292" s="4" t="str">
        <f>VLOOKUP(B292,U:X,4,0)</f>
        <v>110.5086438</v>
      </c>
      <c r="AK292" s="4" t="str">
        <f>VLOOKUP(B292,U:Y,5,0)</f>
        <v>AHMAD FAHRUR REZA</v>
      </c>
      <c r="AL292" s="4" t="str">
        <f>VLOOKUP(B292,U:Z,6,0)</f>
        <v>86086983417</v>
      </c>
      <c r="AM292" s="4" t="str">
        <f>VLOOKUP(B292,U:AA,7,0)</f>
        <v>SMARTMETER</v>
      </c>
      <c r="AN292" s="4">
        <f>VLOOKUP(B292,U:AB,8,0)</f>
        <v>0</v>
      </c>
      <c r="AO292" s="4" t="str">
        <f>VLOOKUP(B292,U:AC,9,0)</f>
        <v>DAYA</v>
      </c>
      <c r="AP292" s="4">
        <f>VLOOKUP(B292,U:AD,10,0)</f>
        <v>10</v>
      </c>
      <c r="AQ292" s="3" t="s">
        <v>123</v>
      </c>
      <c r="AR292" s="4" t="str">
        <f t="shared" si="8"/>
        <v>10A</v>
      </c>
      <c r="AS292" s="4" t="str">
        <f>VLOOKUP(B292,U:AF,12,0)</f>
        <v>GD525510838</v>
      </c>
      <c r="AT292" s="4">
        <f>VLOOKUP(B292,U:AG,13,0)</f>
        <v>1</v>
      </c>
      <c r="AU292" s="4">
        <f t="shared" si="9"/>
        <v>0</v>
      </c>
    </row>
    <row r="293" spans="1:47" x14ac:dyDescent="0.3">
      <c r="A293" s="6" t="s">
        <v>433</v>
      </c>
      <c r="B293" s="2" t="s">
        <v>719</v>
      </c>
      <c r="C293" s="1" t="s">
        <v>1481</v>
      </c>
      <c r="D293" s="12" t="s">
        <v>137</v>
      </c>
      <c r="E293" s="12">
        <v>900</v>
      </c>
      <c r="F293" s="25" t="s">
        <v>2216</v>
      </c>
      <c r="G293" s="30" t="s">
        <v>4112</v>
      </c>
      <c r="H293" s="30" t="s">
        <v>4113</v>
      </c>
      <c r="I293" s="11" t="s">
        <v>130</v>
      </c>
      <c r="J293" s="12" t="s">
        <v>4941</v>
      </c>
      <c r="K293" s="12" t="s">
        <v>142</v>
      </c>
      <c r="L293" s="12">
        <v>0</v>
      </c>
      <c r="M293" s="12" t="s">
        <v>19</v>
      </c>
      <c r="N293" s="12" t="s">
        <v>21</v>
      </c>
      <c r="O293" s="12">
        <v>0</v>
      </c>
      <c r="P293" s="12" t="s">
        <v>71</v>
      </c>
      <c r="Q293" s="12">
        <v>5</v>
      </c>
      <c r="R293" s="30" t="s">
        <v>180</v>
      </c>
      <c r="S293" s="12">
        <v>0</v>
      </c>
      <c r="U293" t="s">
        <v>492</v>
      </c>
      <c r="V293" t="s">
        <v>39</v>
      </c>
      <c r="W293" t="s">
        <v>3234</v>
      </c>
      <c r="X293" t="s">
        <v>3235</v>
      </c>
      <c r="Y293" t="s">
        <v>184</v>
      </c>
      <c r="Z293" t="s">
        <v>4462</v>
      </c>
      <c r="AA293" t="s">
        <v>37</v>
      </c>
      <c r="AC293" t="s">
        <v>19</v>
      </c>
      <c r="AD293">
        <v>4</v>
      </c>
      <c r="AE293">
        <v>0</v>
      </c>
      <c r="AF293" t="s">
        <v>5029</v>
      </c>
      <c r="AG293">
        <v>9</v>
      </c>
      <c r="AI293" s="7" t="str">
        <f>VLOOKUP(B293,U:W,3,0)</f>
        <v>-6.9404166</v>
      </c>
      <c r="AJ293" s="4" t="str">
        <f>VLOOKUP(B293,U:X,4,0)</f>
        <v>110.4874249</v>
      </c>
      <c r="AK293" s="4" t="str">
        <f>VLOOKUP(B293,U:Y,5,0)</f>
        <v>AHMAD FAHRUR REZA</v>
      </c>
      <c r="AL293" s="4" t="str">
        <f>VLOOKUP(B293,U:Z,6,0)</f>
        <v>002695324</v>
      </c>
      <c r="AM293" s="4" t="str">
        <f>VLOOKUP(B293,U:AA,7,0)</f>
        <v>FUJI</v>
      </c>
      <c r="AN293" s="4">
        <f>VLOOKUP(B293,U:AB,8,0)</f>
        <v>0</v>
      </c>
      <c r="AO293" s="4" t="str">
        <f>VLOOKUP(B293,U:AC,9,0)</f>
        <v>ABB</v>
      </c>
      <c r="AP293" s="4">
        <f>VLOOKUP(B293,U:AD,10,0)</f>
        <v>4</v>
      </c>
      <c r="AQ293" s="3" t="s">
        <v>123</v>
      </c>
      <c r="AR293" s="4" t="str">
        <f t="shared" si="8"/>
        <v>4A</v>
      </c>
      <c r="AS293" s="4" t="str">
        <f>VLOOKUP(B293,U:AF,12,0)</f>
        <v>GD525512358</v>
      </c>
      <c r="AT293" s="4">
        <f>VLOOKUP(B293,U:AG,13,0)</f>
        <v>5</v>
      </c>
      <c r="AU293" s="4">
        <f t="shared" si="9"/>
        <v>0</v>
      </c>
    </row>
    <row r="294" spans="1:47" x14ac:dyDescent="0.3">
      <c r="A294" s="6" t="s">
        <v>428</v>
      </c>
      <c r="B294" s="2" t="s">
        <v>627</v>
      </c>
      <c r="C294" s="1" t="s">
        <v>1396</v>
      </c>
      <c r="D294" s="12" t="s">
        <v>18</v>
      </c>
      <c r="E294" s="12">
        <v>900</v>
      </c>
      <c r="F294" s="25" t="s">
        <v>2217</v>
      </c>
      <c r="G294" s="30" t="s">
        <v>2789</v>
      </c>
      <c r="H294" s="30" t="s">
        <v>2790</v>
      </c>
      <c r="I294" s="11" t="s">
        <v>131</v>
      </c>
      <c r="J294" s="12" t="s">
        <v>4220</v>
      </c>
      <c r="K294" s="12" t="s">
        <v>37</v>
      </c>
      <c r="L294" s="12">
        <v>0</v>
      </c>
      <c r="M294" s="12" t="s">
        <v>19</v>
      </c>
      <c r="N294" s="12" t="s">
        <v>21</v>
      </c>
      <c r="O294" s="12">
        <v>0</v>
      </c>
      <c r="P294" s="12" t="s">
        <v>81</v>
      </c>
      <c r="Q294" s="12">
        <v>8</v>
      </c>
      <c r="R294" s="30" t="s">
        <v>183</v>
      </c>
      <c r="S294" s="12" t="s">
        <v>132</v>
      </c>
      <c r="U294" t="s">
        <v>495</v>
      </c>
      <c r="V294" t="s">
        <v>39</v>
      </c>
      <c r="W294" t="s">
        <v>3236</v>
      </c>
      <c r="X294" t="s">
        <v>3237</v>
      </c>
      <c r="Y294" t="s">
        <v>180</v>
      </c>
      <c r="Z294" t="s">
        <v>4463</v>
      </c>
      <c r="AA294" t="s">
        <v>37</v>
      </c>
      <c r="AC294" t="s">
        <v>19</v>
      </c>
      <c r="AD294">
        <v>4</v>
      </c>
      <c r="AE294">
        <v>0</v>
      </c>
      <c r="AF294" t="s">
        <v>91</v>
      </c>
      <c r="AG294">
        <v>5</v>
      </c>
      <c r="AI294" s="7" t="str">
        <f>VLOOKUP(B294,U:W,3,0)</f>
        <v>-6.9232412</v>
      </c>
      <c r="AJ294" s="4" t="str">
        <f>VLOOKUP(B294,U:X,4,0)</f>
        <v>110.7289821</v>
      </c>
      <c r="AK294" s="4" t="str">
        <f>VLOOKUP(B294,U:Y,5,0)</f>
        <v>SLAMET</v>
      </c>
      <c r="AL294" s="4" t="str">
        <f>VLOOKUP(B294,U:Z,6,0)</f>
        <v>14514242412</v>
      </c>
      <c r="AM294" s="4" t="str">
        <f>VLOOKUP(B294,U:AA,7,0)</f>
        <v>HEXING</v>
      </c>
      <c r="AN294" s="4">
        <f>VLOOKUP(B294,U:AB,8,0)</f>
        <v>0</v>
      </c>
      <c r="AO294" s="4" t="str">
        <f>VLOOKUP(B294,U:AC,9,0)</f>
        <v>ABB</v>
      </c>
      <c r="AP294" s="4">
        <f>VLOOKUP(B294,U:AD,10,0)</f>
        <v>4</v>
      </c>
      <c r="AQ294" s="3" t="s">
        <v>123</v>
      </c>
      <c r="AR294" s="4" t="str">
        <f t="shared" si="8"/>
        <v>4A</v>
      </c>
      <c r="AS294" s="4" t="str">
        <f>VLOOKUP(B294,U:AF,12,0)</f>
        <v>GD525512326</v>
      </c>
      <c r="AT294" s="4">
        <f>VLOOKUP(B294,U:AG,13,0)</f>
        <v>8</v>
      </c>
      <c r="AU294" s="4" t="str">
        <f t="shared" si="9"/>
        <v>PERLU PERLUASAN JTR</v>
      </c>
    </row>
    <row r="295" spans="1:47" x14ac:dyDescent="0.3">
      <c r="A295" s="6" t="s">
        <v>431</v>
      </c>
      <c r="B295" s="2" t="s">
        <v>720</v>
      </c>
      <c r="C295" s="1" t="s">
        <v>1482</v>
      </c>
      <c r="D295" s="12" t="s">
        <v>18</v>
      </c>
      <c r="E295" s="12">
        <v>900</v>
      </c>
      <c r="F295" s="25" t="s">
        <v>2218</v>
      </c>
      <c r="G295" s="30" t="s">
        <v>3439</v>
      </c>
      <c r="H295" s="30" t="s">
        <v>3440</v>
      </c>
      <c r="I295" s="11" t="s">
        <v>131</v>
      </c>
      <c r="J295" s="12" t="s">
        <v>4567</v>
      </c>
      <c r="K295" s="12" t="s">
        <v>145</v>
      </c>
      <c r="L295" s="12">
        <v>0</v>
      </c>
      <c r="M295" s="12" t="s">
        <v>19</v>
      </c>
      <c r="N295" s="12" t="s">
        <v>21</v>
      </c>
      <c r="O295" s="12">
        <v>0</v>
      </c>
      <c r="P295" s="12" t="s">
        <v>342</v>
      </c>
      <c r="Q295" s="12">
        <v>12</v>
      </c>
      <c r="R295" s="30" t="s">
        <v>176</v>
      </c>
      <c r="S295" s="12" t="s">
        <v>132</v>
      </c>
      <c r="U295" t="s">
        <v>466</v>
      </c>
      <c r="V295" t="s">
        <v>39</v>
      </c>
      <c r="W295" t="s">
        <v>3238</v>
      </c>
      <c r="X295" t="s">
        <v>3239</v>
      </c>
      <c r="Y295" t="s">
        <v>184</v>
      </c>
      <c r="Z295" t="s">
        <v>4464</v>
      </c>
      <c r="AA295" t="s">
        <v>37</v>
      </c>
      <c r="AC295" t="s">
        <v>19</v>
      </c>
      <c r="AD295">
        <v>4</v>
      </c>
      <c r="AE295">
        <v>0</v>
      </c>
      <c r="AF295" t="s">
        <v>88</v>
      </c>
      <c r="AG295">
        <v>5</v>
      </c>
      <c r="AI295" s="7" t="str">
        <f>VLOOKUP(B295,U:W,3,0)</f>
        <v>-6.8622355</v>
      </c>
      <c r="AJ295" s="4" t="str">
        <f>VLOOKUP(B295,U:X,4,0)</f>
        <v>110.6051006</v>
      </c>
      <c r="AK295" s="4" t="str">
        <f>VLOOKUP(B295,U:Y,5,0)</f>
        <v>AHMAD ROFIQ</v>
      </c>
      <c r="AL295" s="4" t="str">
        <f>VLOOKUP(B295,U:Z,6,0)</f>
        <v>56216691958</v>
      </c>
      <c r="AM295" s="4" t="str">
        <f>VLOOKUP(B295,U:AA,7,0)</f>
        <v>MELCOINDA</v>
      </c>
      <c r="AN295" s="4">
        <f>VLOOKUP(B295,U:AB,8,0)</f>
        <v>0</v>
      </c>
      <c r="AO295" s="4" t="str">
        <f>VLOOKUP(B295,U:AC,9,0)</f>
        <v>ABB</v>
      </c>
      <c r="AP295" s="4">
        <f>VLOOKUP(B295,U:AD,10,0)</f>
        <v>4</v>
      </c>
      <c r="AQ295" s="3" t="s">
        <v>123</v>
      </c>
      <c r="AR295" s="4" t="str">
        <f t="shared" si="8"/>
        <v>4A</v>
      </c>
      <c r="AS295" s="4" t="str">
        <f>VLOOKUP(B295,U:AF,12,0)</f>
        <v>GD525511709</v>
      </c>
      <c r="AT295" s="4">
        <f>VLOOKUP(B295,U:AG,13,0)</f>
        <v>12</v>
      </c>
      <c r="AU295" s="4" t="str">
        <f t="shared" si="9"/>
        <v>PERLU PERLUASAN JTR</v>
      </c>
    </row>
    <row r="296" spans="1:47" x14ac:dyDescent="0.3">
      <c r="A296" s="6" t="s">
        <v>432</v>
      </c>
      <c r="B296" s="2" t="s">
        <v>721</v>
      </c>
      <c r="C296" s="1" t="s">
        <v>1483</v>
      </c>
      <c r="D296" s="12" t="s">
        <v>33</v>
      </c>
      <c r="E296" s="12">
        <v>900</v>
      </c>
      <c r="F296" s="25" t="s">
        <v>2219</v>
      </c>
      <c r="G296" s="30" t="s">
        <v>3811</v>
      </c>
      <c r="H296" s="30" t="s">
        <v>3812</v>
      </c>
      <c r="I296" s="11" t="s">
        <v>131</v>
      </c>
      <c r="J296" s="12" t="s">
        <v>4774</v>
      </c>
      <c r="K296" s="12" t="s">
        <v>37</v>
      </c>
      <c r="L296" s="12">
        <v>0</v>
      </c>
      <c r="M296" s="12" t="s">
        <v>19</v>
      </c>
      <c r="N296" s="12" t="s">
        <v>21</v>
      </c>
      <c r="O296" s="12">
        <v>0</v>
      </c>
      <c r="P296" s="12" t="s">
        <v>52</v>
      </c>
      <c r="Q296" s="12">
        <v>2</v>
      </c>
      <c r="R296" s="30" t="s">
        <v>181</v>
      </c>
      <c r="S296" s="12">
        <v>0</v>
      </c>
      <c r="U296" t="s">
        <v>490</v>
      </c>
      <c r="V296" t="s">
        <v>39</v>
      </c>
      <c r="W296" t="s">
        <v>221</v>
      </c>
      <c r="X296" t="s">
        <v>312</v>
      </c>
      <c r="Y296" t="s">
        <v>178</v>
      </c>
      <c r="Z296" t="s">
        <v>4465</v>
      </c>
      <c r="AA296" t="s">
        <v>37</v>
      </c>
      <c r="AC296" t="s">
        <v>19</v>
      </c>
      <c r="AD296">
        <v>4</v>
      </c>
      <c r="AE296">
        <v>0</v>
      </c>
      <c r="AF296" t="s">
        <v>239</v>
      </c>
      <c r="AG296">
        <v>5</v>
      </c>
      <c r="AI296" s="7" t="str">
        <f>VLOOKUP(B296,U:W,3,0)</f>
        <v>-6.7554167</v>
      </c>
      <c r="AJ296" s="4" t="str">
        <f>VLOOKUP(B296,U:X,4,0)</f>
        <v>110.6631948</v>
      </c>
      <c r="AK296" s="4" t="str">
        <f>VLOOKUP(B296,U:Y,5,0)</f>
        <v>MUSYAFAK</v>
      </c>
      <c r="AL296" s="4" t="str">
        <f>VLOOKUP(B296,U:Z,6,0)</f>
        <v>14514115519</v>
      </c>
      <c r="AM296" s="4" t="str">
        <f>VLOOKUP(B296,U:AA,7,0)</f>
        <v>HEXING</v>
      </c>
      <c r="AN296" s="4">
        <f>VLOOKUP(B296,U:AB,8,0)</f>
        <v>0</v>
      </c>
      <c r="AO296" s="4" t="str">
        <f>VLOOKUP(B296,U:AC,9,0)</f>
        <v>ABB</v>
      </c>
      <c r="AP296" s="4">
        <f>VLOOKUP(B296,U:AD,10,0)</f>
        <v>4</v>
      </c>
      <c r="AQ296" s="3" t="s">
        <v>123</v>
      </c>
      <c r="AR296" s="4" t="str">
        <f t="shared" si="8"/>
        <v>4A</v>
      </c>
      <c r="AS296" s="4" t="str">
        <f>VLOOKUP(B296,U:AF,12,0)</f>
        <v>GD525512296</v>
      </c>
      <c r="AT296" s="4">
        <f>VLOOKUP(B296,U:AG,13,0)</f>
        <v>2</v>
      </c>
      <c r="AU296" s="4">
        <f t="shared" si="9"/>
        <v>0</v>
      </c>
    </row>
    <row r="297" spans="1:47" x14ac:dyDescent="0.3">
      <c r="A297" s="6" t="s">
        <v>431</v>
      </c>
      <c r="B297" s="2" t="s">
        <v>722</v>
      </c>
      <c r="C297" s="1" t="s">
        <v>1484</v>
      </c>
      <c r="D297" s="12" t="s">
        <v>18</v>
      </c>
      <c r="E297" s="12">
        <v>900</v>
      </c>
      <c r="F297" s="25" t="s">
        <v>2220</v>
      </c>
      <c r="G297" s="30" t="s">
        <v>3607</v>
      </c>
      <c r="H297" s="30" t="s">
        <v>3608</v>
      </c>
      <c r="I297" s="11" t="s">
        <v>131</v>
      </c>
      <c r="J297" s="12" t="s">
        <v>4662</v>
      </c>
      <c r="K297" s="12" t="s">
        <v>37</v>
      </c>
      <c r="L297" s="12">
        <v>0</v>
      </c>
      <c r="M297" s="12" t="s">
        <v>19</v>
      </c>
      <c r="N297" s="12" t="s">
        <v>21</v>
      </c>
      <c r="O297" s="12">
        <v>0</v>
      </c>
      <c r="P297" s="12" t="s">
        <v>168</v>
      </c>
      <c r="Q297" s="12">
        <v>5</v>
      </c>
      <c r="R297" s="30" t="s">
        <v>179</v>
      </c>
      <c r="S297" s="12">
        <v>0</v>
      </c>
      <c r="U297" t="s">
        <v>501</v>
      </c>
      <c r="V297" t="s">
        <v>39</v>
      </c>
      <c r="W297" t="s">
        <v>3240</v>
      </c>
      <c r="X297" t="s">
        <v>3241</v>
      </c>
      <c r="Y297" t="s">
        <v>184</v>
      </c>
      <c r="Z297" t="s">
        <v>4466</v>
      </c>
      <c r="AA297" t="s">
        <v>37</v>
      </c>
      <c r="AC297" t="s">
        <v>19</v>
      </c>
      <c r="AD297">
        <v>4</v>
      </c>
      <c r="AE297">
        <v>0</v>
      </c>
      <c r="AF297" t="s">
        <v>234</v>
      </c>
      <c r="AG297">
        <v>6</v>
      </c>
      <c r="AI297" s="7" t="str">
        <f>VLOOKUP(B297,U:W,3,0)</f>
        <v>-6.9337298</v>
      </c>
      <c r="AJ297" s="4" t="str">
        <f>VLOOKUP(B297,U:X,4,0)</f>
        <v>110.6657779</v>
      </c>
      <c r="AK297" s="4" t="str">
        <f>VLOOKUP(B297,U:Y,5,0)</f>
        <v>SUHIRMANTO</v>
      </c>
      <c r="AL297" s="4" t="str">
        <f>VLOOKUP(B297,U:Z,6,0)</f>
        <v>14514226340</v>
      </c>
      <c r="AM297" s="4" t="str">
        <f>VLOOKUP(B297,U:AA,7,0)</f>
        <v>HEXING</v>
      </c>
      <c r="AN297" s="4">
        <f>VLOOKUP(B297,U:AB,8,0)</f>
        <v>0</v>
      </c>
      <c r="AO297" s="4" t="str">
        <f>VLOOKUP(B297,U:AC,9,0)</f>
        <v>ABB</v>
      </c>
      <c r="AP297" s="4">
        <f>VLOOKUP(B297,U:AD,10,0)</f>
        <v>4</v>
      </c>
      <c r="AQ297" s="3" t="s">
        <v>123</v>
      </c>
      <c r="AR297" s="4" t="str">
        <f t="shared" si="8"/>
        <v>4A</v>
      </c>
      <c r="AS297" s="4" t="str">
        <f>VLOOKUP(B297,U:AF,12,0)</f>
        <v>GD525511733</v>
      </c>
      <c r="AT297" s="4">
        <f>VLOOKUP(B297,U:AG,13,0)</f>
        <v>5</v>
      </c>
      <c r="AU297" s="4">
        <f t="shared" si="9"/>
        <v>0</v>
      </c>
    </row>
    <row r="298" spans="1:47" x14ac:dyDescent="0.3">
      <c r="A298" s="6" t="s">
        <v>431</v>
      </c>
      <c r="B298" s="2" t="s">
        <v>723</v>
      </c>
      <c r="C298" s="1" t="s">
        <v>1485</v>
      </c>
      <c r="D298" s="12" t="s">
        <v>18</v>
      </c>
      <c r="E298" s="12">
        <v>900</v>
      </c>
      <c r="F298" s="25" t="s">
        <v>2221</v>
      </c>
      <c r="G298" s="30" t="s">
        <v>3601</v>
      </c>
      <c r="H298" s="30" t="s">
        <v>3602</v>
      </c>
      <c r="I298" s="11" t="s">
        <v>131</v>
      </c>
      <c r="J298" s="12" t="s">
        <v>4659</v>
      </c>
      <c r="K298" s="12" t="s">
        <v>37</v>
      </c>
      <c r="L298" s="12">
        <v>0</v>
      </c>
      <c r="M298" s="12" t="s">
        <v>19</v>
      </c>
      <c r="N298" s="12" t="s">
        <v>21</v>
      </c>
      <c r="O298" s="12">
        <v>0</v>
      </c>
      <c r="P298" s="12" t="s">
        <v>370</v>
      </c>
      <c r="Q298" s="12">
        <v>8</v>
      </c>
      <c r="R298" s="30" t="s">
        <v>180</v>
      </c>
      <c r="S298" s="12" t="s">
        <v>132</v>
      </c>
      <c r="U298" t="s">
        <v>441</v>
      </c>
      <c r="V298" t="s">
        <v>39</v>
      </c>
      <c r="W298" t="s">
        <v>3242</v>
      </c>
      <c r="X298" t="s">
        <v>3243</v>
      </c>
      <c r="Y298" t="s">
        <v>184</v>
      </c>
      <c r="Z298" t="s">
        <v>4467</v>
      </c>
      <c r="AA298" t="s">
        <v>145</v>
      </c>
      <c r="AC298" t="s">
        <v>19</v>
      </c>
      <c r="AD298">
        <v>4</v>
      </c>
      <c r="AE298">
        <v>0</v>
      </c>
      <c r="AF298" t="s">
        <v>83</v>
      </c>
      <c r="AG298">
        <v>1</v>
      </c>
      <c r="AI298" s="7" t="str">
        <f>VLOOKUP(B298,U:W,3,0)</f>
        <v>-6.9271305</v>
      </c>
      <c r="AJ298" s="4" t="str">
        <f>VLOOKUP(B298,U:X,4,0)</f>
        <v>110.5482676</v>
      </c>
      <c r="AK298" s="4" t="str">
        <f>VLOOKUP(B298,U:Y,5,0)</f>
        <v>AHMAD FAHRUR REZA</v>
      </c>
      <c r="AL298" s="4" t="str">
        <f>VLOOKUP(B298,U:Z,6,0)</f>
        <v>14514224915</v>
      </c>
      <c r="AM298" s="4" t="str">
        <f>VLOOKUP(B298,U:AA,7,0)</f>
        <v>HEXING</v>
      </c>
      <c r="AN298" s="4">
        <f>VLOOKUP(B298,U:AB,8,0)</f>
        <v>0</v>
      </c>
      <c r="AO298" s="4" t="str">
        <f>VLOOKUP(B298,U:AC,9,0)</f>
        <v>ABB</v>
      </c>
      <c r="AP298" s="4">
        <f>VLOOKUP(B298,U:AD,10,0)</f>
        <v>4</v>
      </c>
      <c r="AQ298" s="3" t="s">
        <v>123</v>
      </c>
      <c r="AR298" s="4" t="str">
        <f t="shared" si="8"/>
        <v>4A</v>
      </c>
      <c r="AS298" s="4" t="str">
        <f>VLOOKUP(B298,U:AF,12,0)</f>
        <v>5599T5</v>
      </c>
      <c r="AT298" s="4">
        <f>VLOOKUP(B298,U:AG,13,0)</f>
        <v>8</v>
      </c>
      <c r="AU298" s="4" t="str">
        <f t="shared" si="9"/>
        <v>PERLU PERLUASAN JTR</v>
      </c>
    </row>
    <row r="299" spans="1:47" x14ac:dyDescent="0.3">
      <c r="A299" s="6" t="s">
        <v>431</v>
      </c>
      <c r="B299" s="2" t="s">
        <v>724</v>
      </c>
      <c r="C299" s="1" t="s">
        <v>1486</v>
      </c>
      <c r="D299" s="12" t="s">
        <v>18</v>
      </c>
      <c r="E299" s="12">
        <v>900</v>
      </c>
      <c r="F299" s="25" t="s">
        <v>2222</v>
      </c>
      <c r="G299" s="30" t="s">
        <v>3469</v>
      </c>
      <c r="H299" s="30" t="s">
        <v>3470</v>
      </c>
      <c r="I299" s="11" t="s">
        <v>131</v>
      </c>
      <c r="J299" s="12" t="s">
        <v>4582</v>
      </c>
      <c r="K299" s="12" t="s">
        <v>143</v>
      </c>
      <c r="L299" s="12">
        <v>0</v>
      </c>
      <c r="M299" s="12" t="s">
        <v>19</v>
      </c>
      <c r="N299" s="12" t="s">
        <v>21</v>
      </c>
      <c r="O299" s="12">
        <v>0</v>
      </c>
      <c r="P299" s="12" t="s">
        <v>5095</v>
      </c>
      <c r="Q299" s="12">
        <v>4</v>
      </c>
      <c r="R299" s="30" t="s">
        <v>31</v>
      </c>
      <c r="S299" s="12">
        <v>0</v>
      </c>
      <c r="U299" t="s">
        <v>502</v>
      </c>
      <c r="V299" t="s">
        <v>39</v>
      </c>
      <c r="W299" t="s">
        <v>3244</v>
      </c>
      <c r="X299" t="s">
        <v>3245</v>
      </c>
      <c r="Y299" t="s">
        <v>180</v>
      </c>
      <c r="Z299" t="s">
        <v>4468</v>
      </c>
      <c r="AA299" t="s">
        <v>37</v>
      </c>
      <c r="AC299" t="s">
        <v>19</v>
      </c>
      <c r="AD299">
        <v>4</v>
      </c>
      <c r="AE299">
        <v>0</v>
      </c>
      <c r="AF299" t="s">
        <v>5047</v>
      </c>
      <c r="AG299">
        <v>4</v>
      </c>
      <c r="AI299" s="7" t="str">
        <f>VLOOKUP(B299,U:W,3,0)</f>
        <v>-6.9542319</v>
      </c>
      <c r="AJ299" s="4" t="str">
        <f>VLOOKUP(B299,U:X,4,0)</f>
        <v>110.6123332</v>
      </c>
      <c r="AK299" s="4" t="str">
        <f>VLOOKUP(B299,U:Y,5,0)</f>
        <v>SUDARMAN</v>
      </c>
      <c r="AL299" s="4" t="str">
        <f>VLOOKUP(B299,U:Z,6,0)</f>
        <v>32209532582</v>
      </c>
      <c r="AM299" s="4" t="str">
        <f>VLOOKUP(B299,U:AA,7,0)</f>
        <v>ITRON</v>
      </c>
      <c r="AN299" s="4">
        <f>VLOOKUP(B299,U:AB,8,0)</f>
        <v>0</v>
      </c>
      <c r="AO299" s="4" t="str">
        <f>VLOOKUP(B299,U:AC,9,0)</f>
        <v>ABB</v>
      </c>
      <c r="AP299" s="4">
        <f>VLOOKUP(B299,U:AD,10,0)</f>
        <v>4</v>
      </c>
      <c r="AQ299" s="3" t="s">
        <v>123</v>
      </c>
      <c r="AR299" s="4" t="str">
        <f t="shared" si="8"/>
        <v>4A</v>
      </c>
      <c r="AS299" s="4" t="str">
        <f>VLOOKUP(B299,U:AF,12,0)</f>
        <v>GD525510504</v>
      </c>
      <c r="AT299" s="4">
        <f>VLOOKUP(B299,U:AG,13,0)</f>
        <v>4</v>
      </c>
      <c r="AU299" s="4">
        <f t="shared" si="9"/>
        <v>0</v>
      </c>
    </row>
    <row r="300" spans="1:47" x14ac:dyDescent="0.3">
      <c r="A300" s="6" t="s">
        <v>431</v>
      </c>
      <c r="B300" s="2" t="s">
        <v>725</v>
      </c>
      <c r="C300" s="1" t="s">
        <v>1487</v>
      </c>
      <c r="D300" s="12" t="s">
        <v>18</v>
      </c>
      <c r="E300" s="12">
        <v>900</v>
      </c>
      <c r="F300" s="25" t="s">
        <v>2223</v>
      </c>
      <c r="G300" s="30" t="s">
        <v>3599</v>
      </c>
      <c r="H300" s="30" t="s">
        <v>3600</v>
      </c>
      <c r="I300" s="11" t="s">
        <v>131</v>
      </c>
      <c r="J300" s="12" t="s">
        <v>4658</v>
      </c>
      <c r="K300" s="12" t="s">
        <v>37</v>
      </c>
      <c r="L300" s="12">
        <v>0</v>
      </c>
      <c r="M300" s="12" t="s">
        <v>19</v>
      </c>
      <c r="N300" s="12" t="s">
        <v>21</v>
      </c>
      <c r="O300" s="12">
        <v>0</v>
      </c>
      <c r="P300" s="12" t="s">
        <v>72</v>
      </c>
      <c r="Q300" s="12">
        <v>5</v>
      </c>
      <c r="R300" s="30" t="s">
        <v>179</v>
      </c>
      <c r="S300" s="12">
        <v>0</v>
      </c>
      <c r="U300" t="s">
        <v>500</v>
      </c>
      <c r="V300" t="s">
        <v>39</v>
      </c>
      <c r="W300" t="s">
        <v>3246</v>
      </c>
      <c r="X300" t="s">
        <v>3247</v>
      </c>
      <c r="Y300" t="s">
        <v>180</v>
      </c>
      <c r="Z300" t="s">
        <v>4469</v>
      </c>
      <c r="AA300" t="s">
        <v>37</v>
      </c>
      <c r="AC300" t="s">
        <v>19</v>
      </c>
      <c r="AD300">
        <v>4</v>
      </c>
      <c r="AE300">
        <v>0</v>
      </c>
      <c r="AF300" t="s">
        <v>52</v>
      </c>
      <c r="AG300">
        <v>7</v>
      </c>
      <c r="AI300" s="7" t="str">
        <f>VLOOKUP(B300,U:W,3,0)</f>
        <v>-6.8916346</v>
      </c>
      <c r="AJ300" s="4" t="str">
        <f>VLOOKUP(B300,U:X,4,0)</f>
        <v>110.6887781</v>
      </c>
      <c r="AK300" s="4" t="str">
        <f>VLOOKUP(B300,U:Y,5,0)</f>
        <v>SUHIRMANTO</v>
      </c>
      <c r="AL300" s="4" t="str">
        <f>VLOOKUP(B300,U:Z,6,0)</f>
        <v>14514224675</v>
      </c>
      <c r="AM300" s="4" t="str">
        <f>VLOOKUP(B300,U:AA,7,0)</f>
        <v>HEXING</v>
      </c>
      <c r="AN300" s="4">
        <f>VLOOKUP(B300,U:AB,8,0)</f>
        <v>0</v>
      </c>
      <c r="AO300" s="4" t="str">
        <f>VLOOKUP(B300,U:AC,9,0)</f>
        <v>ABB</v>
      </c>
      <c r="AP300" s="4">
        <f>VLOOKUP(B300,U:AD,10,0)</f>
        <v>4</v>
      </c>
      <c r="AQ300" s="3" t="s">
        <v>123</v>
      </c>
      <c r="AR300" s="4" t="str">
        <f t="shared" si="8"/>
        <v>4A</v>
      </c>
      <c r="AS300" s="4" t="str">
        <f>VLOOKUP(B300,U:AF,12,0)</f>
        <v>GD525512368</v>
      </c>
      <c r="AT300" s="4">
        <f>VLOOKUP(B300,U:AG,13,0)</f>
        <v>5</v>
      </c>
      <c r="AU300" s="4">
        <f t="shared" si="9"/>
        <v>0</v>
      </c>
    </row>
    <row r="301" spans="1:47" x14ac:dyDescent="0.3">
      <c r="A301" s="6" t="s">
        <v>432</v>
      </c>
      <c r="B301" s="2" t="s">
        <v>726</v>
      </c>
      <c r="C301" s="1" t="s">
        <v>1488</v>
      </c>
      <c r="D301" s="12" t="s">
        <v>33</v>
      </c>
      <c r="E301" s="12">
        <v>900</v>
      </c>
      <c r="F301" s="25" t="s">
        <v>2224</v>
      </c>
      <c r="G301" s="30" t="s">
        <v>3675</v>
      </c>
      <c r="H301" s="30" t="s">
        <v>3676</v>
      </c>
      <c r="I301" s="11" t="s">
        <v>131</v>
      </c>
      <c r="J301" s="12" t="s">
        <v>4700</v>
      </c>
      <c r="K301" s="12" t="s">
        <v>37</v>
      </c>
      <c r="L301" s="12">
        <v>0</v>
      </c>
      <c r="M301" s="12" t="s">
        <v>19</v>
      </c>
      <c r="N301" s="12" t="s">
        <v>21</v>
      </c>
      <c r="O301" s="12">
        <v>0</v>
      </c>
      <c r="P301" s="12" t="s">
        <v>5127</v>
      </c>
      <c r="Q301" s="12">
        <v>6</v>
      </c>
      <c r="R301" s="30" t="s">
        <v>182</v>
      </c>
      <c r="S301" s="12" t="s">
        <v>132</v>
      </c>
      <c r="U301" t="s">
        <v>491</v>
      </c>
      <c r="V301" t="s">
        <v>39</v>
      </c>
      <c r="W301" t="s">
        <v>3248</v>
      </c>
      <c r="X301" t="s">
        <v>3249</v>
      </c>
      <c r="Y301" t="s">
        <v>179</v>
      </c>
      <c r="Z301" t="s">
        <v>4470</v>
      </c>
      <c r="AA301" t="s">
        <v>37</v>
      </c>
      <c r="AC301" t="s">
        <v>19</v>
      </c>
      <c r="AD301">
        <v>4</v>
      </c>
      <c r="AE301">
        <v>0</v>
      </c>
      <c r="AF301" t="s">
        <v>5060</v>
      </c>
      <c r="AG301">
        <v>5</v>
      </c>
      <c r="AI301" s="7" t="str">
        <f>VLOOKUP(B301,U:W,3,0)</f>
        <v>-6.9131757</v>
      </c>
      <c r="AJ301" s="4" t="str">
        <f>VLOOKUP(B301,U:X,4,0)</f>
        <v>110.5963079</v>
      </c>
      <c r="AK301" s="4" t="str">
        <f>VLOOKUP(B301,U:Y,5,0)</f>
        <v>PARYONO</v>
      </c>
      <c r="AL301" s="4" t="str">
        <f>VLOOKUP(B301,U:Z,6,0)</f>
        <v>14514224535</v>
      </c>
      <c r="AM301" s="4" t="str">
        <f>VLOOKUP(B301,U:AA,7,0)</f>
        <v>HEXING</v>
      </c>
      <c r="AN301" s="4">
        <f>VLOOKUP(B301,U:AB,8,0)</f>
        <v>0</v>
      </c>
      <c r="AO301" s="4" t="str">
        <f>VLOOKUP(B301,U:AC,9,0)</f>
        <v>ABB</v>
      </c>
      <c r="AP301" s="4">
        <f>VLOOKUP(B301,U:AD,10,0)</f>
        <v>4</v>
      </c>
      <c r="AQ301" s="3" t="s">
        <v>123</v>
      </c>
      <c r="AR301" s="4" t="str">
        <f t="shared" si="8"/>
        <v>4A</v>
      </c>
      <c r="AS301" s="4" t="str">
        <f>VLOOKUP(B301,U:AF,12,0)</f>
        <v>T5</v>
      </c>
      <c r="AT301" s="4">
        <f>VLOOKUP(B301,U:AG,13,0)</f>
        <v>6</v>
      </c>
      <c r="AU301" s="4" t="str">
        <f t="shared" si="9"/>
        <v>PERLU PERLUASAN JTR</v>
      </c>
    </row>
    <row r="302" spans="1:47" x14ac:dyDescent="0.3">
      <c r="A302" s="6" t="s">
        <v>431</v>
      </c>
      <c r="B302" s="2" t="s">
        <v>727</v>
      </c>
      <c r="C302" s="1" t="s">
        <v>1489</v>
      </c>
      <c r="D302" s="12" t="s">
        <v>33</v>
      </c>
      <c r="E302" s="12">
        <v>900</v>
      </c>
      <c r="F302" s="25" t="s">
        <v>2225</v>
      </c>
      <c r="G302" s="30" t="s">
        <v>3591</v>
      </c>
      <c r="H302" s="30" t="s">
        <v>3592</v>
      </c>
      <c r="I302" s="11" t="s">
        <v>131</v>
      </c>
      <c r="J302" s="12" t="s">
        <v>4653</v>
      </c>
      <c r="K302" s="12" t="s">
        <v>38</v>
      </c>
      <c r="L302" s="12">
        <v>0</v>
      </c>
      <c r="M302" s="12" t="s">
        <v>19</v>
      </c>
      <c r="N302" s="12" t="s">
        <v>21</v>
      </c>
      <c r="O302" s="12">
        <v>0</v>
      </c>
      <c r="P302" s="12" t="s">
        <v>403</v>
      </c>
      <c r="Q302" s="12">
        <v>5</v>
      </c>
      <c r="R302" s="30" t="s">
        <v>179</v>
      </c>
      <c r="S302" s="12">
        <v>0</v>
      </c>
      <c r="U302" t="s">
        <v>631</v>
      </c>
      <c r="V302" t="s">
        <v>39</v>
      </c>
      <c r="W302" t="s">
        <v>3250</v>
      </c>
      <c r="X302" t="s">
        <v>3251</v>
      </c>
      <c r="Y302" t="s">
        <v>180</v>
      </c>
      <c r="Z302" t="s">
        <v>4471</v>
      </c>
      <c r="AA302" t="s">
        <v>37</v>
      </c>
      <c r="AC302" t="s">
        <v>19</v>
      </c>
      <c r="AD302">
        <v>4</v>
      </c>
      <c r="AE302">
        <v>0</v>
      </c>
      <c r="AF302" t="s">
        <v>70</v>
      </c>
      <c r="AG302">
        <v>9</v>
      </c>
      <c r="AI302" s="7" t="str">
        <f>VLOOKUP(B302,U:W,3,0)</f>
        <v>-6.8882399</v>
      </c>
      <c r="AJ302" s="4" t="str">
        <f>VLOOKUP(B302,U:X,4,0)</f>
        <v>110.6362296</v>
      </c>
      <c r="AK302" s="4" t="str">
        <f>VLOOKUP(B302,U:Y,5,0)</f>
        <v>SUHIRMANTO</v>
      </c>
      <c r="AL302" s="4" t="str">
        <f>VLOOKUP(B302,U:Z,6,0)</f>
        <v>86230040551</v>
      </c>
      <c r="AM302" s="4" t="str">
        <f>VLOOKUP(B302,U:AA,7,0)</f>
        <v>SMARTMETER</v>
      </c>
      <c r="AN302" s="4">
        <f>VLOOKUP(B302,U:AB,8,0)</f>
        <v>0</v>
      </c>
      <c r="AO302" s="4" t="str">
        <f>VLOOKUP(B302,U:AC,9,0)</f>
        <v>ABB</v>
      </c>
      <c r="AP302" s="4">
        <f>VLOOKUP(B302,U:AD,10,0)</f>
        <v>4</v>
      </c>
      <c r="AQ302" s="3" t="s">
        <v>123</v>
      </c>
      <c r="AR302" s="4" t="str">
        <f t="shared" si="8"/>
        <v>4A</v>
      </c>
      <c r="AS302" s="4" t="str">
        <f>VLOOKUP(B302,U:AF,12,0)</f>
        <v>GD525511365</v>
      </c>
      <c r="AT302" s="4">
        <f>VLOOKUP(B302,U:AG,13,0)</f>
        <v>5</v>
      </c>
      <c r="AU302" s="4">
        <f t="shared" si="9"/>
        <v>0</v>
      </c>
    </row>
    <row r="303" spans="1:47" x14ac:dyDescent="0.3">
      <c r="A303" s="6" t="s">
        <v>432</v>
      </c>
      <c r="B303" s="2" t="s">
        <v>728</v>
      </c>
      <c r="C303" s="1" t="s">
        <v>1490</v>
      </c>
      <c r="D303" s="12" t="s">
        <v>33</v>
      </c>
      <c r="E303" s="12">
        <v>900</v>
      </c>
      <c r="F303" s="25" t="s">
        <v>2226</v>
      </c>
      <c r="G303" s="30" t="s">
        <v>3677</v>
      </c>
      <c r="H303" s="30" t="s">
        <v>3678</v>
      </c>
      <c r="I303" s="11" t="s">
        <v>131</v>
      </c>
      <c r="J303" s="12" t="s">
        <v>4701</v>
      </c>
      <c r="K303" s="12" t="s">
        <v>37</v>
      </c>
      <c r="L303" s="12">
        <v>0</v>
      </c>
      <c r="M303" s="12" t="s">
        <v>19</v>
      </c>
      <c r="N303" s="12" t="s">
        <v>21</v>
      </c>
      <c r="O303" s="12">
        <v>0</v>
      </c>
      <c r="P303" s="12" t="s">
        <v>355</v>
      </c>
      <c r="Q303" s="12">
        <v>6</v>
      </c>
      <c r="R303" s="30" t="s">
        <v>183</v>
      </c>
      <c r="S303" s="12" t="s">
        <v>132</v>
      </c>
      <c r="U303" t="s">
        <v>672</v>
      </c>
      <c r="V303" t="s">
        <v>39</v>
      </c>
      <c r="W303" t="s">
        <v>3252</v>
      </c>
      <c r="X303" t="s">
        <v>3253</v>
      </c>
      <c r="Y303" t="s">
        <v>179</v>
      </c>
      <c r="Z303" t="s">
        <v>4472</v>
      </c>
      <c r="AA303" t="s">
        <v>37</v>
      </c>
      <c r="AC303" t="s">
        <v>19</v>
      </c>
      <c r="AD303">
        <v>4</v>
      </c>
      <c r="AE303">
        <v>0</v>
      </c>
      <c r="AF303" t="s">
        <v>165</v>
      </c>
      <c r="AG303">
        <v>5</v>
      </c>
      <c r="AI303" s="7" t="str">
        <f>VLOOKUP(B303,U:W,3,0)</f>
        <v>-6.866927218763823</v>
      </c>
      <c r="AJ303" s="4" t="str">
        <f>VLOOKUP(B303,U:X,4,0)</f>
        <v>110.74289962649345</v>
      </c>
      <c r="AK303" s="4" t="str">
        <f>VLOOKUP(B303,U:Y,5,0)</f>
        <v>SLAMET</v>
      </c>
      <c r="AL303" s="4" t="str">
        <f>VLOOKUP(B303,U:Z,6,0)</f>
        <v>14514231779</v>
      </c>
      <c r="AM303" s="4" t="str">
        <f>VLOOKUP(B303,U:AA,7,0)</f>
        <v>HEXING</v>
      </c>
      <c r="AN303" s="4">
        <f>VLOOKUP(B303,U:AB,8,0)</f>
        <v>0</v>
      </c>
      <c r="AO303" s="4" t="str">
        <f>VLOOKUP(B303,U:AC,9,0)</f>
        <v>ABB</v>
      </c>
      <c r="AP303" s="4">
        <f>VLOOKUP(B303,U:AD,10,0)</f>
        <v>4</v>
      </c>
      <c r="AQ303" s="3" t="s">
        <v>123</v>
      </c>
      <c r="AR303" s="4" t="str">
        <f t="shared" si="8"/>
        <v>4A</v>
      </c>
      <c r="AS303" s="4" t="str">
        <f>VLOOKUP(B303,U:AF,12,0)</f>
        <v>GD525511444</v>
      </c>
      <c r="AT303" s="4">
        <f>VLOOKUP(B303,U:AG,13,0)</f>
        <v>6</v>
      </c>
      <c r="AU303" s="4" t="str">
        <f t="shared" si="9"/>
        <v>PERLU PERLUASAN JTR</v>
      </c>
    </row>
    <row r="304" spans="1:47" x14ac:dyDescent="0.3">
      <c r="A304" s="6" t="s">
        <v>431</v>
      </c>
      <c r="B304" s="2" t="s">
        <v>729</v>
      </c>
      <c r="C304" s="1" t="s">
        <v>1491</v>
      </c>
      <c r="D304" s="12" t="s">
        <v>18</v>
      </c>
      <c r="E304" s="12">
        <v>900</v>
      </c>
      <c r="F304" s="25" t="s">
        <v>2227</v>
      </c>
      <c r="G304" s="30" t="s">
        <v>3605</v>
      </c>
      <c r="H304" s="30" t="s">
        <v>3606</v>
      </c>
      <c r="I304" s="11" t="s">
        <v>131</v>
      </c>
      <c r="J304" s="12" t="s">
        <v>4661</v>
      </c>
      <c r="K304" s="12" t="s">
        <v>143</v>
      </c>
      <c r="L304" s="12">
        <v>0</v>
      </c>
      <c r="M304" s="12" t="s">
        <v>19</v>
      </c>
      <c r="N304" s="12" t="s">
        <v>21</v>
      </c>
      <c r="O304" s="12">
        <v>0</v>
      </c>
      <c r="P304" s="12" t="s">
        <v>52</v>
      </c>
      <c r="Q304" s="12">
        <v>4</v>
      </c>
      <c r="R304" s="30" t="s">
        <v>181</v>
      </c>
      <c r="S304" s="12">
        <v>0</v>
      </c>
      <c r="U304" t="s">
        <v>648</v>
      </c>
      <c r="V304" t="s">
        <v>42</v>
      </c>
      <c r="W304" t="s">
        <v>3254</v>
      </c>
      <c r="X304" t="s">
        <v>3255</v>
      </c>
      <c r="Y304" t="s">
        <v>180</v>
      </c>
      <c r="Z304" t="s">
        <v>4473</v>
      </c>
      <c r="AA304" t="s">
        <v>147</v>
      </c>
      <c r="AC304" t="s">
        <v>19</v>
      </c>
      <c r="AD304">
        <v>10</v>
      </c>
      <c r="AE304">
        <v>0</v>
      </c>
      <c r="AF304" t="s">
        <v>5061</v>
      </c>
      <c r="AG304">
        <v>1</v>
      </c>
      <c r="AI304" s="7" t="str">
        <f>VLOOKUP(B304,U:W,3,0)</f>
        <v>-6.7287472</v>
      </c>
      <c r="AJ304" s="4" t="str">
        <f>VLOOKUP(B304,U:X,4,0)</f>
        <v>110.6063895</v>
      </c>
      <c r="AK304" s="4" t="str">
        <f>VLOOKUP(B304,U:Y,5,0)</f>
        <v>MUSYAFAK</v>
      </c>
      <c r="AL304" s="4" t="str">
        <f>VLOOKUP(B304,U:Z,6,0)</f>
        <v>32133411226</v>
      </c>
      <c r="AM304" s="4" t="str">
        <f>VLOOKUP(B304,U:AA,7,0)</f>
        <v>ITRON</v>
      </c>
      <c r="AN304" s="4">
        <f>VLOOKUP(B304,U:AB,8,0)</f>
        <v>0</v>
      </c>
      <c r="AO304" s="4" t="str">
        <f>VLOOKUP(B304,U:AC,9,0)</f>
        <v>ABB</v>
      </c>
      <c r="AP304" s="4">
        <f>VLOOKUP(B304,U:AD,10,0)</f>
        <v>4</v>
      </c>
      <c r="AQ304" s="3" t="s">
        <v>123</v>
      </c>
      <c r="AR304" s="4" t="str">
        <f t="shared" si="8"/>
        <v>4A</v>
      </c>
      <c r="AS304" s="4" t="str">
        <f>VLOOKUP(B304,U:AF,12,0)</f>
        <v>GD525512296</v>
      </c>
      <c r="AT304" s="4">
        <f>VLOOKUP(B304,U:AG,13,0)</f>
        <v>4</v>
      </c>
      <c r="AU304" s="4">
        <f t="shared" si="9"/>
        <v>0</v>
      </c>
    </row>
    <row r="305" spans="1:47" x14ac:dyDescent="0.3">
      <c r="A305" s="6" t="s">
        <v>431</v>
      </c>
      <c r="B305" s="2" t="s">
        <v>730</v>
      </c>
      <c r="C305" s="1" t="s">
        <v>1492</v>
      </c>
      <c r="D305" s="12" t="s">
        <v>18</v>
      </c>
      <c r="E305" s="12">
        <v>1300</v>
      </c>
      <c r="F305" s="25" t="s">
        <v>2228</v>
      </c>
      <c r="G305" s="30" t="s">
        <v>3467</v>
      </c>
      <c r="H305" s="30" t="s">
        <v>3468</v>
      </c>
      <c r="I305" s="11" t="s">
        <v>131</v>
      </c>
      <c r="J305" s="12" t="s">
        <v>4581</v>
      </c>
      <c r="K305" s="12" t="s">
        <v>37</v>
      </c>
      <c r="L305" s="12">
        <v>0</v>
      </c>
      <c r="M305" s="12" t="s">
        <v>19</v>
      </c>
      <c r="N305" s="12" t="s">
        <v>125</v>
      </c>
      <c r="O305" s="12">
        <v>0</v>
      </c>
      <c r="P305" s="12" t="s">
        <v>74</v>
      </c>
      <c r="Q305" s="12">
        <v>1</v>
      </c>
      <c r="R305" s="30" t="s">
        <v>31</v>
      </c>
      <c r="S305" s="12">
        <v>0</v>
      </c>
      <c r="U305" t="s">
        <v>675</v>
      </c>
      <c r="V305" t="s">
        <v>39</v>
      </c>
      <c r="W305" t="s">
        <v>3256</v>
      </c>
      <c r="X305" t="s">
        <v>3257</v>
      </c>
      <c r="Y305" t="s">
        <v>177</v>
      </c>
      <c r="Z305" t="s">
        <v>4474</v>
      </c>
      <c r="AA305" t="s">
        <v>37</v>
      </c>
      <c r="AC305" t="s">
        <v>19</v>
      </c>
      <c r="AD305">
        <v>4</v>
      </c>
      <c r="AE305">
        <v>0</v>
      </c>
      <c r="AF305" t="s">
        <v>74</v>
      </c>
      <c r="AG305">
        <v>2</v>
      </c>
      <c r="AI305" s="7" t="str">
        <f>VLOOKUP(B305,U:W,3,0)</f>
        <v>-6.9503308</v>
      </c>
      <c r="AJ305" s="4" t="str">
        <f>VLOOKUP(B305,U:X,4,0)</f>
        <v>110.6122242</v>
      </c>
      <c r="AK305" s="4" t="str">
        <f>VLOOKUP(B305,U:Y,5,0)</f>
        <v>SUDARMAN</v>
      </c>
      <c r="AL305" s="4" t="str">
        <f>VLOOKUP(B305,U:Z,6,0)</f>
        <v>14514226803</v>
      </c>
      <c r="AM305" s="4" t="str">
        <f>VLOOKUP(B305,U:AA,7,0)</f>
        <v>HEXING</v>
      </c>
      <c r="AN305" s="4">
        <f>VLOOKUP(B305,U:AB,8,0)</f>
        <v>0</v>
      </c>
      <c r="AO305" s="4" t="str">
        <f>VLOOKUP(B305,U:AC,9,0)</f>
        <v>ABB</v>
      </c>
      <c r="AP305" s="4">
        <f>VLOOKUP(B305,U:AD,10,0)</f>
        <v>6</v>
      </c>
      <c r="AQ305" s="3" t="s">
        <v>123</v>
      </c>
      <c r="AR305" s="4" t="str">
        <f t="shared" si="8"/>
        <v>6A</v>
      </c>
      <c r="AS305" s="4" t="str">
        <f>VLOOKUP(B305,U:AF,12,0)</f>
        <v>GD525512362</v>
      </c>
      <c r="AT305" s="4">
        <f>VLOOKUP(B305,U:AG,13,0)</f>
        <v>1</v>
      </c>
      <c r="AU305" s="4">
        <f t="shared" si="9"/>
        <v>0</v>
      </c>
    </row>
    <row r="306" spans="1:47" x14ac:dyDescent="0.3">
      <c r="A306" s="6" t="s">
        <v>431</v>
      </c>
      <c r="B306" s="2" t="s">
        <v>731</v>
      </c>
      <c r="C306" s="1" t="s">
        <v>1493</v>
      </c>
      <c r="D306" s="12" t="s">
        <v>33</v>
      </c>
      <c r="E306" s="12">
        <v>900</v>
      </c>
      <c r="F306" s="25" t="s">
        <v>2229</v>
      </c>
      <c r="G306" s="30" t="s">
        <v>3597</v>
      </c>
      <c r="H306" s="30" t="s">
        <v>3598</v>
      </c>
      <c r="I306" s="11" t="s">
        <v>131</v>
      </c>
      <c r="J306" s="12" t="s">
        <v>4657</v>
      </c>
      <c r="K306" s="12" t="s">
        <v>37</v>
      </c>
      <c r="L306" s="12">
        <v>0</v>
      </c>
      <c r="M306" s="12" t="s">
        <v>19</v>
      </c>
      <c r="N306" s="12" t="s">
        <v>21</v>
      </c>
      <c r="O306" s="12">
        <v>0</v>
      </c>
      <c r="P306" s="12" t="s">
        <v>5119</v>
      </c>
      <c r="Q306" s="12">
        <v>4</v>
      </c>
      <c r="R306" s="30" t="s">
        <v>177</v>
      </c>
      <c r="S306" s="12">
        <v>0</v>
      </c>
      <c r="U306" t="s">
        <v>651</v>
      </c>
      <c r="V306" t="s">
        <v>39</v>
      </c>
      <c r="W306" t="s">
        <v>3258</v>
      </c>
      <c r="X306" t="s">
        <v>3259</v>
      </c>
      <c r="Y306" t="s">
        <v>177</v>
      </c>
      <c r="Z306" t="s">
        <v>4475</v>
      </c>
      <c r="AA306" t="s">
        <v>37</v>
      </c>
      <c r="AC306" t="s">
        <v>19</v>
      </c>
      <c r="AD306">
        <v>4</v>
      </c>
      <c r="AE306">
        <v>0</v>
      </c>
      <c r="AF306" t="s">
        <v>111</v>
      </c>
      <c r="AG306">
        <v>4</v>
      </c>
      <c r="AI306" s="7" t="str">
        <f>VLOOKUP(B306,U:W,3,0)</f>
        <v>-6.889333238306482</v>
      </c>
      <c r="AJ306" s="4" t="str">
        <f>VLOOKUP(B306,U:X,4,0)</f>
        <v>110.63807655125856</v>
      </c>
      <c r="AK306" s="4" t="str">
        <f>VLOOKUP(B306,U:Y,5,0)</f>
        <v>MIFTAKHUL ANWAR</v>
      </c>
      <c r="AL306" s="4" t="str">
        <f>VLOOKUP(B306,U:Z,6,0)</f>
        <v>14514173443</v>
      </c>
      <c r="AM306" s="4" t="str">
        <f>VLOOKUP(B306,U:AA,7,0)</f>
        <v>HEXING</v>
      </c>
      <c r="AN306" s="4">
        <f>VLOOKUP(B306,U:AB,8,0)</f>
        <v>0</v>
      </c>
      <c r="AO306" s="4" t="str">
        <f>VLOOKUP(B306,U:AC,9,0)</f>
        <v>ABB</v>
      </c>
      <c r="AP306" s="4">
        <f>VLOOKUP(B306,U:AD,10,0)</f>
        <v>4</v>
      </c>
      <c r="AQ306" s="3" t="s">
        <v>123</v>
      </c>
      <c r="AR306" s="4" t="str">
        <f t="shared" si="8"/>
        <v>4A</v>
      </c>
      <c r="AS306" s="4" t="str">
        <f>VLOOKUP(B306,U:AF,12,0)</f>
        <v>GD525511482</v>
      </c>
      <c r="AT306" s="4">
        <f>VLOOKUP(B306,U:AG,13,0)</f>
        <v>4</v>
      </c>
      <c r="AU306" s="4">
        <f t="shared" si="9"/>
        <v>0</v>
      </c>
    </row>
    <row r="307" spans="1:47" x14ac:dyDescent="0.3">
      <c r="A307" s="6" t="s">
        <v>431</v>
      </c>
      <c r="B307" s="2" t="s">
        <v>732</v>
      </c>
      <c r="C307" s="1" t="s">
        <v>1494</v>
      </c>
      <c r="D307" s="12" t="s">
        <v>18</v>
      </c>
      <c r="E307" s="12">
        <v>900</v>
      </c>
      <c r="F307" s="25" t="s">
        <v>2230</v>
      </c>
      <c r="G307" s="30" t="s">
        <v>3517</v>
      </c>
      <c r="H307" s="30" t="s">
        <v>3518</v>
      </c>
      <c r="I307" s="11" t="s">
        <v>131</v>
      </c>
      <c r="J307" s="12" t="s">
        <v>4615</v>
      </c>
      <c r="K307" s="12" t="s">
        <v>145</v>
      </c>
      <c r="L307" s="12">
        <v>0</v>
      </c>
      <c r="M307" s="12" t="s">
        <v>19</v>
      </c>
      <c r="N307" s="12" t="s">
        <v>21</v>
      </c>
      <c r="O307" s="12">
        <v>0</v>
      </c>
      <c r="P307" s="12" t="s">
        <v>5106</v>
      </c>
      <c r="Q307" s="12">
        <v>10</v>
      </c>
      <c r="R307" s="30" t="s">
        <v>176</v>
      </c>
      <c r="S307" s="12" t="s">
        <v>132</v>
      </c>
      <c r="U307" t="s">
        <v>685</v>
      </c>
      <c r="V307" t="s">
        <v>39</v>
      </c>
      <c r="W307" t="s">
        <v>3260</v>
      </c>
      <c r="X307" t="s">
        <v>3261</v>
      </c>
      <c r="Y307" t="s">
        <v>180</v>
      </c>
      <c r="Z307" t="s">
        <v>4476</v>
      </c>
      <c r="AA307" t="s">
        <v>37</v>
      </c>
      <c r="AC307" t="s">
        <v>19</v>
      </c>
      <c r="AD307">
        <v>4</v>
      </c>
      <c r="AE307">
        <v>0</v>
      </c>
      <c r="AF307" t="s">
        <v>340</v>
      </c>
      <c r="AG307">
        <v>3</v>
      </c>
      <c r="AI307" s="7" t="str">
        <f>VLOOKUP(B307,U:W,3,0)</f>
        <v>-6.8508792</v>
      </c>
      <c r="AJ307" s="4" t="str">
        <f>VLOOKUP(B307,U:X,4,0)</f>
        <v>110.6257052</v>
      </c>
      <c r="AK307" s="4" t="str">
        <f>VLOOKUP(B307,U:Y,5,0)</f>
        <v>AHMAD ROFIQ</v>
      </c>
      <c r="AL307" s="4" t="str">
        <f>VLOOKUP(B307,U:Z,6,0)</f>
        <v>56600251328</v>
      </c>
      <c r="AM307" s="4" t="str">
        <f>VLOOKUP(B307,U:AA,7,0)</f>
        <v>MELCOINDA</v>
      </c>
      <c r="AN307" s="4">
        <f>VLOOKUP(B307,U:AB,8,0)</f>
        <v>0</v>
      </c>
      <c r="AO307" s="4" t="str">
        <f>VLOOKUP(B307,U:AC,9,0)</f>
        <v>ABB</v>
      </c>
      <c r="AP307" s="4">
        <f>VLOOKUP(B307,U:AD,10,0)</f>
        <v>4</v>
      </c>
      <c r="AQ307" s="3" t="s">
        <v>123</v>
      </c>
      <c r="AR307" s="4" t="str">
        <f t="shared" si="8"/>
        <v>4A</v>
      </c>
      <c r="AS307" s="4" t="str">
        <f>VLOOKUP(B307,U:AF,12,0)</f>
        <v>GD525511476</v>
      </c>
      <c r="AT307" s="4">
        <f>VLOOKUP(B307,U:AG,13,0)</f>
        <v>10</v>
      </c>
      <c r="AU307" s="4" t="str">
        <f t="shared" si="9"/>
        <v>PERLU PERLUASAN JTR</v>
      </c>
    </row>
    <row r="308" spans="1:47" x14ac:dyDescent="0.3">
      <c r="A308" s="6" t="s">
        <v>431</v>
      </c>
      <c r="B308" s="2" t="s">
        <v>733</v>
      </c>
      <c r="C308" s="1" t="s">
        <v>1495</v>
      </c>
      <c r="D308" s="12" t="s">
        <v>211</v>
      </c>
      <c r="E308" s="12">
        <v>2200</v>
      </c>
      <c r="F308" s="25" t="s">
        <v>2231</v>
      </c>
      <c r="G308" s="30" t="s">
        <v>3453</v>
      </c>
      <c r="H308" s="30" t="s">
        <v>3454</v>
      </c>
      <c r="I308" s="11" t="s">
        <v>131</v>
      </c>
      <c r="J308" s="12" t="s">
        <v>4574</v>
      </c>
      <c r="K308" s="12" t="s">
        <v>143</v>
      </c>
      <c r="L308" s="12">
        <v>0</v>
      </c>
      <c r="M308" s="12" t="s">
        <v>19</v>
      </c>
      <c r="N308" s="12" t="s">
        <v>22</v>
      </c>
      <c r="O308" s="12">
        <v>0</v>
      </c>
      <c r="P308" s="12" t="s">
        <v>5090</v>
      </c>
      <c r="Q308" s="12">
        <v>5</v>
      </c>
      <c r="R308" s="30" t="s">
        <v>182</v>
      </c>
      <c r="S308" s="12">
        <v>0</v>
      </c>
      <c r="U308" t="s">
        <v>512</v>
      </c>
      <c r="V308" t="s">
        <v>39</v>
      </c>
      <c r="W308" t="s">
        <v>3262</v>
      </c>
      <c r="X308" t="s">
        <v>3263</v>
      </c>
      <c r="Y308" t="s">
        <v>176</v>
      </c>
      <c r="Z308" t="s">
        <v>4477</v>
      </c>
      <c r="AA308" t="s">
        <v>37</v>
      </c>
      <c r="AC308" t="s">
        <v>19</v>
      </c>
      <c r="AD308">
        <v>4</v>
      </c>
      <c r="AE308">
        <v>0</v>
      </c>
      <c r="AF308" t="s">
        <v>380</v>
      </c>
      <c r="AG308">
        <v>1</v>
      </c>
      <c r="AI308" s="7" t="str">
        <f>VLOOKUP(B308,U:W,3,0)</f>
        <v>-6.8904389</v>
      </c>
      <c r="AJ308" s="4" t="str">
        <f>VLOOKUP(B308,U:X,4,0)</f>
        <v>110.6455693</v>
      </c>
      <c r="AK308" s="4" t="str">
        <f>VLOOKUP(B308,U:Y,5,0)</f>
        <v>PARYONO</v>
      </c>
      <c r="AL308" s="4" t="str">
        <f>VLOOKUP(B308,U:Z,6,0)</f>
        <v>32129331834</v>
      </c>
      <c r="AM308" s="4" t="str">
        <f>VLOOKUP(B308,U:AA,7,0)</f>
        <v>ITRON</v>
      </c>
      <c r="AN308" s="4">
        <f>VLOOKUP(B308,U:AB,8,0)</f>
        <v>0</v>
      </c>
      <c r="AO308" s="4" t="str">
        <f>VLOOKUP(B308,U:AC,9,0)</f>
        <v>ABB</v>
      </c>
      <c r="AP308" s="4">
        <f>VLOOKUP(B308,U:AD,10,0)</f>
        <v>10</v>
      </c>
      <c r="AQ308" s="3" t="s">
        <v>123</v>
      </c>
      <c r="AR308" s="4" t="str">
        <f t="shared" si="8"/>
        <v>10A</v>
      </c>
      <c r="AS308" s="4" t="str">
        <f>VLOOKUP(B308,U:AF,12,0)</f>
        <v>0007K3</v>
      </c>
      <c r="AT308" s="4">
        <f>VLOOKUP(B308,U:AG,13,0)</f>
        <v>5</v>
      </c>
      <c r="AU308" s="4">
        <f t="shared" si="9"/>
        <v>0</v>
      </c>
    </row>
    <row r="309" spans="1:47" x14ac:dyDescent="0.3">
      <c r="A309" s="6" t="s">
        <v>431</v>
      </c>
      <c r="B309" s="2" t="s">
        <v>734</v>
      </c>
      <c r="C309" s="1" t="s">
        <v>1496</v>
      </c>
      <c r="D309" s="12" t="s">
        <v>33</v>
      </c>
      <c r="E309" s="12">
        <v>900</v>
      </c>
      <c r="F309" s="25" t="s">
        <v>2232</v>
      </c>
      <c r="G309" s="30" t="s">
        <v>3435</v>
      </c>
      <c r="H309" s="30" t="s">
        <v>3436</v>
      </c>
      <c r="I309" s="11" t="s">
        <v>131</v>
      </c>
      <c r="J309" s="12" t="s">
        <v>4565</v>
      </c>
      <c r="K309" s="12" t="s">
        <v>37</v>
      </c>
      <c r="L309" s="12">
        <v>0</v>
      </c>
      <c r="M309" s="12" t="s">
        <v>19</v>
      </c>
      <c r="N309" s="12" t="s">
        <v>21</v>
      </c>
      <c r="O309" s="12">
        <v>0</v>
      </c>
      <c r="P309" s="12" t="s">
        <v>365</v>
      </c>
      <c r="Q309" s="12">
        <v>6</v>
      </c>
      <c r="R309" s="30" t="s">
        <v>183</v>
      </c>
      <c r="S309" s="12" t="s">
        <v>132</v>
      </c>
      <c r="U309" t="s">
        <v>690</v>
      </c>
      <c r="V309" t="s">
        <v>39</v>
      </c>
      <c r="W309" t="s">
        <v>3264</v>
      </c>
      <c r="X309" t="s">
        <v>3265</v>
      </c>
      <c r="Y309" t="s">
        <v>179</v>
      </c>
      <c r="Z309" t="s">
        <v>4478</v>
      </c>
      <c r="AA309" t="s">
        <v>37</v>
      </c>
      <c r="AC309" t="s">
        <v>19</v>
      </c>
      <c r="AD309">
        <v>4</v>
      </c>
      <c r="AE309">
        <v>0</v>
      </c>
      <c r="AF309" t="s">
        <v>156</v>
      </c>
      <c r="AG309">
        <v>5</v>
      </c>
      <c r="AI309" s="7" t="str">
        <f>VLOOKUP(B309,U:W,3,0)</f>
        <v>-6.9022513</v>
      </c>
      <c r="AJ309" s="4" t="str">
        <f>VLOOKUP(B309,U:X,4,0)</f>
        <v>110.7888893</v>
      </c>
      <c r="AK309" s="4" t="str">
        <f>VLOOKUP(B309,U:Y,5,0)</f>
        <v>SLAMET</v>
      </c>
      <c r="AL309" s="4" t="str">
        <f>VLOOKUP(B309,U:Z,6,0)</f>
        <v>14514225144</v>
      </c>
      <c r="AM309" s="4" t="str">
        <f>VLOOKUP(B309,U:AA,7,0)</f>
        <v>HEXING</v>
      </c>
      <c r="AN309" s="4">
        <f>VLOOKUP(B309,U:AB,8,0)</f>
        <v>0</v>
      </c>
      <c r="AO309" s="4" t="str">
        <f>VLOOKUP(B309,U:AC,9,0)</f>
        <v>ABB</v>
      </c>
      <c r="AP309" s="4">
        <f>VLOOKUP(B309,U:AD,10,0)</f>
        <v>4</v>
      </c>
      <c r="AQ309" s="3" t="s">
        <v>123</v>
      </c>
      <c r="AR309" s="4" t="str">
        <f t="shared" si="8"/>
        <v>4A</v>
      </c>
      <c r="AS309" s="4" t="str">
        <f>VLOOKUP(B309,U:AF,12,0)</f>
        <v>GD525511435</v>
      </c>
      <c r="AT309" s="4">
        <f>VLOOKUP(B309,U:AG,13,0)</f>
        <v>6</v>
      </c>
      <c r="AU309" s="4" t="str">
        <f t="shared" si="9"/>
        <v>PERLU PERLUASAN JTR</v>
      </c>
    </row>
    <row r="310" spans="1:47" x14ac:dyDescent="0.3">
      <c r="A310" s="6" t="s">
        <v>431</v>
      </c>
      <c r="B310" s="2" t="s">
        <v>735</v>
      </c>
      <c r="C310" s="1" t="s">
        <v>1497</v>
      </c>
      <c r="D310" s="12" t="s">
        <v>18</v>
      </c>
      <c r="E310" s="12">
        <v>900</v>
      </c>
      <c r="F310" s="25" t="s">
        <v>2233</v>
      </c>
      <c r="G310" s="30" t="s">
        <v>3473</v>
      </c>
      <c r="H310" s="30" t="s">
        <v>3474</v>
      </c>
      <c r="I310" s="11" t="s">
        <v>131</v>
      </c>
      <c r="J310" s="12" t="s">
        <v>4584</v>
      </c>
      <c r="K310" s="12" t="s">
        <v>37</v>
      </c>
      <c r="L310" s="12">
        <v>0</v>
      </c>
      <c r="M310" s="12" t="s">
        <v>19</v>
      </c>
      <c r="N310" s="12" t="s">
        <v>21</v>
      </c>
      <c r="O310" s="12">
        <v>0</v>
      </c>
      <c r="P310" s="12" t="s">
        <v>119</v>
      </c>
      <c r="Q310" s="12">
        <v>1</v>
      </c>
      <c r="R310" s="30" t="s">
        <v>181</v>
      </c>
      <c r="S310" s="12">
        <v>0</v>
      </c>
      <c r="U310" t="s">
        <v>696</v>
      </c>
      <c r="V310" t="s">
        <v>39</v>
      </c>
      <c r="W310" t="s">
        <v>3266</v>
      </c>
      <c r="X310" t="s">
        <v>3267</v>
      </c>
      <c r="Y310" t="s">
        <v>180</v>
      </c>
      <c r="Z310" t="s">
        <v>4479</v>
      </c>
      <c r="AA310" t="s">
        <v>337</v>
      </c>
      <c r="AC310" t="s">
        <v>19</v>
      </c>
      <c r="AD310">
        <v>4</v>
      </c>
      <c r="AE310">
        <v>0</v>
      </c>
      <c r="AF310" t="s">
        <v>60</v>
      </c>
      <c r="AG310">
        <v>5</v>
      </c>
      <c r="AI310" s="7" t="str">
        <f>VLOOKUP(B310,U:W,3,0)</f>
        <v>-6.8326211</v>
      </c>
      <c r="AJ310" s="4" t="str">
        <f>VLOOKUP(B310,U:X,4,0)</f>
        <v>110.6062584</v>
      </c>
      <c r="AK310" s="4" t="str">
        <f>VLOOKUP(B310,U:Y,5,0)</f>
        <v>MUSYAFAK</v>
      </c>
      <c r="AL310" s="4" t="str">
        <f>VLOOKUP(B310,U:Z,6,0)</f>
        <v>14514223008</v>
      </c>
      <c r="AM310" s="4" t="str">
        <f>VLOOKUP(B310,U:AA,7,0)</f>
        <v>HEXING</v>
      </c>
      <c r="AN310" s="4">
        <f>VLOOKUP(B310,U:AB,8,0)</f>
        <v>0</v>
      </c>
      <c r="AO310" s="4" t="str">
        <f>VLOOKUP(B310,U:AC,9,0)</f>
        <v>ABB</v>
      </c>
      <c r="AP310" s="4">
        <f>VLOOKUP(B310,U:AD,10,0)</f>
        <v>4</v>
      </c>
      <c r="AQ310" s="3" t="s">
        <v>123</v>
      </c>
      <c r="AR310" s="4" t="str">
        <f t="shared" si="8"/>
        <v>4A</v>
      </c>
      <c r="AS310" s="4" t="str">
        <f>VLOOKUP(B310,U:AF,12,0)</f>
        <v>GD525511651</v>
      </c>
      <c r="AT310" s="4">
        <f>VLOOKUP(B310,U:AG,13,0)</f>
        <v>1</v>
      </c>
      <c r="AU310" s="4">
        <f t="shared" si="9"/>
        <v>0</v>
      </c>
    </row>
    <row r="311" spans="1:47" x14ac:dyDescent="0.3">
      <c r="A311" s="6" t="s">
        <v>431</v>
      </c>
      <c r="B311" s="2" t="s">
        <v>736</v>
      </c>
      <c r="C311" s="1" t="s">
        <v>195</v>
      </c>
      <c r="D311" s="12" t="s">
        <v>18</v>
      </c>
      <c r="E311" s="12">
        <v>900</v>
      </c>
      <c r="F311" s="25" t="s">
        <v>2234</v>
      </c>
      <c r="G311" s="30" t="s">
        <v>3471</v>
      </c>
      <c r="H311" s="30" t="s">
        <v>3472</v>
      </c>
      <c r="I311" s="11" t="s">
        <v>131</v>
      </c>
      <c r="J311" s="12" t="s">
        <v>4583</v>
      </c>
      <c r="K311" s="12" t="s">
        <v>37</v>
      </c>
      <c r="L311" s="12">
        <v>0</v>
      </c>
      <c r="M311" s="12" t="s">
        <v>19</v>
      </c>
      <c r="N311" s="12" t="s">
        <v>21</v>
      </c>
      <c r="O311" s="12">
        <v>0</v>
      </c>
      <c r="P311" s="12" t="s">
        <v>75</v>
      </c>
      <c r="Q311" s="12">
        <v>18</v>
      </c>
      <c r="R311" s="30" t="s">
        <v>176</v>
      </c>
      <c r="S311" s="12" t="s">
        <v>132</v>
      </c>
      <c r="U311" t="s">
        <v>695</v>
      </c>
      <c r="V311" t="s">
        <v>39</v>
      </c>
      <c r="W311" t="s">
        <v>3268</v>
      </c>
      <c r="X311" t="s">
        <v>3269</v>
      </c>
      <c r="Y311" t="s">
        <v>177</v>
      </c>
      <c r="Z311" t="s">
        <v>4480</v>
      </c>
      <c r="AA311" t="s">
        <v>37</v>
      </c>
      <c r="AC311" t="s">
        <v>19</v>
      </c>
      <c r="AD311">
        <v>4</v>
      </c>
      <c r="AE311">
        <v>0</v>
      </c>
      <c r="AF311" t="s">
        <v>158</v>
      </c>
      <c r="AG311">
        <v>2</v>
      </c>
      <c r="AI311" s="7" t="str">
        <f>VLOOKUP(B311,U:W,3,0)</f>
        <v>-6.8810534</v>
      </c>
      <c r="AJ311" s="4" t="str">
        <f>VLOOKUP(B311,U:X,4,0)</f>
        <v>110.5905043</v>
      </c>
      <c r="AK311" s="4" t="str">
        <f>VLOOKUP(B311,U:Y,5,0)</f>
        <v>AHMAD ROFIQ</v>
      </c>
      <c r="AL311" s="4" t="str">
        <f>VLOOKUP(B311,U:Z,6,0)</f>
        <v>14514222349</v>
      </c>
      <c r="AM311" s="4" t="str">
        <f>VLOOKUP(B311,U:AA,7,0)</f>
        <v>HEXING</v>
      </c>
      <c r="AN311" s="4">
        <f>VLOOKUP(B311,U:AB,8,0)</f>
        <v>0</v>
      </c>
      <c r="AO311" s="4" t="str">
        <f>VLOOKUP(B311,U:AC,9,0)</f>
        <v>ABB</v>
      </c>
      <c r="AP311" s="4">
        <f>VLOOKUP(B311,U:AD,10,0)</f>
        <v>4</v>
      </c>
      <c r="AQ311" s="3" t="s">
        <v>123</v>
      </c>
      <c r="AR311" s="4" t="str">
        <f t="shared" si="8"/>
        <v>4A</v>
      </c>
      <c r="AS311" s="4" t="str">
        <f>VLOOKUP(B311,U:AF,12,0)</f>
        <v>GD525512322</v>
      </c>
      <c r="AT311" s="4">
        <f>VLOOKUP(B311,U:AG,13,0)</f>
        <v>18</v>
      </c>
      <c r="AU311" s="4" t="str">
        <f t="shared" si="9"/>
        <v>PERLU PERLUASAN JTR</v>
      </c>
    </row>
    <row r="312" spans="1:47" x14ac:dyDescent="0.3">
      <c r="A312" s="6" t="s">
        <v>432</v>
      </c>
      <c r="B312" s="2" t="s">
        <v>737</v>
      </c>
      <c r="C312" s="1" t="s">
        <v>1498</v>
      </c>
      <c r="D312" s="12" t="s">
        <v>18</v>
      </c>
      <c r="E312" s="12">
        <v>900</v>
      </c>
      <c r="F312" s="25" t="s">
        <v>2235</v>
      </c>
      <c r="G312" s="30" t="s">
        <v>3757</v>
      </c>
      <c r="H312" s="30" t="s">
        <v>3758</v>
      </c>
      <c r="I312" s="11" t="s">
        <v>131</v>
      </c>
      <c r="J312" s="12" t="s">
        <v>4744</v>
      </c>
      <c r="K312" s="12" t="s">
        <v>37</v>
      </c>
      <c r="L312" s="12">
        <v>0</v>
      </c>
      <c r="M312" s="12" t="s">
        <v>19</v>
      </c>
      <c r="N312" s="12" t="s">
        <v>21</v>
      </c>
      <c r="O312" s="12">
        <v>0</v>
      </c>
      <c r="P312" s="12" t="s">
        <v>347</v>
      </c>
      <c r="Q312" s="12">
        <v>4</v>
      </c>
      <c r="R312" s="30" t="s">
        <v>178</v>
      </c>
      <c r="S312" s="12">
        <v>0</v>
      </c>
      <c r="U312" t="s">
        <v>557</v>
      </c>
      <c r="V312" t="s">
        <v>39</v>
      </c>
      <c r="W312" t="s">
        <v>3270</v>
      </c>
      <c r="X312" t="s">
        <v>3271</v>
      </c>
      <c r="Y312" t="s">
        <v>184</v>
      </c>
      <c r="Z312" t="s">
        <v>4481</v>
      </c>
      <c r="AA312" t="s">
        <v>37</v>
      </c>
      <c r="AC312" t="s">
        <v>19</v>
      </c>
      <c r="AD312">
        <v>4</v>
      </c>
      <c r="AE312">
        <v>0</v>
      </c>
      <c r="AF312" t="s">
        <v>5038</v>
      </c>
      <c r="AG312">
        <v>5</v>
      </c>
      <c r="AI312" s="7" t="str">
        <f>VLOOKUP(B312,U:W,3,0)</f>
        <v>-6.9356255</v>
      </c>
      <c r="AJ312" s="4" t="str">
        <f>VLOOKUP(B312,U:X,4,0)</f>
        <v>110.6939762</v>
      </c>
      <c r="AK312" s="4" t="str">
        <f>VLOOKUP(B312,U:Y,5,0)</f>
        <v>AGUS SALIM</v>
      </c>
      <c r="AL312" s="4" t="str">
        <f>VLOOKUP(B312,U:Z,6,0)</f>
        <v>14514230169</v>
      </c>
      <c r="AM312" s="4" t="str">
        <f>VLOOKUP(B312,U:AA,7,0)</f>
        <v>HEXING</v>
      </c>
      <c r="AN312" s="4">
        <f>VLOOKUP(B312,U:AB,8,0)</f>
        <v>0</v>
      </c>
      <c r="AO312" s="4" t="str">
        <f>VLOOKUP(B312,U:AC,9,0)</f>
        <v>ABB</v>
      </c>
      <c r="AP312" s="4">
        <f>VLOOKUP(B312,U:AD,10,0)</f>
        <v>4</v>
      </c>
      <c r="AQ312" s="3" t="s">
        <v>123</v>
      </c>
      <c r="AR312" s="4" t="str">
        <f t="shared" si="8"/>
        <v>4A</v>
      </c>
      <c r="AS312" s="4" t="str">
        <f>VLOOKUP(B312,U:AF,12,0)</f>
        <v>K3</v>
      </c>
      <c r="AT312" s="4">
        <f>VLOOKUP(B312,U:AG,13,0)</f>
        <v>4</v>
      </c>
      <c r="AU312" s="4">
        <f t="shared" si="9"/>
        <v>0</v>
      </c>
    </row>
    <row r="313" spans="1:47" x14ac:dyDescent="0.3">
      <c r="A313" s="6" t="s">
        <v>432</v>
      </c>
      <c r="B313" s="2" t="s">
        <v>738</v>
      </c>
      <c r="C313" s="1" t="s">
        <v>1499</v>
      </c>
      <c r="D313" s="12" t="s">
        <v>33</v>
      </c>
      <c r="E313" s="12">
        <v>900</v>
      </c>
      <c r="F313" s="25" t="s">
        <v>2236</v>
      </c>
      <c r="G313" s="30" t="s">
        <v>3769</v>
      </c>
      <c r="H313" s="30" t="s">
        <v>3770</v>
      </c>
      <c r="I313" s="11" t="s">
        <v>131</v>
      </c>
      <c r="J313" s="12" t="s">
        <v>4750</v>
      </c>
      <c r="K313" s="12" t="s">
        <v>37</v>
      </c>
      <c r="L313" s="12">
        <v>0</v>
      </c>
      <c r="M313" s="12" t="s">
        <v>19</v>
      </c>
      <c r="N313" s="12" t="s">
        <v>21</v>
      </c>
      <c r="O313" s="12">
        <v>0</v>
      </c>
      <c r="P313" s="12" t="s">
        <v>93</v>
      </c>
      <c r="Q313" s="12">
        <v>4</v>
      </c>
      <c r="R313" s="30" t="s">
        <v>177</v>
      </c>
      <c r="S313" s="12">
        <v>0</v>
      </c>
      <c r="U313" t="s">
        <v>684</v>
      </c>
      <c r="V313" t="s">
        <v>39</v>
      </c>
      <c r="W313" t="s">
        <v>3272</v>
      </c>
      <c r="X313" t="s">
        <v>3273</v>
      </c>
      <c r="Y313" t="s">
        <v>176</v>
      </c>
      <c r="Z313" t="s">
        <v>4482</v>
      </c>
      <c r="AA313" t="s">
        <v>37</v>
      </c>
      <c r="AC313" t="s">
        <v>19</v>
      </c>
      <c r="AD313">
        <v>4</v>
      </c>
      <c r="AE313">
        <v>0</v>
      </c>
      <c r="AF313" t="s">
        <v>64</v>
      </c>
      <c r="AG313">
        <v>18</v>
      </c>
      <c r="AI313" s="7" t="str">
        <f>VLOOKUP(B313,U:W,3,0)</f>
        <v>-6.8868936</v>
      </c>
      <c r="AJ313" s="4" t="str">
        <f>VLOOKUP(B313,U:X,4,0)</f>
        <v>110.6424839</v>
      </c>
      <c r="AK313" s="4" t="str">
        <f>VLOOKUP(B313,U:Y,5,0)</f>
        <v>MIFTAKHUL ANWAR</v>
      </c>
      <c r="AL313" s="4" t="str">
        <f>VLOOKUP(B313,U:Z,6,0)</f>
        <v>14514218925</v>
      </c>
      <c r="AM313" s="4" t="str">
        <f>VLOOKUP(B313,U:AA,7,0)</f>
        <v>HEXING</v>
      </c>
      <c r="AN313" s="4">
        <f>VLOOKUP(B313,U:AB,8,0)</f>
        <v>0</v>
      </c>
      <c r="AO313" s="4" t="str">
        <f>VLOOKUP(B313,U:AC,9,0)</f>
        <v>ABB</v>
      </c>
      <c r="AP313" s="4">
        <f>VLOOKUP(B313,U:AD,10,0)</f>
        <v>4</v>
      </c>
      <c r="AQ313" s="3" t="s">
        <v>123</v>
      </c>
      <c r="AR313" s="4" t="str">
        <f t="shared" si="8"/>
        <v>4A</v>
      </c>
      <c r="AS313" s="4" t="str">
        <f>VLOOKUP(B313,U:AF,12,0)</f>
        <v>GD525510703</v>
      </c>
      <c r="AT313" s="4">
        <f>VLOOKUP(B313,U:AG,13,0)</f>
        <v>4</v>
      </c>
      <c r="AU313" s="4">
        <f t="shared" si="9"/>
        <v>0</v>
      </c>
    </row>
    <row r="314" spans="1:47" x14ac:dyDescent="0.3">
      <c r="A314" s="6" t="s">
        <v>432</v>
      </c>
      <c r="B314" s="2" t="s">
        <v>739</v>
      </c>
      <c r="C314" s="1" t="s">
        <v>1500</v>
      </c>
      <c r="D314" s="12" t="s">
        <v>18</v>
      </c>
      <c r="E314" s="12">
        <v>900</v>
      </c>
      <c r="F314" s="25" t="s">
        <v>2237</v>
      </c>
      <c r="G314" s="30" t="s">
        <v>3881</v>
      </c>
      <c r="H314" s="30" t="s">
        <v>3882</v>
      </c>
      <c r="I314" s="11" t="s">
        <v>131</v>
      </c>
      <c r="J314" s="12" t="s">
        <v>4809</v>
      </c>
      <c r="K314" s="12" t="s">
        <v>37</v>
      </c>
      <c r="L314" s="12">
        <v>0</v>
      </c>
      <c r="M314" s="12" t="s">
        <v>19</v>
      </c>
      <c r="N314" s="12" t="s">
        <v>21</v>
      </c>
      <c r="O314" s="12">
        <v>0</v>
      </c>
      <c r="P314" s="12" t="s">
        <v>5089</v>
      </c>
      <c r="Q314" s="12">
        <v>7</v>
      </c>
      <c r="R314" s="30" t="s">
        <v>31</v>
      </c>
      <c r="S314" s="12" t="s">
        <v>132</v>
      </c>
      <c r="U314" t="s">
        <v>849</v>
      </c>
      <c r="V314" t="s">
        <v>42</v>
      </c>
      <c r="W314" t="s">
        <v>3274</v>
      </c>
      <c r="X314" t="s">
        <v>3275</v>
      </c>
      <c r="Y314" t="s">
        <v>177</v>
      </c>
      <c r="Z314" t="s">
        <v>4483</v>
      </c>
      <c r="AA314" t="s">
        <v>145</v>
      </c>
      <c r="AC314" t="s">
        <v>19</v>
      </c>
      <c r="AD314">
        <v>10</v>
      </c>
      <c r="AE314">
        <v>0</v>
      </c>
      <c r="AF314" t="s">
        <v>66</v>
      </c>
      <c r="AG314">
        <v>5</v>
      </c>
      <c r="AI314" s="7" t="str">
        <f>VLOOKUP(B314,U:W,3,0)</f>
        <v>-6.9771394</v>
      </c>
      <c r="AJ314" s="4" t="str">
        <f>VLOOKUP(B314,U:X,4,0)</f>
        <v>110.6218679</v>
      </c>
      <c r="AK314" s="4" t="str">
        <f>VLOOKUP(B314,U:Y,5,0)</f>
        <v>SUDARMAN</v>
      </c>
      <c r="AL314" s="4" t="str">
        <f>VLOOKUP(B314,U:Z,6,0)</f>
        <v>14514229856</v>
      </c>
      <c r="AM314" s="4" t="str">
        <f>VLOOKUP(B314,U:AA,7,0)</f>
        <v>HEXING</v>
      </c>
      <c r="AN314" s="4">
        <f>VLOOKUP(B314,U:AB,8,0)</f>
        <v>0</v>
      </c>
      <c r="AO314" s="4" t="str">
        <f>VLOOKUP(B314,U:AC,9,0)</f>
        <v>ABB</v>
      </c>
      <c r="AP314" s="4">
        <f>VLOOKUP(B314,U:AD,10,0)</f>
        <v>4</v>
      </c>
      <c r="AQ314" s="3" t="s">
        <v>123</v>
      </c>
      <c r="AR314" s="4" t="str">
        <f t="shared" si="8"/>
        <v>4A</v>
      </c>
      <c r="AS314" s="4" t="str">
        <f>VLOOKUP(B314,U:AF,12,0)</f>
        <v>GD525512260</v>
      </c>
      <c r="AT314" s="4">
        <f>VLOOKUP(B314,U:AG,13,0)</f>
        <v>7</v>
      </c>
      <c r="AU314" s="4" t="str">
        <f t="shared" si="9"/>
        <v>PERLU PERLUASAN JTR</v>
      </c>
    </row>
    <row r="315" spans="1:47" x14ac:dyDescent="0.3">
      <c r="A315" s="6" t="s">
        <v>432</v>
      </c>
      <c r="B315" s="2" t="s">
        <v>740</v>
      </c>
      <c r="C315" s="1" t="s">
        <v>1501</v>
      </c>
      <c r="D315" s="12" t="s">
        <v>33</v>
      </c>
      <c r="E315" s="12">
        <v>900</v>
      </c>
      <c r="F315" s="25" t="s">
        <v>2221</v>
      </c>
      <c r="G315" s="30" t="s">
        <v>3819</v>
      </c>
      <c r="H315" s="30" t="s">
        <v>3820</v>
      </c>
      <c r="I315" s="11" t="s">
        <v>131</v>
      </c>
      <c r="J315" s="12" t="s">
        <v>4778</v>
      </c>
      <c r="K315" s="12" t="s">
        <v>37</v>
      </c>
      <c r="L315" s="12">
        <v>0</v>
      </c>
      <c r="M315" s="12" t="s">
        <v>19</v>
      </c>
      <c r="N315" s="12" t="s">
        <v>21</v>
      </c>
      <c r="O315" s="12">
        <v>0</v>
      </c>
      <c r="P315" s="12" t="s">
        <v>5152</v>
      </c>
      <c r="Q315" s="12">
        <v>1</v>
      </c>
      <c r="R315" s="30" t="s">
        <v>180</v>
      </c>
      <c r="S315" s="12">
        <v>0</v>
      </c>
      <c r="U315" t="s">
        <v>578</v>
      </c>
      <c r="V315" t="s">
        <v>39</v>
      </c>
      <c r="W315" t="s">
        <v>225</v>
      </c>
      <c r="X315" t="s">
        <v>215</v>
      </c>
      <c r="Y315" t="s">
        <v>178</v>
      </c>
      <c r="Z315" t="s">
        <v>4484</v>
      </c>
      <c r="AA315" t="s">
        <v>37</v>
      </c>
      <c r="AC315" t="s">
        <v>19</v>
      </c>
      <c r="AD315">
        <v>4</v>
      </c>
      <c r="AE315">
        <v>0</v>
      </c>
      <c r="AF315" t="s">
        <v>5062</v>
      </c>
      <c r="AG315">
        <v>3</v>
      </c>
      <c r="AI315" s="7" t="str">
        <f>VLOOKUP(B315,U:W,3,0)</f>
        <v>-6.9271901</v>
      </c>
      <c r="AJ315" s="4" t="str">
        <f>VLOOKUP(B315,U:X,4,0)</f>
        <v>110.5474388</v>
      </c>
      <c r="AK315" s="4" t="str">
        <f>VLOOKUP(B315,U:Y,5,0)</f>
        <v>AHMAD FAHRUR REZA</v>
      </c>
      <c r="AL315" s="4" t="str">
        <f>VLOOKUP(B315,U:Z,6,0)</f>
        <v>14514224584</v>
      </c>
      <c r="AM315" s="4" t="str">
        <f>VLOOKUP(B315,U:AA,7,0)</f>
        <v>HEXING</v>
      </c>
      <c r="AN315" s="4">
        <f>VLOOKUP(B315,U:AB,8,0)</f>
        <v>0</v>
      </c>
      <c r="AO315" s="4" t="str">
        <f>VLOOKUP(B315,U:AC,9,0)</f>
        <v>ABB</v>
      </c>
      <c r="AP315" s="4">
        <f>VLOOKUP(B315,U:AD,10,0)</f>
        <v>4</v>
      </c>
      <c r="AQ315" s="3" t="s">
        <v>123</v>
      </c>
      <c r="AR315" s="4" t="str">
        <f t="shared" si="8"/>
        <v>4A</v>
      </c>
      <c r="AS315" s="4" t="str">
        <f>VLOOKUP(B315,U:AF,12,0)</f>
        <v>GD525510215</v>
      </c>
      <c r="AT315" s="4">
        <f>VLOOKUP(B315,U:AG,13,0)</f>
        <v>1</v>
      </c>
      <c r="AU315" s="4">
        <f t="shared" si="9"/>
        <v>0</v>
      </c>
    </row>
    <row r="316" spans="1:47" x14ac:dyDescent="0.3">
      <c r="A316" s="6" t="s">
        <v>424</v>
      </c>
      <c r="B316" s="2" t="s">
        <v>741</v>
      </c>
      <c r="C316" s="1" t="s">
        <v>1502</v>
      </c>
      <c r="D316" s="12" t="s">
        <v>18</v>
      </c>
      <c r="E316" s="12">
        <v>900</v>
      </c>
      <c r="F316" s="25" t="s">
        <v>2238</v>
      </c>
      <c r="G316" s="30" t="s">
        <v>3847</v>
      </c>
      <c r="H316" s="30" t="s">
        <v>3848</v>
      </c>
      <c r="I316" s="11" t="s">
        <v>131</v>
      </c>
      <c r="J316" s="12" t="s">
        <v>4792</v>
      </c>
      <c r="K316" s="12" t="s">
        <v>37</v>
      </c>
      <c r="L316" s="12">
        <v>0</v>
      </c>
      <c r="M316" s="12" t="s">
        <v>19</v>
      </c>
      <c r="N316" s="12" t="s">
        <v>21</v>
      </c>
      <c r="O316" s="12">
        <v>0</v>
      </c>
      <c r="P316" s="12" t="s">
        <v>5154</v>
      </c>
      <c r="Q316" s="12">
        <v>1</v>
      </c>
      <c r="R316" s="30" t="s">
        <v>31</v>
      </c>
      <c r="S316" s="12">
        <v>0</v>
      </c>
      <c r="U316" t="s">
        <v>865</v>
      </c>
      <c r="V316" t="s">
        <v>39</v>
      </c>
      <c r="W316" t="s">
        <v>3276</v>
      </c>
      <c r="X316" t="s">
        <v>3277</v>
      </c>
      <c r="Y316" t="s">
        <v>177</v>
      </c>
      <c r="Z316" t="s">
        <v>4485</v>
      </c>
      <c r="AA316" t="s">
        <v>146</v>
      </c>
      <c r="AC316" t="s">
        <v>19</v>
      </c>
      <c r="AD316">
        <v>4</v>
      </c>
      <c r="AE316">
        <v>0</v>
      </c>
      <c r="AF316" t="s">
        <v>150</v>
      </c>
      <c r="AG316">
        <v>1</v>
      </c>
      <c r="AI316" s="7" t="str">
        <f>VLOOKUP(B316,U:W,3,0)</f>
        <v>-6.9797314</v>
      </c>
      <c r="AJ316" s="4" t="str">
        <f>VLOOKUP(B316,U:X,4,0)</f>
        <v>110.6236745</v>
      </c>
      <c r="AK316" s="4" t="str">
        <f>VLOOKUP(B316,U:Y,5,0)</f>
        <v>SUDARMAN</v>
      </c>
      <c r="AL316" s="4" t="str">
        <f>VLOOKUP(B316,U:Z,6,0)</f>
        <v>14439642191</v>
      </c>
      <c r="AM316" s="4" t="str">
        <f>VLOOKUP(B316,U:AA,7,0)</f>
        <v>HEXING</v>
      </c>
      <c r="AN316" s="4">
        <f>VLOOKUP(B316,U:AB,8,0)</f>
        <v>0</v>
      </c>
      <c r="AO316" s="4" t="str">
        <f>VLOOKUP(B316,U:AC,9,0)</f>
        <v>ABB</v>
      </c>
      <c r="AP316" s="4">
        <f>VLOOKUP(B316,U:AD,10,0)</f>
        <v>4</v>
      </c>
      <c r="AQ316" s="3" t="s">
        <v>123</v>
      </c>
      <c r="AR316" s="4" t="str">
        <f t="shared" si="8"/>
        <v>4A</v>
      </c>
      <c r="AS316" s="4" t="str">
        <f>VLOOKUP(B316,U:AF,12,0)</f>
        <v>GD525510630</v>
      </c>
      <c r="AT316" s="4">
        <f>VLOOKUP(B316,U:AG,13,0)</f>
        <v>1</v>
      </c>
      <c r="AU316" s="4">
        <f t="shared" si="9"/>
        <v>0</v>
      </c>
    </row>
    <row r="317" spans="1:47" x14ac:dyDescent="0.3">
      <c r="A317" s="6" t="s">
        <v>432</v>
      </c>
      <c r="B317" s="2" t="s">
        <v>742</v>
      </c>
      <c r="C317" s="1" t="s">
        <v>1503</v>
      </c>
      <c r="D317" s="12" t="s">
        <v>18</v>
      </c>
      <c r="E317" s="12">
        <v>900</v>
      </c>
      <c r="F317" s="25" t="s">
        <v>2239</v>
      </c>
      <c r="G317" s="30" t="s">
        <v>3803</v>
      </c>
      <c r="H317" s="30" t="s">
        <v>3804</v>
      </c>
      <c r="I317" s="11" t="s">
        <v>131</v>
      </c>
      <c r="J317" s="12" t="s">
        <v>4769</v>
      </c>
      <c r="K317" s="12" t="s">
        <v>37</v>
      </c>
      <c r="L317" s="12">
        <v>0</v>
      </c>
      <c r="M317" s="12" t="s">
        <v>19</v>
      </c>
      <c r="N317" s="12" t="s">
        <v>21</v>
      </c>
      <c r="O317" s="12">
        <v>0</v>
      </c>
      <c r="P317" s="12" t="s">
        <v>58</v>
      </c>
      <c r="Q317" s="12">
        <v>4</v>
      </c>
      <c r="R317" s="30" t="s">
        <v>31</v>
      </c>
      <c r="S317" s="12">
        <v>0</v>
      </c>
      <c r="U317" t="s">
        <v>887</v>
      </c>
      <c r="V317" t="s">
        <v>42</v>
      </c>
      <c r="W317" t="s">
        <v>3278</v>
      </c>
      <c r="X317" t="s">
        <v>3279</v>
      </c>
      <c r="Y317" t="s">
        <v>184</v>
      </c>
      <c r="Z317" t="s">
        <v>4486</v>
      </c>
      <c r="AA317" t="s">
        <v>38</v>
      </c>
      <c r="AC317" t="s">
        <v>19</v>
      </c>
      <c r="AD317">
        <v>10</v>
      </c>
      <c r="AE317">
        <v>0</v>
      </c>
      <c r="AF317" t="s">
        <v>5063</v>
      </c>
      <c r="AG317">
        <v>1</v>
      </c>
      <c r="AI317" s="7" t="str">
        <f>VLOOKUP(B317,U:W,3,0)</f>
        <v>-6.9190244</v>
      </c>
      <c r="AJ317" s="4" t="str">
        <f>VLOOKUP(B317,U:X,4,0)</f>
        <v>110.5954624</v>
      </c>
      <c r="AK317" s="4" t="str">
        <f>VLOOKUP(B317,U:Y,5,0)</f>
        <v>SUDARMAN</v>
      </c>
      <c r="AL317" s="4" t="str">
        <f>VLOOKUP(B317,U:Z,6,0)</f>
        <v>14514231928</v>
      </c>
      <c r="AM317" s="4" t="str">
        <f>VLOOKUP(B317,U:AA,7,0)</f>
        <v>HEXING</v>
      </c>
      <c r="AN317" s="4">
        <f>VLOOKUP(B317,U:AB,8,0)</f>
        <v>0</v>
      </c>
      <c r="AO317" s="4" t="str">
        <f>VLOOKUP(B317,U:AC,9,0)</f>
        <v>ABB</v>
      </c>
      <c r="AP317" s="4">
        <f>VLOOKUP(B317,U:AD,10,0)</f>
        <v>4</v>
      </c>
      <c r="AQ317" s="3" t="s">
        <v>123</v>
      </c>
      <c r="AR317" s="4" t="str">
        <f t="shared" si="8"/>
        <v>4A</v>
      </c>
      <c r="AS317" s="4" t="str">
        <f>VLOOKUP(B317,U:AF,12,0)</f>
        <v>GD525512300</v>
      </c>
      <c r="AT317" s="4">
        <f>VLOOKUP(B317,U:AG,13,0)</f>
        <v>4</v>
      </c>
      <c r="AU317" s="4">
        <f t="shared" si="9"/>
        <v>0</v>
      </c>
    </row>
    <row r="318" spans="1:47" x14ac:dyDescent="0.3">
      <c r="A318" s="6" t="s">
        <v>432</v>
      </c>
      <c r="B318" s="2" t="s">
        <v>743</v>
      </c>
      <c r="C318" s="1" t="s">
        <v>1504</v>
      </c>
      <c r="D318" s="12" t="s">
        <v>18</v>
      </c>
      <c r="E318" s="12">
        <v>900</v>
      </c>
      <c r="F318" s="25" t="s">
        <v>2240</v>
      </c>
      <c r="G318" s="30" t="s">
        <v>3685</v>
      </c>
      <c r="H318" s="30" t="s">
        <v>3686</v>
      </c>
      <c r="I318" s="11" t="s">
        <v>131</v>
      </c>
      <c r="J318" s="12" t="s">
        <v>4705</v>
      </c>
      <c r="K318" s="12" t="s">
        <v>37</v>
      </c>
      <c r="L318" s="12">
        <v>0</v>
      </c>
      <c r="M318" s="12" t="s">
        <v>19</v>
      </c>
      <c r="N318" s="12" t="s">
        <v>21</v>
      </c>
      <c r="O318" s="12">
        <v>0</v>
      </c>
      <c r="P318" s="12" t="s">
        <v>68</v>
      </c>
      <c r="Q318" s="12">
        <v>2</v>
      </c>
      <c r="R318" s="30" t="s">
        <v>178</v>
      </c>
      <c r="S318" s="12">
        <v>0</v>
      </c>
      <c r="U318" t="s">
        <v>882</v>
      </c>
      <c r="V318" t="s">
        <v>39</v>
      </c>
      <c r="W318" t="s">
        <v>3280</v>
      </c>
      <c r="X318" t="s">
        <v>3281</v>
      </c>
      <c r="Y318" t="s">
        <v>176</v>
      </c>
      <c r="Z318" t="s">
        <v>4487</v>
      </c>
      <c r="AA318" t="s">
        <v>38</v>
      </c>
      <c r="AC318" t="s">
        <v>19</v>
      </c>
      <c r="AD318">
        <v>4</v>
      </c>
      <c r="AE318">
        <v>0</v>
      </c>
      <c r="AF318" t="s">
        <v>86</v>
      </c>
      <c r="AG318">
        <v>1</v>
      </c>
      <c r="AI318" s="7" t="str">
        <f>VLOOKUP(B318,U:W,3,0)</f>
        <v>-6.9928154</v>
      </c>
      <c r="AJ318" s="4" t="str">
        <f>VLOOKUP(B318,U:X,4,0)</f>
        <v>110.717568</v>
      </c>
      <c r="AK318" s="4" t="str">
        <f>VLOOKUP(B318,U:Y,5,0)</f>
        <v>AGUS SALIM</v>
      </c>
      <c r="AL318" s="4" t="str">
        <f>VLOOKUP(B318,U:Z,6,0)</f>
        <v>14514218834</v>
      </c>
      <c r="AM318" s="4" t="str">
        <f>VLOOKUP(B318,U:AA,7,0)</f>
        <v>HEXING</v>
      </c>
      <c r="AN318" s="4">
        <f>VLOOKUP(B318,U:AB,8,0)</f>
        <v>0</v>
      </c>
      <c r="AO318" s="4" t="str">
        <f>VLOOKUP(B318,U:AC,9,0)</f>
        <v>ABB</v>
      </c>
      <c r="AP318" s="4">
        <f>VLOOKUP(B318,U:AD,10,0)</f>
        <v>4</v>
      </c>
      <c r="AQ318" s="3" t="s">
        <v>123</v>
      </c>
      <c r="AR318" s="4" t="str">
        <f t="shared" si="8"/>
        <v>4A</v>
      </c>
      <c r="AS318" s="4" t="str">
        <f>VLOOKUP(B318,U:AF,12,0)</f>
        <v>GD525511926</v>
      </c>
      <c r="AT318" s="4">
        <f>VLOOKUP(B318,U:AG,13,0)</f>
        <v>2</v>
      </c>
      <c r="AU318" s="4">
        <f t="shared" si="9"/>
        <v>0</v>
      </c>
    </row>
    <row r="319" spans="1:47" x14ac:dyDescent="0.3">
      <c r="A319" s="6" t="s">
        <v>432</v>
      </c>
      <c r="B319" s="2" t="s">
        <v>744</v>
      </c>
      <c r="C319" s="1" t="s">
        <v>1505</v>
      </c>
      <c r="D319" s="12" t="s">
        <v>33</v>
      </c>
      <c r="E319" s="12">
        <v>900</v>
      </c>
      <c r="F319" s="25" t="s">
        <v>2241</v>
      </c>
      <c r="G319" s="30" t="s">
        <v>3815</v>
      </c>
      <c r="H319" s="30" t="s">
        <v>3816</v>
      </c>
      <c r="I319" s="11" t="s">
        <v>131</v>
      </c>
      <c r="J319" s="12" t="s">
        <v>4776</v>
      </c>
      <c r="K319" s="12" t="s">
        <v>37</v>
      </c>
      <c r="L319" s="12">
        <v>0</v>
      </c>
      <c r="M319" s="12" t="s">
        <v>19</v>
      </c>
      <c r="N319" s="12" t="s">
        <v>21</v>
      </c>
      <c r="O319" s="12">
        <v>0</v>
      </c>
      <c r="P319" s="12" t="s">
        <v>5151</v>
      </c>
      <c r="Q319" s="12">
        <v>3</v>
      </c>
      <c r="R319" s="30" t="s">
        <v>177</v>
      </c>
      <c r="S319" s="12">
        <v>0</v>
      </c>
      <c r="U319" t="s">
        <v>879</v>
      </c>
      <c r="V319" t="s">
        <v>39</v>
      </c>
      <c r="W319" t="s">
        <v>3282</v>
      </c>
      <c r="X319" t="s">
        <v>3283</v>
      </c>
      <c r="Y319" t="s">
        <v>182</v>
      </c>
      <c r="Z319" t="s">
        <v>4488</v>
      </c>
      <c r="AA319" t="s">
        <v>38</v>
      </c>
      <c r="AC319" t="s">
        <v>19</v>
      </c>
      <c r="AD319">
        <v>4</v>
      </c>
      <c r="AE319">
        <v>0</v>
      </c>
      <c r="AF319" t="s">
        <v>5040</v>
      </c>
      <c r="AG319">
        <v>1</v>
      </c>
      <c r="AI319" s="7" t="str">
        <f>VLOOKUP(B319,U:W,3,0)</f>
        <v>-6.884926</v>
      </c>
      <c r="AJ319" s="4" t="str">
        <f>VLOOKUP(B319,U:X,4,0)</f>
        <v>110.6373874</v>
      </c>
      <c r="AK319" s="4" t="str">
        <f>VLOOKUP(B319,U:Y,5,0)</f>
        <v>MIFTAKHUL ANWAR</v>
      </c>
      <c r="AL319" s="4" t="str">
        <f>VLOOKUP(B319,U:Z,6,0)</f>
        <v>14514216903</v>
      </c>
      <c r="AM319" s="4" t="str">
        <f>VLOOKUP(B319,U:AA,7,0)</f>
        <v>HEXING</v>
      </c>
      <c r="AN319" s="4">
        <f>VLOOKUP(B319,U:AB,8,0)</f>
        <v>0</v>
      </c>
      <c r="AO319" s="4" t="str">
        <f>VLOOKUP(B319,U:AC,9,0)</f>
        <v>ABB</v>
      </c>
      <c r="AP319" s="4">
        <f>VLOOKUP(B319,U:AD,10,0)</f>
        <v>4</v>
      </c>
      <c r="AQ319" s="3" t="s">
        <v>123</v>
      </c>
      <c r="AR319" s="4" t="str">
        <f t="shared" si="8"/>
        <v>4A</v>
      </c>
      <c r="AS319" s="4" t="str">
        <f>VLOOKUP(B319,U:AF,12,0)</f>
        <v>GD525510510</v>
      </c>
      <c r="AT319" s="4">
        <f>VLOOKUP(B319,U:AG,13,0)</f>
        <v>3</v>
      </c>
      <c r="AU319" s="4">
        <f t="shared" si="9"/>
        <v>0</v>
      </c>
    </row>
    <row r="320" spans="1:47" x14ac:dyDescent="0.3">
      <c r="A320" s="6" t="s">
        <v>432</v>
      </c>
      <c r="B320" s="2" t="s">
        <v>745</v>
      </c>
      <c r="C320" s="1" t="s">
        <v>1506</v>
      </c>
      <c r="D320" s="12" t="s">
        <v>18</v>
      </c>
      <c r="E320" s="12">
        <v>900</v>
      </c>
      <c r="F320" s="25" t="s">
        <v>2242</v>
      </c>
      <c r="G320" s="30" t="s">
        <v>3681</v>
      </c>
      <c r="H320" s="30" t="s">
        <v>3682</v>
      </c>
      <c r="I320" s="11" t="s">
        <v>131</v>
      </c>
      <c r="J320" s="12" t="s">
        <v>4703</v>
      </c>
      <c r="K320" s="12" t="s">
        <v>37</v>
      </c>
      <c r="L320" s="12">
        <v>0</v>
      </c>
      <c r="M320" s="12" t="s">
        <v>19</v>
      </c>
      <c r="N320" s="12" t="s">
        <v>21</v>
      </c>
      <c r="O320" s="12">
        <v>0</v>
      </c>
      <c r="P320" s="12" t="s">
        <v>83</v>
      </c>
      <c r="Q320" s="12">
        <v>6</v>
      </c>
      <c r="R320" s="30" t="s">
        <v>184</v>
      </c>
      <c r="S320" s="12" t="s">
        <v>132</v>
      </c>
      <c r="U320" t="s">
        <v>873</v>
      </c>
      <c r="V320" t="s">
        <v>39</v>
      </c>
      <c r="W320" t="s">
        <v>3284</v>
      </c>
      <c r="X320" t="s">
        <v>3285</v>
      </c>
      <c r="Y320" t="s">
        <v>176</v>
      </c>
      <c r="Z320" t="s">
        <v>4489</v>
      </c>
      <c r="AA320" t="s">
        <v>38</v>
      </c>
      <c r="AC320" t="s">
        <v>19</v>
      </c>
      <c r="AD320">
        <v>4</v>
      </c>
      <c r="AE320">
        <v>0</v>
      </c>
      <c r="AF320" t="s">
        <v>75</v>
      </c>
      <c r="AG320">
        <v>7</v>
      </c>
      <c r="AI320" s="7" t="str">
        <f>VLOOKUP(B320,U:W,3,0)</f>
        <v>-6.8375743</v>
      </c>
      <c r="AJ320" s="4" t="str">
        <f>VLOOKUP(B320,U:X,4,0)</f>
        <v>110.711449</v>
      </c>
      <c r="AK320" s="4" t="str">
        <f>VLOOKUP(B320,U:Y,5,0)</f>
        <v>AHMAD KHARIS</v>
      </c>
      <c r="AL320" s="4" t="str">
        <f>VLOOKUP(B320,U:Z,6,0)</f>
        <v>14514224261</v>
      </c>
      <c r="AM320" s="4" t="str">
        <f>VLOOKUP(B320,U:AA,7,0)</f>
        <v>HEXING</v>
      </c>
      <c r="AN320" s="4">
        <f>VLOOKUP(B320,U:AB,8,0)</f>
        <v>0</v>
      </c>
      <c r="AO320" s="4" t="str">
        <f>VLOOKUP(B320,U:AC,9,0)</f>
        <v>ABB</v>
      </c>
      <c r="AP320" s="4">
        <f>VLOOKUP(B320,U:AD,10,0)</f>
        <v>4</v>
      </c>
      <c r="AQ320" s="3" t="s">
        <v>123</v>
      </c>
      <c r="AR320" s="4" t="str">
        <f t="shared" si="8"/>
        <v>4A</v>
      </c>
      <c r="AS320" s="4" t="str">
        <f>VLOOKUP(B320,U:AF,12,0)</f>
        <v>GD525512298</v>
      </c>
      <c r="AT320" s="4">
        <f>VLOOKUP(B320,U:AG,13,0)</f>
        <v>6</v>
      </c>
      <c r="AU320" s="4" t="str">
        <f t="shared" si="9"/>
        <v>PERLU PERLUASAN JTR</v>
      </c>
    </row>
    <row r="321" spans="1:47" x14ac:dyDescent="0.3">
      <c r="A321" s="6" t="s">
        <v>432</v>
      </c>
      <c r="B321" s="2" t="s">
        <v>746</v>
      </c>
      <c r="C321" s="1" t="s">
        <v>1507</v>
      </c>
      <c r="D321" s="12" t="s">
        <v>134</v>
      </c>
      <c r="E321" s="12">
        <v>900</v>
      </c>
      <c r="F321" s="25" t="s">
        <v>2243</v>
      </c>
      <c r="G321" s="30" t="s">
        <v>3821</v>
      </c>
      <c r="H321" s="30" t="s">
        <v>3822</v>
      </c>
      <c r="I321" s="11" t="s">
        <v>130</v>
      </c>
      <c r="J321" s="12" t="s">
        <v>4779</v>
      </c>
      <c r="K321" s="12" t="s">
        <v>149</v>
      </c>
      <c r="L321" s="12">
        <v>0</v>
      </c>
      <c r="M321" s="12" t="s">
        <v>19</v>
      </c>
      <c r="N321" s="12" t="s">
        <v>21</v>
      </c>
      <c r="O321" s="12">
        <v>0</v>
      </c>
      <c r="P321" s="12" t="s">
        <v>49</v>
      </c>
      <c r="Q321" s="12">
        <v>6</v>
      </c>
      <c r="R321" s="30" t="s">
        <v>185</v>
      </c>
      <c r="S321" s="12" t="s">
        <v>132</v>
      </c>
      <c r="U321" t="s">
        <v>880</v>
      </c>
      <c r="V321" t="s">
        <v>39</v>
      </c>
      <c r="W321" t="s">
        <v>3286</v>
      </c>
      <c r="X321" t="s">
        <v>3287</v>
      </c>
      <c r="Y321" t="s">
        <v>177</v>
      </c>
      <c r="Z321" t="s">
        <v>4490</v>
      </c>
      <c r="AA321" t="s">
        <v>38</v>
      </c>
      <c r="AC321" t="s">
        <v>19</v>
      </c>
      <c r="AD321">
        <v>4</v>
      </c>
      <c r="AE321">
        <v>0</v>
      </c>
      <c r="AF321" t="s">
        <v>5064</v>
      </c>
      <c r="AG321">
        <v>6</v>
      </c>
      <c r="AI321" s="7" t="str">
        <f>VLOOKUP(B321,U:W,3,0)</f>
        <v>-6.9780437</v>
      </c>
      <c r="AJ321" s="4" t="str">
        <f>VLOOKUP(B321,U:X,4,0)</f>
        <v>110.6957541</v>
      </c>
      <c r="AK321" s="4" t="str">
        <f>VLOOKUP(B321,U:Y,5,0)</f>
        <v>NASIRUN</v>
      </c>
      <c r="AL321" s="4" t="str">
        <f>VLOOKUP(B321,U:Z,6,0)</f>
        <v>005246163</v>
      </c>
      <c r="AM321" s="4" t="str">
        <f>VLOOKUP(B321,U:AA,7,0)</f>
        <v>LIPUVINDO</v>
      </c>
      <c r="AN321" s="4">
        <f>VLOOKUP(B321,U:AB,8,0)</f>
        <v>0</v>
      </c>
      <c r="AO321" s="4" t="str">
        <f>VLOOKUP(B321,U:AC,9,0)</f>
        <v>ABB</v>
      </c>
      <c r="AP321" s="4">
        <f>VLOOKUP(B321,U:AD,10,0)</f>
        <v>4</v>
      </c>
      <c r="AQ321" s="3" t="s">
        <v>123</v>
      </c>
      <c r="AR321" s="4" t="str">
        <f t="shared" si="8"/>
        <v>4A</v>
      </c>
      <c r="AS321" s="4" t="str">
        <f>VLOOKUP(B321,U:AF,12,0)</f>
        <v>GD525512360</v>
      </c>
      <c r="AT321" s="4">
        <f>VLOOKUP(B321,U:AG,13,0)</f>
        <v>6</v>
      </c>
      <c r="AU321" s="4" t="str">
        <f t="shared" si="9"/>
        <v>PERLU PERLUASAN JTR</v>
      </c>
    </row>
    <row r="322" spans="1:47" x14ac:dyDescent="0.3">
      <c r="A322" s="6" t="s">
        <v>432</v>
      </c>
      <c r="B322" s="2" t="s">
        <v>747</v>
      </c>
      <c r="C322" s="1" t="s">
        <v>1508</v>
      </c>
      <c r="D322" s="12" t="s">
        <v>18</v>
      </c>
      <c r="E322" s="12">
        <v>900</v>
      </c>
      <c r="F322" s="25" t="s">
        <v>2244</v>
      </c>
      <c r="G322" s="30" t="s">
        <v>3755</v>
      </c>
      <c r="H322" s="30" t="s">
        <v>3756</v>
      </c>
      <c r="I322" s="11" t="s">
        <v>131</v>
      </c>
      <c r="J322" s="12" t="s">
        <v>4752</v>
      </c>
      <c r="K322" s="12" t="s">
        <v>37</v>
      </c>
      <c r="L322" s="12">
        <v>0</v>
      </c>
      <c r="M322" s="12" t="s">
        <v>19</v>
      </c>
      <c r="N322" s="12" t="s">
        <v>21</v>
      </c>
      <c r="O322" s="12">
        <v>0</v>
      </c>
      <c r="P322" s="12" t="s">
        <v>5141</v>
      </c>
      <c r="Q322" s="12">
        <v>3</v>
      </c>
      <c r="R322" s="30" t="s">
        <v>181</v>
      </c>
      <c r="S322" s="12">
        <v>0</v>
      </c>
      <c r="U322" t="s">
        <v>874</v>
      </c>
      <c r="V322" t="s">
        <v>40</v>
      </c>
      <c r="W322" t="s">
        <v>3288</v>
      </c>
      <c r="X322" t="s">
        <v>3289</v>
      </c>
      <c r="Y322" t="s">
        <v>184</v>
      </c>
      <c r="Z322" t="s">
        <v>4491</v>
      </c>
      <c r="AA322" t="s">
        <v>38</v>
      </c>
      <c r="AC322" t="s">
        <v>19</v>
      </c>
      <c r="AD322">
        <v>6</v>
      </c>
      <c r="AE322">
        <v>0</v>
      </c>
      <c r="AF322" t="s">
        <v>89</v>
      </c>
      <c r="AG322">
        <v>9</v>
      </c>
      <c r="AI322" s="7" t="str">
        <f>VLOOKUP(B322,U:W,3,0)</f>
        <v>-6.91425678959939</v>
      </c>
      <c r="AJ322" s="4" t="str">
        <f>VLOOKUP(B322,U:X,4,0)</f>
        <v>110.73896918445826</v>
      </c>
      <c r="AK322" s="4" t="str">
        <f>VLOOKUP(B322,U:Y,5,0)</f>
        <v>MUSYAFAK</v>
      </c>
      <c r="AL322" s="4" t="str">
        <f>VLOOKUP(B322,U:Z,6,0)</f>
        <v>14514230896</v>
      </c>
      <c r="AM322" s="4" t="str">
        <f>VLOOKUP(B322,U:AA,7,0)</f>
        <v>HEXING</v>
      </c>
      <c r="AN322" s="4">
        <f>VLOOKUP(B322,U:AB,8,0)</f>
        <v>0</v>
      </c>
      <c r="AO322" s="4" t="str">
        <f>VLOOKUP(B322,U:AC,9,0)</f>
        <v>ABB</v>
      </c>
      <c r="AP322" s="4">
        <f>VLOOKUP(B322,U:AD,10,0)</f>
        <v>4</v>
      </c>
      <c r="AQ322" s="3" t="s">
        <v>123</v>
      </c>
      <c r="AR322" s="4" t="str">
        <f t="shared" si="8"/>
        <v>4A</v>
      </c>
      <c r="AS322" s="4" t="str">
        <f>VLOOKUP(B322,U:AF,12,0)</f>
        <v>GD525510655</v>
      </c>
      <c r="AT322" s="4">
        <f>VLOOKUP(B322,U:AG,13,0)</f>
        <v>3</v>
      </c>
      <c r="AU322" s="4">
        <f t="shared" si="9"/>
        <v>0</v>
      </c>
    </row>
    <row r="323" spans="1:47" x14ac:dyDescent="0.3">
      <c r="A323" s="6" t="s">
        <v>432</v>
      </c>
      <c r="B323" s="2" t="s">
        <v>748</v>
      </c>
      <c r="C323" s="1" t="s">
        <v>280</v>
      </c>
      <c r="D323" s="12" t="s">
        <v>18</v>
      </c>
      <c r="E323" s="12">
        <v>900</v>
      </c>
      <c r="F323" s="25" t="s">
        <v>2245</v>
      </c>
      <c r="G323" s="30" t="s">
        <v>3755</v>
      </c>
      <c r="H323" s="30" t="s">
        <v>3756</v>
      </c>
      <c r="I323" s="11" t="s">
        <v>131</v>
      </c>
      <c r="J323" s="12" t="s">
        <v>4743</v>
      </c>
      <c r="K323" s="12" t="s">
        <v>37</v>
      </c>
      <c r="L323" s="12">
        <v>0</v>
      </c>
      <c r="M323" s="12" t="s">
        <v>19</v>
      </c>
      <c r="N323" s="12" t="s">
        <v>21</v>
      </c>
      <c r="O323" s="12">
        <v>0</v>
      </c>
      <c r="P323" s="12" t="s">
        <v>81</v>
      </c>
      <c r="Q323" s="12">
        <v>4</v>
      </c>
      <c r="R323" s="30" t="s">
        <v>181</v>
      </c>
      <c r="S323" s="12">
        <v>0</v>
      </c>
      <c r="U323" t="s">
        <v>889</v>
      </c>
      <c r="V323" t="s">
        <v>40</v>
      </c>
      <c r="W323" t="s">
        <v>3290</v>
      </c>
      <c r="X323" t="s">
        <v>3291</v>
      </c>
      <c r="Y323" t="s">
        <v>180</v>
      </c>
      <c r="Z323" t="s">
        <v>4492</v>
      </c>
      <c r="AA323" t="s">
        <v>38</v>
      </c>
      <c r="AC323" t="s">
        <v>19</v>
      </c>
      <c r="AD323">
        <v>6</v>
      </c>
      <c r="AE323">
        <v>0</v>
      </c>
      <c r="AF323" t="s">
        <v>5065</v>
      </c>
      <c r="AG323">
        <v>4</v>
      </c>
      <c r="AI323" s="7" t="str">
        <f>VLOOKUP(B323,U:W,3,0)</f>
        <v>-6.91425678959939</v>
      </c>
      <c r="AJ323" s="4" t="str">
        <f>VLOOKUP(B323,U:X,4,0)</f>
        <v>110.73896918445826</v>
      </c>
      <c r="AK323" s="4" t="str">
        <f>VLOOKUP(B323,U:Y,5,0)</f>
        <v>MUSYAFAK</v>
      </c>
      <c r="AL323" s="4" t="str">
        <f>VLOOKUP(B323,U:Z,6,0)</f>
        <v>14514230128</v>
      </c>
      <c r="AM323" s="4" t="str">
        <f>VLOOKUP(B323,U:AA,7,0)</f>
        <v>HEXING</v>
      </c>
      <c r="AN323" s="4">
        <f>VLOOKUP(B323,U:AB,8,0)</f>
        <v>0</v>
      </c>
      <c r="AO323" s="4" t="str">
        <f>VLOOKUP(B323,U:AC,9,0)</f>
        <v>ABB</v>
      </c>
      <c r="AP323" s="4">
        <f>VLOOKUP(B323,U:AD,10,0)</f>
        <v>4</v>
      </c>
      <c r="AQ323" s="3" t="s">
        <v>123</v>
      </c>
      <c r="AR323" s="4" t="str">
        <f t="shared" si="8"/>
        <v>4A</v>
      </c>
      <c r="AS323" s="4" t="str">
        <f>VLOOKUP(B323,U:AF,12,0)</f>
        <v>GD525512326</v>
      </c>
      <c r="AT323" s="4">
        <f>VLOOKUP(B323,U:AG,13,0)</f>
        <v>4</v>
      </c>
      <c r="AU323" s="4">
        <f t="shared" si="9"/>
        <v>0</v>
      </c>
    </row>
    <row r="324" spans="1:47" x14ac:dyDescent="0.3">
      <c r="A324" s="6" t="s">
        <v>432</v>
      </c>
      <c r="B324" s="2" t="s">
        <v>749</v>
      </c>
      <c r="C324" s="1" t="s">
        <v>1509</v>
      </c>
      <c r="D324" s="12" t="s">
        <v>18</v>
      </c>
      <c r="E324" s="12">
        <v>900</v>
      </c>
      <c r="F324" s="25" t="s">
        <v>2246</v>
      </c>
      <c r="G324" s="30" t="s">
        <v>3691</v>
      </c>
      <c r="H324" s="30" t="s">
        <v>3692</v>
      </c>
      <c r="I324" s="11" t="s">
        <v>131</v>
      </c>
      <c r="J324" s="12" t="s">
        <v>4708</v>
      </c>
      <c r="K324" s="12" t="s">
        <v>37</v>
      </c>
      <c r="L324" s="12">
        <v>0</v>
      </c>
      <c r="M324" s="12" t="s">
        <v>19</v>
      </c>
      <c r="N324" s="12" t="s">
        <v>21</v>
      </c>
      <c r="O324" s="12">
        <v>0</v>
      </c>
      <c r="P324" s="12" t="s">
        <v>5131</v>
      </c>
      <c r="Q324" s="12">
        <v>19</v>
      </c>
      <c r="R324" s="30" t="s">
        <v>176</v>
      </c>
      <c r="S324" s="12" t="s">
        <v>132</v>
      </c>
      <c r="U324" t="s">
        <v>888</v>
      </c>
      <c r="V324" t="s">
        <v>39</v>
      </c>
      <c r="W324" t="s">
        <v>3292</v>
      </c>
      <c r="X324" t="s">
        <v>3293</v>
      </c>
      <c r="Y324" t="s">
        <v>180</v>
      </c>
      <c r="Z324" t="s">
        <v>4493</v>
      </c>
      <c r="AA324" t="s">
        <v>38</v>
      </c>
      <c r="AC324" t="s">
        <v>19</v>
      </c>
      <c r="AD324">
        <v>4</v>
      </c>
      <c r="AE324">
        <v>0</v>
      </c>
      <c r="AF324" t="s">
        <v>5066</v>
      </c>
      <c r="AG324">
        <v>3</v>
      </c>
      <c r="AI324" s="7" t="str">
        <f>VLOOKUP(B324,U:W,3,0)</f>
        <v>-6.8434809</v>
      </c>
      <c r="AJ324" s="4" t="str">
        <f>VLOOKUP(B324,U:X,4,0)</f>
        <v>110.6302367</v>
      </c>
      <c r="AK324" s="4" t="str">
        <f>VLOOKUP(B324,U:Y,5,0)</f>
        <v>AHMAD ROFIQ</v>
      </c>
      <c r="AL324" s="4" t="str">
        <f>VLOOKUP(B324,U:Z,6,0)</f>
        <v>14514230052</v>
      </c>
      <c r="AM324" s="4" t="str">
        <f>VLOOKUP(B324,U:AA,7,0)</f>
        <v>HEXING</v>
      </c>
      <c r="AN324" s="4">
        <f>VLOOKUP(B324,U:AB,8,0)</f>
        <v>0</v>
      </c>
      <c r="AO324" s="4" t="str">
        <f>VLOOKUP(B324,U:AC,9,0)</f>
        <v>ABB</v>
      </c>
      <c r="AP324" s="4">
        <f>VLOOKUP(B324,U:AD,10,0)</f>
        <v>4</v>
      </c>
      <c r="AQ324" s="3" t="s">
        <v>123</v>
      </c>
      <c r="AR324" s="4" t="str">
        <f t="shared" si="8"/>
        <v>4A</v>
      </c>
      <c r="AS324" s="4" t="str">
        <f>VLOOKUP(B324,U:AF,12,0)</f>
        <v>GD525511640</v>
      </c>
      <c r="AT324" s="4">
        <f>VLOOKUP(B324,U:AG,13,0)</f>
        <v>19</v>
      </c>
      <c r="AU324" s="4" t="str">
        <f t="shared" si="9"/>
        <v>PERLU PERLUASAN JTR</v>
      </c>
    </row>
    <row r="325" spans="1:47" x14ac:dyDescent="0.3">
      <c r="A325" s="6" t="s">
        <v>427</v>
      </c>
      <c r="B325" s="2" t="s">
        <v>750</v>
      </c>
      <c r="C325" s="1" t="s">
        <v>1510</v>
      </c>
      <c r="D325" s="12" t="s">
        <v>18</v>
      </c>
      <c r="E325" s="12">
        <v>900</v>
      </c>
      <c r="F325" s="25" t="s">
        <v>2247</v>
      </c>
      <c r="G325" s="30" t="s">
        <v>2805</v>
      </c>
      <c r="H325" s="30" t="s">
        <v>2806</v>
      </c>
      <c r="I325" s="11" t="s">
        <v>131</v>
      </c>
      <c r="J325" s="12" t="s">
        <v>4228</v>
      </c>
      <c r="K325" s="12" t="s">
        <v>37</v>
      </c>
      <c r="L325" s="12">
        <v>0</v>
      </c>
      <c r="M325" s="12" t="s">
        <v>19</v>
      </c>
      <c r="N325" s="12" t="s">
        <v>21</v>
      </c>
      <c r="O325" s="12">
        <v>0</v>
      </c>
      <c r="P325" s="12" t="s">
        <v>75</v>
      </c>
      <c r="Q325" s="12">
        <v>9</v>
      </c>
      <c r="R325" s="30" t="s">
        <v>180</v>
      </c>
      <c r="S325" s="12" t="s">
        <v>132</v>
      </c>
      <c r="U325" t="s">
        <v>872</v>
      </c>
      <c r="V325" t="s">
        <v>39</v>
      </c>
      <c r="W325" t="s">
        <v>3294</v>
      </c>
      <c r="X325" t="s">
        <v>3295</v>
      </c>
      <c r="Y325" t="s">
        <v>180</v>
      </c>
      <c r="Z325" t="s">
        <v>4494</v>
      </c>
      <c r="AA325" t="s">
        <v>37</v>
      </c>
      <c r="AC325" t="s">
        <v>47</v>
      </c>
      <c r="AD325">
        <v>4</v>
      </c>
      <c r="AE325">
        <v>0</v>
      </c>
      <c r="AF325" t="s">
        <v>5067</v>
      </c>
      <c r="AG325">
        <v>5</v>
      </c>
      <c r="AI325" s="7" t="str">
        <f>VLOOKUP(B325,U:W,3,0)</f>
        <v>-6.873252</v>
      </c>
      <c r="AJ325" s="4" t="str">
        <f>VLOOKUP(B325,U:X,4,0)</f>
        <v>110.5559384</v>
      </c>
      <c r="AK325" s="4" t="str">
        <f>VLOOKUP(B325,U:Y,5,0)</f>
        <v>AHMAD FAHRUR REZA</v>
      </c>
      <c r="AL325" s="4" t="str">
        <f>VLOOKUP(B325,U:Z,6,0)</f>
        <v>14514227314</v>
      </c>
      <c r="AM325" s="4" t="str">
        <f>VLOOKUP(B325,U:AA,7,0)</f>
        <v>HEXING</v>
      </c>
      <c r="AN325" s="4">
        <f>VLOOKUP(B325,U:AB,8,0)</f>
        <v>0</v>
      </c>
      <c r="AO325" s="4" t="str">
        <f>VLOOKUP(B325,U:AC,9,0)</f>
        <v>ABB</v>
      </c>
      <c r="AP325" s="4">
        <f>VLOOKUP(B325,U:AD,10,0)</f>
        <v>4</v>
      </c>
      <c r="AQ325" s="3" t="s">
        <v>123</v>
      </c>
      <c r="AR325" s="4" t="str">
        <f t="shared" si="8"/>
        <v>4A</v>
      </c>
      <c r="AS325" s="4" t="str">
        <f>VLOOKUP(B325,U:AF,12,0)</f>
        <v>GD525512322</v>
      </c>
      <c r="AT325" s="4">
        <f>VLOOKUP(B325,U:AG,13,0)</f>
        <v>9</v>
      </c>
      <c r="AU325" s="4" t="str">
        <f t="shared" si="9"/>
        <v>PERLU PERLUASAN JTR</v>
      </c>
    </row>
    <row r="326" spans="1:47" x14ac:dyDescent="0.3">
      <c r="A326" s="6" t="s">
        <v>432</v>
      </c>
      <c r="B326" s="2" t="s">
        <v>751</v>
      </c>
      <c r="C326" s="1" t="s">
        <v>1511</v>
      </c>
      <c r="D326" s="12" t="s">
        <v>18</v>
      </c>
      <c r="E326" s="12">
        <v>900</v>
      </c>
      <c r="F326" s="25" t="s">
        <v>2248</v>
      </c>
      <c r="G326" s="30" t="s">
        <v>3687</v>
      </c>
      <c r="H326" s="30" t="s">
        <v>3688</v>
      </c>
      <c r="I326" s="11" t="s">
        <v>131</v>
      </c>
      <c r="J326" s="12" t="s">
        <v>4706</v>
      </c>
      <c r="K326" s="12" t="s">
        <v>37</v>
      </c>
      <c r="L326" s="12">
        <v>0</v>
      </c>
      <c r="M326" s="12" t="s">
        <v>19</v>
      </c>
      <c r="N326" s="12" t="s">
        <v>21</v>
      </c>
      <c r="O326" s="12">
        <v>0</v>
      </c>
      <c r="P326" s="12" t="s">
        <v>5129</v>
      </c>
      <c r="Q326" s="12">
        <v>7</v>
      </c>
      <c r="R326" s="30" t="s">
        <v>180</v>
      </c>
      <c r="S326" s="12" t="s">
        <v>132</v>
      </c>
      <c r="U326" t="s">
        <v>1006</v>
      </c>
      <c r="V326" t="s">
        <v>39</v>
      </c>
      <c r="W326" t="s">
        <v>3296</v>
      </c>
      <c r="X326" t="s">
        <v>3297</v>
      </c>
      <c r="Y326" t="s">
        <v>181</v>
      </c>
      <c r="Z326" t="s">
        <v>4495</v>
      </c>
      <c r="AA326" t="s">
        <v>37</v>
      </c>
      <c r="AC326" t="s">
        <v>19</v>
      </c>
      <c r="AD326">
        <v>4</v>
      </c>
      <c r="AE326">
        <v>0</v>
      </c>
      <c r="AF326" t="s">
        <v>5068</v>
      </c>
      <c r="AG326">
        <v>4</v>
      </c>
      <c r="AI326" s="7" t="str">
        <f>VLOOKUP(B326,U:W,3,0)</f>
        <v>-6.9469929</v>
      </c>
      <c r="AJ326" s="4" t="str">
        <f>VLOOKUP(B326,U:X,4,0)</f>
        <v>110.5152805</v>
      </c>
      <c r="AK326" s="4" t="str">
        <f>VLOOKUP(B326,U:Y,5,0)</f>
        <v>AHMAD FAHRUR REZA</v>
      </c>
      <c r="AL326" s="4" t="str">
        <f>VLOOKUP(B326,U:Z,6,0)</f>
        <v>14514224311</v>
      </c>
      <c r="AM326" s="4" t="str">
        <f>VLOOKUP(B326,U:AA,7,0)</f>
        <v>HEXING</v>
      </c>
      <c r="AN326" s="4">
        <f>VLOOKUP(B326,U:AB,8,0)</f>
        <v>0</v>
      </c>
      <c r="AO326" s="4" t="str">
        <f>VLOOKUP(B326,U:AC,9,0)</f>
        <v>ABB</v>
      </c>
      <c r="AP326" s="4">
        <f>VLOOKUP(B326,U:AD,10,0)</f>
        <v>4</v>
      </c>
      <c r="AQ326" s="3" t="s">
        <v>123</v>
      </c>
      <c r="AR326" s="4" t="str">
        <f t="shared" si="8"/>
        <v>4A</v>
      </c>
      <c r="AS326" s="4" t="str">
        <f>VLOOKUP(B326,U:AF,12,0)</f>
        <v>GD525511344</v>
      </c>
      <c r="AT326" s="4">
        <f>VLOOKUP(B326,U:AG,13,0)</f>
        <v>7</v>
      </c>
      <c r="AU326" s="4" t="str">
        <f t="shared" si="9"/>
        <v>PERLU PERLUASAN JTR</v>
      </c>
    </row>
    <row r="327" spans="1:47" x14ac:dyDescent="0.3">
      <c r="A327" s="6" t="s">
        <v>432</v>
      </c>
      <c r="B327" s="2" t="s">
        <v>752</v>
      </c>
      <c r="C327" s="1" t="s">
        <v>1512</v>
      </c>
      <c r="D327" s="12" t="s">
        <v>33</v>
      </c>
      <c r="E327" s="12">
        <v>900</v>
      </c>
      <c r="F327" s="25" t="s">
        <v>2249</v>
      </c>
      <c r="G327" s="30" t="s">
        <v>3679</v>
      </c>
      <c r="H327" s="30" t="s">
        <v>3680</v>
      </c>
      <c r="I327" s="11" t="s">
        <v>131</v>
      </c>
      <c r="J327" s="12" t="s">
        <v>4702</v>
      </c>
      <c r="K327" s="12" t="s">
        <v>37</v>
      </c>
      <c r="L327" s="12">
        <v>0</v>
      </c>
      <c r="M327" s="12" t="s">
        <v>19</v>
      </c>
      <c r="N327" s="12" t="s">
        <v>21</v>
      </c>
      <c r="O327" s="12">
        <v>0</v>
      </c>
      <c r="P327" s="12" t="s">
        <v>357</v>
      </c>
      <c r="Q327" s="12">
        <v>7</v>
      </c>
      <c r="R327" s="30" t="s">
        <v>185</v>
      </c>
      <c r="S327" s="12" t="s">
        <v>132</v>
      </c>
      <c r="U327" t="s">
        <v>1010</v>
      </c>
      <c r="V327" t="s">
        <v>39</v>
      </c>
      <c r="W327" t="s">
        <v>3298</v>
      </c>
      <c r="X327" t="s">
        <v>3299</v>
      </c>
      <c r="Y327" t="s">
        <v>178</v>
      </c>
      <c r="Z327" t="s">
        <v>4496</v>
      </c>
      <c r="AA327" t="s">
        <v>37</v>
      </c>
      <c r="AC327" t="s">
        <v>19</v>
      </c>
      <c r="AD327">
        <v>4</v>
      </c>
      <c r="AE327">
        <v>0</v>
      </c>
      <c r="AF327" t="s">
        <v>49</v>
      </c>
      <c r="AG327">
        <v>7</v>
      </c>
      <c r="AI327" s="7" t="str">
        <f>VLOOKUP(B327,U:W,3,0)</f>
        <v>-6.9123448</v>
      </c>
      <c r="AJ327" s="4" t="str">
        <f>VLOOKUP(B327,U:X,4,0)</f>
        <v>110.6361276</v>
      </c>
      <c r="AK327" s="4" t="str">
        <f>VLOOKUP(B327,U:Y,5,0)</f>
        <v>NASIRUN</v>
      </c>
      <c r="AL327" s="4" t="str">
        <f>VLOOKUP(B327,U:Z,6,0)</f>
        <v>14514224253</v>
      </c>
      <c r="AM327" s="4" t="str">
        <f>VLOOKUP(B327,U:AA,7,0)</f>
        <v>HEXING</v>
      </c>
      <c r="AN327" s="4">
        <f>VLOOKUP(B327,U:AB,8,0)</f>
        <v>0</v>
      </c>
      <c r="AO327" s="4" t="str">
        <f>VLOOKUP(B327,U:AC,9,0)</f>
        <v>ABB</v>
      </c>
      <c r="AP327" s="4">
        <f>VLOOKUP(B327,U:AD,10,0)</f>
        <v>4</v>
      </c>
      <c r="AQ327" s="3" t="s">
        <v>123</v>
      </c>
      <c r="AR327" s="4" t="str">
        <f t="shared" ref="AR327:AR390" si="10">CONCATENATE(AP327,AQ327)</f>
        <v>4A</v>
      </c>
      <c r="AS327" s="4" t="str">
        <f>VLOOKUP(B327,U:AF,12,0)</f>
        <v>GD525510337</v>
      </c>
      <c r="AT327" s="4">
        <f>VLOOKUP(B327,U:AG,13,0)</f>
        <v>7</v>
      </c>
      <c r="AU327" s="4" t="str">
        <f t="shared" ref="AU327:AU390" si="11">IF(AT327&gt;5,"PERLU PERLUASAN JTR",0)</f>
        <v>PERLU PERLUASAN JTR</v>
      </c>
    </row>
    <row r="328" spans="1:47" x14ac:dyDescent="0.3">
      <c r="A328" s="6" t="s">
        <v>432</v>
      </c>
      <c r="B328" s="2" t="s">
        <v>753</v>
      </c>
      <c r="C328" s="1" t="s">
        <v>1513</v>
      </c>
      <c r="D328" s="12" t="s">
        <v>33</v>
      </c>
      <c r="E328" s="12">
        <v>900</v>
      </c>
      <c r="F328" s="25" t="s">
        <v>2250</v>
      </c>
      <c r="G328" s="30" t="s">
        <v>3805</v>
      </c>
      <c r="H328" s="30" t="s">
        <v>3806</v>
      </c>
      <c r="I328" s="11" t="s">
        <v>131</v>
      </c>
      <c r="J328" s="12" t="s">
        <v>4771</v>
      </c>
      <c r="K328" s="12" t="s">
        <v>37</v>
      </c>
      <c r="L328" s="12">
        <v>0</v>
      </c>
      <c r="M328" s="12" t="s">
        <v>19</v>
      </c>
      <c r="N328" s="12" t="s">
        <v>21</v>
      </c>
      <c r="O328" s="12">
        <v>0</v>
      </c>
      <c r="P328" s="12" t="s">
        <v>356</v>
      </c>
      <c r="Q328" s="12">
        <v>2</v>
      </c>
      <c r="R328" s="30" t="s">
        <v>177</v>
      </c>
      <c r="S328" s="12">
        <v>0</v>
      </c>
      <c r="U328" t="s">
        <v>1031</v>
      </c>
      <c r="V328" t="s">
        <v>39</v>
      </c>
      <c r="W328" t="s">
        <v>3300</v>
      </c>
      <c r="X328" t="s">
        <v>3301</v>
      </c>
      <c r="Y328" t="s">
        <v>180</v>
      </c>
      <c r="Z328" t="s">
        <v>4497</v>
      </c>
      <c r="AA328" t="s">
        <v>37</v>
      </c>
      <c r="AC328" t="s">
        <v>19</v>
      </c>
      <c r="AD328">
        <v>4</v>
      </c>
      <c r="AE328">
        <v>0</v>
      </c>
      <c r="AF328" t="s">
        <v>105</v>
      </c>
      <c r="AG328">
        <v>1</v>
      </c>
      <c r="AI328" s="7" t="str">
        <f>VLOOKUP(B328,U:W,3,0)</f>
        <v>-6.896069516603242</v>
      </c>
      <c r="AJ328" s="4" t="str">
        <f>VLOOKUP(B328,U:X,4,0)</f>
        <v>110.63690643757582</v>
      </c>
      <c r="AK328" s="4" t="str">
        <f>VLOOKUP(B328,U:Y,5,0)</f>
        <v>MIFTAKHUL ANWAR</v>
      </c>
      <c r="AL328" s="4" t="str">
        <f>VLOOKUP(B328,U:Z,6,0)</f>
        <v>14514218891</v>
      </c>
      <c r="AM328" s="4" t="str">
        <f>VLOOKUP(B328,U:AA,7,0)</f>
        <v>HEXING</v>
      </c>
      <c r="AN328" s="4">
        <f>VLOOKUP(B328,U:AB,8,0)</f>
        <v>0</v>
      </c>
      <c r="AO328" s="4" t="str">
        <f>VLOOKUP(B328,U:AC,9,0)</f>
        <v>ABB</v>
      </c>
      <c r="AP328" s="4">
        <f>VLOOKUP(B328,U:AD,10,0)</f>
        <v>4</v>
      </c>
      <c r="AQ328" s="3" t="s">
        <v>123</v>
      </c>
      <c r="AR328" s="4" t="str">
        <f t="shared" si="10"/>
        <v>4A</v>
      </c>
      <c r="AS328" s="4" t="str">
        <f>VLOOKUP(B328,U:AF,12,0)</f>
        <v>GD525511131</v>
      </c>
      <c r="AT328" s="4">
        <f>VLOOKUP(B328,U:AG,13,0)</f>
        <v>2</v>
      </c>
      <c r="AU328" s="4">
        <f t="shared" si="11"/>
        <v>0</v>
      </c>
    </row>
    <row r="329" spans="1:47" x14ac:dyDescent="0.3">
      <c r="A329" s="6" t="s">
        <v>418</v>
      </c>
      <c r="B329" s="2" t="s">
        <v>754</v>
      </c>
      <c r="C329" s="1" t="s">
        <v>1514</v>
      </c>
      <c r="D329" s="12" t="s">
        <v>34</v>
      </c>
      <c r="E329" s="12">
        <v>1300</v>
      </c>
      <c r="F329" s="25" t="s">
        <v>2251</v>
      </c>
      <c r="G329" s="30" t="s">
        <v>2922</v>
      </c>
      <c r="H329" s="30" t="s">
        <v>2923</v>
      </c>
      <c r="I329" s="11" t="s">
        <v>131</v>
      </c>
      <c r="J329" s="12" t="s">
        <v>4292</v>
      </c>
      <c r="K329" s="12" t="s">
        <v>38</v>
      </c>
      <c r="L329" s="12">
        <v>0</v>
      </c>
      <c r="M329" s="12" t="s">
        <v>19</v>
      </c>
      <c r="N329" s="11" t="s">
        <v>125</v>
      </c>
      <c r="O329" s="12">
        <v>0</v>
      </c>
      <c r="P329" s="12" t="s">
        <v>5013</v>
      </c>
      <c r="Q329" s="12">
        <v>3</v>
      </c>
      <c r="R329" s="28" t="s">
        <v>176</v>
      </c>
      <c r="S329" s="12">
        <v>0</v>
      </c>
      <c r="U329" t="s">
        <v>951</v>
      </c>
      <c r="V329" t="s">
        <v>39</v>
      </c>
      <c r="W329" t="s">
        <v>3302</v>
      </c>
      <c r="X329" t="s">
        <v>3303</v>
      </c>
      <c r="Y329" t="s">
        <v>178</v>
      </c>
      <c r="Z329" t="s">
        <v>4498</v>
      </c>
      <c r="AA329" t="s">
        <v>37</v>
      </c>
      <c r="AC329" t="s">
        <v>19</v>
      </c>
      <c r="AD329">
        <v>4</v>
      </c>
      <c r="AE329">
        <v>0</v>
      </c>
      <c r="AF329" t="s">
        <v>67</v>
      </c>
      <c r="AG329">
        <v>2</v>
      </c>
      <c r="AI329" s="7" t="str">
        <f>VLOOKUP(B329,U:W,3,0)</f>
        <v>-6.8488369</v>
      </c>
      <c r="AJ329" s="4" t="str">
        <f>VLOOKUP(B329,U:X,4,0)</f>
        <v>110.588589</v>
      </c>
      <c r="AK329" s="4" t="str">
        <f>VLOOKUP(B329,U:Y,5,0)</f>
        <v>AHMAD ROFIQ</v>
      </c>
      <c r="AL329" s="4" t="str">
        <f>VLOOKUP(B329,U:Z,6,0)</f>
        <v>86275142783</v>
      </c>
      <c r="AM329" s="4" t="str">
        <f>VLOOKUP(B329,U:AA,7,0)</f>
        <v>SMARTMETER</v>
      </c>
      <c r="AN329" s="4">
        <f>VLOOKUP(B329,U:AB,8,0)</f>
        <v>0</v>
      </c>
      <c r="AO329" s="4" t="str">
        <f>VLOOKUP(B329,U:AC,9,0)</f>
        <v>ABB</v>
      </c>
      <c r="AP329" s="4">
        <f>VLOOKUP(B329,U:AD,10,0)</f>
        <v>6</v>
      </c>
      <c r="AQ329" s="3" t="s">
        <v>123</v>
      </c>
      <c r="AR329" s="4" t="str">
        <f t="shared" si="10"/>
        <v>6A</v>
      </c>
      <c r="AS329" s="4" t="str">
        <f>VLOOKUP(B329,U:AF,12,0)</f>
        <v>GD525511005</v>
      </c>
      <c r="AT329" s="4">
        <f>VLOOKUP(B329,U:AG,13,0)</f>
        <v>3</v>
      </c>
      <c r="AU329" s="4">
        <f t="shared" si="11"/>
        <v>0</v>
      </c>
    </row>
    <row r="330" spans="1:47" x14ac:dyDescent="0.3">
      <c r="A330" s="6" t="s">
        <v>427</v>
      </c>
      <c r="B330" s="2" t="s">
        <v>755</v>
      </c>
      <c r="C330" s="1" t="s">
        <v>1515</v>
      </c>
      <c r="D330" s="12" t="s">
        <v>18</v>
      </c>
      <c r="E330" s="12">
        <v>900</v>
      </c>
      <c r="F330" s="25" t="s">
        <v>2252</v>
      </c>
      <c r="G330" s="30" t="s">
        <v>2807</v>
      </c>
      <c r="H330" s="30" t="s">
        <v>2808</v>
      </c>
      <c r="I330" s="11" t="s">
        <v>131</v>
      </c>
      <c r="J330" s="12" t="s">
        <v>4229</v>
      </c>
      <c r="K330" s="12" t="s">
        <v>37</v>
      </c>
      <c r="L330" s="12">
        <v>0</v>
      </c>
      <c r="M330" s="12" t="s">
        <v>19</v>
      </c>
      <c r="N330" s="12" t="s">
        <v>21</v>
      </c>
      <c r="O330" s="12">
        <v>0</v>
      </c>
      <c r="P330" s="12" t="s">
        <v>4994</v>
      </c>
      <c r="Q330" s="12">
        <v>6</v>
      </c>
      <c r="R330" s="30" t="s">
        <v>176</v>
      </c>
      <c r="S330" s="12" t="s">
        <v>132</v>
      </c>
      <c r="U330" t="s">
        <v>1044</v>
      </c>
      <c r="V330" t="s">
        <v>39</v>
      </c>
      <c r="W330" t="s">
        <v>3304</v>
      </c>
      <c r="X330" t="s">
        <v>3305</v>
      </c>
      <c r="Y330" t="s">
        <v>181</v>
      </c>
      <c r="Z330" t="s">
        <v>4499</v>
      </c>
      <c r="AA330" t="s">
        <v>37</v>
      </c>
      <c r="AC330" t="s">
        <v>19</v>
      </c>
      <c r="AD330">
        <v>4</v>
      </c>
      <c r="AE330">
        <v>0</v>
      </c>
      <c r="AF330" t="s">
        <v>5069</v>
      </c>
      <c r="AG330">
        <v>8</v>
      </c>
      <c r="AI330" s="7" t="str">
        <f>VLOOKUP(B330,U:W,3,0)</f>
        <v>-6.8325652</v>
      </c>
      <c r="AJ330" s="4" t="str">
        <f>VLOOKUP(B330,U:X,4,0)</f>
        <v>110.5586273</v>
      </c>
      <c r="AK330" s="4" t="str">
        <f>VLOOKUP(B330,U:Y,5,0)</f>
        <v>AHMAD ROFIQ</v>
      </c>
      <c r="AL330" s="4" t="str">
        <f>VLOOKUP(B330,U:Z,6,0)</f>
        <v>14514227512</v>
      </c>
      <c r="AM330" s="4" t="str">
        <f>VLOOKUP(B330,U:AA,7,0)</f>
        <v>HEXING</v>
      </c>
      <c r="AN330" s="4">
        <f>VLOOKUP(B330,U:AB,8,0)</f>
        <v>0</v>
      </c>
      <c r="AO330" s="4" t="str">
        <f>VLOOKUP(B330,U:AC,9,0)</f>
        <v>ABB</v>
      </c>
      <c r="AP330" s="4">
        <f>VLOOKUP(B330,U:AD,10,0)</f>
        <v>4</v>
      </c>
      <c r="AQ330" s="3" t="s">
        <v>123</v>
      </c>
      <c r="AR330" s="4" t="str">
        <f t="shared" si="10"/>
        <v>4A</v>
      </c>
      <c r="AS330" s="4" t="str">
        <f>VLOOKUP(B330,U:AF,12,0)</f>
        <v>GD525510704</v>
      </c>
      <c r="AT330" s="4">
        <f>VLOOKUP(B330,U:AG,13,0)</f>
        <v>6</v>
      </c>
      <c r="AU330" s="4" t="str">
        <f t="shared" si="11"/>
        <v>PERLU PERLUASAN JTR</v>
      </c>
    </row>
    <row r="331" spans="1:47" x14ac:dyDescent="0.3">
      <c r="A331" s="6" t="s">
        <v>432</v>
      </c>
      <c r="B331" s="2" t="s">
        <v>756</v>
      </c>
      <c r="C331" s="1" t="s">
        <v>1516</v>
      </c>
      <c r="D331" s="12" t="s">
        <v>33</v>
      </c>
      <c r="E331" s="12">
        <v>900</v>
      </c>
      <c r="F331" s="25" t="s">
        <v>2253</v>
      </c>
      <c r="G331" s="30" t="s">
        <v>3771</v>
      </c>
      <c r="H331" s="30" t="s">
        <v>3772</v>
      </c>
      <c r="I331" s="11" t="s">
        <v>131</v>
      </c>
      <c r="J331" s="12" t="s">
        <v>4751</v>
      </c>
      <c r="K331" s="12" t="s">
        <v>37</v>
      </c>
      <c r="L331" s="12">
        <v>0</v>
      </c>
      <c r="M331" s="12" t="s">
        <v>19</v>
      </c>
      <c r="N331" s="12" t="s">
        <v>21</v>
      </c>
      <c r="O331" s="12">
        <v>0</v>
      </c>
      <c r="P331" s="12" t="s">
        <v>85</v>
      </c>
      <c r="Q331" s="12">
        <v>2</v>
      </c>
      <c r="R331" s="30" t="s">
        <v>182</v>
      </c>
      <c r="S331" s="12">
        <v>0</v>
      </c>
      <c r="U331" t="s">
        <v>1029</v>
      </c>
      <c r="V331" t="s">
        <v>39</v>
      </c>
      <c r="W331" t="s">
        <v>3306</v>
      </c>
      <c r="X331" t="s">
        <v>3307</v>
      </c>
      <c r="Y331" t="s">
        <v>180</v>
      </c>
      <c r="Z331" t="s">
        <v>4500</v>
      </c>
      <c r="AA331" t="s">
        <v>37</v>
      </c>
      <c r="AC331" t="s">
        <v>19</v>
      </c>
      <c r="AD331">
        <v>4</v>
      </c>
      <c r="AE331">
        <v>0</v>
      </c>
      <c r="AF331" t="s">
        <v>61</v>
      </c>
      <c r="AG331">
        <v>8</v>
      </c>
      <c r="AI331" s="7" t="str">
        <f>VLOOKUP(B331,U:W,3,0)</f>
        <v>-6.8824913</v>
      </c>
      <c r="AJ331" s="4" t="str">
        <f>VLOOKUP(B331,U:X,4,0)</f>
        <v>110.6262999</v>
      </c>
      <c r="AK331" s="4" t="str">
        <f>VLOOKUP(B331,U:Y,5,0)</f>
        <v>PARYONO</v>
      </c>
      <c r="AL331" s="4" t="str">
        <f>VLOOKUP(B331,U:Z,6,0)</f>
        <v>14514224428</v>
      </c>
      <c r="AM331" s="4" t="str">
        <f>VLOOKUP(B331,U:AA,7,0)</f>
        <v>HEXING</v>
      </c>
      <c r="AN331" s="4">
        <f>VLOOKUP(B331,U:AB,8,0)</f>
        <v>0</v>
      </c>
      <c r="AO331" s="4" t="str">
        <f>VLOOKUP(B331,U:AC,9,0)</f>
        <v>ABB</v>
      </c>
      <c r="AP331" s="4">
        <f>VLOOKUP(B331,U:AD,10,0)</f>
        <v>4</v>
      </c>
      <c r="AQ331" s="3" t="s">
        <v>123</v>
      </c>
      <c r="AR331" s="4" t="str">
        <f t="shared" si="10"/>
        <v>4A</v>
      </c>
      <c r="AS331" s="4" t="str">
        <f>VLOOKUP(B331,U:AF,12,0)</f>
        <v>GD525510556</v>
      </c>
      <c r="AT331" s="4">
        <f>VLOOKUP(B331,U:AG,13,0)</f>
        <v>2</v>
      </c>
      <c r="AU331" s="4">
        <f t="shared" si="11"/>
        <v>0</v>
      </c>
    </row>
    <row r="332" spans="1:47" x14ac:dyDescent="0.3">
      <c r="A332" s="6" t="s">
        <v>432</v>
      </c>
      <c r="B332" s="2" t="s">
        <v>757</v>
      </c>
      <c r="C332" s="1" t="s">
        <v>1517</v>
      </c>
      <c r="D332" s="12" t="s">
        <v>33</v>
      </c>
      <c r="E332" s="12">
        <v>900</v>
      </c>
      <c r="F332" s="25" t="s">
        <v>2254</v>
      </c>
      <c r="G332" s="30" t="s">
        <v>3693</v>
      </c>
      <c r="H332" s="30" t="s">
        <v>3694</v>
      </c>
      <c r="I332" s="11" t="s">
        <v>131</v>
      </c>
      <c r="J332" s="12" t="s">
        <v>4709</v>
      </c>
      <c r="K332" s="12" t="s">
        <v>37</v>
      </c>
      <c r="L332" s="12">
        <v>0</v>
      </c>
      <c r="M332" s="12" t="s">
        <v>19</v>
      </c>
      <c r="N332" s="12" t="s">
        <v>21</v>
      </c>
      <c r="O332" s="12">
        <v>0</v>
      </c>
      <c r="P332" s="12" t="s">
        <v>411</v>
      </c>
      <c r="Q332" s="12">
        <v>5</v>
      </c>
      <c r="R332" s="30" t="s">
        <v>185</v>
      </c>
      <c r="S332" s="12">
        <v>0</v>
      </c>
      <c r="U332" t="s">
        <v>940</v>
      </c>
      <c r="V332" t="s">
        <v>39</v>
      </c>
      <c r="W332" t="s">
        <v>3308</v>
      </c>
      <c r="X332" t="s">
        <v>3309</v>
      </c>
      <c r="Y332" t="s">
        <v>178</v>
      </c>
      <c r="Z332" t="s">
        <v>4501</v>
      </c>
      <c r="AA332" t="s">
        <v>37</v>
      </c>
      <c r="AC332" t="s">
        <v>19</v>
      </c>
      <c r="AD332">
        <v>4</v>
      </c>
      <c r="AE332">
        <v>0</v>
      </c>
      <c r="AF332" t="s">
        <v>67</v>
      </c>
      <c r="AG332">
        <v>2</v>
      </c>
      <c r="AI332" s="7" t="str">
        <f>VLOOKUP(B332,U:W,3,0)</f>
        <v>-6.9828257</v>
      </c>
      <c r="AJ332" s="4" t="str">
        <f>VLOOKUP(B332,U:X,4,0)</f>
        <v>110.6848501</v>
      </c>
      <c r="AK332" s="4" t="str">
        <f>VLOOKUP(B332,U:Y,5,0)</f>
        <v>NASIRUN</v>
      </c>
      <c r="AL332" s="4" t="str">
        <f>VLOOKUP(B332,U:Z,6,0)</f>
        <v>14514232066</v>
      </c>
      <c r="AM332" s="4" t="str">
        <f>VLOOKUP(B332,U:AA,7,0)</f>
        <v>HEXING</v>
      </c>
      <c r="AN332" s="4">
        <f>VLOOKUP(B332,U:AB,8,0)</f>
        <v>0</v>
      </c>
      <c r="AO332" s="4" t="str">
        <f>VLOOKUP(B332,U:AC,9,0)</f>
        <v>ABB</v>
      </c>
      <c r="AP332" s="4">
        <f>VLOOKUP(B332,U:AD,10,0)</f>
        <v>4</v>
      </c>
      <c r="AQ332" s="3" t="s">
        <v>123</v>
      </c>
      <c r="AR332" s="4" t="str">
        <f t="shared" si="10"/>
        <v>4A</v>
      </c>
      <c r="AS332" s="4" t="str">
        <f>VLOOKUP(B332,U:AF,12,0)</f>
        <v>GD525510533</v>
      </c>
      <c r="AT332" s="4">
        <f>VLOOKUP(B332,U:AG,13,0)</f>
        <v>5</v>
      </c>
      <c r="AU332" s="4">
        <f t="shared" si="11"/>
        <v>0</v>
      </c>
    </row>
    <row r="333" spans="1:47" x14ac:dyDescent="0.3">
      <c r="A333" s="6" t="s">
        <v>434</v>
      </c>
      <c r="B333" s="2" t="s">
        <v>758</v>
      </c>
      <c r="C333" s="1" t="s">
        <v>1518</v>
      </c>
      <c r="D333" s="12" t="s">
        <v>18</v>
      </c>
      <c r="E333" s="12">
        <v>1300</v>
      </c>
      <c r="F333" s="25" t="s">
        <v>2255</v>
      </c>
      <c r="G333" s="30" t="s">
        <v>3362</v>
      </c>
      <c r="H333" s="30" t="s">
        <v>3363</v>
      </c>
      <c r="I333" s="11" t="s">
        <v>131</v>
      </c>
      <c r="J333" s="12" t="s">
        <v>4527</v>
      </c>
      <c r="K333" s="12" t="s">
        <v>38</v>
      </c>
      <c r="L333" s="12">
        <v>0</v>
      </c>
      <c r="M333" s="12" t="s">
        <v>19</v>
      </c>
      <c r="N333" s="12" t="s">
        <v>125</v>
      </c>
      <c r="O333" s="12">
        <v>0</v>
      </c>
      <c r="P333" s="12" t="s">
        <v>5020</v>
      </c>
      <c r="Q333" s="12">
        <v>5</v>
      </c>
      <c r="R333" s="30" t="s">
        <v>177</v>
      </c>
      <c r="S333" s="12">
        <v>0</v>
      </c>
      <c r="U333" t="s">
        <v>1038</v>
      </c>
      <c r="V333" t="s">
        <v>39</v>
      </c>
      <c r="W333" t="s">
        <v>3310</v>
      </c>
      <c r="X333" t="s">
        <v>3311</v>
      </c>
      <c r="Y333" t="s">
        <v>181</v>
      </c>
      <c r="Z333" t="s">
        <v>4502</v>
      </c>
      <c r="AA333" t="s">
        <v>38</v>
      </c>
      <c r="AC333" t="s">
        <v>19</v>
      </c>
      <c r="AD333">
        <v>4</v>
      </c>
      <c r="AE333">
        <v>0</v>
      </c>
      <c r="AF333" t="s">
        <v>4987</v>
      </c>
      <c r="AG333">
        <v>9</v>
      </c>
      <c r="AI333" s="7" t="str">
        <f>VLOOKUP(B333,U:W,3,0)</f>
        <v>-6.9015699</v>
      </c>
      <c r="AJ333" s="4" t="str">
        <f>VLOOKUP(B333,U:X,4,0)</f>
        <v>110.634157</v>
      </c>
      <c r="AK333" s="4" t="str">
        <f>VLOOKUP(B333,U:Y,5,0)</f>
        <v>MIFTAKHUL ANWAR</v>
      </c>
      <c r="AL333" s="4" t="str">
        <f>VLOOKUP(B333,U:Z,6,0)</f>
        <v>86275124237</v>
      </c>
      <c r="AM333" s="4" t="str">
        <f>VLOOKUP(B333,U:AA,7,0)</f>
        <v>SMARTMETER</v>
      </c>
      <c r="AN333" s="4">
        <f>VLOOKUP(B333,U:AB,8,0)</f>
        <v>0</v>
      </c>
      <c r="AO333" s="4" t="str">
        <f>VLOOKUP(B333,U:AC,9,0)</f>
        <v>ABB</v>
      </c>
      <c r="AP333" s="4">
        <f>VLOOKUP(B333,U:AD,10,0)</f>
        <v>6</v>
      </c>
      <c r="AQ333" s="3" t="s">
        <v>123</v>
      </c>
      <c r="AR333" s="4" t="str">
        <f t="shared" si="10"/>
        <v>6A</v>
      </c>
      <c r="AS333" s="4" t="str">
        <f>VLOOKUP(B333,U:AF,12,0)</f>
        <v>GD525511941</v>
      </c>
      <c r="AT333" s="4">
        <f>VLOOKUP(B333,U:AG,13,0)</f>
        <v>5</v>
      </c>
      <c r="AU333" s="4">
        <f t="shared" si="11"/>
        <v>0</v>
      </c>
    </row>
    <row r="334" spans="1:47" x14ac:dyDescent="0.3">
      <c r="A334" s="6" t="s">
        <v>427</v>
      </c>
      <c r="B334" s="2" t="s">
        <v>759</v>
      </c>
      <c r="C334" s="1" t="s">
        <v>1519</v>
      </c>
      <c r="D334" s="12" t="s">
        <v>18</v>
      </c>
      <c r="E334" s="12">
        <v>1300</v>
      </c>
      <c r="F334" s="25" t="s">
        <v>2256</v>
      </c>
      <c r="G334" s="30" t="s">
        <v>3889</v>
      </c>
      <c r="H334" s="30" t="s">
        <v>3890</v>
      </c>
      <c r="I334" s="11" t="s">
        <v>131</v>
      </c>
      <c r="J334" s="12" t="s">
        <v>4813</v>
      </c>
      <c r="K334" s="12" t="s">
        <v>37</v>
      </c>
      <c r="L334" s="12">
        <v>0</v>
      </c>
      <c r="M334" s="12" t="s">
        <v>19</v>
      </c>
      <c r="N334" s="12" t="s">
        <v>125</v>
      </c>
      <c r="O334" s="12">
        <v>0</v>
      </c>
      <c r="P334" s="12" t="s">
        <v>5020</v>
      </c>
      <c r="Q334" s="12">
        <v>5</v>
      </c>
      <c r="R334" s="30" t="s">
        <v>177</v>
      </c>
      <c r="S334" s="12">
        <v>0</v>
      </c>
      <c r="U334" t="s">
        <v>494</v>
      </c>
      <c r="V334" t="s">
        <v>39</v>
      </c>
      <c r="W334" t="s">
        <v>3312</v>
      </c>
      <c r="X334" t="s">
        <v>3313</v>
      </c>
      <c r="Y334" t="s">
        <v>179</v>
      </c>
      <c r="Z334" t="s">
        <v>4503</v>
      </c>
      <c r="AA334" t="s">
        <v>37</v>
      </c>
      <c r="AC334" t="s">
        <v>19</v>
      </c>
      <c r="AD334">
        <v>4</v>
      </c>
      <c r="AE334">
        <v>0</v>
      </c>
      <c r="AF334" t="s">
        <v>5070</v>
      </c>
      <c r="AG334">
        <v>5</v>
      </c>
      <c r="AI334" s="7" t="str">
        <f>VLOOKUP(B334,U:W,3,0)</f>
        <v>-6.9015709</v>
      </c>
      <c r="AJ334" s="4" t="str">
        <f>VLOOKUP(B334,U:X,4,0)</f>
        <v>110.6341569</v>
      </c>
      <c r="AK334" s="4" t="str">
        <f>VLOOKUP(B334,U:Y,5,0)</f>
        <v>MIFTAKHUL ANWAR</v>
      </c>
      <c r="AL334" s="4" t="str">
        <f>VLOOKUP(B334,U:Z,6,0)</f>
        <v>14514226456</v>
      </c>
      <c r="AM334" s="4" t="str">
        <f>VLOOKUP(B334,U:AA,7,0)</f>
        <v>HEXING</v>
      </c>
      <c r="AN334" s="4">
        <f>VLOOKUP(B334,U:AB,8,0)</f>
        <v>0</v>
      </c>
      <c r="AO334" s="4" t="str">
        <f>VLOOKUP(B334,U:AC,9,0)</f>
        <v>ABB</v>
      </c>
      <c r="AP334" s="4">
        <f>VLOOKUP(B334,U:AD,10,0)</f>
        <v>6</v>
      </c>
      <c r="AQ334" s="3" t="s">
        <v>123</v>
      </c>
      <c r="AR334" s="4" t="str">
        <f t="shared" si="10"/>
        <v>6A</v>
      </c>
      <c r="AS334" s="4" t="str">
        <f>VLOOKUP(B334,U:AF,12,0)</f>
        <v>GD525511941</v>
      </c>
      <c r="AT334" s="4">
        <f>VLOOKUP(B334,U:AG,13,0)</f>
        <v>5</v>
      </c>
      <c r="AU334" s="4">
        <f t="shared" si="11"/>
        <v>0</v>
      </c>
    </row>
    <row r="335" spans="1:47" x14ac:dyDescent="0.3">
      <c r="A335" s="6" t="s">
        <v>432</v>
      </c>
      <c r="B335" s="2" t="s">
        <v>760</v>
      </c>
      <c r="C335" s="1" t="s">
        <v>1520</v>
      </c>
      <c r="D335" s="12" t="s">
        <v>18</v>
      </c>
      <c r="E335" s="12">
        <v>1300</v>
      </c>
      <c r="F335" s="25" t="s">
        <v>2257</v>
      </c>
      <c r="G335" s="30" t="s">
        <v>3805</v>
      </c>
      <c r="H335" s="30" t="s">
        <v>3806</v>
      </c>
      <c r="I335" s="11" t="s">
        <v>131</v>
      </c>
      <c r="J335" s="12" t="s">
        <v>4770</v>
      </c>
      <c r="K335" s="12" t="s">
        <v>37</v>
      </c>
      <c r="L335" s="12">
        <v>0</v>
      </c>
      <c r="M335" s="12" t="s">
        <v>19</v>
      </c>
      <c r="N335" s="12" t="s">
        <v>125</v>
      </c>
      <c r="O335" s="12">
        <v>0</v>
      </c>
      <c r="P335" s="12" t="s">
        <v>94</v>
      </c>
      <c r="Q335" s="12">
        <v>4</v>
      </c>
      <c r="R335" s="30" t="s">
        <v>177</v>
      </c>
      <c r="S335" s="12">
        <v>0</v>
      </c>
      <c r="U335" t="s">
        <v>477</v>
      </c>
      <c r="V335" t="s">
        <v>39</v>
      </c>
      <c r="W335" t="s">
        <v>3314</v>
      </c>
      <c r="X335" t="s">
        <v>3315</v>
      </c>
      <c r="Y335" t="s">
        <v>179</v>
      </c>
      <c r="Z335" t="s">
        <v>4504</v>
      </c>
      <c r="AA335" t="s">
        <v>37</v>
      </c>
      <c r="AC335" t="s">
        <v>19</v>
      </c>
      <c r="AD335">
        <v>4</v>
      </c>
      <c r="AE335">
        <v>0</v>
      </c>
      <c r="AF335" t="s">
        <v>382</v>
      </c>
      <c r="AG335">
        <v>4</v>
      </c>
      <c r="AI335" s="7" t="str">
        <f>VLOOKUP(B335,U:W,3,0)</f>
        <v>-6.896069516603242</v>
      </c>
      <c r="AJ335" s="4" t="str">
        <f>VLOOKUP(B335,U:X,4,0)</f>
        <v>110.63690643757582</v>
      </c>
      <c r="AK335" s="4" t="str">
        <f>VLOOKUP(B335,U:Y,5,0)</f>
        <v>MIFTAKHUL ANWAR</v>
      </c>
      <c r="AL335" s="4" t="str">
        <f>VLOOKUP(B335,U:Z,6,0)</f>
        <v>14514224345</v>
      </c>
      <c r="AM335" s="4" t="str">
        <f>VLOOKUP(B335,U:AA,7,0)</f>
        <v>HEXING</v>
      </c>
      <c r="AN335" s="4">
        <f>VLOOKUP(B335,U:AB,8,0)</f>
        <v>0</v>
      </c>
      <c r="AO335" s="4" t="str">
        <f>VLOOKUP(B335,U:AC,9,0)</f>
        <v>ABB</v>
      </c>
      <c r="AP335" s="4">
        <f>VLOOKUP(B335,U:AD,10,0)</f>
        <v>6</v>
      </c>
      <c r="AQ335" s="3" t="s">
        <v>123</v>
      </c>
      <c r="AR335" s="4" t="str">
        <f t="shared" si="10"/>
        <v>6A</v>
      </c>
      <c r="AS335" s="4" t="str">
        <f>VLOOKUP(B335,U:AF,12,0)</f>
        <v>GD525512356</v>
      </c>
      <c r="AT335" s="4">
        <f>VLOOKUP(B335,U:AG,13,0)</f>
        <v>4</v>
      </c>
      <c r="AU335" s="4">
        <f t="shared" si="11"/>
        <v>0</v>
      </c>
    </row>
    <row r="336" spans="1:47" x14ac:dyDescent="0.3">
      <c r="A336" s="6" t="s">
        <v>424</v>
      </c>
      <c r="B336" s="2" t="s">
        <v>761</v>
      </c>
      <c r="C336" s="1" t="s">
        <v>1521</v>
      </c>
      <c r="D336" s="12" t="s">
        <v>18</v>
      </c>
      <c r="E336" s="12">
        <v>1300</v>
      </c>
      <c r="F336" s="25" t="s">
        <v>2257</v>
      </c>
      <c r="G336" s="30" t="s">
        <v>3705</v>
      </c>
      <c r="H336" s="30" t="s">
        <v>3706</v>
      </c>
      <c r="I336" s="11" t="s">
        <v>131</v>
      </c>
      <c r="J336" s="12" t="s">
        <v>4718</v>
      </c>
      <c r="K336" s="12" t="s">
        <v>37</v>
      </c>
      <c r="L336" s="12">
        <v>0</v>
      </c>
      <c r="M336" s="12" t="s">
        <v>19</v>
      </c>
      <c r="N336" s="12" t="s">
        <v>125</v>
      </c>
      <c r="O336" s="12">
        <v>0</v>
      </c>
      <c r="P336" s="12" t="s">
        <v>94</v>
      </c>
      <c r="Q336" s="12">
        <v>4</v>
      </c>
      <c r="R336" s="30" t="s">
        <v>177</v>
      </c>
      <c r="S336" s="12">
        <v>0</v>
      </c>
      <c r="U336" t="s">
        <v>488</v>
      </c>
      <c r="V336" t="s">
        <v>39</v>
      </c>
      <c r="W336" t="s">
        <v>3316</v>
      </c>
      <c r="X336" t="s">
        <v>3317</v>
      </c>
      <c r="Y336" t="s">
        <v>178</v>
      </c>
      <c r="Z336" t="s">
        <v>4505</v>
      </c>
      <c r="AA336" t="s">
        <v>37</v>
      </c>
      <c r="AC336" t="s">
        <v>19</v>
      </c>
      <c r="AD336">
        <v>4</v>
      </c>
      <c r="AE336">
        <v>0</v>
      </c>
      <c r="AF336" t="s">
        <v>5071</v>
      </c>
      <c r="AG336">
        <v>3</v>
      </c>
      <c r="AI336" s="7" t="str">
        <f>VLOOKUP(B336,U:W,3,0)</f>
        <v>-6.8958064</v>
      </c>
      <c r="AJ336" s="4" t="str">
        <f>VLOOKUP(B336,U:X,4,0)</f>
        <v>110.6355176</v>
      </c>
      <c r="AK336" s="4" t="str">
        <f>VLOOKUP(B336,U:Y,5,0)</f>
        <v>MIFTAKHUL ANWAR</v>
      </c>
      <c r="AL336" s="4" t="str">
        <f>VLOOKUP(B336,U:Z,6,0)</f>
        <v>14514225532</v>
      </c>
      <c r="AM336" s="4" t="str">
        <f>VLOOKUP(B336,U:AA,7,0)</f>
        <v>HEXING</v>
      </c>
      <c r="AN336" s="4">
        <f>VLOOKUP(B336,U:AB,8,0)</f>
        <v>0</v>
      </c>
      <c r="AO336" s="4" t="str">
        <f>VLOOKUP(B336,U:AC,9,0)</f>
        <v>ABB</v>
      </c>
      <c r="AP336" s="4">
        <f>VLOOKUP(B336,U:AD,10,0)</f>
        <v>6</v>
      </c>
      <c r="AQ336" s="3" t="s">
        <v>123</v>
      </c>
      <c r="AR336" s="4" t="str">
        <f t="shared" si="10"/>
        <v>6A</v>
      </c>
      <c r="AS336" s="4" t="str">
        <f>VLOOKUP(B336,U:AF,12,0)</f>
        <v>GD525512356</v>
      </c>
      <c r="AT336" s="4">
        <f>VLOOKUP(B336,U:AG,13,0)</f>
        <v>4</v>
      </c>
      <c r="AU336" s="4">
        <f t="shared" si="11"/>
        <v>0</v>
      </c>
    </row>
    <row r="337" spans="1:47" x14ac:dyDescent="0.3">
      <c r="A337" s="6" t="s">
        <v>432</v>
      </c>
      <c r="B337" s="2" t="s">
        <v>762</v>
      </c>
      <c r="C337" s="1" t="s">
        <v>1522</v>
      </c>
      <c r="D337" s="12" t="s">
        <v>35</v>
      </c>
      <c r="E337" s="12">
        <v>5500</v>
      </c>
      <c r="F337" s="25" t="s">
        <v>2258</v>
      </c>
      <c r="G337" s="30" t="s">
        <v>3765</v>
      </c>
      <c r="H337" s="30" t="s">
        <v>3766</v>
      </c>
      <c r="I337" s="11" t="s">
        <v>131</v>
      </c>
      <c r="J337" s="12" t="s">
        <v>4748</v>
      </c>
      <c r="K337" s="12" t="s">
        <v>144</v>
      </c>
      <c r="L337" s="12">
        <v>0</v>
      </c>
      <c r="M337" s="12" t="s">
        <v>19</v>
      </c>
      <c r="N337" s="12" t="s">
        <v>129</v>
      </c>
      <c r="O337" s="12">
        <v>0</v>
      </c>
      <c r="P337" s="12" t="s">
        <v>5140</v>
      </c>
      <c r="Q337" s="12">
        <v>1</v>
      </c>
      <c r="R337" s="30" t="s">
        <v>180</v>
      </c>
      <c r="S337" s="12">
        <v>0</v>
      </c>
      <c r="U337" t="s">
        <v>515</v>
      </c>
      <c r="V337" t="s">
        <v>42</v>
      </c>
      <c r="W337" t="s">
        <v>3318</v>
      </c>
      <c r="X337" t="s">
        <v>3319</v>
      </c>
      <c r="Y337" t="s">
        <v>184</v>
      </c>
      <c r="Z337" t="s">
        <v>4506</v>
      </c>
      <c r="AA337" t="s">
        <v>37</v>
      </c>
      <c r="AC337" t="s">
        <v>19</v>
      </c>
      <c r="AD337">
        <v>10</v>
      </c>
      <c r="AE337">
        <v>0</v>
      </c>
      <c r="AF337" t="s">
        <v>339</v>
      </c>
      <c r="AG337">
        <v>3</v>
      </c>
      <c r="AI337" s="7" t="str">
        <f>VLOOKUP(B337,U:W,3,0)</f>
        <v>-6.921936293810073</v>
      </c>
      <c r="AJ337" s="4" t="str">
        <f>VLOOKUP(B337,U:X,4,0)</f>
        <v>110.58789879083633</v>
      </c>
      <c r="AK337" s="4" t="str">
        <f>VLOOKUP(B337,U:Y,5,0)</f>
        <v>AHMAD FAHRUR REZA</v>
      </c>
      <c r="AL337" s="4" t="str">
        <f>VLOOKUP(B337,U:Z,6,0)</f>
        <v>45086728610</v>
      </c>
      <c r="AM337" s="4" t="str">
        <f>VLOOKUP(B337,U:AA,7,0)</f>
        <v>SANXING</v>
      </c>
      <c r="AN337" s="4">
        <f>VLOOKUP(B337,U:AB,8,0)</f>
        <v>0</v>
      </c>
      <c r="AO337" s="4" t="str">
        <f>VLOOKUP(B337,U:AC,9,0)</f>
        <v>ABB</v>
      </c>
      <c r="AP337" s="4">
        <f>VLOOKUP(B337,U:AD,10,0)</f>
        <v>25</v>
      </c>
      <c r="AQ337" s="3" t="s">
        <v>123</v>
      </c>
      <c r="AR337" s="4" t="str">
        <f t="shared" si="10"/>
        <v>25A</v>
      </c>
      <c r="AS337" s="4" t="str">
        <f>VLOOKUP(B337,U:AF,12,0)</f>
        <v>5616</v>
      </c>
      <c r="AT337" s="4">
        <f>VLOOKUP(B337,U:AG,13,0)</f>
        <v>1</v>
      </c>
      <c r="AU337" s="4">
        <f t="shared" si="11"/>
        <v>0</v>
      </c>
    </row>
    <row r="338" spans="1:47" x14ac:dyDescent="0.3">
      <c r="A338" s="6" t="s">
        <v>432</v>
      </c>
      <c r="B338" s="2" t="s">
        <v>763</v>
      </c>
      <c r="C338" s="1" t="s">
        <v>1523</v>
      </c>
      <c r="D338" s="12" t="s">
        <v>18</v>
      </c>
      <c r="E338" s="12">
        <v>900</v>
      </c>
      <c r="F338" s="25" t="s">
        <v>2259</v>
      </c>
      <c r="G338" s="30" t="s">
        <v>3817</v>
      </c>
      <c r="H338" s="30" t="s">
        <v>3818</v>
      </c>
      <c r="I338" s="11" t="s">
        <v>131</v>
      </c>
      <c r="J338" s="12" t="s">
        <v>4777</v>
      </c>
      <c r="K338" s="12" t="s">
        <v>37</v>
      </c>
      <c r="L338" s="12">
        <v>0</v>
      </c>
      <c r="M338" s="12" t="s">
        <v>19</v>
      </c>
      <c r="N338" s="12" t="s">
        <v>21</v>
      </c>
      <c r="O338" s="12">
        <v>0</v>
      </c>
      <c r="P338" s="12" t="s">
        <v>104</v>
      </c>
      <c r="Q338" s="12">
        <v>7</v>
      </c>
      <c r="R338" s="30" t="s">
        <v>31</v>
      </c>
      <c r="S338" s="12" t="s">
        <v>132</v>
      </c>
      <c r="U338" t="s">
        <v>247</v>
      </c>
      <c r="V338" t="s">
        <v>41</v>
      </c>
      <c r="W338" t="s">
        <v>3320</v>
      </c>
      <c r="X338" t="s">
        <v>3321</v>
      </c>
      <c r="Y338" t="s">
        <v>184</v>
      </c>
      <c r="Z338" t="s">
        <v>336</v>
      </c>
      <c r="AA338" t="s">
        <v>37</v>
      </c>
      <c r="AC338" t="s">
        <v>19</v>
      </c>
      <c r="AD338">
        <v>16</v>
      </c>
      <c r="AE338">
        <v>0</v>
      </c>
      <c r="AF338" t="s">
        <v>51</v>
      </c>
      <c r="AG338">
        <v>3</v>
      </c>
      <c r="AI338" s="7" t="str">
        <f>VLOOKUP(B338,U:W,3,0)</f>
        <v>-6.9836257</v>
      </c>
      <c r="AJ338" s="4" t="str">
        <f>VLOOKUP(B338,U:X,4,0)</f>
        <v>110.6118908</v>
      </c>
      <c r="AK338" s="4" t="str">
        <f>VLOOKUP(B338,U:Y,5,0)</f>
        <v>SUDARMAN</v>
      </c>
      <c r="AL338" s="4" t="str">
        <f>VLOOKUP(B338,U:Z,6,0)</f>
        <v>14514230110</v>
      </c>
      <c r="AM338" s="4" t="str">
        <f>VLOOKUP(B338,U:AA,7,0)</f>
        <v>HEXING</v>
      </c>
      <c r="AN338" s="4">
        <f>VLOOKUP(B338,U:AB,8,0)</f>
        <v>0</v>
      </c>
      <c r="AO338" s="4" t="str">
        <f>VLOOKUP(B338,U:AC,9,0)</f>
        <v>ABB</v>
      </c>
      <c r="AP338" s="4">
        <f>VLOOKUP(B338,U:AD,10,0)</f>
        <v>4</v>
      </c>
      <c r="AQ338" s="3" t="s">
        <v>123</v>
      </c>
      <c r="AR338" s="4" t="str">
        <f t="shared" si="10"/>
        <v>4A</v>
      </c>
      <c r="AS338" s="4" t="str">
        <f>VLOOKUP(B338,U:AF,12,0)</f>
        <v>GD525512210</v>
      </c>
      <c r="AT338" s="4">
        <f>VLOOKUP(B338,U:AG,13,0)</f>
        <v>7</v>
      </c>
      <c r="AU338" s="4" t="str">
        <f t="shared" si="11"/>
        <v>PERLU PERLUASAN JTR</v>
      </c>
    </row>
    <row r="339" spans="1:47" x14ac:dyDescent="0.3">
      <c r="A339" s="6" t="s">
        <v>432</v>
      </c>
      <c r="B339" s="2" t="s">
        <v>764</v>
      </c>
      <c r="C339" s="1" t="s">
        <v>1524</v>
      </c>
      <c r="D339" s="12" t="s">
        <v>18</v>
      </c>
      <c r="E339" s="12">
        <v>1300</v>
      </c>
      <c r="F339" s="25" t="s">
        <v>2260</v>
      </c>
      <c r="G339" s="30" t="s">
        <v>3801</v>
      </c>
      <c r="H339" s="30" t="s">
        <v>3802</v>
      </c>
      <c r="I339" s="11" t="s">
        <v>131</v>
      </c>
      <c r="J339" s="12" t="s">
        <v>4768</v>
      </c>
      <c r="K339" s="12" t="s">
        <v>37</v>
      </c>
      <c r="L339" s="12">
        <v>0</v>
      </c>
      <c r="M339" s="12" t="s">
        <v>19</v>
      </c>
      <c r="N339" s="12" t="s">
        <v>125</v>
      </c>
      <c r="O339" s="12">
        <v>0</v>
      </c>
      <c r="P339" s="12" t="s">
        <v>5119</v>
      </c>
      <c r="Q339" s="12">
        <v>3</v>
      </c>
      <c r="R339" s="30" t="s">
        <v>177</v>
      </c>
      <c r="S339" s="12">
        <v>0</v>
      </c>
      <c r="U339" t="s">
        <v>506</v>
      </c>
      <c r="V339" t="s">
        <v>40</v>
      </c>
      <c r="W339" t="s">
        <v>3322</v>
      </c>
      <c r="X339" t="s">
        <v>3323</v>
      </c>
      <c r="Y339" t="s">
        <v>183</v>
      </c>
      <c r="Z339" t="s">
        <v>4507</v>
      </c>
      <c r="AA339" t="s">
        <v>38</v>
      </c>
      <c r="AC339" t="s">
        <v>19</v>
      </c>
      <c r="AD339">
        <v>6</v>
      </c>
      <c r="AE339">
        <v>0</v>
      </c>
      <c r="AF339" t="s">
        <v>5072</v>
      </c>
      <c r="AG339">
        <v>7</v>
      </c>
      <c r="AI339" s="7" t="str">
        <f>VLOOKUP(B339,U:W,3,0)</f>
        <v>-6.889159487792651</v>
      </c>
      <c r="AJ339" s="4" t="str">
        <f>VLOOKUP(B339,U:X,4,0)</f>
        <v>110.63804369419813</v>
      </c>
      <c r="AK339" s="4" t="str">
        <f>VLOOKUP(B339,U:Y,5,0)</f>
        <v>MIFTAKHUL ANWAR</v>
      </c>
      <c r="AL339" s="4" t="str">
        <f>VLOOKUP(B339,U:Z,6,0)</f>
        <v>14514222182</v>
      </c>
      <c r="AM339" s="4" t="str">
        <f>VLOOKUP(B339,U:AA,7,0)</f>
        <v>HEXING</v>
      </c>
      <c r="AN339" s="4">
        <f>VLOOKUP(B339,U:AB,8,0)</f>
        <v>0</v>
      </c>
      <c r="AO339" s="4" t="str">
        <f>VLOOKUP(B339,U:AC,9,0)</f>
        <v>ABB</v>
      </c>
      <c r="AP339" s="4">
        <f>VLOOKUP(B339,U:AD,10,0)</f>
        <v>6</v>
      </c>
      <c r="AQ339" s="3" t="s">
        <v>123</v>
      </c>
      <c r="AR339" s="4" t="str">
        <f t="shared" si="10"/>
        <v>6A</v>
      </c>
      <c r="AS339" s="4" t="str">
        <f>VLOOKUP(B339,U:AF,12,0)</f>
        <v>GD525511482</v>
      </c>
      <c r="AT339" s="4">
        <f>VLOOKUP(B339,U:AG,13,0)</f>
        <v>3</v>
      </c>
      <c r="AU339" s="4">
        <f t="shared" si="11"/>
        <v>0</v>
      </c>
    </row>
    <row r="340" spans="1:47" x14ac:dyDescent="0.3">
      <c r="A340" s="6" t="s">
        <v>432</v>
      </c>
      <c r="B340" s="2" t="s">
        <v>765</v>
      </c>
      <c r="C340" s="1" t="s">
        <v>1525</v>
      </c>
      <c r="D340" s="12" t="s">
        <v>18</v>
      </c>
      <c r="E340" s="12">
        <v>1300</v>
      </c>
      <c r="F340" s="25" t="s">
        <v>256</v>
      </c>
      <c r="G340" s="30" t="s">
        <v>3695</v>
      </c>
      <c r="H340" s="30" t="s">
        <v>3696</v>
      </c>
      <c r="I340" s="11" t="s">
        <v>131</v>
      </c>
      <c r="J340" s="12" t="s">
        <v>4710</v>
      </c>
      <c r="K340" s="12" t="s">
        <v>37</v>
      </c>
      <c r="L340" s="12">
        <v>0</v>
      </c>
      <c r="M340" s="12" t="s">
        <v>19</v>
      </c>
      <c r="N340" s="12" t="s">
        <v>125</v>
      </c>
      <c r="O340" s="12">
        <v>0</v>
      </c>
      <c r="P340" s="12" t="s">
        <v>5132</v>
      </c>
      <c r="Q340" s="12">
        <v>1</v>
      </c>
      <c r="R340" s="30" t="s">
        <v>180</v>
      </c>
      <c r="S340" s="12">
        <v>0</v>
      </c>
      <c r="U340" t="s">
        <v>471</v>
      </c>
      <c r="V340" t="s">
        <v>39</v>
      </c>
      <c r="W340" t="s">
        <v>3324</v>
      </c>
      <c r="X340" t="s">
        <v>3325</v>
      </c>
      <c r="Y340" t="s">
        <v>185</v>
      </c>
      <c r="Z340" t="s">
        <v>4508</v>
      </c>
      <c r="AA340" t="s">
        <v>37</v>
      </c>
      <c r="AC340" t="s">
        <v>19</v>
      </c>
      <c r="AD340">
        <v>4</v>
      </c>
      <c r="AE340">
        <v>0</v>
      </c>
      <c r="AF340" t="s">
        <v>389</v>
      </c>
      <c r="AG340">
        <v>8</v>
      </c>
      <c r="AI340" s="7" t="str">
        <f>VLOOKUP(B340,U:W,3,0)</f>
        <v>-6.9465468</v>
      </c>
      <c r="AJ340" s="4" t="str">
        <f>VLOOKUP(B340,U:X,4,0)</f>
        <v>110.5200459</v>
      </c>
      <c r="AK340" s="4" t="str">
        <f>VLOOKUP(B340,U:Y,5,0)</f>
        <v>AHMAD FAHRUR REZA</v>
      </c>
      <c r="AL340" s="4" t="str">
        <f>VLOOKUP(B340,U:Z,6,0)</f>
        <v>14514224444</v>
      </c>
      <c r="AM340" s="4" t="str">
        <f>VLOOKUP(B340,U:AA,7,0)</f>
        <v>HEXING</v>
      </c>
      <c r="AN340" s="4">
        <f>VLOOKUP(B340,U:AB,8,0)</f>
        <v>0</v>
      </c>
      <c r="AO340" s="4" t="str">
        <f>VLOOKUP(B340,U:AC,9,0)</f>
        <v>ABB</v>
      </c>
      <c r="AP340" s="4">
        <f>VLOOKUP(B340,U:AD,10,0)</f>
        <v>6</v>
      </c>
      <c r="AQ340" s="3" t="s">
        <v>123</v>
      </c>
      <c r="AR340" s="4" t="str">
        <f t="shared" si="10"/>
        <v>6A</v>
      </c>
      <c r="AS340" s="4" t="str">
        <f>VLOOKUP(B340,U:AF,12,0)</f>
        <v>GD525510988</v>
      </c>
      <c r="AT340" s="4">
        <f>VLOOKUP(B340,U:AG,13,0)</f>
        <v>1</v>
      </c>
      <c r="AU340" s="4">
        <f t="shared" si="11"/>
        <v>0</v>
      </c>
    </row>
    <row r="341" spans="1:47" x14ac:dyDescent="0.3">
      <c r="A341" s="6" t="s">
        <v>432</v>
      </c>
      <c r="B341" s="2" t="s">
        <v>766</v>
      </c>
      <c r="C341" s="1" t="s">
        <v>1526</v>
      </c>
      <c r="D341" s="12" t="s">
        <v>18</v>
      </c>
      <c r="E341" s="12">
        <v>1300</v>
      </c>
      <c r="F341" s="25" t="s">
        <v>2261</v>
      </c>
      <c r="G341" s="30" t="s">
        <v>3761</v>
      </c>
      <c r="H341" s="30" t="s">
        <v>3762</v>
      </c>
      <c r="I341" s="11" t="s">
        <v>131</v>
      </c>
      <c r="J341" s="12" t="s">
        <v>4746</v>
      </c>
      <c r="K341" s="12" t="s">
        <v>37</v>
      </c>
      <c r="L341" s="12">
        <v>0</v>
      </c>
      <c r="M341" s="12" t="s">
        <v>19</v>
      </c>
      <c r="N341" s="12" t="s">
        <v>125</v>
      </c>
      <c r="O341" s="12">
        <v>0</v>
      </c>
      <c r="P341" s="12" t="s">
        <v>60</v>
      </c>
      <c r="Q341" s="12">
        <v>8</v>
      </c>
      <c r="R341" s="30" t="s">
        <v>180</v>
      </c>
      <c r="S341" s="12" t="s">
        <v>132</v>
      </c>
      <c r="U341" t="s">
        <v>536</v>
      </c>
      <c r="V341" t="s">
        <v>39</v>
      </c>
      <c r="W341" t="s">
        <v>3326</v>
      </c>
      <c r="X341" t="s">
        <v>3327</v>
      </c>
      <c r="Y341" t="s">
        <v>31</v>
      </c>
      <c r="Z341" t="s">
        <v>4509</v>
      </c>
      <c r="AA341" t="s">
        <v>145</v>
      </c>
      <c r="AC341" t="s">
        <v>19</v>
      </c>
      <c r="AD341">
        <v>4</v>
      </c>
      <c r="AE341">
        <v>0</v>
      </c>
      <c r="AF341" t="s">
        <v>54</v>
      </c>
      <c r="AG341">
        <v>1</v>
      </c>
      <c r="AI341" s="7" t="str">
        <f>VLOOKUP(B341,U:W,3,0)</f>
        <v>-6.9431641</v>
      </c>
      <c r="AJ341" s="4" t="str">
        <f>VLOOKUP(B341,U:X,4,0)</f>
        <v>110.4925538</v>
      </c>
      <c r="AK341" s="4" t="str">
        <f>VLOOKUP(B341,U:Y,5,0)</f>
        <v>AHMAD FAHRUR REZA</v>
      </c>
      <c r="AL341" s="4" t="str">
        <f>VLOOKUP(B341,U:Z,6,0)</f>
        <v>14514230219</v>
      </c>
      <c r="AM341" s="4" t="str">
        <f>VLOOKUP(B341,U:AA,7,0)</f>
        <v>HEXING</v>
      </c>
      <c r="AN341" s="4">
        <f>VLOOKUP(B341,U:AB,8,0)</f>
        <v>0</v>
      </c>
      <c r="AO341" s="4" t="str">
        <f>VLOOKUP(B341,U:AC,9,0)</f>
        <v>ABB</v>
      </c>
      <c r="AP341" s="4">
        <f>VLOOKUP(B341,U:AD,10,0)</f>
        <v>6</v>
      </c>
      <c r="AQ341" s="3" t="s">
        <v>123</v>
      </c>
      <c r="AR341" s="4" t="str">
        <f t="shared" si="10"/>
        <v>6A</v>
      </c>
      <c r="AS341" s="4" t="str">
        <f>VLOOKUP(B341,U:AF,12,0)</f>
        <v>GD525512046</v>
      </c>
      <c r="AT341" s="4">
        <f>VLOOKUP(B341,U:AG,13,0)</f>
        <v>8</v>
      </c>
      <c r="AU341" s="4" t="str">
        <f t="shared" si="11"/>
        <v>PERLU PERLUASAN JTR</v>
      </c>
    </row>
    <row r="342" spans="1:47" x14ac:dyDescent="0.3">
      <c r="A342" s="6" t="s">
        <v>432</v>
      </c>
      <c r="B342" s="2" t="s">
        <v>767</v>
      </c>
      <c r="C342" s="1" t="s">
        <v>1527</v>
      </c>
      <c r="D342" s="12" t="s">
        <v>18</v>
      </c>
      <c r="E342" s="12">
        <v>900</v>
      </c>
      <c r="F342" s="25" t="s">
        <v>2262</v>
      </c>
      <c r="G342" s="30" t="s">
        <v>3809</v>
      </c>
      <c r="H342" s="30" t="s">
        <v>3810</v>
      </c>
      <c r="I342" s="11" t="s">
        <v>131</v>
      </c>
      <c r="J342" s="12" t="s">
        <v>4773</v>
      </c>
      <c r="K342" s="12" t="s">
        <v>37</v>
      </c>
      <c r="L342" s="12">
        <v>0</v>
      </c>
      <c r="M342" s="12" t="s">
        <v>19</v>
      </c>
      <c r="N342" s="12" t="s">
        <v>21</v>
      </c>
      <c r="O342" s="12">
        <v>0</v>
      </c>
      <c r="P342" s="12" t="s">
        <v>91</v>
      </c>
      <c r="Q342" s="12">
        <v>4</v>
      </c>
      <c r="R342" s="30" t="s">
        <v>180</v>
      </c>
      <c r="S342" s="12">
        <v>0</v>
      </c>
      <c r="U342" t="s">
        <v>535</v>
      </c>
      <c r="V342" t="s">
        <v>40</v>
      </c>
      <c r="W342" t="s">
        <v>3328</v>
      </c>
      <c r="X342" t="s">
        <v>3329</v>
      </c>
      <c r="Y342" t="s">
        <v>183</v>
      </c>
      <c r="Z342" t="s">
        <v>4510</v>
      </c>
      <c r="AA342" t="s">
        <v>37</v>
      </c>
      <c r="AC342" t="s">
        <v>19</v>
      </c>
      <c r="AD342">
        <v>6</v>
      </c>
      <c r="AE342">
        <v>0</v>
      </c>
      <c r="AF342" t="s">
        <v>5023</v>
      </c>
      <c r="AG342">
        <v>9</v>
      </c>
      <c r="AI342" s="7" t="str">
        <f>VLOOKUP(B342,U:W,3,0)</f>
        <v>-6.8961887</v>
      </c>
      <c r="AJ342" s="4" t="str">
        <f>VLOOKUP(B342,U:X,4,0)</f>
        <v>110.5242733</v>
      </c>
      <c r="AK342" s="4" t="str">
        <f>VLOOKUP(B342,U:Y,5,0)</f>
        <v>AHMAD FAHRUR REZA</v>
      </c>
      <c r="AL342" s="4" t="str">
        <f>VLOOKUP(B342,U:Z,6,0)</f>
        <v>14514226969</v>
      </c>
      <c r="AM342" s="4" t="str">
        <f>VLOOKUP(B342,U:AA,7,0)</f>
        <v>HEXING</v>
      </c>
      <c r="AN342" s="4">
        <f>VLOOKUP(B342,U:AB,8,0)</f>
        <v>0</v>
      </c>
      <c r="AO342" s="4" t="str">
        <f>VLOOKUP(B342,U:AC,9,0)</f>
        <v>ABB</v>
      </c>
      <c r="AP342" s="4">
        <f>VLOOKUP(B342,U:AD,10,0)</f>
        <v>4</v>
      </c>
      <c r="AQ342" s="3" t="s">
        <v>123</v>
      </c>
      <c r="AR342" s="4" t="str">
        <f t="shared" si="10"/>
        <v>4A</v>
      </c>
      <c r="AS342" s="4" t="str">
        <f>VLOOKUP(B342,U:AF,12,0)</f>
        <v>GD525512318</v>
      </c>
      <c r="AT342" s="4">
        <f>VLOOKUP(B342,U:AG,13,0)</f>
        <v>4</v>
      </c>
      <c r="AU342" s="4">
        <f t="shared" si="11"/>
        <v>0</v>
      </c>
    </row>
    <row r="343" spans="1:47" x14ac:dyDescent="0.3">
      <c r="A343" s="6" t="s">
        <v>432</v>
      </c>
      <c r="B343" s="2" t="s">
        <v>768</v>
      </c>
      <c r="C343" s="1" t="s">
        <v>1528</v>
      </c>
      <c r="D343" s="12" t="s">
        <v>211</v>
      </c>
      <c r="E343" s="12">
        <v>2200</v>
      </c>
      <c r="F343" s="25" t="s">
        <v>2263</v>
      </c>
      <c r="G343" s="30" t="s">
        <v>221</v>
      </c>
      <c r="H343" s="30" t="s">
        <v>312</v>
      </c>
      <c r="I343" s="11" t="s">
        <v>131</v>
      </c>
      <c r="J343" s="12" t="s">
        <v>4754</v>
      </c>
      <c r="K343" s="12" t="s">
        <v>38</v>
      </c>
      <c r="L343" s="12">
        <v>0</v>
      </c>
      <c r="M343" s="12" t="s">
        <v>19</v>
      </c>
      <c r="N343" s="12" t="s">
        <v>22</v>
      </c>
      <c r="O343" s="12">
        <v>0</v>
      </c>
      <c r="P343" s="12" t="s">
        <v>5143</v>
      </c>
      <c r="Q343" s="12">
        <v>1</v>
      </c>
      <c r="R343" s="30" t="s">
        <v>178</v>
      </c>
      <c r="S343" s="12">
        <v>0</v>
      </c>
      <c r="U343" t="s">
        <v>520</v>
      </c>
      <c r="V343" t="s">
        <v>40</v>
      </c>
      <c r="W343" t="s">
        <v>3330</v>
      </c>
      <c r="X343" t="s">
        <v>3331</v>
      </c>
      <c r="Y343" t="s">
        <v>180</v>
      </c>
      <c r="Z343" t="s">
        <v>4511</v>
      </c>
      <c r="AA343" t="s">
        <v>37</v>
      </c>
      <c r="AC343" t="s">
        <v>19</v>
      </c>
      <c r="AD343">
        <v>6</v>
      </c>
      <c r="AE343">
        <v>0</v>
      </c>
      <c r="AF343" t="s">
        <v>91</v>
      </c>
      <c r="AG343">
        <v>5</v>
      </c>
      <c r="AI343" s="7" t="str">
        <f>VLOOKUP(B343,U:W,3,0)</f>
        <v>-6.9947809</v>
      </c>
      <c r="AJ343" s="4" t="str">
        <f>VLOOKUP(B343,U:X,4,0)</f>
        <v>110.7500941</v>
      </c>
      <c r="AK343" s="4" t="str">
        <f>VLOOKUP(B343,U:Y,5,0)</f>
        <v>AGUS SALIM</v>
      </c>
      <c r="AL343" s="4" t="str">
        <f>VLOOKUP(B343,U:Z,6,0)</f>
        <v>86220910516</v>
      </c>
      <c r="AM343" s="4" t="str">
        <f>VLOOKUP(B343,U:AA,7,0)</f>
        <v>SMARTMETER</v>
      </c>
      <c r="AN343" s="4">
        <f>VLOOKUP(B343,U:AB,8,0)</f>
        <v>0</v>
      </c>
      <c r="AO343" s="4" t="str">
        <f>VLOOKUP(B343,U:AC,9,0)</f>
        <v>ABB</v>
      </c>
      <c r="AP343" s="4">
        <f>VLOOKUP(B343,U:AD,10,0)</f>
        <v>10</v>
      </c>
      <c r="AQ343" s="3" t="s">
        <v>123</v>
      </c>
      <c r="AR343" s="4" t="str">
        <f t="shared" si="10"/>
        <v>10A</v>
      </c>
      <c r="AS343" s="4" t="str">
        <f>VLOOKUP(B343,U:AF,12,0)</f>
        <v>10</v>
      </c>
      <c r="AT343" s="4">
        <f>VLOOKUP(B343,U:AG,13,0)</f>
        <v>1</v>
      </c>
      <c r="AU343" s="4">
        <f t="shared" si="11"/>
        <v>0</v>
      </c>
    </row>
    <row r="344" spans="1:47" x14ac:dyDescent="0.3">
      <c r="A344" s="6" t="s">
        <v>432</v>
      </c>
      <c r="B344" s="2" t="s">
        <v>769</v>
      </c>
      <c r="C344" s="1" t="s">
        <v>1529</v>
      </c>
      <c r="D344" s="12" t="s">
        <v>33</v>
      </c>
      <c r="E344" s="12">
        <v>900</v>
      </c>
      <c r="F344" s="25" t="s">
        <v>2264</v>
      </c>
      <c r="G344" s="30" t="s">
        <v>3875</v>
      </c>
      <c r="H344" s="30" t="s">
        <v>3876</v>
      </c>
      <c r="I344" s="11" t="s">
        <v>131</v>
      </c>
      <c r="J344" s="12" t="s">
        <v>4806</v>
      </c>
      <c r="K344" s="12" t="s">
        <v>37</v>
      </c>
      <c r="L344" s="12">
        <v>0</v>
      </c>
      <c r="M344" s="12" t="s">
        <v>19</v>
      </c>
      <c r="N344" s="12" t="s">
        <v>21</v>
      </c>
      <c r="O344" s="12">
        <v>0</v>
      </c>
      <c r="P344" s="12" t="s">
        <v>173</v>
      </c>
      <c r="Q344" s="12">
        <v>6</v>
      </c>
      <c r="R344" s="30" t="s">
        <v>177</v>
      </c>
      <c r="S344" s="12" t="s">
        <v>132</v>
      </c>
      <c r="U344" t="s">
        <v>527</v>
      </c>
      <c r="V344" t="s">
        <v>39</v>
      </c>
      <c r="W344" t="s">
        <v>3332</v>
      </c>
      <c r="X344" t="s">
        <v>3333</v>
      </c>
      <c r="Y344" t="s">
        <v>176</v>
      </c>
      <c r="Z344" t="s">
        <v>4512</v>
      </c>
      <c r="AA344" t="s">
        <v>37</v>
      </c>
      <c r="AC344" t="s">
        <v>19</v>
      </c>
      <c r="AD344">
        <v>4</v>
      </c>
      <c r="AE344">
        <v>0</v>
      </c>
      <c r="AF344" t="s">
        <v>110</v>
      </c>
      <c r="AG344">
        <v>7</v>
      </c>
      <c r="AI344" s="7" t="str">
        <f>VLOOKUP(B344,U:W,3,0)</f>
        <v>-6.8955339</v>
      </c>
      <c r="AJ344" s="4" t="str">
        <f>VLOOKUP(B344,U:X,4,0)</f>
        <v>110.6410433</v>
      </c>
      <c r="AK344" s="4" t="str">
        <f>VLOOKUP(B344,U:Y,5,0)</f>
        <v>MIFTAKHUL ANWAR</v>
      </c>
      <c r="AL344" s="4" t="str">
        <f>VLOOKUP(B344,U:Z,6,0)</f>
        <v>14514229666</v>
      </c>
      <c r="AM344" s="4" t="str">
        <f>VLOOKUP(B344,U:AA,7,0)</f>
        <v>HEXING</v>
      </c>
      <c r="AN344" s="4">
        <f>VLOOKUP(B344,U:AB,8,0)</f>
        <v>0</v>
      </c>
      <c r="AO344" s="4" t="str">
        <f>VLOOKUP(B344,U:AC,9,0)</f>
        <v>ABB</v>
      </c>
      <c r="AP344" s="4">
        <f>VLOOKUP(B344,U:AD,10,0)</f>
        <v>4</v>
      </c>
      <c r="AQ344" s="3" t="s">
        <v>123</v>
      </c>
      <c r="AR344" s="4" t="str">
        <f t="shared" si="10"/>
        <v>4A</v>
      </c>
      <c r="AS344" s="4" t="str">
        <f>VLOOKUP(B344,U:AF,12,0)</f>
        <v>GD525510338</v>
      </c>
      <c r="AT344" s="4">
        <f>VLOOKUP(B344,U:AG,13,0)</f>
        <v>6</v>
      </c>
      <c r="AU344" s="4" t="str">
        <f t="shared" si="11"/>
        <v>PERLU PERLUASAN JTR</v>
      </c>
    </row>
    <row r="345" spans="1:47" x14ac:dyDescent="0.3">
      <c r="A345" s="6" t="s">
        <v>432</v>
      </c>
      <c r="B345" s="2" t="s">
        <v>770</v>
      </c>
      <c r="C345" s="1" t="s">
        <v>1530</v>
      </c>
      <c r="D345" s="12" t="s">
        <v>18</v>
      </c>
      <c r="E345" s="12">
        <v>900</v>
      </c>
      <c r="F345" s="25" t="s">
        <v>2265</v>
      </c>
      <c r="G345" s="30" t="s">
        <v>3763</v>
      </c>
      <c r="H345" s="30" t="s">
        <v>3764</v>
      </c>
      <c r="I345" s="11" t="s">
        <v>131</v>
      </c>
      <c r="J345" s="12" t="s">
        <v>4747</v>
      </c>
      <c r="K345" s="12" t="s">
        <v>38</v>
      </c>
      <c r="L345" s="12">
        <v>0</v>
      </c>
      <c r="M345" s="12" t="s">
        <v>19</v>
      </c>
      <c r="N345" s="12" t="s">
        <v>21</v>
      </c>
      <c r="O345" s="12">
        <v>0</v>
      </c>
      <c r="P345" s="12" t="s">
        <v>74</v>
      </c>
      <c r="Q345" s="12">
        <v>3</v>
      </c>
      <c r="R345" s="30" t="s">
        <v>31</v>
      </c>
      <c r="S345" s="12">
        <v>0</v>
      </c>
      <c r="U345" t="s">
        <v>522</v>
      </c>
      <c r="V345" t="s">
        <v>39</v>
      </c>
      <c r="W345" t="s">
        <v>3334</v>
      </c>
      <c r="X345" t="s">
        <v>3335</v>
      </c>
      <c r="Y345" t="s">
        <v>180</v>
      </c>
      <c r="Z345" t="s">
        <v>4513</v>
      </c>
      <c r="AA345" t="s">
        <v>37</v>
      </c>
      <c r="AC345" t="s">
        <v>19</v>
      </c>
      <c r="AD345">
        <v>4</v>
      </c>
      <c r="AE345">
        <v>0</v>
      </c>
      <c r="AF345" t="s">
        <v>231</v>
      </c>
      <c r="AG345">
        <v>8</v>
      </c>
      <c r="AI345" s="7" t="str">
        <f>VLOOKUP(B345,U:W,3,0)</f>
        <v>-6.9415957</v>
      </c>
      <c r="AJ345" s="4" t="str">
        <f>VLOOKUP(B345,U:X,4,0)</f>
        <v>110.6268017</v>
      </c>
      <c r="AK345" s="4" t="str">
        <f>VLOOKUP(B345,U:Y,5,0)</f>
        <v>SUDARMAN</v>
      </c>
      <c r="AL345" s="4" t="str">
        <f>VLOOKUP(B345,U:Z,6,0)</f>
        <v>86272497628</v>
      </c>
      <c r="AM345" s="4" t="str">
        <f>VLOOKUP(B345,U:AA,7,0)</f>
        <v>SMARTMETER</v>
      </c>
      <c r="AN345" s="4">
        <f>VLOOKUP(B345,U:AB,8,0)</f>
        <v>0</v>
      </c>
      <c r="AO345" s="4" t="str">
        <f>VLOOKUP(B345,U:AC,9,0)</f>
        <v>ABB</v>
      </c>
      <c r="AP345" s="4">
        <f>VLOOKUP(B345,U:AD,10,0)</f>
        <v>4</v>
      </c>
      <c r="AQ345" s="3" t="s">
        <v>123</v>
      </c>
      <c r="AR345" s="4" t="str">
        <f t="shared" si="10"/>
        <v>4A</v>
      </c>
      <c r="AS345" s="4" t="str">
        <f>VLOOKUP(B345,U:AF,12,0)</f>
        <v>GD525512362</v>
      </c>
      <c r="AT345" s="4">
        <f>VLOOKUP(B345,U:AG,13,0)</f>
        <v>3</v>
      </c>
      <c r="AU345" s="4">
        <f t="shared" si="11"/>
        <v>0</v>
      </c>
    </row>
    <row r="346" spans="1:47" x14ac:dyDescent="0.3">
      <c r="A346" s="6" t="s">
        <v>427</v>
      </c>
      <c r="B346" s="2" t="s">
        <v>771</v>
      </c>
      <c r="C346" s="1" t="s">
        <v>1531</v>
      </c>
      <c r="D346" s="12" t="s">
        <v>18</v>
      </c>
      <c r="E346" s="12">
        <v>900</v>
      </c>
      <c r="F346" s="25" t="s">
        <v>2266</v>
      </c>
      <c r="G346" s="30" t="s">
        <v>2823</v>
      </c>
      <c r="H346" s="30" t="s">
        <v>2824</v>
      </c>
      <c r="I346" s="11" t="s">
        <v>131</v>
      </c>
      <c r="J346" s="12" t="s">
        <v>4239</v>
      </c>
      <c r="K346" s="12" t="s">
        <v>37</v>
      </c>
      <c r="L346" s="12">
        <v>0</v>
      </c>
      <c r="M346" s="12" t="s">
        <v>19</v>
      </c>
      <c r="N346" s="12" t="s">
        <v>21</v>
      </c>
      <c r="O346" s="12">
        <v>0</v>
      </c>
      <c r="P346" s="12" t="s">
        <v>52</v>
      </c>
      <c r="Q346" s="12">
        <v>5</v>
      </c>
      <c r="R346" s="30" t="s">
        <v>181</v>
      </c>
      <c r="S346" s="12">
        <v>0</v>
      </c>
      <c r="U346" t="s">
        <v>442</v>
      </c>
      <c r="V346" t="s">
        <v>39</v>
      </c>
      <c r="W346" t="s">
        <v>3336</v>
      </c>
      <c r="X346" t="s">
        <v>3337</v>
      </c>
      <c r="Y346" t="s">
        <v>184</v>
      </c>
      <c r="Z346" t="s">
        <v>4514</v>
      </c>
      <c r="AA346" t="s">
        <v>145</v>
      </c>
      <c r="AC346" t="s">
        <v>19</v>
      </c>
      <c r="AD346">
        <v>4</v>
      </c>
      <c r="AE346">
        <v>0</v>
      </c>
      <c r="AF346" t="s">
        <v>88</v>
      </c>
      <c r="AG346">
        <v>2</v>
      </c>
      <c r="AI346" s="7" t="str">
        <f>VLOOKUP(B346,U:W,3,0)</f>
        <v>-6.7228991</v>
      </c>
      <c r="AJ346" s="4" t="str">
        <f>VLOOKUP(B346,U:X,4,0)</f>
        <v>110.6086487</v>
      </c>
      <c r="AK346" s="4" t="str">
        <f>VLOOKUP(B346,U:Y,5,0)</f>
        <v>MUSYAFAK</v>
      </c>
      <c r="AL346" s="4" t="str">
        <f>VLOOKUP(B346,U:Z,6,0)</f>
        <v>14514227702</v>
      </c>
      <c r="AM346" s="4" t="str">
        <f>VLOOKUP(B346,U:AA,7,0)</f>
        <v>HEXING</v>
      </c>
      <c r="AN346" s="4">
        <f>VLOOKUP(B346,U:AB,8,0)</f>
        <v>0</v>
      </c>
      <c r="AO346" s="4" t="str">
        <f>VLOOKUP(B346,U:AC,9,0)</f>
        <v>ABB</v>
      </c>
      <c r="AP346" s="4">
        <f>VLOOKUP(B346,U:AD,10,0)</f>
        <v>4</v>
      </c>
      <c r="AQ346" s="3" t="s">
        <v>123</v>
      </c>
      <c r="AR346" s="4" t="str">
        <f t="shared" si="10"/>
        <v>4A</v>
      </c>
      <c r="AS346" s="4" t="str">
        <f>VLOOKUP(B346,U:AF,12,0)</f>
        <v>GD525512296</v>
      </c>
      <c r="AT346" s="4">
        <f>VLOOKUP(B346,U:AG,13,0)</f>
        <v>5</v>
      </c>
      <c r="AU346" s="4">
        <f t="shared" si="11"/>
        <v>0</v>
      </c>
    </row>
    <row r="347" spans="1:47" x14ac:dyDescent="0.3">
      <c r="A347" s="6" t="s">
        <v>432</v>
      </c>
      <c r="B347" s="2" t="s">
        <v>772</v>
      </c>
      <c r="C347" s="1" t="s">
        <v>1310</v>
      </c>
      <c r="D347" s="12" t="s">
        <v>18</v>
      </c>
      <c r="E347" s="12">
        <v>900</v>
      </c>
      <c r="F347" s="25" t="s">
        <v>2267</v>
      </c>
      <c r="G347" s="30" t="s">
        <v>3877</v>
      </c>
      <c r="H347" s="30" t="s">
        <v>3878</v>
      </c>
      <c r="I347" s="11" t="s">
        <v>131</v>
      </c>
      <c r="J347" s="12" t="s">
        <v>4807</v>
      </c>
      <c r="K347" s="12" t="s">
        <v>37</v>
      </c>
      <c r="L347" s="12">
        <v>0</v>
      </c>
      <c r="M347" s="12" t="s">
        <v>19</v>
      </c>
      <c r="N347" s="12" t="s">
        <v>21</v>
      </c>
      <c r="O347" s="12">
        <v>0</v>
      </c>
      <c r="P347" s="12" t="s">
        <v>50</v>
      </c>
      <c r="Q347" s="12">
        <v>4</v>
      </c>
      <c r="R347" s="30" t="s">
        <v>31</v>
      </c>
      <c r="S347" s="12">
        <v>0</v>
      </c>
      <c r="U347" t="s">
        <v>682</v>
      </c>
      <c r="V347" t="s">
        <v>39</v>
      </c>
      <c r="W347" t="s">
        <v>3338</v>
      </c>
      <c r="X347" t="s">
        <v>3339</v>
      </c>
      <c r="Y347" t="s">
        <v>181</v>
      </c>
      <c r="Z347" t="s">
        <v>4515</v>
      </c>
      <c r="AA347" t="s">
        <v>37</v>
      </c>
      <c r="AC347" t="s">
        <v>19</v>
      </c>
      <c r="AD347">
        <v>4</v>
      </c>
      <c r="AE347">
        <v>0</v>
      </c>
      <c r="AF347" t="s">
        <v>52</v>
      </c>
      <c r="AG347">
        <v>2</v>
      </c>
      <c r="AI347" s="7" t="str">
        <f>VLOOKUP(B347,U:W,3,0)</f>
        <v>-6.9920343</v>
      </c>
      <c r="AJ347" s="4" t="str">
        <f>VLOOKUP(B347,U:X,4,0)</f>
        <v>110.6056739</v>
      </c>
      <c r="AK347" s="4" t="str">
        <f>VLOOKUP(B347,U:Y,5,0)</f>
        <v>SUDARMAN</v>
      </c>
      <c r="AL347" s="4" t="str">
        <f>VLOOKUP(B347,U:Z,6,0)</f>
        <v>14514228874</v>
      </c>
      <c r="AM347" s="4" t="str">
        <f>VLOOKUP(B347,U:AA,7,0)</f>
        <v>HEXING</v>
      </c>
      <c r="AN347" s="4">
        <f>VLOOKUP(B347,U:AB,8,0)</f>
        <v>0</v>
      </c>
      <c r="AO347" s="4" t="str">
        <f>VLOOKUP(B347,U:AC,9,0)</f>
        <v>ABB</v>
      </c>
      <c r="AP347" s="4">
        <f>VLOOKUP(B347,U:AD,10,0)</f>
        <v>4</v>
      </c>
      <c r="AQ347" s="3" t="s">
        <v>123</v>
      </c>
      <c r="AR347" s="4" t="str">
        <f t="shared" si="10"/>
        <v>4A</v>
      </c>
      <c r="AS347" s="4" t="str">
        <f>VLOOKUP(B347,U:AF,12,0)</f>
        <v>GD525512330</v>
      </c>
      <c r="AT347" s="4">
        <f>VLOOKUP(B347,U:AG,13,0)</f>
        <v>4</v>
      </c>
      <c r="AU347" s="4">
        <f t="shared" si="11"/>
        <v>0</v>
      </c>
    </row>
    <row r="348" spans="1:47" x14ac:dyDescent="0.3">
      <c r="A348" s="6" t="s">
        <v>432</v>
      </c>
      <c r="B348" s="2" t="s">
        <v>773</v>
      </c>
      <c r="C348" s="1" t="s">
        <v>1532</v>
      </c>
      <c r="D348" s="12" t="s">
        <v>33</v>
      </c>
      <c r="E348" s="12">
        <v>900</v>
      </c>
      <c r="F348" s="25" t="s">
        <v>2268</v>
      </c>
      <c r="G348" s="30" t="s">
        <v>3813</v>
      </c>
      <c r="H348" s="30" t="s">
        <v>3814</v>
      </c>
      <c r="I348" s="11" t="s">
        <v>131</v>
      </c>
      <c r="J348" s="12" t="s">
        <v>4775</v>
      </c>
      <c r="K348" s="12" t="s">
        <v>37</v>
      </c>
      <c r="L348" s="12">
        <v>0</v>
      </c>
      <c r="M348" s="12" t="s">
        <v>19</v>
      </c>
      <c r="N348" s="12" t="s">
        <v>21</v>
      </c>
      <c r="O348" s="12">
        <v>0</v>
      </c>
      <c r="P348" s="12" t="s">
        <v>5150</v>
      </c>
      <c r="Q348" s="12">
        <v>3</v>
      </c>
      <c r="R348" s="30" t="s">
        <v>182</v>
      </c>
      <c r="S348" s="12">
        <v>0</v>
      </c>
      <c r="U348" t="s">
        <v>640</v>
      </c>
      <c r="V348" t="s">
        <v>39</v>
      </c>
      <c r="W348" t="s">
        <v>3340</v>
      </c>
      <c r="X348" t="s">
        <v>3341</v>
      </c>
      <c r="Y348" t="s">
        <v>180</v>
      </c>
      <c r="Z348" t="s">
        <v>4516</v>
      </c>
      <c r="AA348" t="s">
        <v>37</v>
      </c>
      <c r="AC348" t="s">
        <v>19</v>
      </c>
      <c r="AD348">
        <v>4</v>
      </c>
      <c r="AE348">
        <v>0</v>
      </c>
      <c r="AF348" t="s">
        <v>71</v>
      </c>
      <c r="AG348">
        <v>4</v>
      </c>
      <c r="AI348" s="7" t="str">
        <f>VLOOKUP(B348,U:W,3,0)</f>
        <v>-6.8856839</v>
      </c>
      <c r="AJ348" s="4" t="str">
        <f>VLOOKUP(B348,U:X,4,0)</f>
        <v>110.6544153</v>
      </c>
      <c r="AK348" s="4" t="str">
        <f>VLOOKUP(B348,U:Y,5,0)</f>
        <v>PARYONO</v>
      </c>
      <c r="AL348" s="4" t="str">
        <f>VLOOKUP(B348,U:Z,6,0)</f>
        <v>14514232033</v>
      </c>
      <c r="AM348" s="4" t="str">
        <f>VLOOKUP(B348,U:AA,7,0)</f>
        <v>HEXING</v>
      </c>
      <c r="AN348" s="4">
        <f>VLOOKUP(B348,U:AB,8,0)</f>
        <v>0</v>
      </c>
      <c r="AO348" s="4" t="str">
        <f>VLOOKUP(B348,U:AC,9,0)</f>
        <v>ABB</v>
      </c>
      <c r="AP348" s="4">
        <f>VLOOKUP(B348,U:AD,10,0)</f>
        <v>4</v>
      </c>
      <c r="AQ348" s="3" t="s">
        <v>123</v>
      </c>
      <c r="AR348" s="4" t="str">
        <f t="shared" si="10"/>
        <v>4A</v>
      </c>
      <c r="AS348" s="4" t="str">
        <f>VLOOKUP(B348,U:AF,12,0)</f>
        <v>GD525510466</v>
      </c>
      <c r="AT348" s="4">
        <f>VLOOKUP(B348,U:AG,13,0)</f>
        <v>3</v>
      </c>
      <c r="AU348" s="4">
        <f t="shared" si="11"/>
        <v>0</v>
      </c>
    </row>
    <row r="349" spans="1:47" x14ac:dyDescent="0.3">
      <c r="A349" s="6" t="s">
        <v>432</v>
      </c>
      <c r="B349" s="2" t="s">
        <v>774</v>
      </c>
      <c r="C349" s="1" t="s">
        <v>1533</v>
      </c>
      <c r="D349" s="12" t="s">
        <v>33</v>
      </c>
      <c r="E349" s="12">
        <v>900</v>
      </c>
      <c r="F349" s="25" t="s">
        <v>2269</v>
      </c>
      <c r="G349" s="30" t="s">
        <v>3689</v>
      </c>
      <c r="H349" s="30" t="s">
        <v>3690</v>
      </c>
      <c r="I349" s="11" t="s">
        <v>131</v>
      </c>
      <c r="J349" s="12" t="s">
        <v>4707</v>
      </c>
      <c r="K349" s="12" t="s">
        <v>37</v>
      </c>
      <c r="L349" s="12">
        <v>0</v>
      </c>
      <c r="M349" s="12" t="s">
        <v>19</v>
      </c>
      <c r="N349" s="12" t="s">
        <v>21</v>
      </c>
      <c r="O349" s="12">
        <v>0</v>
      </c>
      <c r="P349" s="12" t="s">
        <v>5130</v>
      </c>
      <c r="Q349" s="12">
        <v>4</v>
      </c>
      <c r="R349" s="30" t="s">
        <v>184</v>
      </c>
      <c r="S349" s="12">
        <v>0</v>
      </c>
      <c r="U349" t="s">
        <v>686</v>
      </c>
      <c r="V349" t="s">
        <v>39</v>
      </c>
      <c r="W349" t="s">
        <v>3342</v>
      </c>
      <c r="X349" t="s">
        <v>3343</v>
      </c>
      <c r="Y349" t="s">
        <v>181</v>
      </c>
      <c r="Z349" t="s">
        <v>4517</v>
      </c>
      <c r="AA349" t="s">
        <v>37</v>
      </c>
      <c r="AC349" t="s">
        <v>19</v>
      </c>
      <c r="AD349">
        <v>4</v>
      </c>
      <c r="AE349">
        <v>0</v>
      </c>
      <c r="AF349" t="s">
        <v>117</v>
      </c>
      <c r="AG349">
        <v>5</v>
      </c>
      <c r="AI349" s="7" t="str">
        <f>VLOOKUP(B349,U:W,3,0)</f>
        <v>-6.8375401</v>
      </c>
      <c r="AJ349" s="4" t="str">
        <f>VLOOKUP(B349,U:X,4,0)</f>
        <v>110.711453</v>
      </c>
      <c r="AK349" s="4" t="str">
        <f>VLOOKUP(B349,U:Y,5,0)</f>
        <v>AHMAD KHARIS</v>
      </c>
      <c r="AL349" s="4" t="str">
        <f>VLOOKUP(B349,U:Z,6,0)</f>
        <v>14514231274</v>
      </c>
      <c r="AM349" s="4" t="str">
        <f>VLOOKUP(B349,U:AA,7,0)</f>
        <v>HEXING</v>
      </c>
      <c r="AN349" s="4">
        <f>VLOOKUP(B349,U:AB,8,0)</f>
        <v>0</v>
      </c>
      <c r="AO349" s="4" t="str">
        <f>VLOOKUP(B349,U:AC,9,0)</f>
        <v>ABB</v>
      </c>
      <c r="AP349" s="4">
        <f>VLOOKUP(B349,U:AD,10,0)</f>
        <v>4</v>
      </c>
      <c r="AQ349" s="3" t="s">
        <v>123</v>
      </c>
      <c r="AR349" s="4" t="str">
        <f t="shared" si="10"/>
        <v>4A</v>
      </c>
      <c r="AS349" s="4" t="str">
        <f>VLOOKUP(B349,U:AF,12,0)</f>
        <v>GD525510922</v>
      </c>
      <c r="AT349" s="4">
        <f>VLOOKUP(B349,U:AG,13,0)</f>
        <v>4</v>
      </c>
      <c r="AU349" s="4">
        <f t="shared" si="11"/>
        <v>0</v>
      </c>
    </row>
    <row r="350" spans="1:47" x14ac:dyDescent="0.3">
      <c r="A350" s="6" t="s">
        <v>432</v>
      </c>
      <c r="B350" s="2" t="s">
        <v>775</v>
      </c>
      <c r="C350" s="1" t="s">
        <v>1534</v>
      </c>
      <c r="D350" s="12" t="s">
        <v>18</v>
      </c>
      <c r="E350" s="12">
        <v>900</v>
      </c>
      <c r="F350" s="25" t="s">
        <v>2270</v>
      </c>
      <c r="G350" s="30" t="s">
        <v>3773</v>
      </c>
      <c r="H350" s="30" t="s">
        <v>3774</v>
      </c>
      <c r="I350" s="11" t="s">
        <v>131</v>
      </c>
      <c r="J350" s="12" t="s">
        <v>4753</v>
      </c>
      <c r="K350" s="12" t="s">
        <v>37</v>
      </c>
      <c r="L350" s="12">
        <v>0</v>
      </c>
      <c r="M350" s="12" t="s">
        <v>19</v>
      </c>
      <c r="N350" s="12" t="s">
        <v>21</v>
      </c>
      <c r="O350" s="12">
        <v>0</v>
      </c>
      <c r="P350" s="12" t="s">
        <v>5142</v>
      </c>
      <c r="Q350" s="12">
        <v>1</v>
      </c>
      <c r="R350" s="30" t="s">
        <v>176</v>
      </c>
      <c r="S350" s="12">
        <v>0</v>
      </c>
      <c r="U350" t="s">
        <v>694</v>
      </c>
      <c r="V350" t="s">
        <v>40</v>
      </c>
      <c r="W350" t="s">
        <v>3344</v>
      </c>
      <c r="X350" t="s">
        <v>3345</v>
      </c>
      <c r="Y350" t="s">
        <v>177</v>
      </c>
      <c r="Z350" t="s">
        <v>4518</v>
      </c>
      <c r="AA350" t="s">
        <v>37</v>
      </c>
      <c r="AC350" t="s">
        <v>19</v>
      </c>
      <c r="AD350">
        <v>6</v>
      </c>
      <c r="AE350">
        <v>0</v>
      </c>
      <c r="AF350" t="s">
        <v>94</v>
      </c>
      <c r="AG350">
        <v>2</v>
      </c>
      <c r="AI350" s="7" t="str">
        <f>VLOOKUP(B350,U:W,3,0)</f>
        <v>-6.7981603</v>
      </c>
      <c r="AJ350" s="4" t="str">
        <f>VLOOKUP(B350,U:X,4,0)</f>
        <v>110.6097252</v>
      </c>
      <c r="AK350" s="4" t="str">
        <f>VLOOKUP(B350,U:Y,5,0)</f>
        <v>AHMAD ROFIQ</v>
      </c>
      <c r="AL350" s="4" t="str">
        <f>VLOOKUP(B350,U:Z,6,0)</f>
        <v>14514230037</v>
      </c>
      <c r="AM350" s="4" t="str">
        <f>VLOOKUP(B350,U:AA,7,0)</f>
        <v>HEXING</v>
      </c>
      <c r="AN350" s="4">
        <f>VLOOKUP(B350,U:AB,8,0)</f>
        <v>0</v>
      </c>
      <c r="AO350" s="4" t="str">
        <f>VLOOKUP(B350,U:AC,9,0)</f>
        <v>ABB</v>
      </c>
      <c r="AP350" s="4">
        <f>VLOOKUP(B350,U:AD,10,0)</f>
        <v>4</v>
      </c>
      <c r="AQ350" s="3" t="s">
        <v>123</v>
      </c>
      <c r="AR350" s="4" t="str">
        <f t="shared" si="10"/>
        <v>4A</v>
      </c>
      <c r="AS350" s="4" t="str">
        <f>VLOOKUP(B350,U:AF,12,0)</f>
        <v>GD525510736</v>
      </c>
      <c r="AT350" s="4">
        <f>VLOOKUP(B350,U:AG,13,0)</f>
        <v>1</v>
      </c>
      <c r="AU350" s="4">
        <f t="shared" si="11"/>
        <v>0</v>
      </c>
    </row>
    <row r="351" spans="1:47" x14ac:dyDescent="0.3">
      <c r="A351" s="6" t="s">
        <v>432</v>
      </c>
      <c r="B351" s="2" t="s">
        <v>776</v>
      </c>
      <c r="C351" s="1" t="s">
        <v>1535</v>
      </c>
      <c r="D351" s="12" t="s">
        <v>18</v>
      </c>
      <c r="E351" s="12">
        <v>900</v>
      </c>
      <c r="F351" s="25" t="s">
        <v>2271</v>
      </c>
      <c r="G351" s="30" t="s">
        <v>3759</v>
      </c>
      <c r="H351" s="30" t="s">
        <v>3760</v>
      </c>
      <c r="I351" s="11" t="s">
        <v>131</v>
      </c>
      <c r="J351" s="12" t="s">
        <v>4745</v>
      </c>
      <c r="K351" s="12" t="s">
        <v>38</v>
      </c>
      <c r="L351" s="12">
        <v>0</v>
      </c>
      <c r="M351" s="12" t="s">
        <v>19</v>
      </c>
      <c r="N351" s="12" t="s">
        <v>21</v>
      </c>
      <c r="O351" s="12">
        <v>0</v>
      </c>
      <c r="P351" s="12" t="s">
        <v>5139</v>
      </c>
      <c r="Q351" s="12">
        <v>18</v>
      </c>
      <c r="R351" s="30" t="s">
        <v>176</v>
      </c>
      <c r="S351" s="12" t="s">
        <v>132</v>
      </c>
      <c r="U351" t="s">
        <v>699</v>
      </c>
      <c r="V351" t="s">
        <v>40</v>
      </c>
      <c r="W351" t="s">
        <v>3346</v>
      </c>
      <c r="X351" t="s">
        <v>3347</v>
      </c>
      <c r="Y351" t="s">
        <v>177</v>
      </c>
      <c r="Z351" t="s">
        <v>4519</v>
      </c>
      <c r="AA351" t="s">
        <v>37</v>
      </c>
      <c r="AC351" t="s">
        <v>19</v>
      </c>
      <c r="AD351">
        <v>6</v>
      </c>
      <c r="AE351">
        <v>0</v>
      </c>
      <c r="AF351" t="s">
        <v>5073</v>
      </c>
      <c r="AG351">
        <v>3</v>
      </c>
      <c r="AI351" s="7" t="str">
        <f>VLOOKUP(B351,U:W,3,0)</f>
        <v>-6.8103439</v>
      </c>
      <c r="AJ351" s="4" t="str">
        <f>VLOOKUP(B351,U:X,4,0)</f>
        <v>110.5864191</v>
      </c>
      <c r="AK351" s="4" t="str">
        <f>VLOOKUP(B351,U:Y,5,0)</f>
        <v>AHMAD ROFIQ</v>
      </c>
      <c r="AL351" s="4" t="str">
        <f>VLOOKUP(B351,U:Z,6,0)</f>
        <v>86220852692</v>
      </c>
      <c r="AM351" s="4" t="str">
        <f>VLOOKUP(B351,U:AA,7,0)</f>
        <v>SMARTMETER</v>
      </c>
      <c r="AN351" s="4">
        <f>VLOOKUP(B351,U:AB,8,0)</f>
        <v>0</v>
      </c>
      <c r="AO351" s="4" t="str">
        <f>VLOOKUP(B351,U:AC,9,0)</f>
        <v>ABB</v>
      </c>
      <c r="AP351" s="4">
        <f>VLOOKUP(B351,U:AD,10,0)</f>
        <v>4</v>
      </c>
      <c r="AQ351" s="3" t="s">
        <v>123</v>
      </c>
      <c r="AR351" s="4" t="str">
        <f t="shared" si="10"/>
        <v>4A</v>
      </c>
      <c r="AS351" s="4" t="str">
        <f>VLOOKUP(B351,U:AF,12,0)</f>
        <v>GD525511656</v>
      </c>
      <c r="AT351" s="4">
        <f>VLOOKUP(B351,U:AG,13,0)</f>
        <v>18</v>
      </c>
      <c r="AU351" s="4" t="str">
        <f t="shared" si="11"/>
        <v>PERLU PERLUASAN JTR</v>
      </c>
    </row>
    <row r="352" spans="1:47" x14ac:dyDescent="0.3">
      <c r="A352" s="6" t="s">
        <v>432</v>
      </c>
      <c r="B352" s="2" t="s">
        <v>777</v>
      </c>
      <c r="C352" s="1" t="s">
        <v>1536</v>
      </c>
      <c r="D352" s="12" t="s">
        <v>18</v>
      </c>
      <c r="E352" s="12">
        <v>900</v>
      </c>
      <c r="F352" s="25" t="s">
        <v>2272</v>
      </c>
      <c r="G352" s="30" t="s">
        <v>3879</v>
      </c>
      <c r="H352" s="30" t="s">
        <v>3880</v>
      </c>
      <c r="I352" s="11" t="s">
        <v>131</v>
      </c>
      <c r="J352" s="12" t="s">
        <v>4808</v>
      </c>
      <c r="K352" s="12" t="s">
        <v>37</v>
      </c>
      <c r="L352" s="12">
        <v>0</v>
      </c>
      <c r="M352" s="12" t="s">
        <v>19</v>
      </c>
      <c r="N352" s="12" t="s">
        <v>21</v>
      </c>
      <c r="O352" s="12">
        <v>0</v>
      </c>
      <c r="P352" s="12" t="s">
        <v>74</v>
      </c>
      <c r="Q352" s="12">
        <v>6</v>
      </c>
      <c r="R352" s="30" t="s">
        <v>31</v>
      </c>
      <c r="S352" s="12" t="s">
        <v>132</v>
      </c>
      <c r="U352" t="s">
        <v>683</v>
      </c>
      <c r="V352" t="s">
        <v>39</v>
      </c>
      <c r="W352" t="s">
        <v>3348</v>
      </c>
      <c r="X352" t="s">
        <v>3349</v>
      </c>
      <c r="Y352" t="s">
        <v>183</v>
      </c>
      <c r="Z352" t="s">
        <v>4520</v>
      </c>
      <c r="AA352" t="s">
        <v>37</v>
      </c>
      <c r="AC352" t="s">
        <v>19</v>
      </c>
      <c r="AD352">
        <v>4</v>
      </c>
      <c r="AE352">
        <v>0</v>
      </c>
      <c r="AF352" t="s">
        <v>95</v>
      </c>
      <c r="AG352">
        <v>7</v>
      </c>
      <c r="AI352" s="7" t="str">
        <f>VLOOKUP(B352,U:W,3,0)</f>
        <v>-6.9771266</v>
      </c>
      <c r="AJ352" s="4" t="str">
        <f>VLOOKUP(B352,U:X,4,0)</f>
        <v>110.6218754</v>
      </c>
      <c r="AK352" s="4" t="str">
        <f>VLOOKUP(B352,U:Y,5,0)</f>
        <v>SUDARMAN</v>
      </c>
      <c r="AL352" s="4" t="str">
        <f>VLOOKUP(B352,U:Z,6,0)</f>
        <v>14514229120</v>
      </c>
      <c r="AM352" s="4" t="str">
        <f>VLOOKUP(B352,U:AA,7,0)</f>
        <v>HEXING</v>
      </c>
      <c r="AN352" s="4">
        <f>VLOOKUP(B352,U:AB,8,0)</f>
        <v>0</v>
      </c>
      <c r="AO352" s="4" t="str">
        <f>VLOOKUP(B352,U:AC,9,0)</f>
        <v>ABB</v>
      </c>
      <c r="AP352" s="4">
        <f>VLOOKUP(B352,U:AD,10,0)</f>
        <v>4</v>
      </c>
      <c r="AQ352" s="3" t="s">
        <v>123</v>
      </c>
      <c r="AR352" s="4" t="str">
        <f t="shared" si="10"/>
        <v>4A</v>
      </c>
      <c r="AS352" s="4" t="str">
        <f>VLOOKUP(B352,U:AF,12,0)</f>
        <v>GD525512362</v>
      </c>
      <c r="AT352" s="4">
        <f>VLOOKUP(B352,U:AG,13,0)</f>
        <v>6</v>
      </c>
      <c r="AU352" s="4" t="str">
        <f t="shared" si="11"/>
        <v>PERLU PERLUASAN JTR</v>
      </c>
    </row>
    <row r="353" spans="1:47" x14ac:dyDescent="0.3">
      <c r="A353" s="6" t="s">
        <v>432</v>
      </c>
      <c r="B353" s="2" t="s">
        <v>778</v>
      </c>
      <c r="C353" s="1" t="s">
        <v>1537</v>
      </c>
      <c r="D353" s="12" t="s">
        <v>18</v>
      </c>
      <c r="E353" s="12">
        <v>900</v>
      </c>
      <c r="F353" s="25" t="s">
        <v>2273</v>
      </c>
      <c r="G353" s="30" t="s">
        <v>3767</v>
      </c>
      <c r="H353" s="30" t="s">
        <v>3768</v>
      </c>
      <c r="I353" s="11" t="s">
        <v>131</v>
      </c>
      <c r="J353" s="12" t="s">
        <v>4749</v>
      </c>
      <c r="K353" s="12" t="s">
        <v>37</v>
      </c>
      <c r="L353" s="12">
        <v>0</v>
      </c>
      <c r="M353" s="12" t="s">
        <v>19</v>
      </c>
      <c r="N353" s="12" t="s">
        <v>21</v>
      </c>
      <c r="O353" s="12">
        <v>0</v>
      </c>
      <c r="P353" s="12" t="s">
        <v>4993</v>
      </c>
      <c r="Q353" s="12">
        <v>2</v>
      </c>
      <c r="R353" s="30" t="s">
        <v>178</v>
      </c>
      <c r="S353" s="12">
        <v>0</v>
      </c>
      <c r="U353" t="s">
        <v>698</v>
      </c>
      <c r="V353" t="s">
        <v>39</v>
      </c>
      <c r="W353" t="s">
        <v>3350</v>
      </c>
      <c r="X353" t="s">
        <v>3351</v>
      </c>
      <c r="Y353" t="s">
        <v>180</v>
      </c>
      <c r="Z353" t="s">
        <v>4521</v>
      </c>
      <c r="AA353" t="s">
        <v>37</v>
      </c>
      <c r="AC353" t="s">
        <v>19</v>
      </c>
      <c r="AD353">
        <v>4</v>
      </c>
      <c r="AE353">
        <v>0</v>
      </c>
      <c r="AF353" t="s">
        <v>85</v>
      </c>
      <c r="AG353">
        <v>7</v>
      </c>
      <c r="AI353" s="7" t="str">
        <f>VLOOKUP(B353,U:W,3,0)</f>
        <v>-6.9399353</v>
      </c>
      <c r="AJ353" s="4" t="str">
        <f>VLOOKUP(B353,U:X,4,0)</f>
        <v>110.698088</v>
      </c>
      <c r="AK353" s="4" t="str">
        <f>VLOOKUP(B353,U:Y,5,0)</f>
        <v>AGUS SALIM</v>
      </c>
      <c r="AL353" s="4" t="str">
        <f>VLOOKUP(B353,U:Z,6,0)</f>
        <v>14514231944</v>
      </c>
      <c r="AM353" s="4" t="str">
        <f>VLOOKUP(B353,U:AA,7,0)</f>
        <v>HEXING</v>
      </c>
      <c r="AN353" s="4">
        <f>VLOOKUP(B353,U:AB,8,0)</f>
        <v>0</v>
      </c>
      <c r="AO353" s="4" t="str">
        <f>VLOOKUP(B353,U:AC,9,0)</f>
        <v>ABB</v>
      </c>
      <c r="AP353" s="4">
        <f>VLOOKUP(B353,U:AD,10,0)</f>
        <v>4</v>
      </c>
      <c r="AQ353" s="3" t="s">
        <v>123</v>
      </c>
      <c r="AR353" s="4" t="str">
        <f t="shared" si="10"/>
        <v>4A</v>
      </c>
      <c r="AS353" s="4" t="str">
        <f>VLOOKUP(B353,U:AF,12,0)</f>
        <v>GD525510260</v>
      </c>
      <c r="AT353" s="4">
        <f>VLOOKUP(B353,U:AG,13,0)</f>
        <v>2</v>
      </c>
      <c r="AU353" s="4">
        <f t="shared" si="11"/>
        <v>0</v>
      </c>
    </row>
    <row r="354" spans="1:47" x14ac:dyDescent="0.3">
      <c r="A354" s="6" t="s">
        <v>427</v>
      </c>
      <c r="B354" s="2" t="s">
        <v>779</v>
      </c>
      <c r="C354" s="1" t="s">
        <v>1227</v>
      </c>
      <c r="D354" s="12" t="s">
        <v>18</v>
      </c>
      <c r="E354" s="12">
        <v>1300</v>
      </c>
      <c r="F354" s="25" t="s">
        <v>2274</v>
      </c>
      <c r="G354" s="30" t="s">
        <v>2749</v>
      </c>
      <c r="H354" s="30" t="s">
        <v>2750</v>
      </c>
      <c r="I354" s="11" t="s">
        <v>131</v>
      </c>
      <c r="J354" s="12" t="s">
        <v>4198</v>
      </c>
      <c r="K354" s="12" t="s">
        <v>145</v>
      </c>
      <c r="L354" s="12">
        <v>0</v>
      </c>
      <c r="M354" s="12" t="s">
        <v>19</v>
      </c>
      <c r="N354" s="12" t="s">
        <v>125</v>
      </c>
      <c r="O354" s="12">
        <v>0</v>
      </c>
      <c r="P354" s="12" t="s">
        <v>4982</v>
      </c>
      <c r="Q354" s="12">
        <v>1</v>
      </c>
      <c r="R354" s="30" t="s">
        <v>180</v>
      </c>
      <c r="S354" s="12">
        <v>0</v>
      </c>
      <c r="U354" t="s">
        <v>680</v>
      </c>
      <c r="V354" t="s">
        <v>39</v>
      </c>
      <c r="W354" t="s">
        <v>3352</v>
      </c>
      <c r="X354" t="s">
        <v>3353</v>
      </c>
      <c r="Y354" t="s">
        <v>177</v>
      </c>
      <c r="Z354" t="s">
        <v>4522</v>
      </c>
      <c r="AA354" t="s">
        <v>145</v>
      </c>
      <c r="AC354" t="s">
        <v>19</v>
      </c>
      <c r="AD354">
        <v>4</v>
      </c>
      <c r="AE354">
        <v>0</v>
      </c>
      <c r="AF354" t="s">
        <v>172</v>
      </c>
      <c r="AG354">
        <v>5</v>
      </c>
      <c r="AI354" s="7" t="str">
        <f>VLOOKUP(B354,U:W,3,0)</f>
        <v>-6.969245</v>
      </c>
      <c r="AJ354" s="4" t="str">
        <f>VLOOKUP(B354,U:X,4,0)</f>
        <v>110.5286769</v>
      </c>
      <c r="AK354" s="4" t="str">
        <f>VLOOKUP(B354,U:Y,5,0)</f>
        <v>AHMAD FAHRUR REZA</v>
      </c>
      <c r="AL354" s="4" t="str">
        <f>VLOOKUP(B354,U:Z,6,0)</f>
        <v>56225376880</v>
      </c>
      <c r="AM354" s="4" t="str">
        <f>VLOOKUP(B354,U:AA,7,0)</f>
        <v>MELCOINDA</v>
      </c>
      <c r="AN354" s="4">
        <f>VLOOKUP(B354,U:AB,8,0)</f>
        <v>0</v>
      </c>
      <c r="AO354" s="4" t="str">
        <f>VLOOKUP(B354,U:AC,9,0)</f>
        <v>ABB</v>
      </c>
      <c r="AP354" s="4">
        <f>VLOOKUP(B354,U:AD,10,0)</f>
        <v>6</v>
      </c>
      <c r="AQ354" s="3" t="s">
        <v>123</v>
      </c>
      <c r="AR354" s="4" t="str">
        <f t="shared" si="10"/>
        <v>6A</v>
      </c>
      <c r="AS354" s="4" t="str">
        <f>VLOOKUP(B354,U:AF,12,0)</f>
        <v>5592T5</v>
      </c>
      <c r="AT354" s="4">
        <f>VLOOKUP(B354,U:AG,13,0)</f>
        <v>1</v>
      </c>
      <c r="AU354" s="4">
        <f t="shared" si="11"/>
        <v>0</v>
      </c>
    </row>
    <row r="355" spans="1:47" x14ac:dyDescent="0.3">
      <c r="A355" s="6" t="s">
        <v>432</v>
      </c>
      <c r="B355" s="2" t="s">
        <v>780</v>
      </c>
      <c r="C355" s="1" t="s">
        <v>190</v>
      </c>
      <c r="D355" s="12" t="s">
        <v>18</v>
      </c>
      <c r="E355" s="12">
        <v>900</v>
      </c>
      <c r="F355" s="25" t="s">
        <v>2275</v>
      </c>
      <c r="G355" s="30" t="s">
        <v>3807</v>
      </c>
      <c r="H355" s="30" t="s">
        <v>3808</v>
      </c>
      <c r="I355" s="11" t="s">
        <v>131</v>
      </c>
      <c r="J355" s="12" t="s">
        <v>4772</v>
      </c>
      <c r="K355" s="12" t="s">
        <v>37</v>
      </c>
      <c r="L355" s="12">
        <v>0</v>
      </c>
      <c r="M355" s="12" t="s">
        <v>19</v>
      </c>
      <c r="N355" s="12" t="s">
        <v>21</v>
      </c>
      <c r="O355" s="12">
        <v>0</v>
      </c>
      <c r="P355" s="12" t="s">
        <v>154</v>
      </c>
      <c r="Q355" s="12">
        <v>8</v>
      </c>
      <c r="R355" s="30" t="s">
        <v>185</v>
      </c>
      <c r="S355" s="12" t="s">
        <v>132</v>
      </c>
      <c r="U355" t="s">
        <v>691</v>
      </c>
      <c r="V355" t="s">
        <v>40</v>
      </c>
      <c r="W355" t="s">
        <v>3354</v>
      </c>
      <c r="X355" t="s">
        <v>3355</v>
      </c>
      <c r="Y355" t="s">
        <v>177</v>
      </c>
      <c r="Z355" t="s">
        <v>4523</v>
      </c>
      <c r="AA355" t="s">
        <v>145</v>
      </c>
      <c r="AC355" t="s">
        <v>19</v>
      </c>
      <c r="AD355">
        <v>6</v>
      </c>
      <c r="AE355">
        <v>0</v>
      </c>
      <c r="AF355" t="s">
        <v>155</v>
      </c>
      <c r="AG355">
        <v>4</v>
      </c>
      <c r="AI355" s="7" t="str">
        <f>VLOOKUP(B355,U:W,3,0)</f>
        <v>-6.9216343</v>
      </c>
      <c r="AJ355" s="4" t="str">
        <f>VLOOKUP(B355,U:X,4,0)</f>
        <v>110.686008</v>
      </c>
      <c r="AK355" s="4" t="str">
        <f>VLOOKUP(B355,U:Y,5,0)</f>
        <v>NASIRUN</v>
      </c>
      <c r="AL355" s="4" t="str">
        <f>VLOOKUP(B355,U:Z,6,0)</f>
        <v>14514231563</v>
      </c>
      <c r="AM355" s="4" t="str">
        <f>VLOOKUP(B355,U:AA,7,0)</f>
        <v>HEXING</v>
      </c>
      <c r="AN355" s="4">
        <f>VLOOKUP(B355,U:AB,8,0)</f>
        <v>0</v>
      </c>
      <c r="AO355" s="4" t="str">
        <f>VLOOKUP(B355,U:AC,9,0)</f>
        <v>ABB</v>
      </c>
      <c r="AP355" s="4">
        <f>VLOOKUP(B355,U:AD,10,0)</f>
        <v>4</v>
      </c>
      <c r="AQ355" s="3" t="s">
        <v>123</v>
      </c>
      <c r="AR355" s="4" t="str">
        <f t="shared" si="10"/>
        <v>4A</v>
      </c>
      <c r="AS355" s="4" t="str">
        <f>VLOOKUP(B355,U:AF,12,0)</f>
        <v>GD525512116</v>
      </c>
      <c r="AT355" s="4">
        <f>VLOOKUP(B355,U:AG,13,0)</f>
        <v>8</v>
      </c>
      <c r="AU355" s="4" t="str">
        <f t="shared" si="11"/>
        <v>PERLU PERLUASAN JTR</v>
      </c>
    </row>
    <row r="356" spans="1:47" x14ac:dyDescent="0.3">
      <c r="A356" s="6" t="s">
        <v>427</v>
      </c>
      <c r="B356" s="2" t="s">
        <v>781</v>
      </c>
      <c r="C356" s="1" t="s">
        <v>1538</v>
      </c>
      <c r="D356" s="12" t="s">
        <v>134</v>
      </c>
      <c r="E356" s="12">
        <v>900</v>
      </c>
      <c r="F356" s="25" t="s">
        <v>2276</v>
      </c>
      <c r="G356" s="30" t="s">
        <v>2801</v>
      </c>
      <c r="H356" s="30" t="s">
        <v>2802</v>
      </c>
      <c r="I356" s="11" t="s">
        <v>130</v>
      </c>
      <c r="J356" s="12" t="s">
        <v>4226</v>
      </c>
      <c r="K356" s="12" t="s">
        <v>147</v>
      </c>
      <c r="L356" s="12">
        <v>0</v>
      </c>
      <c r="M356" s="12" t="s">
        <v>19</v>
      </c>
      <c r="N356" s="12" t="s">
        <v>21</v>
      </c>
      <c r="O356" s="12">
        <v>0</v>
      </c>
      <c r="P356" s="12" t="s">
        <v>54</v>
      </c>
      <c r="Q356" s="12">
        <v>3</v>
      </c>
      <c r="R356" s="30" t="s">
        <v>178</v>
      </c>
      <c r="S356" s="12">
        <v>0</v>
      </c>
      <c r="U356" t="s">
        <v>529</v>
      </c>
      <c r="V356" t="s">
        <v>39</v>
      </c>
      <c r="W356" t="s">
        <v>3356</v>
      </c>
      <c r="X356" t="s">
        <v>3357</v>
      </c>
      <c r="Y356" t="s">
        <v>31</v>
      </c>
      <c r="Z356" t="s">
        <v>4524</v>
      </c>
      <c r="AA356" t="s">
        <v>37</v>
      </c>
      <c r="AC356" t="s">
        <v>19</v>
      </c>
      <c r="AD356">
        <v>4</v>
      </c>
      <c r="AE356">
        <v>0</v>
      </c>
      <c r="AF356" t="s">
        <v>5074</v>
      </c>
      <c r="AG356">
        <v>6</v>
      </c>
      <c r="AI356" s="7" t="str">
        <f>VLOOKUP(B356,U:W,3,0)</f>
        <v>-6.9920949</v>
      </c>
      <c r="AJ356" s="4" t="str">
        <f>VLOOKUP(B356,U:X,4,0)</f>
        <v>110.7366163</v>
      </c>
      <c r="AK356" s="4" t="str">
        <f>VLOOKUP(B356,U:Y,5,0)</f>
        <v>AGUS SALIM</v>
      </c>
      <c r="AL356" s="4" t="str">
        <f>VLOOKUP(B356,U:Z,6,0)</f>
        <v>1699638</v>
      </c>
      <c r="AM356" s="4" t="str">
        <f>VLOOKUP(B356,U:AA,7,0)</f>
        <v>MECOINDO</v>
      </c>
      <c r="AN356" s="4">
        <f>VLOOKUP(B356,U:AB,8,0)</f>
        <v>0</v>
      </c>
      <c r="AO356" s="4" t="str">
        <f>VLOOKUP(B356,U:AC,9,0)</f>
        <v>ABB</v>
      </c>
      <c r="AP356" s="4">
        <f>VLOOKUP(B356,U:AD,10,0)</f>
        <v>4</v>
      </c>
      <c r="AQ356" s="3" t="s">
        <v>123</v>
      </c>
      <c r="AR356" s="4" t="str">
        <f t="shared" si="10"/>
        <v>4A</v>
      </c>
      <c r="AS356" s="4" t="str">
        <f>VLOOKUP(B356,U:AF,12,0)</f>
        <v>GD525512316</v>
      </c>
      <c r="AT356" s="4">
        <f>VLOOKUP(B356,U:AG,13,0)</f>
        <v>3</v>
      </c>
      <c r="AU356" s="4">
        <f t="shared" si="11"/>
        <v>0</v>
      </c>
    </row>
    <row r="357" spans="1:47" x14ac:dyDescent="0.3">
      <c r="A357" s="6" t="s">
        <v>427</v>
      </c>
      <c r="B357" s="2" t="s">
        <v>782</v>
      </c>
      <c r="C357" s="1" t="s">
        <v>1539</v>
      </c>
      <c r="D357" s="12" t="s">
        <v>33</v>
      </c>
      <c r="E357" s="12">
        <v>900</v>
      </c>
      <c r="F357" s="25" t="s">
        <v>258</v>
      </c>
      <c r="G357" s="30" t="s">
        <v>3891</v>
      </c>
      <c r="H357" s="30" t="s">
        <v>3892</v>
      </c>
      <c r="I357" s="11" t="s">
        <v>131</v>
      </c>
      <c r="J357" s="12" t="s">
        <v>4814</v>
      </c>
      <c r="K357" s="12" t="s">
        <v>37</v>
      </c>
      <c r="L357" s="12">
        <v>0</v>
      </c>
      <c r="M357" s="12" t="s">
        <v>19</v>
      </c>
      <c r="N357" s="12" t="s">
        <v>21</v>
      </c>
      <c r="O357" s="12">
        <v>0</v>
      </c>
      <c r="P357" s="12" t="s">
        <v>113</v>
      </c>
      <c r="Q357" s="12">
        <v>3</v>
      </c>
      <c r="R357" s="30" t="s">
        <v>181</v>
      </c>
      <c r="S357" s="12">
        <v>0</v>
      </c>
      <c r="U357" t="s">
        <v>717</v>
      </c>
      <c r="V357" t="s">
        <v>39</v>
      </c>
      <c r="W357" t="s">
        <v>3358</v>
      </c>
      <c r="X357" t="s">
        <v>3359</v>
      </c>
      <c r="Y357" t="s">
        <v>185</v>
      </c>
      <c r="Z357" t="s">
        <v>4525</v>
      </c>
      <c r="AA357" t="s">
        <v>37</v>
      </c>
      <c r="AC357" t="s">
        <v>19</v>
      </c>
      <c r="AD357">
        <v>4</v>
      </c>
      <c r="AE357">
        <v>0</v>
      </c>
      <c r="AF357" t="s">
        <v>5075</v>
      </c>
      <c r="AG357">
        <v>8</v>
      </c>
      <c r="AI357" s="7" t="str">
        <f>VLOOKUP(B357,U:W,3,0)</f>
        <v>-6.7737907</v>
      </c>
      <c r="AJ357" s="4" t="str">
        <f>VLOOKUP(B357,U:X,4,0)</f>
        <v>110.630997</v>
      </c>
      <c r="AK357" s="4" t="str">
        <f>VLOOKUP(B357,U:Y,5,0)</f>
        <v>MUSYAFAK</v>
      </c>
      <c r="AL357" s="4" t="str">
        <f>VLOOKUP(B357,U:Z,6,0)</f>
        <v>14514226787</v>
      </c>
      <c r="AM357" s="4" t="str">
        <f>VLOOKUP(B357,U:AA,7,0)</f>
        <v>HEXING</v>
      </c>
      <c r="AN357" s="4">
        <f>VLOOKUP(B357,U:AB,8,0)</f>
        <v>0</v>
      </c>
      <c r="AO357" s="4" t="str">
        <f>VLOOKUP(B357,U:AC,9,0)</f>
        <v>ABB</v>
      </c>
      <c r="AP357" s="4">
        <f>VLOOKUP(B357,U:AD,10,0)</f>
        <v>4</v>
      </c>
      <c r="AQ357" s="3" t="s">
        <v>123</v>
      </c>
      <c r="AR357" s="4" t="str">
        <f t="shared" si="10"/>
        <v>4A</v>
      </c>
      <c r="AS357" s="4" t="str">
        <f>VLOOKUP(B357,U:AF,12,0)</f>
        <v>GD525511635</v>
      </c>
      <c r="AT357" s="4">
        <f>VLOOKUP(B357,U:AG,13,0)</f>
        <v>3</v>
      </c>
      <c r="AU357" s="4">
        <f t="shared" si="11"/>
        <v>0</v>
      </c>
    </row>
    <row r="358" spans="1:47" x14ac:dyDescent="0.3">
      <c r="A358" s="6" t="s">
        <v>424</v>
      </c>
      <c r="B358" s="2" t="s">
        <v>783</v>
      </c>
      <c r="C358" s="1" t="s">
        <v>268</v>
      </c>
      <c r="D358" s="12" t="s">
        <v>18</v>
      </c>
      <c r="E358" s="12">
        <v>1300</v>
      </c>
      <c r="F358" s="25" t="s">
        <v>2277</v>
      </c>
      <c r="G358" s="30" t="s">
        <v>3697</v>
      </c>
      <c r="H358" s="30" t="s">
        <v>3698</v>
      </c>
      <c r="I358" s="11" t="s">
        <v>131</v>
      </c>
      <c r="J358" s="12" t="s">
        <v>4711</v>
      </c>
      <c r="K358" s="12" t="s">
        <v>37</v>
      </c>
      <c r="L358" s="12">
        <v>0</v>
      </c>
      <c r="M358" s="12" t="s">
        <v>19</v>
      </c>
      <c r="N358" s="12" t="s">
        <v>125</v>
      </c>
      <c r="O358" s="12">
        <v>0</v>
      </c>
      <c r="P358" s="12" t="s">
        <v>151</v>
      </c>
      <c r="Q358" s="12">
        <v>8</v>
      </c>
      <c r="R358" s="30" t="s">
        <v>180</v>
      </c>
      <c r="S358" s="12" t="s">
        <v>132</v>
      </c>
      <c r="U358" t="s">
        <v>876</v>
      </c>
      <c r="V358" t="s">
        <v>40</v>
      </c>
      <c r="W358" t="s">
        <v>3360</v>
      </c>
      <c r="X358" t="s">
        <v>3361</v>
      </c>
      <c r="Y358" t="s">
        <v>176</v>
      </c>
      <c r="Z358" t="s">
        <v>4526</v>
      </c>
      <c r="AA358" t="s">
        <v>38</v>
      </c>
      <c r="AC358" t="s">
        <v>19</v>
      </c>
      <c r="AD358">
        <v>6</v>
      </c>
      <c r="AE358">
        <v>0</v>
      </c>
      <c r="AF358" t="s">
        <v>5076</v>
      </c>
      <c r="AG358">
        <v>12</v>
      </c>
      <c r="AI358" s="7" t="str">
        <f>VLOOKUP(B358,U:W,3,0)</f>
        <v>-6.9274472</v>
      </c>
      <c r="AJ358" s="4" t="str">
        <f>VLOOKUP(B358,U:X,4,0)</f>
        <v>110.5504095</v>
      </c>
      <c r="AK358" s="4" t="str">
        <f>VLOOKUP(B358,U:Y,5,0)</f>
        <v>AHMAD FAHRUR REZA</v>
      </c>
      <c r="AL358" s="4" t="str">
        <f>VLOOKUP(B358,U:Z,6,0)</f>
        <v>14514226761</v>
      </c>
      <c r="AM358" s="4" t="str">
        <f>VLOOKUP(B358,U:AA,7,0)</f>
        <v>HEXING</v>
      </c>
      <c r="AN358" s="4">
        <f>VLOOKUP(B358,U:AB,8,0)</f>
        <v>0</v>
      </c>
      <c r="AO358" s="4" t="str">
        <f>VLOOKUP(B358,U:AC,9,0)</f>
        <v>ABB</v>
      </c>
      <c r="AP358" s="4">
        <f>VLOOKUP(B358,U:AD,10,0)</f>
        <v>6</v>
      </c>
      <c r="AQ358" s="3" t="s">
        <v>123</v>
      </c>
      <c r="AR358" s="4" t="str">
        <f t="shared" si="10"/>
        <v>6A</v>
      </c>
      <c r="AS358" s="4" t="str">
        <f>VLOOKUP(B358,U:AF,12,0)</f>
        <v>GD525510015</v>
      </c>
      <c r="AT358" s="4">
        <f>VLOOKUP(B358,U:AG,13,0)</f>
        <v>8</v>
      </c>
      <c r="AU358" s="4" t="str">
        <f t="shared" si="11"/>
        <v>PERLU PERLUASAN JTR</v>
      </c>
    </row>
    <row r="359" spans="1:47" x14ac:dyDescent="0.3">
      <c r="A359" s="6" t="s">
        <v>424</v>
      </c>
      <c r="B359" s="2" t="s">
        <v>784</v>
      </c>
      <c r="C359" s="1" t="s">
        <v>1540</v>
      </c>
      <c r="D359" s="12" t="s">
        <v>211</v>
      </c>
      <c r="E359" s="12">
        <v>1300</v>
      </c>
      <c r="F359" s="25" t="s">
        <v>2278</v>
      </c>
      <c r="G359" s="30" t="s">
        <v>3903</v>
      </c>
      <c r="H359" s="30" t="s">
        <v>3904</v>
      </c>
      <c r="I359" s="11" t="s">
        <v>131</v>
      </c>
      <c r="J359" s="12" t="s">
        <v>4820</v>
      </c>
      <c r="K359" s="12" t="s">
        <v>37</v>
      </c>
      <c r="L359" s="12">
        <v>0</v>
      </c>
      <c r="M359" s="12" t="s">
        <v>19</v>
      </c>
      <c r="N359" s="12" t="s">
        <v>125</v>
      </c>
      <c r="O359" s="12">
        <v>0</v>
      </c>
      <c r="P359" s="12" t="s">
        <v>72</v>
      </c>
      <c r="Q359" s="12">
        <v>3</v>
      </c>
      <c r="R359" s="30" t="s">
        <v>178</v>
      </c>
      <c r="S359" s="12">
        <v>0</v>
      </c>
      <c r="U359" t="s">
        <v>758</v>
      </c>
      <c r="V359" t="s">
        <v>40</v>
      </c>
      <c r="W359" t="s">
        <v>3362</v>
      </c>
      <c r="X359" t="s">
        <v>3363</v>
      </c>
      <c r="Y359" t="s">
        <v>177</v>
      </c>
      <c r="Z359" t="s">
        <v>4527</v>
      </c>
      <c r="AA359" t="s">
        <v>38</v>
      </c>
      <c r="AC359" t="s">
        <v>19</v>
      </c>
      <c r="AD359">
        <v>6</v>
      </c>
      <c r="AE359">
        <v>0</v>
      </c>
      <c r="AF359" t="s">
        <v>5020</v>
      </c>
      <c r="AG359">
        <v>5</v>
      </c>
      <c r="AI359" s="7" t="str">
        <f>VLOOKUP(B359,U:W,3,0)</f>
        <v>-6.994695</v>
      </c>
      <c r="AJ359" s="4" t="str">
        <f>VLOOKUP(B359,U:X,4,0)</f>
        <v>110.7501179</v>
      </c>
      <c r="AK359" s="4" t="str">
        <f>VLOOKUP(B359,U:Y,5,0)</f>
        <v>AGUS SALIM</v>
      </c>
      <c r="AL359" s="4" t="str">
        <f>VLOOKUP(B359,U:Z,6,0)</f>
        <v>14514149054</v>
      </c>
      <c r="AM359" s="4" t="str">
        <f>VLOOKUP(B359,U:AA,7,0)</f>
        <v>HEXING</v>
      </c>
      <c r="AN359" s="4">
        <f>VLOOKUP(B359,U:AB,8,0)</f>
        <v>0</v>
      </c>
      <c r="AO359" s="4" t="str">
        <f>VLOOKUP(B359,U:AC,9,0)</f>
        <v>ABB</v>
      </c>
      <c r="AP359" s="4">
        <f>VLOOKUP(B359,U:AD,10,0)</f>
        <v>6</v>
      </c>
      <c r="AQ359" s="3" t="s">
        <v>123</v>
      </c>
      <c r="AR359" s="4" t="str">
        <f t="shared" si="10"/>
        <v>6A</v>
      </c>
      <c r="AS359" s="4" t="str">
        <f>VLOOKUP(B359,U:AF,12,0)</f>
        <v>GD525512368</v>
      </c>
      <c r="AT359" s="4">
        <f>VLOOKUP(B359,U:AG,13,0)</f>
        <v>3</v>
      </c>
      <c r="AU359" s="4">
        <f t="shared" si="11"/>
        <v>0</v>
      </c>
    </row>
    <row r="360" spans="1:47" x14ac:dyDescent="0.3">
      <c r="A360" s="6" t="s">
        <v>424</v>
      </c>
      <c r="B360" s="2" t="s">
        <v>785</v>
      </c>
      <c r="C360" s="1" t="s">
        <v>295</v>
      </c>
      <c r="D360" s="12" t="s">
        <v>18</v>
      </c>
      <c r="E360" s="12">
        <v>1300</v>
      </c>
      <c r="F360" s="25" t="s">
        <v>2277</v>
      </c>
      <c r="G360" s="30" t="s">
        <v>3697</v>
      </c>
      <c r="H360" s="30" t="s">
        <v>3698</v>
      </c>
      <c r="I360" s="11" t="s">
        <v>131</v>
      </c>
      <c r="J360" s="12" t="s">
        <v>4712</v>
      </c>
      <c r="K360" s="12" t="s">
        <v>37</v>
      </c>
      <c r="L360" s="12">
        <v>0</v>
      </c>
      <c r="M360" s="12" t="s">
        <v>19</v>
      </c>
      <c r="N360" s="12" t="s">
        <v>125</v>
      </c>
      <c r="O360" s="12">
        <v>0</v>
      </c>
      <c r="P360" s="12" t="s">
        <v>151</v>
      </c>
      <c r="Q360" s="12">
        <v>9</v>
      </c>
      <c r="R360" s="30" t="s">
        <v>180</v>
      </c>
      <c r="S360" s="12" t="s">
        <v>132</v>
      </c>
      <c r="U360" t="s">
        <v>884</v>
      </c>
      <c r="V360" t="s">
        <v>39</v>
      </c>
      <c r="W360" t="s">
        <v>3364</v>
      </c>
      <c r="X360" t="s">
        <v>3365</v>
      </c>
      <c r="Y360" t="s">
        <v>184</v>
      </c>
      <c r="Z360" t="s">
        <v>4528</v>
      </c>
      <c r="AA360" t="s">
        <v>38</v>
      </c>
      <c r="AC360" t="s">
        <v>19</v>
      </c>
      <c r="AD360">
        <v>4</v>
      </c>
      <c r="AE360">
        <v>0</v>
      </c>
      <c r="AF360" t="s">
        <v>77</v>
      </c>
      <c r="AG360">
        <v>1</v>
      </c>
      <c r="AI360" s="7" t="str">
        <f>VLOOKUP(B360,U:W,3,0)</f>
        <v>-6.9274472</v>
      </c>
      <c r="AJ360" s="4" t="str">
        <f>VLOOKUP(B360,U:X,4,0)</f>
        <v>110.5504095</v>
      </c>
      <c r="AK360" s="4" t="str">
        <f>VLOOKUP(B360,U:Y,5,0)</f>
        <v>AHMAD FAHRUR REZA</v>
      </c>
      <c r="AL360" s="4" t="str">
        <f>VLOOKUP(B360,U:Z,6,0)</f>
        <v>14514226431</v>
      </c>
      <c r="AM360" s="4" t="str">
        <f>VLOOKUP(B360,U:AA,7,0)</f>
        <v>HEXING</v>
      </c>
      <c r="AN360" s="4">
        <f>VLOOKUP(B360,U:AB,8,0)</f>
        <v>0</v>
      </c>
      <c r="AO360" s="4" t="str">
        <f>VLOOKUP(B360,U:AC,9,0)</f>
        <v>ABB</v>
      </c>
      <c r="AP360" s="4">
        <f>VLOOKUP(B360,U:AD,10,0)</f>
        <v>6</v>
      </c>
      <c r="AQ360" s="3" t="s">
        <v>123</v>
      </c>
      <c r="AR360" s="4" t="str">
        <f t="shared" si="10"/>
        <v>6A</v>
      </c>
      <c r="AS360" s="4" t="str">
        <f>VLOOKUP(B360,U:AF,12,0)</f>
        <v>GD525510015</v>
      </c>
      <c r="AT360" s="4">
        <f>VLOOKUP(B360,U:AG,13,0)</f>
        <v>9</v>
      </c>
      <c r="AU360" s="4" t="str">
        <f t="shared" si="11"/>
        <v>PERLU PERLUASAN JTR</v>
      </c>
    </row>
    <row r="361" spans="1:47" x14ac:dyDescent="0.3">
      <c r="A361" s="6" t="s">
        <v>427</v>
      </c>
      <c r="B361" s="2" t="s">
        <v>786</v>
      </c>
      <c r="C361" s="1" t="s">
        <v>1541</v>
      </c>
      <c r="D361" s="12" t="s">
        <v>18</v>
      </c>
      <c r="E361" s="12">
        <v>1300</v>
      </c>
      <c r="F361" s="25" t="s">
        <v>2279</v>
      </c>
      <c r="G361" s="30" t="s">
        <v>3895</v>
      </c>
      <c r="H361" s="30" t="s">
        <v>3896</v>
      </c>
      <c r="I361" s="11" t="s">
        <v>131</v>
      </c>
      <c r="J361" s="12" t="s">
        <v>4816</v>
      </c>
      <c r="K361" s="12" t="s">
        <v>37</v>
      </c>
      <c r="L361" s="12">
        <v>0</v>
      </c>
      <c r="M361" s="12" t="s">
        <v>19</v>
      </c>
      <c r="N361" s="12" t="s">
        <v>125</v>
      </c>
      <c r="O361" s="12">
        <v>0</v>
      </c>
      <c r="P361" s="12" t="s">
        <v>102</v>
      </c>
      <c r="Q361" s="12">
        <v>6</v>
      </c>
      <c r="R361" s="30" t="s">
        <v>182</v>
      </c>
      <c r="S361" s="12" t="s">
        <v>132</v>
      </c>
      <c r="U361" t="s">
        <v>867</v>
      </c>
      <c r="V361" t="s">
        <v>39</v>
      </c>
      <c r="W361" t="s">
        <v>3366</v>
      </c>
      <c r="X361" t="s">
        <v>3367</v>
      </c>
      <c r="Y361" t="s">
        <v>176</v>
      </c>
      <c r="Z361" t="s">
        <v>4529</v>
      </c>
      <c r="AA361" t="s">
        <v>143</v>
      </c>
      <c r="AC361" t="s">
        <v>19</v>
      </c>
      <c r="AD361">
        <v>4</v>
      </c>
      <c r="AE361">
        <v>0</v>
      </c>
      <c r="AF361" t="s">
        <v>379</v>
      </c>
      <c r="AG361">
        <v>4</v>
      </c>
      <c r="AI361" s="7" t="str">
        <f>VLOOKUP(B361,U:W,3,0)</f>
        <v>-6.8771639</v>
      </c>
      <c r="AJ361" s="4" t="str">
        <f>VLOOKUP(B361,U:X,4,0)</f>
        <v>110.639063</v>
      </c>
      <c r="AK361" s="4" t="str">
        <f>VLOOKUP(B361,U:Y,5,0)</f>
        <v>PARYONO</v>
      </c>
      <c r="AL361" s="4" t="str">
        <f>VLOOKUP(B361,U:Z,6,0)</f>
        <v>14514224550</v>
      </c>
      <c r="AM361" s="4" t="str">
        <f>VLOOKUP(B361,U:AA,7,0)</f>
        <v>HEXING</v>
      </c>
      <c r="AN361" s="4">
        <f>VLOOKUP(B361,U:AB,8,0)</f>
        <v>0</v>
      </c>
      <c r="AO361" s="4" t="str">
        <f>VLOOKUP(B361,U:AC,9,0)</f>
        <v>ABB</v>
      </c>
      <c r="AP361" s="4">
        <f>VLOOKUP(B361,U:AD,10,0)</f>
        <v>6</v>
      </c>
      <c r="AQ361" s="3" t="s">
        <v>123</v>
      </c>
      <c r="AR361" s="4" t="str">
        <f t="shared" si="10"/>
        <v>6A</v>
      </c>
      <c r="AS361" s="4" t="str">
        <f>VLOOKUP(B361,U:AF,12,0)</f>
        <v>GD525510536</v>
      </c>
      <c r="AT361" s="4">
        <f>VLOOKUP(B361,U:AG,13,0)</f>
        <v>6</v>
      </c>
      <c r="AU361" s="4" t="str">
        <f t="shared" si="11"/>
        <v>PERLU PERLUASAN JTR</v>
      </c>
    </row>
    <row r="362" spans="1:47" x14ac:dyDescent="0.3">
      <c r="A362" s="6" t="s">
        <v>427</v>
      </c>
      <c r="B362" s="2" t="s">
        <v>787</v>
      </c>
      <c r="C362" s="1" t="s">
        <v>1542</v>
      </c>
      <c r="D362" s="12" t="s">
        <v>33</v>
      </c>
      <c r="E362" s="12">
        <v>900</v>
      </c>
      <c r="F362" s="25" t="s">
        <v>2280</v>
      </c>
      <c r="G362" s="30" t="s">
        <v>3887</v>
      </c>
      <c r="H362" s="30" t="s">
        <v>3888</v>
      </c>
      <c r="I362" s="11" t="s">
        <v>131</v>
      </c>
      <c r="J362" s="12" t="s">
        <v>4812</v>
      </c>
      <c r="K362" s="12" t="s">
        <v>37</v>
      </c>
      <c r="L362" s="12">
        <v>0</v>
      </c>
      <c r="M362" s="12" t="s">
        <v>19</v>
      </c>
      <c r="N362" s="12" t="s">
        <v>21</v>
      </c>
      <c r="O362" s="12">
        <v>0</v>
      </c>
      <c r="P362" s="12" t="s">
        <v>411</v>
      </c>
      <c r="Q362" s="12">
        <v>1</v>
      </c>
      <c r="R362" s="30" t="s">
        <v>182</v>
      </c>
      <c r="S362" s="12">
        <v>0</v>
      </c>
      <c r="U362" t="s">
        <v>883</v>
      </c>
      <c r="V362" t="s">
        <v>42</v>
      </c>
      <c r="W362" t="s">
        <v>3368</v>
      </c>
      <c r="X362" t="s">
        <v>3369</v>
      </c>
      <c r="Y362" t="s">
        <v>180</v>
      </c>
      <c r="Z362" t="s">
        <v>4530</v>
      </c>
      <c r="AA362" t="s">
        <v>38</v>
      </c>
      <c r="AC362" t="s">
        <v>19</v>
      </c>
      <c r="AD362">
        <v>10</v>
      </c>
      <c r="AE362">
        <v>0</v>
      </c>
      <c r="AF362" t="s">
        <v>5077</v>
      </c>
      <c r="AG362">
        <v>4</v>
      </c>
      <c r="AI362" s="7" t="str">
        <f>VLOOKUP(B362,U:W,3,0)</f>
        <v>-6.8752651</v>
      </c>
      <c r="AJ362" s="4" t="str">
        <f>VLOOKUP(B362,U:X,4,0)</f>
        <v>110.6423359</v>
      </c>
      <c r="AK362" s="4" t="str">
        <f>VLOOKUP(B362,U:Y,5,0)</f>
        <v>PARYONO</v>
      </c>
      <c r="AL362" s="4" t="str">
        <f>VLOOKUP(B362,U:Z,6,0)</f>
        <v>14513045014</v>
      </c>
      <c r="AM362" s="4" t="str">
        <f>VLOOKUP(B362,U:AA,7,0)</f>
        <v>HEXING</v>
      </c>
      <c r="AN362" s="4">
        <f>VLOOKUP(B362,U:AB,8,0)</f>
        <v>0</v>
      </c>
      <c r="AO362" s="4" t="str">
        <f>VLOOKUP(B362,U:AC,9,0)</f>
        <v>ABB</v>
      </c>
      <c r="AP362" s="4">
        <f>VLOOKUP(B362,U:AD,10,0)</f>
        <v>4</v>
      </c>
      <c r="AQ362" s="3" t="s">
        <v>123</v>
      </c>
      <c r="AR362" s="4" t="str">
        <f t="shared" si="10"/>
        <v>4A</v>
      </c>
      <c r="AS362" s="4" t="str">
        <f>VLOOKUP(B362,U:AF,12,0)</f>
        <v>GD525510533</v>
      </c>
      <c r="AT362" s="4">
        <f>VLOOKUP(B362,U:AG,13,0)</f>
        <v>1</v>
      </c>
      <c r="AU362" s="4">
        <f t="shared" si="11"/>
        <v>0</v>
      </c>
    </row>
    <row r="363" spans="1:47" x14ac:dyDescent="0.3">
      <c r="A363" s="6" t="s">
        <v>427</v>
      </c>
      <c r="B363" s="2" t="s">
        <v>788</v>
      </c>
      <c r="C363" s="1" t="s">
        <v>1543</v>
      </c>
      <c r="D363" s="12" t="s">
        <v>18</v>
      </c>
      <c r="E363" s="12">
        <v>1300</v>
      </c>
      <c r="F363" s="25" t="s">
        <v>2281</v>
      </c>
      <c r="G363" s="30" t="s">
        <v>2874</v>
      </c>
      <c r="H363" s="30" t="s">
        <v>2875</v>
      </c>
      <c r="I363" s="11" t="s">
        <v>131</v>
      </c>
      <c r="J363" s="12" t="s">
        <v>4269</v>
      </c>
      <c r="K363" s="12" t="s">
        <v>37</v>
      </c>
      <c r="L363" s="12">
        <v>0</v>
      </c>
      <c r="M363" s="12" t="s">
        <v>19</v>
      </c>
      <c r="N363" s="12" t="s">
        <v>125</v>
      </c>
      <c r="O363" s="12">
        <v>0</v>
      </c>
      <c r="P363" s="12" t="s">
        <v>58</v>
      </c>
      <c r="Q363" s="12">
        <v>4</v>
      </c>
      <c r="R363" s="30" t="s">
        <v>31</v>
      </c>
      <c r="S363" s="12">
        <v>0</v>
      </c>
      <c r="U363" t="s">
        <v>877</v>
      </c>
      <c r="V363" t="s">
        <v>39</v>
      </c>
      <c r="W363" t="s">
        <v>3370</v>
      </c>
      <c r="X363" t="s">
        <v>3371</v>
      </c>
      <c r="Y363" t="s">
        <v>31</v>
      </c>
      <c r="Z363" t="s">
        <v>4531</v>
      </c>
      <c r="AA363" t="s">
        <v>38</v>
      </c>
      <c r="AC363" t="s">
        <v>19</v>
      </c>
      <c r="AD363">
        <v>4</v>
      </c>
      <c r="AE363">
        <v>0</v>
      </c>
      <c r="AF363" t="s">
        <v>96</v>
      </c>
      <c r="AG363">
        <v>4</v>
      </c>
      <c r="AI363" s="7" t="str">
        <f>VLOOKUP(B363,U:W,3,0)</f>
        <v>-6.9673317</v>
      </c>
      <c r="AJ363" s="4" t="str">
        <f>VLOOKUP(B363,U:X,4,0)</f>
        <v>110.646712</v>
      </c>
      <c r="AK363" s="4" t="str">
        <f>VLOOKUP(B363,U:Y,5,0)</f>
        <v>SUDARMAN</v>
      </c>
      <c r="AL363" s="4" t="str">
        <f>VLOOKUP(B363,U:Z,6,0)</f>
        <v>14514223503</v>
      </c>
      <c r="AM363" s="4" t="str">
        <f>VLOOKUP(B363,U:AA,7,0)</f>
        <v>HEXING</v>
      </c>
      <c r="AN363" s="4">
        <f>VLOOKUP(B363,U:AB,8,0)</f>
        <v>0</v>
      </c>
      <c r="AO363" s="4" t="str">
        <f>VLOOKUP(B363,U:AC,9,0)</f>
        <v>ABB</v>
      </c>
      <c r="AP363" s="4">
        <f>VLOOKUP(B363,U:AD,10,0)</f>
        <v>6</v>
      </c>
      <c r="AQ363" s="3" t="s">
        <v>123</v>
      </c>
      <c r="AR363" s="4" t="str">
        <f t="shared" si="10"/>
        <v>6A</v>
      </c>
      <c r="AS363" s="4" t="str">
        <f>VLOOKUP(B363,U:AF,12,0)</f>
        <v>GD525512300</v>
      </c>
      <c r="AT363" s="4">
        <f>VLOOKUP(B363,U:AG,13,0)</f>
        <v>4</v>
      </c>
      <c r="AU363" s="4">
        <f t="shared" si="11"/>
        <v>0</v>
      </c>
    </row>
    <row r="364" spans="1:47" x14ac:dyDescent="0.3">
      <c r="A364" s="6" t="s">
        <v>427</v>
      </c>
      <c r="B364" s="2" t="s">
        <v>789</v>
      </c>
      <c r="C364" s="1" t="s">
        <v>1544</v>
      </c>
      <c r="D364" s="12" t="s">
        <v>18</v>
      </c>
      <c r="E364" s="12">
        <v>900</v>
      </c>
      <c r="F364" s="25" t="s">
        <v>2282</v>
      </c>
      <c r="G364" s="30" t="s">
        <v>3885</v>
      </c>
      <c r="H364" s="30" t="s">
        <v>3886</v>
      </c>
      <c r="I364" s="11" t="s">
        <v>131</v>
      </c>
      <c r="J364" s="12" t="s">
        <v>4811</v>
      </c>
      <c r="K364" s="12" t="s">
        <v>37</v>
      </c>
      <c r="L364" s="12">
        <v>0</v>
      </c>
      <c r="M364" s="12" t="s">
        <v>19</v>
      </c>
      <c r="N364" s="12" t="s">
        <v>21</v>
      </c>
      <c r="O364" s="12">
        <v>0</v>
      </c>
      <c r="P364" s="12" t="s">
        <v>88</v>
      </c>
      <c r="Q364" s="12">
        <v>1</v>
      </c>
      <c r="R364" s="30" t="s">
        <v>184</v>
      </c>
      <c r="S364" s="12">
        <v>0</v>
      </c>
      <c r="U364" t="s">
        <v>886</v>
      </c>
      <c r="V364" t="s">
        <v>39</v>
      </c>
      <c r="W364" t="s">
        <v>3372</v>
      </c>
      <c r="X364" t="s">
        <v>3373</v>
      </c>
      <c r="Y364" t="s">
        <v>180</v>
      </c>
      <c r="Z364" t="s">
        <v>4532</v>
      </c>
      <c r="AA364" t="s">
        <v>38</v>
      </c>
      <c r="AC364" t="s">
        <v>19</v>
      </c>
      <c r="AD364">
        <v>4</v>
      </c>
      <c r="AE364">
        <v>0</v>
      </c>
      <c r="AF364" t="s">
        <v>167</v>
      </c>
      <c r="AG364">
        <v>2</v>
      </c>
      <c r="AI364" s="7" t="str">
        <f>VLOOKUP(B364,U:W,3,0)</f>
        <v>-6.8517787</v>
      </c>
      <c r="AJ364" s="4" t="str">
        <f>VLOOKUP(B364,U:X,4,0)</f>
        <v>110.7142642</v>
      </c>
      <c r="AK364" s="4" t="str">
        <f>VLOOKUP(B364,U:Y,5,0)</f>
        <v>AHMAD KHARIS</v>
      </c>
      <c r="AL364" s="4" t="str">
        <f>VLOOKUP(B364,U:Z,6,0)</f>
        <v>14514227454</v>
      </c>
      <c r="AM364" s="4" t="str">
        <f>VLOOKUP(B364,U:AA,7,0)</f>
        <v>HEXING</v>
      </c>
      <c r="AN364" s="4">
        <f>VLOOKUP(B364,U:AB,8,0)</f>
        <v>0</v>
      </c>
      <c r="AO364" s="4" t="str">
        <f>VLOOKUP(B364,U:AC,9,0)</f>
        <v>ABB</v>
      </c>
      <c r="AP364" s="4">
        <f>VLOOKUP(B364,U:AD,10,0)</f>
        <v>4</v>
      </c>
      <c r="AQ364" s="3" t="s">
        <v>123</v>
      </c>
      <c r="AR364" s="4" t="str">
        <f t="shared" si="10"/>
        <v>4A</v>
      </c>
      <c r="AS364" s="4" t="str">
        <f>VLOOKUP(B364,U:AF,12,0)</f>
        <v>GD525511063</v>
      </c>
      <c r="AT364" s="4">
        <f>VLOOKUP(B364,U:AG,13,0)</f>
        <v>1</v>
      </c>
      <c r="AU364" s="4">
        <f t="shared" si="11"/>
        <v>0</v>
      </c>
    </row>
    <row r="365" spans="1:47" x14ac:dyDescent="0.3">
      <c r="A365" s="6" t="s">
        <v>427</v>
      </c>
      <c r="B365" s="2" t="s">
        <v>790</v>
      </c>
      <c r="C365" s="1" t="s">
        <v>1545</v>
      </c>
      <c r="D365" s="12" t="s">
        <v>34</v>
      </c>
      <c r="E365" s="12">
        <v>2200</v>
      </c>
      <c r="F365" s="25" t="s">
        <v>2283</v>
      </c>
      <c r="G365" s="30" t="s">
        <v>2739</v>
      </c>
      <c r="H365" s="30" t="s">
        <v>2740</v>
      </c>
      <c r="I365" s="11" t="s">
        <v>131</v>
      </c>
      <c r="J365" s="12" t="s">
        <v>4193</v>
      </c>
      <c r="K365" s="12" t="s">
        <v>37</v>
      </c>
      <c r="L365" s="12">
        <v>0</v>
      </c>
      <c r="M365" s="12" t="s">
        <v>19</v>
      </c>
      <c r="N365" s="11" t="s">
        <v>22</v>
      </c>
      <c r="O365" s="12">
        <v>0</v>
      </c>
      <c r="P365" s="12" t="s">
        <v>4980</v>
      </c>
      <c r="Q365" s="12">
        <v>9</v>
      </c>
      <c r="R365" s="28" t="s">
        <v>184</v>
      </c>
      <c r="S365" s="12" t="s">
        <v>132</v>
      </c>
      <c r="U365" t="s">
        <v>881</v>
      </c>
      <c r="V365" t="s">
        <v>39</v>
      </c>
      <c r="W365" t="s">
        <v>3374</v>
      </c>
      <c r="X365" t="s">
        <v>3375</v>
      </c>
      <c r="Y365" t="s">
        <v>31</v>
      </c>
      <c r="Z365" t="s">
        <v>4533</v>
      </c>
      <c r="AA365" t="s">
        <v>38</v>
      </c>
      <c r="AC365" t="s">
        <v>19</v>
      </c>
      <c r="AD365">
        <v>4</v>
      </c>
      <c r="AE365">
        <v>0</v>
      </c>
      <c r="AF365" t="s">
        <v>58</v>
      </c>
      <c r="AG365">
        <v>1</v>
      </c>
      <c r="AI365" s="7" t="str">
        <f>VLOOKUP(B365,U:W,3,0)</f>
        <v>-6.8607337</v>
      </c>
      <c r="AJ365" s="4" t="str">
        <f>VLOOKUP(B365,U:X,4,0)</f>
        <v>110.7266665</v>
      </c>
      <c r="AK365" s="4" t="str">
        <f>VLOOKUP(B365,U:Y,5,0)</f>
        <v>AHMAD KHARIS</v>
      </c>
      <c r="AL365" s="4" t="str">
        <f>VLOOKUP(B365,U:Z,6,0)</f>
        <v>14514223453</v>
      </c>
      <c r="AM365" s="4" t="str">
        <f>VLOOKUP(B365,U:AA,7,0)</f>
        <v>HEXING</v>
      </c>
      <c r="AN365" s="4">
        <f>VLOOKUP(B365,U:AB,8,0)</f>
        <v>0</v>
      </c>
      <c r="AO365" s="4" t="str">
        <f>VLOOKUP(B365,U:AC,9,0)</f>
        <v>ABB</v>
      </c>
      <c r="AP365" s="4">
        <f>VLOOKUP(B365,U:AD,10,0)</f>
        <v>10</v>
      </c>
      <c r="AQ365" s="3" t="s">
        <v>123</v>
      </c>
      <c r="AR365" s="4" t="str">
        <f t="shared" si="10"/>
        <v>10A</v>
      </c>
      <c r="AS365" s="4" t="str">
        <f>VLOOKUP(B365,U:AF,12,0)</f>
        <v>GD525511156</v>
      </c>
      <c r="AT365" s="4">
        <f>VLOOKUP(B365,U:AG,13,0)</f>
        <v>9</v>
      </c>
      <c r="AU365" s="4" t="str">
        <f t="shared" si="11"/>
        <v>PERLU PERLUASAN JTR</v>
      </c>
    </row>
    <row r="366" spans="1:47" x14ac:dyDescent="0.3">
      <c r="A366" s="6" t="s">
        <v>427</v>
      </c>
      <c r="B366" s="2" t="s">
        <v>791</v>
      </c>
      <c r="C366" s="1" t="s">
        <v>1546</v>
      </c>
      <c r="D366" s="12" t="s">
        <v>33</v>
      </c>
      <c r="E366" s="12">
        <v>900</v>
      </c>
      <c r="F366" s="25" t="s">
        <v>2284</v>
      </c>
      <c r="G366" s="30" t="s">
        <v>2882</v>
      </c>
      <c r="H366" s="30" t="s">
        <v>2883</v>
      </c>
      <c r="I366" s="11" t="s">
        <v>131</v>
      </c>
      <c r="J366" s="12" t="s">
        <v>4273</v>
      </c>
      <c r="K366" s="12" t="s">
        <v>37</v>
      </c>
      <c r="L366" s="12">
        <v>0</v>
      </c>
      <c r="M366" s="12" t="s">
        <v>19</v>
      </c>
      <c r="N366" s="12" t="s">
        <v>21</v>
      </c>
      <c r="O366" s="12">
        <v>0</v>
      </c>
      <c r="P366" s="12" t="s">
        <v>199</v>
      </c>
      <c r="Q366" s="12">
        <v>6</v>
      </c>
      <c r="R366" s="30" t="s">
        <v>176</v>
      </c>
      <c r="S366" s="12" t="s">
        <v>132</v>
      </c>
      <c r="U366" t="s">
        <v>912</v>
      </c>
      <c r="V366" t="s">
        <v>39</v>
      </c>
      <c r="W366" t="s">
        <v>3376</v>
      </c>
      <c r="X366" t="s">
        <v>3377</v>
      </c>
      <c r="Y366" t="s">
        <v>176</v>
      </c>
      <c r="Z366" t="s">
        <v>4534</v>
      </c>
      <c r="AA366" t="s">
        <v>38</v>
      </c>
      <c r="AC366" t="s">
        <v>19</v>
      </c>
      <c r="AD366">
        <v>4</v>
      </c>
      <c r="AE366">
        <v>0</v>
      </c>
      <c r="AF366" t="s">
        <v>5078</v>
      </c>
      <c r="AG366">
        <v>10</v>
      </c>
      <c r="AI366" s="7" t="str">
        <f>VLOOKUP(B366,U:W,3,0)</f>
        <v>-6.8508682</v>
      </c>
      <c r="AJ366" s="4" t="str">
        <f>VLOOKUP(B366,U:X,4,0)</f>
        <v>110.5940402</v>
      </c>
      <c r="AK366" s="4" t="str">
        <f>VLOOKUP(B366,U:Y,5,0)</f>
        <v>AHMAD ROFIQ</v>
      </c>
      <c r="AL366" s="4" t="str">
        <f>VLOOKUP(B366,U:Z,6,0)</f>
        <v>14514226704</v>
      </c>
      <c r="AM366" s="4" t="str">
        <f>VLOOKUP(B366,U:AA,7,0)</f>
        <v>HEXING</v>
      </c>
      <c r="AN366" s="4">
        <f>VLOOKUP(B366,U:AB,8,0)</f>
        <v>0</v>
      </c>
      <c r="AO366" s="4" t="str">
        <f>VLOOKUP(B366,U:AC,9,0)</f>
        <v>ABB</v>
      </c>
      <c r="AP366" s="4">
        <f>VLOOKUP(B366,U:AD,10,0)</f>
        <v>4</v>
      </c>
      <c r="AQ366" s="3" t="s">
        <v>123</v>
      </c>
      <c r="AR366" s="4" t="str">
        <f t="shared" si="10"/>
        <v>4A</v>
      </c>
      <c r="AS366" s="4" t="str">
        <f>VLOOKUP(B366,U:AF,12,0)</f>
        <v>GD525510950</v>
      </c>
      <c r="AT366" s="4">
        <f>VLOOKUP(B366,U:AG,13,0)</f>
        <v>6</v>
      </c>
      <c r="AU366" s="4" t="str">
        <f t="shared" si="11"/>
        <v>PERLU PERLUASAN JTR</v>
      </c>
    </row>
    <row r="367" spans="1:47" x14ac:dyDescent="0.3">
      <c r="A367" s="6" t="s">
        <v>427</v>
      </c>
      <c r="B367" s="2" t="s">
        <v>792</v>
      </c>
      <c r="C367" s="1" t="s">
        <v>1547</v>
      </c>
      <c r="D367" s="12" t="s">
        <v>33</v>
      </c>
      <c r="E367" s="12">
        <v>900</v>
      </c>
      <c r="F367" s="25" t="s">
        <v>2285</v>
      </c>
      <c r="G367" s="30" t="s">
        <v>2751</v>
      </c>
      <c r="H367" s="30" t="s">
        <v>2752</v>
      </c>
      <c r="I367" s="11" t="s">
        <v>131</v>
      </c>
      <c r="J367" s="12" t="s">
        <v>4199</v>
      </c>
      <c r="K367" s="12" t="s">
        <v>37</v>
      </c>
      <c r="L367" s="12">
        <v>0</v>
      </c>
      <c r="M367" s="12" t="s">
        <v>19</v>
      </c>
      <c r="N367" s="12" t="s">
        <v>21</v>
      </c>
      <c r="O367" s="12">
        <v>0</v>
      </c>
      <c r="P367" s="12" t="s">
        <v>391</v>
      </c>
      <c r="Q367" s="12">
        <v>8</v>
      </c>
      <c r="R367" s="30" t="s">
        <v>183</v>
      </c>
      <c r="S367" s="12" t="s">
        <v>132</v>
      </c>
      <c r="U367" t="s">
        <v>899</v>
      </c>
      <c r="V367" t="s">
        <v>39</v>
      </c>
      <c r="W367" t="s">
        <v>3378</v>
      </c>
      <c r="X367" t="s">
        <v>3379</v>
      </c>
      <c r="Y367" t="s">
        <v>184</v>
      </c>
      <c r="Z367" t="s">
        <v>4535</v>
      </c>
      <c r="AA367" t="s">
        <v>38</v>
      </c>
      <c r="AC367" t="s">
        <v>19</v>
      </c>
      <c r="AD367">
        <v>4</v>
      </c>
      <c r="AE367">
        <v>0</v>
      </c>
      <c r="AF367" t="s">
        <v>77</v>
      </c>
      <c r="AG367">
        <v>2</v>
      </c>
      <c r="AI367" s="7" t="str">
        <f>VLOOKUP(B367,U:W,3,0)</f>
        <v>-6.8715984</v>
      </c>
      <c r="AJ367" s="4" t="str">
        <f>VLOOKUP(B367,U:X,4,0)</f>
        <v>110.7292258</v>
      </c>
      <c r="AK367" s="4" t="str">
        <f>VLOOKUP(B367,U:Y,5,0)</f>
        <v>SLAMET</v>
      </c>
      <c r="AL367" s="4" t="str">
        <f>VLOOKUP(B367,U:Z,6,0)</f>
        <v>14514174078</v>
      </c>
      <c r="AM367" s="4" t="str">
        <f>VLOOKUP(B367,U:AA,7,0)</f>
        <v>HEXING</v>
      </c>
      <c r="AN367" s="4">
        <f>VLOOKUP(B367,U:AB,8,0)</f>
        <v>0</v>
      </c>
      <c r="AO367" s="4" t="str">
        <f>VLOOKUP(B367,U:AC,9,0)</f>
        <v>ABB</v>
      </c>
      <c r="AP367" s="4">
        <f>VLOOKUP(B367,U:AD,10,0)</f>
        <v>4</v>
      </c>
      <c r="AQ367" s="3" t="s">
        <v>123</v>
      </c>
      <c r="AR367" s="4" t="str">
        <f t="shared" si="10"/>
        <v>4A</v>
      </c>
      <c r="AS367" s="4" t="str">
        <f>VLOOKUP(B367,U:AF,12,0)</f>
        <v>GD525511454</v>
      </c>
      <c r="AT367" s="4">
        <f>VLOOKUP(B367,U:AG,13,0)</f>
        <v>8</v>
      </c>
      <c r="AU367" s="4" t="str">
        <f t="shared" si="11"/>
        <v>PERLU PERLUASAN JTR</v>
      </c>
    </row>
    <row r="368" spans="1:47" x14ac:dyDescent="0.3">
      <c r="A368" s="6" t="s">
        <v>435</v>
      </c>
      <c r="B368" s="2" t="s">
        <v>793</v>
      </c>
      <c r="C368" s="1" t="s">
        <v>1548</v>
      </c>
      <c r="D368" s="12" t="s">
        <v>33</v>
      </c>
      <c r="E368" s="12">
        <v>900</v>
      </c>
      <c r="F368" s="25" t="s">
        <v>2286</v>
      </c>
      <c r="G368" s="30" t="s">
        <v>4017</v>
      </c>
      <c r="H368" s="30" t="s">
        <v>4018</v>
      </c>
      <c r="I368" s="11" t="s">
        <v>131</v>
      </c>
      <c r="J368" s="12" t="s">
        <v>4883</v>
      </c>
      <c r="K368" s="12" t="s">
        <v>37</v>
      </c>
      <c r="L368" s="12">
        <v>0</v>
      </c>
      <c r="M368" s="12" t="s">
        <v>19</v>
      </c>
      <c r="N368" s="12" t="s">
        <v>21</v>
      </c>
      <c r="O368" s="12">
        <v>0</v>
      </c>
      <c r="P368" s="12" t="s">
        <v>66</v>
      </c>
      <c r="Q368" s="12">
        <v>4</v>
      </c>
      <c r="R368" s="30" t="s">
        <v>177</v>
      </c>
      <c r="S368" s="12">
        <v>0</v>
      </c>
      <c r="U368" t="s">
        <v>921</v>
      </c>
      <c r="V368" t="s">
        <v>39</v>
      </c>
      <c r="W368" t="s">
        <v>3380</v>
      </c>
      <c r="X368" t="s">
        <v>3381</v>
      </c>
      <c r="Y368" t="s">
        <v>176</v>
      </c>
      <c r="Z368" t="s">
        <v>4536</v>
      </c>
      <c r="AA368" t="s">
        <v>38</v>
      </c>
      <c r="AC368" t="s">
        <v>19</v>
      </c>
      <c r="AD368">
        <v>4</v>
      </c>
      <c r="AE368">
        <v>0</v>
      </c>
      <c r="AF368" t="s">
        <v>64</v>
      </c>
      <c r="AG368">
        <v>12</v>
      </c>
      <c r="AI368" s="7" t="str">
        <f>VLOOKUP(B368,U:W,3,0)</f>
        <v>-6.8935173</v>
      </c>
      <c r="AJ368" s="4" t="str">
        <f>VLOOKUP(B368,U:X,4,0)</f>
        <v>110.6405729</v>
      </c>
      <c r="AK368" s="4" t="str">
        <f>VLOOKUP(B368,U:Y,5,0)</f>
        <v>MIFTAKHUL ANWAR</v>
      </c>
      <c r="AL368" s="4" t="str">
        <f>VLOOKUP(B368,U:Z,6,0)</f>
        <v>14514168344</v>
      </c>
      <c r="AM368" s="4" t="str">
        <f>VLOOKUP(B368,U:AA,7,0)</f>
        <v>HEXING</v>
      </c>
      <c r="AN368" s="4">
        <f>VLOOKUP(B368,U:AB,8,0)</f>
        <v>0</v>
      </c>
      <c r="AO368" s="4" t="str">
        <f>VLOOKUP(B368,U:AC,9,0)</f>
        <v>ABB</v>
      </c>
      <c r="AP368" s="4">
        <f>VLOOKUP(B368,U:AD,10,0)</f>
        <v>4</v>
      </c>
      <c r="AQ368" s="3" t="s">
        <v>123</v>
      </c>
      <c r="AR368" s="4" t="str">
        <f t="shared" si="10"/>
        <v>4A</v>
      </c>
      <c r="AS368" s="4" t="str">
        <f>VLOOKUP(B368,U:AF,12,0)</f>
        <v>GD525512376</v>
      </c>
      <c r="AT368" s="4">
        <f>VLOOKUP(B368,U:AG,13,0)</f>
        <v>4</v>
      </c>
      <c r="AU368" s="4">
        <f t="shared" si="11"/>
        <v>0</v>
      </c>
    </row>
    <row r="369" spans="1:47" x14ac:dyDescent="0.3">
      <c r="A369" s="6" t="s">
        <v>430</v>
      </c>
      <c r="B369" s="2" t="s">
        <v>794</v>
      </c>
      <c r="C369" s="1" t="s">
        <v>1549</v>
      </c>
      <c r="D369" s="12" t="s">
        <v>35</v>
      </c>
      <c r="E369" s="12">
        <v>3500</v>
      </c>
      <c r="F369" s="25" t="s">
        <v>2287</v>
      </c>
      <c r="G369" s="30" t="s">
        <v>3525</v>
      </c>
      <c r="H369" s="30" t="s">
        <v>3526</v>
      </c>
      <c r="I369" s="11" t="s">
        <v>131</v>
      </c>
      <c r="J369" s="12" t="s">
        <v>4619</v>
      </c>
      <c r="K369" s="12" t="s">
        <v>38</v>
      </c>
      <c r="L369" s="12">
        <v>0</v>
      </c>
      <c r="M369" s="12" t="s">
        <v>19</v>
      </c>
      <c r="N369" s="12" t="s">
        <v>126</v>
      </c>
      <c r="O369" s="12">
        <v>0</v>
      </c>
      <c r="P369" s="12" t="s">
        <v>5109</v>
      </c>
      <c r="Q369" s="12">
        <v>3</v>
      </c>
      <c r="R369" s="30" t="s">
        <v>177</v>
      </c>
      <c r="S369" s="12">
        <v>0</v>
      </c>
      <c r="U369" t="s">
        <v>911</v>
      </c>
      <c r="V369" t="s">
        <v>40</v>
      </c>
      <c r="W369" t="s">
        <v>3382</v>
      </c>
      <c r="X369" t="s">
        <v>3383</v>
      </c>
      <c r="Y369" t="s">
        <v>176</v>
      </c>
      <c r="Z369" t="s">
        <v>4537</v>
      </c>
      <c r="AA369" t="s">
        <v>146</v>
      </c>
      <c r="AC369" t="s">
        <v>19</v>
      </c>
      <c r="AD369">
        <v>6</v>
      </c>
      <c r="AE369">
        <v>0</v>
      </c>
      <c r="AF369" t="s">
        <v>5076</v>
      </c>
      <c r="AG369">
        <v>1</v>
      </c>
      <c r="AI369" s="7" t="str">
        <f>VLOOKUP(B369,U:W,3,0)</f>
        <v>-6.8998705</v>
      </c>
      <c r="AJ369" s="4" t="str">
        <f>VLOOKUP(B369,U:X,4,0)</f>
        <v>110.6364898</v>
      </c>
      <c r="AK369" s="4" t="str">
        <f>VLOOKUP(B369,U:Y,5,0)</f>
        <v>MIFTAKHUL ANWAR</v>
      </c>
      <c r="AL369" s="4" t="str">
        <f>VLOOKUP(B369,U:Z,6,0)</f>
        <v>86230074188</v>
      </c>
      <c r="AM369" s="4" t="str">
        <f>VLOOKUP(B369,U:AA,7,0)</f>
        <v>SMARTMETER</v>
      </c>
      <c r="AN369" s="4">
        <f>VLOOKUP(B369,U:AB,8,0)</f>
        <v>0</v>
      </c>
      <c r="AO369" s="4" t="str">
        <f>VLOOKUP(B369,U:AC,9,0)</f>
        <v>ABB</v>
      </c>
      <c r="AP369" s="4">
        <f>VLOOKUP(B369,U:AD,10,0)</f>
        <v>16</v>
      </c>
      <c r="AQ369" s="3" t="s">
        <v>123</v>
      </c>
      <c r="AR369" s="4" t="str">
        <f t="shared" si="10"/>
        <v>16A</v>
      </c>
      <c r="AS369" s="4" t="str">
        <f>VLOOKUP(B369,U:AF,12,0)</f>
        <v>K3-2/1</v>
      </c>
      <c r="AT369" s="4">
        <f>VLOOKUP(B369,U:AG,13,0)</f>
        <v>3</v>
      </c>
      <c r="AU369" s="4">
        <f t="shared" si="11"/>
        <v>0</v>
      </c>
    </row>
    <row r="370" spans="1:47" x14ac:dyDescent="0.3">
      <c r="A370" s="6" t="s">
        <v>427</v>
      </c>
      <c r="B370" s="2" t="s">
        <v>795</v>
      </c>
      <c r="C370" s="1" t="s">
        <v>1550</v>
      </c>
      <c r="D370" s="12" t="s">
        <v>33</v>
      </c>
      <c r="E370" s="12">
        <v>900</v>
      </c>
      <c r="F370" s="25" t="s">
        <v>2288</v>
      </c>
      <c r="G370" s="30" t="s">
        <v>2811</v>
      </c>
      <c r="H370" s="30" t="s">
        <v>2812</v>
      </c>
      <c r="I370" s="11" t="s">
        <v>131</v>
      </c>
      <c r="J370" s="12" t="s">
        <v>4231</v>
      </c>
      <c r="K370" s="12" t="s">
        <v>37</v>
      </c>
      <c r="L370" s="12">
        <v>0</v>
      </c>
      <c r="M370" s="12" t="s">
        <v>19</v>
      </c>
      <c r="N370" s="12" t="s">
        <v>21</v>
      </c>
      <c r="O370" s="12">
        <v>0</v>
      </c>
      <c r="P370" s="12" t="s">
        <v>4996</v>
      </c>
      <c r="Q370" s="12">
        <v>2</v>
      </c>
      <c r="R370" s="30" t="s">
        <v>177</v>
      </c>
      <c r="S370" s="12">
        <v>0</v>
      </c>
      <c r="U370" t="s">
        <v>992</v>
      </c>
      <c r="V370" t="s">
        <v>39</v>
      </c>
      <c r="W370" t="s">
        <v>3384</v>
      </c>
      <c r="X370" t="s">
        <v>3385</v>
      </c>
      <c r="Y370" t="s">
        <v>177</v>
      </c>
      <c r="Z370" t="s">
        <v>4538</v>
      </c>
      <c r="AA370" t="s">
        <v>37</v>
      </c>
      <c r="AC370" t="s">
        <v>19</v>
      </c>
      <c r="AD370">
        <v>4</v>
      </c>
      <c r="AE370">
        <v>0</v>
      </c>
      <c r="AF370" t="s">
        <v>76</v>
      </c>
      <c r="AG370">
        <v>2</v>
      </c>
      <c r="AI370" s="7" t="str">
        <f>VLOOKUP(B370,U:W,3,0)</f>
        <v>-6.882523</v>
      </c>
      <c r="AJ370" s="4" t="str">
        <f>VLOOKUP(B370,U:X,4,0)</f>
        <v>110.6599071</v>
      </c>
      <c r="AK370" s="4" t="str">
        <f>VLOOKUP(B370,U:Y,5,0)</f>
        <v>MIFTAKHUL ANWAR</v>
      </c>
      <c r="AL370" s="4" t="str">
        <f>VLOOKUP(B370,U:Z,6,0)</f>
        <v>14514227843</v>
      </c>
      <c r="AM370" s="4" t="str">
        <f>VLOOKUP(B370,U:AA,7,0)</f>
        <v>HEXING</v>
      </c>
      <c r="AN370" s="4">
        <f>VLOOKUP(B370,U:AB,8,0)</f>
        <v>0</v>
      </c>
      <c r="AO370" s="4" t="str">
        <f>VLOOKUP(B370,U:AC,9,0)</f>
        <v>ABB</v>
      </c>
      <c r="AP370" s="4">
        <f>VLOOKUP(B370,U:AD,10,0)</f>
        <v>4</v>
      </c>
      <c r="AQ370" s="3" t="s">
        <v>123</v>
      </c>
      <c r="AR370" s="4" t="str">
        <f t="shared" si="10"/>
        <v>4A</v>
      </c>
      <c r="AS370" s="4" t="str">
        <f>VLOOKUP(B370,U:AF,12,0)</f>
        <v>GD525511400</v>
      </c>
      <c r="AT370" s="4">
        <f>VLOOKUP(B370,U:AG,13,0)</f>
        <v>2</v>
      </c>
      <c r="AU370" s="4">
        <f t="shared" si="11"/>
        <v>0</v>
      </c>
    </row>
    <row r="371" spans="1:47" x14ac:dyDescent="0.3">
      <c r="A371" s="6" t="s">
        <v>427</v>
      </c>
      <c r="B371" s="2" t="s">
        <v>796</v>
      </c>
      <c r="C371" s="1" t="s">
        <v>1513</v>
      </c>
      <c r="D371" s="12" t="s">
        <v>18</v>
      </c>
      <c r="E371" s="12">
        <v>900</v>
      </c>
      <c r="F371" s="25" t="s">
        <v>2289</v>
      </c>
      <c r="G371" s="30" t="s">
        <v>3883</v>
      </c>
      <c r="H371" s="30" t="s">
        <v>3884</v>
      </c>
      <c r="I371" s="11" t="s">
        <v>131</v>
      </c>
      <c r="J371" s="12" t="s">
        <v>4810</v>
      </c>
      <c r="K371" s="12" t="s">
        <v>37</v>
      </c>
      <c r="L371" s="12">
        <v>0</v>
      </c>
      <c r="M371" s="12" t="s">
        <v>19</v>
      </c>
      <c r="N371" s="12" t="s">
        <v>21</v>
      </c>
      <c r="O371" s="12">
        <v>0</v>
      </c>
      <c r="P371" s="12" t="s">
        <v>157</v>
      </c>
      <c r="Q371" s="12">
        <v>4</v>
      </c>
      <c r="R371" s="30" t="s">
        <v>184</v>
      </c>
      <c r="S371" s="12">
        <v>0</v>
      </c>
      <c r="U371" t="s">
        <v>993</v>
      </c>
      <c r="V371" t="s">
        <v>39</v>
      </c>
      <c r="W371" t="s">
        <v>2982</v>
      </c>
      <c r="X371" t="s">
        <v>3386</v>
      </c>
      <c r="Y371" t="s">
        <v>178</v>
      </c>
      <c r="Z371" t="s">
        <v>4539</v>
      </c>
      <c r="AA371" t="s">
        <v>37</v>
      </c>
      <c r="AC371" t="s">
        <v>19</v>
      </c>
      <c r="AD371">
        <v>4</v>
      </c>
      <c r="AE371">
        <v>0</v>
      </c>
      <c r="AF371" t="s">
        <v>5079</v>
      </c>
      <c r="AG371">
        <v>4</v>
      </c>
      <c r="AI371" s="7" t="str">
        <f>VLOOKUP(B371,U:W,3,0)</f>
        <v>-6.853401</v>
      </c>
      <c r="AJ371" s="4" t="str">
        <f>VLOOKUP(B371,U:X,4,0)</f>
        <v>110.716558</v>
      </c>
      <c r="AK371" s="4" t="str">
        <f>VLOOKUP(B371,U:Y,5,0)</f>
        <v>AHMAD KHARIS</v>
      </c>
      <c r="AL371" s="4" t="str">
        <f>VLOOKUP(B371,U:Z,6,0)</f>
        <v>14514225813</v>
      </c>
      <c r="AM371" s="4" t="str">
        <f>VLOOKUP(B371,U:AA,7,0)</f>
        <v>HEXING</v>
      </c>
      <c r="AN371" s="4">
        <f>VLOOKUP(B371,U:AB,8,0)</f>
        <v>0</v>
      </c>
      <c r="AO371" s="4" t="str">
        <f>VLOOKUP(B371,U:AC,9,0)</f>
        <v>ABB</v>
      </c>
      <c r="AP371" s="4">
        <f>VLOOKUP(B371,U:AD,10,0)</f>
        <v>4</v>
      </c>
      <c r="AQ371" s="3" t="s">
        <v>123</v>
      </c>
      <c r="AR371" s="4" t="str">
        <f t="shared" si="10"/>
        <v>4A</v>
      </c>
      <c r="AS371" s="4" t="str">
        <f>VLOOKUP(B371,U:AF,12,0)</f>
        <v>GD525511122</v>
      </c>
      <c r="AT371" s="4">
        <f>VLOOKUP(B371,U:AG,13,0)</f>
        <v>4</v>
      </c>
      <c r="AU371" s="4">
        <f t="shared" si="11"/>
        <v>0</v>
      </c>
    </row>
    <row r="372" spans="1:47" x14ac:dyDescent="0.3">
      <c r="A372" s="6" t="s">
        <v>427</v>
      </c>
      <c r="B372" s="2" t="s">
        <v>797</v>
      </c>
      <c r="C372" s="1" t="s">
        <v>1551</v>
      </c>
      <c r="D372" s="12" t="s">
        <v>18</v>
      </c>
      <c r="E372" s="12">
        <v>2200</v>
      </c>
      <c r="F372" s="25" t="s">
        <v>2290</v>
      </c>
      <c r="G372" s="30" t="s">
        <v>2797</v>
      </c>
      <c r="H372" s="30" t="s">
        <v>2798</v>
      </c>
      <c r="I372" s="11" t="s">
        <v>131</v>
      </c>
      <c r="J372" s="12" t="s">
        <v>4224</v>
      </c>
      <c r="K372" s="12" t="s">
        <v>37</v>
      </c>
      <c r="L372" s="12">
        <v>0</v>
      </c>
      <c r="M372" s="12" t="s">
        <v>19</v>
      </c>
      <c r="N372" s="12" t="s">
        <v>22</v>
      </c>
      <c r="O372" s="12">
        <v>0</v>
      </c>
      <c r="P372" s="12" t="s">
        <v>387</v>
      </c>
      <c r="Q372" s="12">
        <v>2</v>
      </c>
      <c r="R372" s="30" t="s">
        <v>178</v>
      </c>
      <c r="S372" s="12">
        <v>0</v>
      </c>
      <c r="U372" t="s">
        <v>958</v>
      </c>
      <c r="V372" t="s">
        <v>40</v>
      </c>
      <c r="W372" t="s">
        <v>3387</v>
      </c>
      <c r="X372" t="s">
        <v>3388</v>
      </c>
      <c r="Y372" t="s">
        <v>176</v>
      </c>
      <c r="Z372" t="s">
        <v>4540</v>
      </c>
      <c r="AA372" t="s">
        <v>37</v>
      </c>
      <c r="AC372" t="s">
        <v>19</v>
      </c>
      <c r="AD372">
        <v>6</v>
      </c>
      <c r="AE372">
        <v>0</v>
      </c>
      <c r="AF372" t="s">
        <v>98</v>
      </c>
      <c r="AG372">
        <v>1</v>
      </c>
      <c r="AI372" s="7" t="str">
        <f>VLOOKUP(B372,U:W,3,0)</f>
        <v>-6.9919647</v>
      </c>
      <c r="AJ372" s="4" t="str">
        <f>VLOOKUP(B372,U:X,4,0)</f>
        <v>110.7366481</v>
      </c>
      <c r="AK372" s="4" t="str">
        <f>VLOOKUP(B372,U:Y,5,0)</f>
        <v>AGUS SALIM</v>
      </c>
      <c r="AL372" s="4" t="str">
        <f>VLOOKUP(B372,U:Z,6,0)</f>
        <v>14514018143</v>
      </c>
      <c r="AM372" s="4" t="str">
        <f>VLOOKUP(B372,U:AA,7,0)</f>
        <v>HEXING</v>
      </c>
      <c r="AN372" s="4">
        <f>VLOOKUP(B372,U:AB,8,0)</f>
        <v>0</v>
      </c>
      <c r="AO372" s="4" t="str">
        <f>VLOOKUP(B372,U:AC,9,0)</f>
        <v>ABB</v>
      </c>
      <c r="AP372" s="4">
        <f>VLOOKUP(B372,U:AD,10,0)</f>
        <v>10</v>
      </c>
      <c r="AQ372" s="3" t="s">
        <v>123</v>
      </c>
      <c r="AR372" s="4" t="str">
        <f t="shared" si="10"/>
        <v>10A</v>
      </c>
      <c r="AS372" s="4" t="str">
        <f>VLOOKUP(B372,U:AF,12,0)</f>
        <v>GD525510043</v>
      </c>
      <c r="AT372" s="4">
        <f>VLOOKUP(B372,U:AG,13,0)</f>
        <v>2</v>
      </c>
      <c r="AU372" s="4">
        <f t="shared" si="11"/>
        <v>0</v>
      </c>
    </row>
    <row r="373" spans="1:47" x14ac:dyDescent="0.3">
      <c r="A373" s="6" t="s">
        <v>427</v>
      </c>
      <c r="B373" s="2" t="s">
        <v>798</v>
      </c>
      <c r="C373" s="1" t="s">
        <v>1552</v>
      </c>
      <c r="D373" s="12" t="s">
        <v>18</v>
      </c>
      <c r="E373" s="12">
        <v>900</v>
      </c>
      <c r="F373" s="25" t="s">
        <v>2291</v>
      </c>
      <c r="G373" s="30" t="s">
        <v>2866</v>
      </c>
      <c r="H373" s="30" t="s">
        <v>2867</v>
      </c>
      <c r="I373" s="11" t="s">
        <v>131</v>
      </c>
      <c r="J373" s="12" t="s">
        <v>4263</v>
      </c>
      <c r="K373" s="12" t="s">
        <v>37</v>
      </c>
      <c r="L373" s="12">
        <v>0</v>
      </c>
      <c r="M373" s="12" t="s">
        <v>19</v>
      </c>
      <c r="N373" s="12" t="s">
        <v>21</v>
      </c>
      <c r="O373" s="12">
        <v>0</v>
      </c>
      <c r="P373" s="12" t="s">
        <v>5004</v>
      </c>
      <c r="Q373" s="12">
        <v>8</v>
      </c>
      <c r="R373" s="30" t="s">
        <v>176</v>
      </c>
      <c r="S373" s="12" t="s">
        <v>132</v>
      </c>
      <c r="U373" t="s">
        <v>999</v>
      </c>
      <c r="V373" t="s">
        <v>39</v>
      </c>
      <c r="W373" t="s">
        <v>3389</v>
      </c>
      <c r="X373" t="s">
        <v>3390</v>
      </c>
      <c r="Y373" t="s">
        <v>179</v>
      </c>
      <c r="Z373" t="s">
        <v>4541</v>
      </c>
      <c r="AA373" t="s">
        <v>37</v>
      </c>
      <c r="AC373" t="s">
        <v>19</v>
      </c>
      <c r="AD373">
        <v>4</v>
      </c>
      <c r="AE373">
        <v>0</v>
      </c>
      <c r="AF373" t="s">
        <v>410</v>
      </c>
      <c r="AG373">
        <v>5</v>
      </c>
      <c r="AI373" s="7" t="str">
        <f>VLOOKUP(B373,U:W,3,0)</f>
        <v>-6.8419569</v>
      </c>
      <c r="AJ373" s="4" t="str">
        <f>VLOOKUP(B373,U:X,4,0)</f>
        <v>110.5662654</v>
      </c>
      <c r="AK373" s="4" t="str">
        <f>VLOOKUP(B373,U:Y,5,0)</f>
        <v>AHMAD ROFIQ</v>
      </c>
      <c r="AL373" s="4" t="str">
        <f>VLOOKUP(B373,U:Z,6,0)</f>
        <v>14514227744</v>
      </c>
      <c r="AM373" s="4" t="str">
        <f>VLOOKUP(B373,U:AA,7,0)</f>
        <v>HEXING</v>
      </c>
      <c r="AN373" s="4">
        <f>VLOOKUP(B373,U:AB,8,0)</f>
        <v>0</v>
      </c>
      <c r="AO373" s="4" t="str">
        <f>VLOOKUP(B373,U:AC,9,0)</f>
        <v>ABB</v>
      </c>
      <c r="AP373" s="4">
        <f>VLOOKUP(B373,U:AD,10,0)</f>
        <v>4</v>
      </c>
      <c r="AQ373" s="3" t="s">
        <v>123</v>
      </c>
      <c r="AR373" s="4" t="str">
        <f t="shared" si="10"/>
        <v>4A</v>
      </c>
      <c r="AS373" s="4" t="str">
        <f>VLOOKUP(B373,U:AF,12,0)</f>
        <v>GD525510479</v>
      </c>
      <c r="AT373" s="4">
        <f>VLOOKUP(B373,U:AG,13,0)</f>
        <v>8</v>
      </c>
      <c r="AU373" s="4" t="str">
        <f t="shared" si="11"/>
        <v>PERLU PERLUASAN JTR</v>
      </c>
    </row>
    <row r="374" spans="1:47" x14ac:dyDescent="0.3">
      <c r="A374" s="6" t="s">
        <v>427</v>
      </c>
      <c r="B374" s="2" t="s">
        <v>799</v>
      </c>
      <c r="C374" s="1" t="s">
        <v>291</v>
      </c>
      <c r="D374" s="12" t="s">
        <v>33</v>
      </c>
      <c r="E374" s="12">
        <v>900</v>
      </c>
      <c r="F374" s="25" t="s">
        <v>2292</v>
      </c>
      <c r="G374" s="30" t="s">
        <v>2761</v>
      </c>
      <c r="H374" s="30" t="s">
        <v>2762</v>
      </c>
      <c r="I374" s="11" t="s">
        <v>131</v>
      </c>
      <c r="J374" s="12" t="s">
        <v>4204</v>
      </c>
      <c r="K374" s="12" t="s">
        <v>37</v>
      </c>
      <c r="L374" s="12">
        <v>0</v>
      </c>
      <c r="M374" s="12" t="s">
        <v>19</v>
      </c>
      <c r="N374" s="12" t="s">
        <v>21</v>
      </c>
      <c r="O374" s="12">
        <v>0</v>
      </c>
      <c r="P374" s="12" t="s">
        <v>4984</v>
      </c>
      <c r="Q374" s="12">
        <v>7</v>
      </c>
      <c r="R374" s="30" t="s">
        <v>180</v>
      </c>
      <c r="S374" s="12" t="s">
        <v>132</v>
      </c>
      <c r="U374" t="s">
        <v>1019</v>
      </c>
      <c r="V374" t="s">
        <v>39</v>
      </c>
      <c r="W374" t="s">
        <v>3391</v>
      </c>
      <c r="X374" t="s">
        <v>3392</v>
      </c>
      <c r="Y374" t="s">
        <v>184</v>
      </c>
      <c r="Z374" t="s">
        <v>4542</v>
      </c>
      <c r="AA374" t="s">
        <v>37</v>
      </c>
      <c r="AC374" t="s">
        <v>19</v>
      </c>
      <c r="AD374">
        <v>4</v>
      </c>
      <c r="AE374">
        <v>0</v>
      </c>
      <c r="AF374" t="s">
        <v>355</v>
      </c>
      <c r="AG374">
        <v>8</v>
      </c>
      <c r="AI374" s="7" t="str">
        <f>VLOOKUP(B374,U:W,3,0)</f>
        <v>-6.9005277</v>
      </c>
      <c r="AJ374" s="4" t="str">
        <f>VLOOKUP(B374,U:X,4,0)</f>
        <v>110.5610097</v>
      </c>
      <c r="AK374" s="4" t="str">
        <f>VLOOKUP(B374,U:Y,5,0)</f>
        <v>AHMAD FAHRUR REZA</v>
      </c>
      <c r="AL374" s="4" t="str">
        <f>VLOOKUP(B374,U:Z,6,0)</f>
        <v>14514223578</v>
      </c>
      <c r="AM374" s="4" t="str">
        <f>VLOOKUP(B374,U:AA,7,0)</f>
        <v>HEXING</v>
      </c>
      <c r="AN374" s="4">
        <f>VLOOKUP(B374,U:AB,8,0)</f>
        <v>0</v>
      </c>
      <c r="AO374" s="4" t="str">
        <f>VLOOKUP(B374,U:AC,9,0)</f>
        <v>ABB</v>
      </c>
      <c r="AP374" s="4">
        <f>VLOOKUP(B374,U:AD,10,0)</f>
        <v>4</v>
      </c>
      <c r="AQ374" s="3" t="s">
        <v>123</v>
      </c>
      <c r="AR374" s="4" t="str">
        <f t="shared" si="10"/>
        <v>4A</v>
      </c>
      <c r="AS374" s="4" t="str">
        <f>VLOOKUP(B374,U:AF,12,0)</f>
        <v>GD525510506</v>
      </c>
      <c r="AT374" s="4">
        <f>VLOOKUP(B374,U:AG,13,0)</f>
        <v>7</v>
      </c>
      <c r="AU374" s="4" t="str">
        <f t="shared" si="11"/>
        <v>PERLU PERLUASAN JTR</v>
      </c>
    </row>
    <row r="375" spans="1:47" x14ac:dyDescent="0.3">
      <c r="A375" s="6" t="s">
        <v>427</v>
      </c>
      <c r="B375" s="2" t="s">
        <v>800</v>
      </c>
      <c r="C375" s="1" t="s">
        <v>1553</v>
      </c>
      <c r="D375" s="12" t="s">
        <v>18</v>
      </c>
      <c r="E375" s="12">
        <v>900</v>
      </c>
      <c r="F375" s="25" t="s">
        <v>2293</v>
      </c>
      <c r="G375" s="30" t="s">
        <v>2745</v>
      </c>
      <c r="H375" s="30" t="s">
        <v>2746</v>
      </c>
      <c r="I375" s="11" t="s">
        <v>131</v>
      </c>
      <c r="J375" s="12" t="s">
        <v>4196</v>
      </c>
      <c r="K375" s="12" t="s">
        <v>38</v>
      </c>
      <c r="L375" s="12">
        <v>0</v>
      </c>
      <c r="M375" s="12" t="s">
        <v>19</v>
      </c>
      <c r="N375" s="12" t="s">
        <v>21</v>
      </c>
      <c r="O375" s="12">
        <v>0</v>
      </c>
      <c r="P375" s="12" t="s">
        <v>4981</v>
      </c>
      <c r="Q375" s="12">
        <v>5</v>
      </c>
      <c r="R375" s="30" t="s">
        <v>183</v>
      </c>
      <c r="S375" s="12">
        <v>0</v>
      </c>
      <c r="U375" t="s">
        <v>1034</v>
      </c>
      <c r="V375" t="s">
        <v>39</v>
      </c>
      <c r="W375" t="s">
        <v>3393</v>
      </c>
      <c r="X375" t="s">
        <v>3394</v>
      </c>
      <c r="Y375" t="s">
        <v>183</v>
      </c>
      <c r="Z375" t="s">
        <v>4543</v>
      </c>
      <c r="AA375" t="s">
        <v>37</v>
      </c>
      <c r="AC375" t="s">
        <v>19</v>
      </c>
      <c r="AD375">
        <v>4</v>
      </c>
      <c r="AE375">
        <v>0</v>
      </c>
      <c r="AF375" t="s">
        <v>113</v>
      </c>
      <c r="AG375">
        <v>7</v>
      </c>
      <c r="AI375" s="7" t="str">
        <f>VLOOKUP(B375,U:W,3,0)</f>
        <v>-6.883205</v>
      </c>
      <c r="AJ375" s="4" t="str">
        <f>VLOOKUP(B375,U:X,4,0)</f>
        <v>110.731295</v>
      </c>
      <c r="AK375" s="4" t="str">
        <f>VLOOKUP(B375,U:Y,5,0)</f>
        <v>SLAMET</v>
      </c>
      <c r="AL375" s="4" t="str">
        <f>VLOOKUP(B375,U:Z,6,0)</f>
        <v>86230040213</v>
      </c>
      <c r="AM375" s="4" t="str">
        <f>VLOOKUP(B375,U:AA,7,0)</f>
        <v>SMARTMETER</v>
      </c>
      <c r="AN375" s="4">
        <f>VLOOKUP(B375,U:AB,8,0)</f>
        <v>0</v>
      </c>
      <c r="AO375" s="4" t="str">
        <f>VLOOKUP(B375,U:AC,9,0)</f>
        <v>ABB</v>
      </c>
      <c r="AP375" s="4">
        <f>VLOOKUP(B375,U:AD,10,0)</f>
        <v>4</v>
      </c>
      <c r="AQ375" s="3" t="s">
        <v>123</v>
      </c>
      <c r="AR375" s="4" t="str">
        <f t="shared" si="10"/>
        <v>4A</v>
      </c>
      <c r="AS375" s="4" t="str">
        <f>VLOOKUP(B375,U:AF,12,0)</f>
        <v>0130 K</v>
      </c>
      <c r="AT375" s="4">
        <f>VLOOKUP(B375,U:AG,13,0)</f>
        <v>5</v>
      </c>
      <c r="AU375" s="4">
        <f t="shared" si="11"/>
        <v>0</v>
      </c>
    </row>
    <row r="376" spans="1:47" x14ac:dyDescent="0.3">
      <c r="A376" s="6" t="s">
        <v>428</v>
      </c>
      <c r="B376" s="2" t="s">
        <v>801</v>
      </c>
      <c r="C376" s="1" t="s">
        <v>1554</v>
      </c>
      <c r="D376" s="12" t="s">
        <v>18</v>
      </c>
      <c r="E376" s="12">
        <v>900</v>
      </c>
      <c r="F376" s="25" t="s">
        <v>2294</v>
      </c>
      <c r="G376" s="30" t="s">
        <v>2886</v>
      </c>
      <c r="H376" s="30" t="s">
        <v>2887</v>
      </c>
      <c r="I376" s="11" t="s">
        <v>131</v>
      </c>
      <c r="J376" s="12" t="s">
        <v>4275</v>
      </c>
      <c r="K376" s="12" t="s">
        <v>37</v>
      </c>
      <c r="L376" s="12">
        <v>0</v>
      </c>
      <c r="M376" s="12" t="s">
        <v>19</v>
      </c>
      <c r="N376" s="12" t="s">
        <v>21</v>
      </c>
      <c r="O376" s="12">
        <v>0</v>
      </c>
      <c r="P376" s="12" t="s">
        <v>59</v>
      </c>
      <c r="Q376" s="12">
        <v>6</v>
      </c>
      <c r="R376" s="30" t="s">
        <v>182</v>
      </c>
      <c r="S376" s="12" t="s">
        <v>132</v>
      </c>
      <c r="U376" t="s">
        <v>531</v>
      </c>
      <c r="V376" t="s">
        <v>40</v>
      </c>
      <c r="W376" t="s">
        <v>3395</v>
      </c>
      <c r="X376" t="s">
        <v>3396</v>
      </c>
      <c r="Y376" t="s">
        <v>185</v>
      </c>
      <c r="Z376" t="s">
        <v>4544</v>
      </c>
      <c r="AA376" t="s">
        <v>37</v>
      </c>
      <c r="AC376" t="s">
        <v>19</v>
      </c>
      <c r="AD376">
        <v>6</v>
      </c>
      <c r="AE376">
        <v>0</v>
      </c>
      <c r="AF376" t="s">
        <v>5080</v>
      </c>
      <c r="AG376">
        <v>6</v>
      </c>
      <c r="AI376" s="7" t="str">
        <f>VLOOKUP(B376,U:W,3,0)</f>
        <v>-6.9219153</v>
      </c>
      <c r="AJ376" s="4" t="str">
        <f>VLOOKUP(B376,U:X,4,0)</f>
        <v>110.6153147</v>
      </c>
      <c r="AK376" s="4" t="str">
        <f>VLOOKUP(B376,U:Y,5,0)</f>
        <v>PARYONO</v>
      </c>
      <c r="AL376" s="4" t="str">
        <f>VLOOKUP(B376,U:Z,6,0)</f>
        <v>14514177816</v>
      </c>
      <c r="AM376" s="4" t="str">
        <f>VLOOKUP(B376,U:AA,7,0)</f>
        <v>HEXING</v>
      </c>
      <c r="AN376" s="4">
        <f>VLOOKUP(B376,U:AB,8,0)</f>
        <v>0</v>
      </c>
      <c r="AO376" s="4" t="str">
        <f>VLOOKUP(B376,U:AC,9,0)</f>
        <v>ABB</v>
      </c>
      <c r="AP376" s="4">
        <f>VLOOKUP(B376,U:AD,10,0)</f>
        <v>4</v>
      </c>
      <c r="AQ376" s="3" t="s">
        <v>123</v>
      </c>
      <c r="AR376" s="4" t="str">
        <f t="shared" si="10"/>
        <v>4A</v>
      </c>
      <c r="AS376" s="4" t="str">
        <f>VLOOKUP(B376,U:AF,12,0)</f>
        <v>GD525512324</v>
      </c>
      <c r="AT376" s="4">
        <f>VLOOKUP(B376,U:AG,13,0)</f>
        <v>6</v>
      </c>
      <c r="AU376" s="4" t="str">
        <f t="shared" si="11"/>
        <v>PERLU PERLUASAN JTR</v>
      </c>
    </row>
    <row r="377" spans="1:47" x14ac:dyDescent="0.3">
      <c r="A377" s="6" t="s">
        <v>427</v>
      </c>
      <c r="B377" s="2" t="s">
        <v>802</v>
      </c>
      <c r="C377" s="1" t="s">
        <v>267</v>
      </c>
      <c r="D377" s="12" t="s">
        <v>33</v>
      </c>
      <c r="E377" s="12">
        <v>900</v>
      </c>
      <c r="F377" s="25" t="s">
        <v>2295</v>
      </c>
      <c r="G377" s="30" t="s">
        <v>2795</v>
      </c>
      <c r="H377" s="30" t="s">
        <v>2796</v>
      </c>
      <c r="I377" s="11" t="s">
        <v>131</v>
      </c>
      <c r="J377" s="12" t="s">
        <v>4223</v>
      </c>
      <c r="K377" s="12" t="s">
        <v>37</v>
      </c>
      <c r="L377" s="12">
        <v>0</v>
      </c>
      <c r="M377" s="12" t="s">
        <v>19</v>
      </c>
      <c r="N377" s="12" t="s">
        <v>21</v>
      </c>
      <c r="O377" s="12">
        <v>0</v>
      </c>
      <c r="P377" s="12" t="s">
        <v>75</v>
      </c>
      <c r="Q377" s="12">
        <v>1</v>
      </c>
      <c r="R377" s="30" t="s">
        <v>180</v>
      </c>
      <c r="S377" s="12">
        <v>0</v>
      </c>
      <c r="U377" t="s">
        <v>530</v>
      </c>
      <c r="V377" t="s">
        <v>39</v>
      </c>
      <c r="W377" t="s">
        <v>3397</v>
      </c>
      <c r="X377" t="s">
        <v>3398</v>
      </c>
      <c r="Y377" t="s">
        <v>183</v>
      </c>
      <c r="Z377" t="s">
        <v>4545</v>
      </c>
      <c r="AA377" t="s">
        <v>37</v>
      </c>
      <c r="AC377" t="s">
        <v>19</v>
      </c>
      <c r="AD377">
        <v>4</v>
      </c>
      <c r="AE377">
        <v>0</v>
      </c>
      <c r="AF377" t="s">
        <v>354</v>
      </c>
      <c r="AG377">
        <v>8</v>
      </c>
      <c r="AI377" s="7" t="str">
        <f>VLOOKUP(B377,U:W,3,0)</f>
        <v>-6.945861010270426</v>
      </c>
      <c r="AJ377" s="4" t="str">
        <f>VLOOKUP(B377,U:X,4,0)</f>
        <v>110.49065094441175</v>
      </c>
      <c r="AK377" s="4" t="str">
        <f>VLOOKUP(B377,U:Y,5,0)</f>
        <v>AHMAD FAHRUR REZA</v>
      </c>
      <c r="AL377" s="4" t="str">
        <f>VLOOKUP(B377,U:Z,6,0)</f>
        <v>14514174458</v>
      </c>
      <c r="AM377" s="4" t="str">
        <f>VLOOKUP(B377,U:AA,7,0)</f>
        <v>HEXING</v>
      </c>
      <c r="AN377" s="4">
        <f>VLOOKUP(B377,U:AB,8,0)</f>
        <v>0</v>
      </c>
      <c r="AO377" s="4" t="str">
        <f>VLOOKUP(B377,U:AC,9,0)</f>
        <v>ABB</v>
      </c>
      <c r="AP377" s="4">
        <f>VLOOKUP(B377,U:AD,10,0)</f>
        <v>4</v>
      </c>
      <c r="AQ377" s="3" t="s">
        <v>123</v>
      </c>
      <c r="AR377" s="4" t="str">
        <f t="shared" si="10"/>
        <v>4A</v>
      </c>
      <c r="AS377" s="4" t="str">
        <f>VLOOKUP(B377,U:AF,12,0)</f>
        <v>GD525512322</v>
      </c>
      <c r="AT377" s="4">
        <f>VLOOKUP(B377,U:AG,13,0)</f>
        <v>1</v>
      </c>
      <c r="AU377" s="4">
        <f t="shared" si="11"/>
        <v>0</v>
      </c>
    </row>
    <row r="378" spans="1:47" x14ac:dyDescent="0.3">
      <c r="A378" s="6" t="s">
        <v>418</v>
      </c>
      <c r="B378" s="2" t="s">
        <v>803</v>
      </c>
      <c r="C378" s="1" t="s">
        <v>1555</v>
      </c>
      <c r="D378" s="12" t="s">
        <v>33</v>
      </c>
      <c r="E378" s="12">
        <v>900</v>
      </c>
      <c r="F378" s="25" t="s">
        <v>2296</v>
      </c>
      <c r="G378" s="30" t="s">
        <v>2930</v>
      </c>
      <c r="H378" s="30" t="s">
        <v>2931</v>
      </c>
      <c r="I378" s="11" t="s">
        <v>131</v>
      </c>
      <c r="J378" s="12" t="s">
        <v>4296</v>
      </c>
      <c r="K378" s="12" t="s">
        <v>37</v>
      </c>
      <c r="L378" s="12">
        <v>0</v>
      </c>
      <c r="M378" s="12" t="s">
        <v>19</v>
      </c>
      <c r="N378" s="12" t="s">
        <v>21</v>
      </c>
      <c r="O378" s="12">
        <v>0</v>
      </c>
      <c r="P378" s="12" t="s">
        <v>5015</v>
      </c>
      <c r="Q378" s="12">
        <v>1</v>
      </c>
      <c r="R378" s="30" t="s">
        <v>180</v>
      </c>
      <c r="S378" s="12">
        <v>0</v>
      </c>
      <c r="U378" t="s">
        <v>446</v>
      </c>
      <c r="V378" t="s">
        <v>39</v>
      </c>
      <c r="W378" t="s">
        <v>3399</v>
      </c>
      <c r="X378" t="s">
        <v>3400</v>
      </c>
      <c r="Y378" t="s">
        <v>180</v>
      </c>
      <c r="Z378" t="s">
        <v>4546</v>
      </c>
      <c r="AA378" t="s">
        <v>142</v>
      </c>
      <c r="AC378" t="s">
        <v>19</v>
      </c>
      <c r="AD378">
        <v>4</v>
      </c>
      <c r="AE378">
        <v>0</v>
      </c>
      <c r="AF378" t="s">
        <v>197</v>
      </c>
      <c r="AG378">
        <v>5</v>
      </c>
      <c r="AI378" s="7" t="str">
        <f>VLOOKUP(B378,U:W,3,0)</f>
        <v>-6.9234014</v>
      </c>
      <c r="AJ378" s="4" t="str">
        <f>VLOOKUP(B378,U:X,4,0)</f>
        <v>110.5724877</v>
      </c>
      <c r="AK378" s="4" t="str">
        <f>VLOOKUP(B378,U:Y,5,0)</f>
        <v>AHMAD FAHRUR REZA</v>
      </c>
      <c r="AL378" s="4" t="str">
        <f>VLOOKUP(B378,U:Z,6,0)</f>
        <v>14514140889</v>
      </c>
      <c r="AM378" s="4" t="str">
        <f>VLOOKUP(B378,U:AA,7,0)</f>
        <v>HEXING</v>
      </c>
      <c r="AN378" s="4">
        <f>VLOOKUP(B378,U:AB,8,0)</f>
        <v>0</v>
      </c>
      <c r="AO378" s="4" t="str">
        <f>VLOOKUP(B378,U:AC,9,0)</f>
        <v>ABB</v>
      </c>
      <c r="AP378" s="4">
        <f>VLOOKUP(B378,U:AD,10,0)</f>
        <v>4</v>
      </c>
      <c r="AQ378" s="3" t="s">
        <v>123</v>
      </c>
      <c r="AR378" s="4" t="str">
        <f t="shared" si="10"/>
        <v>4A</v>
      </c>
      <c r="AS378" s="4" t="str">
        <f>VLOOKUP(B378,U:AF,12,0)</f>
        <v>GD525511427</v>
      </c>
      <c r="AT378" s="4">
        <f>VLOOKUP(B378,U:AG,13,0)</f>
        <v>1</v>
      </c>
      <c r="AU378" s="4">
        <f t="shared" si="11"/>
        <v>0</v>
      </c>
    </row>
    <row r="379" spans="1:47" x14ac:dyDescent="0.3">
      <c r="A379" s="6" t="s">
        <v>427</v>
      </c>
      <c r="B379" s="2" t="s">
        <v>804</v>
      </c>
      <c r="C379" s="1" t="s">
        <v>1556</v>
      </c>
      <c r="D379" s="12" t="s">
        <v>18</v>
      </c>
      <c r="E379" s="12">
        <v>900</v>
      </c>
      <c r="F379" s="25" t="s">
        <v>2297</v>
      </c>
      <c r="G379" s="30" t="s">
        <v>3893</v>
      </c>
      <c r="H379" s="30" t="s">
        <v>3894</v>
      </c>
      <c r="I379" s="11" t="s">
        <v>131</v>
      </c>
      <c r="J379" s="12" t="s">
        <v>4815</v>
      </c>
      <c r="K379" s="12" t="s">
        <v>37</v>
      </c>
      <c r="L379" s="12">
        <v>0</v>
      </c>
      <c r="M379" s="12" t="s">
        <v>19</v>
      </c>
      <c r="N379" s="12" t="s">
        <v>21</v>
      </c>
      <c r="O379" s="12">
        <v>0</v>
      </c>
      <c r="P379" s="12" t="s">
        <v>5158</v>
      </c>
      <c r="Q379" s="12">
        <v>1</v>
      </c>
      <c r="R379" s="30" t="s">
        <v>184</v>
      </c>
      <c r="S379" s="12">
        <v>0</v>
      </c>
      <c r="U379" t="s">
        <v>496</v>
      </c>
      <c r="V379" t="s">
        <v>39</v>
      </c>
      <c r="W379" t="s">
        <v>3401</v>
      </c>
      <c r="X379" t="s">
        <v>3402</v>
      </c>
      <c r="Y379" t="s">
        <v>180</v>
      </c>
      <c r="Z379" t="s">
        <v>4547</v>
      </c>
      <c r="AA379" t="s">
        <v>144</v>
      </c>
      <c r="AC379" t="s">
        <v>19</v>
      </c>
      <c r="AD379">
        <v>4</v>
      </c>
      <c r="AE379">
        <v>0</v>
      </c>
      <c r="AF379" t="s">
        <v>5081</v>
      </c>
      <c r="AG379">
        <v>5</v>
      </c>
      <c r="AI379" s="7" t="str">
        <f>VLOOKUP(B379,U:W,3,0)</f>
        <v>-6.8700083</v>
      </c>
      <c r="AJ379" s="4" t="str">
        <f>VLOOKUP(B379,U:X,4,0)</f>
        <v>110.7300158</v>
      </c>
      <c r="AK379" s="4" t="str">
        <f>VLOOKUP(B379,U:Y,5,0)</f>
        <v>AHMAD KHARIS</v>
      </c>
      <c r="AL379" s="4" t="str">
        <f>VLOOKUP(B379,U:Z,6,0)</f>
        <v>14514227728</v>
      </c>
      <c r="AM379" s="4" t="str">
        <f>VLOOKUP(B379,U:AA,7,0)</f>
        <v>HEXING</v>
      </c>
      <c r="AN379" s="4">
        <f>VLOOKUP(B379,U:AB,8,0)</f>
        <v>0</v>
      </c>
      <c r="AO379" s="4" t="str">
        <f>VLOOKUP(B379,U:AC,9,0)</f>
        <v>ABB</v>
      </c>
      <c r="AP379" s="4">
        <f>VLOOKUP(B379,U:AD,10,0)</f>
        <v>4</v>
      </c>
      <c r="AQ379" s="3" t="s">
        <v>123</v>
      </c>
      <c r="AR379" s="4" t="str">
        <f t="shared" si="10"/>
        <v>4A</v>
      </c>
      <c r="AS379" s="4" t="str">
        <f>VLOOKUP(B379,U:AF,12,0)</f>
        <v>GD525511453</v>
      </c>
      <c r="AT379" s="4">
        <f>VLOOKUP(B379,U:AG,13,0)</f>
        <v>1</v>
      </c>
      <c r="AU379" s="4">
        <f t="shared" si="11"/>
        <v>0</v>
      </c>
    </row>
    <row r="380" spans="1:47" x14ac:dyDescent="0.3">
      <c r="A380" s="6" t="s">
        <v>427</v>
      </c>
      <c r="B380" s="2" t="s">
        <v>805</v>
      </c>
      <c r="C380" s="1" t="s">
        <v>1557</v>
      </c>
      <c r="D380" s="12" t="s">
        <v>33</v>
      </c>
      <c r="E380" s="12">
        <v>900</v>
      </c>
      <c r="F380" s="25" t="s">
        <v>2298</v>
      </c>
      <c r="G380" s="30" t="s">
        <v>2743</v>
      </c>
      <c r="H380" s="30" t="s">
        <v>2744</v>
      </c>
      <c r="I380" s="11" t="s">
        <v>131</v>
      </c>
      <c r="J380" s="12" t="s">
        <v>4195</v>
      </c>
      <c r="K380" s="12" t="s">
        <v>37</v>
      </c>
      <c r="L380" s="12">
        <v>0</v>
      </c>
      <c r="M380" s="12" t="s">
        <v>19</v>
      </c>
      <c r="N380" s="12" t="s">
        <v>21</v>
      </c>
      <c r="O380" s="12">
        <v>0</v>
      </c>
      <c r="P380" s="12" t="s">
        <v>343</v>
      </c>
      <c r="Q380" s="12">
        <v>1</v>
      </c>
      <c r="R380" s="30" t="s">
        <v>180</v>
      </c>
      <c r="S380" s="12">
        <v>0</v>
      </c>
      <c r="U380" t="s">
        <v>513</v>
      </c>
      <c r="V380" t="s">
        <v>39</v>
      </c>
      <c r="W380" t="s">
        <v>3403</v>
      </c>
      <c r="X380" t="s">
        <v>3404</v>
      </c>
      <c r="Y380" t="s">
        <v>178</v>
      </c>
      <c r="Z380" t="s">
        <v>4548</v>
      </c>
      <c r="AA380" t="s">
        <v>37</v>
      </c>
      <c r="AC380" t="s">
        <v>19</v>
      </c>
      <c r="AD380">
        <v>4</v>
      </c>
      <c r="AE380">
        <v>0</v>
      </c>
      <c r="AF380" t="s">
        <v>5082</v>
      </c>
      <c r="AG380">
        <v>3</v>
      </c>
      <c r="AI380" s="7" t="str">
        <f>VLOOKUP(B380,U:W,3,0)</f>
        <v>-6.9263266</v>
      </c>
      <c r="AJ380" s="4" t="str">
        <f>VLOOKUP(B380,U:X,4,0)</f>
        <v>110.5525478</v>
      </c>
      <c r="AK380" s="4" t="str">
        <f>VLOOKUP(B380,U:Y,5,0)</f>
        <v>AHMAD FAHRUR REZA</v>
      </c>
      <c r="AL380" s="4" t="str">
        <f>VLOOKUP(B380,U:Z,6,0)</f>
        <v>14514174417</v>
      </c>
      <c r="AM380" s="4" t="str">
        <f>VLOOKUP(B380,U:AA,7,0)</f>
        <v>HEXING</v>
      </c>
      <c r="AN380" s="4">
        <f>VLOOKUP(B380,U:AB,8,0)</f>
        <v>0</v>
      </c>
      <c r="AO380" s="4" t="str">
        <f>VLOOKUP(B380,U:AC,9,0)</f>
        <v>ABB</v>
      </c>
      <c r="AP380" s="4">
        <f>VLOOKUP(B380,U:AD,10,0)</f>
        <v>4</v>
      </c>
      <c r="AQ380" s="3" t="s">
        <v>123</v>
      </c>
      <c r="AR380" s="4" t="str">
        <f t="shared" si="10"/>
        <v>4A</v>
      </c>
      <c r="AS380" s="4" t="str">
        <f>VLOOKUP(B380,U:AF,12,0)</f>
        <v>GD525510444</v>
      </c>
      <c r="AT380" s="4">
        <f>VLOOKUP(B380,U:AG,13,0)</f>
        <v>1</v>
      </c>
      <c r="AU380" s="4">
        <f t="shared" si="11"/>
        <v>0</v>
      </c>
    </row>
    <row r="381" spans="1:47" x14ac:dyDescent="0.3">
      <c r="A381" s="6" t="s">
        <v>427</v>
      </c>
      <c r="B381" s="2" t="s">
        <v>806</v>
      </c>
      <c r="C381" s="1" t="s">
        <v>1558</v>
      </c>
      <c r="D381" s="12" t="s">
        <v>18</v>
      </c>
      <c r="E381" s="12">
        <v>900</v>
      </c>
      <c r="F381" s="25" t="s">
        <v>2299</v>
      </c>
      <c r="G381" s="30" t="s">
        <v>2868</v>
      </c>
      <c r="H381" s="30" t="s">
        <v>2869</v>
      </c>
      <c r="I381" s="11" t="s">
        <v>131</v>
      </c>
      <c r="J381" s="12" t="s">
        <v>4265</v>
      </c>
      <c r="K381" s="12" t="s">
        <v>37</v>
      </c>
      <c r="L381" s="12">
        <v>0</v>
      </c>
      <c r="M381" s="12" t="s">
        <v>19</v>
      </c>
      <c r="N381" s="12" t="s">
        <v>21</v>
      </c>
      <c r="O381" s="12">
        <v>0</v>
      </c>
      <c r="P381" s="12" t="s">
        <v>5005</v>
      </c>
      <c r="Q381" s="12">
        <v>4</v>
      </c>
      <c r="R381" s="30" t="s">
        <v>177</v>
      </c>
      <c r="S381" s="12">
        <v>0</v>
      </c>
      <c r="U381" t="s">
        <v>524</v>
      </c>
      <c r="V381" t="s">
        <v>39</v>
      </c>
      <c r="W381" t="s">
        <v>3405</v>
      </c>
      <c r="X381" t="s">
        <v>3406</v>
      </c>
      <c r="Y381" t="s">
        <v>178</v>
      </c>
      <c r="Z381" t="s">
        <v>4549</v>
      </c>
      <c r="AA381" t="s">
        <v>37</v>
      </c>
      <c r="AC381" t="s">
        <v>19</v>
      </c>
      <c r="AD381">
        <v>4</v>
      </c>
      <c r="AE381">
        <v>0</v>
      </c>
      <c r="AF381" t="s">
        <v>49</v>
      </c>
      <c r="AG381">
        <v>3</v>
      </c>
      <c r="AI381" s="7" t="str">
        <f>VLOOKUP(B381,U:W,3,0)</f>
        <v>-6.8534301</v>
      </c>
      <c r="AJ381" s="4" t="str">
        <f>VLOOKUP(B381,U:X,4,0)</f>
        <v>110.6832609</v>
      </c>
      <c r="AK381" s="4" t="str">
        <f>VLOOKUP(B381,U:Y,5,0)</f>
        <v>MIFTAKHUL ANWAR</v>
      </c>
      <c r="AL381" s="4" t="str">
        <f>VLOOKUP(B381,U:Z,6,0)</f>
        <v>14514227660</v>
      </c>
      <c r="AM381" s="4" t="str">
        <f>VLOOKUP(B381,U:AA,7,0)</f>
        <v>HEXING</v>
      </c>
      <c r="AN381" s="4">
        <f>VLOOKUP(B381,U:AB,8,0)</f>
        <v>0</v>
      </c>
      <c r="AO381" s="4" t="str">
        <f>VLOOKUP(B381,U:AC,9,0)</f>
        <v>ABB</v>
      </c>
      <c r="AP381" s="4">
        <f>VLOOKUP(B381,U:AD,10,0)</f>
        <v>4</v>
      </c>
      <c r="AQ381" s="3" t="s">
        <v>123</v>
      </c>
      <c r="AR381" s="4" t="str">
        <f t="shared" si="10"/>
        <v>4A</v>
      </c>
      <c r="AS381" s="4" t="str">
        <f>VLOOKUP(B381,U:AF,12,0)</f>
        <v>GD525511145</v>
      </c>
      <c r="AT381" s="4">
        <f>VLOOKUP(B381,U:AG,13,0)</f>
        <v>4</v>
      </c>
      <c r="AU381" s="4">
        <f t="shared" si="11"/>
        <v>0</v>
      </c>
    </row>
    <row r="382" spans="1:47" x14ac:dyDescent="0.3">
      <c r="A382" s="6" t="s">
        <v>427</v>
      </c>
      <c r="B382" s="2" t="s">
        <v>807</v>
      </c>
      <c r="C382" s="1" t="s">
        <v>1559</v>
      </c>
      <c r="D382" s="12" t="s">
        <v>18</v>
      </c>
      <c r="E382" s="12">
        <v>900</v>
      </c>
      <c r="F382" s="25" t="s">
        <v>2300</v>
      </c>
      <c r="G382" s="30" t="s">
        <v>2753</v>
      </c>
      <c r="H382" s="30" t="s">
        <v>2754</v>
      </c>
      <c r="I382" s="11" t="s">
        <v>131</v>
      </c>
      <c r="J382" s="12" t="s">
        <v>4200</v>
      </c>
      <c r="K382" s="12" t="s">
        <v>37</v>
      </c>
      <c r="L382" s="12">
        <v>0</v>
      </c>
      <c r="M382" s="12" t="s">
        <v>19</v>
      </c>
      <c r="N382" s="12" t="s">
        <v>21</v>
      </c>
      <c r="O382" s="12">
        <v>0</v>
      </c>
      <c r="P382" s="12" t="s">
        <v>160</v>
      </c>
      <c r="Q382" s="12">
        <v>5</v>
      </c>
      <c r="R382" s="30" t="s">
        <v>179</v>
      </c>
      <c r="S382" s="12">
        <v>0</v>
      </c>
      <c r="U382" t="s">
        <v>511</v>
      </c>
      <c r="V382" t="s">
        <v>39</v>
      </c>
      <c r="W382" t="s">
        <v>3407</v>
      </c>
      <c r="X382" t="s">
        <v>3408</v>
      </c>
      <c r="Y382" t="s">
        <v>183</v>
      </c>
      <c r="Z382" t="s">
        <v>4550</v>
      </c>
      <c r="AA382" t="s">
        <v>37</v>
      </c>
      <c r="AC382" t="s">
        <v>19</v>
      </c>
      <c r="AD382">
        <v>4</v>
      </c>
      <c r="AE382">
        <v>0</v>
      </c>
      <c r="AF382" t="s">
        <v>5083</v>
      </c>
      <c r="AG382">
        <v>6</v>
      </c>
      <c r="AI382" s="7" t="str">
        <f>VLOOKUP(B382,U:W,3,0)</f>
        <v>-6.9562064</v>
      </c>
      <c r="AJ382" s="4" t="str">
        <f>VLOOKUP(B382,U:X,4,0)</f>
        <v>110.6546838</v>
      </c>
      <c r="AK382" s="4" t="str">
        <f>VLOOKUP(B382,U:Y,5,0)</f>
        <v>SUHIRMANTO</v>
      </c>
      <c r="AL382" s="4" t="str">
        <f>VLOOKUP(B382,U:Z,6,0)</f>
        <v>14514174425</v>
      </c>
      <c r="AM382" s="4" t="str">
        <f>VLOOKUP(B382,U:AA,7,0)</f>
        <v>HEXING</v>
      </c>
      <c r="AN382" s="4">
        <f>VLOOKUP(B382,U:AB,8,0)</f>
        <v>0</v>
      </c>
      <c r="AO382" s="4" t="str">
        <f>VLOOKUP(B382,U:AC,9,0)</f>
        <v>ABB</v>
      </c>
      <c r="AP382" s="4">
        <f>VLOOKUP(B382,U:AD,10,0)</f>
        <v>4</v>
      </c>
      <c r="AQ382" s="3" t="s">
        <v>123</v>
      </c>
      <c r="AR382" s="4" t="str">
        <f t="shared" si="10"/>
        <v>4A</v>
      </c>
      <c r="AS382" s="4" t="str">
        <f>VLOOKUP(B382,U:AF,12,0)</f>
        <v>0000T5</v>
      </c>
      <c r="AT382" s="4">
        <f>VLOOKUP(B382,U:AG,13,0)</f>
        <v>5</v>
      </c>
      <c r="AU382" s="4">
        <f t="shared" si="11"/>
        <v>0</v>
      </c>
    </row>
    <row r="383" spans="1:47" x14ac:dyDescent="0.3">
      <c r="A383" s="6" t="s">
        <v>427</v>
      </c>
      <c r="B383" s="2" t="s">
        <v>808</v>
      </c>
      <c r="C383" s="1" t="s">
        <v>272</v>
      </c>
      <c r="D383" s="12" t="s">
        <v>18</v>
      </c>
      <c r="E383" s="12">
        <v>900</v>
      </c>
      <c r="F383" s="25" t="s">
        <v>2301</v>
      </c>
      <c r="G383" s="30" t="s">
        <v>2809</v>
      </c>
      <c r="H383" s="30" t="s">
        <v>2810</v>
      </c>
      <c r="I383" s="11" t="s">
        <v>131</v>
      </c>
      <c r="J383" s="12" t="s">
        <v>4230</v>
      </c>
      <c r="K383" s="12" t="s">
        <v>37</v>
      </c>
      <c r="L383" s="12">
        <v>0</v>
      </c>
      <c r="M383" s="12" t="s">
        <v>19</v>
      </c>
      <c r="N383" s="12" t="s">
        <v>21</v>
      </c>
      <c r="O383" s="12">
        <v>0</v>
      </c>
      <c r="P383" s="12" t="s">
        <v>4995</v>
      </c>
      <c r="Q383" s="12">
        <v>5</v>
      </c>
      <c r="R383" s="30" t="s">
        <v>179</v>
      </c>
      <c r="S383" s="12">
        <v>0</v>
      </c>
      <c r="U383" t="s">
        <v>545</v>
      </c>
      <c r="V383" t="s">
        <v>39</v>
      </c>
      <c r="W383" t="s">
        <v>3409</v>
      </c>
      <c r="X383" t="s">
        <v>3410</v>
      </c>
      <c r="Y383" t="s">
        <v>184</v>
      </c>
      <c r="Z383" t="s">
        <v>4551</v>
      </c>
      <c r="AA383" t="s">
        <v>144</v>
      </c>
      <c r="AC383" t="s">
        <v>19</v>
      </c>
      <c r="AD383">
        <v>4</v>
      </c>
      <c r="AE383">
        <v>0</v>
      </c>
      <c r="AF383" t="s">
        <v>5084</v>
      </c>
      <c r="AG383">
        <v>1</v>
      </c>
      <c r="AI383" s="7" t="str">
        <f>VLOOKUP(B383,U:W,3,0)</f>
        <v>-6.9740048</v>
      </c>
      <c r="AJ383" s="4" t="str">
        <f>VLOOKUP(B383,U:X,4,0)</f>
        <v>110.6662403</v>
      </c>
      <c r="AK383" s="4" t="str">
        <f>VLOOKUP(B383,U:Y,5,0)</f>
        <v>SUHIRMANTO</v>
      </c>
      <c r="AL383" s="4" t="str">
        <f>VLOOKUP(B383,U:Z,6,0)</f>
        <v>14514174524</v>
      </c>
      <c r="AM383" s="4" t="str">
        <f>VLOOKUP(B383,U:AA,7,0)</f>
        <v>HEXING</v>
      </c>
      <c r="AN383" s="4">
        <f>VLOOKUP(B383,U:AB,8,0)</f>
        <v>0</v>
      </c>
      <c r="AO383" s="4" t="str">
        <f>VLOOKUP(B383,U:AC,9,0)</f>
        <v>ABB</v>
      </c>
      <c r="AP383" s="4">
        <f>VLOOKUP(B383,U:AD,10,0)</f>
        <v>4</v>
      </c>
      <c r="AQ383" s="3" t="s">
        <v>123</v>
      </c>
      <c r="AR383" s="4" t="str">
        <f t="shared" si="10"/>
        <v>4A</v>
      </c>
      <c r="AS383" s="4" t="str">
        <f>VLOOKUP(B383,U:AF,12,0)</f>
        <v>5751</v>
      </c>
      <c r="AT383" s="4">
        <f>VLOOKUP(B383,U:AG,13,0)</f>
        <v>5</v>
      </c>
      <c r="AU383" s="4">
        <f t="shared" si="11"/>
        <v>0</v>
      </c>
    </row>
    <row r="384" spans="1:47" x14ac:dyDescent="0.3">
      <c r="A384" s="6" t="s">
        <v>427</v>
      </c>
      <c r="B384" s="2" t="s">
        <v>809</v>
      </c>
      <c r="C384" s="1" t="s">
        <v>1560</v>
      </c>
      <c r="D384" s="12" t="s">
        <v>34</v>
      </c>
      <c r="E384" s="12">
        <v>1300</v>
      </c>
      <c r="F384" s="25" t="s">
        <v>2302</v>
      </c>
      <c r="G384" s="30" t="s">
        <v>2737</v>
      </c>
      <c r="H384" s="30" t="s">
        <v>2738</v>
      </c>
      <c r="I384" s="11" t="s">
        <v>131</v>
      </c>
      <c r="J384" s="12" t="s">
        <v>4192</v>
      </c>
      <c r="K384" s="12" t="s">
        <v>37</v>
      </c>
      <c r="L384" s="12">
        <v>0</v>
      </c>
      <c r="M384" s="12" t="s">
        <v>19</v>
      </c>
      <c r="N384" s="12" t="s">
        <v>125</v>
      </c>
      <c r="O384" s="12">
        <v>0</v>
      </c>
      <c r="P384" s="12" t="s">
        <v>162</v>
      </c>
      <c r="Q384" s="12">
        <v>7</v>
      </c>
      <c r="R384" s="30" t="s">
        <v>183</v>
      </c>
      <c r="S384" s="12" t="s">
        <v>132</v>
      </c>
      <c r="U384" t="s">
        <v>546</v>
      </c>
      <c r="V384" t="s">
        <v>39</v>
      </c>
      <c r="W384" t="s">
        <v>3411</v>
      </c>
      <c r="X384" t="s">
        <v>3412</v>
      </c>
      <c r="Y384" t="s">
        <v>183</v>
      </c>
      <c r="Z384" t="s">
        <v>4552</v>
      </c>
      <c r="AA384" t="s">
        <v>142</v>
      </c>
      <c r="AC384" t="s">
        <v>19</v>
      </c>
      <c r="AD384">
        <v>4</v>
      </c>
      <c r="AE384">
        <v>0</v>
      </c>
      <c r="AF384" t="s">
        <v>81</v>
      </c>
      <c r="AG384">
        <v>7</v>
      </c>
      <c r="AI384" s="7" t="str">
        <f>VLOOKUP(B384,U:W,3,0)</f>
        <v>-6.9590304</v>
      </c>
      <c r="AJ384" s="4" t="str">
        <f>VLOOKUP(B384,U:X,4,0)</f>
        <v>110.6996025</v>
      </c>
      <c r="AK384" s="4" t="str">
        <f>VLOOKUP(B384,U:Y,5,0)</f>
        <v>SLAMET</v>
      </c>
      <c r="AL384" s="4" t="str">
        <f>VLOOKUP(B384,U:Z,6,0)</f>
        <v>14514174490</v>
      </c>
      <c r="AM384" s="4" t="str">
        <f>VLOOKUP(B384,U:AA,7,0)</f>
        <v>HEXING</v>
      </c>
      <c r="AN384" s="4">
        <f>VLOOKUP(B384,U:AB,8,0)</f>
        <v>0</v>
      </c>
      <c r="AO384" s="4" t="str">
        <f>VLOOKUP(B384,U:AC,9,0)</f>
        <v>ABB</v>
      </c>
      <c r="AP384" s="4">
        <f>VLOOKUP(B384,U:AD,10,0)</f>
        <v>6</v>
      </c>
      <c r="AQ384" s="3" t="s">
        <v>123</v>
      </c>
      <c r="AR384" s="4" t="str">
        <f t="shared" si="10"/>
        <v>6A</v>
      </c>
      <c r="AS384" s="4" t="str">
        <f>VLOOKUP(B384,U:AF,12,0)</f>
        <v>GD525510089</v>
      </c>
      <c r="AT384" s="4">
        <f>VLOOKUP(B384,U:AG,13,0)</f>
        <v>7</v>
      </c>
      <c r="AU384" s="4" t="str">
        <f t="shared" si="11"/>
        <v>PERLU PERLUASAN JTR</v>
      </c>
    </row>
    <row r="385" spans="1:47" x14ac:dyDescent="0.3">
      <c r="A385" s="6" t="s">
        <v>427</v>
      </c>
      <c r="B385" s="2" t="s">
        <v>810</v>
      </c>
      <c r="C385" s="1" t="s">
        <v>1561</v>
      </c>
      <c r="D385" s="12" t="s">
        <v>18</v>
      </c>
      <c r="E385" s="12">
        <v>900</v>
      </c>
      <c r="F385" s="25" t="s">
        <v>2303</v>
      </c>
      <c r="G385" s="30" t="s">
        <v>2741</v>
      </c>
      <c r="H385" s="30" t="s">
        <v>2742</v>
      </c>
      <c r="I385" s="11" t="s">
        <v>131</v>
      </c>
      <c r="J385" s="18" t="s">
        <v>4194</v>
      </c>
      <c r="K385" s="12" t="s">
        <v>145</v>
      </c>
      <c r="L385" s="12">
        <v>0</v>
      </c>
      <c r="M385" s="11" t="s">
        <v>19</v>
      </c>
      <c r="N385" s="11" t="s">
        <v>21</v>
      </c>
      <c r="O385" s="12">
        <v>0</v>
      </c>
      <c r="P385" s="12" t="s">
        <v>156</v>
      </c>
      <c r="Q385" s="12">
        <v>5</v>
      </c>
      <c r="R385" s="28" t="s">
        <v>179</v>
      </c>
      <c r="S385" s="11">
        <v>0</v>
      </c>
      <c r="U385" t="s">
        <v>543</v>
      </c>
      <c r="V385" t="s">
        <v>39</v>
      </c>
      <c r="W385" t="s">
        <v>3413</v>
      </c>
      <c r="X385" t="s">
        <v>3414</v>
      </c>
      <c r="Y385" t="s">
        <v>181</v>
      </c>
      <c r="Z385" t="s">
        <v>4553</v>
      </c>
      <c r="AA385" t="s">
        <v>145</v>
      </c>
      <c r="AC385" t="s">
        <v>19</v>
      </c>
      <c r="AD385">
        <v>4</v>
      </c>
      <c r="AE385">
        <v>0</v>
      </c>
      <c r="AF385" t="s">
        <v>5085</v>
      </c>
      <c r="AG385">
        <v>1</v>
      </c>
      <c r="AI385" s="7" t="str">
        <f>VLOOKUP(B385,U:W,3,0)</f>
        <v>-6.9709123</v>
      </c>
      <c r="AJ385" s="4" t="str">
        <f>VLOOKUP(B385,U:X,4,0)</f>
        <v>110.6594193</v>
      </c>
      <c r="AK385" s="4" t="str">
        <f>VLOOKUP(B385,U:Y,5,0)</f>
        <v>SUHIRMANTO</v>
      </c>
      <c r="AL385" s="4" t="str">
        <f>VLOOKUP(B385,U:Z,6,0)</f>
        <v>56505201618</v>
      </c>
      <c r="AM385" s="4" t="str">
        <f>VLOOKUP(B385,U:AA,7,0)</f>
        <v>MELCOINDA</v>
      </c>
      <c r="AN385" s="4">
        <f>VLOOKUP(B385,U:AB,8,0)</f>
        <v>0</v>
      </c>
      <c r="AO385" s="4" t="str">
        <f>VLOOKUP(B385,U:AC,9,0)</f>
        <v>ABB</v>
      </c>
      <c r="AP385" s="4">
        <f>VLOOKUP(B385,U:AD,10,0)</f>
        <v>4</v>
      </c>
      <c r="AQ385" s="3" t="s">
        <v>123</v>
      </c>
      <c r="AR385" s="4" t="str">
        <f t="shared" si="10"/>
        <v>4A</v>
      </c>
      <c r="AS385" s="4" t="str">
        <f>VLOOKUP(B385,U:AF,12,0)</f>
        <v>GD525511013</v>
      </c>
      <c r="AT385" s="4">
        <f>VLOOKUP(B385,U:AG,13,0)</f>
        <v>5</v>
      </c>
      <c r="AU385" s="4">
        <f t="shared" si="11"/>
        <v>0</v>
      </c>
    </row>
    <row r="386" spans="1:47" x14ac:dyDescent="0.3">
      <c r="A386" s="6" t="s">
        <v>427</v>
      </c>
      <c r="B386" s="2" t="s">
        <v>811</v>
      </c>
      <c r="C386" s="1" t="s">
        <v>1562</v>
      </c>
      <c r="D386" s="12" t="s">
        <v>18</v>
      </c>
      <c r="E386" s="12">
        <v>2200</v>
      </c>
      <c r="F386" s="25" t="s">
        <v>2304</v>
      </c>
      <c r="G386" s="30" t="s">
        <v>2797</v>
      </c>
      <c r="H386" s="30" t="s">
        <v>2798</v>
      </c>
      <c r="I386" s="11" t="s">
        <v>131</v>
      </c>
      <c r="J386" s="18" t="s">
        <v>4225</v>
      </c>
      <c r="K386" s="12" t="s">
        <v>37</v>
      </c>
      <c r="L386" s="12">
        <v>0</v>
      </c>
      <c r="M386" s="11" t="s">
        <v>19</v>
      </c>
      <c r="N386" s="11" t="s">
        <v>22</v>
      </c>
      <c r="O386" s="12">
        <v>0</v>
      </c>
      <c r="P386" s="12" t="s">
        <v>49</v>
      </c>
      <c r="Q386" s="12">
        <v>2</v>
      </c>
      <c r="R386" s="28" t="s">
        <v>178</v>
      </c>
      <c r="S386" s="11">
        <v>0</v>
      </c>
      <c r="U386" t="s">
        <v>538</v>
      </c>
      <c r="V386" t="s">
        <v>39</v>
      </c>
      <c r="W386" t="s">
        <v>3415</v>
      </c>
      <c r="X386" t="s">
        <v>3416</v>
      </c>
      <c r="Y386" t="s">
        <v>176</v>
      </c>
      <c r="Z386" t="s">
        <v>4554</v>
      </c>
      <c r="AA386" t="s">
        <v>37</v>
      </c>
      <c r="AC386" t="s">
        <v>19</v>
      </c>
      <c r="AD386">
        <v>4</v>
      </c>
      <c r="AE386">
        <v>0</v>
      </c>
      <c r="AF386" t="s">
        <v>5086</v>
      </c>
      <c r="AG386">
        <v>18</v>
      </c>
      <c r="AI386" s="7" t="str">
        <f>VLOOKUP(B386,U:W,3,0)</f>
        <v>-6.9919647</v>
      </c>
      <c r="AJ386" s="4" t="str">
        <f>VLOOKUP(B386,U:X,4,0)</f>
        <v>110.7366481</v>
      </c>
      <c r="AK386" s="4" t="str">
        <f>VLOOKUP(B386,U:Y,5,0)</f>
        <v>AGUS SALIM</v>
      </c>
      <c r="AL386" s="4" t="str">
        <f>VLOOKUP(B386,U:Z,6,0)</f>
        <v>14514173567</v>
      </c>
      <c r="AM386" s="4" t="str">
        <f>VLOOKUP(B386,U:AA,7,0)</f>
        <v>HEXING</v>
      </c>
      <c r="AN386" s="4">
        <f>VLOOKUP(B386,U:AB,8,0)</f>
        <v>0</v>
      </c>
      <c r="AO386" s="4" t="str">
        <f>VLOOKUP(B386,U:AC,9,0)</f>
        <v>ABB</v>
      </c>
      <c r="AP386" s="4">
        <f>VLOOKUP(B386,U:AD,10,0)</f>
        <v>10</v>
      </c>
      <c r="AQ386" s="3" t="s">
        <v>123</v>
      </c>
      <c r="AR386" s="4" t="str">
        <f t="shared" si="10"/>
        <v>10A</v>
      </c>
      <c r="AS386" s="4" t="str">
        <f>VLOOKUP(B386,U:AF,12,0)</f>
        <v>GD525512360</v>
      </c>
      <c r="AT386" s="4">
        <f>VLOOKUP(B386,U:AG,13,0)</f>
        <v>2</v>
      </c>
      <c r="AU386" s="4">
        <f t="shared" si="11"/>
        <v>0</v>
      </c>
    </row>
    <row r="387" spans="1:47" x14ac:dyDescent="0.3">
      <c r="A387" s="6" t="s">
        <v>427</v>
      </c>
      <c r="B387" s="2" t="s">
        <v>812</v>
      </c>
      <c r="C387" s="1" t="s">
        <v>1563</v>
      </c>
      <c r="D387" s="12" t="s">
        <v>33</v>
      </c>
      <c r="E387" s="12">
        <v>900</v>
      </c>
      <c r="F387" s="25" t="s">
        <v>2305</v>
      </c>
      <c r="G387" s="30" t="s">
        <v>2878</v>
      </c>
      <c r="H387" s="30" t="s">
        <v>2879</v>
      </c>
      <c r="I387" s="11" t="s">
        <v>131</v>
      </c>
      <c r="J387" s="12" t="s">
        <v>4271</v>
      </c>
      <c r="K387" s="12" t="s">
        <v>37</v>
      </c>
      <c r="L387" s="12">
        <v>0</v>
      </c>
      <c r="M387" s="12" t="s">
        <v>19</v>
      </c>
      <c r="N387" s="12" t="s">
        <v>21</v>
      </c>
      <c r="O387" s="12">
        <v>0</v>
      </c>
      <c r="P387" s="12" t="s">
        <v>5007</v>
      </c>
      <c r="Q387" s="12">
        <v>9</v>
      </c>
      <c r="R387" s="30" t="s">
        <v>31</v>
      </c>
      <c r="S387" s="12" t="s">
        <v>132</v>
      </c>
      <c r="U387" t="s">
        <v>508</v>
      </c>
      <c r="V387" t="s">
        <v>39</v>
      </c>
      <c r="W387" t="s">
        <v>3417</v>
      </c>
      <c r="X387" t="s">
        <v>3418</v>
      </c>
      <c r="Y387" t="s">
        <v>31</v>
      </c>
      <c r="Z387" t="s">
        <v>4555</v>
      </c>
      <c r="AA387" t="s">
        <v>37</v>
      </c>
      <c r="AC387" t="s">
        <v>19</v>
      </c>
      <c r="AD387">
        <v>4</v>
      </c>
      <c r="AE387">
        <v>0</v>
      </c>
      <c r="AF387" t="s">
        <v>74</v>
      </c>
      <c r="AG387">
        <v>6</v>
      </c>
      <c r="AI387" s="7" t="str">
        <f>VLOOKUP(B387,U:W,3,0)</f>
        <v>-6.9673792</v>
      </c>
      <c r="AJ387" s="4" t="str">
        <f>VLOOKUP(B387,U:X,4,0)</f>
        <v>110.6468942</v>
      </c>
      <c r="AK387" s="4" t="str">
        <f>VLOOKUP(B387,U:Y,5,0)</f>
        <v>SUDARMAN</v>
      </c>
      <c r="AL387" s="4" t="str">
        <f>VLOOKUP(B387,U:Z,6,0)</f>
        <v>14514174441</v>
      </c>
      <c r="AM387" s="4" t="str">
        <f>VLOOKUP(B387,U:AA,7,0)</f>
        <v>HEXING</v>
      </c>
      <c r="AN387" s="4">
        <f>VLOOKUP(B387,U:AB,8,0)</f>
        <v>0</v>
      </c>
      <c r="AO387" s="4" t="str">
        <f>VLOOKUP(B387,U:AC,9,0)</f>
        <v>ABB</v>
      </c>
      <c r="AP387" s="4">
        <f>VLOOKUP(B387,U:AD,10,0)</f>
        <v>4</v>
      </c>
      <c r="AQ387" s="3" t="s">
        <v>123</v>
      </c>
      <c r="AR387" s="4" t="str">
        <f t="shared" si="10"/>
        <v>4A</v>
      </c>
      <c r="AS387" s="4" t="str">
        <f>VLOOKUP(B387,U:AF,12,0)</f>
        <v>GD525510579</v>
      </c>
      <c r="AT387" s="4">
        <f>VLOOKUP(B387,U:AG,13,0)</f>
        <v>9</v>
      </c>
      <c r="AU387" s="4" t="str">
        <f t="shared" si="11"/>
        <v>PERLU PERLUASAN JTR</v>
      </c>
    </row>
    <row r="388" spans="1:47" x14ac:dyDescent="0.3">
      <c r="A388" s="6" t="s">
        <v>427</v>
      </c>
      <c r="B388" s="2" t="s">
        <v>813</v>
      </c>
      <c r="C388" s="1" t="s">
        <v>1564</v>
      </c>
      <c r="D388" s="12" t="s">
        <v>33</v>
      </c>
      <c r="E388" s="12">
        <v>900</v>
      </c>
      <c r="F388" s="25" t="s">
        <v>264</v>
      </c>
      <c r="G388" s="30" t="s">
        <v>2759</v>
      </c>
      <c r="H388" s="30" t="s">
        <v>2760</v>
      </c>
      <c r="I388" s="11" t="s">
        <v>131</v>
      </c>
      <c r="J388" s="12" t="s">
        <v>4203</v>
      </c>
      <c r="K388" s="12" t="s">
        <v>37</v>
      </c>
      <c r="L388" s="12">
        <v>0</v>
      </c>
      <c r="M388" s="12" t="s">
        <v>19</v>
      </c>
      <c r="N388" s="12" t="s">
        <v>21</v>
      </c>
      <c r="O388" s="12">
        <v>0</v>
      </c>
      <c r="P388" s="12" t="s">
        <v>113</v>
      </c>
      <c r="Q388" s="12">
        <v>2</v>
      </c>
      <c r="R388" s="30" t="s">
        <v>181</v>
      </c>
      <c r="S388" s="12">
        <v>0</v>
      </c>
      <c r="U388" t="s">
        <v>510</v>
      </c>
      <c r="V388" t="s">
        <v>39</v>
      </c>
      <c r="W388" t="s">
        <v>3419</v>
      </c>
      <c r="X388" t="s">
        <v>3420</v>
      </c>
      <c r="Y388" t="s">
        <v>177</v>
      </c>
      <c r="Z388" t="s">
        <v>4556</v>
      </c>
      <c r="AA388" t="s">
        <v>37</v>
      </c>
      <c r="AC388" t="s">
        <v>19</v>
      </c>
      <c r="AD388">
        <v>4</v>
      </c>
      <c r="AE388">
        <v>0</v>
      </c>
      <c r="AF388" t="s">
        <v>150</v>
      </c>
      <c r="AG388">
        <v>5</v>
      </c>
      <c r="AI388" s="7" t="str">
        <f>VLOOKUP(B388,U:W,3,0)</f>
        <v>-6.7692104</v>
      </c>
      <c r="AJ388" s="4" t="str">
        <f>VLOOKUP(B388,U:X,4,0)</f>
        <v>110.6698353</v>
      </c>
      <c r="AK388" s="4" t="str">
        <f>VLOOKUP(B388,U:Y,5,0)</f>
        <v>MUSYAFAK</v>
      </c>
      <c r="AL388" s="4" t="str">
        <f>VLOOKUP(B388,U:Z,6,0)</f>
        <v>14514174557</v>
      </c>
      <c r="AM388" s="4" t="str">
        <f>VLOOKUP(B388,U:AA,7,0)</f>
        <v>HEXING</v>
      </c>
      <c r="AN388" s="4">
        <f>VLOOKUP(B388,U:AB,8,0)</f>
        <v>0</v>
      </c>
      <c r="AO388" s="4" t="str">
        <f>VLOOKUP(B388,U:AC,9,0)</f>
        <v>ABB</v>
      </c>
      <c r="AP388" s="4">
        <f>VLOOKUP(B388,U:AD,10,0)</f>
        <v>4</v>
      </c>
      <c r="AQ388" s="3" t="s">
        <v>123</v>
      </c>
      <c r="AR388" s="4" t="str">
        <f t="shared" si="10"/>
        <v>4A</v>
      </c>
      <c r="AS388" s="4" t="str">
        <f>VLOOKUP(B388,U:AF,12,0)</f>
        <v>GD525511635</v>
      </c>
      <c r="AT388" s="4">
        <f>VLOOKUP(B388,U:AG,13,0)</f>
        <v>2</v>
      </c>
      <c r="AU388" s="4">
        <f t="shared" si="11"/>
        <v>0</v>
      </c>
    </row>
    <row r="389" spans="1:47" x14ac:dyDescent="0.3">
      <c r="A389" s="6" t="s">
        <v>427</v>
      </c>
      <c r="B389" s="2" t="s">
        <v>814</v>
      </c>
      <c r="C389" s="1" t="s">
        <v>1565</v>
      </c>
      <c r="D389" s="12" t="s">
        <v>18</v>
      </c>
      <c r="E389" s="12">
        <v>1300</v>
      </c>
      <c r="F389" s="25" t="s">
        <v>2306</v>
      </c>
      <c r="G389" s="30" t="s">
        <v>2870</v>
      </c>
      <c r="H389" s="30" t="s">
        <v>2871</v>
      </c>
      <c r="I389" s="11" t="s">
        <v>131</v>
      </c>
      <c r="J389" s="12" t="s">
        <v>4266</v>
      </c>
      <c r="K389" s="12" t="s">
        <v>37</v>
      </c>
      <c r="L389" s="12">
        <v>0</v>
      </c>
      <c r="M389" s="12" t="s">
        <v>19</v>
      </c>
      <c r="N389" s="12" t="s">
        <v>125</v>
      </c>
      <c r="O389" s="12">
        <v>0</v>
      </c>
      <c r="P389" s="12" t="s">
        <v>387</v>
      </c>
      <c r="Q389" s="12">
        <v>3</v>
      </c>
      <c r="R389" s="30" t="s">
        <v>178</v>
      </c>
      <c r="S389" s="12">
        <v>0</v>
      </c>
      <c r="U389" t="s">
        <v>544</v>
      </c>
      <c r="V389" t="s">
        <v>39</v>
      </c>
      <c r="W389" t="s">
        <v>3421</v>
      </c>
      <c r="X389" t="s">
        <v>3422</v>
      </c>
      <c r="Y389" t="s">
        <v>31</v>
      </c>
      <c r="Z389" t="s">
        <v>4557</v>
      </c>
      <c r="AA389" t="s">
        <v>145</v>
      </c>
      <c r="AC389" t="s">
        <v>19</v>
      </c>
      <c r="AD389">
        <v>4</v>
      </c>
      <c r="AE389">
        <v>0</v>
      </c>
      <c r="AF389" t="s">
        <v>50</v>
      </c>
      <c r="AG389">
        <v>1</v>
      </c>
      <c r="AI389" s="7" t="str">
        <f>VLOOKUP(B389,U:W,3,0)</f>
        <v>-6.9948869</v>
      </c>
      <c r="AJ389" s="4" t="str">
        <f>VLOOKUP(B389,U:X,4,0)</f>
        <v>110.7500151</v>
      </c>
      <c r="AK389" s="4" t="str">
        <f>VLOOKUP(B389,U:Y,5,0)</f>
        <v>AGUS SALIM</v>
      </c>
      <c r="AL389" s="4" t="str">
        <f>VLOOKUP(B389,U:Z,6,0)</f>
        <v>14514181263</v>
      </c>
      <c r="AM389" s="4" t="str">
        <f>VLOOKUP(B389,U:AA,7,0)</f>
        <v>HEXING</v>
      </c>
      <c r="AN389" s="4">
        <f>VLOOKUP(B389,U:AB,8,0)</f>
        <v>0</v>
      </c>
      <c r="AO389" s="4" t="str">
        <f>VLOOKUP(B389,U:AC,9,0)</f>
        <v>ABB</v>
      </c>
      <c r="AP389" s="4">
        <f>VLOOKUP(B389,U:AD,10,0)</f>
        <v>6</v>
      </c>
      <c r="AQ389" s="3" t="s">
        <v>123</v>
      </c>
      <c r="AR389" s="4" t="str">
        <f t="shared" si="10"/>
        <v>6A</v>
      </c>
      <c r="AS389" s="4" t="str">
        <f>VLOOKUP(B389,U:AF,12,0)</f>
        <v>GD525510043</v>
      </c>
      <c r="AT389" s="4">
        <f>VLOOKUP(B389,U:AG,13,0)</f>
        <v>3</v>
      </c>
      <c r="AU389" s="4">
        <f t="shared" si="11"/>
        <v>0</v>
      </c>
    </row>
    <row r="390" spans="1:47" x14ac:dyDescent="0.3">
      <c r="A390" s="6" t="s">
        <v>427</v>
      </c>
      <c r="B390" s="2" t="s">
        <v>815</v>
      </c>
      <c r="C390" s="1" t="s">
        <v>1566</v>
      </c>
      <c r="D390" s="12" t="s">
        <v>18</v>
      </c>
      <c r="E390" s="12">
        <v>900</v>
      </c>
      <c r="F390" s="25" t="s">
        <v>2307</v>
      </c>
      <c r="G390" s="30" t="s">
        <v>2803</v>
      </c>
      <c r="H390" s="30" t="s">
        <v>2804</v>
      </c>
      <c r="I390" s="11" t="s">
        <v>131</v>
      </c>
      <c r="J390" s="12" t="s">
        <v>4227</v>
      </c>
      <c r="K390" s="12" t="s">
        <v>37</v>
      </c>
      <c r="L390" s="12">
        <v>0</v>
      </c>
      <c r="M390" s="12" t="s">
        <v>19</v>
      </c>
      <c r="N390" s="12" t="s">
        <v>21</v>
      </c>
      <c r="O390" s="12">
        <v>0</v>
      </c>
      <c r="P390" s="12" t="s">
        <v>74</v>
      </c>
      <c r="Q390" s="12">
        <v>7</v>
      </c>
      <c r="R390" s="30" t="s">
        <v>31</v>
      </c>
      <c r="S390" s="12" t="s">
        <v>132</v>
      </c>
      <c r="U390" t="s">
        <v>509</v>
      </c>
      <c r="V390" t="s">
        <v>42</v>
      </c>
      <c r="W390" t="s">
        <v>3423</v>
      </c>
      <c r="X390" t="s">
        <v>3424</v>
      </c>
      <c r="Y390" t="s">
        <v>177</v>
      </c>
      <c r="Z390" t="s">
        <v>4558</v>
      </c>
      <c r="AA390" t="s">
        <v>143</v>
      </c>
      <c r="AC390" t="s">
        <v>20</v>
      </c>
      <c r="AD390">
        <v>10</v>
      </c>
      <c r="AE390">
        <v>0</v>
      </c>
      <c r="AF390" t="s">
        <v>383</v>
      </c>
      <c r="AG390">
        <v>4</v>
      </c>
      <c r="AI390" s="7" t="str">
        <f>VLOOKUP(B390,U:W,3,0)</f>
        <v>-6.9444679</v>
      </c>
      <c r="AJ390" s="4" t="str">
        <f>VLOOKUP(B390,U:X,4,0)</f>
        <v>110.6200744</v>
      </c>
      <c r="AK390" s="4" t="str">
        <f>VLOOKUP(B390,U:Y,5,0)</f>
        <v>SUDARMAN</v>
      </c>
      <c r="AL390" s="4" t="str">
        <f>VLOOKUP(B390,U:Z,6,0)</f>
        <v>14514223644</v>
      </c>
      <c r="AM390" s="4" t="str">
        <f>VLOOKUP(B390,U:AA,7,0)</f>
        <v>HEXING</v>
      </c>
      <c r="AN390" s="4">
        <f>VLOOKUP(B390,U:AB,8,0)</f>
        <v>0</v>
      </c>
      <c r="AO390" s="4" t="str">
        <f>VLOOKUP(B390,U:AC,9,0)</f>
        <v>ABB</v>
      </c>
      <c r="AP390" s="4">
        <f>VLOOKUP(B390,U:AD,10,0)</f>
        <v>4</v>
      </c>
      <c r="AQ390" s="3" t="s">
        <v>123</v>
      </c>
      <c r="AR390" s="4" t="str">
        <f t="shared" si="10"/>
        <v>4A</v>
      </c>
      <c r="AS390" s="4" t="str">
        <f>VLOOKUP(B390,U:AF,12,0)</f>
        <v>GD525512362</v>
      </c>
      <c r="AT390" s="4">
        <f>VLOOKUP(B390,U:AG,13,0)</f>
        <v>7</v>
      </c>
      <c r="AU390" s="4" t="str">
        <f t="shared" si="11"/>
        <v>PERLU PERLUASAN JTR</v>
      </c>
    </row>
    <row r="391" spans="1:47" x14ac:dyDescent="0.3">
      <c r="A391" s="6" t="s">
        <v>424</v>
      </c>
      <c r="B391" s="2" t="s">
        <v>816</v>
      </c>
      <c r="C391" s="1" t="s">
        <v>1567</v>
      </c>
      <c r="D391" s="12" t="s">
        <v>34</v>
      </c>
      <c r="E391" s="12">
        <v>1300</v>
      </c>
      <c r="F391" s="25" t="s">
        <v>2308</v>
      </c>
      <c r="G391" s="30" t="s">
        <v>3507</v>
      </c>
      <c r="H391" s="30" t="s">
        <v>3508</v>
      </c>
      <c r="I391" s="11" t="s">
        <v>131</v>
      </c>
      <c r="J391" s="12" t="s">
        <v>4608</v>
      </c>
      <c r="K391" s="12" t="s">
        <v>37</v>
      </c>
      <c r="L391" s="12">
        <v>0</v>
      </c>
      <c r="M391" s="12" t="s">
        <v>19</v>
      </c>
      <c r="N391" s="12" t="s">
        <v>126</v>
      </c>
      <c r="O391" s="12">
        <v>0</v>
      </c>
      <c r="P391" s="12" t="s">
        <v>50</v>
      </c>
      <c r="Q391" s="12">
        <v>3</v>
      </c>
      <c r="R391" s="30" t="s">
        <v>31</v>
      </c>
      <c r="S391" s="12">
        <v>0</v>
      </c>
      <c r="U391" t="s">
        <v>526</v>
      </c>
      <c r="V391" t="s">
        <v>39</v>
      </c>
      <c r="W391" t="s">
        <v>3425</v>
      </c>
      <c r="X391" t="s">
        <v>3426</v>
      </c>
      <c r="Y391" t="s">
        <v>181</v>
      </c>
      <c r="Z391" t="s">
        <v>4559</v>
      </c>
      <c r="AA391" t="s">
        <v>37</v>
      </c>
      <c r="AC391" t="s">
        <v>19</v>
      </c>
      <c r="AD391">
        <v>4</v>
      </c>
      <c r="AE391">
        <v>0</v>
      </c>
      <c r="AF391" t="s">
        <v>5087</v>
      </c>
      <c r="AG391">
        <v>1</v>
      </c>
      <c r="AI391" s="7" t="str">
        <f>VLOOKUP(B391,U:W,3,0)</f>
        <v>-6.9790507</v>
      </c>
      <c r="AJ391" s="4" t="str">
        <f>VLOOKUP(B391,U:X,4,0)</f>
        <v>110.613884</v>
      </c>
      <c r="AK391" s="4" t="str">
        <f>VLOOKUP(B391,U:Y,5,0)</f>
        <v>SUDARMAN</v>
      </c>
      <c r="AL391" s="4" t="str">
        <f>VLOOKUP(B391,U:Z,6,0)</f>
        <v>14514149005</v>
      </c>
      <c r="AM391" s="4" t="str">
        <f>VLOOKUP(B391,U:AA,7,0)</f>
        <v>HEXING</v>
      </c>
      <c r="AN391" s="4">
        <f>VLOOKUP(B391,U:AB,8,0)</f>
        <v>0</v>
      </c>
      <c r="AO391" s="4" t="str">
        <f>VLOOKUP(B391,U:AC,9,0)</f>
        <v>ABB</v>
      </c>
      <c r="AP391" s="4">
        <f>VLOOKUP(B391,U:AD,10,0)</f>
        <v>16</v>
      </c>
      <c r="AQ391" s="3" t="s">
        <v>123</v>
      </c>
      <c r="AR391" s="4" t="str">
        <f t="shared" ref="AR391:AR454" si="12">CONCATENATE(AP391,AQ391)</f>
        <v>16A</v>
      </c>
      <c r="AS391" s="4" t="str">
        <f>VLOOKUP(B391,U:AF,12,0)</f>
        <v>GD525512330</v>
      </c>
      <c r="AT391" s="4">
        <f>VLOOKUP(B391,U:AG,13,0)</f>
        <v>3</v>
      </c>
      <c r="AU391" s="4">
        <f t="shared" ref="AU391:AU454" si="13">IF(AT391&gt;5,"PERLU PERLUASAN JTR",0)</f>
        <v>0</v>
      </c>
    </row>
    <row r="392" spans="1:47" x14ac:dyDescent="0.3">
      <c r="A392" s="6" t="s">
        <v>428</v>
      </c>
      <c r="B392" s="2" t="s">
        <v>817</v>
      </c>
      <c r="C392" s="1" t="s">
        <v>1568</v>
      </c>
      <c r="D392" s="12" t="s">
        <v>33</v>
      </c>
      <c r="E392" s="12">
        <v>900</v>
      </c>
      <c r="F392" s="25" t="s">
        <v>2116</v>
      </c>
      <c r="G392" s="30" t="s">
        <v>2972</v>
      </c>
      <c r="H392" s="30" t="s">
        <v>2973</v>
      </c>
      <c r="I392" s="11" t="s">
        <v>131</v>
      </c>
      <c r="J392" s="12" t="s">
        <v>4317</v>
      </c>
      <c r="K392" s="12" t="s">
        <v>37</v>
      </c>
      <c r="L392" s="12">
        <v>0</v>
      </c>
      <c r="M392" s="12" t="s">
        <v>19</v>
      </c>
      <c r="N392" s="12" t="s">
        <v>21</v>
      </c>
      <c r="O392" s="12">
        <v>0</v>
      </c>
      <c r="P392" s="12" t="s">
        <v>94</v>
      </c>
      <c r="Q392" s="12">
        <v>3</v>
      </c>
      <c r="R392" s="30" t="s">
        <v>177</v>
      </c>
      <c r="S392" s="12">
        <v>0</v>
      </c>
      <c r="U392" t="s">
        <v>537</v>
      </c>
      <c r="V392" t="s">
        <v>39</v>
      </c>
      <c r="W392" t="s">
        <v>3427</v>
      </c>
      <c r="X392" t="s">
        <v>3428</v>
      </c>
      <c r="Y392" t="s">
        <v>176</v>
      </c>
      <c r="Z392" t="s">
        <v>4560</v>
      </c>
      <c r="AA392" t="s">
        <v>37</v>
      </c>
      <c r="AC392" t="s">
        <v>19</v>
      </c>
      <c r="AD392">
        <v>4</v>
      </c>
      <c r="AE392">
        <v>0</v>
      </c>
      <c r="AF392" t="s">
        <v>63</v>
      </c>
      <c r="AG392">
        <v>1</v>
      </c>
      <c r="AI392" s="7" t="str">
        <f>VLOOKUP(B392,U:W,3,0)</f>
        <v>-6.8942900939601195</v>
      </c>
      <c r="AJ392" s="4" t="str">
        <f>VLOOKUP(B392,U:X,4,0)</f>
        <v>110.63980355858803</v>
      </c>
      <c r="AK392" s="4" t="str">
        <f>VLOOKUP(B392,U:Y,5,0)</f>
        <v>MIFTAKHUL ANWAR</v>
      </c>
      <c r="AL392" s="4" t="str">
        <f>VLOOKUP(B392,U:Z,6,0)</f>
        <v>14514181578</v>
      </c>
      <c r="AM392" s="4" t="str">
        <f>VLOOKUP(B392,U:AA,7,0)</f>
        <v>HEXING</v>
      </c>
      <c r="AN392" s="4">
        <f>VLOOKUP(B392,U:AB,8,0)</f>
        <v>0</v>
      </c>
      <c r="AO392" s="4" t="str">
        <f>VLOOKUP(B392,U:AC,9,0)</f>
        <v>ABB</v>
      </c>
      <c r="AP392" s="4">
        <f>VLOOKUP(B392,U:AD,10,0)</f>
        <v>4</v>
      </c>
      <c r="AQ392" s="3" t="s">
        <v>123</v>
      </c>
      <c r="AR392" s="4" t="str">
        <f t="shared" si="12"/>
        <v>4A</v>
      </c>
      <c r="AS392" s="4" t="str">
        <f>VLOOKUP(B392,U:AF,12,0)</f>
        <v>GD525512356</v>
      </c>
      <c r="AT392" s="4">
        <f>VLOOKUP(B392,U:AG,13,0)</f>
        <v>3</v>
      </c>
      <c r="AU392" s="4">
        <f t="shared" si="13"/>
        <v>0</v>
      </c>
    </row>
    <row r="393" spans="1:47" x14ac:dyDescent="0.3">
      <c r="A393" s="6" t="s">
        <v>428</v>
      </c>
      <c r="B393" s="2" t="s">
        <v>818</v>
      </c>
      <c r="C393" s="1" t="s">
        <v>1569</v>
      </c>
      <c r="D393" s="12" t="s">
        <v>33</v>
      </c>
      <c r="E393" s="12">
        <v>900</v>
      </c>
      <c r="F393" s="25" t="s">
        <v>2309</v>
      </c>
      <c r="G393" s="30" t="s">
        <v>3038</v>
      </c>
      <c r="H393" s="30" t="s">
        <v>3039</v>
      </c>
      <c r="I393" s="11" t="s">
        <v>131</v>
      </c>
      <c r="J393" s="12" t="s">
        <v>4354</v>
      </c>
      <c r="K393" s="12" t="s">
        <v>37</v>
      </c>
      <c r="L393" s="12">
        <v>0</v>
      </c>
      <c r="M393" s="12" t="s">
        <v>19</v>
      </c>
      <c r="N393" s="12" t="s">
        <v>21</v>
      </c>
      <c r="O393" s="12">
        <v>0</v>
      </c>
      <c r="P393" s="12" t="s">
        <v>51</v>
      </c>
      <c r="Q393" s="12">
        <v>5</v>
      </c>
      <c r="R393" s="30" t="s">
        <v>181</v>
      </c>
      <c r="S393" s="12">
        <v>0</v>
      </c>
      <c r="U393" t="s">
        <v>503</v>
      </c>
      <c r="V393" t="s">
        <v>39</v>
      </c>
      <c r="W393" t="s">
        <v>3425</v>
      </c>
      <c r="X393" t="s">
        <v>3426</v>
      </c>
      <c r="Y393" t="s">
        <v>181</v>
      </c>
      <c r="Z393" t="s">
        <v>4561</v>
      </c>
      <c r="AA393" t="s">
        <v>37</v>
      </c>
      <c r="AC393" t="s">
        <v>19</v>
      </c>
      <c r="AD393">
        <v>4</v>
      </c>
      <c r="AE393">
        <v>0</v>
      </c>
      <c r="AF393" t="s">
        <v>52</v>
      </c>
      <c r="AG393">
        <v>6</v>
      </c>
      <c r="AI393" s="7" t="str">
        <f>VLOOKUP(B393,U:W,3,0)</f>
        <v>-6.8094797</v>
      </c>
      <c r="AJ393" s="4" t="str">
        <f>VLOOKUP(B393,U:X,4,0)</f>
        <v>110.7309346</v>
      </c>
      <c r="AK393" s="4" t="str">
        <f>VLOOKUP(B393,U:Y,5,0)</f>
        <v>MUSYAFAK</v>
      </c>
      <c r="AL393" s="4" t="str">
        <f>VLOOKUP(B393,U:Z,6,0)</f>
        <v>14514223149</v>
      </c>
      <c r="AM393" s="4" t="str">
        <f>VLOOKUP(B393,U:AA,7,0)</f>
        <v>HEXING</v>
      </c>
      <c r="AN393" s="4">
        <f>VLOOKUP(B393,U:AB,8,0)</f>
        <v>0</v>
      </c>
      <c r="AO393" s="4" t="str">
        <f>VLOOKUP(B393,U:AC,9,0)</f>
        <v>ABB</v>
      </c>
      <c r="AP393" s="4">
        <f>VLOOKUP(B393,U:AD,10,0)</f>
        <v>4</v>
      </c>
      <c r="AQ393" s="3" t="s">
        <v>123</v>
      </c>
      <c r="AR393" s="4" t="str">
        <f t="shared" si="12"/>
        <v>4A</v>
      </c>
      <c r="AS393" s="4" t="str">
        <f>VLOOKUP(B393,U:AF,12,0)</f>
        <v>GD525512352</v>
      </c>
      <c r="AT393" s="4">
        <f>VLOOKUP(B393,U:AG,13,0)</f>
        <v>5</v>
      </c>
      <c r="AU393" s="4">
        <f t="shared" si="13"/>
        <v>0</v>
      </c>
    </row>
    <row r="394" spans="1:47" x14ac:dyDescent="0.3">
      <c r="A394" s="6" t="s">
        <v>427</v>
      </c>
      <c r="B394" s="2" t="s">
        <v>819</v>
      </c>
      <c r="C394" s="1" t="s">
        <v>1570</v>
      </c>
      <c r="D394" s="12" t="s">
        <v>18</v>
      </c>
      <c r="E394" s="12">
        <v>900</v>
      </c>
      <c r="F394" s="25" t="s">
        <v>2310</v>
      </c>
      <c r="G394" s="30" t="s">
        <v>2793</v>
      </c>
      <c r="H394" s="30" t="s">
        <v>2794</v>
      </c>
      <c r="I394" s="11" t="s">
        <v>131</v>
      </c>
      <c r="J394" s="12" t="s">
        <v>4222</v>
      </c>
      <c r="K394" s="12" t="s">
        <v>38</v>
      </c>
      <c r="L394" s="12">
        <v>0</v>
      </c>
      <c r="M394" s="12" t="s">
        <v>19</v>
      </c>
      <c r="N394" s="12" t="s">
        <v>21</v>
      </c>
      <c r="O394" s="12">
        <v>0</v>
      </c>
      <c r="P394" s="12" t="s">
        <v>173</v>
      </c>
      <c r="Q394" s="12">
        <v>1</v>
      </c>
      <c r="R394" s="30" t="s">
        <v>31</v>
      </c>
      <c r="S394" s="12">
        <v>0</v>
      </c>
      <c r="U394" t="s">
        <v>514</v>
      </c>
      <c r="V394" t="s">
        <v>39</v>
      </c>
      <c r="W394" t="s">
        <v>3429</v>
      </c>
      <c r="X394" t="s">
        <v>3430</v>
      </c>
      <c r="Y394" t="s">
        <v>31</v>
      </c>
      <c r="Z394" t="s">
        <v>4562</v>
      </c>
      <c r="AA394" t="s">
        <v>37</v>
      </c>
      <c r="AC394" t="s">
        <v>19</v>
      </c>
      <c r="AD394">
        <v>4</v>
      </c>
      <c r="AE394">
        <v>0</v>
      </c>
      <c r="AF394" t="s">
        <v>50</v>
      </c>
      <c r="AG394">
        <v>2</v>
      </c>
      <c r="AI394" s="7" t="str">
        <f>VLOOKUP(B394,U:W,3,0)</f>
        <v>-6.9664044</v>
      </c>
      <c r="AJ394" s="4" t="str">
        <f>VLOOKUP(B394,U:X,4,0)</f>
        <v>110.6169925</v>
      </c>
      <c r="AK394" s="4" t="str">
        <f>VLOOKUP(B394,U:Y,5,0)</f>
        <v>SUDARMAN</v>
      </c>
      <c r="AL394" s="4" t="str">
        <f>VLOOKUP(B394,U:Z,6,0)</f>
        <v>86220895618</v>
      </c>
      <c r="AM394" s="4" t="str">
        <f>VLOOKUP(B394,U:AA,7,0)</f>
        <v>SMARTMETER</v>
      </c>
      <c r="AN394" s="4">
        <f>VLOOKUP(B394,U:AB,8,0)</f>
        <v>0</v>
      </c>
      <c r="AO394" s="4" t="str">
        <f>VLOOKUP(B394,U:AC,9,0)</f>
        <v>ABB</v>
      </c>
      <c r="AP394" s="4">
        <f>VLOOKUP(B394,U:AD,10,0)</f>
        <v>4</v>
      </c>
      <c r="AQ394" s="3" t="s">
        <v>123</v>
      </c>
      <c r="AR394" s="4" t="str">
        <f t="shared" si="12"/>
        <v>4A</v>
      </c>
      <c r="AS394" s="4" t="str">
        <f>VLOOKUP(B394,U:AF,12,0)</f>
        <v>GD525510338</v>
      </c>
      <c r="AT394" s="4">
        <f>VLOOKUP(B394,U:AG,13,0)</f>
        <v>1</v>
      </c>
      <c r="AU394" s="4">
        <f t="shared" si="13"/>
        <v>0</v>
      </c>
    </row>
    <row r="395" spans="1:47" x14ac:dyDescent="0.3">
      <c r="A395" s="6" t="s">
        <v>427</v>
      </c>
      <c r="B395" s="2" t="s">
        <v>820</v>
      </c>
      <c r="C395" s="1" t="s">
        <v>1571</v>
      </c>
      <c r="D395" s="12" t="s">
        <v>18</v>
      </c>
      <c r="E395" s="12">
        <v>900</v>
      </c>
      <c r="F395" s="25" t="s">
        <v>2311</v>
      </c>
      <c r="G395" s="30" t="s">
        <v>2757</v>
      </c>
      <c r="H395" s="30" t="s">
        <v>2758</v>
      </c>
      <c r="I395" s="11" t="s">
        <v>131</v>
      </c>
      <c r="J395" s="12" t="s">
        <v>4202</v>
      </c>
      <c r="K395" s="12" t="s">
        <v>37</v>
      </c>
      <c r="L395" s="12">
        <v>0</v>
      </c>
      <c r="M395" s="12" t="s">
        <v>19</v>
      </c>
      <c r="N395" s="12" t="s">
        <v>21</v>
      </c>
      <c r="O395" s="12">
        <v>0</v>
      </c>
      <c r="P395" s="12" t="s">
        <v>74</v>
      </c>
      <c r="Q395" s="12">
        <v>8</v>
      </c>
      <c r="R395" s="30" t="s">
        <v>31</v>
      </c>
      <c r="S395" s="12" t="s">
        <v>132</v>
      </c>
      <c r="U395" t="s">
        <v>539</v>
      </c>
      <c r="V395" t="s">
        <v>39</v>
      </c>
      <c r="W395" t="s">
        <v>3431</v>
      </c>
      <c r="X395" t="s">
        <v>3432</v>
      </c>
      <c r="Y395" t="s">
        <v>176</v>
      </c>
      <c r="Z395" t="s">
        <v>4563</v>
      </c>
      <c r="AA395" t="s">
        <v>144</v>
      </c>
      <c r="AC395" t="s">
        <v>19</v>
      </c>
      <c r="AD395">
        <v>4</v>
      </c>
      <c r="AE395">
        <v>0</v>
      </c>
      <c r="AF395" t="s">
        <v>64</v>
      </c>
      <c r="AG395">
        <v>2</v>
      </c>
      <c r="AI395" s="7" t="str">
        <f>VLOOKUP(B395,U:W,3,0)</f>
        <v>-6.9566519</v>
      </c>
      <c r="AJ395" s="4" t="str">
        <f>VLOOKUP(B395,U:X,4,0)</f>
        <v>110.6137421</v>
      </c>
      <c r="AK395" s="4" t="str">
        <f>VLOOKUP(B395,U:Y,5,0)</f>
        <v>SUDARMAN</v>
      </c>
      <c r="AL395" s="4" t="str">
        <f>VLOOKUP(B395,U:Z,6,0)</f>
        <v>14514223479</v>
      </c>
      <c r="AM395" s="4" t="str">
        <f>VLOOKUP(B395,U:AA,7,0)</f>
        <v>HEXING</v>
      </c>
      <c r="AN395" s="4">
        <f>VLOOKUP(B395,U:AB,8,0)</f>
        <v>0</v>
      </c>
      <c r="AO395" s="4" t="str">
        <f>VLOOKUP(B395,U:AC,9,0)</f>
        <v>ABB</v>
      </c>
      <c r="AP395" s="4">
        <f>VLOOKUP(B395,U:AD,10,0)</f>
        <v>4</v>
      </c>
      <c r="AQ395" s="3" t="s">
        <v>123</v>
      </c>
      <c r="AR395" s="4" t="str">
        <f t="shared" si="12"/>
        <v>4A</v>
      </c>
      <c r="AS395" s="4" t="str">
        <f>VLOOKUP(B395,U:AF,12,0)</f>
        <v>GD525512362</v>
      </c>
      <c r="AT395" s="4">
        <f>VLOOKUP(B395,U:AG,13,0)</f>
        <v>8</v>
      </c>
      <c r="AU395" s="4" t="str">
        <f t="shared" si="13"/>
        <v>PERLU PERLUASAN JTR</v>
      </c>
    </row>
    <row r="396" spans="1:47" x14ac:dyDescent="0.3">
      <c r="A396" s="6" t="s">
        <v>427</v>
      </c>
      <c r="B396" s="2" t="s">
        <v>821</v>
      </c>
      <c r="C396" s="1" t="s">
        <v>1275</v>
      </c>
      <c r="D396" s="12" t="s">
        <v>18</v>
      </c>
      <c r="E396" s="12">
        <v>900</v>
      </c>
      <c r="F396" s="25" t="s">
        <v>2312</v>
      </c>
      <c r="G396" s="30" t="s">
        <v>216</v>
      </c>
      <c r="H396" s="30" t="s">
        <v>218</v>
      </c>
      <c r="I396" s="11" t="s">
        <v>131</v>
      </c>
      <c r="J396" s="12" t="s">
        <v>4268</v>
      </c>
      <c r="K396" s="12" t="s">
        <v>37</v>
      </c>
      <c r="L396" s="12">
        <v>0</v>
      </c>
      <c r="M396" s="12" t="s">
        <v>19</v>
      </c>
      <c r="N396" s="12" t="s">
        <v>21</v>
      </c>
      <c r="O396" s="12">
        <v>0</v>
      </c>
      <c r="P396" s="12" t="s">
        <v>95</v>
      </c>
      <c r="Q396" s="12">
        <v>5</v>
      </c>
      <c r="R396" s="30" t="s">
        <v>178</v>
      </c>
      <c r="S396" s="12">
        <v>0</v>
      </c>
      <c r="U396" t="s">
        <v>532</v>
      </c>
      <c r="V396" t="s">
        <v>39</v>
      </c>
      <c r="W396" t="s">
        <v>3433</v>
      </c>
      <c r="X396" t="s">
        <v>3434</v>
      </c>
      <c r="Y396" t="s">
        <v>179</v>
      </c>
      <c r="Z396" t="s">
        <v>4564</v>
      </c>
      <c r="AA396" t="s">
        <v>37</v>
      </c>
      <c r="AC396" t="s">
        <v>19</v>
      </c>
      <c r="AD396">
        <v>4</v>
      </c>
      <c r="AE396">
        <v>0</v>
      </c>
      <c r="AF396" t="s">
        <v>153</v>
      </c>
      <c r="AG396">
        <v>5</v>
      </c>
      <c r="AI396" s="7" t="str">
        <f>VLOOKUP(B396,U:W,3,0)</f>
        <v>-6.9947813</v>
      </c>
      <c r="AJ396" s="4" t="str">
        <f>VLOOKUP(B396,U:X,4,0)</f>
        <v>110.7500942</v>
      </c>
      <c r="AK396" s="4" t="str">
        <f>VLOOKUP(B396,U:Y,5,0)</f>
        <v>AGUS SALIM</v>
      </c>
      <c r="AL396" s="4" t="str">
        <f>VLOOKUP(B396,U:Z,6,0)</f>
        <v>14514223628</v>
      </c>
      <c r="AM396" s="4" t="str">
        <f>VLOOKUP(B396,U:AA,7,0)</f>
        <v>HEXING</v>
      </c>
      <c r="AN396" s="4">
        <f>VLOOKUP(B396,U:AB,8,0)</f>
        <v>0</v>
      </c>
      <c r="AO396" s="4" t="str">
        <f>VLOOKUP(B396,U:AC,9,0)</f>
        <v>ABB</v>
      </c>
      <c r="AP396" s="4">
        <f>VLOOKUP(B396,U:AD,10,0)</f>
        <v>4</v>
      </c>
      <c r="AQ396" s="3" t="s">
        <v>123</v>
      </c>
      <c r="AR396" s="4" t="str">
        <f t="shared" si="12"/>
        <v>4A</v>
      </c>
      <c r="AS396" s="4" t="str">
        <f>VLOOKUP(B396,U:AF,12,0)</f>
        <v>GD525512320</v>
      </c>
      <c r="AT396" s="4">
        <f>VLOOKUP(B396,U:AG,13,0)</f>
        <v>5</v>
      </c>
      <c r="AU396" s="4">
        <f t="shared" si="13"/>
        <v>0</v>
      </c>
    </row>
    <row r="397" spans="1:47" x14ac:dyDescent="0.3">
      <c r="A397" s="6" t="s">
        <v>427</v>
      </c>
      <c r="B397" s="2" t="s">
        <v>822</v>
      </c>
      <c r="C397" s="1" t="s">
        <v>1572</v>
      </c>
      <c r="D397" s="12" t="s">
        <v>18</v>
      </c>
      <c r="E397" s="12">
        <v>900</v>
      </c>
      <c r="F397" s="25" t="s">
        <v>2313</v>
      </c>
      <c r="G397" s="30" t="s">
        <v>2880</v>
      </c>
      <c r="H397" s="30" t="s">
        <v>2881</v>
      </c>
      <c r="I397" s="11" t="s">
        <v>131</v>
      </c>
      <c r="J397" s="12" t="s">
        <v>4272</v>
      </c>
      <c r="K397" s="12" t="s">
        <v>37</v>
      </c>
      <c r="L397" s="12">
        <v>0</v>
      </c>
      <c r="M397" s="12" t="s">
        <v>19</v>
      </c>
      <c r="N397" s="12" t="s">
        <v>21</v>
      </c>
      <c r="O397" s="12">
        <v>0</v>
      </c>
      <c r="P397" s="12" t="s">
        <v>53</v>
      </c>
      <c r="Q397" s="12">
        <v>5</v>
      </c>
      <c r="R397" s="30" t="s">
        <v>179</v>
      </c>
      <c r="S397" s="12">
        <v>0</v>
      </c>
      <c r="U397" t="s">
        <v>734</v>
      </c>
      <c r="V397" t="s">
        <v>39</v>
      </c>
      <c r="W397" t="s">
        <v>3435</v>
      </c>
      <c r="X397" t="s">
        <v>3436</v>
      </c>
      <c r="Y397" t="s">
        <v>183</v>
      </c>
      <c r="Z397" t="s">
        <v>4565</v>
      </c>
      <c r="AA397" t="s">
        <v>37</v>
      </c>
      <c r="AC397" t="s">
        <v>19</v>
      </c>
      <c r="AD397">
        <v>4</v>
      </c>
      <c r="AE397">
        <v>0</v>
      </c>
      <c r="AF397" t="s">
        <v>365</v>
      </c>
      <c r="AG397">
        <v>6</v>
      </c>
      <c r="AI397" s="7" t="str">
        <f>VLOOKUP(B397,U:W,3,0)</f>
        <v>-6.9226155</v>
      </c>
      <c r="AJ397" s="4" t="str">
        <f>VLOOKUP(B397,U:X,4,0)</f>
        <v>110.6828809</v>
      </c>
      <c r="AK397" s="4" t="str">
        <f>VLOOKUP(B397,U:Y,5,0)</f>
        <v>SUHIRMANTO</v>
      </c>
      <c r="AL397" s="4" t="str">
        <f>VLOOKUP(B397,U:Z,6,0)</f>
        <v>14514223545</v>
      </c>
      <c r="AM397" s="4" t="str">
        <f>VLOOKUP(B397,U:AA,7,0)</f>
        <v>HEXING</v>
      </c>
      <c r="AN397" s="4">
        <f>VLOOKUP(B397,U:AB,8,0)</f>
        <v>0</v>
      </c>
      <c r="AO397" s="4" t="str">
        <f>VLOOKUP(B397,U:AC,9,0)</f>
        <v>ABB</v>
      </c>
      <c r="AP397" s="4">
        <f>VLOOKUP(B397,U:AD,10,0)</f>
        <v>4</v>
      </c>
      <c r="AQ397" s="3" t="s">
        <v>123</v>
      </c>
      <c r="AR397" s="4" t="str">
        <f t="shared" si="12"/>
        <v>4A</v>
      </c>
      <c r="AS397" s="4" t="str">
        <f>VLOOKUP(B397,U:AF,12,0)</f>
        <v>GD525510103</v>
      </c>
      <c r="AT397" s="4">
        <f>VLOOKUP(B397,U:AG,13,0)</f>
        <v>5</v>
      </c>
      <c r="AU397" s="4">
        <f t="shared" si="13"/>
        <v>0</v>
      </c>
    </row>
    <row r="398" spans="1:47" x14ac:dyDescent="0.3">
      <c r="A398" s="6" t="s">
        <v>427</v>
      </c>
      <c r="B398" s="2" t="s">
        <v>823</v>
      </c>
      <c r="C398" s="1" t="s">
        <v>1573</v>
      </c>
      <c r="D398" s="12" t="s">
        <v>18</v>
      </c>
      <c r="E398" s="12">
        <v>900</v>
      </c>
      <c r="F398" s="25" t="s">
        <v>2314</v>
      </c>
      <c r="G398" s="30" t="s">
        <v>2755</v>
      </c>
      <c r="H398" s="30" t="s">
        <v>2756</v>
      </c>
      <c r="I398" s="11" t="s">
        <v>131</v>
      </c>
      <c r="J398" s="12" t="s">
        <v>4201</v>
      </c>
      <c r="K398" s="12" t="s">
        <v>37</v>
      </c>
      <c r="L398" s="12">
        <v>0</v>
      </c>
      <c r="M398" s="12" t="s">
        <v>19</v>
      </c>
      <c r="N398" s="12" t="s">
        <v>21</v>
      </c>
      <c r="O398" s="12">
        <v>0</v>
      </c>
      <c r="P398" s="12" t="s">
        <v>4983</v>
      </c>
      <c r="Q398" s="12">
        <v>3</v>
      </c>
      <c r="R398" s="30" t="s">
        <v>176</v>
      </c>
      <c r="S398" s="12">
        <v>0</v>
      </c>
      <c r="U398" t="s">
        <v>693</v>
      </c>
      <c r="V398" t="s">
        <v>40</v>
      </c>
      <c r="W398" t="s">
        <v>3437</v>
      </c>
      <c r="X398" t="s">
        <v>3438</v>
      </c>
      <c r="Y398" t="s">
        <v>177</v>
      </c>
      <c r="Z398" t="s">
        <v>4566</v>
      </c>
      <c r="AA398" t="s">
        <v>37</v>
      </c>
      <c r="AC398" t="s">
        <v>19</v>
      </c>
      <c r="AD398">
        <v>6</v>
      </c>
      <c r="AE398">
        <v>0</v>
      </c>
      <c r="AF398" t="s">
        <v>94</v>
      </c>
      <c r="AG398">
        <v>4</v>
      </c>
      <c r="AI398" s="7" t="str">
        <f>VLOOKUP(B398,U:W,3,0)</f>
        <v>-6.889095</v>
      </c>
      <c r="AJ398" s="4" t="str">
        <f>VLOOKUP(B398,U:X,4,0)</f>
        <v>110.5691117</v>
      </c>
      <c r="AK398" s="4" t="str">
        <f>VLOOKUP(B398,U:Y,5,0)</f>
        <v>AHMAD ROFIQ</v>
      </c>
      <c r="AL398" s="4" t="str">
        <f>VLOOKUP(B398,U:Z,6,0)</f>
        <v>14514223677</v>
      </c>
      <c r="AM398" s="4" t="str">
        <f>VLOOKUP(B398,U:AA,7,0)</f>
        <v>HEXING</v>
      </c>
      <c r="AN398" s="4">
        <f>VLOOKUP(B398,U:AB,8,0)</f>
        <v>0</v>
      </c>
      <c r="AO398" s="4" t="str">
        <f>VLOOKUP(B398,U:AC,9,0)</f>
        <v>ABB</v>
      </c>
      <c r="AP398" s="4">
        <f>VLOOKUP(B398,U:AD,10,0)</f>
        <v>4</v>
      </c>
      <c r="AQ398" s="3" t="s">
        <v>123</v>
      </c>
      <c r="AR398" s="4" t="str">
        <f t="shared" si="12"/>
        <v>4A</v>
      </c>
      <c r="AS398" s="4" t="str">
        <f>VLOOKUP(B398,U:AF,12,0)</f>
        <v>GD525511012</v>
      </c>
      <c r="AT398" s="4">
        <f>VLOOKUP(B398,U:AG,13,0)</f>
        <v>3</v>
      </c>
      <c r="AU398" s="4">
        <f t="shared" si="13"/>
        <v>0</v>
      </c>
    </row>
    <row r="399" spans="1:47" x14ac:dyDescent="0.3">
      <c r="A399" s="6" t="s">
        <v>427</v>
      </c>
      <c r="B399" s="2" t="s">
        <v>250</v>
      </c>
      <c r="C399" s="1" t="s">
        <v>300</v>
      </c>
      <c r="D399" s="12" t="s">
        <v>33</v>
      </c>
      <c r="E399" s="12">
        <v>900</v>
      </c>
      <c r="F399" s="25" t="s">
        <v>259</v>
      </c>
      <c r="G399" s="30" t="s">
        <v>2799</v>
      </c>
      <c r="H399" s="30" t="s">
        <v>2800</v>
      </c>
      <c r="I399" s="11" t="s">
        <v>131</v>
      </c>
      <c r="J399" s="18" t="s">
        <v>333</v>
      </c>
      <c r="K399" s="12" t="s">
        <v>37</v>
      </c>
      <c r="L399" s="12">
        <v>0</v>
      </c>
      <c r="M399" s="11" t="s">
        <v>19</v>
      </c>
      <c r="N399" s="11" t="s">
        <v>21</v>
      </c>
      <c r="O399" s="12">
        <v>0</v>
      </c>
      <c r="P399" s="12" t="s">
        <v>161</v>
      </c>
      <c r="Q399" s="12">
        <v>8</v>
      </c>
      <c r="R399" s="28" t="s">
        <v>176</v>
      </c>
      <c r="S399" s="12" t="s">
        <v>132</v>
      </c>
      <c r="U399" t="s">
        <v>720</v>
      </c>
      <c r="V399" t="s">
        <v>39</v>
      </c>
      <c r="W399" t="s">
        <v>3439</v>
      </c>
      <c r="X399" t="s">
        <v>3440</v>
      </c>
      <c r="Y399" t="s">
        <v>176</v>
      </c>
      <c r="Z399" t="s">
        <v>4567</v>
      </c>
      <c r="AA399" t="s">
        <v>145</v>
      </c>
      <c r="AC399" t="s">
        <v>19</v>
      </c>
      <c r="AD399">
        <v>4</v>
      </c>
      <c r="AE399">
        <v>0</v>
      </c>
      <c r="AF399" t="s">
        <v>342</v>
      </c>
      <c r="AG399">
        <v>12</v>
      </c>
      <c r="AI399" s="7" t="str">
        <f>VLOOKUP(B399,U:W,3,0)</f>
        <v>-6.8311771</v>
      </c>
      <c r="AJ399" s="4" t="str">
        <f>VLOOKUP(B399,U:X,4,0)</f>
        <v>110.5541911</v>
      </c>
      <c r="AK399" s="4" t="str">
        <f>VLOOKUP(B399,U:Y,5,0)</f>
        <v>AHMAD ROFIQ</v>
      </c>
      <c r="AL399" s="4" t="str">
        <f>VLOOKUP(B399,U:Z,6,0)</f>
        <v>14514229443</v>
      </c>
      <c r="AM399" s="4" t="str">
        <f>VLOOKUP(B399,U:AA,7,0)</f>
        <v>HEXING</v>
      </c>
      <c r="AN399" s="4">
        <f>VLOOKUP(B399,U:AB,8,0)</f>
        <v>0</v>
      </c>
      <c r="AO399" s="4" t="str">
        <f>VLOOKUP(B399,U:AC,9,0)</f>
        <v>ABB</v>
      </c>
      <c r="AP399" s="4">
        <f>VLOOKUP(B399,U:AD,10,0)</f>
        <v>4</v>
      </c>
      <c r="AQ399" s="3" t="s">
        <v>123</v>
      </c>
      <c r="AR399" s="4" t="str">
        <f t="shared" si="12"/>
        <v>4A</v>
      </c>
      <c r="AS399" s="4" t="str">
        <f>VLOOKUP(B399,U:AF,12,0)</f>
        <v>GD525511393</v>
      </c>
      <c r="AT399" s="4">
        <f>VLOOKUP(B399,U:AG,13,0)</f>
        <v>8</v>
      </c>
      <c r="AU399" s="4" t="str">
        <f t="shared" si="13"/>
        <v>PERLU PERLUASAN JTR</v>
      </c>
    </row>
    <row r="400" spans="1:47" x14ac:dyDescent="0.3">
      <c r="A400" s="6" t="s">
        <v>428</v>
      </c>
      <c r="B400" s="2" t="s">
        <v>824</v>
      </c>
      <c r="C400" s="1" t="s">
        <v>1574</v>
      </c>
      <c r="D400" s="12" t="s">
        <v>18</v>
      </c>
      <c r="E400" s="12">
        <v>900</v>
      </c>
      <c r="F400" s="25" t="s">
        <v>2315</v>
      </c>
      <c r="G400" s="30" t="s">
        <v>2970</v>
      </c>
      <c r="H400" s="30" t="s">
        <v>2971</v>
      </c>
      <c r="I400" s="11" t="s">
        <v>131</v>
      </c>
      <c r="J400" s="12" t="s">
        <v>4316</v>
      </c>
      <c r="K400" s="12" t="s">
        <v>37</v>
      </c>
      <c r="L400" s="12">
        <v>0</v>
      </c>
      <c r="M400" s="12" t="s">
        <v>19</v>
      </c>
      <c r="N400" s="12" t="s">
        <v>21</v>
      </c>
      <c r="O400" s="12">
        <v>0</v>
      </c>
      <c r="P400" s="12" t="s">
        <v>5021</v>
      </c>
      <c r="Q400" s="12">
        <v>4</v>
      </c>
      <c r="R400" s="30" t="s">
        <v>180</v>
      </c>
      <c r="S400" s="12">
        <v>0</v>
      </c>
      <c r="U400" t="s">
        <v>713</v>
      </c>
      <c r="V400" t="s">
        <v>39</v>
      </c>
      <c r="W400" t="s">
        <v>3441</v>
      </c>
      <c r="X400" t="s">
        <v>3442</v>
      </c>
      <c r="Y400" t="s">
        <v>179</v>
      </c>
      <c r="Z400" t="s">
        <v>4568</v>
      </c>
      <c r="AA400" t="s">
        <v>37</v>
      </c>
      <c r="AC400" t="s">
        <v>19</v>
      </c>
      <c r="AD400">
        <v>4</v>
      </c>
      <c r="AE400">
        <v>0</v>
      </c>
      <c r="AF400" t="s">
        <v>5088</v>
      </c>
      <c r="AG400">
        <v>5</v>
      </c>
      <c r="AI400" s="7" t="str">
        <f>VLOOKUP(B400,U:W,3,0)</f>
        <v>-6.928114</v>
      </c>
      <c r="AJ400" s="4" t="str">
        <f>VLOOKUP(B400,U:X,4,0)</f>
        <v>110.5500124</v>
      </c>
      <c r="AK400" s="4" t="str">
        <f>VLOOKUP(B400,U:Y,5,0)</f>
        <v>AHMAD FAHRUR REZA</v>
      </c>
      <c r="AL400" s="4" t="str">
        <f>VLOOKUP(B400,U:Z,6,0)</f>
        <v>14514141283</v>
      </c>
      <c r="AM400" s="4" t="str">
        <f>VLOOKUP(B400,U:AA,7,0)</f>
        <v>HEXING</v>
      </c>
      <c r="AN400" s="4">
        <f>VLOOKUP(B400,U:AB,8,0)</f>
        <v>0</v>
      </c>
      <c r="AO400" s="4" t="str">
        <f>VLOOKUP(B400,U:AC,9,0)</f>
        <v>ABB</v>
      </c>
      <c r="AP400" s="4">
        <f>VLOOKUP(B400,U:AD,10,0)</f>
        <v>4</v>
      </c>
      <c r="AQ400" s="3" t="s">
        <v>123</v>
      </c>
      <c r="AR400" s="4" t="str">
        <f t="shared" si="12"/>
        <v>4A</v>
      </c>
      <c r="AS400" s="4" t="str">
        <f>VLOOKUP(B400,U:AF,12,0)</f>
        <v>GD525510041</v>
      </c>
      <c r="AT400" s="4">
        <f>VLOOKUP(B400,U:AG,13,0)</f>
        <v>4</v>
      </c>
      <c r="AU400" s="4">
        <f t="shared" si="13"/>
        <v>0</v>
      </c>
    </row>
    <row r="401" spans="1:47" x14ac:dyDescent="0.3">
      <c r="A401" s="6" t="s">
        <v>428</v>
      </c>
      <c r="B401" s="2" t="s">
        <v>825</v>
      </c>
      <c r="C401" s="1" t="s">
        <v>1575</v>
      </c>
      <c r="D401" s="12" t="s">
        <v>18</v>
      </c>
      <c r="E401" s="12">
        <v>900</v>
      </c>
      <c r="F401" s="25" t="s">
        <v>2316</v>
      </c>
      <c r="G401" s="30" t="s">
        <v>2884</v>
      </c>
      <c r="H401" s="30" t="s">
        <v>2885</v>
      </c>
      <c r="I401" s="11" t="s">
        <v>131</v>
      </c>
      <c r="J401" s="18" t="s">
        <v>4274</v>
      </c>
      <c r="K401" s="12" t="s">
        <v>38</v>
      </c>
      <c r="L401" s="12">
        <v>0</v>
      </c>
      <c r="M401" s="11" t="s">
        <v>19</v>
      </c>
      <c r="N401" s="11" t="s">
        <v>21</v>
      </c>
      <c r="O401" s="12">
        <v>0</v>
      </c>
      <c r="P401" s="12" t="s">
        <v>5008</v>
      </c>
      <c r="Q401" s="12">
        <v>5</v>
      </c>
      <c r="R401" s="28" t="s">
        <v>176</v>
      </c>
      <c r="S401" s="11">
        <v>0</v>
      </c>
      <c r="U401" t="s">
        <v>658</v>
      </c>
      <c r="V401" t="s">
        <v>40</v>
      </c>
      <c r="W401" t="s">
        <v>3443</v>
      </c>
      <c r="X401" t="s">
        <v>3444</v>
      </c>
      <c r="Y401" t="s">
        <v>185</v>
      </c>
      <c r="Z401" t="s">
        <v>4569</v>
      </c>
      <c r="AA401" t="s">
        <v>37</v>
      </c>
      <c r="AC401" t="s">
        <v>19</v>
      </c>
      <c r="AD401">
        <v>6</v>
      </c>
      <c r="AE401">
        <v>0</v>
      </c>
      <c r="AF401" t="s">
        <v>79</v>
      </c>
      <c r="AG401">
        <v>5</v>
      </c>
      <c r="AI401" s="7" t="str">
        <f>VLOOKUP(B401,U:W,3,0)</f>
        <v>-6.8466172</v>
      </c>
      <c r="AJ401" s="4" t="str">
        <f>VLOOKUP(B401,U:X,4,0)</f>
        <v>110.5766905</v>
      </c>
      <c r="AK401" s="4" t="str">
        <f>VLOOKUP(B401,U:Y,5,0)</f>
        <v>AHMAD ROFIQ</v>
      </c>
      <c r="AL401" s="4" t="str">
        <f>VLOOKUP(B401,U:Z,6,0)</f>
        <v>86249602920</v>
      </c>
      <c r="AM401" s="4" t="str">
        <f>VLOOKUP(B401,U:AA,7,0)</f>
        <v>SMARTMETER</v>
      </c>
      <c r="AN401" s="4">
        <f>VLOOKUP(B401,U:AB,8,0)</f>
        <v>0</v>
      </c>
      <c r="AO401" s="4" t="str">
        <f>VLOOKUP(B401,U:AC,9,0)</f>
        <v>ABB</v>
      </c>
      <c r="AP401" s="4">
        <f>VLOOKUP(B401,U:AD,10,0)</f>
        <v>4</v>
      </c>
      <c r="AQ401" s="3" t="s">
        <v>123</v>
      </c>
      <c r="AR401" s="4" t="str">
        <f t="shared" si="12"/>
        <v>4A</v>
      </c>
      <c r="AS401" s="4" t="str">
        <f>VLOOKUP(B401,U:AF,12,0)</f>
        <v>GD525511735</v>
      </c>
      <c r="AT401" s="4">
        <f>VLOOKUP(B401,U:AG,13,0)</f>
        <v>5</v>
      </c>
      <c r="AU401" s="4">
        <f t="shared" si="13"/>
        <v>0</v>
      </c>
    </row>
    <row r="402" spans="1:47" x14ac:dyDescent="0.3">
      <c r="A402" s="6" t="s">
        <v>428</v>
      </c>
      <c r="B402" s="2" t="s">
        <v>826</v>
      </c>
      <c r="C402" s="1" t="s">
        <v>205</v>
      </c>
      <c r="D402" s="12" t="s">
        <v>18</v>
      </c>
      <c r="E402" s="12">
        <v>900</v>
      </c>
      <c r="F402" s="25" t="s">
        <v>2317</v>
      </c>
      <c r="G402" s="30" t="s">
        <v>2825</v>
      </c>
      <c r="H402" s="30" t="s">
        <v>322</v>
      </c>
      <c r="I402" s="11" t="s">
        <v>131</v>
      </c>
      <c r="J402" s="12" t="s">
        <v>4352</v>
      </c>
      <c r="K402" s="12" t="s">
        <v>37</v>
      </c>
      <c r="L402" s="12">
        <v>0</v>
      </c>
      <c r="M402" s="12" t="s">
        <v>19</v>
      </c>
      <c r="N402" s="12" t="s">
        <v>21</v>
      </c>
      <c r="O402" s="12">
        <v>0</v>
      </c>
      <c r="P402" s="12" t="s">
        <v>67</v>
      </c>
      <c r="Q402" s="12">
        <v>2</v>
      </c>
      <c r="R402" s="30" t="s">
        <v>178</v>
      </c>
      <c r="S402" s="12">
        <v>0</v>
      </c>
      <c r="U402" t="s">
        <v>711</v>
      </c>
      <c r="V402" t="s">
        <v>39</v>
      </c>
      <c r="W402" t="s">
        <v>3445</v>
      </c>
      <c r="X402" t="s">
        <v>3446</v>
      </c>
      <c r="Y402" t="s">
        <v>182</v>
      </c>
      <c r="Z402" t="s">
        <v>4570</v>
      </c>
      <c r="AA402" t="s">
        <v>37</v>
      </c>
      <c r="AC402" t="s">
        <v>19</v>
      </c>
      <c r="AD402">
        <v>4</v>
      </c>
      <c r="AE402">
        <v>0</v>
      </c>
      <c r="AF402" t="s">
        <v>5089</v>
      </c>
      <c r="AG402">
        <v>5</v>
      </c>
      <c r="AI402" s="7" t="str">
        <f>VLOOKUP(B402,U:W,3,0)</f>
        <v>-6.9947831</v>
      </c>
      <c r="AJ402" s="4" t="str">
        <f>VLOOKUP(B402,U:X,4,0)</f>
        <v>110.7500949</v>
      </c>
      <c r="AK402" s="4" t="str">
        <f>VLOOKUP(B402,U:Y,5,0)</f>
        <v>AGUS SALIM</v>
      </c>
      <c r="AL402" s="4" t="str">
        <f>VLOOKUP(B402,U:Z,6,0)</f>
        <v>14514229310</v>
      </c>
      <c r="AM402" s="4" t="str">
        <f>VLOOKUP(B402,U:AA,7,0)</f>
        <v>HEXING</v>
      </c>
      <c r="AN402" s="4">
        <f>VLOOKUP(B402,U:AB,8,0)</f>
        <v>0</v>
      </c>
      <c r="AO402" s="4" t="str">
        <f>VLOOKUP(B402,U:AC,9,0)</f>
        <v>ABB</v>
      </c>
      <c r="AP402" s="4">
        <f>VLOOKUP(B402,U:AD,10,0)</f>
        <v>4</v>
      </c>
      <c r="AQ402" s="3" t="s">
        <v>123</v>
      </c>
      <c r="AR402" s="4" t="str">
        <f t="shared" si="12"/>
        <v>4A</v>
      </c>
      <c r="AS402" s="4" t="str">
        <f>VLOOKUP(B402,U:AF,12,0)</f>
        <v>GD525511929</v>
      </c>
      <c r="AT402" s="4">
        <f>VLOOKUP(B402,U:AG,13,0)</f>
        <v>2</v>
      </c>
      <c r="AU402" s="4">
        <f t="shared" si="13"/>
        <v>0</v>
      </c>
    </row>
    <row r="403" spans="1:47" x14ac:dyDescent="0.3">
      <c r="A403" s="6" t="s">
        <v>428</v>
      </c>
      <c r="B403" s="2" t="s">
        <v>827</v>
      </c>
      <c r="C403" s="1" t="s">
        <v>1576</v>
      </c>
      <c r="D403" s="12" t="s">
        <v>18</v>
      </c>
      <c r="E403" s="12">
        <v>900</v>
      </c>
      <c r="F403" s="25" t="s">
        <v>2318</v>
      </c>
      <c r="G403" s="30" t="s">
        <v>3032</v>
      </c>
      <c r="H403" s="30" t="s">
        <v>3033</v>
      </c>
      <c r="I403" s="11" t="s">
        <v>131</v>
      </c>
      <c r="J403" s="18" t="s">
        <v>4349</v>
      </c>
      <c r="K403" s="12" t="s">
        <v>37</v>
      </c>
      <c r="L403" s="12">
        <v>0</v>
      </c>
      <c r="M403" s="11" t="s">
        <v>19</v>
      </c>
      <c r="N403" s="11" t="s">
        <v>21</v>
      </c>
      <c r="O403" s="12">
        <v>0</v>
      </c>
      <c r="P403" s="12" t="s">
        <v>52</v>
      </c>
      <c r="Q403" s="12">
        <v>6</v>
      </c>
      <c r="R403" s="28" t="s">
        <v>181</v>
      </c>
      <c r="S403" s="12" t="s">
        <v>132</v>
      </c>
      <c r="U403" t="s">
        <v>519</v>
      </c>
      <c r="V403" t="s">
        <v>40</v>
      </c>
      <c r="W403" t="s">
        <v>3447</v>
      </c>
      <c r="X403" t="s">
        <v>3448</v>
      </c>
      <c r="Y403" t="s">
        <v>181</v>
      </c>
      <c r="Z403" t="s">
        <v>4571</v>
      </c>
      <c r="AA403" t="s">
        <v>38</v>
      </c>
      <c r="AC403" t="s">
        <v>19</v>
      </c>
      <c r="AD403">
        <v>6</v>
      </c>
      <c r="AE403">
        <v>0</v>
      </c>
      <c r="AF403" t="s">
        <v>5068</v>
      </c>
      <c r="AG403">
        <v>1</v>
      </c>
      <c r="AI403" s="7" t="str">
        <f>VLOOKUP(B403,U:W,3,0)</f>
        <v>-6.7388359</v>
      </c>
      <c r="AJ403" s="4" t="str">
        <f>VLOOKUP(B403,U:X,4,0)</f>
        <v>110.6652444</v>
      </c>
      <c r="AK403" s="4" t="str">
        <f>VLOOKUP(B403,U:Y,5,0)</f>
        <v>MUSYAFAK</v>
      </c>
      <c r="AL403" s="4" t="str">
        <f>VLOOKUP(B403,U:Z,6,0)</f>
        <v>14514228635</v>
      </c>
      <c r="AM403" s="4" t="str">
        <f>VLOOKUP(B403,U:AA,7,0)</f>
        <v>HEXING</v>
      </c>
      <c r="AN403" s="4">
        <f>VLOOKUP(B403,U:AB,8,0)</f>
        <v>0</v>
      </c>
      <c r="AO403" s="4" t="str">
        <f>VLOOKUP(B403,U:AC,9,0)</f>
        <v>ABB</v>
      </c>
      <c r="AP403" s="4">
        <f>VLOOKUP(B403,U:AD,10,0)</f>
        <v>4</v>
      </c>
      <c r="AQ403" s="3" t="s">
        <v>123</v>
      </c>
      <c r="AR403" s="4" t="str">
        <f t="shared" si="12"/>
        <v>4A</v>
      </c>
      <c r="AS403" s="4" t="str">
        <f>VLOOKUP(B403,U:AF,12,0)</f>
        <v>GD525512296</v>
      </c>
      <c r="AT403" s="4">
        <f>VLOOKUP(B403,U:AG,13,0)</f>
        <v>6</v>
      </c>
      <c r="AU403" s="4" t="str">
        <f t="shared" si="13"/>
        <v>PERLU PERLUASAN JTR</v>
      </c>
    </row>
    <row r="404" spans="1:47" x14ac:dyDescent="0.3">
      <c r="A404" s="6" t="s">
        <v>428</v>
      </c>
      <c r="B404" s="2" t="s">
        <v>828</v>
      </c>
      <c r="C404" s="1" t="s">
        <v>1577</v>
      </c>
      <c r="D404" s="12" t="s">
        <v>18</v>
      </c>
      <c r="E404" s="12">
        <v>900</v>
      </c>
      <c r="F404" s="25" t="s">
        <v>2319</v>
      </c>
      <c r="G404" s="30" t="s">
        <v>214</v>
      </c>
      <c r="H404" s="30" t="s">
        <v>218</v>
      </c>
      <c r="I404" s="11" t="s">
        <v>131</v>
      </c>
      <c r="J404" s="12" t="s">
        <v>4353</v>
      </c>
      <c r="K404" s="12" t="s">
        <v>37</v>
      </c>
      <c r="L404" s="12">
        <v>0</v>
      </c>
      <c r="M404" s="12" t="s">
        <v>19</v>
      </c>
      <c r="N404" s="12" t="s">
        <v>21</v>
      </c>
      <c r="O404" s="12">
        <v>0</v>
      </c>
      <c r="P404" s="12" t="s">
        <v>69</v>
      </c>
      <c r="Q404" s="12">
        <v>4</v>
      </c>
      <c r="R404" s="30" t="s">
        <v>178</v>
      </c>
      <c r="S404" s="12">
        <v>0</v>
      </c>
      <c r="U404" t="s">
        <v>497</v>
      </c>
      <c r="V404" t="s">
        <v>39</v>
      </c>
      <c r="W404" t="s">
        <v>3449</v>
      </c>
      <c r="X404" t="s">
        <v>3450</v>
      </c>
      <c r="Y404" t="s">
        <v>176</v>
      </c>
      <c r="Z404" t="s">
        <v>4572</v>
      </c>
      <c r="AA404" t="s">
        <v>37</v>
      </c>
      <c r="AC404" t="s">
        <v>19</v>
      </c>
      <c r="AD404">
        <v>4</v>
      </c>
      <c r="AE404">
        <v>0</v>
      </c>
      <c r="AF404" t="s">
        <v>401</v>
      </c>
      <c r="AG404">
        <v>10</v>
      </c>
      <c r="AI404" s="7" t="str">
        <f>VLOOKUP(B404,U:W,3,0)</f>
        <v>-6.9947811</v>
      </c>
      <c r="AJ404" s="4" t="str">
        <f>VLOOKUP(B404,U:X,4,0)</f>
        <v>110.7500942</v>
      </c>
      <c r="AK404" s="4" t="str">
        <f>VLOOKUP(B404,U:Y,5,0)</f>
        <v>AGUS SALIM</v>
      </c>
      <c r="AL404" s="4" t="str">
        <f>VLOOKUP(B404,U:Z,6,0)</f>
        <v>14514148791</v>
      </c>
      <c r="AM404" s="4" t="str">
        <f>VLOOKUP(B404,U:AA,7,0)</f>
        <v>HEXING</v>
      </c>
      <c r="AN404" s="4">
        <f>VLOOKUP(B404,U:AB,8,0)</f>
        <v>0</v>
      </c>
      <c r="AO404" s="4" t="str">
        <f>VLOOKUP(B404,U:AC,9,0)</f>
        <v>ABB</v>
      </c>
      <c r="AP404" s="4">
        <f>VLOOKUP(B404,U:AD,10,0)</f>
        <v>4</v>
      </c>
      <c r="AQ404" s="3" t="s">
        <v>123</v>
      </c>
      <c r="AR404" s="4" t="str">
        <f t="shared" si="12"/>
        <v>4A</v>
      </c>
      <c r="AS404" s="4" t="str">
        <f>VLOOKUP(B404,U:AF,12,0)</f>
        <v>GD525512386</v>
      </c>
      <c r="AT404" s="4">
        <f>VLOOKUP(B404,U:AG,13,0)</f>
        <v>4</v>
      </c>
      <c r="AU404" s="4">
        <f t="shared" si="13"/>
        <v>0</v>
      </c>
    </row>
    <row r="405" spans="1:47" x14ac:dyDescent="0.3">
      <c r="A405" s="6" t="s">
        <v>428</v>
      </c>
      <c r="B405" s="2" t="s">
        <v>829</v>
      </c>
      <c r="C405" s="1" t="s">
        <v>1578</v>
      </c>
      <c r="D405" s="12" t="s">
        <v>33</v>
      </c>
      <c r="E405" s="12">
        <v>900</v>
      </c>
      <c r="F405" s="25" t="s">
        <v>2320</v>
      </c>
      <c r="G405" s="30" t="s">
        <v>3034</v>
      </c>
      <c r="H405" s="30" t="s">
        <v>3035</v>
      </c>
      <c r="I405" s="11" t="s">
        <v>131</v>
      </c>
      <c r="J405" s="12" t="s">
        <v>4350</v>
      </c>
      <c r="K405" s="12" t="s">
        <v>37</v>
      </c>
      <c r="L405" s="12">
        <v>0</v>
      </c>
      <c r="M405" s="12" t="s">
        <v>19</v>
      </c>
      <c r="N405" s="12" t="s">
        <v>21</v>
      </c>
      <c r="O405" s="12">
        <v>0</v>
      </c>
      <c r="P405" s="12" t="s">
        <v>52</v>
      </c>
      <c r="Q405" s="12">
        <v>3</v>
      </c>
      <c r="R405" s="30" t="s">
        <v>181</v>
      </c>
      <c r="S405" s="12">
        <v>0</v>
      </c>
      <c r="U405" t="s">
        <v>473</v>
      </c>
      <c r="V405" t="s">
        <v>39</v>
      </c>
      <c r="W405" t="s">
        <v>3451</v>
      </c>
      <c r="X405" t="s">
        <v>3452</v>
      </c>
      <c r="Y405" t="s">
        <v>177</v>
      </c>
      <c r="Z405" t="s">
        <v>4573</v>
      </c>
      <c r="AA405" t="s">
        <v>37</v>
      </c>
      <c r="AC405" t="s">
        <v>19</v>
      </c>
      <c r="AD405">
        <v>4</v>
      </c>
      <c r="AE405">
        <v>0</v>
      </c>
      <c r="AF405" t="s">
        <v>4992</v>
      </c>
      <c r="AG405">
        <v>5</v>
      </c>
      <c r="AI405" s="7" t="str">
        <f>VLOOKUP(B405,U:W,3,0)</f>
        <v>-6.7551005</v>
      </c>
      <c r="AJ405" s="4" t="str">
        <f>VLOOKUP(B405,U:X,4,0)</f>
        <v>110.6646693</v>
      </c>
      <c r="AK405" s="4" t="str">
        <f>VLOOKUP(B405,U:Y,5,0)</f>
        <v>MUSYAFAK</v>
      </c>
      <c r="AL405" s="4" t="str">
        <f>VLOOKUP(B405,U:Z,6,0)</f>
        <v>14514222745</v>
      </c>
      <c r="AM405" s="4" t="str">
        <f>VLOOKUP(B405,U:AA,7,0)</f>
        <v>HEXING</v>
      </c>
      <c r="AN405" s="4">
        <f>VLOOKUP(B405,U:AB,8,0)</f>
        <v>0</v>
      </c>
      <c r="AO405" s="4" t="str">
        <f>VLOOKUP(B405,U:AC,9,0)</f>
        <v>ABB</v>
      </c>
      <c r="AP405" s="4">
        <f>VLOOKUP(B405,U:AD,10,0)</f>
        <v>4</v>
      </c>
      <c r="AQ405" s="3" t="s">
        <v>123</v>
      </c>
      <c r="AR405" s="4" t="str">
        <f t="shared" si="12"/>
        <v>4A</v>
      </c>
      <c r="AS405" s="4" t="str">
        <f>VLOOKUP(B405,U:AF,12,0)</f>
        <v>GD525512296</v>
      </c>
      <c r="AT405" s="4">
        <f>VLOOKUP(B405,U:AG,13,0)</f>
        <v>3</v>
      </c>
      <c r="AU405" s="4">
        <f t="shared" si="13"/>
        <v>0</v>
      </c>
    </row>
    <row r="406" spans="1:47" x14ac:dyDescent="0.3">
      <c r="A406" s="6" t="s">
        <v>428</v>
      </c>
      <c r="B406" s="2" t="s">
        <v>830</v>
      </c>
      <c r="C406" s="1" t="s">
        <v>1579</v>
      </c>
      <c r="D406" s="12" t="s">
        <v>18</v>
      </c>
      <c r="E406" s="12">
        <v>900</v>
      </c>
      <c r="F406" s="25" t="s">
        <v>2321</v>
      </c>
      <c r="G406" s="30" t="s">
        <v>3030</v>
      </c>
      <c r="H406" s="30" t="s">
        <v>3031</v>
      </c>
      <c r="I406" s="11" t="s">
        <v>131</v>
      </c>
      <c r="J406" s="12" t="s">
        <v>4348</v>
      </c>
      <c r="K406" s="12" t="s">
        <v>37</v>
      </c>
      <c r="L406" s="12">
        <v>0</v>
      </c>
      <c r="M406" s="12" t="s">
        <v>19</v>
      </c>
      <c r="N406" s="12" t="s">
        <v>21</v>
      </c>
      <c r="O406" s="12">
        <v>0</v>
      </c>
      <c r="P406" s="12" t="s">
        <v>160</v>
      </c>
      <c r="Q406" s="12">
        <v>1</v>
      </c>
      <c r="R406" s="30" t="s">
        <v>31</v>
      </c>
      <c r="S406" s="12">
        <v>0</v>
      </c>
      <c r="U406" t="s">
        <v>733</v>
      </c>
      <c r="V406" t="s">
        <v>42</v>
      </c>
      <c r="W406" t="s">
        <v>3453</v>
      </c>
      <c r="X406" t="s">
        <v>3454</v>
      </c>
      <c r="Y406" t="s">
        <v>182</v>
      </c>
      <c r="Z406" t="s">
        <v>4574</v>
      </c>
      <c r="AA406" t="s">
        <v>143</v>
      </c>
      <c r="AC406" t="s">
        <v>19</v>
      </c>
      <c r="AD406">
        <v>10</v>
      </c>
      <c r="AE406">
        <v>0</v>
      </c>
      <c r="AF406" t="s">
        <v>5090</v>
      </c>
      <c r="AG406">
        <v>5</v>
      </c>
      <c r="AI406" s="7" t="str">
        <f>VLOOKUP(B406,U:W,3,0)</f>
        <v>-6.9247335</v>
      </c>
      <c r="AJ406" s="4" t="str">
        <f>VLOOKUP(B406,U:X,4,0)</f>
        <v>110.605323</v>
      </c>
      <c r="AK406" s="4" t="str">
        <f>VLOOKUP(B406,U:Y,5,0)</f>
        <v>SUDARMAN</v>
      </c>
      <c r="AL406" s="4" t="str">
        <f>VLOOKUP(B406,U:Z,6,0)</f>
        <v>14514222984</v>
      </c>
      <c r="AM406" s="4" t="str">
        <f>VLOOKUP(B406,U:AA,7,0)</f>
        <v>HEXING</v>
      </c>
      <c r="AN406" s="4">
        <f>VLOOKUP(B406,U:AB,8,0)</f>
        <v>0</v>
      </c>
      <c r="AO406" s="4" t="str">
        <f>VLOOKUP(B406,U:AC,9,0)</f>
        <v>ABB</v>
      </c>
      <c r="AP406" s="4">
        <f>VLOOKUP(B406,U:AD,10,0)</f>
        <v>4</v>
      </c>
      <c r="AQ406" s="3" t="s">
        <v>123</v>
      </c>
      <c r="AR406" s="4" t="str">
        <f t="shared" si="12"/>
        <v>4A</v>
      </c>
      <c r="AS406" s="4" t="str">
        <f>VLOOKUP(B406,U:AF,12,0)</f>
        <v>0000T5</v>
      </c>
      <c r="AT406" s="4">
        <f>VLOOKUP(B406,U:AG,13,0)</f>
        <v>1</v>
      </c>
      <c r="AU406" s="4">
        <f t="shared" si="13"/>
        <v>0</v>
      </c>
    </row>
    <row r="407" spans="1:47" x14ac:dyDescent="0.3">
      <c r="A407" s="6" t="s">
        <v>428</v>
      </c>
      <c r="B407" s="2" t="s">
        <v>831</v>
      </c>
      <c r="C407" s="1" t="s">
        <v>1330</v>
      </c>
      <c r="D407" s="12" t="s">
        <v>33</v>
      </c>
      <c r="E407" s="12">
        <v>900</v>
      </c>
      <c r="F407" s="25" t="s">
        <v>2322</v>
      </c>
      <c r="G407" s="30" t="s">
        <v>2956</v>
      </c>
      <c r="H407" s="30" t="s">
        <v>2957</v>
      </c>
      <c r="I407" s="11" t="s">
        <v>131</v>
      </c>
      <c r="J407" s="18" t="s">
        <v>4310</v>
      </c>
      <c r="K407" s="12" t="s">
        <v>37</v>
      </c>
      <c r="L407" s="12">
        <v>0</v>
      </c>
      <c r="M407" s="11" t="s">
        <v>19</v>
      </c>
      <c r="N407" s="11" t="s">
        <v>21</v>
      </c>
      <c r="O407" s="12">
        <v>0</v>
      </c>
      <c r="P407" s="12" t="s">
        <v>390</v>
      </c>
      <c r="Q407" s="12">
        <v>5</v>
      </c>
      <c r="R407" s="28" t="s">
        <v>180</v>
      </c>
      <c r="S407" s="11">
        <v>0</v>
      </c>
      <c r="U407" t="s">
        <v>706</v>
      </c>
      <c r="V407" t="s">
        <v>40</v>
      </c>
      <c r="W407" t="s">
        <v>3455</v>
      </c>
      <c r="X407" t="s">
        <v>3456</v>
      </c>
      <c r="Y407" t="s">
        <v>180</v>
      </c>
      <c r="Z407" t="s">
        <v>4575</v>
      </c>
      <c r="AA407" t="s">
        <v>37</v>
      </c>
      <c r="AC407" t="s">
        <v>19</v>
      </c>
      <c r="AD407">
        <v>6</v>
      </c>
      <c r="AE407">
        <v>0</v>
      </c>
      <c r="AF407" t="s">
        <v>5091</v>
      </c>
      <c r="AG407">
        <v>6</v>
      </c>
      <c r="AI407" s="7" t="str">
        <f>VLOOKUP(B407,U:W,3,0)</f>
        <v>-6.9599852</v>
      </c>
      <c r="AJ407" s="4" t="str">
        <f>VLOOKUP(B407,U:X,4,0)</f>
        <v>110.5406708</v>
      </c>
      <c r="AK407" s="4" t="str">
        <f>VLOOKUP(B407,U:Y,5,0)</f>
        <v>AHMAD FAHRUR REZA</v>
      </c>
      <c r="AL407" s="4" t="str">
        <f>VLOOKUP(B407,U:Z,6,0)</f>
        <v>14514222661</v>
      </c>
      <c r="AM407" s="4" t="str">
        <f>VLOOKUP(B407,U:AA,7,0)</f>
        <v>HEXING</v>
      </c>
      <c r="AN407" s="4">
        <f>VLOOKUP(B407,U:AB,8,0)</f>
        <v>0</v>
      </c>
      <c r="AO407" s="4" t="str">
        <f>VLOOKUP(B407,U:AC,9,0)</f>
        <v>ABB</v>
      </c>
      <c r="AP407" s="4">
        <f>VLOOKUP(B407,U:AD,10,0)</f>
        <v>4</v>
      </c>
      <c r="AQ407" s="3" t="s">
        <v>123</v>
      </c>
      <c r="AR407" s="4" t="str">
        <f t="shared" si="12"/>
        <v>4A</v>
      </c>
      <c r="AS407" s="4" t="str">
        <f>VLOOKUP(B407,U:AF,12,0)</f>
        <v>GD525511506</v>
      </c>
      <c r="AT407" s="4">
        <f>VLOOKUP(B407,U:AG,13,0)</f>
        <v>5</v>
      </c>
      <c r="AU407" s="4">
        <f t="shared" si="13"/>
        <v>0</v>
      </c>
    </row>
    <row r="408" spans="1:47" x14ac:dyDescent="0.3">
      <c r="A408" s="6" t="s">
        <v>428</v>
      </c>
      <c r="B408" s="2" t="s">
        <v>832</v>
      </c>
      <c r="C408" s="1" t="s">
        <v>1580</v>
      </c>
      <c r="D408" s="12" t="s">
        <v>18</v>
      </c>
      <c r="E408" s="12">
        <v>2200</v>
      </c>
      <c r="F408" s="25" t="s">
        <v>2323</v>
      </c>
      <c r="G408" s="30" t="s">
        <v>2958</v>
      </c>
      <c r="H408" s="30" t="s">
        <v>2959</v>
      </c>
      <c r="I408" s="11" t="s">
        <v>131</v>
      </c>
      <c r="J408" s="12" t="s">
        <v>4311</v>
      </c>
      <c r="K408" s="12" t="s">
        <v>37</v>
      </c>
      <c r="L408" s="12">
        <v>0</v>
      </c>
      <c r="M408" s="12" t="s">
        <v>19</v>
      </c>
      <c r="N408" s="12" t="s">
        <v>22</v>
      </c>
      <c r="O408" s="12">
        <v>0</v>
      </c>
      <c r="P408" s="12" t="s">
        <v>49</v>
      </c>
      <c r="Q408" s="12">
        <v>2</v>
      </c>
      <c r="R408" s="30" t="s">
        <v>178</v>
      </c>
      <c r="S408" s="12">
        <v>0</v>
      </c>
      <c r="U408" t="s">
        <v>703</v>
      </c>
      <c r="V408" t="s">
        <v>42</v>
      </c>
      <c r="W408" t="s">
        <v>3457</v>
      </c>
      <c r="X408" t="s">
        <v>3458</v>
      </c>
      <c r="Y408" t="s">
        <v>180</v>
      </c>
      <c r="Z408" t="s">
        <v>4576</v>
      </c>
      <c r="AA408" t="s">
        <v>145</v>
      </c>
      <c r="AC408" t="s">
        <v>19</v>
      </c>
      <c r="AD408">
        <v>10</v>
      </c>
      <c r="AE408">
        <v>0</v>
      </c>
      <c r="AF408" t="s">
        <v>5092</v>
      </c>
      <c r="AG408">
        <v>2</v>
      </c>
      <c r="AI408" s="7" t="str">
        <f>VLOOKUP(B408,U:W,3,0)</f>
        <v>-6.9468518</v>
      </c>
      <c r="AJ408" s="4" t="str">
        <f>VLOOKUP(B408,U:X,4,0)</f>
        <v>110.7320543</v>
      </c>
      <c r="AK408" s="4" t="str">
        <f>VLOOKUP(B408,U:Y,5,0)</f>
        <v>AGUS SALIM</v>
      </c>
      <c r="AL408" s="4" t="str">
        <f>VLOOKUP(B408,U:Z,6,0)</f>
        <v>14514229112</v>
      </c>
      <c r="AM408" s="4" t="str">
        <f>VLOOKUP(B408,U:AA,7,0)</f>
        <v>HEXING</v>
      </c>
      <c r="AN408" s="4">
        <f>VLOOKUP(B408,U:AB,8,0)</f>
        <v>0</v>
      </c>
      <c r="AO408" s="4" t="str">
        <f>VLOOKUP(B408,U:AC,9,0)</f>
        <v>ABB</v>
      </c>
      <c r="AP408" s="4">
        <f>VLOOKUP(B408,U:AD,10,0)</f>
        <v>10</v>
      </c>
      <c r="AQ408" s="3" t="s">
        <v>123</v>
      </c>
      <c r="AR408" s="4" t="str">
        <f t="shared" si="12"/>
        <v>10A</v>
      </c>
      <c r="AS408" s="4" t="str">
        <f>VLOOKUP(B408,U:AF,12,0)</f>
        <v>GD525512360</v>
      </c>
      <c r="AT408" s="4">
        <f>VLOOKUP(B408,U:AG,13,0)</f>
        <v>2</v>
      </c>
      <c r="AU408" s="4">
        <f t="shared" si="13"/>
        <v>0</v>
      </c>
    </row>
    <row r="409" spans="1:47" x14ac:dyDescent="0.3">
      <c r="A409" s="6" t="s">
        <v>428</v>
      </c>
      <c r="B409" s="2" t="s">
        <v>833</v>
      </c>
      <c r="C409" s="1" t="s">
        <v>296</v>
      </c>
      <c r="D409" s="12" t="s">
        <v>18</v>
      </c>
      <c r="E409" s="12">
        <v>450</v>
      </c>
      <c r="F409" s="25" t="s">
        <v>2324</v>
      </c>
      <c r="G409" s="30" t="s">
        <v>2974</v>
      </c>
      <c r="H409" s="30" t="s">
        <v>2975</v>
      </c>
      <c r="I409" s="11" t="s">
        <v>131</v>
      </c>
      <c r="J409" s="18" t="s">
        <v>4318</v>
      </c>
      <c r="K409" s="12" t="s">
        <v>37</v>
      </c>
      <c r="L409" s="12">
        <v>0</v>
      </c>
      <c r="M409" s="11" t="s">
        <v>19</v>
      </c>
      <c r="N409" s="11" t="s">
        <v>128</v>
      </c>
      <c r="O409" s="12">
        <v>0</v>
      </c>
      <c r="P409" s="12" t="s">
        <v>67</v>
      </c>
      <c r="Q409" s="12">
        <v>1</v>
      </c>
      <c r="R409" s="28" t="s">
        <v>178</v>
      </c>
      <c r="S409" s="11">
        <v>0</v>
      </c>
      <c r="U409" t="s">
        <v>657</v>
      </c>
      <c r="V409" t="s">
        <v>39</v>
      </c>
      <c r="W409" t="s">
        <v>3459</v>
      </c>
      <c r="X409" t="s">
        <v>3460</v>
      </c>
      <c r="Y409" t="s">
        <v>185</v>
      </c>
      <c r="Z409" t="s">
        <v>4577</v>
      </c>
      <c r="AA409" t="s">
        <v>37</v>
      </c>
      <c r="AC409" t="s">
        <v>19</v>
      </c>
      <c r="AD409">
        <v>4</v>
      </c>
      <c r="AE409">
        <v>0</v>
      </c>
      <c r="AF409" t="s">
        <v>54</v>
      </c>
      <c r="AG409">
        <v>7</v>
      </c>
      <c r="AI409" s="7" t="str">
        <f>VLOOKUP(B409,U:W,3,0)</f>
        <v>-6.9812921</v>
      </c>
      <c r="AJ409" s="4" t="str">
        <f>VLOOKUP(B409,U:X,4,0)</f>
        <v>110.7604659</v>
      </c>
      <c r="AK409" s="4" t="str">
        <f>VLOOKUP(B409,U:Y,5,0)</f>
        <v>AGUS SALIM</v>
      </c>
      <c r="AL409" s="4" t="str">
        <f>VLOOKUP(B409,U:Z,6,0)</f>
        <v>14514222943</v>
      </c>
      <c r="AM409" s="4" t="str">
        <f>VLOOKUP(B409,U:AA,7,0)</f>
        <v>HEXING</v>
      </c>
      <c r="AN409" s="4">
        <f>VLOOKUP(B409,U:AB,8,0)</f>
        <v>0</v>
      </c>
      <c r="AO409" s="4" t="str">
        <f>VLOOKUP(B409,U:AC,9,0)</f>
        <v>ABB</v>
      </c>
      <c r="AP409" s="4">
        <f>VLOOKUP(B409,U:AD,10,0)</f>
        <v>2</v>
      </c>
      <c r="AQ409" s="3" t="s">
        <v>123</v>
      </c>
      <c r="AR409" s="4" t="str">
        <f t="shared" si="12"/>
        <v>2A</v>
      </c>
      <c r="AS409" s="4" t="str">
        <f>VLOOKUP(B409,U:AF,12,0)</f>
        <v>GD525511929</v>
      </c>
      <c r="AT409" s="4">
        <f>VLOOKUP(B409,U:AG,13,0)</f>
        <v>1</v>
      </c>
      <c r="AU409" s="4">
        <f t="shared" si="13"/>
        <v>0</v>
      </c>
    </row>
    <row r="410" spans="1:47" x14ac:dyDescent="0.3">
      <c r="A410" s="6" t="s">
        <v>428</v>
      </c>
      <c r="B410" s="2" t="s">
        <v>834</v>
      </c>
      <c r="C410" s="1" t="s">
        <v>1581</v>
      </c>
      <c r="D410" s="12" t="s">
        <v>33</v>
      </c>
      <c r="E410" s="12">
        <v>900</v>
      </c>
      <c r="F410" s="25" t="s">
        <v>2325</v>
      </c>
      <c r="G410" s="30" t="s">
        <v>2966</v>
      </c>
      <c r="H410" s="30" t="s">
        <v>2967</v>
      </c>
      <c r="I410" s="11" t="s">
        <v>131</v>
      </c>
      <c r="J410" s="12" t="s">
        <v>4314</v>
      </c>
      <c r="K410" s="12" t="s">
        <v>37</v>
      </c>
      <c r="L410" s="12">
        <v>0</v>
      </c>
      <c r="M410" s="12" t="s">
        <v>19</v>
      </c>
      <c r="N410" s="12" t="s">
        <v>21</v>
      </c>
      <c r="O410" s="12">
        <v>0</v>
      </c>
      <c r="P410" s="12" t="s">
        <v>5019</v>
      </c>
      <c r="Q410" s="12">
        <v>5</v>
      </c>
      <c r="R410" s="30" t="s">
        <v>180</v>
      </c>
      <c r="S410" s="12">
        <v>0</v>
      </c>
      <c r="U410" t="s">
        <v>718</v>
      </c>
      <c r="V410" t="s">
        <v>42</v>
      </c>
      <c r="W410" t="s">
        <v>3461</v>
      </c>
      <c r="X410" t="s">
        <v>3462</v>
      </c>
      <c r="Y410" t="s">
        <v>180</v>
      </c>
      <c r="Z410" t="s">
        <v>4578</v>
      </c>
      <c r="AA410" t="s">
        <v>38</v>
      </c>
      <c r="AC410" t="s">
        <v>47</v>
      </c>
      <c r="AD410">
        <v>10</v>
      </c>
      <c r="AE410">
        <v>0</v>
      </c>
      <c r="AF410" t="s">
        <v>5093</v>
      </c>
      <c r="AG410">
        <v>1</v>
      </c>
      <c r="AI410" s="7" t="str">
        <f>VLOOKUP(B410,U:W,3,0)</f>
        <v>-6.923736247947243</v>
      </c>
      <c r="AJ410" s="4" t="str">
        <f>VLOOKUP(B410,U:X,4,0)</f>
        <v>110.56762665510178</v>
      </c>
      <c r="AK410" s="4" t="str">
        <f>VLOOKUP(B410,U:Y,5,0)</f>
        <v>AHMAD FAHRUR REZA</v>
      </c>
      <c r="AL410" s="4" t="str">
        <f>VLOOKUP(B410,U:Z,6,0)</f>
        <v>14514227769</v>
      </c>
      <c r="AM410" s="4" t="str">
        <f>VLOOKUP(B410,U:AA,7,0)</f>
        <v>HEXING</v>
      </c>
      <c r="AN410" s="4">
        <f>VLOOKUP(B410,U:AB,8,0)</f>
        <v>0</v>
      </c>
      <c r="AO410" s="4" t="str">
        <f>VLOOKUP(B410,U:AC,9,0)</f>
        <v>ABB</v>
      </c>
      <c r="AP410" s="4">
        <f>VLOOKUP(B410,U:AD,10,0)</f>
        <v>4</v>
      </c>
      <c r="AQ410" s="3" t="s">
        <v>123</v>
      </c>
      <c r="AR410" s="4" t="str">
        <f t="shared" si="12"/>
        <v>4A</v>
      </c>
      <c r="AS410" s="4" t="str">
        <f>VLOOKUP(B410,U:AF,12,0)</f>
        <v>GD525510411</v>
      </c>
      <c r="AT410" s="4">
        <f>VLOOKUP(B410,U:AG,13,0)</f>
        <v>5</v>
      </c>
      <c r="AU410" s="4">
        <f t="shared" si="13"/>
        <v>0</v>
      </c>
    </row>
    <row r="411" spans="1:47" x14ac:dyDescent="0.3">
      <c r="A411" s="6" t="s">
        <v>428</v>
      </c>
      <c r="B411" s="2" t="s">
        <v>835</v>
      </c>
      <c r="C411" s="1" t="s">
        <v>1582</v>
      </c>
      <c r="D411" s="12" t="s">
        <v>33</v>
      </c>
      <c r="E411" s="12">
        <v>900</v>
      </c>
      <c r="F411" s="25" t="s">
        <v>2326</v>
      </c>
      <c r="G411" s="30" t="s">
        <v>3028</v>
      </c>
      <c r="H411" s="30" t="s">
        <v>3029</v>
      </c>
      <c r="I411" s="11" t="s">
        <v>131</v>
      </c>
      <c r="J411" s="19" t="s">
        <v>4347</v>
      </c>
      <c r="K411" s="12" t="s">
        <v>37</v>
      </c>
      <c r="L411" s="12">
        <v>0</v>
      </c>
      <c r="M411" s="11" t="s">
        <v>19</v>
      </c>
      <c r="N411" s="11" t="s">
        <v>21</v>
      </c>
      <c r="O411" s="12">
        <v>0</v>
      </c>
      <c r="P411" s="12" t="s">
        <v>5024</v>
      </c>
      <c r="Q411" s="12">
        <v>3</v>
      </c>
      <c r="R411" s="28" t="s">
        <v>177</v>
      </c>
      <c r="S411" s="12">
        <v>0</v>
      </c>
      <c r="U411" t="s">
        <v>707</v>
      </c>
      <c r="V411" t="s">
        <v>39</v>
      </c>
      <c r="W411" t="s">
        <v>3463</v>
      </c>
      <c r="X411" t="s">
        <v>3464</v>
      </c>
      <c r="Y411" t="s">
        <v>181</v>
      </c>
      <c r="Z411" t="s">
        <v>4579</v>
      </c>
      <c r="AA411" t="s">
        <v>37</v>
      </c>
      <c r="AC411" t="s">
        <v>19</v>
      </c>
      <c r="AD411">
        <v>4</v>
      </c>
      <c r="AE411">
        <v>0</v>
      </c>
      <c r="AF411" t="s">
        <v>5094</v>
      </c>
      <c r="AG411">
        <v>3</v>
      </c>
      <c r="AI411" s="7" t="str">
        <f>VLOOKUP(B411,U:W,3,0)</f>
        <v>-6.8874287</v>
      </c>
      <c r="AJ411" s="4" t="str">
        <f>VLOOKUP(B411,U:X,4,0)</f>
        <v>110.6405072</v>
      </c>
      <c r="AK411" s="4" t="str">
        <f>VLOOKUP(B411,U:Y,5,0)</f>
        <v>MIFTAKHUL ANWAR</v>
      </c>
      <c r="AL411" s="4" t="str">
        <f>VLOOKUP(B411,U:Z,6,0)</f>
        <v>14514222992</v>
      </c>
      <c r="AM411" s="4" t="str">
        <f>VLOOKUP(B411,U:AA,7,0)</f>
        <v>HEXING</v>
      </c>
      <c r="AN411" s="4">
        <f>VLOOKUP(B411,U:AB,8,0)</f>
        <v>0</v>
      </c>
      <c r="AO411" s="4" t="str">
        <f>VLOOKUP(B411,U:AC,9,0)</f>
        <v>ABB</v>
      </c>
      <c r="AP411" s="4">
        <f>VLOOKUP(B411,U:AD,10,0)</f>
        <v>4</v>
      </c>
      <c r="AQ411" s="3" t="s">
        <v>123</v>
      </c>
      <c r="AR411" s="4" t="str">
        <f t="shared" si="12"/>
        <v>4A</v>
      </c>
      <c r="AS411" s="4" t="str">
        <f>VLOOKUP(B411,U:AF,12,0)</f>
        <v>GD525510534</v>
      </c>
      <c r="AT411" s="4">
        <f>VLOOKUP(B411,U:AG,13,0)</f>
        <v>3</v>
      </c>
      <c r="AU411" s="4">
        <f t="shared" si="13"/>
        <v>0</v>
      </c>
    </row>
    <row r="412" spans="1:47" x14ac:dyDescent="0.3">
      <c r="A412" s="6" t="s">
        <v>428</v>
      </c>
      <c r="B412" s="2" t="s">
        <v>836</v>
      </c>
      <c r="C412" s="1" t="s">
        <v>1583</v>
      </c>
      <c r="D412" s="12" t="s">
        <v>18</v>
      </c>
      <c r="E412" s="12">
        <v>1300</v>
      </c>
      <c r="F412" s="25" t="s">
        <v>2327</v>
      </c>
      <c r="G412" s="30" t="s">
        <v>3025</v>
      </c>
      <c r="H412" s="30" t="s">
        <v>3026</v>
      </c>
      <c r="I412" s="11" t="s">
        <v>131</v>
      </c>
      <c r="J412" s="12" t="s">
        <v>4345</v>
      </c>
      <c r="K412" s="12" t="s">
        <v>37</v>
      </c>
      <c r="L412" s="12">
        <v>0</v>
      </c>
      <c r="M412" s="12" t="s">
        <v>19</v>
      </c>
      <c r="N412" s="12" t="s">
        <v>125</v>
      </c>
      <c r="O412" s="12">
        <v>0</v>
      </c>
      <c r="P412" s="12" t="s">
        <v>381</v>
      </c>
      <c r="Q412" s="12">
        <v>1</v>
      </c>
      <c r="R412" s="30" t="s">
        <v>181</v>
      </c>
      <c r="S412" s="12">
        <v>0</v>
      </c>
      <c r="U412" t="s">
        <v>701</v>
      </c>
      <c r="V412" t="s">
        <v>40</v>
      </c>
      <c r="W412" t="s">
        <v>3465</v>
      </c>
      <c r="X412" t="s">
        <v>3466</v>
      </c>
      <c r="Y412" t="s">
        <v>180</v>
      </c>
      <c r="Z412" t="s">
        <v>4580</v>
      </c>
      <c r="AA412" t="s">
        <v>37</v>
      </c>
      <c r="AC412" t="s">
        <v>19</v>
      </c>
      <c r="AD412">
        <v>6</v>
      </c>
      <c r="AE412">
        <v>0</v>
      </c>
      <c r="AF412" t="s">
        <v>5079</v>
      </c>
      <c r="AG412">
        <v>5</v>
      </c>
      <c r="AI412" s="7" t="str">
        <f>VLOOKUP(B412,U:W,3,0)</f>
        <v>-6.779044513951349</v>
      </c>
      <c r="AJ412" s="4" t="str">
        <f>VLOOKUP(B412,U:X,4,0)</f>
        <v>110.58370281010866</v>
      </c>
      <c r="AK412" s="4" t="str">
        <f>VLOOKUP(B412,U:Y,5,0)</f>
        <v>MUSYAFAK</v>
      </c>
      <c r="AL412" s="4" t="str">
        <f>VLOOKUP(B412,U:Z,6,0)</f>
        <v>14391249712</v>
      </c>
      <c r="AM412" s="4" t="str">
        <f>VLOOKUP(B412,U:AA,7,0)</f>
        <v>HEXING</v>
      </c>
      <c r="AN412" s="4">
        <f>VLOOKUP(B412,U:AB,8,0)</f>
        <v>0</v>
      </c>
      <c r="AO412" s="4" t="str">
        <f>VLOOKUP(B412,U:AC,9,0)</f>
        <v>ABB</v>
      </c>
      <c r="AP412" s="4">
        <f>VLOOKUP(B412,U:AD,10,0)</f>
        <v>6</v>
      </c>
      <c r="AQ412" s="3" t="s">
        <v>123</v>
      </c>
      <c r="AR412" s="4" t="str">
        <f t="shared" si="12"/>
        <v>6A</v>
      </c>
      <c r="AS412" s="4" t="str">
        <f>VLOOKUP(B412,U:AF,12,0)</f>
        <v>GD525510718</v>
      </c>
      <c r="AT412" s="4">
        <f>VLOOKUP(B412,U:AG,13,0)</f>
        <v>1</v>
      </c>
      <c r="AU412" s="4">
        <f t="shared" si="13"/>
        <v>0</v>
      </c>
    </row>
    <row r="413" spans="1:47" x14ac:dyDescent="0.3">
      <c r="A413" s="6" t="s">
        <v>428</v>
      </c>
      <c r="B413" s="2" t="s">
        <v>837</v>
      </c>
      <c r="C413" s="1" t="s">
        <v>1584</v>
      </c>
      <c r="D413" s="12" t="s">
        <v>18</v>
      </c>
      <c r="E413" s="12">
        <v>1300</v>
      </c>
      <c r="F413" s="25" t="s">
        <v>2328</v>
      </c>
      <c r="G413" s="30" t="s">
        <v>3036</v>
      </c>
      <c r="H413" s="30" t="s">
        <v>3037</v>
      </c>
      <c r="I413" s="11" t="s">
        <v>131</v>
      </c>
      <c r="J413" s="12" t="s">
        <v>4351</v>
      </c>
      <c r="K413" s="12" t="s">
        <v>37</v>
      </c>
      <c r="L413" s="12">
        <v>0</v>
      </c>
      <c r="M413" s="12" t="s">
        <v>19</v>
      </c>
      <c r="N413" s="12" t="s">
        <v>125</v>
      </c>
      <c r="O413" s="12">
        <v>0</v>
      </c>
      <c r="P413" s="12" t="s">
        <v>76</v>
      </c>
      <c r="Q413" s="12">
        <v>5</v>
      </c>
      <c r="R413" s="30" t="s">
        <v>177</v>
      </c>
      <c r="S413" s="12">
        <v>0</v>
      </c>
      <c r="U413" t="s">
        <v>730</v>
      </c>
      <c r="V413" t="s">
        <v>40</v>
      </c>
      <c r="W413" t="s">
        <v>3467</v>
      </c>
      <c r="X413" t="s">
        <v>3468</v>
      </c>
      <c r="Y413" t="s">
        <v>31</v>
      </c>
      <c r="Z413" t="s">
        <v>4581</v>
      </c>
      <c r="AA413" t="s">
        <v>37</v>
      </c>
      <c r="AC413" t="s">
        <v>19</v>
      </c>
      <c r="AD413">
        <v>6</v>
      </c>
      <c r="AE413">
        <v>0</v>
      </c>
      <c r="AF413" t="s">
        <v>74</v>
      </c>
      <c r="AG413">
        <v>1</v>
      </c>
      <c r="AI413" s="7" t="str">
        <f>VLOOKUP(B413,U:W,3,0)</f>
        <v>-6.8827367</v>
      </c>
      <c r="AJ413" s="4" t="str">
        <f>VLOOKUP(B413,U:X,4,0)</f>
        <v>110.6507071</v>
      </c>
      <c r="AK413" s="4" t="str">
        <f>VLOOKUP(B413,U:Y,5,0)</f>
        <v>MIFTAKHUL ANWAR</v>
      </c>
      <c r="AL413" s="4" t="str">
        <f>VLOOKUP(B413,U:Z,6,0)</f>
        <v>14514148916</v>
      </c>
      <c r="AM413" s="4" t="str">
        <f>VLOOKUP(B413,U:AA,7,0)</f>
        <v>HEXING</v>
      </c>
      <c r="AN413" s="4">
        <f>VLOOKUP(B413,U:AB,8,0)</f>
        <v>0</v>
      </c>
      <c r="AO413" s="4" t="str">
        <f>VLOOKUP(B413,U:AC,9,0)</f>
        <v>ABB</v>
      </c>
      <c r="AP413" s="4">
        <f>VLOOKUP(B413,U:AD,10,0)</f>
        <v>6</v>
      </c>
      <c r="AQ413" s="3" t="s">
        <v>123</v>
      </c>
      <c r="AR413" s="4" t="str">
        <f t="shared" si="12"/>
        <v>6A</v>
      </c>
      <c r="AS413" s="4" t="str">
        <f>VLOOKUP(B413,U:AF,12,0)</f>
        <v>GD525511909</v>
      </c>
      <c r="AT413" s="4">
        <f>VLOOKUP(B413,U:AG,13,0)</f>
        <v>5</v>
      </c>
      <c r="AU413" s="4">
        <f t="shared" si="13"/>
        <v>0</v>
      </c>
    </row>
    <row r="414" spans="1:47" x14ac:dyDescent="0.3">
      <c r="A414" s="6" t="s">
        <v>418</v>
      </c>
      <c r="B414" s="2" t="s">
        <v>838</v>
      </c>
      <c r="C414" s="1" t="s">
        <v>1585</v>
      </c>
      <c r="D414" s="12" t="s">
        <v>18</v>
      </c>
      <c r="E414" s="12">
        <v>900</v>
      </c>
      <c r="F414" s="25" t="s">
        <v>2329</v>
      </c>
      <c r="G414" s="30" t="s">
        <v>2918</v>
      </c>
      <c r="H414" s="30" t="s">
        <v>2919</v>
      </c>
      <c r="I414" s="11" t="s">
        <v>131</v>
      </c>
      <c r="J414" s="18" t="s">
        <v>4290</v>
      </c>
      <c r="K414" s="12" t="s">
        <v>37</v>
      </c>
      <c r="L414" s="12">
        <v>0</v>
      </c>
      <c r="M414" s="11" t="s">
        <v>19</v>
      </c>
      <c r="N414" s="11" t="s">
        <v>21</v>
      </c>
      <c r="O414" s="12">
        <v>0</v>
      </c>
      <c r="P414" s="12" t="s">
        <v>77</v>
      </c>
      <c r="Q414" s="12">
        <v>7</v>
      </c>
      <c r="R414" s="28" t="s">
        <v>184</v>
      </c>
      <c r="S414" s="11" t="s">
        <v>132</v>
      </c>
      <c r="U414" t="s">
        <v>724</v>
      </c>
      <c r="V414" t="s">
        <v>39</v>
      </c>
      <c r="W414" t="s">
        <v>3469</v>
      </c>
      <c r="X414" t="s">
        <v>3470</v>
      </c>
      <c r="Y414" t="s">
        <v>31</v>
      </c>
      <c r="Z414" t="s">
        <v>4582</v>
      </c>
      <c r="AA414" t="s">
        <v>143</v>
      </c>
      <c r="AC414" t="s">
        <v>19</v>
      </c>
      <c r="AD414">
        <v>4</v>
      </c>
      <c r="AE414">
        <v>0</v>
      </c>
      <c r="AF414" t="s">
        <v>5095</v>
      </c>
      <c r="AG414">
        <v>4</v>
      </c>
      <c r="AI414" s="7" t="str">
        <f>VLOOKUP(B414,U:W,3,0)</f>
        <v>-6.881903</v>
      </c>
      <c r="AJ414" s="4" t="str">
        <f>VLOOKUP(B414,U:X,4,0)</f>
        <v>110.672797</v>
      </c>
      <c r="AK414" s="4" t="str">
        <f>VLOOKUP(B414,U:Y,5,0)</f>
        <v>AHMAD KHARIS</v>
      </c>
      <c r="AL414" s="4" t="str">
        <f>VLOOKUP(B414,U:Z,6,0)</f>
        <v>14514178657</v>
      </c>
      <c r="AM414" s="4" t="str">
        <f>VLOOKUP(B414,U:AA,7,0)</f>
        <v>HEXING</v>
      </c>
      <c r="AN414" s="4">
        <f>VLOOKUP(B414,U:AB,8,0)</f>
        <v>0</v>
      </c>
      <c r="AO414" s="4" t="str">
        <f>VLOOKUP(B414,U:AC,9,0)</f>
        <v>ABB</v>
      </c>
      <c r="AP414" s="4">
        <f>VLOOKUP(B414,U:AD,10,0)</f>
        <v>4</v>
      </c>
      <c r="AQ414" s="3" t="s">
        <v>123</v>
      </c>
      <c r="AR414" s="4" t="str">
        <f t="shared" si="12"/>
        <v>4A</v>
      </c>
      <c r="AS414" s="4" t="str">
        <f>VLOOKUP(B414,U:AF,12,0)</f>
        <v>GD525512354</v>
      </c>
      <c r="AT414" s="4">
        <f>VLOOKUP(B414,U:AG,13,0)</f>
        <v>7</v>
      </c>
      <c r="AU414" s="4" t="str">
        <f t="shared" si="13"/>
        <v>PERLU PERLUASAN JTR</v>
      </c>
    </row>
    <row r="415" spans="1:47" x14ac:dyDescent="0.3">
      <c r="A415" s="6" t="s">
        <v>428</v>
      </c>
      <c r="B415" s="2" t="s">
        <v>839</v>
      </c>
      <c r="C415" s="1" t="s">
        <v>275</v>
      </c>
      <c r="D415" s="12" t="s">
        <v>18</v>
      </c>
      <c r="E415" s="12">
        <v>900</v>
      </c>
      <c r="F415" s="25" t="s">
        <v>2330</v>
      </c>
      <c r="G415" s="30" t="s">
        <v>323</v>
      </c>
      <c r="H415" s="30" t="s">
        <v>3027</v>
      </c>
      <c r="I415" s="11" t="s">
        <v>131</v>
      </c>
      <c r="J415" s="12" t="s">
        <v>4346</v>
      </c>
      <c r="K415" s="12" t="s">
        <v>37</v>
      </c>
      <c r="L415" s="12">
        <v>0</v>
      </c>
      <c r="M415" s="12" t="s">
        <v>19</v>
      </c>
      <c r="N415" s="12" t="s">
        <v>21</v>
      </c>
      <c r="O415" s="12">
        <v>0</v>
      </c>
      <c r="P415" s="12" t="s">
        <v>50</v>
      </c>
      <c r="Q415" s="12">
        <v>1</v>
      </c>
      <c r="R415" s="30" t="s">
        <v>31</v>
      </c>
      <c r="S415" s="12">
        <v>0</v>
      </c>
      <c r="U415" t="s">
        <v>736</v>
      </c>
      <c r="V415" t="s">
        <v>39</v>
      </c>
      <c r="W415" t="s">
        <v>3471</v>
      </c>
      <c r="X415" t="s">
        <v>3472</v>
      </c>
      <c r="Y415" t="s">
        <v>176</v>
      </c>
      <c r="Z415" t="s">
        <v>4583</v>
      </c>
      <c r="AA415" t="s">
        <v>37</v>
      </c>
      <c r="AC415" t="s">
        <v>19</v>
      </c>
      <c r="AD415">
        <v>4</v>
      </c>
      <c r="AE415">
        <v>0</v>
      </c>
      <c r="AF415" t="s">
        <v>75</v>
      </c>
      <c r="AG415">
        <v>18</v>
      </c>
      <c r="AI415" s="7" t="str">
        <f>VLOOKUP(B415,U:W,3,0)</f>
        <v>-6.9247323</v>
      </c>
      <c r="AJ415" s="4" t="str">
        <f>VLOOKUP(B415,U:X,4,0)</f>
        <v>110.605322</v>
      </c>
      <c r="AK415" s="4" t="str">
        <f>VLOOKUP(B415,U:Y,5,0)</f>
        <v>SUDARMAN</v>
      </c>
      <c r="AL415" s="4" t="str">
        <f>VLOOKUP(B415,U:Z,6,0)</f>
        <v>14514148783</v>
      </c>
      <c r="AM415" s="4" t="str">
        <f>VLOOKUP(B415,U:AA,7,0)</f>
        <v>HEXING</v>
      </c>
      <c r="AN415" s="4">
        <f>VLOOKUP(B415,U:AB,8,0)</f>
        <v>0</v>
      </c>
      <c r="AO415" s="4" t="str">
        <f>VLOOKUP(B415,U:AC,9,0)</f>
        <v>ABB</v>
      </c>
      <c r="AP415" s="4">
        <f>VLOOKUP(B415,U:AD,10,0)</f>
        <v>4</v>
      </c>
      <c r="AQ415" s="3" t="s">
        <v>123</v>
      </c>
      <c r="AR415" s="4" t="str">
        <f t="shared" si="12"/>
        <v>4A</v>
      </c>
      <c r="AS415" s="4" t="str">
        <f>VLOOKUP(B415,U:AF,12,0)</f>
        <v>GD525512330</v>
      </c>
      <c r="AT415" s="4">
        <f>VLOOKUP(B415,U:AG,13,0)</f>
        <v>1</v>
      </c>
      <c r="AU415" s="4">
        <f t="shared" si="13"/>
        <v>0</v>
      </c>
    </row>
    <row r="416" spans="1:47" x14ac:dyDescent="0.3">
      <c r="A416" s="6" t="s">
        <v>428</v>
      </c>
      <c r="B416" s="2" t="s">
        <v>840</v>
      </c>
      <c r="C416" s="1" t="s">
        <v>1586</v>
      </c>
      <c r="D416" s="12" t="s">
        <v>33</v>
      </c>
      <c r="E416" s="12">
        <v>900</v>
      </c>
      <c r="F416" s="25" t="s">
        <v>2331</v>
      </c>
      <c r="G416" s="30" t="s">
        <v>2978</v>
      </c>
      <c r="H416" s="30" t="s">
        <v>2979</v>
      </c>
      <c r="I416" s="11" t="s">
        <v>131</v>
      </c>
      <c r="J416" s="12" t="s">
        <v>4320</v>
      </c>
      <c r="K416" s="12" t="s">
        <v>37</v>
      </c>
      <c r="L416" s="12">
        <v>0</v>
      </c>
      <c r="M416" s="12" t="s">
        <v>19</v>
      </c>
      <c r="N416" s="12" t="s">
        <v>21</v>
      </c>
      <c r="O416" s="12">
        <v>0</v>
      </c>
      <c r="P416" s="12" t="s">
        <v>68</v>
      </c>
      <c r="Q416" s="12">
        <v>2</v>
      </c>
      <c r="R416" s="30" t="s">
        <v>178</v>
      </c>
      <c r="S416" s="12">
        <v>0</v>
      </c>
      <c r="U416" t="s">
        <v>735</v>
      </c>
      <c r="V416" t="s">
        <v>39</v>
      </c>
      <c r="W416" t="s">
        <v>3473</v>
      </c>
      <c r="X416" t="s">
        <v>3474</v>
      </c>
      <c r="Y416" t="s">
        <v>181</v>
      </c>
      <c r="Z416" t="s">
        <v>4584</v>
      </c>
      <c r="AA416" t="s">
        <v>37</v>
      </c>
      <c r="AC416" t="s">
        <v>19</v>
      </c>
      <c r="AD416">
        <v>4</v>
      </c>
      <c r="AE416">
        <v>0</v>
      </c>
      <c r="AF416" t="s">
        <v>119</v>
      </c>
      <c r="AG416">
        <v>1</v>
      </c>
      <c r="AI416" s="7" t="str">
        <f>VLOOKUP(B416,U:W,3,0)</f>
        <v>-6.9711636</v>
      </c>
      <c r="AJ416" s="4" t="str">
        <f>VLOOKUP(B416,U:X,4,0)</f>
        <v>110.7489154</v>
      </c>
      <c r="AK416" s="4" t="str">
        <f>VLOOKUP(B416,U:Y,5,0)</f>
        <v>AGUS SALIM</v>
      </c>
      <c r="AL416" s="4" t="str">
        <f>VLOOKUP(B416,U:Z,6,0)</f>
        <v>14514177881</v>
      </c>
      <c r="AM416" s="4" t="str">
        <f>VLOOKUP(B416,U:AA,7,0)</f>
        <v>HEXING</v>
      </c>
      <c r="AN416" s="4">
        <f>VLOOKUP(B416,U:AB,8,0)</f>
        <v>0</v>
      </c>
      <c r="AO416" s="4" t="str">
        <f>VLOOKUP(B416,U:AC,9,0)</f>
        <v>ABB</v>
      </c>
      <c r="AP416" s="4">
        <f>VLOOKUP(B416,U:AD,10,0)</f>
        <v>4</v>
      </c>
      <c r="AQ416" s="3" t="s">
        <v>123</v>
      </c>
      <c r="AR416" s="4" t="str">
        <f t="shared" si="12"/>
        <v>4A</v>
      </c>
      <c r="AS416" s="4" t="str">
        <f>VLOOKUP(B416,U:AF,12,0)</f>
        <v>GD525511926</v>
      </c>
      <c r="AT416" s="4">
        <f>VLOOKUP(B416,U:AG,13,0)</f>
        <v>2</v>
      </c>
      <c r="AU416" s="4">
        <f t="shared" si="13"/>
        <v>0</v>
      </c>
    </row>
    <row r="417" spans="1:47" x14ac:dyDescent="0.3">
      <c r="A417" s="6" t="s">
        <v>418</v>
      </c>
      <c r="B417" s="2" t="s">
        <v>841</v>
      </c>
      <c r="C417" s="1" t="s">
        <v>1420</v>
      </c>
      <c r="D417" s="12" t="s">
        <v>18</v>
      </c>
      <c r="E417" s="12">
        <v>900</v>
      </c>
      <c r="F417" s="25" t="s">
        <v>2332</v>
      </c>
      <c r="G417" s="30" t="s">
        <v>3196</v>
      </c>
      <c r="H417" s="30" t="s">
        <v>3197</v>
      </c>
      <c r="I417" s="11" t="s">
        <v>131</v>
      </c>
      <c r="J417" s="12" t="s">
        <v>4441</v>
      </c>
      <c r="K417" s="12" t="s">
        <v>37</v>
      </c>
      <c r="L417" s="12">
        <v>0</v>
      </c>
      <c r="M417" s="12" t="s">
        <v>19</v>
      </c>
      <c r="N417" s="12" t="s">
        <v>21</v>
      </c>
      <c r="O417" s="12">
        <v>0</v>
      </c>
      <c r="P417" s="12" t="s">
        <v>115</v>
      </c>
      <c r="Q417" s="12">
        <v>4</v>
      </c>
      <c r="R417" s="27" t="s">
        <v>178</v>
      </c>
      <c r="S417" s="12">
        <v>0</v>
      </c>
      <c r="U417" t="s">
        <v>704</v>
      </c>
      <c r="V417" t="s">
        <v>39</v>
      </c>
      <c r="W417" t="s">
        <v>3475</v>
      </c>
      <c r="X417" t="s">
        <v>3476</v>
      </c>
      <c r="Y417" t="s">
        <v>183</v>
      </c>
      <c r="Z417" t="s">
        <v>4585</v>
      </c>
      <c r="AA417" t="s">
        <v>37</v>
      </c>
      <c r="AC417" t="s">
        <v>19</v>
      </c>
      <c r="AD417">
        <v>4</v>
      </c>
      <c r="AE417">
        <v>0</v>
      </c>
      <c r="AF417" t="s">
        <v>117</v>
      </c>
      <c r="AG417">
        <v>9</v>
      </c>
      <c r="AI417" s="7" t="str">
        <f>VLOOKUP(B417,U:W,3,0)</f>
        <v>-6.9947818</v>
      </c>
      <c r="AJ417" s="4" t="str">
        <f>VLOOKUP(B417,U:X,4,0)</f>
        <v>110.7500944</v>
      </c>
      <c r="AK417" s="4" t="str">
        <f>VLOOKUP(B417,U:Y,5,0)</f>
        <v>AGUS SALIM</v>
      </c>
      <c r="AL417" s="4" t="str">
        <f>VLOOKUP(B417,U:Z,6,0)</f>
        <v>14514231282</v>
      </c>
      <c r="AM417" s="4" t="str">
        <f>VLOOKUP(B417,U:AA,7,0)</f>
        <v>HEXING</v>
      </c>
      <c r="AN417" s="4">
        <f>VLOOKUP(B417,U:AB,8,0)</f>
        <v>0</v>
      </c>
      <c r="AO417" s="4" t="str">
        <f>VLOOKUP(B417,U:AC,9,0)</f>
        <v>ABB</v>
      </c>
      <c r="AP417" s="4">
        <f>VLOOKUP(B417,U:AD,10,0)</f>
        <v>4</v>
      </c>
      <c r="AQ417" s="3" t="s">
        <v>123</v>
      </c>
      <c r="AR417" s="4" t="str">
        <f t="shared" si="12"/>
        <v>4A</v>
      </c>
      <c r="AS417" s="4" t="str">
        <f>VLOOKUP(B417,U:AF,12,0)</f>
        <v>GD525511184</v>
      </c>
      <c r="AT417" s="4">
        <f>VLOOKUP(B417,U:AG,13,0)</f>
        <v>4</v>
      </c>
      <c r="AU417" s="4">
        <f t="shared" si="13"/>
        <v>0</v>
      </c>
    </row>
    <row r="418" spans="1:47" x14ac:dyDescent="0.3">
      <c r="A418" s="6" t="s">
        <v>428</v>
      </c>
      <c r="B418" s="2" t="s">
        <v>842</v>
      </c>
      <c r="C418" s="1" t="s">
        <v>1587</v>
      </c>
      <c r="D418" s="12" t="s">
        <v>18</v>
      </c>
      <c r="E418" s="12">
        <v>900</v>
      </c>
      <c r="F418" s="25" t="s">
        <v>2333</v>
      </c>
      <c r="G418" s="30" t="s">
        <v>2964</v>
      </c>
      <c r="H418" s="30" t="s">
        <v>2965</v>
      </c>
      <c r="I418" s="11" t="s">
        <v>131</v>
      </c>
      <c r="J418" s="19" t="s">
        <v>4313</v>
      </c>
      <c r="K418" s="12" t="s">
        <v>145</v>
      </c>
      <c r="L418" s="12">
        <v>0</v>
      </c>
      <c r="M418" s="11" t="s">
        <v>19</v>
      </c>
      <c r="N418" s="11" t="s">
        <v>21</v>
      </c>
      <c r="O418" s="12">
        <v>0</v>
      </c>
      <c r="P418" s="12" t="s">
        <v>374</v>
      </c>
      <c r="Q418" s="12">
        <v>5</v>
      </c>
      <c r="R418" s="28" t="s">
        <v>180</v>
      </c>
      <c r="S418" s="12">
        <v>0</v>
      </c>
      <c r="U418" t="s">
        <v>900</v>
      </c>
      <c r="V418" t="s">
        <v>39</v>
      </c>
      <c r="W418" t="s">
        <v>3477</v>
      </c>
      <c r="X418" t="s">
        <v>3478</v>
      </c>
      <c r="Y418" t="s">
        <v>31</v>
      </c>
      <c r="Z418" t="s">
        <v>4586</v>
      </c>
      <c r="AA418" t="s">
        <v>38</v>
      </c>
      <c r="AC418" t="s">
        <v>19</v>
      </c>
      <c r="AD418">
        <v>4</v>
      </c>
      <c r="AE418">
        <v>0</v>
      </c>
      <c r="AF418" t="s">
        <v>121</v>
      </c>
      <c r="AG418">
        <v>3</v>
      </c>
      <c r="AI418" s="7" t="str">
        <f>VLOOKUP(B418,U:W,3,0)</f>
        <v>-6.9203469</v>
      </c>
      <c r="AJ418" s="4" t="str">
        <f>VLOOKUP(B418,U:X,4,0)</f>
        <v>110.5346076</v>
      </c>
      <c r="AK418" s="4" t="str">
        <f>VLOOKUP(B418,U:Y,5,0)</f>
        <v>AHMAD FAHRUR REZA</v>
      </c>
      <c r="AL418" s="4" t="str">
        <f>VLOOKUP(B418,U:Z,6,0)</f>
        <v>56504401581</v>
      </c>
      <c r="AM418" s="4" t="str">
        <f>VLOOKUP(B418,U:AA,7,0)</f>
        <v>MELCOINDA</v>
      </c>
      <c r="AN418" s="4">
        <f>VLOOKUP(B418,U:AB,8,0)</f>
        <v>0</v>
      </c>
      <c r="AO418" s="4" t="str">
        <f>VLOOKUP(B418,U:AC,9,0)</f>
        <v>ABB</v>
      </c>
      <c r="AP418" s="4">
        <f>VLOOKUP(B418,U:AD,10,0)</f>
        <v>4</v>
      </c>
      <c r="AQ418" s="3" t="s">
        <v>123</v>
      </c>
      <c r="AR418" s="4" t="str">
        <f t="shared" si="12"/>
        <v>4A</v>
      </c>
      <c r="AS418" s="4" t="str">
        <f>VLOOKUP(B418,U:AF,12,0)</f>
        <v>GD525510410</v>
      </c>
      <c r="AT418" s="4">
        <f>VLOOKUP(B418,U:AG,13,0)</f>
        <v>5</v>
      </c>
      <c r="AU418" s="4">
        <f t="shared" si="13"/>
        <v>0</v>
      </c>
    </row>
    <row r="419" spans="1:47" x14ac:dyDescent="0.3">
      <c r="A419" s="6" t="s">
        <v>428</v>
      </c>
      <c r="B419" s="2" t="s">
        <v>843</v>
      </c>
      <c r="C419" s="1" t="s">
        <v>1588</v>
      </c>
      <c r="D419" s="12" t="s">
        <v>33</v>
      </c>
      <c r="E419" s="12">
        <v>900</v>
      </c>
      <c r="F419" s="25" t="s">
        <v>2334</v>
      </c>
      <c r="G419" s="30" t="s">
        <v>2976</v>
      </c>
      <c r="H419" s="30" t="s">
        <v>2977</v>
      </c>
      <c r="I419" s="11" t="s">
        <v>131</v>
      </c>
      <c r="J419" s="12" t="s">
        <v>4319</v>
      </c>
      <c r="K419" s="12" t="s">
        <v>37</v>
      </c>
      <c r="L419" s="12">
        <v>0</v>
      </c>
      <c r="M419" s="12" t="s">
        <v>19</v>
      </c>
      <c r="N419" s="12" t="s">
        <v>21</v>
      </c>
      <c r="O419" s="12">
        <v>0</v>
      </c>
      <c r="P419" s="12" t="s">
        <v>411</v>
      </c>
      <c r="Q419" s="12">
        <v>3</v>
      </c>
      <c r="R419" s="30" t="s">
        <v>182</v>
      </c>
      <c r="S419" s="12">
        <v>0</v>
      </c>
      <c r="U419" t="s">
        <v>844</v>
      </c>
      <c r="V419" t="s">
        <v>44</v>
      </c>
      <c r="W419" t="s">
        <v>317</v>
      </c>
      <c r="X419" t="s">
        <v>318</v>
      </c>
      <c r="Y419" t="s">
        <v>178</v>
      </c>
      <c r="Z419" t="s">
        <v>4587</v>
      </c>
      <c r="AA419" t="s">
        <v>38</v>
      </c>
      <c r="AC419" t="s">
        <v>20</v>
      </c>
      <c r="AD419">
        <v>50</v>
      </c>
      <c r="AE419">
        <v>0</v>
      </c>
      <c r="AF419" t="s">
        <v>5096</v>
      </c>
      <c r="AG419">
        <v>1</v>
      </c>
      <c r="AI419" s="7" t="str">
        <f>VLOOKUP(B419,U:W,3,0)</f>
        <v>-6.8800252</v>
      </c>
      <c r="AJ419" s="4" t="str">
        <f>VLOOKUP(B419,U:X,4,0)</f>
        <v>110.6402006</v>
      </c>
      <c r="AK419" s="4" t="str">
        <f>VLOOKUP(B419,U:Y,5,0)</f>
        <v>PARYONO</v>
      </c>
      <c r="AL419" s="4" t="str">
        <f>VLOOKUP(B419,U:Z,6,0)</f>
        <v>14514183996</v>
      </c>
      <c r="AM419" s="4" t="str">
        <f>VLOOKUP(B419,U:AA,7,0)</f>
        <v>HEXING</v>
      </c>
      <c r="AN419" s="4">
        <f>VLOOKUP(B419,U:AB,8,0)</f>
        <v>0</v>
      </c>
      <c r="AO419" s="4" t="str">
        <f>VLOOKUP(B419,U:AC,9,0)</f>
        <v>ABB</v>
      </c>
      <c r="AP419" s="4">
        <f>VLOOKUP(B419,U:AD,10,0)</f>
        <v>4</v>
      </c>
      <c r="AQ419" s="3" t="s">
        <v>123</v>
      </c>
      <c r="AR419" s="4" t="str">
        <f t="shared" si="12"/>
        <v>4A</v>
      </c>
      <c r="AS419" s="4" t="str">
        <f>VLOOKUP(B419,U:AF,12,0)</f>
        <v>GD525510533</v>
      </c>
      <c r="AT419" s="4">
        <f>VLOOKUP(B419,U:AG,13,0)</f>
        <v>3</v>
      </c>
      <c r="AU419" s="4">
        <f t="shared" si="13"/>
        <v>0</v>
      </c>
    </row>
    <row r="420" spans="1:47" x14ac:dyDescent="0.3">
      <c r="A420" s="6" t="s">
        <v>430</v>
      </c>
      <c r="B420" s="2" t="s">
        <v>844</v>
      </c>
      <c r="C420" s="1" t="s">
        <v>1589</v>
      </c>
      <c r="D420" s="12" t="s">
        <v>135</v>
      </c>
      <c r="E420" s="12">
        <v>11000</v>
      </c>
      <c r="F420" s="25" t="s">
        <v>2335</v>
      </c>
      <c r="G420" s="30" t="s">
        <v>317</v>
      </c>
      <c r="H420" s="30" t="s">
        <v>318</v>
      </c>
      <c r="I420" s="11" t="s">
        <v>131</v>
      </c>
      <c r="J420" s="12" t="s">
        <v>4587</v>
      </c>
      <c r="K420" s="12" t="s">
        <v>38</v>
      </c>
      <c r="L420" s="12">
        <v>0</v>
      </c>
      <c r="M420" s="12" t="s">
        <v>20</v>
      </c>
      <c r="N420" s="12" t="s">
        <v>124</v>
      </c>
      <c r="O420" s="12">
        <v>0</v>
      </c>
      <c r="P420" s="12" t="s">
        <v>5096</v>
      </c>
      <c r="Q420" s="12">
        <v>1</v>
      </c>
      <c r="R420" s="30" t="s">
        <v>178</v>
      </c>
      <c r="S420" s="12">
        <v>0</v>
      </c>
      <c r="U420" t="s">
        <v>847</v>
      </c>
      <c r="V420" t="s">
        <v>44</v>
      </c>
      <c r="W420" t="s">
        <v>224</v>
      </c>
      <c r="X420" t="s">
        <v>312</v>
      </c>
      <c r="Y420" t="s">
        <v>178</v>
      </c>
      <c r="Z420" t="s">
        <v>4588</v>
      </c>
      <c r="AA420" t="s">
        <v>38</v>
      </c>
      <c r="AC420" t="s">
        <v>20</v>
      </c>
      <c r="AD420">
        <v>50</v>
      </c>
      <c r="AE420">
        <v>0</v>
      </c>
      <c r="AF420" t="s">
        <v>5096</v>
      </c>
      <c r="AG420">
        <v>1</v>
      </c>
      <c r="AI420" s="7" t="str">
        <f>VLOOKUP(B420,U:W,3,0)</f>
        <v>-6.9947847</v>
      </c>
      <c r="AJ420" s="4" t="str">
        <f>VLOOKUP(B420,U:X,4,0)</f>
        <v>110.7500933</v>
      </c>
      <c r="AK420" s="4" t="str">
        <f>VLOOKUP(B420,U:Y,5,0)</f>
        <v>AGUS SALIM</v>
      </c>
      <c r="AL420" s="4" t="str">
        <f>VLOOKUP(B420,U:Z,6,0)</f>
        <v>86275036803</v>
      </c>
      <c r="AM420" s="4" t="str">
        <f>VLOOKUP(B420,U:AA,7,0)</f>
        <v>SMARTMETER</v>
      </c>
      <c r="AN420" s="4">
        <f>VLOOKUP(B420,U:AB,8,0)</f>
        <v>0</v>
      </c>
      <c r="AO420" s="4" t="str">
        <f>VLOOKUP(B420,U:AC,9,0)</f>
        <v>SCHNEIDER</v>
      </c>
      <c r="AP420" s="4">
        <f>VLOOKUP(B420,U:AD,10,0)</f>
        <v>50</v>
      </c>
      <c r="AQ420" s="3" t="s">
        <v>123</v>
      </c>
      <c r="AR420" s="4" t="str">
        <f t="shared" si="12"/>
        <v>50A</v>
      </c>
      <c r="AS420" s="4" t="str">
        <f>VLOOKUP(B420,U:AF,12,0)</f>
        <v>GD525510386</v>
      </c>
      <c r="AT420" s="4">
        <f>VLOOKUP(B420,U:AG,13,0)</f>
        <v>1</v>
      </c>
      <c r="AU420" s="4">
        <f t="shared" si="13"/>
        <v>0</v>
      </c>
    </row>
    <row r="421" spans="1:47" x14ac:dyDescent="0.3">
      <c r="A421" s="6" t="s">
        <v>430</v>
      </c>
      <c r="B421" s="2" t="s">
        <v>845</v>
      </c>
      <c r="C421" s="1" t="s">
        <v>1590</v>
      </c>
      <c r="D421" s="12" t="s">
        <v>135</v>
      </c>
      <c r="E421" s="12">
        <v>11000</v>
      </c>
      <c r="F421" s="25" t="s">
        <v>2335</v>
      </c>
      <c r="G421" s="30" t="s">
        <v>216</v>
      </c>
      <c r="H421" s="30" t="s">
        <v>218</v>
      </c>
      <c r="I421" s="11" t="s">
        <v>131</v>
      </c>
      <c r="J421" s="12" t="s">
        <v>4589</v>
      </c>
      <c r="K421" s="12" t="s">
        <v>38</v>
      </c>
      <c r="L421" s="12">
        <v>0</v>
      </c>
      <c r="M421" s="12" t="s">
        <v>19</v>
      </c>
      <c r="N421" s="12" t="s">
        <v>124</v>
      </c>
      <c r="O421" s="12">
        <v>0</v>
      </c>
      <c r="P421" s="12" t="s">
        <v>5096</v>
      </c>
      <c r="Q421" s="12">
        <v>1</v>
      </c>
      <c r="R421" s="30" t="s">
        <v>178</v>
      </c>
      <c r="S421" s="12">
        <v>0</v>
      </c>
      <c r="U421" t="s">
        <v>845</v>
      </c>
      <c r="V421" t="s">
        <v>44</v>
      </c>
      <c r="W421" t="s">
        <v>216</v>
      </c>
      <c r="X421" t="s">
        <v>218</v>
      </c>
      <c r="Y421" t="s">
        <v>178</v>
      </c>
      <c r="Z421" t="s">
        <v>4589</v>
      </c>
      <c r="AA421" t="s">
        <v>38</v>
      </c>
      <c r="AC421" t="s">
        <v>19</v>
      </c>
      <c r="AD421">
        <v>50</v>
      </c>
      <c r="AE421">
        <v>0</v>
      </c>
      <c r="AF421" t="s">
        <v>5096</v>
      </c>
      <c r="AG421">
        <v>1</v>
      </c>
      <c r="AI421" s="7" t="str">
        <f>VLOOKUP(B421,U:W,3,0)</f>
        <v>-6.9947813</v>
      </c>
      <c r="AJ421" s="4" t="str">
        <f>VLOOKUP(B421,U:X,4,0)</f>
        <v>110.7500942</v>
      </c>
      <c r="AK421" s="4" t="str">
        <f>VLOOKUP(B421,U:Y,5,0)</f>
        <v>AGUS SALIM</v>
      </c>
      <c r="AL421" s="4" t="str">
        <f>VLOOKUP(B421,U:Z,6,0)</f>
        <v>86275036639</v>
      </c>
      <c r="AM421" s="4" t="str">
        <f>VLOOKUP(B421,U:AA,7,0)</f>
        <v>SMARTMETER</v>
      </c>
      <c r="AN421" s="4">
        <f>VLOOKUP(B421,U:AB,8,0)</f>
        <v>0</v>
      </c>
      <c r="AO421" s="4" t="str">
        <f>VLOOKUP(B421,U:AC,9,0)</f>
        <v>ABB</v>
      </c>
      <c r="AP421" s="4">
        <f>VLOOKUP(B421,U:AD,10,0)</f>
        <v>50</v>
      </c>
      <c r="AQ421" s="3" t="s">
        <v>123</v>
      </c>
      <c r="AR421" s="4" t="str">
        <f t="shared" si="12"/>
        <v>50A</v>
      </c>
      <c r="AS421" s="4" t="str">
        <f>VLOOKUP(B421,U:AF,12,0)</f>
        <v>GD525510386</v>
      </c>
      <c r="AT421" s="4">
        <f>VLOOKUP(B421,U:AG,13,0)</f>
        <v>1</v>
      </c>
      <c r="AU421" s="4">
        <f t="shared" si="13"/>
        <v>0</v>
      </c>
    </row>
    <row r="422" spans="1:47" x14ac:dyDescent="0.3">
      <c r="A422" s="6" t="s">
        <v>428</v>
      </c>
      <c r="B422" s="2" t="s">
        <v>846</v>
      </c>
      <c r="C422" s="1" t="s">
        <v>1591</v>
      </c>
      <c r="D422" s="12" t="s">
        <v>33</v>
      </c>
      <c r="E422" s="12">
        <v>900</v>
      </c>
      <c r="F422" s="25" t="s">
        <v>2336</v>
      </c>
      <c r="G422" s="30" t="s">
        <v>2960</v>
      </c>
      <c r="H422" s="30" t="s">
        <v>2961</v>
      </c>
      <c r="I422" s="11" t="s">
        <v>131</v>
      </c>
      <c r="J422" s="12" t="s">
        <v>4312</v>
      </c>
      <c r="K422" s="12" t="s">
        <v>37</v>
      </c>
      <c r="L422" s="12">
        <v>0</v>
      </c>
      <c r="M422" s="12" t="s">
        <v>19</v>
      </c>
      <c r="N422" s="12" t="s">
        <v>21</v>
      </c>
      <c r="O422" s="12">
        <v>0</v>
      </c>
      <c r="P422" s="12" t="s">
        <v>160</v>
      </c>
      <c r="Q422" s="12">
        <v>5</v>
      </c>
      <c r="R422" s="30" t="s">
        <v>179</v>
      </c>
      <c r="S422" s="12">
        <v>0</v>
      </c>
      <c r="U422" t="s">
        <v>916</v>
      </c>
      <c r="V422" t="s">
        <v>39</v>
      </c>
      <c r="W422" t="s">
        <v>3479</v>
      </c>
      <c r="X422" t="s">
        <v>3480</v>
      </c>
      <c r="Y422" t="s">
        <v>179</v>
      </c>
      <c r="Z422" t="s">
        <v>4590</v>
      </c>
      <c r="AA422" t="s">
        <v>38</v>
      </c>
      <c r="AC422" t="s">
        <v>19</v>
      </c>
      <c r="AD422">
        <v>4</v>
      </c>
      <c r="AE422">
        <v>0</v>
      </c>
      <c r="AF422" t="s">
        <v>5097</v>
      </c>
      <c r="AG422">
        <v>5</v>
      </c>
      <c r="AI422" s="7" t="str">
        <f>VLOOKUP(B422,U:W,3,0)</f>
        <v>-6.9561315</v>
      </c>
      <c r="AJ422" s="4" t="str">
        <f>VLOOKUP(B422,U:X,4,0)</f>
        <v>110.6546432</v>
      </c>
      <c r="AK422" s="4" t="str">
        <f>VLOOKUP(B422,U:Y,5,0)</f>
        <v>SUHIRMANTO</v>
      </c>
      <c r="AL422" s="4" t="str">
        <f>VLOOKUP(B422,U:Z,6,0)</f>
        <v>14514183863</v>
      </c>
      <c r="AM422" s="4" t="str">
        <f>VLOOKUP(B422,U:AA,7,0)</f>
        <v>HEXING</v>
      </c>
      <c r="AN422" s="4">
        <f>VLOOKUP(B422,U:AB,8,0)</f>
        <v>0</v>
      </c>
      <c r="AO422" s="4" t="str">
        <f>VLOOKUP(B422,U:AC,9,0)</f>
        <v>ABB</v>
      </c>
      <c r="AP422" s="4">
        <f>VLOOKUP(B422,U:AD,10,0)</f>
        <v>4</v>
      </c>
      <c r="AQ422" s="3" t="s">
        <v>123</v>
      </c>
      <c r="AR422" s="4" t="str">
        <f t="shared" si="12"/>
        <v>4A</v>
      </c>
      <c r="AS422" s="4" t="str">
        <f>VLOOKUP(B422,U:AF,12,0)</f>
        <v>0000T5</v>
      </c>
      <c r="AT422" s="4">
        <f>VLOOKUP(B422,U:AG,13,0)</f>
        <v>5</v>
      </c>
      <c r="AU422" s="4">
        <f t="shared" si="13"/>
        <v>0</v>
      </c>
    </row>
    <row r="423" spans="1:47" x14ac:dyDescent="0.3">
      <c r="A423" s="6" t="s">
        <v>430</v>
      </c>
      <c r="B423" s="2" t="s">
        <v>847</v>
      </c>
      <c r="C423" s="1" t="s">
        <v>1592</v>
      </c>
      <c r="D423" s="12" t="s">
        <v>135</v>
      </c>
      <c r="E423" s="12">
        <v>11000</v>
      </c>
      <c r="F423" s="25" t="s">
        <v>2335</v>
      </c>
      <c r="G423" s="30" t="s">
        <v>224</v>
      </c>
      <c r="H423" s="30" t="s">
        <v>312</v>
      </c>
      <c r="I423" s="11" t="s">
        <v>131</v>
      </c>
      <c r="J423" s="12" t="s">
        <v>4588</v>
      </c>
      <c r="K423" s="12" t="s">
        <v>38</v>
      </c>
      <c r="L423" s="12">
        <v>0</v>
      </c>
      <c r="M423" s="12" t="s">
        <v>20</v>
      </c>
      <c r="N423" s="12" t="s">
        <v>124</v>
      </c>
      <c r="O423" s="12">
        <v>0</v>
      </c>
      <c r="P423" s="12" t="s">
        <v>5096</v>
      </c>
      <c r="Q423" s="12">
        <v>1</v>
      </c>
      <c r="R423" s="30" t="s">
        <v>178</v>
      </c>
      <c r="S423" s="12">
        <v>0</v>
      </c>
      <c r="U423" t="s">
        <v>910</v>
      </c>
      <c r="V423" t="s">
        <v>39</v>
      </c>
      <c r="W423" t="s">
        <v>224</v>
      </c>
      <c r="X423" t="s">
        <v>312</v>
      </c>
      <c r="Y423" t="s">
        <v>178</v>
      </c>
      <c r="Z423" t="s">
        <v>4591</v>
      </c>
      <c r="AA423" t="s">
        <v>38</v>
      </c>
      <c r="AC423" t="s">
        <v>19</v>
      </c>
      <c r="AD423">
        <v>4</v>
      </c>
      <c r="AE423">
        <v>0</v>
      </c>
      <c r="AF423" t="s">
        <v>114</v>
      </c>
      <c r="AG423">
        <v>2</v>
      </c>
      <c r="AI423" s="7" t="str">
        <f>VLOOKUP(B423,U:W,3,0)</f>
        <v>-6.9947807</v>
      </c>
      <c r="AJ423" s="4" t="str">
        <f>VLOOKUP(B423,U:X,4,0)</f>
        <v>110.7500941</v>
      </c>
      <c r="AK423" s="4" t="str">
        <f>VLOOKUP(B423,U:Y,5,0)</f>
        <v>AGUS SALIM</v>
      </c>
      <c r="AL423" s="4" t="str">
        <f>VLOOKUP(B423,U:Z,6,0)</f>
        <v>86275036142</v>
      </c>
      <c r="AM423" s="4" t="str">
        <f>VLOOKUP(B423,U:AA,7,0)</f>
        <v>SMARTMETER</v>
      </c>
      <c r="AN423" s="4">
        <f>VLOOKUP(B423,U:AB,8,0)</f>
        <v>0</v>
      </c>
      <c r="AO423" s="4" t="str">
        <f>VLOOKUP(B423,U:AC,9,0)</f>
        <v>SCHNEIDER</v>
      </c>
      <c r="AP423" s="4">
        <f>VLOOKUP(B423,U:AD,10,0)</f>
        <v>50</v>
      </c>
      <c r="AQ423" s="3" t="s">
        <v>123</v>
      </c>
      <c r="AR423" s="4" t="str">
        <f t="shared" si="12"/>
        <v>50A</v>
      </c>
      <c r="AS423" s="4" t="str">
        <f>VLOOKUP(B423,U:AF,12,0)</f>
        <v>GD525510386</v>
      </c>
      <c r="AT423" s="4">
        <f>VLOOKUP(B423,U:AG,13,0)</f>
        <v>1</v>
      </c>
      <c r="AU423" s="4">
        <f t="shared" si="13"/>
        <v>0</v>
      </c>
    </row>
    <row r="424" spans="1:47" x14ac:dyDescent="0.3">
      <c r="A424" s="6" t="s">
        <v>418</v>
      </c>
      <c r="B424" s="2" t="s">
        <v>848</v>
      </c>
      <c r="C424" s="1" t="s">
        <v>1593</v>
      </c>
      <c r="D424" s="12" t="s">
        <v>33</v>
      </c>
      <c r="E424" s="12">
        <v>900</v>
      </c>
      <c r="F424" s="25" t="s">
        <v>2337</v>
      </c>
      <c r="G424" s="30" t="s">
        <v>2920</v>
      </c>
      <c r="H424" s="30" t="s">
        <v>2921</v>
      </c>
      <c r="I424" s="11" t="s">
        <v>131</v>
      </c>
      <c r="J424" s="18" t="s">
        <v>4291</v>
      </c>
      <c r="K424" s="12" t="s">
        <v>37</v>
      </c>
      <c r="L424" s="12">
        <v>0</v>
      </c>
      <c r="M424" s="11" t="s">
        <v>19</v>
      </c>
      <c r="N424" s="11" t="s">
        <v>21</v>
      </c>
      <c r="O424" s="12">
        <v>0</v>
      </c>
      <c r="P424" s="12" t="s">
        <v>103</v>
      </c>
      <c r="Q424" s="12">
        <v>8</v>
      </c>
      <c r="R424" s="28" t="s">
        <v>180</v>
      </c>
      <c r="S424" s="11" t="s">
        <v>132</v>
      </c>
      <c r="U424" t="s">
        <v>913</v>
      </c>
      <c r="V424" t="s">
        <v>39</v>
      </c>
      <c r="W424" t="s">
        <v>225</v>
      </c>
      <c r="X424" t="s">
        <v>215</v>
      </c>
      <c r="Y424" t="s">
        <v>178</v>
      </c>
      <c r="Z424" t="s">
        <v>4592</v>
      </c>
      <c r="AA424" t="s">
        <v>38</v>
      </c>
      <c r="AC424" t="s">
        <v>19</v>
      </c>
      <c r="AD424">
        <v>4</v>
      </c>
      <c r="AE424">
        <v>0</v>
      </c>
      <c r="AF424" t="s">
        <v>69</v>
      </c>
      <c r="AG424">
        <v>2</v>
      </c>
      <c r="AI424" s="7" t="str">
        <f>VLOOKUP(B424,U:W,3,0)</f>
        <v>-6.9257479</v>
      </c>
      <c r="AJ424" s="4" t="str">
        <f>VLOOKUP(B424,U:X,4,0)</f>
        <v>110.5363719</v>
      </c>
      <c r="AK424" s="4" t="str">
        <f>VLOOKUP(B424,U:Y,5,0)</f>
        <v>AHMAD FAHRUR REZA</v>
      </c>
      <c r="AL424" s="4" t="str">
        <f>VLOOKUP(B424,U:Z,6,0)</f>
        <v>14514178673</v>
      </c>
      <c r="AM424" s="4" t="str">
        <f>VLOOKUP(B424,U:AA,7,0)</f>
        <v>HEXING</v>
      </c>
      <c r="AN424" s="4">
        <f>VLOOKUP(B424,U:AB,8,0)</f>
        <v>0</v>
      </c>
      <c r="AO424" s="4" t="str">
        <f>VLOOKUP(B424,U:AC,9,0)</f>
        <v>ABB</v>
      </c>
      <c r="AP424" s="4">
        <f>VLOOKUP(B424,U:AD,10,0)</f>
        <v>4</v>
      </c>
      <c r="AQ424" s="3" t="s">
        <v>123</v>
      </c>
      <c r="AR424" s="4" t="str">
        <f t="shared" si="12"/>
        <v>4A</v>
      </c>
      <c r="AS424" s="4" t="str">
        <f>VLOOKUP(B424,U:AF,12,0)</f>
        <v>GD525512387</v>
      </c>
      <c r="AT424" s="4">
        <f>VLOOKUP(B424,U:AG,13,0)</f>
        <v>8</v>
      </c>
      <c r="AU424" s="4" t="str">
        <f t="shared" si="13"/>
        <v>PERLU PERLUASAN JTR</v>
      </c>
    </row>
    <row r="425" spans="1:47" x14ac:dyDescent="0.3">
      <c r="A425" s="6" t="s">
        <v>418</v>
      </c>
      <c r="B425" s="2" t="s">
        <v>849</v>
      </c>
      <c r="C425" s="1" t="s">
        <v>1594</v>
      </c>
      <c r="D425" s="12" t="s">
        <v>212</v>
      </c>
      <c r="E425" s="12">
        <v>2200</v>
      </c>
      <c r="F425" s="25" t="s">
        <v>2338</v>
      </c>
      <c r="G425" s="30" t="s">
        <v>3274</v>
      </c>
      <c r="H425" s="30" t="s">
        <v>3275</v>
      </c>
      <c r="I425" s="11" t="s">
        <v>130</v>
      </c>
      <c r="J425" s="12" t="s">
        <v>4483</v>
      </c>
      <c r="K425" s="12" t="s">
        <v>145</v>
      </c>
      <c r="L425" s="12">
        <v>0</v>
      </c>
      <c r="M425" s="12" t="s">
        <v>19</v>
      </c>
      <c r="N425" s="12" t="s">
        <v>22</v>
      </c>
      <c r="O425" s="12">
        <v>0</v>
      </c>
      <c r="P425" s="12" t="s">
        <v>66</v>
      </c>
      <c r="Q425" s="12">
        <v>5</v>
      </c>
      <c r="R425" s="30" t="s">
        <v>177</v>
      </c>
      <c r="S425" s="12">
        <v>0</v>
      </c>
      <c r="U425" t="s">
        <v>909</v>
      </c>
      <c r="V425" t="s">
        <v>39</v>
      </c>
      <c r="W425" t="s">
        <v>217</v>
      </c>
      <c r="X425" t="s">
        <v>312</v>
      </c>
      <c r="Y425" t="s">
        <v>178</v>
      </c>
      <c r="Z425" t="s">
        <v>4593</v>
      </c>
      <c r="AA425" t="s">
        <v>38</v>
      </c>
      <c r="AC425" t="s">
        <v>19</v>
      </c>
      <c r="AD425">
        <v>4</v>
      </c>
      <c r="AE425">
        <v>0</v>
      </c>
      <c r="AF425" t="s">
        <v>67</v>
      </c>
      <c r="AG425">
        <v>2</v>
      </c>
      <c r="AI425" s="7" t="str">
        <f>VLOOKUP(B425,U:W,3,0)</f>
        <v>-6.8948684</v>
      </c>
      <c r="AJ425" s="4" t="str">
        <f>VLOOKUP(B425,U:X,4,0)</f>
        <v>110.6361384</v>
      </c>
      <c r="AK425" s="4" t="str">
        <f>VLOOKUP(B425,U:Y,5,0)</f>
        <v>MIFTAKHUL ANWAR</v>
      </c>
      <c r="AL425" s="4" t="str">
        <f>VLOOKUP(B425,U:Z,6,0)</f>
        <v>3607150</v>
      </c>
      <c r="AM425" s="4" t="str">
        <f>VLOOKUP(B425,U:AA,7,0)</f>
        <v>MELCOINDA</v>
      </c>
      <c r="AN425" s="4">
        <f>VLOOKUP(B425,U:AB,8,0)</f>
        <v>0</v>
      </c>
      <c r="AO425" s="4" t="str">
        <f>VLOOKUP(B425,U:AC,9,0)</f>
        <v>ABB</v>
      </c>
      <c r="AP425" s="4">
        <f>VLOOKUP(B425,U:AD,10,0)</f>
        <v>10</v>
      </c>
      <c r="AQ425" s="3" t="s">
        <v>123</v>
      </c>
      <c r="AR425" s="4" t="str">
        <f t="shared" si="12"/>
        <v>10A</v>
      </c>
      <c r="AS425" s="4" t="str">
        <f>VLOOKUP(B425,U:AF,12,0)</f>
        <v>GD525512376</v>
      </c>
      <c r="AT425" s="4">
        <f>VLOOKUP(B425,U:AG,13,0)</f>
        <v>5</v>
      </c>
      <c r="AU425" s="4">
        <f t="shared" si="13"/>
        <v>0</v>
      </c>
    </row>
    <row r="426" spans="1:47" x14ac:dyDescent="0.3">
      <c r="A426" s="6" t="s">
        <v>418</v>
      </c>
      <c r="B426" s="2" t="s">
        <v>850</v>
      </c>
      <c r="C426" s="1" t="s">
        <v>1393</v>
      </c>
      <c r="D426" s="12" t="s">
        <v>34</v>
      </c>
      <c r="E426" s="12">
        <v>900</v>
      </c>
      <c r="F426" s="25" t="s">
        <v>2339</v>
      </c>
      <c r="G426" s="30" t="s">
        <v>3194</v>
      </c>
      <c r="H426" s="30" t="s">
        <v>3195</v>
      </c>
      <c r="I426" s="11" t="s">
        <v>131</v>
      </c>
      <c r="J426" s="12" t="s">
        <v>4439</v>
      </c>
      <c r="K426" s="12" t="s">
        <v>37</v>
      </c>
      <c r="L426" s="12">
        <v>0</v>
      </c>
      <c r="M426" s="12" t="s">
        <v>19</v>
      </c>
      <c r="N426" s="12" t="s">
        <v>21</v>
      </c>
      <c r="O426" s="12">
        <v>0</v>
      </c>
      <c r="P426" s="12" t="s">
        <v>5053</v>
      </c>
      <c r="Q426" s="12">
        <v>10</v>
      </c>
      <c r="R426" s="30" t="s">
        <v>31</v>
      </c>
      <c r="S426" s="12" t="s">
        <v>132</v>
      </c>
      <c r="U426" t="s">
        <v>885</v>
      </c>
      <c r="V426" t="s">
        <v>42</v>
      </c>
      <c r="W426" t="s">
        <v>222</v>
      </c>
      <c r="X426" t="s">
        <v>223</v>
      </c>
      <c r="Y426" t="s">
        <v>178</v>
      </c>
      <c r="Z426" t="s">
        <v>4594</v>
      </c>
      <c r="AA426" t="s">
        <v>38</v>
      </c>
      <c r="AC426" t="s">
        <v>19</v>
      </c>
      <c r="AD426">
        <v>10</v>
      </c>
      <c r="AE426">
        <v>0</v>
      </c>
      <c r="AF426" t="s">
        <v>5098</v>
      </c>
      <c r="AG426">
        <v>2</v>
      </c>
      <c r="AI426" s="7" t="str">
        <f>VLOOKUP(B426,U:W,3,0)</f>
        <v>-6.9172036</v>
      </c>
      <c r="AJ426" s="4" t="str">
        <f>VLOOKUP(B426,U:X,4,0)</f>
        <v>110.6007368</v>
      </c>
      <c r="AK426" s="4" t="str">
        <f>VLOOKUP(B426,U:Y,5,0)</f>
        <v>SUDARMAN</v>
      </c>
      <c r="AL426" s="4" t="str">
        <f>VLOOKUP(B426,U:Z,6,0)</f>
        <v>14514178830</v>
      </c>
      <c r="AM426" s="4" t="str">
        <f>VLOOKUP(B426,U:AA,7,0)</f>
        <v>HEXING</v>
      </c>
      <c r="AN426" s="4">
        <f>VLOOKUP(B426,U:AB,8,0)</f>
        <v>0</v>
      </c>
      <c r="AO426" s="4" t="str">
        <f>VLOOKUP(B426,U:AC,9,0)</f>
        <v>ABB</v>
      </c>
      <c r="AP426" s="4">
        <f>VLOOKUP(B426,U:AD,10,0)</f>
        <v>4</v>
      </c>
      <c r="AQ426" s="3" t="s">
        <v>123</v>
      </c>
      <c r="AR426" s="4" t="str">
        <f t="shared" si="12"/>
        <v>4A</v>
      </c>
      <c r="AS426" s="4" t="str">
        <f>VLOOKUP(B426,U:AF,12,0)</f>
        <v>GD525511895</v>
      </c>
      <c r="AT426" s="4">
        <f>VLOOKUP(B426,U:AG,13,0)</f>
        <v>10</v>
      </c>
      <c r="AU426" s="4" t="str">
        <f t="shared" si="13"/>
        <v>PERLU PERLUASAN JTR</v>
      </c>
    </row>
    <row r="427" spans="1:47" x14ac:dyDescent="0.3">
      <c r="A427" s="6" t="s">
        <v>418</v>
      </c>
      <c r="B427" s="2" t="s">
        <v>851</v>
      </c>
      <c r="C427" s="1" t="s">
        <v>1595</v>
      </c>
      <c r="D427" s="12" t="s">
        <v>18</v>
      </c>
      <c r="E427" s="12">
        <v>900</v>
      </c>
      <c r="F427" s="25" t="s">
        <v>2340</v>
      </c>
      <c r="G427" s="30" t="s">
        <v>3040</v>
      </c>
      <c r="H427" s="30" t="s">
        <v>3041</v>
      </c>
      <c r="I427" s="11" t="s">
        <v>131</v>
      </c>
      <c r="J427" s="12" t="s">
        <v>4355</v>
      </c>
      <c r="K427" s="12" t="s">
        <v>37</v>
      </c>
      <c r="L427" s="12">
        <v>0</v>
      </c>
      <c r="M427" s="12" t="s">
        <v>19</v>
      </c>
      <c r="N427" s="12" t="s">
        <v>21</v>
      </c>
      <c r="O427" s="12">
        <v>0</v>
      </c>
      <c r="P427" s="12" t="s">
        <v>169</v>
      </c>
      <c r="Q427" s="12">
        <v>2</v>
      </c>
      <c r="R427" s="30" t="s">
        <v>184</v>
      </c>
      <c r="S427" s="12">
        <v>0</v>
      </c>
      <c r="U427" t="s">
        <v>908</v>
      </c>
      <c r="V427" t="s">
        <v>39</v>
      </c>
      <c r="W427" t="s">
        <v>3481</v>
      </c>
      <c r="X427" t="s">
        <v>3482</v>
      </c>
      <c r="Y427" t="s">
        <v>177</v>
      </c>
      <c r="Z427" t="s">
        <v>4595</v>
      </c>
      <c r="AA427" t="s">
        <v>38</v>
      </c>
      <c r="AC427" t="s">
        <v>19</v>
      </c>
      <c r="AD427">
        <v>4</v>
      </c>
      <c r="AE427">
        <v>0</v>
      </c>
      <c r="AF427" t="s">
        <v>5099</v>
      </c>
      <c r="AG427">
        <v>2</v>
      </c>
      <c r="AI427" s="7" t="str">
        <f>VLOOKUP(B427,U:W,3,0)</f>
        <v>-6.8458427</v>
      </c>
      <c r="AJ427" s="4" t="str">
        <f>VLOOKUP(B427,U:X,4,0)</f>
        <v>110.6904135</v>
      </c>
      <c r="AK427" s="4" t="str">
        <f>VLOOKUP(B427,U:Y,5,0)</f>
        <v>AHMAD KHARIS</v>
      </c>
      <c r="AL427" s="4" t="str">
        <f>VLOOKUP(B427,U:Z,6,0)</f>
        <v>14514184812</v>
      </c>
      <c r="AM427" s="4" t="str">
        <f>VLOOKUP(B427,U:AA,7,0)</f>
        <v>HEXING</v>
      </c>
      <c r="AN427" s="4">
        <f>VLOOKUP(B427,U:AB,8,0)</f>
        <v>0</v>
      </c>
      <c r="AO427" s="4" t="str">
        <f>VLOOKUP(B427,U:AC,9,0)</f>
        <v>ABB</v>
      </c>
      <c r="AP427" s="4">
        <f>VLOOKUP(B427,U:AD,10,0)</f>
        <v>4</v>
      </c>
      <c r="AQ427" s="3" t="s">
        <v>123</v>
      </c>
      <c r="AR427" s="4" t="str">
        <f t="shared" si="12"/>
        <v>4A</v>
      </c>
      <c r="AS427" s="4" t="str">
        <f>VLOOKUP(B427,U:AF,12,0)</f>
        <v>GD525511135</v>
      </c>
      <c r="AT427" s="4">
        <f>VLOOKUP(B427,U:AG,13,0)</f>
        <v>2</v>
      </c>
      <c r="AU427" s="4">
        <f t="shared" si="13"/>
        <v>0</v>
      </c>
    </row>
    <row r="428" spans="1:47" x14ac:dyDescent="0.3">
      <c r="A428" s="6" t="s">
        <v>418</v>
      </c>
      <c r="B428" s="2" t="s">
        <v>852</v>
      </c>
      <c r="C428" s="1" t="s">
        <v>1596</v>
      </c>
      <c r="D428" s="12" t="s">
        <v>18</v>
      </c>
      <c r="E428" s="12">
        <v>900</v>
      </c>
      <c r="F428" s="25" t="s">
        <v>2341</v>
      </c>
      <c r="G428" s="30" t="s">
        <v>3132</v>
      </c>
      <c r="H428" s="30" t="s">
        <v>3133</v>
      </c>
      <c r="I428" s="11" t="s">
        <v>131</v>
      </c>
      <c r="J428" s="12" t="s">
        <v>4402</v>
      </c>
      <c r="K428" s="12" t="s">
        <v>37</v>
      </c>
      <c r="L428" s="12">
        <v>0</v>
      </c>
      <c r="M428" s="12" t="s">
        <v>19</v>
      </c>
      <c r="N428" s="12" t="s">
        <v>21</v>
      </c>
      <c r="O428" s="12">
        <v>0</v>
      </c>
      <c r="P428" s="12" t="s">
        <v>5040</v>
      </c>
      <c r="Q428" s="12">
        <v>6</v>
      </c>
      <c r="R428" s="30" t="s">
        <v>182</v>
      </c>
      <c r="S428" s="12" t="s">
        <v>132</v>
      </c>
      <c r="U428" t="s">
        <v>904</v>
      </c>
      <c r="V428" t="s">
        <v>39</v>
      </c>
      <c r="W428" t="s">
        <v>3483</v>
      </c>
      <c r="X428" t="s">
        <v>3484</v>
      </c>
      <c r="Y428" t="s">
        <v>184</v>
      </c>
      <c r="Z428" t="s">
        <v>4596</v>
      </c>
      <c r="AA428" t="s">
        <v>38</v>
      </c>
      <c r="AC428" t="s">
        <v>19</v>
      </c>
      <c r="AD428">
        <v>4</v>
      </c>
      <c r="AE428">
        <v>0</v>
      </c>
      <c r="AF428" t="s">
        <v>5100</v>
      </c>
      <c r="AG428">
        <v>3</v>
      </c>
      <c r="AI428" s="7" t="str">
        <f>VLOOKUP(B428,U:W,3,0)</f>
        <v>-6.8952144</v>
      </c>
      <c r="AJ428" s="4" t="str">
        <f>VLOOKUP(B428,U:X,4,0)</f>
        <v>110.6446015</v>
      </c>
      <c r="AK428" s="4" t="str">
        <f>VLOOKUP(B428,U:Y,5,0)</f>
        <v>PARYONO</v>
      </c>
      <c r="AL428" s="4" t="str">
        <f>VLOOKUP(B428,U:Z,6,0)</f>
        <v>14514230565</v>
      </c>
      <c r="AM428" s="4" t="str">
        <f>VLOOKUP(B428,U:AA,7,0)</f>
        <v>HEXING</v>
      </c>
      <c r="AN428" s="4">
        <f>VLOOKUP(B428,U:AB,8,0)</f>
        <v>0</v>
      </c>
      <c r="AO428" s="4" t="str">
        <f>VLOOKUP(B428,U:AC,9,0)</f>
        <v>ABB</v>
      </c>
      <c r="AP428" s="4">
        <f>VLOOKUP(B428,U:AD,10,0)</f>
        <v>4</v>
      </c>
      <c r="AQ428" s="3" t="s">
        <v>123</v>
      </c>
      <c r="AR428" s="4" t="str">
        <f t="shared" si="12"/>
        <v>4A</v>
      </c>
      <c r="AS428" s="4" t="str">
        <f>VLOOKUP(B428,U:AF,12,0)</f>
        <v>0264 K</v>
      </c>
      <c r="AT428" s="4">
        <f>VLOOKUP(B428,U:AG,13,0)</f>
        <v>6</v>
      </c>
      <c r="AU428" s="4" t="str">
        <f t="shared" si="13"/>
        <v>PERLU PERLUASAN JTR</v>
      </c>
    </row>
    <row r="429" spans="1:47" x14ac:dyDescent="0.3">
      <c r="A429" s="6" t="s">
        <v>418</v>
      </c>
      <c r="B429" s="2" t="s">
        <v>853</v>
      </c>
      <c r="C429" s="1" t="s">
        <v>1597</v>
      </c>
      <c r="D429" s="12" t="s">
        <v>18</v>
      </c>
      <c r="E429" s="12">
        <v>900</v>
      </c>
      <c r="F429" s="25" t="s">
        <v>2342</v>
      </c>
      <c r="G429" s="30" t="s">
        <v>2932</v>
      </c>
      <c r="H429" s="30" t="s">
        <v>2933</v>
      </c>
      <c r="I429" s="11" t="s">
        <v>131</v>
      </c>
      <c r="J429" s="12" t="s">
        <v>4297</v>
      </c>
      <c r="K429" s="12" t="s">
        <v>37</v>
      </c>
      <c r="L429" s="12">
        <v>0</v>
      </c>
      <c r="M429" s="12" t="s">
        <v>19</v>
      </c>
      <c r="N429" s="12" t="s">
        <v>21</v>
      </c>
      <c r="O429" s="12">
        <v>0</v>
      </c>
      <c r="P429" s="12" t="s">
        <v>411</v>
      </c>
      <c r="Q429" s="12">
        <v>8</v>
      </c>
      <c r="R429" s="30" t="s">
        <v>182</v>
      </c>
      <c r="S429" s="12" t="s">
        <v>132</v>
      </c>
      <c r="U429" t="s">
        <v>915</v>
      </c>
      <c r="V429" t="s">
        <v>39</v>
      </c>
      <c r="W429" t="s">
        <v>3485</v>
      </c>
      <c r="X429" t="s">
        <v>3486</v>
      </c>
      <c r="Y429" t="s">
        <v>181</v>
      </c>
      <c r="Z429" t="s">
        <v>4597</v>
      </c>
      <c r="AA429" t="s">
        <v>38</v>
      </c>
      <c r="AC429" t="s">
        <v>19</v>
      </c>
      <c r="AD429">
        <v>4</v>
      </c>
      <c r="AE429">
        <v>0</v>
      </c>
      <c r="AF429" t="s">
        <v>156</v>
      </c>
      <c r="AG429">
        <v>4</v>
      </c>
      <c r="AI429" s="7" t="str">
        <f>VLOOKUP(B429,U:W,3,0)</f>
        <v>-6.8799621</v>
      </c>
      <c r="AJ429" s="4" t="str">
        <f>VLOOKUP(B429,U:X,4,0)</f>
        <v>110.6393545</v>
      </c>
      <c r="AK429" s="4" t="str">
        <f>VLOOKUP(B429,U:Y,5,0)</f>
        <v>PARYONO</v>
      </c>
      <c r="AL429" s="4" t="str">
        <f>VLOOKUP(B429,U:Z,6,0)</f>
        <v>14514140863</v>
      </c>
      <c r="AM429" s="4" t="str">
        <f>VLOOKUP(B429,U:AA,7,0)</f>
        <v>HEXING</v>
      </c>
      <c r="AN429" s="4">
        <f>VLOOKUP(B429,U:AB,8,0)</f>
        <v>0</v>
      </c>
      <c r="AO429" s="4" t="str">
        <f>VLOOKUP(B429,U:AC,9,0)</f>
        <v>ABB</v>
      </c>
      <c r="AP429" s="4">
        <f>VLOOKUP(B429,U:AD,10,0)</f>
        <v>4</v>
      </c>
      <c r="AQ429" s="3" t="s">
        <v>123</v>
      </c>
      <c r="AR429" s="4" t="str">
        <f t="shared" si="12"/>
        <v>4A</v>
      </c>
      <c r="AS429" s="4" t="str">
        <f>VLOOKUP(B429,U:AF,12,0)</f>
        <v>GD525510533</v>
      </c>
      <c r="AT429" s="4">
        <f>VLOOKUP(B429,U:AG,13,0)</f>
        <v>8</v>
      </c>
      <c r="AU429" s="4" t="str">
        <f t="shared" si="13"/>
        <v>PERLU PERLUASAN JTR</v>
      </c>
    </row>
    <row r="430" spans="1:47" x14ac:dyDescent="0.3">
      <c r="A430" s="6" t="s">
        <v>418</v>
      </c>
      <c r="B430" s="2" t="s">
        <v>854</v>
      </c>
      <c r="C430" s="1" t="s">
        <v>1598</v>
      </c>
      <c r="D430" s="12" t="s">
        <v>18</v>
      </c>
      <c r="E430" s="12">
        <v>900</v>
      </c>
      <c r="F430" s="25" t="s">
        <v>2343</v>
      </c>
      <c r="G430" s="30" t="s">
        <v>2924</v>
      </c>
      <c r="H430" s="30" t="s">
        <v>2925</v>
      </c>
      <c r="I430" s="11" t="s">
        <v>131</v>
      </c>
      <c r="J430" s="12" t="s">
        <v>4293</v>
      </c>
      <c r="K430" s="12" t="s">
        <v>37</v>
      </c>
      <c r="L430" s="12">
        <v>0</v>
      </c>
      <c r="M430" s="12" t="s">
        <v>19</v>
      </c>
      <c r="N430" s="12" t="s">
        <v>21</v>
      </c>
      <c r="O430" s="12">
        <v>0</v>
      </c>
      <c r="P430" s="12" t="s">
        <v>76</v>
      </c>
      <c r="Q430" s="12">
        <v>8</v>
      </c>
      <c r="R430" s="30" t="s">
        <v>178</v>
      </c>
      <c r="S430" s="12" t="s">
        <v>132</v>
      </c>
      <c r="U430" t="s">
        <v>1025</v>
      </c>
      <c r="V430" t="s">
        <v>40</v>
      </c>
      <c r="W430" t="s">
        <v>3487</v>
      </c>
      <c r="X430" t="s">
        <v>3488</v>
      </c>
      <c r="Y430" t="s">
        <v>184</v>
      </c>
      <c r="Z430" t="s">
        <v>4598</v>
      </c>
      <c r="AA430" t="s">
        <v>37</v>
      </c>
      <c r="AC430" t="s">
        <v>19</v>
      </c>
      <c r="AD430">
        <v>6</v>
      </c>
      <c r="AE430">
        <v>0</v>
      </c>
      <c r="AF430" t="s">
        <v>81</v>
      </c>
      <c r="AG430">
        <v>6</v>
      </c>
      <c r="AI430" s="7" t="str">
        <f>VLOOKUP(B430,U:W,3,0)</f>
        <v>-7.009491</v>
      </c>
      <c r="AJ430" s="4" t="str">
        <f>VLOOKUP(B430,U:X,4,0)</f>
        <v>110.7600479</v>
      </c>
      <c r="AK430" s="4" t="str">
        <f>VLOOKUP(B430,U:Y,5,0)</f>
        <v>AGUS SALIM</v>
      </c>
      <c r="AL430" s="4" t="str">
        <f>VLOOKUP(B430,U:Z,6,0)</f>
        <v>14514178111</v>
      </c>
      <c r="AM430" s="4" t="str">
        <f>VLOOKUP(B430,U:AA,7,0)</f>
        <v>HEXING</v>
      </c>
      <c r="AN430" s="4">
        <f>VLOOKUP(B430,U:AB,8,0)</f>
        <v>0</v>
      </c>
      <c r="AO430" s="4" t="str">
        <f>VLOOKUP(B430,U:AC,9,0)</f>
        <v>ABB</v>
      </c>
      <c r="AP430" s="4">
        <f>VLOOKUP(B430,U:AD,10,0)</f>
        <v>4</v>
      </c>
      <c r="AQ430" s="3" t="s">
        <v>123</v>
      </c>
      <c r="AR430" s="4" t="str">
        <f t="shared" si="12"/>
        <v>4A</v>
      </c>
      <c r="AS430" s="4" t="str">
        <f>VLOOKUP(B430,U:AF,12,0)</f>
        <v>GD525511909</v>
      </c>
      <c r="AT430" s="4">
        <f>VLOOKUP(B430,U:AG,13,0)</f>
        <v>8</v>
      </c>
      <c r="AU430" s="4" t="str">
        <f t="shared" si="13"/>
        <v>PERLU PERLUASAN JTR</v>
      </c>
    </row>
    <row r="431" spans="1:47" x14ac:dyDescent="0.3">
      <c r="A431" s="6" t="s">
        <v>418</v>
      </c>
      <c r="B431" s="2" t="s">
        <v>855</v>
      </c>
      <c r="C431" s="1" t="s">
        <v>1599</v>
      </c>
      <c r="D431" s="12" t="s">
        <v>33</v>
      </c>
      <c r="E431" s="12">
        <v>900</v>
      </c>
      <c r="F431" s="25" t="s">
        <v>2344</v>
      </c>
      <c r="G431" s="30" t="s">
        <v>2914</v>
      </c>
      <c r="H431" s="30" t="s">
        <v>2915</v>
      </c>
      <c r="I431" s="11" t="s">
        <v>131</v>
      </c>
      <c r="J431" s="12" t="s">
        <v>4288</v>
      </c>
      <c r="K431" s="12" t="s">
        <v>37</v>
      </c>
      <c r="L431" s="12">
        <v>0</v>
      </c>
      <c r="M431" s="12" t="s">
        <v>19</v>
      </c>
      <c r="N431" s="12" t="s">
        <v>21</v>
      </c>
      <c r="O431" s="12">
        <v>0</v>
      </c>
      <c r="P431" s="12" t="s">
        <v>114</v>
      </c>
      <c r="Q431" s="12">
        <v>2</v>
      </c>
      <c r="R431" s="30" t="s">
        <v>178</v>
      </c>
      <c r="S431" s="12">
        <v>0</v>
      </c>
      <c r="U431" t="s">
        <v>1037</v>
      </c>
      <c r="V431" t="s">
        <v>39</v>
      </c>
      <c r="W431" t="s">
        <v>3489</v>
      </c>
      <c r="X431" t="s">
        <v>3490</v>
      </c>
      <c r="Y431" t="s">
        <v>176</v>
      </c>
      <c r="Z431" t="s">
        <v>4599</v>
      </c>
      <c r="AA431" t="s">
        <v>37</v>
      </c>
      <c r="AC431" t="s">
        <v>19</v>
      </c>
      <c r="AD431">
        <v>4</v>
      </c>
      <c r="AE431">
        <v>0</v>
      </c>
      <c r="AF431" t="s">
        <v>5076</v>
      </c>
      <c r="AG431">
        <v>18</v>
      </c>
      <c r="AI431" s="7" t="str">
        <f>VLOOKUP(B431,U:W,3,0)</f>
        <v>-6.9576122</v>
      </c>
      <c r="AJ431" s="4" t="str">
        <f>VLOOKUP(B431,U:X,4,0)</f>
        <v>110.6996796</v>
      </c>
      <c r="AK431" s="4" t="str">
        <f>VLOOKUP(B431,U:Y,5,0)</f>
        <v>AGUS SALIM</v>
      </c>
      <c r="AL431" s="4" t="str">
        <f>VLOOKUP(B431,U:Z,6,0)</f>
        <v>14514180091</v>
      </c>
      <c r="AM431" s="4" t="str">
        <f>VLOOKUP(B431,U:AA,7,0)</f>
        <v>HEXING</v>
      </c>
      <c r="AN431" s="4">
        <f>VLOOKUP(B431,U:AB,8,0)</f>
        <v>0</v>
      </c>
      <c r="AO431" s="4" t="str">
        <f>VLOOKUP(B431,U:AC,9,0)</f>
        <v>ABB</v>
      </c>
      <c r="AP431" s="4">
        <f>VLOOKUP(B431,U:AD,10,0)</f>
        <v>4</v>
      </c>
      <c r="AQ431" s="3" t="s">
        <v>123</v>
      </c>
      <c r="AR431" s="4" t="str">
        <f t="shared" si="12"/>
        <v>4A</v>
      </c>
      <c r="AS431" s="4" t="str">
        <f>VLOOKUP(B431,U:AF,12,0)</f>
        <v>GD525512364</v>
      </c>
      <c r="AT431" s="4">
        <f>VLOOKUP(B431,U:AG,13,0)</f>
        <v>2</v>
      </c>
      <c r="AU431" s="4">
        <f t="shared" si="13"/>
        <v>0</v>
      </c>
    </row>
    <row r="432" spans="1:47" x14ac:dyDescent="0.3">
      <c r="A432" s="6" t="s">
        <v>418</v>
      </c>
      <c r="B432" s="2" t="s">
        <v>856</v>
      </c>
      <c r="C432" s="1" t="s">
        <v>1600</v>
      </c>
      <c r="D432" s="12" t="s">
        <v>33</v>
      </c>
      <c r="E432" s="12">
        <v>900</v>
      </c>
      <c r="F432" s="25" t="s">
        <v>2345</v>
      </c>
      <c r="G432" s="30" t="s">
        <v>2928</v>
      </c>
      <c r="H432" s="30" t="s">
        <v>2929</v>
      </c>
      <c r="I432" s="11" t="s">
        <v>131</v>
      </c>
      <c r="J432" s="12" t="s">
        <v>4295</v>
      </c>
      <c r="K432" s="12" t="s">
        <v>37</v>
      </c>
      <c r="L432" s="12">
        <v>0</v>
      </c>
      <c r="M432" s="12" t="s">
        <v>19</v>
      </c>
      <c r="N432" s="12" t="s">
        <v>21</v>
      </c>
      <c r="O432" s="12">
        <v>0</v>
      </c>
      <c r="P432" s="12" t="s">
        <v>5014</v>
      </c>
      <c r="Q432" s="12">
        <v>1</v>
      </c>
      <c r="R432" s="30" t="s">
        <v>177</v>
      </c>
      <c r="S432" s="12">
        <v>0</v>
      </c>
      <c r="U432" t="s">
        <v>1018</v>
      </c>
      <c r="V432" t="s">
        <v>39</v>
      </c>
      <c r="W432" t="s">
        <v>3491</v>
      </c>
      <c r="X432" t="s">
        <v>3492</v>
      </c>
      <c r="Y432" t="s">
        <v>31</v>
      </c>
      <c r="Z432" t="s">
        <v>4600</v>
      </c>
      <c r="AA432" t="s">
        <v>37</v>
      </c>
      <c r="AC432" t="s">
        <v>19</v>
      </c>
      <c r="AD432">
        <v>4</v>
      </c>
      <c r="AE432">
        <v>0</v>
      </c>
      <c r="AF432" t="s">
        <v>150</v>
      </c>
      <c r="AG432">
        <v>1</v>
      </c>
      <c r="AI432" s="7" t="str">
        <f>VLOOKUP(B432,U:W,3,0)</f>
        <v>-6.8942352</v>
      </c>
      <c r="AJ432" s="4" t="str">
        <f>VLOOKUP(B432,U:X,4,0)</f>
        <v>110.6176457</v>
      </c>
      <c r="AK432" s="4" t="str">
        <f>VLOOKUP(B432,U:Y,5,0)</f>
        <v>MIFTAKHUL ANWAR</v>
      </c>
      <c r="AL432" s="4" t="str">
        <f>VLOOKUP(B432,U:Z,6,0)</f>
        <v>14514177576</v>
      </c>
      <c r="AM432" s="4" t="str">
        <f>VLOOKUP(B432,U:AA,7,0)</f>
        <v>HEXING</v>
      </c>
      <c r="AN432" s="4">
        <f>VLOOKUP(B432,U:AB,8,0)</f>
        <v>0</v>
      </c>
      <c r="AO432" s="4" t="str">
        <f>VLOOKUP(B432,U:AC,9,0)</f>
        <v>ABB</v>
      </c>
      <c r="AP432" s="4">
        <f>VLOOKUP(B432,U:AD,10,0)</f>
        <v>4</v>
      </c>
      <c r="AQ432" s="3" t="s">
        <v>123</v>
      </c>
      <c r="AR432" s="4" t="str">
        <f t="shared" si="12"/>
        <v>4A</v>
      </c>
      <c r="AS432" s="4" t="str">
        <f>VLOOKUP(B432,U:AF,12,0)</f>
        <v>GD525511732</v>
      </c>
      <c r="AT432" s="4">
        <f>VLOOKUP(B432,U:AG,13,0)</f>
        <v>1</v>
      </c>
      <c r="AU432" s="4">
        <f t="shared" si="13"/>
        <v>0</v>
      </c>
    </row>
    <row r="433" spans="1:47" x14ac:dyDescent="0.3">
      <c r="A433" s="6" t="s">
        <v>418</v>
      </c>
      <c r="B433" s="2" t="s">
        <v>857</v>
      </c>
      <c r="C433" s="1" t="s">
        <v>1601</v>
      </c>
      <c r="D433" s="12" t="s">
        <v>33</v>
      </c>
      <c r="E433" s="12">
        <v>900</v>
      </c>
      <c r="F433" s="25" t="s">
        <v>2346</v>
      </c>
      <c r="G433" s="30" t="s">
        <v>3204</v>
      </c>
      <c r="H433" s="30" t="s">
        <v>3205</v>
      </c>
      <c r="I433" s="11" t="s">
        <v>131</v>
      </c>
      <c r="J433" s="18" t="s">
        <v>4446</v>
      </c>
      <c r="K433" s="12" t="s">
        <v>37</v>
      </c>
      <c r="L433" s="12">
        <v>0</v>
      </c>
      <c r="M433" s="11" t="s">
        <v>19</v>
      </c>
      <c r="N433" s="11" t="s">
        <v>21</v>
      </c>
      <c r="O433" s="12">
        <v>0</v>
      </c>
      <c r="P433" s="12" t="s">
        <v>58</v>
      </c>
      <c r="Q433" s="12">
        <v>6</v>
      </c>
      <c r="R433" s="28" t="s">
        <v>182</v>
      </c>
      <c r="S433" s="12" t="s">
        <v>132</v>
      </c>
      <c r="U433" t="s">
        <v>1024</v>
      </c>
      <c r="V433" t="s">
        <v>45</v>
      </c>
      <c r="W433" t="s">
        <v>3493</v>
      </c>
      <c r="X433" t="s">
        <v>3494</v>
      </c>
      <c r="Y433" t="s">
        <v>180</v>
      </c>
      <c r="Z433" t="s">
        <v>4601</v>
      </c>
      <c r="AA433" t="s">
        <v>37</v>
      </c>
      <c r="AC433" t="s">
        <v>19</v>
      </c>
      <c r="AD433">
        <v>25</v>
      </c>
      <c r="AE433">
        <v>0</v>
      </c>
      <c r="AF433" t="s">
        <v>5015</v>
      </c>
      <c r="AG433">
        <v>1</v>
      </c>
      <c r="AI433" s="7" t="str">
        <f>VLOOKUP(B433,U:W,3,0)</f>
        <v>-6.9173288</v>
      </c>
      <c r="AJ433" s="4" t="str">
        <f>VLOOKUP(B433,U:X,4,0)</f>
        <v>110.6008253</v>
      </c>
      <c r="AK433" s="4" t="str">
        <f>VLOOKUP(B433,U:Y,5,0)</f>
        <v>PARYONO</v>
      </c>
      <c r="AL433" s="4" t="str">
        <f>VLOOKUP(B433,U:Z,6,0)</f>
        <v>14514230508</v>
      </c>
      <c r="AM433" s="4" t="str">
        <f>VLOOKUP(B433,U:AA,7,0)</f>
        <v>HEXING</v>
      </c>
      <c r="AN433" s="4">
        <f>VLOOKUP(B433,U:AB,8,0)</f>
        <v>0</v>
      </c>
      <c r="AO433" s="4" t="str">
        <f>VLOOKUP(B433,U:AC,9,0)</f>
        <v>ABB</v>
      </c>
      <c r="AP433" s="4">
        <f>VLOOKUP(B433,U:AD,10,0)</f>
        <v>4</v>
      </c>
      <c r="AQ433" s="3" t="s">
        <v>123</v>
      </c>
      <c r="AR433" s="4" t="str">
        <f t="shared" si="12"/>
        <v>4A</v>
      </c>
      <c r="AS433" s="4" t="str">
        <f>VLOOKUP(B433,U:AF,12,0)</f>
        <v>GD525512300</v>
      </c>
      <c r="AT433" s="4">
        <f>VLOOKUP(B433,U:AG,13,0)</f>
        <v>6</v>
      </c>
      <c r="AU433" s="4" t="str">
        <f t="shared" si="13"/>
        <v>PERLU PERLUASAN JTR</v>
      </c>
    </row>
    <row r="434" spans="1:47" x14ac:dyDescent="0.3">
      <c r="A434" s="6" t="s">
        <v>418</v>
      </c>
      <c r="B434" s="2" t="s">
        <v>858</v>
      </c>
      <c r="C434" s="1" t="s">
        <v>1602</v>
      </c>
      <c r="D434" s="12" t="s">
        <v>18</v>
      </c>
      <c r="E434" s="12">
        <v>900</v>
      </c>
      <c r="F434" s="25" t="s">
        <v>2347</v>
      </c>
      <c r="G434" s="30" t="s">
        <v>3198</v>
      </c>
      <c r="H434" s="30" t="s">
        <v>3199</v>
      </c>
      <c r="I434" s="11" t="s">
        <v>131</v>
      </c>
      <c r="J434" s="12" t="s">
        <v>4443</v>
      </c>
      <c r="K434" s="12" t="s">
        <v>37</v>
      </c>
      <c r="L434" s="12">
        <v>0</v>
      </c>
      <c r="M434" s="12" t="s">
        <v>19</v>
      </c>
      <c r="N434" s="12" t="s">
        <v>21</v>
      </c>
      <c r="O434" s="12">
        <v>0</v>
      </c>
      <c r="P434" s="12" t="s">
        <v>5054</v>
      </c>
      <c r="Q434" s="12">
        <v>11</v>
      </c>
      <c r="R434" s="30" t="s">
        <v>176</v>
      </c>
      <c r="S434" s="12" t="s">
        <v>132</v>
      </c>
      <c r="U434" t="s">
        <v>1046</v>
      </c>
      <c r="V434" t="s">
        <v>42</v>
      </c>
      <c r="W434" t="s">
        <v>3495</v>
      </c>
      <c r="X434" t="s">
        <v>3496</v>
      </c>
      <c r="Y434" t="s">
        <v>176</v>
      </c>
      <c r="Z434" t="s">
        <v>4602</v>
      </c>
      <c r="AA434" t="s">
        <v>38</v>
      </c>
      <c r="AC434" t="s">
        <v>19</v>
      </c>
      <c r="AD434">
        <v>10</v>
      </c>
      <c r="AE434">
        <v>0</v>
      </c>
      <c r="AF434" t="s">
        <v>64</v>
      </c>
      <c r="AG434">
        <v>1</v>
      </c>
      <c r="AI434" s="7" t="str">
        <f>VLOOKUP(B434,U:W,3,0)</f>
        <v>-6.820105943953443</v>
      </c>
      <c r="AJ434" s="4" t="str">
        <f>VLOOKUP(B434,U:X,4,0)</f>
        <v>110.5524430051446</v>
      </c>
      <c r="AK434" s="4" t="str">
        <f>VLOOKUP(B434,U:Y,5,0)</f>
        <v>AHMAD ROFIQ</v>
      </c>
      <c r="AL434" s="4" t="str">
        <f>VLOOKUP(B434,U:Z,6,0)</f>
        <v>14514184614</v>
      </c>
      <c r="AM434" s="4" t="str">
        <f>VLOOKUP(B434,U:AA,7,0)</f>
        <v>HEXING</v>
      </c>
      <c r="AN434" s="4">
        <f>VLOOKUP(B434,U:AB,8,0)</f>
        <v>0</v>
      </c>
      <c r="AO434" s="4" t="str">
        <f>VLOOKUP(B434,U:AC,9,0)</f>
        <v>ABB</v>
      </c>
      <c r="AP434" s="4">
        <f>VLOOKUP(B434,U:AD,10,0)</f>
        <v>4</v>
      </c>
      <c r="AQ434" s="3" t="s">
        <v>123</v>
      </c>
      <c r="AR434" s="4" t="str">
        <f t="shared" si="12"/>
        <v>4A</v>
      </c>
      <c r="AS434" s="4" t="str">
        <f>VLOOKUP(B434,U:AF,12,0)</f>
        <v>GD525512176</v>
      </c>
      <c r="AT434" s="4">
        <f>VLOOKUP(B434,U:AG,13,0)</f>
        <v>11</v>
      </c>
      <c r="AU434" s="4" t="str">
        <f t="shared" si="13"/>
        <v>PERLU PERLUASAN JTR</v>
      </c>
    </row>
    <row r="435" spans="1:47" x14ac:dyDescent="0.3">
      <c r="A435" s="6" t="s">
        <v>418</v>
      </c>
      <c r="B435" s="2" t="s">
        <v>859</v>
      </c>
      <c r="C435" s="1" t="s">
        <v>1603</v>
      </c>
      <c r="D435" s="12" t="s">
        <v>136</v>
      </c>
      <c r="E435" s="12">
        <v>5500</v>
      </c>
      <c r="F435" s="25" t="s">
        <v>2348</v>
      </c>
      <c r="G435" s="30" t="s">
        <v>2912</v>
      </c>
      <c r="H435" s="30" t="s">
        <v>2913</v>
      </c>
      <c r="I435" s="11" t="s">
        <v>130</v>
      </c>
      <c r="J435" s="12" t="s">
        <v>4287</v>
      </c>
      <c r="K435" s="12" t="s">
        <v>38</v>
      </c>
      <c r="L435" s="12">
        <v>0</v>
      </c>
      <c r="M435" s="12" t="s">
        <v>20</v>
      </c>
      <c r="N435" s="12" t="s">
        <v>129</v>
      </c>
      <c r="O435" s="12">
        <v>0</v>
      </c>
      <c r="P435" s="12" t="s">
        <v>70</v>
      </c>
      <c r="Q435" s="12">
        <v>5</v>
      </c>
      <c r="R435" s="30" t="s">
        <v>180</v>
      </c>
      <c r="S435" s="12">
        <v>0</v>
      </c>
      <c r="U435" t="s">
        <v>1039</v>
      </c>
      <c r="V435" t="s">
        <v>39</v>
      </c>
      <c r="W435" t="s">
        <v>3497</v>
      </c>
      <c r="X435" t="s">
        <v>3498</v>
      </c>
      <c r="Y435" t="s">
        <v>183</v>
      </c>
      <c r="Z435" t="s">
        <v>4603</v>
      </c>
      <c r="AA435" t="s">
        <v>37</v>
      </c>
      <c r="AC435" t="s">
        <v>19</v>
      </c>
      <c r="AD435">
        <v>4</v>
      </c>
      <c r="AE435">
        <v>0</v>
      </c>
      <c r="AF435" t="s">
        <v>227</v>
      </c>
      <c r="AG435">
        <v>7</v>
      </c>
      <c r="AI435" s="7" t="str">
        <f>VLOOKUP(B435,U:W,3,0)</f>
        <v>-6.9581147</v>
      </c>
      <c r="AJ435" s="4" t="str">
        <f>VLOOKUP(B435,U:X,4,0)</f>
        <v>110.5087564</v>
      </c>
      <c r="AK435" s="4" t="str">
        <f>VLOOKUP(B435,U:Y,5,0)</f>
        <v>AHMAD FAHRUR REZA</v>
      </c>
      <c r="AL435" s="4" t="str">
        <f>VLOOKUP(B435,U:Z,6,0)</f>
        <v>0184779496</v>
      </c>
      <c r="AM435" s="4" t="str">
        <f>VLOOKUP(B435,U:AA,7,0)</f>
        <v>SMARTMETER</v>
      </c>
      <c r="AN435" s="4">
        <f>VLOOKUP(B435,U:AB,8,0)</f>
        <v>0</v>
      </c>
      <c r="AO435" s="4" t="str">
        <f>VLOOKUP(B435,U:AC,9,0)</f>
        <v>SCHNEIDER</v>
      </c>
      <c r="AP435" s="4">
        <f>VLOOKUP(B435,U:AD,10,0)</f>
        <v>25</v>
      </c>
      <c r="AQ435" s="3" t="s">
        <v>123</v>
      </c>
      <c r="AR435" s="4" t="str">
        <f t="shared" si="12"/>
        <v>25A</v>
      </c>
      <c r="AS435" s="4" t="str">
        <f>VLOOKUP(B435,U:AF,12,0)</f>
        <v>GD525512374</v>
      </c>
      <c r="AT435" s="4">
        <f>VLOOKUP(B435,U:AG,13,0)</f>
        <v>5</v>
      </c>
      <c r="AU435" s="4">
        <f t="shared" si="13"/>
        <v>0</v>
      </c>
    </row>
    <row r="436" spans="1:47" x14ac:dyDescent="0.3">
      <c r="A436" s="6" t="s">
        <v>418</v>
      </c>
      <c r="B436" s="2" t="s">
        <v>860</v>
      </c>
      <c r="C436" s="1" t="s">
        <v>1604</v>
      </c>
      <c r="D436" s="12" t="s">
        <v>18</v>
      </c>
      <c r="E436" s="12">
        <v>900</v>
      </c>
      <c r="F436" s="25" t="s">
        <v>2349</v>
      </c>
      <c r="G436" s="30" t="s">
        <v>3202</v>
      </c>
      <c r="H436" s="30" t="s">
        <v>3203</v>
      </c>
      <c r="I436" s="11" t="s">
        <v>131</v>
      </c>
      <c r="J436" s="12" t="s">
        <v>4445</v>
      </c>
      <c r="K436" s="12" t="s">
        <v>37</v>
      </c>
      <c r="L436" s="12">
        <v>0</v>
      </c>
      <c r="M436" s="12" t="s">
        <v>19</v>
      </c>
      <c r="N436" s="12" t="s">
        <v>21</v>
      </c>
      <c r="O436" s="12">
        <v>0</v>
      </c>
      <c r="P436" s="12" t="s">
        <v>75</v>
      </c>
      <c r="Q436" s="12">
        <v>1</v>
      </c>
      <c r="R436" s="30" t="s">
        <v>180</v>
      </c>
      <c r="S436" s="12">
        <v>0</v>
      </c>
      <c r="U436" t="s">
        <v>998</v>
      </c>
      <c r="V436" t="s">
        <v>39</v>
      </c>
      <c r="W436" t="s">
        <v>3499</v>
      </c>
      <c r="X436" t="s">
        <v>3500</v>
      </c>
      <c r="Y436" t="s">
        <v>180</v>
      </c>
      <c r="Z436" t="s">
        <v>4604</v>
      </c>
      <c r="AA436" t="s">
        <v>37</v>
      </c>
      <c r="AC436" t="s">
        <v>19</v>
      </c>
      <c r="AD436">
        <v>4</v>
      </c>
      <c r="AE436">
        <v>0</v>
      </c>
      <c r="AF436" t="s">
        <v>5101</v>
      </c>
      <c r="AG436">
        <v>6</v>
      </c>
      <c r="AI436" s="7" t="str">
        <f>VLOOKUP(B436,U:W,3,0)</f>
        <v>-6.8868024</v>
      </c>
      <c r="AJ436" s="4" t="str">
        <f>VLOOKUP(B436,U:X,4,0)</f>
        <v>110.5605557</v>
      </c>
      <c r="AK436" s="4" t="str">
        <f>VLOOKUP(B436,U:Y,5,0)</f>
        <v>AHMAD FAHRUR REZA</v>
      </c>
      <c r="AL436" s="4" t="str">
        <f>VLOOKUP(B436,U:Z,6,0)</f>
        <v>14514231340</v>
      </c>
      <c r="AM436" s="4" t="str">
        <f>VLOOKUP(B436,U:AA,7,0)</f>
        <v>HEXING</v>
      </c>
      <c r="AN436" s="4">
        <f>VLOOKUP(B436,U:AB,8,0)</f>
        <v>0</v>
      </c>
      <c r="AO436" s="4" t="str">
        <f>VLOOKUP(B436,U:AC,9,0)</f>
        <v>ABB</v>
      </c>
      <c r="AP436" s="4">
        <f>VLOOKUP(B436,U:AD,10,0)</f>
        <v>4</v>
      </c>
      <c r="AQ436" s="3" t="s">
        <v>123</v>
      </c>
      <c r="AR436" s="4" t="str">
        <f t="shared" si="12"/>
        <v>4A</v>
      </c>
      <c r="AS436" s="4" t="str">
        <f>VLOOKUP(B436,U:AF,12,0)</f>
        <v>GD525512322</v>
      </c>
      <c r="AT436" s="4">
        <f>VLOOKUP(B436,U:AG,13,0)</f>
        <v>1</v>
      </c>
      <c r="AU436" s="4">
        <f t="shared" si="13"/>
        <v>0</v>
      </c>
    </row>
    <row r="437" spans="1:47" x14ac:dyDescent="0.3">
      <c r="A437" s="6" t="s">
        <v>418</v>
      </c>
      <c r="B437" s="2" t="s">
        <v>861</v>
      </c>
      <c r="C437" s="1" t="s">
        <v>1605</v>
      </c>
      <c r="D437" s="12" t="s">
        <v>33</v>
      </c>
      <c r="E437" s="12">
        <v>900</v>
      </c>
      <c r="F437" s="25" t="s">
        <v>2350</v>
      </c>
      <c r="G437" s="30" t="s">
        <v>221</v>
      </c>
      <c r="H437" s="30" t="s">
        <v>312</v>
      </c>
      <c r="I437" s="11" t="s">
        <v>131</v>
      </c>
      <c r="J437" s="12" t="s">
        <v>4440</v>
      </c>
      <c r="K437" s="12" t="s">
        <v>37</v>
      </c>
      <c r="L437" s="12">
        <v>0</v>
      </c>
      <c r="M437" s="12" t="s">
        <v>19</v>
      </c>
      <c r="N437" s="12" t="s">
        <v>21</v>
      </c>
      <c r="O437" s="12">
        <v>0</v>
      </c>
      <c r="P437" s="12" t="s">
        <v>341</v>
      </c>
      <c r="Q437" s="12">
        <v>5</v>
      </c>
      <c r="R437" s="30" t="s">
        <v>178</v>
      </c>
      <c r="S437" s="12">
        <v>0</v>
      </c>
      <c r="U437" t="s">
        <v>1027</v>
      </c>
      <c r="V437" t="s">
        <v>40</v>
      </c>
      <c r="W437" t="s">
        <v>3501</v>
      </c>
      <c r="X437" t="s">
        <v>3502</v>
      </c>
      <c r="Y437" t="s">
        <v>178</v>
      </c>
      <c r="Z437" t="s">
        <v>4605</v>
      </c>
      <c r="AA437" t="s">
        <v>37</v>
      </c>
      <c r="AC437" t="s">
        <v>19</v>
      </c>
      <c r="AD437">
        <v>6</v>
      </c>
      <c r="AE437">
        <v>0</v>
      </c>
      <c r="AF437" t="s">
        <v>232</v>
      </c>
      <c r="AG437">
        <v>3</v>
      </c>
      <c r="AI437" s="7" t="str">
        <f>VLOOKUP(B437,U:W,3,0)</f>
        <v>-6.9947809</v>
      </c>
      <c r="AJ437" s="4" t="str">
        <f>VLOOKUP(B437,U:X,4,0)</f>
        <v>110.7500941</v>
      </c>
      <c r="AK437" s="4" t="str">
        <f>VLOOKUP(B437,U:Y,5,0)</f>
        <v>AGUS SALIM</v>
      </c>
      <c r="AL437" s="4" t="str">
        <f>VLOOKUP(B437,U:Z,6,0)</f>
        <v>14514230888</v>
      </c>
      <c r="AM437" s="4" t="str">
        <f>VLOOKUP(B437,U:AA,7,0)</f>
        <v>HEXING</v>
      </c>
      <c r="AN437" s="4">
        <f>VLOOKUP(B437,U:AB,8,0)</f>
        <v>0</v>
      </c>
      <c r="AO437" s="4" t="str">
        <f>VLOOKUP(B437,U:AC,9,0)</f>
        <v>ABB</v>
      </c>
      <c r="AP437" s="4">
        <f>VLOOKUP(B437,U:AD,10,0)</f>
        <v>4</v>
      </c>
      <c r="AQ437" s="3" t="s">
        <v>123</v>
      </c>
      <c r="AR437" s="4" t="str">
        <f t="shared" si="12"/>
        <v>4A</v>
      </c>
      <c r="AS437" s="4" t="str">
        <f>VLOOKUP(B437,U:AF,12,0)</f>
        <v>GD525510059</v>
      </c>
      <c r="AT437" s="4">
        <f>VLOOKUP(B437,U:AG,13,0)</f>
        <v>5</v>
      </c>
      <c r="AU437" s="4">
        <f t="shared" si="13"/>
        <v>0</v>
      </c>
    </row>
    <row r="438" spans="1:47" x14ac:dyDescent="0.3">
      <c r="A438" s="6" t="s">
        <v>430</v>
      </c>
      <c r="B438" s="2" t="s">
        <v>862</v>
      </c>
      <c r="C438" s="1" t="s">
        <v>1606</v>
      </c>
      <c r="D438" s="12" t="s">
        <v>33</v>
      </c>
      <c r="E438" s="12">
        <v>900</v>
      </c>
      <c r="F438" s="25" t="s">
        <v>2351</v>
      </c>
      <c r="G438" s="30" t="s">
        <v>3615</v>
      </c>
      <c r="H438" s="30" t="s">
        <v>3616</v>
      </c>
      <c r="I438" s="11" t="s">
        <v>131</v>
      </c>
      <c r="J438" s="12" t="s">
        <v>4666</v>
      </c>
      <c r="K438" s="12" t="s">
        <v>38</v>
      </c>
      <c r="L438" s="12">
        <v>0</v>
      </c>
      <c r="M438" s="12" t="s">
        <v>19</v>
      </c>
      <c r="N438" s="12" t="s">
        <v>21</v>
      </c>
      <c r="O438" s="12">
        <v>0</v>
      </c>
      <c r="P438" s="12" t="s">
        <v>5067</v>
      </c>
      <c r="Q438" s="12">
        <v>8</v>
      </c>
      <c r="R438" s="30" t="s">
        <v>31</v>
      </c>
      <c r="S438" s="12" t="s">
        <v>132</v>
      </c>
      <c r="U438" t="s">
        <v>1035</v>
      </c>
      <c r="V438" t="s">
        <v>39</v>
      </c>
      <c r="W438" t="s">
        <v>3503</v>
      </c>
      <c r="X438" t="s">
        <v>3504</v>
      </c>
      <c r="Y438" t="s">
        <v>176</v>
      </c>
      <c r="Z438" t="s">
        <v>4606</v>
      </c>
      <c r="AA438" t="s">
        <v>37</v>
      </c>
      <c r="AC438" t="s">
        <v>19</v>
      </c>
      <c r="AD438">
        <v>4</v>
      </c>
      <c r="AE438">
        <v>0</v>
      </c>
      <c r="AF438" t="s">
        <v>5102</v>
      </c>
      <c r="AG438">
        <v>6</v>
      </c>
      <c r="AI438" s="7" t="str">
        <f>VLOOKUP(B438,U:W,3,0)</f>
        <v>-6.9414816</v>
      </c>
      <c r="AJ438" s="4" t="str">
        <f>VLOOKUP(B438,U:X,4,0)</f>
        <v>110.6128326</v>
      </c>
      <c r="AK438" s="4" t="str">
        <f>VLOOKUP(B438,U:Y,5,0)</f>
        <v>SUDARMAN</v>
      </c>
      <c r="AL438" s="4" t="str">
        <f>VLOOKUP(B438,U:Z,6,0)</f>
        <v>86275110491</v>
      </c>
      <c r="AM438" s="4" t="str">
        <f>VLOOKUP(B438,U:AA,7,0)</f>
        <v>SMARTMETER</v>
      </c>
      <c r="AN438" s="4">
        <f>VLOOKUP(B438,U:AB,8,0)</f>
        <v>0</v>
      </c>
      <c r="AO438" s="4" t="str">
        <f>VLOOKUP(B438,U:AC,9,0)</f>
        <v>ABB</v>
      </c>
      <c r="AP438" s="4">
        <f>VLOOKUP(B438,U:AD,10,0)</f>
        <v>4</v>
      </c>
      <c r="AQ438" s="3" t="s">
        <v>123</v>
      </c>
      <c r="AR438" s="4" t="str">
        <f t="shared" si="12"/>
        <v>4A</v>
      </c>
      <c r="AS438" s="4" t="str">
        <f>VLOOKUP(B438,U:AF,12,0)</f>
        <v>GD525511869</v>
      </c>
      <c r="AT438" s="4">
        <f>VLOOKUP(B438,U:AG,13,0)</f>
        <v>8</v>
      </c>
      <c r="AU438" s="4" t="str">
        <f t="shared" si="13"/>
        <v>PERLU PERLUASAN JTR</v>
      </c>
    </row>
    <row r="439" spans="1:47" x14ac:dyDescent="0.3">
      <c r="A439" s="6" t="s">
        <v>418</v>
      </c>
      <c r="B439" s="2" t="s">
        <v>863</v>
      </c>
      <c r="C439" s="1" t="s">
        <v>1607</v>
      </c>
      <c r="D439" s="12" t="s">
        <v>18</v>
      </c>
      <c r="E439" s="12">
        <v>900</v>
      </c>
      <c r="F439" s="25" t="s">
        <v>2352</v>
      </c>
      <c r="G439" s="30" t="s">
        <v>3130</v>
      </c>
      <c r="H439" s="30" t="s">
        <v>3131</v>
      </c>
      <c r="I439" s="11" t="s">
        <v>131</v>
      </c>
      <c r="J439" s="12" t="s">
        <v>4401</v>
      </c>
      <c r="K439" s="12" t="s">
        <v>37</v>
      </c>
      <c r="L439" s="12">
        <v>0</v>
      </c>
      <c r="M439" s="12" t="s">
        <v>19</v>
      </c>
      <c r="N439" s="12" t="s">
        <v>21</v>
      </c>
      <c r="O439" s="12">
        <v>0</v>
      </c>
      <c r="P439" s="12" t="s">
        <v>377</v>
      </c>
      <c r="Q439" s="12">
        <v>6</v>
      </c>
      <c r="R439" s="30" t="s">
        <v>180</v>
      </c>
      <c r="S439" s="12" t="s">
        <v>132</v>
      </c>
      <c r="U439" t="s">
        <v>1033</v>
      </c>
      <c r="V439" t="s">
        <v>39</v>
      </c>
      <c r="W439" t="s">
        <v>3505</v>
      </c>
      <c r="X439" t="s">
        <v>3506</v>
      </c>
      <c r="Y439" t="s">
        <v>179</v>
      </c>
      <c r="Z439" t="s">
        <v>4607</v>
      </c>
      <c r="AA439" t="s">
        <v>37</v>
      </c>
      <c r="AC439" t="s">
        <v>19</v>
      </c>
      <c r="AD439">
        <v>4</v>
      </c>
      <c r="AE439">
        <v>0</v>
      </c>
      <c r="AF439" t="s">
        <v>5103</v>
      </c>
      <c r="AG439">
        <v>5</v>
      </c>
      <c r="AI439" s="7" t="str">
        <f>VLOOKUP(B439,U:W,3,0)</f>
        <v>-6.9232262</v>
      </c>
      <c r="AJ439" s="4" t="str">
        <f>VLOOKUP(B439,U:X,4,0)</f>
        <v>110.5856729</v>
      </c>
      <c r="AK439" s="4" t="str">
        <f>VLOOKUP(B439,U:Y,5,0)</f>
        <v>AHMAD FAHRUR REZA</v>
      </c>
      <c r="AL439" s="4" t="str">
        <f>VLOOKUP(B439,U:Z,6,0)</f>
        <v>14514232017</v>
      </c>
      <c r="AM439" s="4" t="str">
        <f>VLOOKUP(B439,U:AA,7,0)</f>
        <v>HEXING</v>
      </c>
      <c r="AN439" s="4">
        <f>VLOOKUP(B439,U:AB,8,0)</f>
        <v>0</v>
      </c>
      <c r="AO439" s="4" t="str">
        <f>VLOOKUP(B439,U:AC,9,0)</f>
        <v>ABB</v>
      </c>
      <c r="AP439" s="4">
        <f>VLOOKUP(B439,U:AD,10,0)</f>
        <v>4</v>
      </c>
      <c r="AQ439" s="3" t="s">
        <v>123</v>
      </c>
      <c r="AR439" s="4" t="str">
        <f t="shared" si="12"/>
        <v>4A</v>
      </c>
      <c r="AS439" s="4" t="str">
        <f>VLOOKUP(B439,U:AF,12,0)</f>
        <v>GD525510010</v>
      </c>
      <c r="AT439" s="4">
        <f>VLOOKUP(B439,U:AG,13,0)</f>
        <v>6</v>
      </c>
      <c r="AU439" s="4" t="str">
        <f t="shared" si="13"/>
        <v>PERLU PERLUASAN JTR</v>
      </c>
    </row>
    <row r="440" spans="1:47" x14ac:dyDescent="0.3">
      <c r="A440" s="6" t="s">
        <v>418</v>
      </c>
      <c r="B440" s="2" t="s">
        <v>864</v>
      </c>
      <c r="C440" s="1" t="s">
        <v>1608</v>
      </c>
      <c r="D440" s="12" t="s">
        <v>18</v>
      </c>
      <c r="E440" s="12">
        <v>900</v>
      </c>
      <c r="F440" s="25" t="s">
        <v>2353</v>
      </c>
      <c r="G440" s="30" t="s">
        <v>3200</v>
      </c>
      <c r="H440" s="30" t="s">
        <v>3201</v>
      </c>
      <c r="I440" s="11" t="s">
        <v>131</v>
      </c>
      <c r="J440" s="12" t="s">
        <v>4444</v>
      </c>
      <c r="K440" s="12" t="s">
        <v>37</v>
      </c>
      <c r="L440" s="12">
        <v>0</v>
      </c>
      <c r="M440" s="12" t="s">
        <v>19</v>
      </c>
      <c r="N440" s="12" t="s">
        <v>21</v>
      </c>
      <c r="O440" s="12">
        <v>0</v>
      </c>
      <c r="P440" s="12" t="s">
        <v>50</v>
      </c>
      <c r="Q440" s="12">
        <v>1</v>
      </c>
      <c r="R440" s="30" t="s">
        <v>31</v>
      </c>
      <c r="S440" s="12">
        <v>0</v>
      </c>
      <c r="U440" t="s">
        <v>816</v>
      </c>
      <c r="V440" t="s">
        <v>41</v>
      </c>
      <c r="W440" t="s">
        <v>3507</v>
      </c>
      <c r="X440" t="s">
        <v>3508</v>
      </c>
      <c r="Y440" t="s">
        <v>31</v>
      </c>
      <c r="Z440" t="s">
        <v>4608</v>
      </c>
      <c r="AA440" t="s">
        <v>37</v>
      </c>
      <c r="AC440" t="s">
        <v>19</v>
      </c>
      <c r="AD440">
        <v>16</v>
      </c>
      <c r="AE440">
        <v>0</v>
      </c>
      <c r="AF440" t="s">
        <v>50</v>
      </c>
      <c r="AG440">
        <v>3</v>
      </c>
      <c r="AI440" s="7" t="str">
        <f>VLOOKUP(B440,U:W,3,0)</f>
        <v>-6.962349</v>
      </c>
      <c r="AJ440" s="4" t="str">
        <f>VLOOKUP(B440,U:X,4,0)</f>
        <v>110.6385938</v>
      </c>
      <c r="AK440" s="4" t="str">
        <f>VLOOKUP(B440,U:Y,5,0)</f>
        <v>SUDARMAN</v>
      </c>
      <c r="AL440" s="4" t="str">
        <f>VLOOKUP(B440,U:Z,6,0)</f>
        <v>14514231266</v>
      </c>
      <c r="AM440" s="4" t="str">
        <f>VLOOKUP(B440,U:AA,7,0)</f>
        <v>HEXING</v>
      </c>
      <c r="AN440" s="4">
        <f>VLOOKUP(B440,U:AB,8,0)</f>
        <v>0</v>
      </c>
      <c r="AO440" s="4" t="str">
        <f>VLOOKUP(B440,U:AC,9,0)</f>
        <v>ABB</v>
      </c>
      <c r="AP440" s="4">
        <f>VLOOKUP(B440,U:AD,10,0)</f>
        <v>4</v>
      </c>
      <c r="AQ440" s="3" t="s">
        <v>123</v>
      </c>
      <c r="AR440" s="4" t="str">
        <f t="shared" si="12"/>
        <v>4A</v>
      </c>
      <c r="AS440" s="4" t="str">
        <f>VLOOKUP(B440,U:AF,12,0)</f>
        <v>GD525512330</v>
      </c>
      <c r="AT440" s="4">
        <f>VLOOKUP(B440,U:AG,13,0)</f>
        <v>1</v>
      </c>
      <c r="AU440" s="4">
        <f t="shared" si="13"/>
        <v>0</v>
      </c>
    </row>
    <row r="441" spans="1:47" x14ac:dyDescent="0.3">
      <c r="A441" s="6" t="s">
        <v>418</v>
      </c>
      <c r="B441" s="2" t="s">
        <v>865</v>
      </c>
      <c r="C441" s="1" t="s">
        <v>1609</v>
      </c>
      <c r="D441" s="12" t="s">
        <v>137</v>
      </c>
      <c r="E441" s="12">
        <v>900</v>
      </c>
      <c r="F441" s="25" t="s">
        <v>2354</v>
      </c>
      <c r="G441" s="30" t="s">
        <v>3276</v>
      </c>
      <c r="H441" s="30" t="s">
        <v>3277</v>
      </c>
      <c r="I441" s="11" t="s">
        <v>130</v>
      </c>
      <c r="J441" s="12" t="s">
        <v>4485</v>
      </c>
      <c r="K441" s="12" t="s">
        <v>146</v>
      </c>
      <c r="L441" s="12">
        <v>0</v>
      </c>
      <c r="M441" s="12" t="s">
        <v>19</v>
      </c>
      <c r="N441" s="12" t="s">
        <v>21</v>
      </c>
      <c r="O441" s="12">
        <v>0</v>
      </c>
      <c r="P441" s="12" t="s">
        <v>150</v>
      </c>
      <c r="Q441" s="12">
        <v>1</v>
      </c>
      <c r="R441" s="30" t="s">
        <v>177</v>
      </c>
      <c r="S441" s="12">
        <v>0</v>
      </c>
      <c r="U441" t="s">
        <v>1028</v>
      </c>
      <c r="V441" t="s">
        <v>39</v>
      </c>
      <c r="W441" t="s">
        <v>3509</v>
      </c>
      <c r="X441" t="s">
        <v>3510</v>
      </c>
      <c r="Y441" t="s">
        <v>182</v>
      </c>
      <c r="Z441" t="s">
        <v>4609</v>
      </c>
      <c r="AA441" t="s">
        <v>37</v>
      </c>
      <c r="AC441" t="s">
        <v>19</v>
      </c>
      <c r="AD441">
        <v>4</v>
      </c>
      <c r="AE441">
        <v>0</v>
      </c>
      <c r="AF441" t="s">
        <v>230</v>
      </c>
      <c r="AG441">
        <v>7</v>
      </c>
      <c r="AI441" s="7" t="str">
        <f>VLOOKUP(B441,U:W,3,0)</f>
        <v>-6.8420931</v>
      </c>
      <c r="AJ441" s="4" t="str">
        <f>VLOOKUP(B441,U:X,4,0)</f>
        <v>110.7536472</v>
      </c>
      <c r="AK441" s="4" t="str">
        <f>VLOOKUP(B441,U:Y,5,0)</f>
        <v>MIFTAKHUL ANWAR</v>
      </c>
      <c r="AL441" s="4" t="str">
        <f>VLOOKUP(B441,U:Z,6,0)</f>
        <v>000469891</v>
      </c>
      <c r="AM441" s="4" t="str">
        <f>VLOOKUP(B441,U:AA,7,0)</f>
        <v>METBELOSA</v>
      </c>
      <c r="AN441" s="4">
        <f>VLOOKUP(B441,U:AB,8,0)</f>
        <v>0</v>
      </c>
      <c r="AO441" s="4" t="str">
        <f>VLOOKUP(B441,U:AC,9,0)</f>
        <v>ABB</v>
      </c>
      <c r="AP441" s="4">
        <f>VLOOKUP(B441,U:AD,10,0)</f>
        <v>4</v>
      </c>
      <c r="AQ441" s="3" t="s">
        <v>123</v>
      </c>
      <c r="AR441" s="4" t="str">
        <f t="shared" si="12"/>
        <v>4A</v>
      </c>
      <c r="AS441" s="4" t="str">
        <f>VLOOKUP(B441,U:AF,12,0)</f>
        <v/>
      </c>
      <c r="AT441" s="4">
        <f>VLOOKUP(B441,U:AG,13,0)</f>
        <v>1</v>
      </c>
      <c r="AU441" s="4">
        <f t="shared" si="13"/>
        <v>0</v>
      </c>
    </row>
    <row r="442" spans="1:47" x14ac:dyDescent="0.3">
      <c r="A442" s="6" t="s">
        <v>418</v>
      </c>
      <c r="B442" s="2" t="s">
        <v>866</v>
      </c>
      <c r="C442" s="1" t="s">
        <v>1610</v>
      </c>
      <c r="D442" s="12" t="s">
        <v>18</v>
      </c>
      <c r="E442" s="12">
        <v>900</v>
      </c>
      <c r="F442" s="25" t="s">
        <v>2355</v>
      </c>
      <c r="G442" s="30" t="s">
        <v>3206</v>
      </c>
      <c r="H442" s="30" t="s">
        <v>3207</v>
      </c>
      <c r="I442" s="11" t="s">
        <v>131</v>
      </c>
      <c r="J442" s="12" t="s">
        <v>4447</v>
      </c>
      <c r="K442" s="12" t="s">
        <v>38</v>
      </c>
      <c r="L442" s="12">
        <v>0</v>
      </c>
      <c r="M442" s="12" t="s">
        <v>19</v>
      </c>
      <c r="N442" s="12" t="s">
        <v>21</v>
      </c>
      <c r="O442" s="12">
        <v>0</v>
      </c>
      <c r="P442" s="12" t="s">
        <v>5055</v>
      </c>
      <c r="Q442" s="12">
        <v>5</v>
      </c>
      <c r="R442" s="30" t="s">
        <v>179</v>
      </c>
      <c r="S442" s="12">
        <v>0</v>
      </c>
      <c r="U442" t="s">
        <v>920</v>
      </c>
      <c r="V442" t="s">
        <v>39</v>
      </c>
      <c r="W442" t="s">
        <v>219</v>
      </c>
      <c r="X442" t="s">
        <v>327</v>
      </c>
      <c r="Y442" t="s">
        <v>178</v>
      </c>
      <c r="Z442" t="s">
        <v>4610</v>
      </c>
      <c r="AA442" t="s">
        <v>37</v>
      </c>
      <c r="AC442" t="s">
        <v>19</v>
      </c>
      <c r="AD442">
        <v>4</v>
      </c>
      <c r="AE442">
        <v>0</v>
      </c>
      <c r="AF442" t="s">
        <v>77</v>
      </c>
      <c r="AG442">
        <v>3</v>
      </c>
      <c r="AI442" s="7" t="str">
        <f>VLOOKUP(B442,U:W,3,0)</f>
        <v>-6.9226748</v>
      </c>
      <c r="AJ442" s="4" t="str">
        <f>VLOOKUP(B442,U:X,4,0)</f>
        <v>110.68222</v>
      </c>
      <c r="AK442" s="4" t="str">
        <f>VLOOKUP(B442,U:Y,5,0)</f>
        <v>SUHIRMANTO</v>
      </c>
      <c r="AL442" s="4" t="str">
        <f>VLOOKUP(B442,U:Z,6,0)</f>
        <v>86275144516</v>
      </c>
      <c r="AM442" s="4" t="str">
        <f>VLOOKUP(B442,U:AA,7,0)</f>
        <v>SMARTMETER</v>
      </c>
      <c r="AN442" s="4">
        <f>VLOOKUP(B442,U:AB,8,0)</f>
        <v>0</v>
      </c>
      <c r="AO442" s="4" t="str">
        <f>VLOOKUP(B442,U:AC,9,0)</f>
        <v>ABB</v>
      </c>
      <c r="AP442" s="4">
        <f>VLOOKUP(B442,U:AD,10,0)</f>
        <v>4</v>
      </c>
      <c r="AQ442" s="3" t="s">
        <v>123</v>
      </c>
      <c r="AR442" s="4" t="str">
        <f t="shared" si="12"/>
        <v>4A</v>
      </c>
      <c r="AS442" s="4" t="str">
        <f>VLOOKUP(B442,U:AF,12,0)</f>
        <v>GD525510060</v>
      </c>
      <c r="AT442" s="4">
        <f>VLOOKUP(B442,U:AG,13,0)</f>
        <v>5</v>
      </c>
      <c r="AU442" s="4">
        <f t="shared" si="13"/>
        <v>0</v>
      </c>
    </row>
    <row r="443" spans="1:47" x14ac:dyDescent="0.3">
      <c r="A443" s="6" t="s">
        <v>434</v>
      </c>
      <c r="B443" s="2" t="s">
        <v>867</v>
      </c>
      <c r="C443" s="1" t="s">
        <v>1611</v>
      </c>
      <c r="D443" s="12" t="s">
        <v>18</v>
      </c>
      <c r="E443" s="12">
        <v>900</v>
      </c>
      <c r="F443" s="25" t="s">
        <v>2356</v>
      </c>
      <c r="G443" s="30" t="s">
        <v>3366</v>
      </c>
      <c r="H443" s="30" t="s">
        <v>3367</v>
      </c>
      <c r="I443" s="11" t="s">
        <v>131</v>
      </c>
      <c r="J443" s="12" t="s">
        <v>4529</v>
      </c>
      <c r="K443" s="12" t="s">
        <v>143</v>
      </c>
      <c r="L443" s="12">
        <v>0</v>
      </c>
      <c r="M443" s="12" t="s">
        <v>19</v>
      </c>
      <c r="N443" s="12" t="s">
        <v>21</v>
      </c>
      <c r="O443" s="12">
        <v>0</v>
      </c>
      <c r="P443" s="12" t="s">
        <v>379</v>
      </c>
      <c r="Q443" s="12">
        <v>4</v>
      </c>
      <c r="R443" s="30" t="s">
        <v>176</v>
      </c>
      <c r="S443" s="12">
        <v>0</v>
      </c>
      <c r="U443" t="s">
        <v>469</v>
      </c>
      <c r="V443" t="s">
        <v>43</v>
      </c>
      <c r="W443" t="s">
        <v>219</v>
      </c>
      <c r="X443" t="s">
        <v>327</v>
      </c>
      <c r="Y443" t="s">
        <v>178</v>
      </c>
      <c r="Z443" t="s">
        <v>4611</v>
      </c>
      <c r="AA443" t="s">
        <v>37</v>
      </c>
      <c r="AC443" t="s">
        <v>19</v>
      </c>
      <c r="AD443">
        <v>2</v>
      </c>
      <c r="AE443">
        <v>0</v>
      </c>
      <c r="AF443" t="s">
        <v>5104</v>
      </c>
      <c r="AG443">
        <v>2</v>
      </c>
      <c r="AI443" s="7" t="str">
        <f>VLOOKUP(B443,U:W,3,0)</f>
        <v>-6.8466736</v>
      </c>
      <c r="AJ443" s="4" t="str">
        <f>VLOOKUP(B443,U:X,4,0)</f>
        <v>110.5767736</v>
      </c>
      <c r="AK443" s="4" t="str">
        <f>VLOOKUP(B443,U:Y,5,0)</f>
        <v>AHMAD ROFIQ</v>
      </c>
      <c r="AL443" s="4" t="str">
        <f>VLOOKUP(B443,U:Z,6,0)</f>
        <v>32119126962</v>
      </c>
      <c r="AM443" s="4" t="str">
        <f>VLOOKUP(B443,U:AA,7,0)</f>
        <v>ITRON</v>
      </c>
      <c r="AN443" s="4">
        <f>VLOOKUP(B443,U:AB,8,0)</f>
        <v>0</v>
      </c>
      <c r="AO443" s="4" t="str">
        <f>VLOOKUP(B443,U:AC,9,0)</f>
        <v>ABB</v>
      </c>
      <c r="AP443" s="4">
        <f>VLOOKUP(B443,U:AD,10,0)</f>
        <v>4</v>
      </c>
      <c r="AQ443" s="3" t="s">
        <v>123</v>
      </c>
      <c r="AR443" s="4" t="str">
        <f t="shared" si="12"/>
        <v>4A</v>
      </c>
      <c r="AS443" s="4" t="str">
        <f>VLOOKUP(B443,U:AF,12,0)</f>
        <v>GD525511642</v>
      </c>
      <c r="AT443" s="4">
        <f>VLOOKUP(B443,U:AG,13,0)</f>
        <v>4</v>
      </c>
      <c r="AU443" s="4">
        <f t="shared" si="13"/>
        <v>0</v>
      </c>
    </row>
    <row r="444" spans="1:47" x14ac:dyDescent="0.3">
      <c r="A444" s="6" t="s">
        <v>418</v>
      </c>
      <c r="B444" s="2" t="s">
        <v>868</v>
      </c>
      <c r="C444" s="1" t="s">
        <v>1612</v>
      </c>
      <c r="D444" s="12" t="s">
        <v>18</v>
      </c>
      <c r="E444" s="12">
        <v>1300</v>
      </c>
      <c r="F444" s="25" t="s">
        <v>2357</v>
      </c>
      <c r="G444" s="30" t="s">
        <v>3128</v>
      </c>
      <c r="H444" s="30" t="s">
        <v>3129</v>
      </c>
      <c r="I444" s="11" t="s">
        <v>131</v>
      </c>
      <c r="J444" s="12" t="s">
        <v>4400</v>
      </c>
      <c r="K444" s="12" t="s">
        <v>37</v>
      </c>
      <c r="L444" s="12">
        <v>0</v>
      </c>
      <c r="M444" s="12" t="s">
        <v>19</v>
      </c>
      <c r="N444" s="12" t="s">
        <v>125</v>
      </c>
      <c r="O444" s="12">
        <v>0</v>
      </c>
      <c r="P444" s="12" t="s">
        <v>94</v>
      </c>
      <c r="Q444" s="12">
        <v>4</v>
      </c>
      <c r="R444" s="30" t="s">
        <v>177</v>
      </c>
      <c r="S444" s="12">
        <v>0</v>
      </c>
      <c r="U444" t="s">
        <v>710</v>
      </c>
      <c r="V444" t="s">
        <v>40</v>
      </c>
      <c r="W444" t="s">
        <v>3511</v>
      </c>
      <c r="X444" t="s">
        <v>3512</v>
      </c>
      <c r="Y444" t="s">
        <v>181</v>
      </c>
      <c r="Z444" t="s">
        <v>4612</v>
      </c>
      <c r="AA444" t="s">
        <v>143</v>
      </c>
      <c r="AC444" t="s">
        <v>19</v>
      </c>
      <c r="AD444">
        <v>6</v>
      </c>
      <c r="AE444">
        <v>0</v>
      </c>
      <c r="AF444" t="s">
        <v>70</v>
      </c>
      <c r="AG444">
        <v>5</v>
      </c>
      <c r="AI444" s="7" t="str">
        <f>VLOOKUP(B444,U:W,3,0)</f>
        <v>-6.8968479</v>
      </c>
      <c r="AJ444" s="4" t="str">
        <f>VLOOKUP(B444,U:X,4,0)</f>
        <v>110.6371995</v>
      </c>
      <c r="AK444" s="4" t="str">
        <f>VLOOKUP(B444,U:Y,5,0)</f>
        <v>MIFTAKHUL ANWAR</v>
      </c>
      <c r="AL444" s="4" t="str">
        <f>VLOOKUP(B444,U:Z,6,0)</f>
        <v>14514222521</v>
      </c>
      <c r="AM444" s="4" t="str">
        <f>VLOOKUP(B444,U:AA,7,0)</f>
        <v>HEXING</v>
      </c>
      <c r="AN444" s="4">
        <f>VLOOKUP(B444,U:AB,8,0)</f>
        <v>0</v>
      </c>
      <c r="AO444" s="4" t="str">
        <f>VLOOKUP(B444,U:AC,9,0)</f>
        <v>ABB</v>
      </c>
      <c r="AP444" s="4">
        <f>VLOOKUP(B444,U:AD,10,0)</f>
        <v>6</v>
      </c>
      <c r="AQ444" s="3" t="s">
        <v>123</v>
      </c>
      <c r="AR444" s="4" t="str">
        <f t="shared" si="12"/>
        <v>6A</v>
      </c>
      <c r="AS444" s="4" t="str">
        <f>VLOOKUP(B444,U:AF,12,0)</f>
        <v>GD525512356</v>
      </c>
      <c r="AT444" s="4">
        <f>VLOOKUP(B444,U:AG,13,0)</f>
        <v>4</v>
      </c>
      <c r="AU444" s="4">
        <f t="shared" si="13"/>
        <v>0</v>
      </c>
    </row>
    <row r="445" spans="1:47" x14ac:dyDescent="0.3">
      <c r="A445" s="6" t="s">
        <v>418</v>
      </c>
      <c r="B445" s="2" t="s">
        <v>869</v>
      </c>
      <c r="C445" s="1" t="s">
        <v>1613</v>
      </c>
      <c r="D445" s="12" t="s">
        <v>33</v>
      </c>
      <c r="E445" s="12">
        <v>900</v>
      </c>
      <c r="F445" s="25" t="s">
        <v>2358</v>
      </c>
      <c r="G445" s="30" t="s">
        <v>2916</v>
      </c>
      <c r="H445" s="30" t="s">
        <v>2917</v>
      </c>
      <c r="I445" s="11" t="s">
        <v>131</v>
      </c>
      <c r="J445" s="12" t="s">
        <v>4289</v>
      </c>
      <c r="K445" s="12" t="s">
        <v>37</v>
      </c>
      <c r="L445" s="12">
        <v>0</v>
      </c>
      <c r="M445" s="12" t="s">
        <v>19</v>
      </c>
      <c r="N445" s="12" t="s">
        <v>21</v>
      </c>
      <c r="O445" s="12">
        <v>0</v>
      </c>
      <c r="P445" s="12" t="s">
        <v>5012</v>
      </c>
      <c r="Q445" s="12">
        <v>6</v>
      </c>
      <c r="R445" s="30" t="s">
        <v>181</v>
      </c>
      <c r="S445" s="12" t="s">
        <v>132</v>
      </c>
      <c r="U445" t="s">
        <v>705</v>
      </c>
      <c r="V445" t="s">
        <v>39</v>
      </c>
      <c r="W445" t="s">
        <v>3513</v>
      </c>
      <c r="X445" t="s">
        <v>3514</v>
      </c>
      <c r="Y445" t="s">
        <v>183</v>
      </c>
      <c r="Z445" t="s">
        <v>4613</v>
      </c>
      <c r="AA445" t="s">
        <v>37</v>
      </c>
      <c r="AC445" t="s">
        <v>19</v>
      </c>
      <c r="AD445">
        <v>4</v>
      </c>
      <c r="AE445">
        <v>0</v>
      </c>
      <c r="AF445" t="s">
        <v>81</v>
      </c>
      <c r="AG445">
        <v>7</v>
      </c>
      <c r="AI445" s="7" t="str">
        <f>VLOOKUP(B445,U:W,3,0)</f>
        <v>-6.7767821</v>
      </c>
      <c r="AJ445" s="4" t="str">
        <f>VLOOKUP(B445,U:X,4,0)</f>
        <v>110.6217677</v>
      </c>
      <c r="AK445" s="4" t="str">
        <f>VLOOKUP(B445,U:Y,5,0)</f>
        <v>MUSYAFAK</v>
      </c>
      <c r="AL445" s="4" t="str">
        <f>VLOOKUP(B445,U:Z,6,0)</f>
        <v>14514227934</v>
      </c>
      <c r="AM445" s="4" t="str">
        <f>VLOOKUP(B445,U:AA,7,0)</f>
        <v>HEXING</v>
      </c>
      <c r="AN445" s="4">
        <f>VLOOKUP(B445,U:AB,8,0)</f>
        <v>0</v>
      </c>
      <c r="AO445" s="4" t="str">
        <f>VLOOKUP(B445,U:AC,9,0)</f>
        <v>ABB</v>
      </c>
      <c r="AP445" s="4">
        <f>VLOOKUP(B445,U:AD,10,0)</f>
        <v>4</v>
      </c>
      <c r="AQ445" s="3" t="s">
        <v>123</v>
      </c>
      <c r="AR445" s="4" t="str">
        <f t="shared" si="12"/>
        <v>4A</v>
      </c>
      <c r="AS445" s="4" t="str">
        <f>VLOOKUP(B445,U:AF,12,0)</f>
        <v>GD525511784</v>
      </c>
      <c r="AT445" s="4">
        <f>VLOOKUP(B445,U:AG,13,0)</f>
        <v>6</v>
      </c>
      <c r="AU445" s="4" t="str">
        <f t="shared" si="13"/>
        <v>PERLU PERLUASAN JTR</v>
      </c>
    </row>
    <row r="446" spans="1:47" x14ac:dyDescent="0.3">
      <c r="A446" s="6" t="s">
        <v>418</v>
      </c>
      <c r="B446" s="2" t="s">
        <v>870</v>
      </c>
      <c r="C446" s="1" t="s">
        <v>1614</v>
      </c>
      <c r="D446" s="12" t="s">
        <v>212</v>
      </c>
      <c r="E446" s="12">
        <v>2200</v>
      </c>
      <c r="F446" s="25" t="s">
        <v>2359</v>
      </c>
      <c r="G446" s="30" t="s">
        <v>3042</v>
      </c>
      <c r="H446" s="30" t="s">
        <v>3043</v>
      </c>
      <c r="I446" s="11" t="s">
        <v>130</v>
      </c>
      <c r="J446" s="12" t="s">
        <v>4356</v>
      </c>
      <c r="K446" s="12" t="s">
        <v>143</v>
      </c>
      <c r="L446" s="12">
        <v>0</v>
      </c>
      <c r="M446" s="12" t="s">
        <v>19</v>
      </c>
      <c r="N446" s="12" t="s">
        <v>22</v>
      </c>
      <c r="O446" s="12">
        <v>0</v>
      </c>
      <c r="P446" s="12" t="s">
        <v>103</v>
      </c>
      <c r="Q446" s="12">
        <v>1</v>
      </c>
      <c r="R446" s="30" t="s">
        <v>180</v>
      </c>
      <c r="S446" s="12">
        <v>0</v>
      </c>
      <c r="U446" t="s">
        <v>689</v>
      </c>
      <c r="V446" t="s">
        <v>39</v>
      </c>
      <c r="W446" t="s">
        <v>3515</v>
      </c>
      <c r="X446" t="s">
        <v>3516</v>
      </c>
      <c r="Y446" t="s">
        <v>180</v>
      </c>
      <c r="Z446" t="s">
        <v>4614</v>
      </c>
      <c r="AA446" t="s">
        <v>37</v>
      </c>
      <c r="AC446" t="s">
        <v>19</v>
      </c>
      <c r="AD446">
        <v>4</v>
      </c>
      <c r="AE446">
        <v>0</v>
      </c>
      <c r="AF446" t="s">
        <v>5105</v>
      </c>
      <c r="AG446">
        <v>9</v>
      </c>
      <c r="AI446" s="7" t="str">
        <f>VLOOKUP(B446,U:W,3,0)</f>
        <v>-6.9426318</v>
      </c>
      <c r="AJ446" s="4" t="str">
        <f>VLOOKUP(B446,U:X,4,0)</f>
        <v>110.5353539</v>
      </c>
      <c r="AK446" s="4" t="str">
        <f>VLOOKUP(B446,U:Y,5,0)</f>
        <v>AHMAD FAHRUR REZA</v>
      </c>
      <c r="AL446" s="4" t="str">
        <f>VLOOKUP(B446,U:Z,6,0)</f>
        <v>10G174853</v>
      </c>
      <c r="AM446" s="4" t="str">
        <f>VLOOKUP(B446,U:AA,7,0)</f>
        <v>ITRON</v>
      </c>
      <c r="AN446" s="4">
        <f>VLOOKUP(B446,U:AB,8,0)</f>
        <v>0</v>
      </c>
      <c r="AO446" s="4" t="str">
        <f>VLOOKUP(B446,U:AC,9,0)</f>
        <v>ABB</v>
      </c>
      <c r="AP446" s="4">
        <f>VLOOKUP(B446,U:AD,10,0)</f>
        <v>10</v>
      </c>
      <c r="AQ446" s="3" t="s">
        <v>123</v>
      </c>
      <c r="AR446" s="4" t="str">
        <f t="shared" si="12"/>
        <v>10A</v>
      </c>
      <c r="AS446" s="4" t="str">
        <f>VLOOKUP(B446,U:AF,12,0)</f>
        <v>GD525512387</v>
      </c>
      <c r="AT446" s="4">
        <f>VLOOKUP(B446,U:AG,13,0)</f>
        <v>1</v>
      </c>
      <c r="AU446" s="4">
        <f t="shared" si="13"/>
        <v>0</v>
      </c>
    </row>
    <row r="447" spans="1:47" x14ac:dyDescent="0.3">
      <c r="A447" s="6" t="s">
        <v>418</v>
      </c>
      <c r="B447" s="2" t="s">
        <v>871</v>
      </c>
      <c r="C447" s="1" t="s">
        <v>1615</v>
      </c>
      <c r="D447" s="12" t="s">
        <v>18</v>
      </c>
      <c r="E447" s="12">
        <v>1300</v>
      </c>
      <c r="F447" s="25" t="s">
        <v>2360</v>
      </c>
      <c r="G447" s="30" t="s">
        <v>222</v>
      </c>
      <c r="H447" s="30" t="s">
        <v>220</v>
      </c>
      <c r="I447" s="11" t="s">
        <v>131</v>
      </c>
      <c r="J447" s="12" t="s">
        <v>4438</v>
      </c>
      <c r="K447" s="12" t="s">
        <v>38</v>
      </c>
      <c r="L447" s="12">
        <v>0</v>
      </c>
      <c r="M447" s="12" t="s">
        <v>19</v>
      </c>
      <c r="N447" s="12" t="s">
        <v>125</v>
      </c>
      <c r="O447" s="12">
        <v>0</v>
      </c>
      <c r="P447" s="12" t="s">
        <v>5052</v>
      </c>
      <c r="Q447" s="12">
        <v>4</v>
      </c>
      <c r="R447" s="30" t="s">
        <v>178</v>
      </c>
      <c r="S447" s="12">
        <v>0</v>
      </c>
      <c r="U447" t="s">
        <v>732</v>
      </c>
      <c r="V447" t="s">
        <v>39</v>
      </c>
      <c r="W447" t="s">
        <v>3517</v>
      </c>
      <c r="X447" t="s">
        <v>3518</v>
      </c>
      <c r="Y447" t="s">
        <v>176</v>
      </c>
      <c r="Z447" t="s">
        <v>4615</v>
      </c>
      <c r="AA447" t="s">
        <v>145</v>
      </c>
      <c r="AC447" t="s">
        <v>19</v>
      </c>
      <c r="AD447">
        <v>4</v>
      </c>
      <c r="AE447">
        <v>0</v>
      </c>
      <c r="AF447" t="s">
        <v>5106</v>
      </c>
      <c r="AG447">
        <v>10</v>
      </c>
      <c r="AI447" s="7" t="str">
        <f>VLOOKUP(B447,U:W,3,0)</f>
        <v>-6.9947805</v>
      </c>
      <c r="AJ447" s="4" t="str">
        <f>VLOOKUP(B447,U:X,4,0)</f>
        <v>110.7500937</v>
      </c>
      <c r="AK447" s="4" t="str">
        <f>VLOOKUP(B447,U:Y,5,0)</f>
        <v>AGUS SALIM</v>
      </c>
      <c r="AL447" s="4" t="str">
        <f>VLOOKUP(B447,U:Z,6,0)</f>
        <v>86275144680</v>
      </c>
      <c r="AM447" s="4" t="str">
        <f>VLOOKUP(B447,U:AA,7,0)</f>
        <v>SMARTMETER</v>
      </c>
      <c r="AN447" s="4">
        <f>VLOOKUP(B447,U:AB,8,0)</f>
        <v>0</v>
      </c>
      <c r="AO447" s="4" t="str">
        <f>VLOOKUP(B447,U:AC,9,0)</f>
        <v>ABB</v>
      </c>
      <c r="AP447" s="4">
        <f>VLOOKUP(B447,U:AD,10,0)</f>
        <v>6</v>
      </c>
      <c r="AQ447" s="3" t="s">
        <v>123</v>
      </c>
      <c r="AR447" s="4" t="str">
        <f t="shared" si="12"/>
        <v>6A</v>
      </c>
      <c r="AS447" s="4" t="str">
        <f>VLOOKUP(B447,U:AF,12,0)</f>
        <v>GD525510309</v>
      </c>
      <c r="AT447" s="4">
        <f>VLOOKUP(B447,U:AG,13,0)</f>
        <v>4</v>
      </c>
      <c r="AU447" s="4">
        <f t="shared" si="13"/>
        <v>0</v>
      </c>
    </row>
    <row r="448" spans="1:47" x14ac:dyDescent="0.3">
      <c r="A448" s="6" t="s">
        <v>434</v>
      </c>
      <c r="B448" s="2" t="s">
        <v>872</v>
      </c>
      <c r="C448" s="1" t="s">
        <v>1616</v>
      </c>
      <c r="D448" s="12" t="s">
        <v>18</v>
      </c>
      <c r="E448" s="12">
        <v>900</v>
      </c>
      <c r="F448" s="25" t="s">
        <v>2361</v>
      </c>
      <c r="G448" s="30" t="s">
        <v>3294</v>
      </c>
      <c r="H448" s="30" t="s">
        <v>3295</v>
      </c>
      <c r="I448" s="11" t="s">
        <v>131</v>
      </c>
      <c r="J448" s="12" t="s">
        <v>4494</v>
      </c>
      <c r="K448" s="12" t="s">
        <v>37</v>
      </c>
      <c r="L448" s="12">
        <v>0</v>
      </c>
      <c r="M448" s="12" t="s">
        <v>47</v>
      </c>
      <c r="N448" s="12" t="s">
        <v>21</v>
      </c>
      <c r="O448" s="12">
        <v>0</v>
      </c>
      <c r="P448" s="12" t="s">
        <v>5067</v>
      </c>
      <c r="Q448" s="12">
        <v>5</v>
      </c>
      <c r="R448" s="30" t="s">
        <v>180</v>
      </c>
      <c r="S448" s="12">
        <v>0</v>
      </c>
      <c r="U448" t="s">
        <v>700</v>
      </c>
      <c r="V448" t="s">
        <v>39</v>
      </c>
      <c r="W448" t="s">
        <v>3519</v>
      </c>
      <c r="X448" t="s">
        <v>3520</v>
      </c>
      <c r="Y448" t="s">
        <v>182</v>
      </c>
      <c r="Z448" t="s">
        <v>4616</v>
      </c>
      <c r="AA448" t="s">
        <v>37</v>
      </c>
      <c r="AC448" t="s">
        <v>19</v>
      </c>
      <c r="AD448">
        <v>4</v>
      </c>
      <c r="AE448">
        <v>0</v>
      </c>
      <c r="AF448" t="s">
        <v>5107</v>
      </c>
      <c r="AG448">
        <v>1</v>
      </c>
      <c r="AI448" s="7" t="str">
        <f>VLOOKUP(B448,U:W,3,0)</f>
        <v>-6.9281708689633055</v>
      </c>
      <c r="AJ448" s="4" t="str">
        <f>VLOOKUP(B448,U:X,4,0)</f>
        <v>110.57805173099041</v>
      </c>
      <c r="AK448" s="4" t="str">
        <f>VLOOKUP(B448,U:Y,5,0)</f>
        <v>AHMAD FAHRUR REZA</v>
      </c>
      <c r="AL448" s="4" t="str">
        <f>VLOOKUP(B448,U:Z,6,0)</f>
        <v>14470697773</v>
      </c>
      <c r="AM448" s="4" t="str">
        <f>VLOOKUP(B448,U:AA,7,0)</f>
        <v>HEXING</v>
      </c>
      <c r="AN448" s="4">
        <f>VLOOKUP(B448,U:AB,8,0)</f>
        <v>0</v>
      </c>
      <c r="AO448" s="4" t="str">
        <f>VLOOKUP(B448,U:AC,9,0)</f>
        <v>DAYA</v>
      </c>
      <c r="AP448" s="4">
        <f>VLOOKUP(B448,U:AD,10,0)</f>
        <v>4</v>
      </c>
      <c r="AQ448" s="3" t="s">
        <v>123</v>
      </c>
      <c r="AR448" s="4" t="str">
        <f t="shared" si="12"/>
        <v>4A</v>
      </c>
      <c r="AS448" s="4" t="str">
        <f>VLOOKUP(B448,U:AF,12,0)</f>
        <v>GD525511869</v>
      </c>
      <c r="AT448" s="4">
        <f>VLOOKUP(B448,U:AG,13,0)</f>
        <v>5</v>
      </c>
      <c r="AU448" s="4">
        <f t="shared" si="13"/>
        <v>0</v>
      </c>
    </row>
    <row r="449" spans="1:47" x14ac:dyDescent="0.3">
      <c r="A449" s="6" t="s">
        <v>434</v>
      </c>
      <c r="B449" s="2" t="s">
        <v>873</v>
      </c>
      <c r="C449" s="1" t="s">
        <v>1617</v>
      </c>
      <c r="D449" s="12" t="s">
        <v>18</v>
      </c>
      <c r="E449" s="12">
        <v>900</v>
      </c>
      <c r="F449" s="25" t="s">
        <v>2362</v>
      </c>
      <c r="G449" s="30" t="s">
        <v>3284</v>
      </c>
      <c r="H449" s="30" t="s">
        <v>3285</v>
      </c>
      <c r="I449" s="11" t="s">
        <v>131</v>
      </c>
      <c r="J449" s="12" t="s">
        <v>4489</v>
      </c>
      <c r="K449" s="12" t="s">
        <v>38</v>
      </c>
      <c r="L449" s="12">
        <v>0</v>
      </c>
      <c r="M449" s="12" t="s">
        <v>19</v>
      </c>
      <c r="N449" s="12" t="s">
        <v>21</v>
      </c>
      <c r="O449" s="12">
        <v>0</v>
      </c>
      <c r="P449" s="12" t="s">
        <v>75</v>
      </c>
      <c r="Q449" s="12">
        <v>7</v>
      </c>
      <c r="R449" s="30" t="s">
        <v>176</v>
      </c>
      <c r="S449" s="12" t="s">
        <v>132</v>
      </c>
      <c r="U449" t="s">
        <v>676</v>
      </c>
      <c r="V449" t="s">
        <v>40</v>
      </c>
      <c r="W449" t="s">
        <v>3521</v>
      </c>
      <c r="X449" t="s">
        <v>3522</v>
      </c>
      <c r="Y449" t="s">
        <v>176</v>
      </c>
      <c r="Z449" t="s">
        <v>4617</v>
      </c>
      <c r="AA449" t="s">
        <v>37</v>
      </c>
      <c r="AC449" t="s">
        <v>19</v>
      </c>
      <c r="AD449">
        <v>6</v>
      </c>
      <c r="AE449">
        <v>0</v>
      </c>
      <c r="AF449" t="s">
        <v>5108</v>
      </c>
      <c r="AG449">
        <v>4</v>
      </c>
      <c r="AI449" s="7" t="str">
        <f>VLOOKUP(B449,U:W,3,0)</f>
        <v>-6.8885233</v>
      </c>
      <c r="AJ449" s="4" t="str">
        <f>VLOOKUP(B449,U:X,4,0)</f>
        <v>110.5837917</v>
      </c>
      <c r="AK449" s="4" t="str">
        <f>VLOOKUP(B449,U:Y,5,0)</f>
        <v>AHMAD ROFIQ</v>
      </c>
      <c r="AL449" s="4" t="str">
        <f>VLOOKUP(B449,U:Z,6,0)</f>
        <v>86275152410</v>
      </c>
      <c r="AM449" s="4" t="str">
        <f>VLOOKUP(B449,U:AA,7,0)</f>
        <v>SMARTMETER</v>
      </c>
      <c r="AN449" s="4">
        <f>VLOOKUP(B449,U:AB,8,0)</f>
        <v>0</v>
      </c>
      <c r="AO449" s="4" t="str">
        <f>VLOOKUP(B449,U:AC,9,0)</f>
        <v>ABB</v>
      </c>
      <c r="AP449" s="4">
        <f>VLOOKUP(B449,U:AD,10,0)</f>
        <v>4</v>
      </c>
      <c r="AQ449" s="3" t="s">
        <v>123</v>
      </c>
      <c r="AR449" s="4" t="str">
        <f t="shared" si="12"/>
        <v>4A</v>
      </c>
      <c r="AS449" s="4" t="str">
        <f>VLOOKUP(B449,U:AF,12,0)</f>
        <v>GD525512322</v>
      </c>
      <c r="AT449" s="4">
        <f>VLOOKUP(B449,U:AG,13,0)</f>
        <v>7</v>
      </c>
      <c r="AU449" s="4" t="str">
        <f t="shared" si="13"/>
        <v>PERLU PERLUASAN JTR</v>
      </c>
    </row>
    <row r="450" spans="1:47" x14ac:dyDescent="0.3">
      <c r="A450" s="6" t="s">
        <v>434</v>
      </c>
      <c r="B450" s="2" t="s">
        <v>874</v>
      </c>
      <c r="C450" s="1" t="s">
        <v>1618</v>
      </c>
      <c r="D450" s="12" t="s">
        <v>211</v>
      </c>
      <c r="E450" s="12">
        <v>1300</v>
      </c>
      <c r="F450" s="25" t="s">
        <v>2363</v>
      </c>
      <c r="G450" s="30" t="s">
        <v>3288</v>
      </c>
      <c r="H450" s="30" t="s">
        <v>3289</v>
      </c>
      <c r="I450" s="11" t="s">
        <v>131</v>
      </c>
      <c r="J450" s="12" t="s">
        <v>4491</v>
      </c>
      <c r="K450" s="12" t="s">
        <v>38</v>
      </c>
      <c r="L450" s="12">
        <v>0</v>
      </c>
      <c r="M450" s="12" t="s">
        <v>19</v>
      </c>
      <c r="N450" s="12" t="s">
        <v>125</v>
      </c>
      <c r="O450" s="12">
        <v>0</v>
      </c>
      <c r="P450" s="12" t="s">
        <v>89</v>
      </c>
      <c r="Q450" s="12">
        <v>9</v>
      </c>
      <c r="R450" s="30" t="s">
        <v>184</v>
      </c>
      <c r="S450" s="12" t="s">
        <v>132</v>
      </c>
      <c r="U450" t="s">
        <v>875</v>
      </c>
      <c r="V450" t="s">
        <v>39</v>
      </c>
      <c r="W450" t="s">
        <v>3523</v>
      </c>
      <c r="X450" t="s">
        <v>3524</v>
      </c>
      <c r="Y450" t="s">
        <v>181</v>
      </c>
      <c r="Z450" t="s">
        <v>4618</v>
      </c>
      <c r="AA450" t="s">
        <v>38</v>
      </c>
      <c r="AC450" t="s">
        <v>19</v>
      </c>
      <c r="AD450">
        <v>4</v>
      </c>
      <c r="AE450">
        <v>0</v>
      </c>
      <c r="AF450" t="s">
        <v>401</v>
      </c>
      <c r="AG450">
        <v>8</v>
      </c>
      <c r="AI450" s="7" t="str">
        <f>VLOOKUP(B450,U:W,3,0)</f>
        <v>-6.8250482</v>
      </c>
      <c r="AJ450" s="4" t="str">
        <f>VLOOKUP(B450,U:X,4,0)</f>
        <v>110.7106146</v>
      </c>
      <c r="AK450" s="4" t="str">
        <f>VLOOKUP(B450,U:Y,5,0)</f>
        <v>AHMAD KHARIS</v>
      </c>
      <c r="AL450" s="4" t="str">
        <f>VLOOKUP(B450,U:Z,6,0)</f>
        <v>86275145430</v>
      </c>
      <c r="AM450" s="4" t="str">
        <f>VLOOKUP(B450,U:AA,7,0)</f>
        <v>SMARTMETER</v>
      </c>
      <c r="AN450" s="4">
        <f>VLOOKUP(B450,U:AB,8,0)</f>
        <v>0</v>
      </c>
      <c r="AO450" s="4" t="str">
        <f>VLOOKUP(B450,U:AC,9,0)</f>
        <v>ABB</v>
      </c>
      <c r="AP450" s="4">
        <f>VLOOKUP(B450,U:AD,10,0)</f>
        <v>6</v>
      </c>
      <c r="AQ450" s="3" t="s">
        <v>123</v>
      </c>
      <c r="AR450" s="4" t="str">
        <f t="shared" si="12"/>
        <v>6A</v>
      </c>
      <c r="AS450" s="4" t="str">
        <f>VLOOKUP(B450,U:AF,12,0)</f>
        <v>GD525511128</v>
      </c>
      <c r="AT450" s="4">
        <f>VLOOKUP(B450,U:AG,13,0)</f>
        <v>9</v>
      </c>
      <c r="AU450" s="4" t="str">
        <f t="shared" si="13"/>
        <v>PERLU PERLUASAN JTR</v>
      </c>
    </row>
    <row r="451" spans="1:47" x14ac:dyDescent="0.3">
      <c r="A451" s="6" t="s">
        <v>430</v>
      </c>
      <c r="B451" s="2" t="s">
        <v>875</v>
      </c>
      <c r="C451" s="1" t="s">
        <v>293</v>
      </c>
      <c r="D451" s="12" t="s">
        <v>18</v>
      </c>
      <c r="E451" s="12">
        <v>900</v>
      </c>
      <c r="F451" s="25" t="s">
        <v>2364</v>
      </c>
      <c r="G451" s="30" t="s">
        <v>3523</v>
      </c>
      <c r="H451" s="30" t="s">
        <v>3524</v>
      </c>
      <c r="I451" s="11" t="s">
        <v>131</v>
      </c>
      <c r="J451" s="12" t="s">
        <v>4618</v>
      </c>
      <c r="K451" s="12" t="s">
        <v>38</v>
      </c>
      <c r="L451" s="12">
        <v>0</v>
      </c>
      <c r="M451" s="12" t="s">
        <v>19</v>
      </c>
      <c r="N451" s="12" t="s">
        <v>21</v>
      </c>
      <c r="O451" s="12">
        <v>0</v>
      </c>
      <c r="P451" s="12" t="s">
        <v>401</v>
      </c>
      <c r="Q451" s="12">
        <v>8</v>
      </c>
      <c r="R451" s="30" t="s">
        <v>181</v>
      </c>
      <c r="S451" s="12" t="s">
        <v>132</v>
      </c>
      <c r="U451" t="s">
        <v>794</v>
      </c>
      <c r="V451" t="s">
        <v>41</v>
      </c>
      <c r="W451" t="s">
        <v>3525</v>
      </c>
      <c r="X451" t="s">
        <v>3526</v>
      </c>
      <c r="Y451" t="s">
        <v>177</v>
      </c>
      <c r="Z451" t="s">
        <v>4619</v>
      </c>
      <c r="AA451" t="s">
        <v>38</v>
      </c>
      <c r="AC451" t="s">
        <v>19</v>
      </c>
      <c r="AD451">
        <v>16</v>
      </c>
      <c r="AE451">
        <v>0</v>
      </c>
      <c r="AF451" t="s">
        <v>5109</v>
      </c>
      <c r="AG451">
        <v>3</v>
      </c>
      <c r="AI451" s="7" t="str">
        <f>VLOOKUP(B451,U:W,3,0)</f>
        <v>-6.84395623360187</v>
      </c>
      <c r="AJ451" s="4" t="str">
        <f>VLOOKUP(B451,U:X,4,0)</f>
        <v>110.56701276451349</v>
      </c>
      <c r="AK451" s="4" t="str">
        <f>VLOOKUP(B451,U:Y,5,0)</f>
        <v>MUSYAFAK</v>
      </c>
      <c r="AL451" s="4" t="str">
        <f>VLOOKUP(B451,U:Z,6,0)</f>
        <v>86275260767</v>
      </c>
      <c r="AM451" s="4" t="str">
        <f>VLOOKUP(B451,U:AA,7,0)</f>
        <v>SMARTMETER</v>
      </c>
      <c r="AN451" s="4">
        <f>VLOOKUP(B451,U:AB,8,0)</f>
        <v>0</v>
      </c>
      <c r="AO451" s="4" t="str">
        <f>VLOOKUP(B451,U:AC,9,0)</f>
        <v>ABB</v>
      </c>
      <c r="AP451" s="4">
        <f>VLOOKUP(B451,U:AD,10,0)</f>
        <v>4</v>
      </c>
      <c r="AQ451" s="3" t="s">
        <v>123</v>
      </c>
      <c r="AR451" s="4" t="str">
        <f t="shared" si="12"/>
        <v>4A</v>
      </c>
      <c r="AS451" s="4" t="str">
        <f>VLOOKUP(B451,U:AF,12,0)</f>
        <v>GD525511375</v>
      </c>
      <c r="AT451" s="4">
        <f>VLOOKUP(B451,U:AG,13,0)</f>
        <v>8</v>
      </c>
      <c r="AU451" s="4" t="str">
        <f t="shared" si="13"/>
        <v>PERLU PERLUASAN JTR</v>
      </c>
    </row>
    <row r="452" spans="1:47" x14ac:dyDescent="0.3">
      <c r="A452" s="6" t="s">
        <v>434</v>
      </c>
      <c r="B452" s="2" t="s">
        <v>876</v>
      </c>
      <c r="C452" s="1" t="s">
        <v>1619</v>
      </c>
      <c r="D452" s="12" t="s">
        <v>18</v>
      </c>
      <c r="E452" s="12">
        <v>1300</v>
      </c>
      <c r="F452" s="25" t="s">
        <v>2365</v>
      </c>
      <c r="G452" s="30" t="s">
        <v>3360</v>
      </c>
      <c r="H452" s="30" t="s">
        <v>3361</v>
      </c>
      <c r="I452" s="11" t="s">
        <v>131</v>
      </c>
      <c r="J452" s="12" t="s">
        <v>4526</v>
      </c>
      <c r="K452" s="12" t="s">
        <v>38</v>
      </c>
      <c r="L452" s="12">
        <v>0</v>
      </c>
      <c r="M452" s="12" t="s">
        <v>19</v>
      </c>
      <c r="N452" s="12" t="s">
        <v>125</v>
      </c>
      <c r="O452" s="12">
        <v>0</v>
      </c>
      <c r="P452" s="12" t="s">
        <v>5076</v>
      </c>
      <c r="Q452" s="12">
        <v>12</v>
      </c>
      <c r="R452" s="30" t="s">
        <v>176</v>
      </c>
      <c r="S452" s="12" t="s">
        <v>132</v>
      </c>
      <c r="U452" t="s">
        <v>894</v>
      </c>
      <c r="V452" t="s">
        <v>40</v>
      </c>
      <c r="W452" t="s">
        <v>3527</v>
      </c>
      <c r="X452" t="s">
        <v>3528</v>
      </c>
      <c r="Y452" t="s">
        <v>177</v>
      </c>
      <c r="Z452" t="s">
        <v>4620</v>
      </c>
      <c r="AA452" t="s">
        <v>37</v>
      </c>
      <c r="AC452" t="s">
        <v>19</v>
      </c>
      <c r="AD452">
        <v>6</v>
      </c>
      <c r="AE452">
        <v>0</v>
      </c>
      <c r="AF452" t="s">
        <v>118</v>
      </c>
      <c r="AG452">
        <v>1</v>
      </c>
      <c r="AI452" s="7" t="str">
        <f>VLOOKUP(B452,U:W,3,0)</f>
        <v>-6.8454467</v>
      </c>
      <c r="AJ452" s="4" t="str">
        <f>VLOOKUP(B452,U:X,4,0)</f>
        <v>110.5847658</v>
      </c>
      <c r="AK452" s="4" t="str">
        <f>VLOOKUP(B452,U:Y,5,0)</f>
        <v>AHMAD ROFIQ</v>
      </c>
      <c r="AL452" s="4" t="str">
        <f>VLOOKUP(B452,U:Z,6,0)</f>
        <v>86275265998</v>
      </c>
      <c r="AM452" s="4" t="str">
        <f>VLOOKUP(B452,U:AA,7,0)</f>
        <v>SMARTMETER</v>
      </c>
      <c r="AN452" s="4">
        <f>VLOOKUP(B452,U:AB,8,0)</f>
        <v>0</v>
      </c>
      <c r="AO452" s="4" t="str">
        <f>VLOOKUP(B452,U:AC,9,0)</f>
        <v>ABB</v>
      </c>
      <c r="AP452" s="4">
        <f>VLOOKUP(B452,U:AD,10,0)</f>
        <v>6</v>
      </c>
      <c r="AQ452" s="3" t="s">
        <v>123</v>
      </c>
      <c r="AR452" s="4" t="str">
        <f t="shared" si="12"/>
        <v>6A</v>
      </c>
      <c r="AS452" s="4" t="str">
        <f>VLOOKUP(B452,U:AF,12,0)</f>
        <v>GD525511644</v>
      </c>
      <c r="AT452" s="4">
        <f>VLOOKUP(B452,U:AG,13,0)</f>
        <v>12</v>
      </c>
      <c r="AU452" s="4" t="str">
        <f t="shared" si="13"/>
        <v>PERLU PERLUASAN JTR</v>
      </c>
    </row>
    <row r="453" spans="1:47" x14ac:dyDescent="0.3">
      <c r="A453" s="6" t="s">
        <v>434</v>
      </c>
      <c r="B453" s="2" t="s">
        <v>877</v>
      </c>
      <c r="C453" s="1" t="s">
        <v>1620</v>
      </c>
      <c r="D453" s="12" t="s">
        <v>33</v>
      </c>
      <c r="E453" s="12">
        <v>900</v>
      </c>
      <c r="F453" s="25" t="s">
        <v>2366</v>
      </c>
      <c r="G453" s="30" t="s">
        <v>3370</v>
      </c>
      <c r="H453" s="30" t="s">
        <v>3371</v>
      </c>
      <c r="I453" s="11" t="s">
        <v>131</v>
      </c>
      <c r="J453" s="12" t="s">
        <v>4531</v>
      </c>
      <c r="K453" s="12" t="s">
        <v>38</v>
      </c>
      <c r="L453" s="12">
        <v>0</v>
      </c>
      <c r="M453" s="12" t="s">
        <v>19</v>
      </c>
      <c r="N453" s="12" t="s">
        <v>21</v>
      </c>
      <c r="O453" s="12">
        <v>0</v>
      </c>
      <c r="P453" s="12" t="s">
        <v>96</v>
      </c>
      <c r="Q453" s="12">
        <v>4</v>
      </c>
      <c r="R453" s="30" t="s">
        <v>31</v>
      </c>
      <c r="S453" s="12">
        <v>0</v>
      </c>
      <c r="U453" t="s">
        <v>903</v>
      </c>
      <c r="V453" t="s">
        <v>39</v>
      </c>
      <c r="W453" t="s">
        <v>3529</v>
      </c>
      <c r="X453" t="s">
        <v>3530</v>
      </c>
      <c r="Y453" t="s">
        <v>184</v>
      </c>
      <c r="Z453" t="s">
        <v>4621</v>
      </c>
      <c r="AA453" t="s">
        <v>37</v>
      </c>
      <c r="AC453" t="s">
        <v>19</v>
      </c>
      <c r="AD453">
        <v>4</v>
      </c>
      <c r="AE453">
        <v>0</v>
      </c>
      <c r="AF453" t="s">
        <v>85</v>
      </c>
      <c r="AG453">
        <v>8</v>
      </c>
      <c r="AI453" s="7" t="str">
        <f>VLOOKUP(B453,U:W,3,0)</f>
        <v>-6.9262104</v>
      </c>
      <c r="AJ453" s="4" t="str">
        <f>VLOOKUP(B453,U:X,4,0)</f>
        <v>110.6250452</v>
      </c>
      <c r="AK453" s="4" t="str">
        <f>VLOOKUP(B453,U:Y,5,0)</f>
        <v>SUDARMAN</v>
      </c>
      <c r="AL453" s="4" t="str">
        <f>VLOOKUP(B453,U:Z,6,0)</f>
        <v>86275110020</v>
      </c>
      <c r="AM453" s="4" t="str">
        <f>VLOOKUP(B453,U:AA,7,0)</f>
        <v>SMARTMETER</v>
      </c>
      <c r="AN453" s="4">
        <f>VLOOKUP(B453,U:AB,8,0)</f>
        <v>0</v>
      </c>
      <c r="AO453" s="4" t="str">
        <f>VLOOKUP(B453,U:AC,9,0)</f>
        <v>ABB</v>
      </c>
      <c r="AP453" s="4">
        <f>VLOOKUP(B453,U:AD,10,0)</f>
        <v>4</v>
      </c>
      <c r="AQ453" s="3" t="s">
        <v>123</v>
      </c>
      <c r="AR453" s="4" t="str">
        <f t="shared" si="12"/>
        <v>4A</v>
      </c>
      <c r="AS453" s="4" t="str">
        <f>VLOOKUP(B453,U:AF,12,0)</f>
        <v>GD525512388</v>
      </c>
      <c r="AT453" s="4">
        <f>VLOOKUP(B453,U:AG,13,0)</f>
        <v>4</v>
      </c>
      <c r="AU453" s="4">
        <f t="shared" si="13"/>
        <v>0</v>
      </c>
    </row>
    <row r="454" spans="1:47" x14ac:dyDescent="0.3">
      <c r="A454" s="6" t="s">
        <v>430</v>
      </c>
      <c r="B454" s="2" t="s">
        <v>878</v>
      </c>
      <c r="C454" s="1" t="s">
        <v>1621</v>
      </c>
      <c r="D454" s="12" t="s">
        <v>34</v>
      </c>
      <c r="E454" s="12">
        <v>1300</v>
      </c>
      <c r="F454" s="25" t="s">
        <v>2367</v>
      </c>
      <c r="G454" s="30" t="s">
        <v>217</v>
      </c>
      <c r="H454" s="30" t="s">
        <v>223</v>
      </c>
      <c r="I454" s="11" t="s">
        <v>131</v>
      </c>
      <c r="J454" s="12" t="s">
        <v>4671</v>
      </c>
      <c r="K454" s="12" t="s">
        <v>38</v>
      </c>
      <c r="L454" s="12">
        <v>0</v>
      </c>
      <c r="M454" s="12" t="s">
        <v>19</v>
      </c>
      <c r="N454" s="12" t="s">
        <v>125</v>
      </c>
      <c r="O454" s="12">
        <v>0</v>
      </c>
      <c r="P454" s="12" t="s">
        <v>69</v>
      </c>
      <c r="Q454" s="12">
        <v>3</v>
      </c>
      <c r="R454" s="30" t="s">
        <v>178</v>
      </c>
      <c r="S454" s="12">
        <v>0</v>
      </c>
      <c r="U454" t="s">
        <v>892</v>
      </c>
      <c r="V454" t="s">
        <v>39</v>
      </c>
      <c r="W454" t="s">
        <v>3523</v>
      </c>
      <c r="X454" t="s">
        <v>3524</v>
      </c>
      <c r="Y454" t="s">
        <v>181</v>
      </c>
      <c r="Z454" t="s">
        <v>4622</v>
      </c>
      <c r="AA454" t="s">
        <v>38</v>
      </c>
      <c r="AC454" t="s">
        <v>19</v>
      </c>
      <c r="AD454">
        <v>4</v>
      </c>
      <c r="AE454">
        <v>0</v>
      </c>
      <c r="AF454" t="s">
        <v>5110</v>
      </c>
      <c r="AG454">
        <v>1</v>
      </c>
      <c r="AI454" s="7" t="str">
        <f>VLOOKUP(B454,U:W,3,0)</f>
        <v>-6.9947806</v>
      </c>
      <c r="AJ454" s="4" t="str">
        <f>VLOOKUP(B454,U:X,4,0)</f>
        <v>110.7500936</v>
      </c>
      <c r="AK454" s="4" t="str">
        <f>VLOOKUP(B454,U:Y,5,0)</f>
        <v>AGUS SALIM</v>
      </c>
      <c r="AL454" s="4" t="str">
        <f>VLOOKUP(B454,U:Z,6,0)</f>
        <v>86275040235</v>
      </c>
      <c r="AM454" s="4" t="str">
        <f>VLOOKUP(B454,U:AA,7,0)</f>
        <v>SMARTMETER</v>
      </c>
      <c r="AN454" s="4">
        <f>VLOOKUP(B454,U:AB,8,0)</f>
        <v>0</v>
      </c>
      <c r="AO454" s="4" t="str">
        <f>VLOOKUP(B454,U:AC,9,0)</f>
        <v>ABB</v>
      </c>
      <c r="AP454" s="4">
        <f>VLOOKUP(B454,U:AD,10,0)</f>
        <v>6</v>
      </c>
      <c r="AQ454" s="3" t="s">
        <v>123</v>
      </c>
      <c r="AR454" s="4" t="str">
        <f t="shared" si="12"/>
        <v>6A</v>
      </c>
      <c r="AS454" s="4" t="str">
        <f>VLOOKUP(B454,U:AF,12,0)</f>
        <v>GD525512386</v>
      </c>
      <c r="AT454" s="4">
        <f>VLOOKUP(B454,U:AG,13,0)</f>
        <v>3</v>
      </c>
      <c r="AU454" s="4">
        <f t="shared" si="13"/>
        <v>0</v>
      </c>
    </row>
    <row r="455" spans="1:47" x14ac:dyDescent="0.3">
      <c r="A455" s="6" t="s">
        <v>434</v>
      </c>
      <c r="B455" s="2" t="s">
        <v>879</v>
      </c>
      <c r="C455" s="1" t="s">
        <v>1622</v>
      </c>
      <c r="D455" s="12" t="s">
        <v>18</v>
      </c>
      <c r="E455" s="12">
        <v>900</v>
      </c>
      <c r="F455" s="25" t="s">
        <v>2368</v>
      </c>
      <c r="G455" s="30" t="s">
        <v>3282</v>
      </c>
      <c r="H455" s="30" t="s">
        <v>3283</v>
      </c>
      <c r="I455" s="11" t="s">
        <v>131</v>
      </c>
      <c r="J455" s="12" t="s">
        <v>4488</v>
      </c>
      <c r="K455" s="12" t="s">
        <v>38</v>
      </c>
      <c r="L455" s="12">
        <v>0</v>
      </c>
      <c r="M455" s="12" t="s">
        <v>19</v>
      </c>
      <c r="N455" s="12" t="s">
        <v>21</v>
      </c>
      <c r="O455" s="12">
        <v>0</v>
      </c>
      <c r="P455" s="12" t="s">
        <v>5040</v>
      </c>
      <c r="Q455" s="12">
        <v>1</v>
      </c>
      <c r="R455" s="30" t="s">
        <v>182</v>
      </c>
      <c r="S455" s="12">
        <v>0</v>
      </c>
      <c r="U455" t="s">
        <v>906</v>
      </c>
      <c r="V455" t="s">
        <v>39</v>
      </c>
      <c r="W455" t="s">
        <v>3531</v>
      </c>
      <c r="X455" t="s">
        <v>3532</v>
      </c>
      <c r="Y455" t="s">
        <v>180</v>
      </c>
      <c r="Z455" t="s">
        <v>4623</v>
      </c>
      <c r="AA455" t="s">
        <v>38</v>
      </c>
      <c r="AC455" t="s">
        <v>19</v>
      </c>
      <c r="AD455">
        <v>4</v>
      </c>
      <c r="AE455">
        <v>0</v>
      </c>
      <c r="AF455" t="s">
        <v>5111</v>
      </c>
      <c r="AG455">
        <v>4</v>
      </c>
      <c r="AI455" s="7" t="str">
        <f>VLOOKUP(B455,U:W,3,0)</f>
        <v>-6.9023737</v>
      </c>
      <c r="AJ455" s="4" t="str">
        <f>VLOOKUP(B455,U:X,4,0)</f>
        <v>110.6549434</v>
      </c>
      <c r="AK455" s="4" t="str">
        <f>VLOOKUP(B455,U:Y,5,0)</f>
        <v>PARYONO</v>
      </c>
      <c r="AL455" s="4" t="str">
        <f>VLOOKUP(B455,U:Z,6,0)</f>
        <v>86275266129</v>
      </c>
      <c r="AM455" s="4" t="str">
        <f>VLOOKUP(B455,U:AA,7,0)</f>
        <v>SMARTMETER</v>
      </c>
      <c r="AN455" s="4">
        <f>VLOOKUP(B455,U:AB,8,0)</f>
        <v>0</v>
      </c>
      <c r="AO455" s="4" t="str">
        <f>VLOOKUP(B455,U:AC,9,0)</f>
        <v>ABB</v>
      </c>
      <c r="AP455" s="4">
        <f>VLOOKUP(B455,U:AD,10,0)</f>
        <v>4</v>
      </c>
      <c r="AQ455" s="3" t="s">
        <v>123</v>
      </c>
      <c r="AR455" s="4" t="str">
        <f t="shared" ref="AR455:AR518" si="14">CONCATENATE(AP455,AQ455)</f>
        <v>4A</v>
      </c>
      <c r="AS455" s="4" t="str">
        <f>VLOOKUP(B455,U:AF,12,0)</f>
        <v>0264 K</v>
      </c>
      <c r="AT455" s="4">
        <f>VLOOKUP(B455,U:AG,13,0)</f>
        <v>1</v>
      </c>
      <c r="AU455" s="4">
        <f t="shared" ref="AU455:AU518" si="15">IF(AT455&gt;5,"PERLU PERLUASAN JTR",0)</f>
        <v>0</v>
      </c>
    </row>
    <row r="456" spans="1:47" x14ac:dyDescent="0.3">
      <c r="A456" s="6" t="s">
        <v>434</v>
      </c>
      <c r="B456" s="2" t="s">
        <v>880</v>
      </c>
      <c r="C456" s="1" t="s">
        <v>1623</v>
      </c>
      <c r="D456" s="12" t="s">
        <v>33</v>
      </c>
      <c r="E456" s="12">
        <v>900</v>
      </c>
      <c r="F456" s="25" t="s">
        <v>2369</v>
      </c>
      <c r="G456" s="30" t="s">
        <v>3286</v>
      </c>
      <c r="H456" s="30" t="s">
        <v>3287</v>
      </c>
      <c r="I456" s="11" t="s">
        <v>131</v>
      </c>
      <c r="J456" s="12" t="s">
        <v>4490</v>
      </c>
      <c r="K456" s="12" t="s">
        <v>38</v>
      </c>
      <c r="L456" s="12">
        <v>0</v>
      </c>
      <c r="M456" s="12" t="s">
        <v>19</v>
      </c>
      <c r="N456" s="12" t="s">
        <v>21</v>
      </c>
      <c r="O456" s="12">
        <v>0</v>
      </c>
      <c r="P456" s="12" t="s">
        <v>5064</v>
      </c>
      <c r="Q456" s="12">
        <v>6</v>
      </c>
      <c r="R456" s="30" t="s">
        <v>177</v>
      </c>
      <c r="S456" s="12" t="s">
        <v>132</v>
      </c>
      <c r="U456" t="s">
        <v>898</v>
      </c>
      <c r="V456" t="s">
        <v>39</v>
      </c>
      <c r="W456" t="s">
        <v>3533</v>
      </c>
      <c r="X456" t="s">
        <v>3534</v>
      </c>
      <c r="Y456" t="s">
        <v>177</v>
      </c>
      <c r="Z456" t="s">
        <v>4624</v>
      </c>
      <c r="AA456" t="s">
        <v>4976</v>
      </c>
      <c r="AC456" t="s">
        <v>19</v>
      </c>
      <c r="AD456">
        <v>4</v>
      </c>
      <c r="AE456">
        <v>0</v>
      </c>
      <c r="AF456" t="s">
        <v>411</v>
      </c>
      <c r="AG456">
        <v>1</v>
      </c>
      <c r="AI456" s="7" t="str">
        <f>VLOOKUP(B456,U:W,3,0)</f>
        <v>-6.9075138</v>
      </c>
      <c r="AJ456" s="4" t="str">
        <f>VLOOKUP(B456,U:X,4,0)</f>
        <v>110.6337318</v>
      </c>
      <c r="AK456" s="4" t="str">
        <f>VLOOKUP(B456,U:Y,5,0)</f>
        <v>MIFTAKHUL ANWAR</v>
      </c>
      <c r="AL456" s="4" t="str">
        <f>VLOOKUP(B456,U:Z,6,0)</f>
        <v>86275266517</v>
      </c>
      <c r="AM456" s="4" t="str">
        <f>VLOOKUP(B456,U:AA,7,0)</f>
        <v>SMARTMETER</v>
      </c>
      <c r="AN456" s="4">
        <f>VLOOKUP(B456,U:AB,8,0)</f>
        <v>0</v>
      </c>
      <c r="AO456" s="4" t="str">
        <f>VLOOKUP(B456,U:AC,9,0)</f>
        <v>ABB</v>
      </c>
      <c r="AP456" s="4">
        <f>VLOOKUP(B456,U:AD,10,0)</f>
        <v>4</v>
      </c>
      <c r="AQ456" s="3" t="s">
        <v>123</v>
      </c>
      <c r="AR456" s="4" t="str">
        <f t="shared" si="14"/>
        <v>4A</v>
      </c>
      <c r="AS456" s="4" t="str">
        <f>VLOOKUP(B456,U:AF,12,0)</f>
        <v>GD525510178</v>
      </c>
      <c r="AT456" s="4">
        <f>VLOOKUP(B456,U:AG,13,0)</f>
        <v>6</v>
      </c>
      <c r="AU456" s="4" t="str">
        <f t="shared" si="15"/>
        <v>PERLU PERLUASAN JTR</v>
      </c>
    </row>
    <row r="457" spans="1:47" x14ac:dyDescent="0.3">
      <c r="A457" s="6" t="s">
        <v>434</v>
      </c>
      <c r="B457" s="2" t="s">
        <v>881</v>
      </c>
      <c r="C457" s="1" t="s">
        <v>1624</v>
      </c>
      <c r="D457" s="12" t="s">
        <v>18</v>
      </c>
      <c r="E457" s="12">
        <v>900</v>
      </c>
      <c r="F457" s="25" t="s">
        <v>2370</v>
      </c>
      <c r="G457" s="30" t="s">
        <v>3374</v>
      </c>
      <c r="H457" s="30" t="s">
        <v>3375</v>
      </c>
      <c r="I457" s="11" t="s">
        <v>131</v>
      </c>
      <c r="J457" s="12" t="s">
        <v>4533</v>
      </c>
      <c r="K457" s="12" t="s">
        <v>38</v>
      </c>
      <c r="L457" s="12">
        <v>0</v>
      </c>
      <c r="M457" s="12" t="s">
        <v>19</v>
      </c>
      <c r="N457" s="12" t="s">
        <v>21</v>
      </c>
      <c r="O457" s="12">
        <v>0</v>
      </c>
      <c r="P457" s="12" t="s">
        <v>58</v>
      </c>
      <c r="Q457" s="12">
        <v>1</v>
      </c>
      <c r="R457" s="30" t="s">
        <v>31</v>
      </c>
      <c r="S457" s="12">
        <v>0</v>
      </c>
      <c r="U457" t="s">
        <v>901</v>
      </c>
      <c r="V457" t="s">
        <v>39</v>
      </c>
      <c r="W457" t="s">
        <v>3535</v>
      </c>
      <c r="X457" t="s">
        <v>3536</v>
      </c>
      <c r="Y457" t="s">
        <v>180</v>
      </c>
      <c r="Z457" t="s">
        <v>4625</v>
      </c>
      <c r="AA457" t="s">
        <v>38</v>
      </c>
      <c r="AC457" t="s">
        <v>19</v>
      </c>
      <c r="AD457">
        <v>4</v>
      </c>
      <c r="AE457">
        <v>0</v>
      </c>
      <c r="AF457" t="s">
        <v>5112</v>
      </c>
      <c r="AG457">
        <v>5</v>
      </c>
      <c r="AI457" s="7" t="str">
        <f>VLOOKUP(B457,U:W,3,0)</f>
        <v>-6.9201272</v>
      </c>
      <c r="AJ457" s="4" t="str">
        <f>VLOOKUP(B457,U:X,4,0)</f>
        <v>110.6023481</v>
      </c>
      <c r="AK457" s="4" t="str">
        <f>VLOOKUP(B457,U:Y,5,0)</f>
        <v>SUDARMAN</v>
      </c>
      <c r="AL457" s="4" t="str">
        <f>VLOOKUP(B457,U:Z,6,0)</f>
        <v>86275150901</v>
      </c>
      <c r="AM457" s="4" t="str">
        <f>VLOOKUP(B457,U:AA,7,0)</f>
        <v>SMARTMETER</v>
      </c>
      <c r="AN457" s="4">
        <f>VLOOKUP(B457,U:AB,8,0)</f>
        <v>0</v>
      </c>
      <c r="AO457" s="4" t="str">
        <f>VLOOKUP(B457,U:AC,9,0)</f>
        <v>ABB</v>
      </c>
      <c r="AP457" s="4">
        <f>VLOOKUP(B457,U:AD,10,0)</f>
        <v>4</v>
      </c>
      <c r="AQ457" s="3" t="s">
        <v>123</v>
      </c>
      <c r="AR457" s="4" t="str">
        <f t="shared" si="14"/>
        <v>4A</v>
      </c>
      <c r="AS457" s="4" t="str">
        <f>VLOOKUP(B457,U:AF,12,0)</f>
        <v>GD525512300</v>
      </c>
      <c r="AT457" s="4">
        <f>VLOOKUP(B457,U:AG,13,0)</f>
        <v>1</v>
      </c>
      <c r="AU457" s="4">
        <f t="shared" si="15"/>
        <v>0</v>
      </c>
    </row>
    <row r="458" spans="1:47" x14ac:dyDescent="0.3">
      <c r="A458" s="6" t="s">
        <v>434</v>
      </c>
      <c r="B458" s="2" t="s">
        <v>882</v>
      </c>
      <c r="C458" s="1" t="s">
        <v>1625</v>
      </c>
      <c r="D458" s="12" t="s">
        <v>18</v>
      </c>
      <c r="E458" s="12">
        <v>900</v>
      </c>
      <c r="F458" s="25" t="s">
        <v>2371</v>
      </c>
      <c r="G458" s="30" t="s">
        <v>3280</v>
      </c>
      <c r="H458" s="30" t="s">
        <v>3281</v>
      </c>
      <c r="I458" s="11" t="s">
        <v>131</v>
      </c>
      <c r="J458" s="12" t="s">
        <v>4487</v>
      </c>
      <c r="K458" s="12" t="s">
        <v>38</v>
      </c>
      <c r="L458" s="12">
        <v>0</v>
      </c>
      <c r="M458" s="12" t="s">
        <v>19</v>
      </c>
      <c r="N458" s="12" t="s">
        <v>21</v>
      </c>
      <c r="O458" s="12">
        <v>0</v>
      </c>
      <c r="P458" s="12" t="s">
        <v>86</v>
      </c>
      <c r="Q458" s="12">
        <v>1</v>
      </c>
      <c r="R458" s="30" t="s">
        <v>176</v>
      </c>
      <c r="S458" s="12">
        <v>0</v>
      </c>
      <c r="U458" t="s">
        <v>891</v>
      </c>
      <c r="V458" t="s">
        <v>39</v>
      </c>
      <c r="W458" t="s">
        <v>3537</v>
      </c>
      <c r="X458" t="s">
        <v>3538</v>
      </c>
      <c r="Y458" t="s">
        <v>180</v>
      </c>
      <c r="Z458" t="s">
        <v>4626</v>
      </c>
      <c r="AA458" t="s">
        <v>38</v>
      </c>
      <c r="AC458" t="s">
        <v>19</v>
      </c>
      <c r="AD458">
        <v>4</v>
      </c>
      <c r="AE458">
        <v>0</v>
      </c>
      <c r="AF458" t="s">
        <v>409</v>
      </c>
      <c r="AG458">
        <v>6</v>
      </c>
      <c r="AI458" s="7" t="str">
        <f>VLOOKUP(B458,U:W,3,0)</f>
        <v>-6.8840483</v>
      </c>
      <c r="AJ458" s="4" t="str">
        <f>VLOOKUP(B458,U:X,4,0)</f>
        <v>110.5902669</v>
      </c>
      <c r="AK458" s="4" t="str">
        <f>VLOOKUP(B458,U:Y,5,0)</f>
        <v>AHMAD ROFIQ</v>
      </c>
      <c r="AL458" s="4" t="str">
        <f>VLOOKUP(B458,U:Z,6,0)</f>
        <v>86275040441</v>
      </c>
      <c r="AM458" s="4" t="str">
        <f>VLOOKUP(B458,U:AA,7,0)</f>
        <v>SMARTMETER</v>
      </c>
      <c r="AN458" s="4">
        <f>VLOOKUP(B458,U:AB,8,0)</f>
        <v>0</v>
      </c>
      <c r="AO458" s="4" t="str">
        <f>VLOOKUP(B458,U:AC,9,0)</f>
        <v>ABB</v>
      </c>
      <c r="AP458" s="4">
        <f>VLOOKUP(B458,U:AD,10,0)</f>
        <v>4</v>
      </c>
      <c r="AQ458" s="3" t="s">
        <v>123</v>
      </c>
      <c r="AR458" s="4" t="str">
        <f t="shared" si="14"/>
        <v>4A</v>
      </c>
      <c r="AS458" s="4" t="str">
        <f>VLOOKUP(B458,U:AF,12,0)</f>
        <v>GD525512310</v>
      </c>
      <c r="AT458" s="4">
        <f>VLOOKUP(B458,U:AG,13,0)</f>
        <v>1</v>
      </c>
      <c r="AU458" s="4">
        <f t="shared" si="15"/>
        <v>0</v>
      </c>
    </row>
    <row r="459" spans="1:47" x14ac:dyDescent="0.3">
      <c r="A459" s="6" t="s">
        <v>434</v>
      </c>
      <c r="B459" s="2" t="s">
        <v>883</v>
      </c>
      <c r="C459" s="1" t="s">
        <v>1626</v>
      </c>
      <c r="D459" s="12" t="s">
        <v>18</v>
      </c>
      <c r="E459" s="12">
        <v>2200</v>
      </c>
      <c r="F459" s="25" t="s">
        <v>2372</v>
      </c>
      <c r="G459" s="30" t="s">
        <v>3368</v>
      </c>
      <c r="H459" s="30" t="s">
        <v>3369</v>
      </c>
      <c r="I459" s="11" t="s">
        <v>131</v>
      </c>
      <c r="J459" s="12" t="s">
        <v>4530</v>
      </c>
      <c r="K459" s="12" t="s">
        <v>38</v>
      </c>
      <c r="L459" s="12">
        <v>0</v>
      </c>
      <c r="M459" s="12" t="s">
        <v>19</v>
      </c>
      <c r="N459" s="12" t="s">
        <v>22</v>
      </c>
      <c r="O459" s="12">
        <v>0</v>
      </c>
      <c r="P459" s="12" t="s">
        <v>5077</v>
      </c>
      <c r="Q459" s="12">
        <v>4</v>
      </c>
      <c r="R459" s="30" t="s">
        <v>180</v>
      </c>
      <c r="S459" s="12">
        <v>0</v>
      </c>
      <c r="U459" t="s">
        <v>917</v>
      </c>
      <c r="V459" t="s">
        <v>40</v>
      </c>
      <c r="W459" t="s">
        <v>3539</v>
      </c>
      <c r="X459" t="s">
        <v>3540</v>
      </c>
      <c r="Y459" t="s">
        <v>180</v>
      </c>
      <c r="Z459" t="s">
        <v>4627</v>
      </c>
      <c r="AA459" t="s">
        <v>38</v>
      </c>
      <c r="AC459" t="s">
        <v>19</v>
      </c>
      <c r="AD459">
        <v>6</v>
      </c>
      <c r="AE459">
        <v>0</v>
      </c>
      <c r="AF459" t="s">
        <v>5113</v>
      </c>
      <c r="AG459">
        <v>5</v>
      </c>
      <c r="AI459" s="7" t="str">
        <f>VLOOKUP(B459,U:W,3,0)</f>
        <v>-6.9169973</v>
      </c>
      <c r="AJ459" s="4" t="str">
        <f>VLOOKUP(B459,U:X,4,0)</f>
        <v>110.5840768</v>
      </c>
      <c r="AK459" s="4" t="str">
        <f>VLOOKUP(B459,U:Y,5,0)</f>
        <v>AHMAD FAHRUR REZA</v>
      </c>
      <c r="AL459" s="4" t="str">
        <f>VLOOKUP(B459,U:Z,6,0)</f>
        <v>86275152865</v>
      </c>
      <c r="AM459" s="4" t="str">
        <f>VLOOKUP(B459,U:AA,7,0)</f>
        <v>SMARTMETER</v>
      </c>
      <c r="AN459" s="4">
        <f>VLOOKUP(B459,U:AB,8,0)</f>
        <v>0</v>
      </c>
      <c r="AO459" s="4" t="str">
        <f>VLOOKUP(B459,U:AC,9,0)</f>
        <v>ABB</v>
      </c>
      <c r="AP459" s="4">
        <f>VLOOKUP(B459,U:AD,10,0)</f>
        <v>10</v>
      </c>
      <c r="AQ459" s="3" t="s">
        <v>123</v>
      </c>
      <c r="AR459" s="4" t="str">
        <f t="shared" si="14"/>
        <v>10A</v>
      </c>
      <c r="AS459" s="4" t="str">
        <f>VLOOKUP(B459,U:AF,12,0)</f>
        <v>GD525510565</v>
      </c>
      <c r="AT459" s="4">
        <f>VLOOKUP(B459,U:AG,13,0)</f>
        <v>4</v>
      </c>
      <c r="AU459" s="4">
        <f t="shared" si="15"/>
        <v>0</v>
      </c>
    </row>
    <row r="460" spans="1:47" x14ac:dyDescent="0.3">
      <c r="A460" s="6" t="s">
        <v>434</v>
      </c>
      <c r="B460" s="2" t="s">
        <v>884</v>
      </c>
      <c r="C460" s="1" t="s">
        <v>1627</v>
      </c>
      <c r="D460" s="12" t="s">
        <v>33</v>
      </c>
      <c r="E460" s="12">
        <v>900</v>
      </c>
      <c r="F460" s="25" t="s">
        <v>2373</v>
      </c>
      <c r="G460" s="30" t="s">
        <v>3364</v>
      </c>
      <c r="H460" s="30" t="s">
        <v>3365</v>
      </c>
      <c r="I460" s="11" t="s">
        <v>131</v>
      </c>
      <c r="J460" s="12" t="s">
        <v>4528</v>
      </c>
      <c r="K460" s="12" t="s">
        <v>38</v>
      </c>
      <c r="L460" s="12">
        <v>0</v>
      </c>
      <c r="M460" s="12" t="s">
        <v>19</v>
      </c>
      <c r="N460" s="12" t="s">
        <v>21</v>
      </c>
      <c r="O460" s="12">
        <v>0</v>
      </c>
      <c r="P460" s="12" t="s">
        <v>77</v>
      </c>
      <c r="Q460" s="12">
        <v>1</v>
      </c>
      <c r="R460" s="30" t="s">
        <v>184</v>
      </c>
      <c r="S460" s="12">
        <v>0</v>
      </c>
      <c r="U460" t="s">
        <v>443</v>
      </c>
      <c r="V460" t="s">
        <v>39</v>
      </c>
      <c r="W460" t="s">
        <v>3541</v>
      </c>
      <c r="X460" t="s">
        <v>3197</v>
      </c>
      <c r="Y460" t="s">
        <v>178</v>
      </c>
      <c r="Z460" t="s">
        <v>4442</v>
      </c>
      <c r="AA460" t="s">
        <v>38</v>
      </c>
      <c r="AC460" t="s">
        <v>19</v>
      </c>
      <c r="AD460">
        <v>4</v>
      </c>
      <c r="AE460">
        <v>0</v>
      </c>
      <c r="AF460" t="s">
        <v>112</v>
      </c>
      <c r="AG460">
        <v>3</v>
      </c>
      <c r="AI460" s="7" t="str">
        <f>VLOOKUP(B460,U:W,3,0)</f>
        <v>-6.8242303</v>
      </c>
      <c r="AJ460" s="4" t="str">
        <f>VLOOKUP(B460,U:X,4,0)</f>
        <v>110.7148536</v>
      </c>
      <c r="AK460" s="4" t="str">
        <f>VLOOKUP(B460,U:Y,5,0)</f>
        <v>AHMAD KHARIS</v>
      </c>
      <c r="AL460" s="4" t="str">
        <f>VLOOKUP(B460,U:Z,6,0)</f>
        <v>86275271715</v>
      </c>
      <c r="AM460" s="4" t="str">
        <f>VLOOKUP(B460,U:AA,7,0)</f>
        <v>SMARTMETER</v>
      </c>
      <c r="AN460" s="4">
        <f>VLOOKUP(B460,U:AB,8,0)</f>
        <v>0</v>
      </c>
      <c r="AO460" s="4" t="str">
        <f>VLOOKUP(B460,U:AC,9,0)</f>
        <v>ABB</v>
      </c>
      <c r="AP460" s="4">
        <f>VLOOKUP(B460,U:AD,10,0)</f>
        <v>4</v>
      </c>
      <c r="AQ460" s="3" t="s">
        <v>123</v>
      </c>
      <c r="AR460" s="4" t="str">
        <f t="shared" si="14"/>
        <v>4A</v>
      </c>
      <c r="AS460" s="4" t="str">
        <f>VLOOKUP(B460,U:AF,12,0)</f>
        <v>GD525512354</v>
      </c>
      <c r="AT460" s="4">
        <f>VLOOKUP(B460,U:AG,13,0)</f>
        <v>1</v>
      </c>
      <c r="AU460" s="4">
        <f t="shared" si="15"/>
        <v>0</v>
      </c>
    </row>
    <row r="461" spans="1:47" x14ac:dyDescent="0.3">
      <c r="A461" s="6" t="s">
        <v>430</v>
      </c>
      <c r="B461" s="2" t="s">
        <v>885</v>
      </c>
      <c r="C461" s="1" t="s">
        <v>1628</v>
      </c>
      <c r="D461" s="12" t="s">
        <v>211</v>
      </c>
      <c r="E461" s="12">
        <v>2200</v>
      </c>
      <c r="F461" s="25" t="s">
        <v>2374</v>
      </c>
      <c r="G461" s="30" t="s">
        <v>222</v>
      </c>
      <c r="H461" s="30" t="s">
        <v>223</v>
      </c>
      <c r="I461" s="11" t="s">
        <v>131</v>
      </c>
      <c r="J461" s="12" t="s">
        <v>4594</v>
      </c>
      <c r="K461" s="12" t="s">
        <v>38</v>
      </c>
      <c r="L461" s="12">
        <v>0</v>
      </c>
      <c r="M461" s="12" t="s">
        <v>19</v>
      </c>
      <c r="N461" s="12" t="s">
        <v>22</v>
      </c>
      <c r="O461" s="12">
        <v>0</v>
      </c>
      <c r="P461" s="12" t="s">
        <v>5098</v>
      </c>
      <c r="Q461" s="12">
        <v>2</v>
      </c>
      <c r="R461" s="30" t="s">
        <v>178</v>
      </c>
      <c r="S461" s="12">
        <v>0</v>
      </c>
      <c r="U461" t="s">
        <v>902</v>
      </c>
      <c r="V461" t="s">
        <v>39</v>
      </c>
      <c r="W461" t="s">
        <v>3542</v>
      </c>
      <c r="X461" t="s">
        <v>3543</v>
      </c>
      <c r="Y461" t="s">
        <v>183</v>
      </c>
      <c r="Z461" t="s">
        <v>4628</v>
      </c>
      <c r="AA461" t="s">
        <v>38</v>
      </c>
      <c r="AC461" t="s">
        <v>19</v>
      </c>
      <c r="AD461">
        <v>4</v>
      </c>
      <c r="AE461">
        <v>0</v>
      </c>
      <c r="AF461" t="s">
        <v>361</v>
      </c>
      <c r="AG461">
        <v>7</v>
      </c>
      <c r="AI461" s="7" t="str">
        <f>VLOOKUP(B461,U:W,3,0)</f>
        <v>-6.9947805</v>
      </c>
      <c r="AJ461" s="4" t="str">
        <f>VLOOKUP(B461,U:X,4,0)</f>
        <v>110.7500936</v>
      </c>
      <c r="AK461" s="4" t="str">
        <f>VLOOKUP(B461,U:Y,5,0)</f>
        <v>AGUS SALIM</v>
      </c>
      <c r="AL461" s="4" t="str">
        <f>VLOOKUP(B461,U:Z,6,0)</f>
        <v>86275110079</v>
      </c>
      <c r="AM461" s="4" t="str">
        <f>VLOOKUP(B461,U:AA,7,0)</f>
        <v>SMARTMETER</v>
      </c>
      <c r="AN461" s="4">
        <f>VLOOKUP(B461,U:AB,8,0)</f>
        <v>0</v>
      </c>
      <c r="AO461" s="4" t="str">
        <f>VLOOKUP(B461,U:AC,9,0)</f>
        <v>ABB</v>
      </c>
      <c r="AP461" s="4">
        <f>VLOOKUP(B461,U:AD,10,0)</f>
        <v>10</v>
      </c>
      <c r="AQ461" s="3" t="s">
        <v>123</v>
      </c>
      <c r="AR461" s="4" t="str">
        <f t="shared" si="14"/>
        <v>10A</v>
      </c>
      <c r="AS461" s="4" t="str">
        <f>VLOOKUP(B461,U:AF,12,0)</f>
        <v>GD525510467</v>
      </c>
      <c r="AT461" s="4">
        <f>VLOOKUP(B461,U:AG,13,0)</f>
        <v>2</v>
      </c>
      <c r="AU461" s="4">
        <f t="shared" si="15"/>
        <v>0</v>
      </c>
    </row>
    <row r="462" spans="1:47" x14ac:dyDescent="0.3">
      <c r="A462" s="6" t="s">
        <v>434</v>
      </c>
      <c r="B462" s="2" t="s">
        <v>886</v>
      </c>
      <c r="C462" s="1" t="s">
        <v>1629</v>
      </c>
      <c r="D462" s="12" t="s">
        <v>18</v>
      </c>
      <c r="E462" s="12">
        <v>900</v>
      </c>
      <c r="F462" s="25" t="s">
        <v>2375</v>
      </c>
      <c r="G462" s="30" t="s">
        <v>3372</v>
      </c>
      <c r="H462" s="30" t="s">
        <v>3373</v>
      </c>
      <c r="I462" s="11" t="s">
        <v>131</v>
      </c>
      <c r="J462" s="12" t="s">
        <v>4532</v>
      </c>
      <c r="K462" s="12" t="s">
        <v>38</v>
      </c>
      <c r="L462" s="12">
        <v>0</v>
      </c>
      <c r="M462" s="12" t="s">
        <v>19</v>
      </c>
      <c r="N462" s="12" t="s">
        <v>21</v>
      </c>
      <c r="O462" s="12">
        <v>0</v>
      </c>
      <c r="P462" s="12" t="s">
        <v>167</v>
      </c>
      <c r="Q462" s="12">
        <v>2</v>
      </c>
      <c r="R462" s="30" t="s">
        <v>180</v>
      </c>
      <c r="S462" s="12">
        <v>0</v>
      </c>
      <c r="U462" t="s">
        <v>1026</v>
      </c>
      <c r="V462" t="s">
        <v>41</v>
      </c>
      <c r="W462" t="s">
        <v>3544</v>
      </c>
      <c r="X462" t="s">
        <v>3545</v>
      </c>
      <c r="Y462" t="s">
        <v>177</v>
      </c>
      <c r="Z462" t="s">
        <v>4629</v>
      </c>
      <c r="AA462" t="s">
        <v>37</v>
      </c>
      <c r="AC462" t="s">
        <v>19</v>
      </c>
      <c r="AD462">
        <v>16</v>
      </c>
      <c r="AE462">
        <v>0</v>
      </c>
      <c r="AF462" t="s">
        <v>70</v>
      </c>
      <c r="AG462">
        <v>2</v>
      </c>
      <c r="AI462" s="7" t="str">
        <f>VLOOKUP(B462,U:W,3,0)</f>
        <v>-6.89242778420617</v>
      </c>
      <c r="AJ462" s="4" t="str">
        <f>VLOOKUP(B462,U:X,4,0)</f>
        <v>110.7544220611453</v>
      </c>
      <c r="AK462" s="4" t="str">
        <f>VLOOKUP(B462,U:Y,5,0)</f>
        <v>AHMAD FAHRUR REZA</v>
      </c>
      <c r="AL462" s="4" t="str">
        <f>VLOOKUP(B462,U:Z,6,0)</f>
        <v>86275266368</v>
      </c>
      <c r="AM462" s="4" t="str">
        <f>VLOOKUP(B462,U:AA,7,0)</f>
        <v>SMARTMETER</v>
      </c>
      <c r="AN462" s="4">
        <f>VLOOKUP(B462,U:AB,8,0)</f>
        <v>0</v>
      </c>
      <c r="AO462" s="4" t="str">
        <f>VLOOKUP(B462,U:AC,9,0)</f>
        <v>ABB</v>
      </c>
      <c r="AP462" s="4">
        <f>VLOOKUP(B462,U:AD,10,0)</f>
        <v>4</v>
      </c>
      <c r="AQ462" s="3" t="s">
        <v>123</v>
      </c>
      <c r="AR462" s="4" t="str">
        <f t="shared" si="14"/>
        <v>4A</v>
      </c>
      <c r="AS462" s="4" t="str">
        <f>VLOOKUP(B462,U:AF,12,0)</f>
        <v>GD525511437</v>
      </c>
      <c r="AT462" s="4">
        <f>VLOOKUP(B462,U:AG,13,0)</f>
        <v>2</v>
      </c>
      <c r="AU462" s="4">
        <f t="shared" si="15"/>
        <v>0</v>
      </c>
    </row>
    <row r="463" spans="1:47" x14ac:dyDescent="0.3">
      <c r="A463" s="6" t="s">
        <v>434</v>
      </c>
      <c r="B463" s="2" t="s">
        <v>887</v>
      </c>
      <c r="C463" s="1" t="s">
        <v>1630</v>
      </c>
      <c r="D463" s="12" t="s">
        <v>18</v>
      </c>
      <c r="E463" s="12">
        <v>2200</v>
      </c>
      <c r="F463" s="25" t="s">
        <v>2376</v>
      </c>
      <c r="G463" s="30" t="s">
        <v>3278</v>
      </c>
      <c r="H463" s="30" t="s">
        <v>3279</v>
      </c>
      <c r="I463" s="11" t="s">
        <v>131</v>
      </c>
      <c r="J463" s="12" t="s">
        <v>4486</v>
      </c>
      <c r="K463" s="12" t="s">
        <v>38</v>
      </c>
      <c r="L463" s="12">
        <v>0</v>
      </c>
      <c r="M463" s="12" t="s">
        <v>19</v>
      </c>
      <c r="N463" s="12" t="s">
        <v>22</v>
      </c>
      <c r="O463" s="12">
        <v>0</v>
      </c>
      <c r="P463" s="12" t="s">
        <v>5063</v>
      </c>
      <c r="Q463" s="12">
        <v>1</v>
      </c>
      <c r="R463" s="30" t="s">
        <v>184</v>
      </c>
      <c r="S463" s="12">
        <v>0</v>
      </c>
      <c r="U463" t="s">
        <v>1045</v>
      </c>
      <c r="V463" t="s">
        <v>39</v>
      </c>
      <c r="W463" t="s">
        <v>3546</v>
      </c>
      <c r="X463" t="s">
        <v>3547</v>
      </c>
      <c r="Y463" t="s">
        <v>179</v>
      </c>
      <c r="Z463" t="s">
        <v>4630</v>
      </c>
      <c r="AA463" t="s">
        <v>37</v>
      </c>
      <c r="AC463" t="s">
        <v>19</v>
      </c>
      <c r="AD463">
        <v>4</v>
      </c>
      <c r="AE463">
        <v>0</v>
      </c>
      <c r="AF463" t="s">
        <v>5114</v>
      </c>
      <c r="AG463">
        <v>5</v>
      </c>
      <c r="AI463" s="7" t="str">
        <f>VLOOKUP(B463,U:W,3,0)</f>
        <v>-6.9043667</v>
      </c>
      <c r="AJ463" s="4" t="str">
        <f>VLOOKUP(B463,U:X,4,0)</f>
        <v>110.630879</v>
      </c>
      <c r="AK463" s="4" t="str">
        <f>VLOOKUP(B463,U:Y,5,0)</f>
        <v>AHMAD KHARIS</v>
      </c>
      <c r="AL463" s="4" t="str">
        <f>VLOOKUP(B463,U:Z,6,0)</f>
        <v>86230044157</v>
      </c>
      <c r="AM463" s="4" t="str">
        <f>VLOOKUP(B463,U:AA,7,0)</f>
        <v>SMARTMETER</v>
      </c>
      <c r="AN463" s="4">
        <f>VLOOKUP(B463,U:AB,8,0)</f>
        <v>0</v>
      </c>
      <c r="AO463" s="4" t="str">
        <f>VLOOKUP(B463,U:AC,9,0)</f>
        <v>ABB</v>
      </c>
      <c r="AP463" s="4">
        <f>VLOOKUP(B463,U:AD,10,0)</f>
        <v>10</v>
      </c>
      <c r="AQ463" s="3" t="s">
        <v>123</v>
      </c>
      <c r="AR463" s="4" t="str">
        <f t="shared" si="14"/>
        <v>10A</v>
      </c>
      <c r="AS463" s="4" t="str">
        <f>VLOOKUP(B463,U:AF,12,0)</f>
        <v>1334</v>
      </c>
      <c r="AT463" s="4">
        <f>VLOOKUP(B463,U:AG,13,0)</f>
        <v>1</v>
      </c>
      <c r="AU463" s="4">
        <f t="shared" si="15"/>
        <v>0</v>
      </c>
    </row>
    <row r="464" spans="1:47" x14ac:dyDescent="0.3">
      <c r="A464" s="6" t="s">
        <v>434</v>
      </c>
      <c r="B464" s="2" t="s">
        <v>888</v>
      </c>
      <c r="C464" s="1" t="s">
        <v>1631</v>
      </c>
      <c r="D464" s="12" t="s">
        <v>33</v>
      </c>
      <c r="E464" s="12">
        <v>900</v>
      </c>
      <c r="F464" s="25" t="s">
        <v>2377</v>
      </c>
      <c r="G464" s="30" t="s">
        <v>3292</v>
      </c>
      <c r="H464" s="30" t="s">
        <v>3293</v>
      </c>
      <c r="I464" s="11" t="s">
        <v>131</v>
      </c>
      <c r="J464" s="12" t="s">
        <v>4493</v>
      </c>
      <c r="K464" s="12" t="s">
        <v>38</v>
      </c>
      <c r="L464" s="12">
        <v>0</v>
      </c>
      <c r="M464" s="12" t="s">
        <v>19</v>
      </c>
      <c r="N464" s="12" t="s">
        <v>21</v>
      </c>
      <c r="O464" s="12">
        <v>0</v>
      </c>
      <c r="P464" s="12" t="s">
        <v>5066</v>
      </c>
      <c r="Q464" s="12">
        <v>3</v>
      </c>
      <c r="R464" s="30" t="s">
        <v>180</v>
      </c>
      <c r="S464" s="12">
        <v>0</v>
      </c>
      <c r="U464" t="s">
        <v>1048</v>
      </c>
      <c r="V464" t="s">
        <v>39</v>
      </c>
      <c r="W464" t="s">
        <v>3548</v>
      </c>
      <c r="X464" t="s">
        <v>3549</v>
      </c>
      <c r="Y464" t="s">
        <v>180</v>
      </c>
      <c r="Z464" t="s">
        <v>4631</v>
      </c>
      <c r="AA464" t="s">
        <v>37</v>
      </c>
      <c r="AC464" t="s">
        <v>19</v>
      </c>
      <c r="AD464">
        <v>4</v>
      </c>
      <c r="AE464">
        <v>0</v>
      </c>
      <c r="AF464" t="s">
        <v>75</v>
      </c>
      <c r="AG464">
        <v>5</v>
      </c>
      <c r="AI464" s="7" t="str">
        <f>VLOOKUP(B464,U:W,3,0)</f>
        <v>-6.926420856133497</v>
      </c>
      <c r="AJ464" s="4" t="str">
        <f>VLOOKUP(B464,U:X,4,0)</f>
        <v>110.5845745280385</v>
      </c>
      <c r="AK464" s="4" t="str">
        <f>VLOOKUP(B464,U:Y,5,0)</f>
        <v>AHMAD FAHRUR REZA</v>
      </c>
      <c r="AL464" s="4" t="str">
        <f>VLOOKUP(B464,U:Z,6,0)</f>
        <v>86275267937</v>
      </c>
      <c r="AM464" s="4" t="str">
        <f>VLOOKUP(B464,U:AA,7,0)</f>
        <v>SMARTMETER</v>
      </c>
      <c r="AN464" s="4">
        <f>VLOOKUP(B464,U:AB,8,0)</f>
        <v>0</v>
      </c>
      <c r="AO464" s="4" t="str">
        <f>VLOOKUP(B464,U:AC,9,0)</f>
        <v>ABB</v>
      </c>
      <c r="AP464" s="4">
        <f>VLOOKUP(B464,U:AD,10,0)</f>
        <v>4</v>
      </c>
      <c r="AQ464" s="3" t="s">
        <v>123</v>
      </c>
      <c r="AR464" s="4" t="str">
        <f t="shared" si="14"/>
        <v>4A</v>
      </c>
      <c r="AS464" s="4" t="str">
        <f>VLOOKUP(B464,U:AF,12,0)</f>
        <v>5605T5</v>
      </c>
      <c r="AT464" s="4">
        <f>VLOOKUP(B464,U:AG,13,0)</f>
        <v>3</v>
      </c>
      <c r="AU464" s="4">
        <f t="shared" si="15"/>
        <v>0</v>
      </c>
    </row>
    <row r="465" spans="1:47" x14ac:dyDescent="0.3">
      <c r="A465" s="6" t="s">
        <v>434</v>
      </c>
      <c r="B465" s="2" t="s">
        <v>889</v>
      </c>
      <c r="C465" s="1" t="s">
        <v>1632</v>
      </c>
      <c r="D465" s="12" t="s">
        <v>18</v>
      </c>
      <c r="E465" s="12">
        <v>1300</v>
      </c>
      <c r="F465" s="25" t="s">
        <v>255</v>
      </c>
      <c r="G465" s="30" t="s">
        <v>3290</v>
      </c>
      <c r="H465" s="30" t="s">
        <v>3291</v>
      </c>
      <c r="I465" s="11" t="s">
        <v>131</v>
      </c>
      <c r="J465" s="12" t="s">
        <v>4492</v>
      </c>
      <c r="K465" s="12" t="s">
        <v>38</v>
      </c>
      <c r="L465" s="12">
        <v>0</v>
      </c>
      <c r="M465" s="12" t="s">
        <v>19</v>
      </c>
      <c r="N465" s="12" t="s">
        <v>125</v>
      </c>
      <c r="O465" s="12">
        <v>0</v>
      </c>
      <c r="P465" s="12" t="s">
        <v>5065</v>
      </c>
      <c r="Q465" s="12">
        <v>4</v>
      </c>
      <c r="R465" s="30" t="s">
        <v>180</v>
      </c>
      <c r="S465" s="12">
        <v>0</v>
      </c>
      <c r="U465" t="s">
        <v>1022</v>
      </c>
      <c r="V465" t="s">
        <v>40</v>
      </c>
      <c r="W465" t="s">
        <v>3550</v>
      </c>
      <c r="X465" t="s">
        <v>3551</v>
      </c>
      <c r="Y465" t="s">
        <v>177</v>
      </c>
      <c r="Z465" t="s">
        <v>4632</v>
      </c>
      <c r="AA465" t="s">
        <v>38</v>
      </c>
      <c r="AC465" t="s">
        <v>19</v>
      </c>
      <c r="AD465">
        <v>6</v>
      </c>
      <c r="AE465">
        <v>0</v>
      </c>
      <c r="AF465" t="s">
        <v>94</v>
      </c>
      <c r="AG465">
        <v>1</v>
      </c>
      <c r="AI465" s="7" t="str">
        <f>VLOOKUP(B465,U:W,3,0)</f>
        <v>-6.9452052</v>
      </c>
      <c r="AJ465" s="4" t="str">
        <f>VLOOKUP(B465,U:X,4,0)</f>
        <v>110.5123193</v>
      </c>
      <c r="AK465" s="4" t="str">
        <f>VLOOKUP(B465,U:Y,5,0)</f>
        <v>AHMAD FAHRUR REZA</v>
      </c>
      <c r="AL465" s="4" t="str">
        <f>VLOOKUP(B465,U:Z,6,0)</f>
        <v>86275256583</v>
      </c>
      <c r="AM465" s="4" t="str">
        <f>VLOOKUP(B465,U:AA,7,0)</f>
        <v>SMARTMETER</v>
      </c>
      <c r="AN465" s="4">
        <f>VLOOKUP(B465,U:AB,8,0)</f>
        <v>0</v>
      </c>
      <c r="AO465" s="4" t="str">
        <f>VLOOKUP(B465,U:AC,9,0)</f>
        <v>ABB</v>
      </c>
      <c r="AP465" s="4">
        <f>VLOOKUP(B465,U:AD,10,0)</f>
        <v>6</v>
      </c>
      <c r="AQ465" s="3" t="s">
        <v>123</v>
      </c>
      <c r="AR465" s="4" t="str">
        <f t="shared" si="14"/>
        <v>6A</v>
      </c>
      <c r="AS465" s="4" t="str">
        <f>VLOOKUP(B465,U:AF,12,0)</f>
        <v>GD525511327</v>
      </c>
      <c r="AT465" s="4">
        <f>VLOOKUP(B465,U:AG,13,0)</f>
        <v>4</v>
      </c>
      <c r="AU465" s="4">
        <f t="shared" si="15"/>
        <v>0</v>
      </c>
    </row>
    <row r="466" spans="1:47" x14ac:dyDescent="0.3">
      <c r="A466" s="6" t="s">
        <v>430</v>
      </c>
      <c r="B466" s="2" t="s">
        <v>443</v>
      </c>
      <c r="C466" s="1" t="s">
        <v>1229</v>
      </c>
      <c r="D466" s="12" t="s">
        <v>18</v>
      </c>
      <c r="E466" s="12">
        <v>900</v>
      </c>
      <c r="F466" s="25" t="s">
        <v>2378</v>
      </c>
      <c r="G466" s="30" t="s">
        <v>217</v>
      </c>
      <c r="H466" s="30" t="s">
        <v>312</v>
      </c>
      <c r="I466" s="11" t="s">
        <v>131</v>
      </c>
      <c r="J466" s="12" t="s">
        <v>4442</v>
      </c>
      <c r="K466" s="12" t="s">
        <v>38</v>
      </c>
      <c r="L466" s="12">
        <v>0</v>
      </c>
      <c r="M466" s="12" t="s">
        <v>19</v>
      </c>
      <c r="N466" s="12" t="s">
        <v>128</v>
      </c>
      <c r="O466" s="12">
        <v>0</v>
      </c>
      <c r="P466" s="12" t="s">
        <v>112</v>
      </c>
      <c r="Q466" s="12">
        <v>3</v>
      </c>
      <c r="R466" s="30" t="s">
        <v>178</v>
      </c>
      <c r="S466" s="12">
        <v>0</v>
      </c>
      <c r="U466" t="s">
        <v>980</v>
      </c>
      <c r="V466" t="s">
        <v>39</v>
      </c>
      <c r="W466" t="s">
        <v>3552</v>
      </c>
      <c r="X466" t="s">
        <v>3553</v>
      </c>
      <c r="Y466" t="s">
        <v>182</v>
      </c>
      <c r="Z466" t="s">
        <v>4633</v>
      </c>
      <c r="AA466" t="s">
        <v>37</v>
      </c>
      <c r="AC466" t="s">
        <v>19</v>
      </c>
      <c r="AD466">
        <v>4</v>
      </c>
      <c r="AE466">
        <v>0</v>
      </c>
      <c r="AF466" t="s">
        <v>375</v>
      </c>
      <c r="AG466">
        <v>6</v>
      </c>
      <c r="AI466" s="7" t="str">
        <f>VLOOKUP(B466,U:W,3,0)</f>
        <v>-6.9947806</v>
      </c>
      <c r="AJ466" s="4" t="str">
        <f>VLOOKUP(B466,U:X,4,0)</f>
        <v>110.7500941</v>
      </c>
      <c r="AK466" s="4" t="str">
        <f>VLOOKUP(B466,U:Y,5,0)</f>
        <v>AGUS SALIM</v>
      </c>
      <c r="AL466" s="4" t="str">
        <f>VLOOKUP(B466,U:Z,6,0)</f>
        <v>86275142478</v>
      </c>
      <c r="AM466" s="4" t="str">
        <f>VLOOKUP(B466,U:AA,7,0)</f>
        <v>SMARTMETER</v>
      </c>
      <c r="AN466" s="4">
        <f>VLOOKUP(B466,U:AB,8,0)</f>
        <v>0</v>
      </c>
      <c r="AO466" s="4" t="str">
        <f>VLOOKUP(B466,U:AC,9,0)</f>
        <v>ABB</v>
      </c>
      <c r="AP466" s="4">
        <f>VLOOKUP(B466,U:AD,10,0)</f>
        <v>2</v>
      </c>
      <c r="AQ466" s="3" t="s">
        <v>123</v>
      </c>
      <c r="AR466" s="4" t="str">
        <f t="shared" si="14"/>
        <v>2A</v>
      </c>
      <c r="AS466" s="4" t="str">
        <f>VLOOKUP(B466,U:AF,12,0)</f>
        <v>GD525510102</v>
      </c>
      <c r="AT466" s="4">
        <f>VLOOKUP(B466,U:AG,13,0)</f>
        <v>3</v>
      </c>
      <c r="AU466" s="4">
        <f t="shared" si="15"/>
        <v>0</v>
      </c>
    </row>
    <row r="467" spans="1:47" x14ac:dyDescent="0.3">
      <c r="A467" s="6" t="s">
        <v>436</v>
      </c>
      <c r="B467" s="2" t="s">
        <v>890</v>
      </c>
      <c r="C467" s="1" t="s">
        <v>1633</v>
      </c>
      <c r="D467" s="12" t="s">
        <v>33</v>
      </c>
      <c r="E467" s="12">
        <v>900</v>
      </c>
      <c r="F467" s="25" t="s">
        <v>2379</v>
      </c>
      <c r="G467" s="30" t="s">
        <v>3146</v>
      </c>
      <c r="H467" s="30" t="s">
        <v>3147</v>
      </c>
      <c r="I467" s="11" t="s">
        <v>131</v>
      </c>
      <c r="J467" s="12" t="s">
        <v>4409</v>
      </c>
      <c r="K467" s="12" t="s">
        <v>37</v>
      </c>
      <c r="L467" s="12">
        <v>0</v>
      </c>
      <c r="M467" s="12" t="s">
        <v>19</v>
      </c>
      <c r="N467" s="12" t="s">
        <v>21</v>
      </c>
      <c r="O467" s="12">
        <v>0</v>
      </c>
      <c r="P467" s="12" t="s">
        <v>63</v>
      </c>
      <c r="Q467" s="12">
        <v>1</v>
      </c>
      <c r="R467" s="30" t="s">
        <v>181</v>
      </c>
      <c r="S467" s="12">
        <v>0</v>
      </c>
      <c r="U467" t="s">
        <v>1032</v>
      </c>
      <c r="V467" t="s">
        <v>40</v>
      </c>
      <c r="W467" t="s">
        <v>3554</v>
      </c>
      <c r="X467" t="s">
        <v>3555</v>
      </c>
      <c r="Y467" t="s">
        <v>179</v>
      </c>
      <c r="Z467" t="s">
        <v>4634</v>
      </c>
      <c r="AA467" t="s">
        <v>37</v>
      </c>
      <c r="AC467" t="s">
        <v>19</v>
      </c>
      <c r="AD467">
        <v>6</v>
      </c>
      <c r="AE467">
        <v>0</v>
      </c>
      <c r="AF467" t="s">
        <v>93</v>
      </c>
      <c r="AG467">
        <v>5</v>
      </c>
      <c r="AI467" s="7" t="str">
        <f>VLOOKUP(B467,U:W,3,0)</f>
        <v>-6.8065305</v>
      </c>
      <c r="AJ467" s="4" t="str">
        <f>VLOOKUP(B467,U:X,4,0)</f>
        <v>110.6148283</v>
      </c>
      <c r="AK467" s="4" t="str">
        <f>VLOOKUP(B467,U:Y,5,0)</f>
        <v>MUSYAFAK</v>
      </c>
      <c r="AL467" s="4" t="str">
        <f>VLOOKUP(B467,U:Z,6,0)</f>
        <v>14514169052</v>
      </c>
      <c r="AM467" s="4" t="str">
        <f>VLOOKUP(B467,U:AA,7,0)</f>
        <v>HEXING</v>
      </c>
      <c r="AN467" s="4">
        <f>VLOOKUP(B467,U:AB,8,0)</f>
        <v>0</v>
      </c>
      <c r="AO467" s="4" t="str">
        <f>VLOOKUP(B467,U:AC,9,0)</f>
        <v>ABB</v>
      </c>
      <c r="AP467" s="4">
        <f>VLOOKUP(B467,U:AD,10,0)</f>
        <v>4</v>
      </c>
      <c r="AQ467" s="3" t="s">
        <v>123</v>
      </c>
      <c r="AR467" s="4" t="str">
        <f t="shared" si="14"/>
        <v>4A</v>
      </c>
      <c r="AS467" s="4" t="str">
        <f>VLOOKUP(B467,U:AF,12,0)</f>
        <v>GD525510195</v>
      </c>
      <c r="AT467" s="4">
        <f>VLOOKUP(B467,U:AG,13,0)</f>
        <v>1</v>
      </c>
      <c r="AU467" s="4">
        <f t="shared" si="15"/>
        <v>0</v>
      </c>
    </row>
    <row r="468" spans="1:47" x14ac:dyDescent="0.3">
      <c r="A468" s="6" t="s">
        <v>430</v>
      </c>
      <c r="B468" s="2" t="s">
        <v>891</v>
      </c>
      <c r="C468" s="1" t="s">
        <v>1634</v>
      </c>
      <c r="D468" s="12" t="s">
        <v>33</v>
      </c>
      <c r="E468" s="12">
        <v>900</v>
      </c>
      <c r="F468" s="25" t="s">
        <v>2380</v>
      </c>
      <c r="G468" s="30" t="s">
        <v>3537</v>
      </c>
      <c r="H468" s="30" t="s">
        <v>3538</v>
      </c>
      <c r="I468" s="11" t="s">
        <v>131</v>
      </c>
      <c r="J468" s="12" t="s">
        <v>4626</v>
      </c>
      <c r="K468" s="12" t="s">
        <v>38</v>
      </c>
      <c r="L468" s="12">
        <v>0</v>
      </c>
      <c r="M468" s="12" t="s">
        <v>19</v>
      </c>
      <c r="N468" s="12" t="s">
        <v>21</v>
      </c>
      <c r="O468" s="12">
        <v>0</v>
      </c>
      <c r="P468" s="12" t="s">
        <v>409</v>
      </c>
      <c r="Q468" s="12">
        <v>6</v>
      </c>
      <c r="R468" s="30" t="s">
        <v>180</v>
      </c>
      <c r="S468" s="12" t="s">
        <v>132</v>
      </c>
      <c r="U468" t="s">
        <v>1023</v>
      </c>
      <c r="V468" t="s">
        <v>39</v>
      </c>
      <c r="W468" t="s">
        <v>3556</v>
      </c>
      <c r="X468" t="s">
        <v>3557</v>
      </c>
      <c r="Y468" t="s">
        <v>177</v>
      </c>
      <c r="Z468" t="s">
        <v>4635</v>
      </c>
      <c r="AA468" t="s">
        <v>37</v>
      </c>
      <c r="AC468" t="s">
        <v>19</v>
      </c>
      <c r="AD468">
        <v>4</v>
      </c>
      <c r="AE468">
        <v>0</v>
      </c>
      <c r="AF468" t="s">
        <v>56</v>
      </c>
      <c r="AG468">
        <v>4</v>
      </c>
      <c r="AI468" s="7" t="str">
        <f>VLOOKUP(B468,U:W,3,0)</f>
        <v>-6.902729810252659</v>
      </c>
      <c r="AJ468" s="4" t="str">
        <f>VLOOKUP(B468,U:X,4,0)</f>
        <v>110.57285629212856</v>
      </c>
      <c r="AK468" s="4" t="str">
        <f>VLOOKUP(B468,U:Y,5,0)</f>
        <v>AHMAD FAHRUR REZA</v>
      </c>
      <c r="AL468" s="4" t="str">
        <f>VLOOKUP(B468,U:Z,6,0)</f>
        <v>86275110350</v>
      </c>
      <c r="AM468" s="4" t="str">
        <f>VLOOKUP(B468,U:AA,7,0)</f>
        <v>SMARTMETER</v>
      </c>
      <c r="AN468" s="4">
        <f>VLOOKUP(B468,U:AB,8,0)</f>
        <v>0</v>
      </c>
      <c r="AO468" s="4" t="str">
        <f>VLOOKUP(B468,U:AC,9,0)</f>
        <v>ABB</v>
      </c>
      <c r="AP468" s="4">
        <f>VLOOKUP(B468,U:AD,10,0)</f>
        <v>4</v>
      </c>
      <c r="AQ468" s="3" t="s">
        <v>123</v>
      </c>
      <c r="AR468" s="4" t="str">
        <f t="shared" si="14"/>
        <v>4A</v>
      </c>
      <c r="AS468" s="4" t="str">
        <f>VLOOKUP(B468,U:AF,12,0)</f>
        <v>GD525510569</v>
      </c>
      <c r="AT468" s="4">
        <f>VLOOKUP(B468,U:AG,13,0)</f>
        <v>6</v>
      </c>
      <c r="AU468" s="4" t="str">
        <f t="shared" si="15"/>
        <v>PERLU PERLUASAN JTR</v>
      </c>
    </row>
    <row r="469" spans="1:47" x14ac:dyDescent="0.3">
      <c r="A469" s="6" t="s">
        <v>430</v>
      </c>
      <c r="B469" s="2" t="s">
        <v>892</v>
      </c>
      <c r="C469" s="1" t="s">
        <v>1635</v>
      </c>
      <c r="D469" s="12" t="s">
        <v>33</v>
      </c>
      <c r="E469" s="12">
        <v>900</v>
      </c>
      <c r="F469" s="25" t="s">
        <v>2381</v>
      </c>
      <c r="G469" s="30" t="s">
        <v>3523</v>
      </c>
      <c r="H469" s="30" t="s">
        <v>3524</v>
      </c>
      <c r="I469" s="11" t="s">
        <v>131</v>
      </c>
      <c r="J469" s="12" t="s">
        <v>4622</v>
      </c>
      <c r="K469" s="12" t="s">
        <v>38</v>
      </c>
      <c r="L469" s="12">
        <v>0</v>
      </c>
      <c r="M469" s="12" t="s">
        <v>19</v>
      </c>
      <c r="N469" s="12" t="s">
        <v>21</v>
      </c>
      <c r="O469" s="12">
        <v>0</v>
      </c>
      <c r="P469" s="12" t="s">
        <v>5110</v>
      </c>
      <c r="Q469" s="12">
        <v>1</v>
      </c>
      <c r="R469" s="30" t="s">
        <v>181</v>
      </c>
      <c r="S469" s="12">
        <v>0</v>
      </c>
      <c r="U469" t="s">
        <v>1030</v>
      </c>
      <c r="V469" t="s">
        <v>39</v>
      </c>
      <c r="W469" t="s">
        <v>3558</v>
      </c>
      <c r="X469" t="s">
        <v>3559</v>
      </c>
      <c r="Y469" t="s">
        <v>177</v>
      </c>
      <c r="Z469" t="s">
        <v>4636</v>
      </c>
      <c r="AA469" t="s">
        <v>143</v>
      </c>
      <c r="AC469" t="s">
        <v>19</v>
      </c>
      <c r="AD469">
        <v>4</v>
      </c>
      <c r="AE469">
        <v>0</v>
      </c>
      <c r="AF469" t="s">
        <v>402</v>
      </c>
      <c r="AG469">
        <v>2</v>
      </c>
      <c r="AI469" s="7" t="str">
        <f>VLOOKUP(B469,U:W,3,0)</f>
        <v>-6.84395623360187</v>
      </c>
      <c r="AJ469" s="4" t="str">
        <f>VLOOKUP(B469,U:X,4,0)</f>
        <v>110.56701276451349</v>
      </c>
      <c r="AK469" s="4" t="str">
        <f>VLOOKUP(B469,U:Y,5,0)</f>
        <v>MUSYAFAK</v>
      </c>
      <c r="AL469" s="4" t="str">
        <f>VLOOKUP(B469,U:Z,6,0)</f>
        <v>86275040276</v>
      </c>
      <c r="AM469" s="4" t="str">
        <f>VLOOKUP(B469,U:AA,7,0)</f>
        <v>SMARTMETER</v>
      </c>
      <c r="AN469" s="4">
        <f>VLOOKUP(B469,U:AB,8,0)</f>
        <v>0</v>
      </c>
      <c r="AO469" s="4" t="str">
        <f>VLOOKUP(B469,U:AC,9,0)</f>
        <v>ABB</v>
      </c>
      <c r="AP469" s="4">
        <f>VLOOKUP(B469,U:AD,10,0)</f>
        <v>4</v>
      </c>
      <c r="AQ469" s="3" t="s">
        <v>123</v>
      </c>
      <c r="AR469" s="4" t="str">
        <f t="shared" si="14"/>
        <v>4A</v>
      </c>
      <c r="AS469" s="4" t="str">
        <f>VLOOKUP(B469,U:AF,12,0)</f>
        <v>GD525510494</v>
      </c>
      <c r="AT469" s="4">
        <f>VLOOKUP(B469,U:AG,13,0)</f>
        <v>1</v>
      </c>
      <c r="AU469" s="4">
        <f t="shared" si="15"/>
        <v>0</v>
      </c>
    </row>
    <row r="470" spans="1:47" x14ac:dyDescent="0.3">
      <c r="A470" s="6" t="s">
        <v>430</v>
      </c>
      <c r="B470" s="2" t="s">
        <v>893</v>
      </c>
      <c r="C470" s="1" t="s">
        <v>1636</v>
      </c>
      <c r="D470" s="12" t="s">
        <v>18</v>
      </c>
      <c r="E470" s="12">
        <v>900</v>
      </c>
      <c r="F470" s="25" t="s">
        <v>2382</v>
      </c>
      <c r="G470" s="30" t="s">
        <v>221</v>
      </c>
      <c r="H470" s="30" t="s">
        <v>312</v>
      </c>
      <c r="I470" s="11" t="s">
        <v>131</v>
      </c>
      <c r="J470" s="12" t="s">
        <v>4669</v>
      </c>
      <c r="K470" s="12" t="s">
        <v>38</v>
      </c>
      <c r="L470" s="12">
        <v>0</v>
      </c>
      <c r="M470" s="12" t="s">
        <v>19</v>
      </c>
      <c r="N470" s="12" t="s">
        <v>21</v>
      </c>
      <c r="O470" s="12">
        <v>0</v>
      </c>
      <c r="P470" s="12" t="s">
        <v>69</v>
      </c>
      <c r="Q470" s="12">
        <v>3</v>
      </c>
      <c r="R470" s="30" t="s">
        <v>178</v>
      </c>
      <c r="S470" s="12">
        <v>0</v>
      </c>
      <c r="U470" t="s">
        <v>1049</v>
      </c>
      <c r="V470" t="s">
        <v>39</v>
      </c>
      <c r="W470" t="s">
        <v>3560</v>
      </c>
      <c r="X470" t="s">
        <v>3561</v>
      </c>
      <c r="Y470" t="s">
        <v>180</v>
      </c>
      <c r="Z470" t="s">
        <v>4637</v>
      </c>
      <c r="AA470" t="s">
        <v>37</v>
      </c>
      <c r="AC470" t="s">
        <v>19</v>
      </c>
      <c r="AD470">
        <v>4</v>
      </c>
      <c r="AE470">
        <v>0</v>
      </c>
      <c r="AF470" t="s">
        <v>75</v>
      </c>
      <c r="AG470">
        <v>3</v>
      </c>
      <c r="AI470" s="7" t="str">
        <f>VLOOKUP(B470,U:W,3,0)</f>
        <v>-6.9947809</v>
      </c>
      <c r="AJ470" s="4" t="str">
        <f>VLOOKUP(B470,U:X,4,0)</f>
        <v>110.7500941</v>
      </c>
      <c r="AK470" s="4" t="str">
        <f>VLOOKUP(B470,U:Y,5,0)</f>
        <v>AGUS SALIM</v>
      </c>
      <c r="AL470" s="4" t="str">
        <f>VLOOKUP(B470,U:Z,6,0)</f>
        <v>86275257904</v>
      </c>
      <c r="AM470" s="4" t="str">
        <f>VLOOKUP(B470,U:AA,7,0)</f>
        <v>SMARTMETER</v>
      </c>
      <c r="AN470" s="4">
        <f>VLOOKUP(B470,U:AB,8,0)</f>
        <v>0</v>
      </c>
      <c r="AO470" s="4" t="str">
        <f>VLOOKUP(B470,U:AC,9,0)</f>
        <v>ABB</v>
      </c>
      <c r="AP470" s="4">
        <f>VLOOKUP(B470,U:AD,10,0)</f>
        <v>4</v>
      </c>
      <c r="AQ470" s="3" t="s">
        <v>123</v>
      </c>
      <c r="AR470" s="4" t="str">
        <f t="shared" si="14"/>
        <v>4A</v>
      </c>
      <c r="AS470" s="4" t="str">
        <f>VLOOKUP(B470,U:AF,12,0)</f>
        <v>GD525512386</v>
      </c>
      <c r="AT470" s="4">
        <f>VLOOKUP(B470,U:AG,13,0)</f>
        <v>3</v>
      </c>
      <c r="AU470" s="4">
        <f t="shared" si="15"/>
        <v>0</v>
      </c>
    </row>
    <row r="471" spans="1:47" ht="28.8" x14ac:dyDescent="0.3">
      <c r="A471" s="6" t="s">
        <v>430</v>
      </c>
      <c r="B471" s="2" t="s">
        <v>894</v>
      </c>
      <c r="C471" s="1" t="s">
        <v>1637</v>
      </c>
      <c r="D471" s="12" t="s">
        <v>18</v>
      </c>
      <c r="E471" s="12">
        <v>1300</v>
      </c>
      <c r="F471" s="25" t="s">
        <v>2383</v>
      </c>
      <c r="G471" s="30" t="s">
        <v>3527</v>
      </c>
      <c r="H471" s="30" t="s">
        <v>3528</v>
      </c>
      <c r="I471" s="11" t="s">
        <v>131</v>
      </c>
      <c r="J471" s="12" t="s">
        <v>4620</v>
      </c>
      <c r="K471" s="12" t="s">
        <v>37</v>
      </c>
      <c r="L471" s="12">
        <v>0</v>
      </c>
      <c r="M471" s="12" t="s">
        <v>19</v>
      </c>
      <c r="N471" s="12" t="s">
        <v>125</v>
      </c>
      <c r="O471" s="12">
        <v>0</v>
      </c>
      <c r="P471" s="12" t="s">
        <v>118</v>
      </c>
      <c r="Q471" s="12">
        <v>1</v>
      </c>
      <c r="R471" s="30" t="s">
        <v>177</v>
      </c>
      <c r="S471" s="12">
        <v>0</v>
      </c>
      <c r="U471" t="s">
        <v>922</v>
      </c>
      <c r="V471" t="s">
        <v>139</v>
      </c>
      <c r="W471" t="s">
        <v>3562</v>
      </c>
      <c r="X471" t="s">
        <v>3563</v>
      </c>
      <c r="Y471" t="s">
        <v>178</v>
      </c>
      <c r="Z471" t="s">
        <v>4638</v>
      </c>
      <c r="AA471" t="s">
        <v>37</v>
      </c>
      <c r="AC471" t="s">
        <v>19</v>
      </c>
      <c r="AD471">
        <v>20</v>
      </c>
      <c r="AE471">
        <v>0</v>
      </c>
      <c r="AF471" t="s">
        <v>5115</v>
      </c>
      <c r="AG471">
        <v>1</v>
      </c>
      <c r="AI471" s="7" t="str">
        <f>VLOOKUP(B471,U:W,3,0)</f>
        <v>-6.881732425965692</v>
      </c>
      <c r="AJ471" s="4" t="str">
        <f>VLOOKUP(B471,U:X,4,0)</f>
        <v>110.63508991152048</v>
      </c>
      <c r="AK471" s="4" t="str">
        <f>VLOOKUP(B471,U:Y,5,0)</f>
        <v>MIFTAKHUL ANWAR</v>
      </c>
      <c r="AL471" s="4" t="str">
        <f>VLOOKUP(B471,U:Z,6,0)</f>
        <v>14335282522</v>
      </c>
      <c r="AM471" s="4" t="str">
        <f>VLOOKUP(B471,U:AA,7,0)</f>
        <v>HEXING</v>
      </c>
      <c r="AN471" s="4">
        <f>VLOOKUP(B471,U:AB,8,0)</f>
        <v>0</v>
      </c>
      <c r="AO471" s="4" t="str">
        <f>VLOOKUP(B471,U:AC,9,0)</f>
        <v>ABB</v>
      </c>
      <c r="AP471" s="4">
        <f>VLOOKUP(B471,U:AD,10,0)</f>
        <v>6</v>
      </c>
      <c r="AQ471" s="3" t="s">
        <v>123</v>
      </c>
      <c r="AR471" s="4" t="str">
        <f t="shared" si="14"/>
        <v>6A</v>
      </c>
      <c r="AS471" s="4" t="str">
        <f>VLOOKUP(B471,U:AF,12,0)</f>
        <v>GD525511181</v>
      </c>
      <c r="AT471" s="4">
        <f>VLOOKUP(B471,U:AG,13,0)</f>
        <v>1</v>
      </c>
      <c r="AU471" s="4">
        <f t="shared" si="15"/>
        <v>0</v>
      </c>
    </row>
    <row r="472" spans="1:47" x14ac:dyDescent="0.3">
      <c r="A472" s="6" t="s">
        <v>430</v>
      </c>
      <c r="B472" s="2" t="s">
        <v>895</v>
      </c>
      <c r="C472" s="1" t="s">
        <v>1638</v>
      </c>
      <c r="D472" s="12" t="s">
        <v>134</v>
      </c>
      <c r="E472" s="12">
        <v>900</v>
      </c>
      <c r="F472" s="25" t="s">
        <v>2384</v>
      </c>
      <c r="G472" s="30" t="s">
        <v>3613</v>
      </c>
      <c r="H472" s="30" t="s">
        <v>3614</v>
      </c>
      <c r="I472" s="11" t="s">
        <v>130</v>
      </c>
      <c r="J472" s="12" t="s">
        <v>4665</v>
      </c>
      <c r="K472" s="12" t="s">
        <v>142</v>
      </c>
      <c r="L472" s="12">
        <v>0</v>
      </c>
      <c r="M472" s="12" t="s">
        <v>19</v>
      </c>
      <c r="N472" s="12" t="s">
        <v>21</v>
      </c>
      <c r="O472" s="12">
        <v>0</v>
      </c>
      <c r="P472" s="12" t="s">
        <v>77</v>
      </c>
      <c r="Q472" s="12">
        <v>6</v>
      </c>
      <c r="R472" s="30" t="s">
        <v>183</v>
      </c>
      <c r="S472" s="12" t="s">
        <v>132</v>
      </c>
      <c r="U472" t="s">
        <v>1036</v>
      </c>
      <c r="V472" t="s">
        <v>45</v>
      </c>
      <c r="W472" t="s">
        <v>3564</v>
      </c>
      <c r="X472" t="s">
        <v>3565</v>
      </c>
      <c r="Y472" t="s">
        <v>177</v>
      </c>
      <c r="Z472" t="s">
        <v>4639</v>
      </c>
      <c r="AA472" t="s">
        <v>145</v>
      </c>
      <c r="AC472" t="s">
        <v>19</v>
      </c>
      <c r="AD472">
        <v>25</v>
      </c>
      <c r="AE472">
        <v>0</v>
      </c>
      <c r="AF472" t="s">
        <v>5073</v>
      </c>
      <c r="AG472">
        <v>1</v>
      </c>
      <c r="AI472" s="7" t="str">
        <f>VLOOKUP(B472,U:W,3,0)</f>
        <v>-6.9580322</v>
      </c>
      <c r="AJ472" s="4" t="str">
        <f>VLOOKUP(B472,U:X,4,0)</f>
        <v>110.7112524</v>
      </c>
      <c r="AK472" s="4" t="str">
        <f>VLOOKUP(B472,U:Y,5,0)</f>
        <v>SLAMET</v>
      </c>
      <c r="AL472" s="4" t="str">
        <f>VLOOKUP(B472,U:Z,6,0)</f>
        <v>0319982108</v>
      </c>
      <c r="AM472" s="4" t="str">
        <f>VLOOKUP(B472,U:AA,7,0)</f>
        <v>FUJI</v>
      </c>
      <c r="AN472" s="4">
        <f>VLOOKUP(B472,U:AB,8,0)</f>
        <v>0</v>
      </c>
      <c r="AO472" s="4" t="str">
        <f>VLOOKUP(B472,U:AC,9,0)</f>
        <v>ABB</v>
      </c>
      <c r="AP472" s="4">
        <f>VLOOKUP(B472,U:AD,10,0)</f>
        <v>4</v>
      </c>
      <c r="AQ472" s="3" t="s">
        <v>123</v>
      </c>
      <c r="AR472" s="4" t="str">
        <f t="shared" si="14"/>
        <v>4A</v>
      </c>
      <c r="AS472" s="4" t="str">
        <f>VLOOKUP(B472,U:AF,12,0)</f>
        <v>GD525512354</v>
      </c>
      <c r="AT472" s="4">
        <f>VLOOKUP(B472,U:AG,13,0)</f>
        <v>6</v>
      </c>
      <c r="AU472" s="4" t="str">
        <f t="shared" si="15"/>
        <v>PERLU PERLUASAN JTR</v>
      </c>
    </row>
    <row r="473" spans="1:47" x14ac:dyDescent="0.3">
      <c r="A473" s="6" t="s">
        <v>436</v>
      </c>
      <c r="B473" s="2" t="s">
        <v>896</v>
      </c>
      <c r="C473" s="1" t="s">
        <v>1639</v>
      </c>
      <c r="D473" s="12" t="s">
        <v>33</v>
      </c>
      <c r="E473" s="12">
        <v>900</v>
      </c>
      <c r="F473" s="25" t="s">
        <v>2385</v>
      </c>
      <c r="G473" s="30" t="s">
        <v>3142</v>
      </c>
      <c r="H473" s="30" t="s">
        <v>3143</v>
      </c>
      <c r="I473" s="11" t="s">
        <v>131</v>
      </c>
      <c r="J473" s="12" t="s">
        <v>4407</v>
      </c>
      <c r="K473" s="12" t="s">
        <v>37</v>
      </c>
      <c r="L473" s="12">
        <v>0</v>
      </c>
      <c r="M473" s="12" t="s">
        <v>19</v>
      </c>
      <c r="N473" s="12" t="s">
        <v>21</v>
      </c>
      <c r="O473" s="12">
        <v>0</v>
      </c>
      <c r="P473" s="12" t="s">
        <v>74</v>
      </c>
      <c r="Q473" s="12">
        <v>3</v>
      </c>
      <c r="R473" s="30" t="s">
        <v>31</v>
      </c>
      <c r="S473" s="12">
        <v>0</v>
      </c>
      <c r="U473" t="s">
        <v>1047</v>
      </c>
      <c r="V473" t="s">
        <v>40</v>
      </c>
      <c r="W473" t="s">
        <v>3566</v>
      </c>
      <c r="X473" t="s">
        <v>3567</v>
      </c>
      <c r="Y473" t="s">
        <v>179</v>
      </c>
      <c r="Z473" t="s">
        <v>4640</v>
      </c>
      <c r="AA473" t="s">
        <v>147</v>
      </c>
      <c r="AC473" t="s">
        <v>19</v>
      </c>
      <c r="AD473">
        <v>6</v>
      </c>
      <c r="AE473">
        <v>0</v>
      </c>
      <c r="AF473" t="s">
        <v>5116</v>
      </c>
      <c r="AG473">
        <v>5</v>
      </c>
      <c r="AI473" s="7" t="str">
        <f>VLOOKUP(B473,U:W,3,0)</f>
        <v>-6.9399721</v>
      </c>
      <c r="AJ473" s="4" t="str">
        <f>VLOOKUP(B473,U:X,4,0)</f>
        <v>110.6301841</v>
      </c>
      <c r="AK473" s="4" t="str">
        <f>VLOOKUP(B473,U:Y,5,0)</f>
        <v>SUDARMAN</v>
      </c>
      <c r="AL473" s="4" t="str">
        <f>VLOOKUP(B473,U:Z,6,0)</f>
        <v>14514170514</v>
      </c>
      <c r="AM473" s="4" t="str">
        <f>VLOOKUP(B473,U:AA,7,0)</f>
        <v>HEXING</v>
      </c>
      <c r="AN473" s="4">
        <f>VLOOKUP(B473,U:AB,8,0)</f>
        <v>0</v>
      </c>
      <c r="AO473" s="4" t="str">
        <f>VLOOKUP(B473,U:AC,9,0)</f>
        <v>ABB</v>
      </c>
      <c r="AP473" s="4">
        <f>VLOOKUP(B473,U:AD,10,0)</f>
        <v>4</v>
      </c>
      <c r="AQ473" s="3" t="s">
        <v>123</v>
      </c>
      <c r="AR473" s="4" t="str">
        <f t="shared" si="14"/>
        <v>4A</v>
      </c>
      <c r="AS473" s="4" t="str">
        <f>VLOOKUP(B473,U:AF,12,0)</f>
        <v>GD525512362</v>
      </c>
      <c r="AT473" s="4">
        <f>VLOOKUP(B473,U:AG,13,0)</f>
        <v>3</v>
      </c>
      <c r="AU473" s="4">
        <f t="shared" si="15"/>
        <v>0</v>
      </c>
    </row>
    <row r="474" spans="1:47" x14ac:dyDescent="0.3">
      <c r="A474" s="6" t="s">
        <v>430</v>
      </c>
      <c r="B474" s="2" t="s">
        <v>897</v>
      </c>
      <c r="C474" s="1" t="s">
        <v>1640</v>
      </c>
      <c r="D474" s="12" t="s">
        <v>18</v>
      </c>
      <c r="E474" s="12">
        <v>1300</v>
      </c>
      <c r="F474" s="25" t="s">
        <v>2386</v>
      </c>
      <c r="G474" s="30" t="s">
        <v>3196</v>
      </c>
      <c r="H474" s="30" t="s">
        <v>3197</v>
      </c>
      <c r="I474" s="11" t="s">
        <v>131</v>
      </c>
      <c r="J474" s="12" t="s">
        <v>4668</v>
      </c>
      <c r="K474" s="12" t="s">
        <v>38</v>
      </c>
      <c r="L474" s="12">
        <v>0</v>
      </c>
      <c r="M474" s="12" t="s">
        <v>19</v>
      </c>
      <c r="N474" s="12" t="s">
        <v>125</v>
      </c>
      <c r="O474" s="12">
        <v>0</v>
      </c>
      <c r="P474" s="12" t="s">
        <v>96</v>
      </c>
      <c r="Q474" s="12">
        <v>22</v>
      </c>
      <c r="R474" s="30" t="s">
        <v>178</v>
      </c>
      <c r="S474" s="12" t="s">
        <v>132</v>
      </c>
      <c r="U474" t="s">
        <v>541</v>
      </c>
      <c r="V474" t="s">
        <v>39</v>
      </c>
      <c r="W474" t="s">
        <v>3568</v>
      </c>
      <c r="X474" t="s">
        <v>3569</v>
      </c>
      <c r="Y474" t="s">
        <v>179</v>
      </c>
      <c r="Z474" t="s">
        <v>4641</v>
      </c>
      <c r="AA474" t="s">
        <v>146</v>
      </c>
      <c r="AC474" t="s">
        <v>19</v>
      </c>
      <c r="AD474">
        <v>4</v>
      </c>
      <c r="AE474">
        <v>0</v>
      </c>
      <c r="AF474" t="s">
        <v>54</v>
      </c>
      <c r="AG474">
        <v>5</v>
      </c>
      <c r="AI474" s="7" t="str">
        <f>VLOOKUP(B474,U:W,3,0)</f>
        <v>-6.9947818</v>
      </c>
      <c r="AJ474" s="4" t="str">
        <f>VLOOKUP(B474,U:X,4,0)</f>
        <v>110.7500944</v>
      </c>
      <c r="AK474" s="4" t="str">
        <f>VLOOKUP(B474,U:Y,5,0)</f>
        <v>AGUS SALIM</v>
      </c>
      <c r="AL474" s="4" t="str">
        <f>VLOOKUP(B474,U:Z,6,0)</f>
        <v>86275110640</v>
      </c>
      <c r="AM474" s="4" t="str">
        <f>VLOOKUP(B474,U:AA,7,0)</f>
        <v>SMARTMETER</v>
      </c>
      <c r="AN474" s="4">
        <f>VLOOKUP(B474,U:AB,8,0)</f>
        <v>0</v>
      </c>
      <c r="AO474" s="4" t="str">
        <f>VLOOKUP(B474,U:AC,9,0)</f>
        <v>ABB</v>
      </c>
      <c r="AP474" s="4">
        <f>VLOOKUP(B474,U:AD,10,0)</f>
        <v>6</v>
      </c>
      <c r="AQ474" s="3" t="s">
        <v>123</v>
      </c>
      <c r="AR474" s="4" t="str">
        <f t="shared" si="14"/>
        <v>6A</v>
      </c>
      <c r="AS474" s="4" t="str">
        <f>VLOOKUP(B474,U:AF,12,0)</f>
        <v>GD525512388</v>
      </c>
      <c r="AT474" s="4">
        <f>VLOOKUP(B474,U:AG,13,0)</f>
        <v>22</v>
      </c>
      <c r="AU474" s="4" t="str">
        <f t="shared" si="15"/>
        <v>PERLU PERLUASAN JTR</v>
      </c>
    </row>
    <row r="475" spans="1:47" x14ac:dyDescent="0.3">
      <c r="A475" s="6" t="s">
        <v>430</v>
      </c>
      <c r="B475" s="2" t="s">
        <v>898</v>
      </c>
      <c r="C475" s="1" t="s">
        <v>1641</v>
      </c>
      <c r="D475" s="12" t="s">
        <v>137</v>
      </c>
      <c r="E475" s="12">
        <v>900</v>
      </c>
      <c r="F475" s="25" t="s">
        <v>2387</v>
      </c>
      <c r="G475" s="30" t="s">
        <v>3533</v>
      </c>
      <c r="H475" s="30" t="s">
        <v>3534</v>
      </c>
      <c r="I475" s="11" t="s">
        <v>130</v>
      </c>
      <c r="J475" s="12" t="s">
        <v>4624</v>
      </c>
      <c r="K475" s="12" t="s">
        <v>4976</v>
      </c>
      <c r="L475" s="12">
        <v>0</v>
      </c>
      <c r="M475" s="12" t="s">
        <v>19</v>
      </c>
      <c r="N475" s="12" t="s">
        <v>21</v>
      </c>
      <c r="O475" s="12">
        <v>0</v>
      </c>
      <c r="P475" s="12" t="s">
        <v>411</v>
      </c>
      <c r="Q475" s="12">
        <v>1</v>
      </c>
      <c r="R475" s="30" t="s">
        <v>177</v>
      </c>
      <c r="S475" s="12">
        <v>0</v>
      </c>
      <c r="U475" t="s">
        <v>504</v>
      </c>
      <c r="V475" t="s">
        <v>39</v>
      </c>
      <c r="W475" t="s">
        <v>3570</v>
      </c>
      <c r="X475" t="s">
        <v>3571</v>
      </c>
      <c r="Y475" t="s">
        <v>176</v>
      </c>
      <c r="Z475" t="s">
        <v>4642</v>
      </c>
      <c r="AA475" t="s">
        <v>37</v>
      </c>
      <c r="AC475" t="s">
        <v>19</v>
      </c>
      <c r="AD475">
        <v>4</v>
      </c>
      <c r="AE475">
        <v>0</v>
      </c>
      <c r="AF475" t="s">
        <v>63</v>
      </c>
      <c r="AG475">
        <v>7</v>
      </c>
      <c r="AI475" s="7" t="str">
        <f>VLOOKUP(B475,U:W,3,0)</f>
        <v>-6.8998877</v>
      </c>
      <c r="AJ475" s="4" t="str">
        <f>VLOOKUP(B475,U:X,4,0)</f>
        <v>110.6364703</v>
      </c>
      <c r="AK475" s="4" t="str">
        <f>VLOOKUP(B475,U:Y,5,0)</f>
        <v>MIFTAKHUL ANWAR</v>
      </c>
      <c r="AL475" s="4" t="str">
        <f>VLOOKUP(B475,U:Z,6,0)</f>
        <v>007069512</v>
      </c>
      <c r="AM475" s="4" t="str">
        <f>VLOOKUP(B475,U:AA,7,0)</f>
        <v>GANZ</v>
      </c>
      <c r="AN475" s="4">
        <f>VLOOKUP(B475,U:AB,8,0)</f>
        <v>0</v>
      </c>
      <c r="AO475" s="4" t="str">
        <f>VLOOKUP(B475,U:AC,9,0)</f>
        <v>ABB</v>
      </c>
      <c r="AP475" s="4">
        <f>VLOOKUP(B475,U:AD,10,0)</f>
        <v>4</v>
      </c>
      <c r="AQ475" s="3" t="s">
        <v>123</v>
      </c>
      <c r="AR475" s="4" t="str">
        <f t="shared" si="14"/>
        <v>4A</v>
      </c>
      <c r="AS475" s="4" t="str">
        <f>VLOOKUP(B475,U:AF,12,0)</f>
        <v>GD525510533</v>
      </c>
      <c r="AT475" s="4">
        <f>VLOOKUP(B475,U:AG,13,0)</f>
        <v>1</v>
      </c>
      <c r="AU475" s="4">
        <f t="shared" si="15"/>
        <v>0</v>
      </c>
    </row>
    <row r="476" spans="1:47" x14ac:dyDescent="0.3">
      <c r="A476" s="6" t="s">
        <v>430</v>
      </c>
      <c r="B476" s="2" t="s">
        <v>899</v>
      </c>
      <c r="C476" s="1" t="s">
        <v>1642</v>
      </c>
      <c r="D476" s="12" t="s">
        <v>18</v>
      </c>
      <c r="E476" s="12">
        <v>900</v>
      </c>
      <c r="F476" s="25" t="s">
        <v>2388</v>
      </c>
      <c r="G476" s="30" t="s">
        <v>3378</v>
      </c>
      <c r="H476" s="30" t="s">
        <v>3379</v>
      </c>
      <c r="I476" s="11" t="s">
        <v>131</v>
      </c>
      <c r="J476" s="12" t="s">
        <v>4535</v>
      </c>
      <c r="K476" s="12" t="s">
        <v>38</v>
      </c>
      <c r="L476" s="12">
        <v>0</v>
      </c>
      <c r="M476" s="12" t="s">
        <v>19</v>
      </c>
      <c r="N476" s="12" t="s">
        <v>21</v>
      </c>
      <c r="O476" s="12">
        <v>0</v>
      </c>
      <c r="P476" s="12" t="s">
        <v>77</v>
      </c>
      <c r="Q476" s="12">
        <v>2</v>
      </c>
      <c r="R476" s="30" t="s">
        <v>184</v>
      </c>
      <c r="S476" s="12">
        <v>0</v>
      </c>
      <c r="U476" t="s">
        <v>525</v>
      </c>
      <c r="V476" t="s">
        <v>39</v>
      </c>
      <c r="W476" t="s">
        <v>3572</v>
      </c>
      <c r="X476" t="s">
        <v>3573</v>
      </c>
      <c r="Y476" t="s">
        <v>185</v>
      </c>
      <c r="Z476" t="s">
        <v>4643</v>
      </c>
      <c r="AA476" t="s">
        <v>37</v>
      </c>
      <c r="AC476" t="s">
        <v>19</v>
      </c>
      <c r="AD476">
        <v>4</v>
      </c>
      <c r="AE476">
        <v>0</v>
      </c>
      <c r="AF476" t="s">
        <v>197</v>
      </c>
      <c r="AG476">
        <v>6</v>
      </c>
      <c r="AI476" s="7" t="str">
        <f>VLOOKUP(B476,U:W,3,0)</f>
        <v>-6.9030202</v>
      </c>
      <c r="AJ476" s="4" t="str">
        <f>VLOOKUP(B476,U:X,4,0)</f>
        <v>110.7135571</v>
      </c>
      <c r="AK476" s="4" t="str">
        <f>VLOOKUP(B476,U:Y,5,0)</f>
        <v>AHMAD KHARIS</v>
      </c>
      <c r="AL476" s="4" t="str">
        <f>VLOOKUP(B476,U:Z,6,0)</f>
        <v>86275111838</v>
      </c>
      <c r="AM476" s="4" t="str">
        <f>VLOOKUP(B476,U:AA,7,0)</f>
        <v>SMARTMETER</v>
      </c>
      <c r="AN476" s="4">
        <f>VLOOKUP(B476,U:AB,8,0)</f>
        <v>0</v>
      </c>
      <c r="AO476" s="4" t="str">
        <f>VLOOKUP(B476,U:AC,9,0)</f>
        <v>ABB</v>
      </c>
      <c r="AP476" s="4">
        <f>VLOOKUP(B476,U:AD,10,0)</f>
        <v>4</v>
      </c>
      <c r="AQ476" s="3" t="s">
        <v>123</v>
      </c>
      <c r="AR476" s="4" t="str">
        <f t="shared" si="14"/>
        <v>4A</v>
      </c>
      <c r="AS476" s="4" t="str">
        <f>VLOOKUP(B476,U:AF,12,0)</f>
        <v>GD525512354</v>
      </c>
      <c r="AT476" s="4">
        <f>VLOOKUP(B476,U:AG,13,0)</f>
        <v>2</v>
      </c>
      <c r="AU476" s="4">
        <f t="shared" si="15"/>
        <v>0</v>
      </c>
    </row>
    <row r="477" spans="1:47" x14ac:dyDescent="0.3">
      <c r="A477" s="6" t="s">
        <v>430</v>
      </c>
      <c r="B477" s="2" t="s">
        <v>900</v>
      </c>
      <c r="C477" s="1" t="s">
        <v>1643</v>
      </c>
      <c r="D477" s="12" t="s">
        <v>18</v>
      </c>
      <c r="E477" s="12">
        <v>900</v>
      </c>
      <c r="F477" s="25" t="s">
        <v>2389</v>
      </c>
      <c r="G477" s="30" t="s">
        <v>3477</v>
      </c>
      <c r="H477" s="30" t="s">
        <v>3478</v>
      </c>
      <c r="I477" s="11" t="s">
        <v>131</v>
      </c>
      <c r="J477" s="12" t="s">
        <v>4586</v>
      </c>
      <c r="K477" s="12" t="s">
        <v>38</v>
      </c>
      <c r="L477" s="12">
        <v>0</v>
      </c>
      <c r="M477" s="12" t="s">
        <v>19</v>
      </c>
      <c r="N477" s="12" t="s">
        <v>21</v>
      </c>
      <c r="O477" s="12">
        <v>0</v>
      </c>
      <c r="P477" s="12" t="s">
        <v>121</v>
      </c>
      <c r="Q477" s="12">
        <v>3</v>
      </c>
      <c r="R477" s="30" t="s">
        <v>31</v>
      </c>
      <c r="S477" s="12">
        <v>0</v>
      </c>
      <c r="U477" t="s">
        <v>534</v>
      </c>
      <c r="V477" t="s">
        <v>40</v>
      </c>
      <c r="W477" t="s">
        <v>3574</v>
      </c>
      <c r="X477" t="s">
        <v>3575</v>
      </c>
      <c r="Y477" t="s">
        <v>185</v>
      </c>
      <c r="Z477" t="s">
        <v>4644</v>
      </c>
      <c r="AA477" t="s">
        <v>37</v>
      </c>
      <c r="AC477" t="s">
        <v>19</v>
      </c>
      <c r="AD477">
        <v>6</v>
      </c>
      <c r="AE477">
        <v>0</v>
      </c>
      <c r="AF477" t="s">
        <v>49</v>
      </c>
      <c r="AG477">
        <v>6</v>
      </c>
      <c r="AI477" s="7" t="str">
        <f>VLOOKUP(B477,U:W,3,0)</f>
        <v>-6.9440848</v>
      </c>
      <c r="AJ477" s="4" t="str">
        <f>VLOOKUP(B477,U:X,4,0)</f>
        <v>110.6575184</v>
      </c>
      <c r="AK477" s="4" t="str">
        <f>VLOOKUP(B477,U:Y,5,0)</f>
        <v>SUDARMAN</v>
      </c>
      <c r="AL477" s="4" t="str">
        <f>VLOOKUP(B477,U:Z,6,0)</f>
        <v>86275040631</v>
      </c>
      <c r="AM477" s="4" t="str">
        <f>VLOOKUP(B477,U:AA,7,0)</f>
        <v>SMARTMETER</v>
      </c>
      <c r="AN477" s="4">
        <f>VLOOKUP(B477,U:AB,8,0)</f>
        <v>0</v>
      </c>
      <c r="AO477" s="4" t="str">
        <f>VLOOKUP(B477,U:AC,9,0)</f>
        <v>ABB</v>
      </c>
      <c r="AP477" s="4">
        <f>VLOOKUP(B477,U:AD,10,0)</f>
        <v>4</v>
      </c>
      <c r="AQ477" s="3" t="s">
        <v>123</v>
      </c>
      <c r="AR477" s="4" t="str">
        <f t="shared" si="14"/>
        <v>4A</v>
      </c>
      <c r="AS477" s="4" t="str">
        <f>VLOOKUP(B477,U:AF,12,0)</f>
        <v>0000K3</v>
      </c>
      <c r="AT477" s="4">
        <f>VLOOKUP(B477,U:AG,13,0)</f>
        <v>3</v>
      </c>
      <c r="AU477" s="4">
        <f t="shared" si="15"/>
        <v>0</v>
      </c>
    </row>
    <row r="478" spans="1:47" x14ac:dyDescent="0.3">
      <c r="A478" s="6" t="s">
        <v>430</v>
      </c>
      <c r="B478" s="2" t="s">
        <v>901</v>
      </c>
      <c r="C478" s="1" t="s">
        <v>1644</v>
      </c>
      <c r="D478" s="12" t="s">
        <v>33</v>
      </c>
      <c r="E478" s="12">
        <v>900</v>
      </c>
      <c r="F478" s="25" t="s">
        <v>2390</v>
      </c>
      <c r="G478" s="30" t="s">
        <v>3535</v>
      </c>
      <c r="H478" s="30" t="s">
        <v>3536</v>
      </c>
      <c r="I478" s="11" t="s">
        <v>131</v>
      </c>
      <c r="J478" s="12" t="s">
        <v>4625</v>
      </c>
      <c r="K478" s="12" t="s">
        <v>38</v>
      </c>
      <c r="L478" s="12">
        <v>0</v>
      </c>
      <c r="M478" s="12" t="s">
        <v>19</v>
      </c>
      <c r="N478" s="12" t="s">
        <v>21</v>
      </c>
      <c r="O478" s="12">
        <v>0</v>
      </c>
      <c r="P478" s="12" t="s">
        <v>5112</v>
      </c>
      <c r="Q478" s="12">
        <v>5</v>
      </c>
      <c r="R478" s="30" t="s">
        <v>180</v>
      </c>
      <c r="S478" s="12">
        <v>0</v>
      </c>
      <c r="U478" t="s">
        <v>547</v>
      </c>
      <c r="V478" t="s">
        <v>40</v>
      </c>
      <c r="W478" t="s">
        <v>3576</v>
      </c>
      <c r="X478" t="s">
        <v>3577</v>
      </c>
      <c r="Y478" t="s">
        <v>31</v>
      </c>
      <c r="Z478" t="s">
        <v>4645</v>
      </c>
      <c r="AA478" t="s">
        <v>37</v>
      </c>
      <c r="AC478" t="s">
        <v>19</v>
      </c>
      <c r="AD478">
        <v>6</v>
      </c>
      <c r="AE478">
        <v>0</v>
      </c>
      <c r="AF478" t="s">
        <v>58</v>
      </c>
      <c r="AG478">
        <v>4</v>
      </c>
      <c r="AI478" s="7" t="str">
        <f>VLOOKUP(B478,U:W,3,0)</f>
        <v>-6.947244189410854</v>
      </c>
      <c r="AJ478" s="4" t="str">
        <f>VLOOKUP(B478,U:X,4,0)</f>
        <v>110.50779193639755</v>
      </c>
      <c r="AK478" s="4" t="str">
        <f>VLOOKUP(B478,U:Y,5,0)</f>
        <v>AHMAD FAHRUR REZA</v>
      </c>
      <c r="AL478" s="4" t="str">
        <f>VLOOKUP(B478,U:Z,6,0)</f>
        <v>86275260072</v>
      </c>
      <c r="AM478" s="4" t="str">
        <f>VLOOKUP(B478,U:AA,7,0)</f>
        <v>SMARTMETER</v>
      </c>
      <c r="AN478" s="4">
        <f>VLOOKUP(B478,U:AB,8,0)</f>
        <v>0</v>
      </c>
      <c r="AO478" s="4" t="str">
        <f>VLOOKUP(B478,U:AC,9,0)</f>
        <v>ABB</v>
      </c>
      <c r="AP478" s="4">
        <f>VLOOKUP(B478,U:AD,10,0)</f>
        <v>4</v>
      </c>
      <c r="AQ478" s="3" t="s">
        <v>123</v>
      </c>
      <c r="AR478" s="4" t="str">
        <f t="shared" si="14"/>
        <v>4A</v>
      </c>
      <c r="AS478" s="4" t="str">
        <f>VLOOKUP(B478,U:AF,12,0)</f>
        <v>GD525511354</v>
      </c>
      <c r="AT478" s="4">
        <f>VLOOKUP(B478,U:AG,13,0)</f>
        <v>5</v>
      </c>
      <c r="AU478" s="4">
        <f t="shared" si="15"/>
        <v>0</v>
      </c>
    </row>
    <row r="479" spans="1:47" x14ac:dyDescent="0.3">
      <c r="A479" s="6" t="s">
        <v>430</v>
      </c>
      <c r="B479" s="2" t="s">
        <v>902</v>
      </c>
      <c r="C479" s="1" t="s">
        <v>1645</v>
      </c>
      <c r="D479" s="12" t="s">
        <v>18</v>
      </c>
      <c r="E479" s="12">
        <v>900</v>
      </c>
      <c r="F479" s="25" t="s">
        <v>2391</v>
      </c>
      <c r="G479" s="30" t="s">
        <v>3542</v>
      </c>
      <c r="H479" s="30" t="s">
        <v>3543</v>
      </c>
      <c r="I479" s="11" t="s">
        <v>131</v>
      </c>
      <c r="J479" s="12" t="s">
        <v>4628</v>
      </c>
      <c r="K479" s="12" t="s">
        <v>38</v>
      </c>
      <c r="L479" s="12">
        <v>0</v>
      </c>
      <c r="M479" s="12" t="s">
        <v>19</v>
      </c>
      <c r="N479" s="12" t="s">
        <v>21</v>
      </c>
      <c r="O479" s="12">
        <v>0</v>
      </c>
      <c r="P479" s="12" t="s">
        <v>361</v>
      </c>
      <c r="Q479" s="12">
        <v>7</v>
      </c>
      <c r="R479" s="30" t="s">
        <v>183</v>
      </c>
      <c r="S479" s="12" t="s">
        <v>132</v>
      </c>
      <c r="U479" t="s">
        <v>499</v>
      </c>
      <c r="V479" t="s">
        <v>39</v>
      </c>
      <c r="W479" t="s">
        <v>3578</v>
      </c>
      <c r="X479" t="s">
        <v>3579</v>
      </c>
      <c r="Y479" t="s">
        <v>176</v>
      </c>
      <c r="Z479" t="s">
        <v>4646</v>
      </c>
      <c r="AA479" t="s">
        <v>37</v>
      </c>
      <c r="AC479" t="s">
        <v>19</v>
      </c>
      <c r="AD479">
        <v>4</v>
      </c>
      <c r="AE479">
        <v>0</v>
      </c>
      <c r="AF479" t="s">
        <v>5117</v>
      </c>
      <c r="AG479">
        <v>11</v>
      </c>
      <c r="AI479" s="7" t="str">
        <f>VLOOKUP(B479,U:W,3,0)</f>
        <v>-6.86996931739148</v>
      </c>
      <c r="AJ479" s="4" t="str">
        <f>VLOOKUP(B479,U:X,4,0)</f>
        <v>110.78595612198114</v>
      </c>
      <c r="AK479" s="4" t="str">
        <f>VLOOKUP(B479,U:Y,5,0)</f>
        <v>SLAMET</v>
      </c>
      <c r="AL479" s="4" t="str">
        <f>VLOOKUP(B479,U:Z,6,0)</f>
        <v>86275110681</v>
      </c>
      <c r="AM479" s="4" t="str">
        <f>VLOOKUP(B479,U:AA,7,0)</f>
        <v>SMARTMETER</v>
      </c>
      <c r="AN479" s="4">
        <f>VLOOKUP(B479,U:AB,8,0)</f>
        <v>0</v>
      </c>
      <c r="AO479" s="4" t="str">
        <f>VLOOKUP(B479,U:AC,9,0)</f>
        <v>ABB</v>
      </c>
      <c r="AP479" s="4">
        <f>VLOOKUP(B479,U:AD,10,0)</f>
        <v>4</v>
      </c>
      <c r="AQ479" s="3" t="s">
        <v>123</v>
      </c>
      <c r="AR479" s="4" t="str">
        <f t="shared" si="14"/>
        <v>4A</v>
      </c>
      <c r="AS479" s="4" t="str">
        <f>VLOOKUP(B479,U:AF,12,0)</f>
        <v>GD525511422</v>
      </c>
      <c r="AT479" s="4">
        <f>VLOOKUP(B479,U:AG,13,0)</f>
        <v>7</v>
      </c>
      <c r="AU479" s="4" t="str">
        <f t="shared" si="15"/>
        <v>PERLU PERLUASAN JTR</v>
      </c>
    </row>
    <row r="480" spans="1:47" x14ac:dyDescent="0.3">
      <c r="A480" s="6" t="s">
        <v>430</v>
      </c>
      <c r="B480" s="2" t="s">
        <v>903</v>
      </c>
      <c r="C480" s="1" t="s">
        <v>1646</v>
      </c>
      <c r="D480" s="12" t="s">
        <v>18</v>
      </c>
      <c r="E480" s="12">
        <v>900</v>
      </c>
      <c r="F480" s="25" t="s">
        <v>2392</v>
      </c>
      <c r="G480" s="30" t="s">
        <v>3529</v>
      </c>
      <c r="H480" s="30" t="s">
        <v>3530</v>
      </c>
      <c r="I480" s="11" t="s">
        <v>131</v>
      </c>
      <c r="J480" s="12" t="s">
        <v>4621</v>
      </c>
      <c r="K480" s="12" t="s">
        <v>37</v>
      </c>
      <c r="L480" s="12">
        <v>0</v>
      </c>
      <c r="M480" s="12" t="s">
        <v>19</v>
      </c>
      <c r="N480" s="12" t="s">
        <v>21</v>
      </c>
      <c r="O480" s="12">
        <v>0</v>
      </c>
      <c r="P480" s="12" t="s">
        <v>85</v>
      </c>
      <c r="Q480" s="12">
        <v>8</v>
      </c>
      <c r="R480" s="30" t="s">
        <v>184</v>
      </c>
      <c r="S480" s="12" t="s">
        <v>132</v>
      </c>
      <c r="U480" t="s">
        <v>516</v>
      </c>
      <c r="V480" t="s">
        <v>39</v>
      </c>
      <c r="W480" t="s">
        <v>2714</v>
      </c>
      <c r="X480" t="s">
        <v>3580</v>
      </c>
      <c r="Y480" t="s">
        <v>31</v>
      </c>
      <c r="Z480" t="s">
        <v>4647</v>
      </c>
      <c r="AA480" t="s">
        <v>37</v>
      </c>
      <c r="AC480" t="s">
        <v>19</v>
      </c>
      <c r="AD480">
        <v>4</v>
      </c>
      <c r="AE480">
        <v>0</v>
      </c>
      <c r="AF480" t="s">
        <v>59</v>
      </c>
      <c r="AG480">
        <v>4</v>
      </c>
      <c r="AI480" s="7" t="str">
        <f>VLOOKUP(B480,U:W,3,0)</f>
        <v>-6.8425331</v>
      </c>
      <c r="AJ480" s="4" t="str">
        <f>VLOOKUP(B480,U:X,4,0)</f>
        <v>110.7158253</v>
      </c>
      <c r="AK480" s="4" t="str">
        <f>VLOOKUP(B480,U:Y,5,0)</f>
        <v>AHMAD KHARIS</v>
      </c>
      <c r="AL480" s="4" t="str">
        <f>VLOOKUP(B480,U:Z,6,0)</f>
        <v>14510604771</v>
      </c>
      <c r="AM480" s="4" t="str">
        <f>VLOOKUP(B480,U:AA,7,0)</f>
        <v>HEXING</v>
      </c>
      <c r="AN480" s="4">
        <f>VLOOKUP(B480,U:AB,8,0)</f>
        <v>0</v>
      </c>
      <c r="AO480" s="4" t="str">
        <f>VLOOKUP(B480,U:AC,9,0)</f>
        <v>ABB</v>
      </c>
      <c r="AP480" s="4">
        <f>VLOOKUP(B480,U:AD,10,0)</f>
        <v>4</v>
      </c>
      <c r="AQ480" s="3" t="s">
        <v>123</v>
      </c>
      <c r="AR480" s="4" t="str">
        <f t="shared" si="14"/>
        <v>4A</v>
      </c>
      <c r="AS480" s="4" t="str">
        <f>VLOOKUP(B480,U:AF,12,0)</f>
        <v>GD525510556</v>
      </c>
      <c r="AT480" s="4">
        <f>VLOOKUP(B480,U:AG,13,0)</f>
        <v>8</v>
      </c>
      <c r="AU480" s="4" t="str">
        <f t="shared" si="15"/>
        <v>PERLU PERLUASAN JTR</v>
      </c>
    </row>
    <row r="481" spans="1:47" x14ac:dyDescent="0.3">
      <c r="A481" s="6" t="s">
        <v>430</v>
      </c>
      <c r="B481" s="2" t="s">
        <v>904</v>
      </c>
      <c r="C481" s="1" t="s">
        <v>1647</v>
      </c>
      <c r="D481" s="12" t="s">
        <v>18</v>
      </c>
      <c r="E481" s="12">
        <v>900</v>
      </c>
      <c r="F481" s="25" t="s">
        <v>2393</v>
      </c>
      <c r="G481" s="30" t="s">
        <v>3483</v>
      </c>
      <c r="H481" s="30" t="s">
        <v>3484</v>
      </c>
      <c r="I481" s="11" t="s">
        <v>131</v>
      </c>
      <c r="J481" s="12" t="s">
        <v>4596</v>
      </c>
      <c r="K481" s="12" t="s">
        <v>38</v>
      </c>
      <c r="L481" s="12">
        <v>0</v>
      </c>
      <c r="M481" s="12" t="s">
        <v>19</v>
      </c>
      <c r="N481" s="12" t="s">
        <v>21</v>
      </c>
      <c r="O481" s="12">
        <v>0</v>
      </c>
      <c r="P481" s="12" t="s">
        <v>5100</v>
      </c>
      <c r="Q481" s="12">
        <v>3</v>
      </c>
      <c r="R481" s="30" t="s">
        <v>184</v>
      </c>
      <c r="S481" s="12">
        <v>0</v>
      </c>
      <c r="U481" t="s">
        <v>507</v>
      </c>
      <c r="V481" t="s">
        <v>39</v>
      </c>
      <c r="W481" t="s">
        <v>3581</v>
      </c>
      <c r="X481" t="s">
        <v>3582</v>
      </c>
      <c r="Y481" t="s">
        <v>176</v>
      </c>
      <c r="Z481" t="s">
        <v>4648</v>
      </c>
      <c r="AA481" t="s">
        <v>37</v>
      </c>
      <c r="AC481" t="s">
        <v>19</v>
      </c>
      <c r="AD481">
        <v>4</v>
      </c>
      <c r="AE481">
        <v>0</v>
      </c>
      <c r="AF481" t="s">
        <v>155</v>
      </c>
      <c r="AG481">
        <v>9</v>
      </c>
      <c r="AI481" s="7" t="str">
        <f>VLOOKUP(B481,U:W,3,0)</f>
        <v>-6.8425246</v>
      </c>
      <c r="AJ481" s="4" t="str">
        <f>VLOOKUP(B481,U:X,4,0)</f>
        <v>110.7158592</v>
      </c>
      <c r="AK481" s="4" t="str">
        <f>VLOOKUP(B481,U:Y,5,0)</f>
        <v>AHMAD KHARIS</v>
      </c>
      <c r="AL481" s="4" t="str">
        <f>VLOOKUP(B481,U:Z,6,0)</f>
        <v>86275040193</v>
      </c>
      <c r="AM481" s="4" t="str">
        <f>VLOOKUP(B481,U:AA,7,0)</f>
        <v>SMARTMETER</v>
      </c>
      <c r="AN481" s="4">
        <f>VLOOKUP(B481,U:AB,8,0)</f>
        <v>0</v>
      </c>
      <c r="AO481" s="4" t="str">
        <f>VLOOKUP(B481,U:AC,9,0)</f>
        <v>ABB</v>
      </c>
      <c r="AP481" s="4">
        <f>VLOOKUP(B481,U:AD,10,0)</f>
        <v>4</v>
      </c>
      <c r="AQ481" s="3" t="s">
        <v>123</v>
      </c>
      <c r="AR481" s="4" t="str">
        <f t="shared" si="14"/>
        <v>4A</v>
      </c>
      <c r="AS481" s="4" t="str">
        <f>VLOOKUP(B481,U:AF,12,0)</f>
        <v>0330</v>
      </c>
      <c r="AT481" s="4">
        <f>VLOOKUP(B481,U:AG,13,0)</f>
        <v>3</v>
      </c>
      <c r="AU481" s="4">
        <f t="shared" si="15"/>
        <v>0</v>
      </c>
    </row>
    <row r="482" spans="1:47" x14ac:dyDescent="0.3">
      <c r="A482" s="6" t="s">
        <v>430</v>
      </c>
      <c r="B482" s="2" t="s">
        <v>905</v>
      </c>
      <c r="C482" s="1" t="s">
        <v>1648</v>
      </c>
      <c r="D482" s="12" t="s">
        <v>211</v>
      </c>
      <c r="E482" s="12">
        <v>2200</v>
      </c>
      <c r="F482" s="25" t="s">
        <v>2394</v>
      </c>
      <c r="G482" s="30" t="s">
        <v>217</v>
      </c>
      <c r="H482" s="30" t="s">
        <v>223</v>
      </c>
      <c r="I482" s="11" t="s">
        <v>131</v>
      </c>
      <c r="J482" s="12" t="s">
        <v>4672</v>
      </c>
      <c r="K482" s="12" t="s">
        <v>38</v>
      </c>
      <c r="L482" s="12">
        <v>0</v>
      </c>
      <c r="M482" s="12" t="s">
        <v>47</v>
      </c>
      <c r="N482" s="12" t="s">
        <v>22</v>
      </c>
      <c r="O482" s="12">
        <v>0</v>
      </c>
      <c r="P482" s="12" t="s">
        <v>49</v>
      </c>
      <c r="Q482" s="12">
        <v>2</v>
      </c>
      <c r="R482" s="30" t="s">
        <v>178</v>
      </c>
      <c r="S482" s="12">
        <v>0</v>
      </c>
      <c r="U482" t="s">
        <v>505</v>
      </c>
      <c r="V482" t="s">
        <v>39</v>
      </c>
      <c r="W482" t="s">
        <v>3583</v>
      </c>
      <c r="X482" t="s">
        <v>3584</v>
      </c>
      <c r="Y482" t="s">
        <v>176</v>
      </c>
      <c r="Z482" t="s">
        <v>4649</v>
      </c>
      <c r="AA482" t="s">
        <v>37</v>
      </c>
      <c r="AC482" t="s">
        <v>19</v>
      </c>
      <c r="AD482">
        <v>4</v>
      </c>
      <c r="AE482">
        <v>0</v>
      </c>
      <c r="AF482" t="s">
        <v>97</v>
      </c>
      <c r="AG482">
        <v>1</v>
      </c>
      <c r="AI482" s="7" t="str">
        <f>VLOOKUP(B482,U:W,3,0)</f>
        <v>-6.9947806</v>
      </c>
      <c r="AJ482" s="4" t="str">
        <f>VLOOKUP(B482,U:X,4,0)</f>
        <v>110.7500936</v>
      </c>
      <c r="AK482" s="4" t="str">
        <f>VLOOKUP(B482,U:Y,5,0)</f>
        <v>AGUS SALIM</v>
      </c>
      <c r="AL482" s="4" t="str">
        <f>VLOOKUP(B482,U:Z,6,0)</f>
        <v>86252671614</v>
      </c>
      <c r="AM482" s="4" t="str">
        <f>VLOOKUP(B482,U:AA,7,0)</f>
        <v>SMARTMETER</v>
      </c>
      <c r="AN482" s="4">
        <f>VLOOKUP(B482,U:AB,8,0)</f>
        <v>0</v>
      </c>
      <c r="AO482" s="4" t="str">
        <f>VLOOKUP(B482,U:AC,9,0)</f>
        <v>DAYA</v>
      </c>
      <c r="AP482" s="4">
        <f>VLOOKUP(B482,U:AD,10,0)</f>
        <v>10</v>
      </c>
      <c r="AQ482" s="3" t="s">
        <v>123</v>
      </c>
      <c r="AR482" s="4" t="str">
        <f t="shared" si="14"/>
        <v>10A</v>
      </c>
      <c r="AS482" s="4" t="str">
        <f>VLOOKUP(B482,U:AF,12,0)</f>
        <v>GD525512360</v>
      </c>
      <c r="AT482" s="4">
        <f>VLOOKUP(B482,U:AG,13,0)</f>
        <v>2</v>
      </c>
      <c r="AU482" s="4">
        <f t="shared" si="15"/>
        <v>0</v>
      </c>
    </row>
    <row r="483" spans="1:47" x14ac:dyDescent="0.3">
      <c r="A483" s="6" t="s">
        <v>430</v>
      </c>
      <c r="B483" s="2" t="s">
        <v>906</v>
      </c>
      <c r="C483" s="1" t="s">
        <v>1649</v>
      </c>
      <c r="D483" s="12" t="s">
        <v>18</v>
      </c>
      <c r="E483" s="12">
        <v>900</v>
      </c>
      <c r="F483" s="25" t="s">
        <v>2395</v>
      </c>
      <c r="G483" s="30" t="s">
        <v>3531</v>
      </c>
      <c r="H483" s="30" t="s">
        <v>3532</v>
      </c>
      <c r="I483" s="11" t="s">
        <v>131</v>
      </c>
      <c r="J483" s="12" t="s">
        <v>4623</v>
      </c>
      <c r="K483" s="12" t="s">
        <v>38</v>
      </c>
      <c r="L483" s="12">
        <v>0</v>
      </c>
      <c r="M483" s="12" t="s">
        <v>19</v>
      </c>
      <c r="N483" s="12" t="s">
        <v>21</v>
      </c>
      <c r="O483" s="12">
        <v>0</v>
      </c>
      <c r="P483" s="12" t="s">
        <v>5111</v>
      </c>
      <c r="Q483" s="12">
        <v>4</v>
      </c>
      <c r="R483" s="30" t="s">
        <v>180</v>
      </c>
      <c r="S483" s="12">
        <v>0</v>
      </c>
      <c r="U483" t="s">
        <v>518</v>
      </c>
      <c r="V483" t="s">
        <v>39</v>
      </c>
      <c r="W483" t="s">
        <v>3585</v>
      </c>
      <c r="X483" t="s">
        <v>3586</v>
      </c>
      <c r="Y483" t="s">
        <v>176</v>
      </c>
      <c r="Z483" t="s">
        <v>4650</v>
      </c>
      <c r="AA483" t="s">
        <v>37</v>
      </c>
      <c r="AC483" t="s">
        <v>19</v>
      </c>
      <c r="AD483">
        <v>4</v>
      </c>
      <c r="AE483">
        <v>0</v>
      </c>
      <c r="AF483" t="s">
        <v>52</v>
      </c>
      <c r="AG483">
        <v>9</v>
      </c>
      <c r="AI483" s="7" t="str">
        <f>VLOOKUP(B483,U:W,3,0)</f>
        <v>-6.964093953121377</v>
      </c>
      <c r="AJ483" s="4" t="str">
        <f>VLOOKUP(B483,U:X,4,0)</f>
        <v>110.544502325356</v>
      </c>
      <c r="AK483" s="4" t="str">
        <f>VLOOKUP(B483,U:Y,5,0)</f>
        <v>AHMAD FAHRUR REZA</v>
      </c>
      <c r="AL483" s="4" t="str">
        <f>VLOOKUP(B483,U:Z,6,0)</f>
        <v>86275039963</v>
      </c>
      <c r="AM483" s="4" t="str">
        <f>VLOOKUP(B483,U:AA,7,0)</f>
        <v>SMARTMETER</v>
      </c>
      <c r="AN483" s="4">
        <f>VLOOKUP(B483,U:AB,8,0)</f>
        <v>0</v>
      </c>
      <c r="AO483" s="4" t="str">
        <f>VLOOKUP(B483,U:AC,9,0)</f>
        <v>ABB</v>
      </c>
      <c r="AP483" s="4">
        <f>VLOOKUP(B483,U:AD,10,0)</f>
        <v>4</v>
      </c>
      <c r="AQ483" s="3" t="s">
        <v>123</v>
      </c>
      <c r="AR483" s="4" t="str">
        <f t="shared" si="14"/>
        <v>4A</v>
      </c>
      <c r="AS483" s="4" t="str">
        <f>VLOOKUP(B483,U:AF,12,0)</f>
        <v>GD525510035</v>
      </c>
      <c r="AT483" s="4">
        <f>VLOOKUP(B483,U:AG,13,0)</f>
        <v>4</v>
      </c>
      <c r="AU483" s="4">
        <f t="shared" si="15"/>
        <v>0</v>
      </c>
    </row>
    <row r="484" spans="1:47" x14ac:dyDescent="0.3">
      <c r="A484" s="6" t="s">
        <v>430</v>
      </c>
      <c r="B484" s="2" t="s">
        <v>907</v>
      </c>
      <c r="C484" s="1" t="s">
        <v>1650</v>
      </c>
      <c r="D484" s="12" t="s">
        <v>33</v>
      </c>
      <c r="E484" s="12">
        <v>900</v>
      </c>
      <c r="F484" s="25" t="s">
        <v>2396</v>
      </c>
      <c r="G484" s="30" t="s">
        <v>3196</v>
      </c>
      <c r="H484" s="30" t="s">
        <v>3197</v>
      </c>
      <c r="I484" s="11" t="s">
        <v>131</v>
      </c>
      <c r="J484" s="12" t="s">
        <v>4670</v>
      </c>
      <c r="K484" s="12" t="s">
        <v>38</v>
      </c>
      <c r="L484" s="12">
        <v>0</v>
      </c>
      <c r="M484" s="12" t="s">
        <v>19</v>
      </c>
      <c r="N484" s="12" t="s">
        <v>21</v>
      </c>
      <c r="O484" s="12">
        <v>0</v>
      </c>
      <c r="P484" s="12" t="s">
        <v>5120</v>
      </c>
      <c r="Q484" s="12">
        <v>8</v>
      </c>
      <c r="R484" s="30" t="s">
        <v>178</v>
      </c>
      <c r="S484" s="12" t="s">
        <v>132</v>
      </c>
      <c r="U484" t="s">
        <v>498</v>
      </c>
      <c r="V484" t="s">
        <v>39</v>
      </c>
      <c r="W484" t="s">
        <v>3587</v>
      </c>
      <c r="X484" t="s">
        <v>3588</v>
      </c>
      <c r="Y484" t="s">
        <v>176</v>
      </c>
      <c r="Z484" t="s">
        <v>4651</v>
      </c>
      <c r="AA484" t="s">
        <v>37</v>
      </c>
      <c r="AC484" t="s">
        <v>19</v>
      </c>
      <c r="AD484">
        <v>4</v>
      </c>
      <c r="AE484">
        <v>0</v>
      </c>
      <c r="AF484" t="s">
        <v>5118</v>
      </c>
      <c r="AG484">
        <v>1</v>
      </c>
      <c r="AI484" s="7" t="str">
        <f>VLOOKUP(B484,U:W,3,0)</f>
        <v>-6.9947818</v>
      </c>
      <c r="AJ484" s="4" t="str">
        <f>VLOOKUP(B484,U:X,4,0)</f>
        <v>110.7500944</v>
      </c>
      <c r="AK484" s="4" t="str">
        <f>VLOOKUP(B484,U:Y,5,0)</f>
        <v>AGUS SALIM</v>
      </c>
      <c r="AL484" s="4" t="str">
        <f>VLOOKUP(B484,U:Z,6,0)</f>
        <v>86275259843</v>
      </c>
      <c r="AM484" s="4" t="str">
        <f>VLOOKUP(B484,U:AA,7,0)</f>
        <v>SMARTMETER</v>
      </c>
      <c r="AN484" s="4">
        <f>VLOOKUP(B484,U:AB,8,0)</f>
        <v>0</v>
      </c>
      <c r="AO484" s="4" t="str">
        <f>VLOOKUP(B484,U:AC,9,0)</f>
        <v>ABB</v>
      </c>
      <c r="AP484" s="4">
        <f>VLOOKUP(B484,U:AD,10,0)</f>
        <v>4</v>
      </c>
      <c r="AQ484" s="3" t="s">
        <v>123</v>
      </c>
      <c r="AR484" s="4" t="str">
        <f t="shared" si="14"/>
        <v>4A</v>
      </c>
      <c r="AS484" s="4" t="str">
        <f>VLOOKUP(B484,U:AF,12,0)</f>
        <v>GD525511947</v>
      </c>
      <c r="AT484" s="4">
        <f>VLOOKUP(B484,U:AG,13,0)</f>
        <v>8</v>
      </c>
      <c r="AU484" s="4" t="str">
        <f t="shared" si="15"/>
        <v>PERLU PERLUASAN JTR</v>
      </c>
    </row>
    <row r="485" spans="1:47" x14ac:dyDescent="0.3">
      <c r="A485" s="6" t="s">
        <v>430</v>
      </c>
      <c r="B485" s="2" t="s">
        <v>908</v>
      </c>
      <c r="C485" s="1" t="s">
        <v>1651</v>
      </c>
      <c r="D485" s="12" t="s">
        <v>33</v>
      </c>
      <c r="E485" s="12">
        <v>900</v>
      </c>
      <c r="F485" s="25" t="s">
        <v>2397</v>
      </c>
      <c r="G485" s="30" t="s">
        <v>3481</v>
      </c>
      <c r="H485" s="30" t="s">
        <v>3482</v>
      </c>
      <c r="I485" s="11" t="s">
        <v>131</v>
      </c>
      <c r="J485" s="12" t="s">
        <v>4595</v>
      </c>
      <c r="K485" s="12" t="s">
        <v>38</v>
      </c>
      <c r="L485" s="12">
        <v>0</v>
      </c>
      <c r="M485" s="12" t="s">
        <v>19</v>
      </c>
      <c r="N485" s="12" t="s">
        <v>21</v>
      </c>
      <c r="O485" s="12">
        <v>0</v>
      </c>
      <c r="P485" s="12" t="s">
        <v>5099</v>
      </c>
      <c r="Q485" s="12">
        <v>2</v>
      </c>
      <c r="R485" s="30" t="s">
        <v>177</v>
      </c>
      <c r="S485" s="12">
        <v>0</v>
      </c>
      <c r="U485" t="s">
        <v>542</v>
      </c>
      <c r="V485" t="s">
        <v>40</v>
      </c>
      <c r="W485" t="s">
        <v>3589</v>
      </c>
      <c r="X485" t="s">
        <v>3590</v>
      </c>
      <c r="Y485" t="s">
        <v>179</v>
      </c>
      <c r="Z485" t="s">
        <v>4652</v>
      </c>
      <c r="AA485" t="s">
        <v>37</v>
      </c>
      <c r="AC485" t="s">
        <v>19</v>
      </c>
      <c r="AD485">
        <v>6</v>
      </c>
      <c r="AE485">
        <v>0</v>
      </c>
      <c r="AF485" t="s">
        <v>350</v>
      </c>
      <c r="AG485">
        <v>5</v>
      </c>
      <c r="AI485" s="7" t="str">
        <f>VLOOKUP(B485,U:W,3,0)</f>
        <v>-6.8848508</v>
      </c>
      <c r="AJ485" s="4" t="str">
        <f>VLOOKUP(B485,U:X,4,0)</f>
        <v>110.6786492</v>
      </c>
      <c r="AK485" s="4" t="str">
        <f>VLOOKUP(B485,U:Y,5,0)</f>
        <v>MIFTAKHUL ANWAR</v>
      </c>
      <c r="AL485" s="4" t="str">
        <f>VLOOKUP(B485,U:Z,6,0)</f>
        <v>86275039872</v>
      </c>
      <c r="AM485" s="4" t="str">
        <f>VLOOKUP(B485,U:AA,7,0)</f>
        <v>SMARTMETER</v>
      </c>
      <c r="AN485" s="4">
        <f>VLOOKUP(B485,U:AB,8,0)</f>
        <v>0</v>
      </c>
      <c r="AO485" s="4" t="str">
        <f>VLOOKUP(B485,U:AC,9,0)</f>
        <v>ABB</v>
      </c>
      <c r="AP485" s="4">
        <f>VLOOKUP(B485,U:AD,10,0)</f>
        <v>4</v>
      </c>
      <c r="AQ485" s="3" t="s">
        <v>123</v>
      </c>
      <c r="AR485" s="4" t="str">
        <f t="shared" si="14"/>
        <v>4A</v>
      </c>
      <c r="AS485" s="4" t="str">
        <f>VLOOKUP(B485,U:AF,12,0)</f>
        <v>0355</v>
      </c>
      <c r="AT485" s="4">
        <f>VLOOKUP(B485,U:AG,13,0)</f>
        <v>2</v>
      </c>
      <c r="AU485" s="4">
        <f t="shared" si="15"/>
        <v>0</v>
      </c>
    </row>
    <row r="486" spans="1:47" x14ac:dyDescent="0.3">
      <c r="A486" s="6" t="s">
        <v>430</v>
      </c>
      <c r="B486" s="2" t="s">
        <v>909</v>
      </c>
      <c r="C486" s="1" t="s">
        <v>1652</v>
      </c>
      <c r="D486" s="12" t="s">
        <v>33</v>
      </c>
      <c r="E486" s="12">
        <v>900</v>
      </c>
      <c r="F486" s="25" t="s">
        <v>2398</v>
      </c>
      <c r="G486" s="30" t="s">
        <v>217</v>
      </c>
      <c r="H486" s="30" t="s">
        <v>312</v>
      </c>
      <c r="I486" s="11" t="s">
        <v>131</v>
      </c>
      <c r="J486" s="12" t="s">
        <v>4593</v>
      </c>
      <c r="K486" s="12" t="s">
        <v>38</v>
      </c>
      <c r="L486" s="12">
        <v>0</v>
      </c>
      <c r="M486" s="12" t="s">
        <v>19</v>
      </c>
      <c r="N486" s="12" t="s">
        <v>21</v>
      </c>
      <c r="O486" s="12">
        <v>0</v>
      </c>
      <c r="P486" s="12" t="s">
        <v>67</v>
      </c>
      <c r="Q486" s="12">
        <v>2</v>
      </c>
      <c r="R486" s="30" t="s">
        <v>178</v>
      </c>
      <c r="S486" s="12">
        <v>0</v>
      </c>
      <c r="U486" t="s">
        <v>727</v>
      </c>
      <c r="V486" t="s">
        <v>39</v>
      </c>
      <c r="W486" t="s">
        <v>3591</v>
      </c>
      <c r="X486" t="s">
        <v>3592</v>
      </c>
      <c r="Y486" t="s">
        <v>179</v>
      </c>
      <c r="Z486" t="s">
        <v>4653</v>
      </c>
      <c r="AA486" t="s">
        <v>38</v>
      </c>
      <c r="AC486" t="s">
        <v>19</v>
      </c>
      <c r="AD486">
        <v>4</v>
      </c>
      <c r="AE486">
        <v>0</v>
      </c>
      <c r="AF486" t="s">
        <v>403</v>
      </c>
      <c r="AG486">
        <v>5</v>
      </c>
      <c r="AI486" s="7" t="str">
        <f>VLOOKUP(B486,U:W,3,0)</f>
        <v>-6.9947806</v>
      </c>
      <c r="AJ486" s="4" t="str">
        <f>VLOOKUP(B486,U:X,4,0)</f>
        <v>110.7500941</v>
      </c>
      <c r="AK486" s="4" t="str">
        <f>VLOOKUP(B486,U:Y,5,0)</f>
        <v>AGUS SALIM</v>
      </c>
      <c r="AL486" s="4" t="str">
        <f>VLOOKUP(B486,U:Z,6,0)</f>
        <v>86275111853</v>
      </c>
      <c r="AM486" s="4" t="str">
        <f>VLOOKUP(B486,U:AA,7,0)</f>
        <v>SMARTMETER</v>
      </c>
      <c r="AN486" s="4">
        <f>VLOOKUP(B486,U:AB,8,0)</f>
        <v>0</v>
      </c>
      <c r="AO486" s="4" t="str">
        <f>VLOOKUP(B486,U:AC,9,0)</f>
        <v>ABB</v>
      </c>
      <c r="AP486" s="4">
        <f>VLOOKUP(B486,U:AD,10,0)</f>
        <v>4</v>
      </c>
      <c r="AQ486" s="3" t="s">
        <v>123</v>
      </c>
      <c r="AR486" s="4" t="str">
        <f t="shared" si="14"/>
        <v>4A</v>
      </c>
      <c r="AS486" s="4" t="str">
        <f>VLOOKUP(B486,U:AF,12,0)</f>
        <v>GD525511929</v>
      </c>
      <c r="AT486" s="4">
        <f>VLOOKUP(B486,U:AG,13,0)</f>
        <v>2</v>
      </c>
      <c r="AU486" s="4">
        <f t="shared" si="15"/>
        <v>0</v>
      </c>
    </row>
    <row r="487" spans="1:47" x14ac:dyDescent="0.3">
      <c r="A487" s="6" t="s">
        <v>430</v>
      </c>
      <c r="B487" s="2" t="s">
        <v>910</v>
      </c>
      <c r="C487" s="1" t="s">
        <v>1653</v>
      </c>
      <c r="D487" s="12" t="s">
        <v>18</v>
      </c>
      <c r="E487" s="12">
        <v>900</v>
      </c>
      <c r="F487" s="25" t="s">
        <v>2399</v>
      </c>
      <c r="G487" s="30" t="s">
        <v>224</v>
      </c>
      <c r="H487" s="30" t="s">
        <v>312</v>
      </c>
      <c r="I487" s="11" t="s">
        <v>131</v>
      </c>
      <c r="J487" s="12" t="s">
        <v>4591</v>
      </c>
      <c r="K487" s="12" t="s">
        <v>38</v>
      </c>
      <c r="L487" s="12">
        <v>0</v>
      </c>
      <c r="M487" s="12" t="s">
        <v>19</v>
      </c>
      <c r="N487" s="12" t="s">
        <v>21</v>
      </c>
      <c r="O487" s="12">
        <v>0</v>
      </c>
      <c r="P487" s="12" t="s">
        <v>114</v>
      </c>
      <c r="Q487" s="12">
        <v>2</v>
      </c>
      <c r="R487" s="30" t="s">
        <v>178</v>
      </c>
      <c r="S487" s="12">
        <v>0</v>
      </c>
      <c r="U487" t="s">
        <v>646</v>
      </c>
      <c r="V487" t="s">
        <v>41</v>
      </c>
      <c r="W487" t="s">
        <v>3515</v>
      </c>
      <c r="X487" t="s">
        <v>3516</v>
      </c>
      <c r="Y487" t="s">
        <v>180</v>
      </c>
      <c r="Z487" t="s">
        <v>4654</v>
      </c>
      <c r="AA487" t="s">
        <v>37</v>
      </c>
      <c r="AC487" t="s">
        <v>19</v>
      </c>
      <c r="AD487">
        <v>16</v>
      </c>
      <c r="AE487">
        <v>0</v>
      </c>
      <c r="AF487" t="s">
        <v>394</v>
      </c>
      <c r="AG487">
        <v>1</v>
      </c>
      <c r="AI487" s="7" t="str">
        <f>VLOOKUP(B487,U:W,3,0)</f>
        <v>-6.9947807</v>
      </c>
      <c r="AJ487" s="4" t="str">
        <f>VLOOKUP(B487,U:X,4,0)</f>
        <v>110.7500941</v>
      </c>
      <c r="AK487" s="4" t="str">
        <f>VLOOKUP(B487,U:Y,5,0)</f>
        <v>AGUS SALIM</v>
      </c>
      <c r="AL487" s="4" t="str">
        <f>VLOOKUP(B487,U:Z,6,0)</f>
        <v>86275039732</v>
      </c>
      <c r="AM487" s="4" t="str">
        <f>VLOOKUP(B487,U:AA,7,0)</f>
        <v>SMARTMETER</v>
      </c>
      <c r="AN487" s="4">
        <f>VLOOKUP(B487,U:AB,8,0)</f>
        <v>0</v>
      </c>
      <c r="AO487" s="4" t="str">
        <f>VLOOKUP(B487,U:AC,9,0)</f>
        <v>ABB</v>
      </c>
      <c r="AP487" s="4">
        <f>VLOOKUP(B487,U:AD,10,0)</f>
        <v>4</v>
      </c>
      <c r="AQ487" s="3" t="s">
        <v>123</v>
      </c>
      <c r="AR487" s="4" t="str">
        <f t="shared" si="14"/>
        <v>4A</v>
      </c>
      <c r="AS487" s="4" t="str">
        <f>VLOOKUP(B487,U:AF,12,0)</f>
        <v>GD525512364</v>
      </c>
      <c r="AT487" s="4">
        <f>VLOOKUP(B487,U:AG,13,0)</f>
        <v>2</v>
      </c>
      <c r="AU487" s="4">
        <f t="shared" si="15"/>
        <v>0</v>
      </c>
    </row>
    <row r="488" spans="1:47" x14ac:dyDescent="0.3">
      <c r="A488" s="6" t="s">
        <v>430</v>
      </c>
      <c r="B488" s="2" t="s">
        <v>911</v>
      </c>
      <c r="C488" s="1" t="s">
        <v>1654</v>
      </c>
      <c r="D488" s="12" t="s">
        <v>212</v>
      </c>
      <c r="E488" s="12">
        <v>1300</v>
      </c>
      <c r="F488" s="25" t="s">
        <v>2400</v>
      </c>
      <c r="G488" s="30" t="s">
        <v>3382</v>
      </c>
      <c r="H488" s="30" t="s">
        <v>3383</v>
      </c>
      <c r="I488" s="11" t="s">
        <v>130</v>
      </c>
      <c r="J488" s="12" t="s">
        <v>4537</v>
      </c>
      <c r="K488" s="12" t="s">
        <v>146</v>
      </c>
      <c r="L488" s="12">
        <v>0</v>
      </c>
      <c r="M488" s="12" t="s">
        <v>19</v>
      </c>
      <c r="N488" s="12" t="s">
        <v>125</v>
      </c>
      <c r="O488" s="12">
        <v>0</v>
      </c>
      <c r="P488" s="12" t="s">
        <v>5076</v>
      </c>
      <c r="Q488" s="12">
        <v>1</v>
      </c>
      <c r="R488" s="30" t="s">
        <v>176</v>
      </c>
      <c r="S488" s="12">
        <v>0</v>
      </c>
      <c r="U488" t="s">
        <v>714</v>
      </c>
      <c r="V488" t="s">
        <v>40</v>
      </c>
      <c r="W488" t="s">
        <v>3593</v>
      </c>
      <c r="X488" t="s">
        <v>3594</v>
      </c>
      <c r="Y488" t="s">
        <v>177</v>
      </c>
      <c r="Z488" t="s">
        <v>4655</v>
      </c>
      <c r="AA488" t="s">
        <v>37</v>
      </c>
      <c r="AC488" t="s">
        <v>19</v>
      </c>
      <c r="AD488">
        <v>6</v>
      </c>
      <c r="AE488">
        <v>0</v>
      </c>
      <c r="AF488" t="s">
        <v>94</v>
      </c>
      <c r="AG488">
        <v>4</v>
      </c>
      <c r="AI488" s="7" t="str">
        <f>VLOOKUP(B488,U:W,3,0)</f>
        <v>-6.7887018</v>
      </c>
      <c r="AJ488" s="4" t="str">
        <f>VLOOKUP(B488,U:X,4,0)</f>
        <v>110.6554367</v>
      </c>
      <c r="AK488" s="4" t="str">
        <f>VLOOKUP(B488,U:Y,5,0)</f>
        <v>AHMAD ROFIQ</v>
      </c>
      <c r="AL488" s="4" t="str">
        <f>VLOOKUP(B488,U:Z,6,0)</f>
        <v>1636556</v>
      </c>
      <c r="AM488" s="4" t="str">
        <f>VLOOKUP(B488,U:AA,7,0)</f>
        <v>METBELOSA</v>
      </c>
      <c r="AN488" s="4">
        <f>VLOOKUP(B488,U:AB,8,0)</f>
        <v>0</v>
      </c>
      <c r="AO488" s="4" t="str">
        <f>VLOOKUP(B488,U:AC,9,0)</f>
        <v>ABB</v>
      </c>
      <c r="AP488" s="4">
        <f>VLOOKUP(B488,U:AD,10,0)</f>
        <v>6</v>
      </c>
      <c r="AQ488" s="3" t="s">
        <v>123</v>
      </c>
      <c r="AR488" s="4" t="str">
        <f t="shared" si="14"/>
        <v>6A</v>
      </c>
      <c r="AS488" s="4" t="str">
        <f>VLOOKUP(B488,U:AF,12,0)</f>
        <v>GD525511644</v>
      </c>
      <c r="AT488" s="4">
        <f>VLOOKUP(B488,U:AG,13,0)</f>
        <v>1</v>
      </c>
      <c r="AU488" s="4">
        <f t="shared" si="15"/>
        <v>0</v>
      </c>
    </row>
    <row r="489" spans="1:47" x14ac:dyDescent="0.3">
      <c r="A489" s="6" t="s">
        <v>430</v>
      </c>
      <c r="B489" s="2" t="s">
        <v>912</v>
      </c>
      <c r="C489" s="1" t="s">
        <v>183</v>
      </c>
      <c r="D489" s="12" t="s">
        <v>18</v>
      </c>
      <c r="E489" s="12">
        <v>900</v>
      </c>
      <c r="F489" s="25" t="s">
        <v>2401</v>
      </c>
      <c r="G489" s="30" t="s">
        <v>3376</v>
      </c>
      <c r="H489" s="30" t="s">
        <v>3377</v>
      </c>
      <c r="I489" s="11" t="s">
        <v>131</v>
      </c>
      <c r="J489" s="12" t="s">
        <v>4534</v>
      </c>
      <c r="K489" s="12" t="s">
        <v>38</v>
      </c>
      <c r="L489" s="12">
        <v>0</v>
      </c>
      <c r="M489" s="12" t="s">
        <v>19</v>
      </c>
      <c r="N489" s="12" t="s">
        <v>21</v>
      </c>
      <c r="O489" s="12">
        <v>0</v>
      </c>
      <c r="P489" s="12" t="s">
        <v>5078</v>
      </c>
      <c r="Q489" s="12">
        <v>10</v>
      </c>
      <c r="R489" s="30" t="s">
        <v>176</v>
      </c>
      <c r="S489" s="12" t="s">
        <v>132</v>
      </c>
      <c r="U489" t="s">
        <v>712</v>
      </c>
      <c r="V489" t="s">
        <v>39</v>
      </c>
      <c r="W489" t="s">
        <v>3595</v>
      </c>
      <c r="X489" t="s">
        <v>3596</v>
      </c>
      <c r="Y489" t="s">
        <v>181</v>
      </c>
      <c r="Z489" t="s">
        <v>4656</v>
      </c>
      <c r="AA489" t="s">
        <v>37</v>
      </c>
      <c r="AC489" t="s">
        <v>19</v>
      </c>
      <c r="AD489">
        <v>4</v>
      </c>
      <c r="AE489">
        <v>0</v>
      </c>
      <c r="AF489" t="s">
        <v>63</v>
      </c>
      <c r="AG489">
        <v>2</v>
      </c>
      <c r="AI489" s="7" t="str">
        <f>VLOOKUP(B489,U:W,3,0)</f>
        <v>-6.8666528</v>
      </c>
      <c r="AJ489" s="4" t="str">
        <f>VLOOKUP(B489,U:X,4,0)</f>
        <v>110.5803994</v>
      </c>
      <c r="AK489" s="4" t="str">
        <f>VLOOKUP(B489,U:Y,5,0)</f>
        <v>AHMAD ROFIQ</v>
      </c>
      <c r="AL489" s="4" t="str">
        <f>VLOOKUP(B489,U:Z,6,0)</f>
        <v>86275039617</v>
      </c>
      <c r="AM489" s="4" t="str">
        <f>VLOOKUP(B489,U:AA,7,0)</f>
        <v>SMARTMETER</v>
      </c>
      <c r="AN489" s="4">
        <f>VLOOKUP(B489,U:AB,8,0)</f>
        <v>0</v>
      </c>
      <c r="AO489" s="4" t="str">
        <f>VLOOKUP(B489,U:AC,9,0)</f>
        <v>ABB</v>
      </c>
      <c r="AP489" s="4">
        <f>VLOOKUP(B489,U:AD,10,0)</f>
        <v>4</v>
      </c>
      <c r="AQ489" s="3" t="s">
        <v>123</v>
      </c>
      <c r="AR489" s="4" t="str">
        <f t="shared" si="14"/>
        <v>4A</v>
      </c>
      <c r="AS489" s="4" t="str">
        <f>VLOOKUP(B489,U:AF,12,0)</f>
        <v>0515</v>
      </c>
      <c r="AT489" s="4">
        <f>VLOOKUP(B489,U:AG,13,0)</f>
        <v>10</v>
      </c>
      <c r="AU489" s="4" t="str">
        <f t="shared" si="15"/>
        <v>PERLU PERLUASAN JTR</v>
      </c>
    </row>
    <row r="490" spans="1:47" x14ac:dyDescent="0.3">
      <c r="A490" s="6" t="s">
        <v>430</v>
      </c>
      <c r="B490" s="2" t="s">
        <v>913</v>
      </c>
      <c r="C490" s="1" t="s">
        <v>1655</v>
      </c>
      <c r="D490" s="12" t="s">
        <v>18</v>
      </c>
      <c r="E490" s="12">
        <v>900</v>
      </c>
      <c r="F490" s="25" t="s">
        <v>2402</v>
      </c>
      <c r="G490" s="30" t="s">
        <v>225</v>
      </c>
      <c r="H490" s="30" t="s">
        <v>215</v>
      </c>
      <c r="I490" s="11" t="s">
        <v>131</v>
      </c>
      <c r="J490" s="12" t="s">
        <v>4592</v>
      </c>
      <c r="K490" s="12" t="s">
        <v>38</v>
      </c>
      <c r="L490" s="12">
        <v>0</v>
      </c>
      <c r="M490" s="12" t="s">
        <v>19</v>
      </c>
      <c r="N490" s="12" t="s">
        <v>21</v>
      </c>
      <c r="O490" s="12">
        <v>0</v>
      </c>
      <c r="P490" s="12" t="s">
        <v>69</v>
      </c>
      <c r="Q490" s="12">
        <v>2</v>
      </c>
      <c r="R490" s="30" t="s">
        <v>178</v>
      </c>
      <c r="S490" s="12">
        <v>0</v>
      </c>
      <c r="U490" t="s">
        <v>731</v>
      </c>
      <c r="V490" t="s">
        <v>39</v>
      </c>
      <c r="W490" t="s">
        <v>3597</v>
      </c>
      <c r="X490" t="s">
        <v>3598</v>
      </c>
      <c r="Y490" t="s">
        <v>177</v>
      </c>
      <c r="Z490" t="s">
        <v>4657</v>
      </c>
      <c r="AA490" t="s">
        <v>37</v>
      </c>
      <c r="AC490" t="s">
        <v>19</v>
      </c>
      <c r="AD490">
        <v>4</v>
      </c>
      <c r="AE490">
        <v>0</v>
      </c>
      <c r="AF490" t="s">
        <v>5119</v>
      </c>
      <c r="AG490">
        <v>4</v>
      </c>
      <c r="AI490" s="7" t="str">
        <f>VLOOKUP(B490,U:W,3,0)</f>
        <v>-6.9947815</v>
      </c>
      <c r="AJ490" s="4" t="str">
        <f>VLOOKUP(B490,U:X,4,0)</f>
        <v>110.7500943</v>
      </c>
      <c r="AK490" s="4" t="str">
        <f>VLOOKUP(B490,U:Y,5,0)</f>
        <v>AGUS SALIM</v>
      </c>
      <c r="AL490" s="4" t="str">
        <f>VLOOKUP(B490,U:Z,6,0)</f>
        <v>86275040219</v>
      </c>
      <c r="AM490" s="4" t="str">
        <f>VLOOKUP(B490,U:AA,7,0)</f>
        <v>SMARTMETER</v>
      </c>
      <c r="AN490" s="4">
        <f>VLOOKUP(B490,U:AB,8,0)</f>
        <v>0</v>
      </c>
      <c r="AO490" s="4" t="str">
        <f>VLOOKUP(B490,U:AC,9,0)</f>
        <v>ABB</v>
      </c>
      <c r="AP490" s="4">
        <f>VLOOKUP(B490,U:AD,10,0)</f>
        <v>4</v>
      </c>
      <c r="AQ490" s="3" t="s">
        <v>123</v>
      </c>
      <c r="AR490" s="4" t="str">
        <f t="shared" si="14"/>
        <v>4A</v>
      </c>
      <c r="AS490" s="4" t="str">
        <f>VLOOKUP(B490,U:AF,12,0)</f>
        <v>GD525512386</v>
      </c>
      <c r="AT490" s="4">
        <f>VLOOKUP(B490,U:AG,13,0)</f>
        <v>2</v>
      </c>
      <c r="AU490" s="4">
        <f t="shared" si="15"/>
        <v>0</v>
      </c>
    </row>
    <row r="491" spans="1:47" x14ac:dyDescent="0.3">
      <c r="A491" s="6" t="s">
        <v>430</v>
      </c>
      <c r="B491" s="2" t="s">
        <v>914</v>
      </c>
      <c r="C491" s="1" t="s">
        <v>1656</v>
      </c>
      <c r="D491" s="12" t="s">
        <v>18</v>
      </c>
      <c r="E491" s="12">
        <v>900</v>
      </c>
      <c r="F491" s="25" t="s">
        <v>2403</v>
      </c>
      <c r="G491" s="30" t="s">
        <v>3617</v>
      </c>
      <c r="H491" s="30" t="s">
        <v>3618</v>
      </c>
      <c r="I491" s="11" t="s">
        <v>131</v>
      </c>
      <c r="J491" s="12" t="s">
        <v>4667</v>
      </c>
      <c r="K491" s="12" t="s">
        <v>38</v>
      </c>
      <c r="L491" s="12">
        <v>0</v>
      </c>
      <c r="M491" s="12" t="s">
        <v>19</v>
      </c>
      <c r="N491" s="12" t="s">
        <v>21</v>
      </c>
      <c r="O491" s="12">
        <v>0</v>
      </c>
      <c r="P491" s="12" t="s">
        <v>5074</v>
      </c>
      <c r="Q491" s="12">
        <v>3</v>
      </c>
      <c r="R491" s="30" t="s">
        <v>181</v>
      </c>
      <c r="S491" s="12">
        <v>0</v>
      </c>
      <c r="U491" t="s">
        <v>725</v>
      </c>
      <c r="V491" t="s">
        <v>39</v>
      </c>
      <c r="W491" t="s">
        <v>3599</v>
      </c>
      <c r="X491" t="s">
        <v>3600</v>
      </c>
      <c r="Y491" t="s">
        <v>179</v>
      </c>
      <c r="Z491" t="s">
        <v>4658</v>
      </c>
      <c r="AA491" t="s">
        <v>37</v>
      </c>
      <c r="AC491" t="s">
        <v>19</v>
      </c>
      <c r="AD491">
        <v>4</v>
      </c>
      <c r="AE491">
        <v>0</v>
      </c>
      <c r="AF491" t="s">
        <v>72</v>
      </c>
      <c r="AG491">
        <v>5</v>
      </c>
      <c r="AI491" s="7" t="str">
        <f>VLOOKUP(B491,U:W,3,0)</f>
        <v>-6.7294307</v>
      </c>
      <c r="AJ491" s="4" t="str">
        <f>VLOOKUP(B491,U:X,4,0)</f>
        <v>110.6060741</v>
      </c>
      <c r="AK491" s="4" t="str">
        <f>VLOOKUP(B491,U:Y,5,0)</f>
        <v>MUSYAFAK</v>
      </c>
      <c r="AL491" s="4" t="str">
        <f>VLOOKUP(B491,U:Z,6,0)</f>
        <v>86275040094</v>
      </c>
      <c r="AM491" s="4" t="str">
        <f>VLOOKUP(B491,U:AA,7,0)</f>
        <v>SMARTMETER</v>
      </c>
      <c r="AN491" s="4">
        <f>VLOOKUP(B491,U:AB,8,0)</f>
        <v>0</v>
      </c>
      <c r="AO491" s="4" t="str">
        <f>VLOOKUP(B491,U:AC,9,0)</f>
        <v>ABB</v>
      </c>
      <c r="AP491" s="4">
        <f>VLOOKUP(B491,U:AD,10,0)</f>
        <v>4</v>
      </c>
      <c r="AQ491" s="3" t="s">
        <v>123</v>
      </c>
      <c r="AR491" s="4" t="str">
        <f t="shared" si="14"/>
        <v>4A</v>
      </c>
      <c r="AS491" s="4" t="str">
        <f>VLOOKUP(B491,U:AF,12,0)</f>
        <v>GD525510497</v>
      </c>
      <c r="AT491" s="4">
        <f>VLOOKUP(B491,U:AG,13,0)</f>
        <v>3</v>
      </c>
      <c r="AU491" s="4">
        <f t="shared" si="15"/>
        <v>0</v>
      </c>
    </row>
    <row r="492" spans="1:47" x14ac:dyDescent="0.3">
      <c r="A492" s="6" t="s">
        <v>430</v>
      </c>
      <c r="B492" s="2" t="s">
        <v>915</v>
      </c>
      <c r="C492" s="1" t="s">
        <v>1657</v>
      </c>
      <c r="D492" s="12" t="s">
        <v>18</v>
      </c>
      <c r="E492" s="12">
        <v>900</v>
      </c>
      <c r="F492" s="25" t="s">
        <v>2404</v>
      </c>
      <c r="G492" s="30" t="s">
        <v>3485</v>
      </c>
      <c r="H492" s="30" t="s">
        <v>3486</v>
      </c>
      <c r="I492" s="11" t="s">
        <v>131</v>
      </c>
      <c r="J492" s="12" t="s">
        <v>4597</v>
      </c>
      <c r="K492" s="12" t="s">
        <v>38</v>
      </c>
      <c r="L492" s="12">
        <v>0</v>
      </c>
      <c r="M492" s="12" t="s">
        <v>19</v>
      </c>
      <c r="N492" s="12" t="s">
        <v>21</v>
      </c>
      <c r="O492" s="12">
        <v>0</v>
      </c>
      <c r="P492" s="12" t="s">
        <v>156</v>
      </c>
      <c r="Q492" s="12">
        <v>4</v>
      </c>
      <c r="R492" s="30" t="s">
        <v>181</v>
      </c>
      <c r="S492" s="12">
        <v>0</v>
      </c>
      <c r="U492" t="s">
        <v>723</v>
      </c>
      <c r="V492" t="s">
        <v>39</v>
      </c>
      <c r="W492" t="s">
        <v>3601</v>
      </c>
      <c r="X492" t="s">
        <v>3602</v>
      </c>
      <c r="Y492" t="s">
        <v>180</v>
      </c>
      <c r="Z492" t="s">
        <v>4659</v>
      </c>
      <c r="AA492" t="s">
        <v>37</v>
      </c>
      <c r="AC492" t="s">
        <v>19</v>
      </c>
      <c r="AD492">
        <v>4</v>
      </c>
      <c r="AE492">
        <v>0</v>
      </c>
      <c r="AF492" t="s">
        <v>370</v>
      </c>
      <c r="AG492">
        <v>8</v>
      </c>
      <c r="AI492" s="7" t="str">
        <f>VLOOKUP(B492,U:W,3,0)</f>
        <v>-6.863946016468898</v>
      </c>
      <c r="AJ492" s="4" t="str">
        <f>VLOOKUP(B492,U:X,4,0)</f>
        <v>110.60738671571016</v>
      </c>
      <c r="AK492" s="4" t="str">
        <f>VLOOKUP(B492,U:Y,5,0)</f>
        <v>MUSYAFAK</v>
      </c>
      <c r="AL492" s="4" t="str">
        <f>VLOOKUP(B492,U:Z,6,0)</f>
        <v>86220864770</v>
      </c>
      <c r="AM492" s="4" t="str">
        <f>VLOOKUP(B492,U:AA,7,0)</f>
        <v>SMARTMETER</v>
      </c>
      <c r="AN492" s="4">
        <f>VLOOKUP(B492,U:AB,8,0)</f>
        <v>0</v>
      </c>
      <c r="AO492" s="4" t="str">
        <f>VLOOKUP(B492,U:AC,9,0)</f>
        <v>ABB</v>
      </c>
      <c r="AP492" s="4">
        <f>VLOOKUP(B492,U:AD,10,0)</f>
        <v>4</v>
      </c>
      <c r="AQ492" s="3" t="s">
        <v>123</v>
      </c>
      <c r="AR492" s="4" t="str">
        <f t="shared" si="14"/>
        <v>4A</v>
      </c>
      <c r="AS492" s="4" t="str">
        <f>VLOOKUP(B492,U:AF,12,0)</f>
        <v>GD525511013</v>
      </c>
      <c r="AT492" s="4">
        <f>VLOOKUP(B492,U:AG,13,0)</f>
        <v>4</v>
      </c>
      <c r="AU492" s="4">
        <f t="shared" si="15"/>
        <v>0</v>
      </c>
    </row>
    <row r="493" spans="1:47" x14ac:dyDescent="0.3">
      <c r="A493" s="6" t="s">
        <v>430</v>
      </c>
      <c r="B493" s="2" t="s">
        <v>916</v>
      </c>
      <c r="C493" s="1" t="s">
        <v>1658</v>
      </c>
      <c r="D493" s="12" t="s">
        <v>18</v>
      </c>
      <c r="E493" s="12">
        <v>900</v>
      </c>
      <c r="F493" s="25" t="s">
        <v>2405</v>
      </c>
      <c r="G493" s="30" t="s">
        <v>3479</v>
      </c>
      <c r="H493" s="30" t="s">
        <v>3480</v>
      </c>
      <c r="I493" s="11" t="s">
        <v>131</v>
      </c>
      <c r="J493" s="12" t="s">
        <v>4590</v>
      </c>
      <c r="K493" s="12" t="s">
        <v>38</v>
      </c>
      <c r="L493" s="12">
        <v>0</v>
      </c>
      <c r="M493" s="12" t="s">
        <v>19</v>
      </c>
      <c r="N493" s="12" t="s">
        <v>21</v>
      </c>
      <c r="O493" s="12">
        <v>0</v>
      </c>
      <c r="P493" s="12" t="s">
        <v>5097</v>
      </c>
      <c r="Q493" s="12">
        <v>5</v>
      </c>
      <c r="R493" s="30" t="s">
        <v>179</v>
      </c>
      <c r="S493" s="12">
        <v>0</v>
      </c>
      <c r="U493" t="s">
        <v>716</v>
      </c>
      <c r="V493" t="s">
        <v>39</v>
      </c>
      <c r="W493" t="s">
        <v>3603</v>
      </c>
      <c r="X493" t="s">
        <v>3604</v>
      </c>
      <c r="Y493" t="s">
        <v>181</v>
      </c>
      <c r="Z493" t="s">
        <v>4660</v>
      </c>
      <c r="AA493" t="s">
        <v>37</v>
      </c>
      <c r="AC493" t="s">
        <v>19</v>
      </c>
      <c r="AD493">
        <v>4</v>
      </c>
      <c r="AE493">
        <v>0</v>
      </c>
      <c r="AF493" t="s">
        <v>166</v>
      </c>
      <c r="AG493">
        <v>8</v>
      </c>
      <c r="AI493" s="7" t="str">
        <f>VLOOKUP(B493,U:W,3,0)</f>
        <v>-6.9164887</v>
      </c>
      <c r="AJ493" s="4" t="str">
        <f>VLOOKUP(B493,U:X,4,0)</f>
        <v>110.6844601</v>
      </c>
      <c r="AK493" s="4" t="str">
        <f>VLOOKUP(B493,U:Y,5,0)</f>
        <v>SUHIRMANTO</v>
      </c>
      <c r="AL493" s="4" t="str">
        <f>VLOOKUP(B493,U:Z,6,0)</f>
        <v>86237317630</v>
      </c>
      <c r="AM493" s="4" t="str">
        <f>VLOOKUP(B493,U:AA,7,0)</f>
        <v>SMARTMETER</v>
      </c>
      <c r="AN493" s="4">
        <f>VLOOKUP(B493,U:AB,8,0)</f>
        <v>0</v>
      </c>
      <c r="AO493" s="4" t="str">
        <f>VLOOKUP(B493,U:AC,9,0)</f>
        <v>ABB</v>
      </c>
      <c r="AP493" s="4">
        <f>VLOOKUP(B493,U:AD,10,0)</f>
        <v>4</v>
      </c>
      <c r="AQ493" s="3" t="s">
        <v>123</v>
      </c>
      <c r="AR493" s="4" t="str">
        <f t="shared" si="14"/>
        <v>4A</v>
      </c>
      <c r="AS493" s="4" t="str">
        <f>VLOOKUP(B493,U:AF,12,0)</f>
        <v>GD525510781</v>
      </c>
      <c r="AT493" s="4">
        <f>VLOOKUP(B493,U:AG,13,0)</f>
        <v>5</v>
      </c>
      <c r="AU493" s="4">
        <f t="shared" si="15"/>
        <v>0</v>
      </c>
    </row>
    <row r="494" spans="1:47" x14ac:dyDescent="0.3">
      <c r="A494" s="6" t="s">
        <v>430</v>
      </c>
      <c r="B494" s="2" t="s">
        <v>917</v>
      </c>
      <c r="C494" s="1" t="s">
        <v>1659</v>
      </c>
      <c r="D494" s="12" t="s">
        <v>134</v>
      </c>
      <c r="E494" s="12">
        <v>1300</v>
      </c>
      <c r="F494" s="25" t="s">
        <v>2406</v>
      </c>
      <c r="G494" s="30" t="s">
        <v>3539</v>
      </c>
      <c r="H494" s="30" t="s">
        <v>3540</v>
      </c>
      <c r="I494" s="11" t="s">
        <v>130</v>
      </c>
      <c r="J494" s="12" t="s">
        <v>4627</v>
      </c>
      <c r="K494" s="12" t="s">
        <v>38</v>
      </c>
      <c r="L494" s="12">
        <v>0</v>
      </c>
      <c r="M494" s="12" t="s">
        <v>19</v>
      </c>
      <c r="N494" s="12" t="s">
        <v>125</v>
      </c>
      <c r="O494" s="12">
        <v>0</v>
      </c>
      <c r="P494" s="12" t="s">
        <v>5113</v>
      </c>
      <c r="Q494" s="12">
        <v>5</v>
      </c>
      <c r="R494" s="30" t="s">
        <v>180</v>
      </c>
      <c r="S494" s="12">
        <v>0</v>
      </c>
      <c r="U494" t="s">
        <v>729</v>
      </c>
      <c r="V494" t="s">
        <v>39</v>
      </c>
      <c r="W494" t="s">
        <v>3605</v>
      </c>
      <c r="X494" t="s">
        <v>3606</v>
      </c>
      <c r="Y494" t="s">
        <v>181</v>
      </c>
      <c r="Z494" t="s">
        <v>4661</v>
      </c>
      <c r="AA494" t="s">
        <v>143</v>
      </c>
      <c r="AC494" t="s">
        <v>19</v>
      </c>
      <c r="AD494">
        <v>4</v>
      </c>
      <c r="AE494">
        <v>0</v>
      </c>
      <c r="AF494" t="s">
        <v>52</v>
      </c>
      <c r="AG494">
        <v>4</v>
      </c>
      <c r="AI494" s="7" t="str">
        <f>VLOOKUP(B494,U:W,3,0)</f>
        <v>-6.932425057163471</v>
      </c>
      <c r="AJ494" s="4" t="str">
        <f>VLOOKUP(B494,U:X,4,0)</f>
        <v>110.51205731928349</v>
      </c>
      <c r="AK494" s="4" t="str">
        <f>VLOOKUP(B494,U:Y,5,0)</f>
        <v>AHMAD FAHRUR REZA</v>
      </c>
      <c r="AL494" s="4" t="str">
        <f>VLOOKUP(B494,U:Z,6,0)</f>
        <v>000320275</v>
      </c>
      <c r="AM494" s="4" t="str">
        <f>VLOOKUP(B494,U:AA,7,0)</f>
        <v>SMARTMETER</v>
      </c>
      <c r="AN494" s="4">
        <f>VLOOKUP(B494,U:AB,8,0)</f>
        <v>0</v>
      </c>
      <c r="AO494" s="4" t="str">
        <f>VLOOKUP(B494,U:AC,9,0)</f>
        <v>ABB</v>
      </c>
      <c r="AP494" s="4">
        <f>VLOOKUP(B494,U:AD,10,0)</f>
        <v>6</v>
      </c>
      <c r="AQ494" s="3" t="s">
        <v>123</v>
      </c>
      <c r="AR494" s="4" t="str">
        <f t="shared" si="14"/>
        <v>6A</v>
      </c>
      <c r="AS494" s="4" t="str">
        <f>VLOOKUP(B494,U:AF,12,0)</f>
        <v>GD525511372</v>
      </c>
      <c r="AT494" s="4">
        <f>VLOOKUP(B494,U:AG,13,0)</f>
        <v>5</v>
      </c>
      <c r="AU494" s="4">
        <f t="shared" si="15"/>
        <v>0</v>
      </c>
    </row>
    <row r="495" spans="1:47" x14ac:dyDescent="0.3">
      <c r="A495" s="6" t="s">
        <v>436</v>
      </c>
      <c r="B495" s="2" t="s">
        <v>918</v>
      </c>
      <c r="C495" s="1" t="s">
        <v>1660</v>
      </c>
      <c r="D495" s="12" t="s">
        <v>18</v>
      </c>
      <c r="E495" s="12">
        <v>900</v>
      </c>
      <c r="F495" s="25" t="s">
        <v>2407</v>
      </c>
      <c r="G495" s="30" t="s">
        <v>3134</v>
      </c>
      <c r="H495" s="30" t="s">
        <v>3135</v>
      </c>
      <c r="I495" s="11" t="s">
        <v>131</v>
      </c>
      <c r="J495" s="12" t="s">
        <v>4403</v>
      </c>
      <c r="K495" s="12" t="s">
        <v>37</v>
      </c>
      <c r="L495" s="12">
        <v>0</v>
      </c>
      <c r="M495" s="12" t="s">
        <v>19</v>
      </c>
      <c r="N495" s="12" t="s">
        <v>21</v>
      </c>
      <c r="O495" s="12">
        <v>0</v>
      </c>
      <c r="P495" s="12" t="s">
        <v>5041</v>
      </c>
      <c r="Q495" s="12">
        <v>6</v>
      </c>
      <c r="R495" s="30" t="s">
        <v>180</v>
      </c>
      <c r="S495" s="12" t="s">
        <v>132</v>
      </c>
      <c r="U495" t="s">
        <v>722</v>
      </c>
      <c r="V495" t="s">
        <v>39</v>
      </c>
      <c r="W495" t="s">
        <v>3607</v>
      </c>
      <c r="X495" t="s">
        <v>3608</v>
      </c>
      <c r="Y495" t="s">
        <v>179</v>
      </c>
      <c r="Z495" t="s">
        <v>4662</v>
      </c>
      <c r="AA495" t="s">
        <v>37</v>
      </c>
      <c r="AC495" t="s">
        <v>19</v>
      </c>
      <c r="AD495">
        <v>4</v>
      </c>
      <c r="AE495">
        <v>0</v>
      </c>
      <c r="AF495" t="s">
        <v>168</v>
      </c>
      <c r="AG495">
        <v>5</v>
      </c>
      <c r="AI495" s="7" t="str">
        <f>VLOOKUP(B495,U:W,3,0)</f>
        <v>-6.9638476</v>
      </c>
      <c r="AJ495" s="4" t="str">
        <f>VLOOKUP(B495,U:X,4,0)</f>
        <v>110.544579</v>
      </c>
      <c r="AK495" s="4" t="str">
        <f>VLOOKUP(B495,U:Y,5,0)</f>
        <v>AHMAD FAHRUR REZA</v>
      </c>
      <c r="AL495" s="4" t="str">
        <f>VLOOKUP(B495,U:Z,6,0)</f>
        <v>14514170449</v>
      </c>
      <c r="AM495" s="4" t="str">
        <f>VLOOKUP(B495,U:AA,7,0)</f>
        <v>HEXING</v>
      </c>
      <c r="AN495" s="4">
        <f>VLOOKUP(B495,U:AB,8,0)</f>
        <v>0</v>
      </c>
      <c r="AO495" s="4" t="str">
        <f>VLOOKUP(B495,U:AC,9,0)</f>
        <v>ABB</v>
      </c>
      <c r="AP495" s="4">
        <f>VLOOKUP(B495,U:AD,10,0)</f>
        <v>4</v>
      </c>
      <c r="AQ495" s="3" t="s">
        <v>123</v>
      </c>
      <c r="AR495" s="4" t="str">
        <f t="shared" si="14"/>
        <v>4A</v>
      </c>
      <c r="AS495" s="4" t="str">
        <f>VLOOKUP(B495,U:AF,12,0)</f>
        <v>GD525511928</v>
      </c>
      <c r="AT495" s="4">
        <f>VLOOKUP(B495,U:AG,13,0)</f>
        <v>6</v>
      </c>
      <c r="AU495" s="4" t="str">
        <f t="shared" si="15"/>
        <v>PERLU PERLUASAN JTR</v>
      </c>
    </row>
    <row r="496" spans="1:47" x14ac:dyDescent="0.3">
      <c r="A496" s="6" t="s">
        <v>424</v>
      </c>
      <c r="B496" s="2" t="s">
        <v>919</v>
      </c>
      <c r="C496" s="1" t="s">
        <v>1661</v>
      </c>
      <c r="D496" s="12" t="s">
        <v>134</v>
      </c>
      <c r="E496" s="12">
        <v>900</v>
      </c>
      <c r="F496" s="25" t="s">
        <v>2408</v>
      </c>
      <c r="G496" s="30" t="s">
        <v>214</v>
      </c>
      <c r="H496" s="30" t="s">
        <v>218</v>
      </c>
      <c r="I496" s="11" t="s">
        <v>130</v>
      </c>
      <c r="J496" s="12" t="s">
        <v>4821</v>
      </c>
      <c r="K496" s="12" t="s">
        <v>37</v>
      </c>
      <c r="L496" s="12">
        <v>0</v>
      </c>
      <c r="M496" s="12" t="s">
        <v>19</v>
      </c>
      <c r="N496" s="12" t="s">
        <v>21</v>
      </c>
      <c r="O496" s="12">
        <v>0</v>
      </c>
      <c r="P496" s="12" t="s">
        <v>49</v>
      </c>
      <c r="Q496" s="12">
        <v>3</v>
      </c>
      <c r="R496" s="30" t="s">
        <v>178</v>
      </c>
      <c r="S496" s="12">
        <v>0</v>
      </c>
      <c r="U496" t="s">
        <v>715</v>
      </c>
      <c r="V496" t="s">
        <v>39</v>
      </c>
      <c r="W496" t="s">
        <v>3609</v>
      </c>
      <c r="X496" t="s">
        <v>3610</v>
      </c>
      <c r="Y496" t="s">
        <v>181</v>
      </c>
      <c r="Z496" t="s">
        <v>4663</v>
      </c>
      <c r="AA496" t="s">
        <v>37</v>
      </c>
      <c r="AC496" t="s">
        <v>19</v>
      </c>
      <c r="AD496">
        <v>4</v>
      </c>
      <c r="AE496">
        <v>0</v>
      </c>
      <c r="AF496" t="s">
        <v>5051</v>
      </c>
      <c r="AG496">
        <v>6</v>
      </c>
      <c r="AI496" s="7" t="str">
        <f>VLOOKUP(B496,U:W,3,0)</f>
        <v>-6.9947811</v>
      </c>
      <c r="AJ496" s="4" t="str">
        <f>VLOOKUP(B496,U:X,4,0)</f>
        <v>110.7500942</v>
      </c>
      <c r="AK496" s="4" t="str">
        <f>VLOOKUP(B496,U:Y,5,0)</f>
        <v>AGUS SALIM</v>
      </c>
      <c r="AL496" s="4" t="str">
        <f>VLOOKUP(B496,U:Z,6,0)</f>
        <v>22133943</v>
      </c>
      <c r="AM496" s="4" t="str">
        <f>VLOOKUP(B496,U:AA,7,0)</f>
        <v>HEXING</v>
      </c>
      <c r="AN496" s="4">
        <f>VLOOKUP(B496,U:AB,8,0)</f>
        <v>0</v>
      </c>
      <c r="AO496" s="4" t="str">
        <f>VLOOKUP(B496,U:AC,9,0)</f>
        <v>ABB</v>
      </c>
      <c r="AP496" s="4">
        <f>VLOOKUP(B496,U:AD,10,0)</f>
        <v>4</v>
      </c>
      <c r="AQ496" s="3" t="s">
        <v>123</v>
      </c>
      <c r="AR496" s="4" t="str">
        <f t="shared" si="14"/>
        <v>4A</v>
      </c>
      <c r="AS496" s="4" t="str">
        <f>VLOOKUP(B496,U:AF,12,0)</f>
        <v>GD525512360</v>
      </c>
      <c r="AT496" s="4">
        <f>VLOOKUP(B496,U:AG,13,0)</f>
        <v>3</v>
      </c>
      <c r="AU496" s="4">
        <f t="shared" si="15"/>
        <v>0</v>
      </c>
    </row>
    <row r="497" spans="1:47" x14ac:dyDescent="0.3">
      <c r="A497" s="6" t="s">
        <v>424</v>
      </c>
      <c r="B497" s="2" t="s">
        <v>920</v>
      </c>
      <c r="C497" s="1" t="s">
        <v>1662</v>
      </c>
      <c r="D497" s="12" t="s">
        <v>33</v>
      </c>
      <c r="E497" s="12">
        <v>900</v>
      </c>
      <c r="F497" s="25" t="s">
        <v>2409</v>
      </c>
      <c r="G497" s="30" t="s">
        <v>219</v>
      </c>
      <c r="H497" s="30" t="s">
        <v>327</v>
      </c>
      <c r="I497" s="11" t="s">
        <v>131</v>
      </c>
      <c r="J497" s="12" t="s">
        <v>4610</v>
      </c>
      <c r="K497" s="12" t="s">
        <v>37</v>
      </c>
      <c r="L497" s="12">
        <v>0</v>
      </c>
      <c r="M497" s="12" t="s">
        <v>19</v>
      </c>
      <c r="N497" s="12" t="s">
        <v>21</v>
      </c>
      <c r="O497" s="12">
        <v>0</v>
      </c>
      <c r="P497" s="12" t="s">
        <v>77</v>
      </c>
      <c r="Q497" s="12">
        <v>3</v>
      </c>
      <c r="R497" s="30" t="s">
        <v>178</v>
      </c>
      <c r="S497" s="12">
        <v>0</v>
      </c>
      <c r="U497" t="s">
        <v>2698</v>
      </c>
      <c r="V497" t="s">
        <v>2709</v>
      </c>
      <c r="W497" t="s">
        <v>3611</v>
      </c>
      <c r="X497" t="s">
        <v>3612</v>
      </c>
      <c r="Y497" t="s">
        <v>186</v>
      </c>
      <c r="Z497" t="s">
        <v>4664</v>
      </c>
      <c r="AA497" t="s">
        <v>226</v>
      </c>
      <c r="AC497" t="s">
        <v>19</v>
      </c>
      <c r="AD497">
        <v>16</v>
      </c>
      <c r="AE497">
        <v>0</v>
      </c>
      <c r="AF497" t="s">
        <v>396</v>
      </c>
      <c r="AG497">
        <v>1</v>
      </c>
      <c r="AI497" s="7" t="str">
        <f>VLOOKUP(B497,U:W,3,0)</f>
        <v>-6.9947804</v>
      </c>
      <c r="AJ497" s="4" t="str">
        <f>VLOOKUP(B497,U:X,4,0)</f>
        <v>110.7500938</v>
      </c>
      <c r="AK497" s="4" t="str">
        <f>VLOOKUP(B497,U:Y,5,0)</f>
        <v>AGUS SALIM</v>
      </c>
      <c r="AL497" s="4" t="str">
        <f>VLOOKUP(B497,U:Z,6,0)</f>
        <v>14514149047</v>
      </c>
      <c r="AM497" s="4" t="str">
        <f>VLOOKUP(B497,U:AA,7,0)</f>
        <v>HEXING</v>
      </c>
      <c r="AN497" s="4">
        <f>VLOOKUP(B497,U:AB,8,0)</f>
        <v>0</v>
      </c>
      <c r="AO497" s="4" t="str">
        <f>VLOOKUP(B497,U:AC,9,0)</f>
        <v>ABB</v>
      </c>
      <c r="AP497" s="4">
        <f>VLOOKUP(B497,U:AD,10,0)</f>
        <v>4</v>
      </c>
      <c r="AQ497" s="3" t="s">
        <v>123</v>
      </c>
      <c r="AR497" s="4" t="str">
        <f t="shared" si="14"/>
        <v>4A</v>
      </c>
      <c r="AS497" s="4" t="str">
        <f>VLOOKUP(B497,U:AF,12,0)</f>
        <v>GD525512354</v>
      </c>
      <c r="AT497" s="4">
        <f>VLOOKUP(B497,U:AG,13,0)</f>
        <v>3</v>
      </c>
      <c r="AU497" s="4">
        <f t="shared" si="15"/>
        <v>0</v>
      </c>
    </row>
    <row r="498" spans="1:47" x14ac:dyDescent="0.3">
      <c r="A498" s="6" t="s">
        <v>430</v>
      </c>
      <c r="B498" s="2" t="s">
        <v>921</v>
      </c>
      <c r="C498" s="1" t="s">
        <v>1663</v>
      </c>
      <c r="D498" s="12" t="s">
        <v>18</v>
      </c>
      <c r="E498" s="12">
        <v>900</v>
      </c>
      <c r="F498" s="25" t="s">
        <v>2410</v>
      </c>
      <c r="G498" s="30" t="s">
        <v>3380</v>
      </c>
      <c r="H498" s="30" t="s">
        <v>3381</v>
      </c>
      <c r="I498" s="11" t="s">
        <v>131</v>
      </c>
      <c r="J498" s="12" t="s">
        <v>4536</v>
      </c>
      <c r="K498" s="12" t="s">
        <v>38</v>
      </c>
      <c r="L498" s="12">
        <v>0</v>
      </c>
      <c r="M498" s="12" t="s">
        <v>19</v>
      </c>
      <c r="N498" s="12" t="s">
        <v>21</v>
      </c>
      <c r="O498" s="12">
        <v>0</v>
      </c>
      <c r="P498" s="12" t="s">
        <v>64</v>
      </c>
      <c r="Q498" s="12">
        <v>12</v>
      </c>
      <c r="R498" s="30" t="s">
        <v>176</v>
      </c>
      <c r="S498" s="12" t="s">
        <v>132</v>
      </c>
      <c r="U498" t="s">
        <v>895</v>
      </c>
      <c r="V498" t="s">
        <v>39</v>
      </c>
      <c r="W498" t="s">
        <v>3613</v>
      </c>
      <c r="X498" t="s">
        <v>3614</v>
      </c>
      <c r="Y498" t="s">
        <v>183</v>
      </c>
      <c r="Z498" t="s">
        <v>4665</v>
      </c>
      <c r="AA498" t="s">
        <v>142</v>
      </c>
      <c r="AC498" t="s">
        <v>19</v>
      </c>
      <c r="AD498">
        <v>4</v>
      </c>
      <c r="AE498">
        <v>0</v>
      </c>
      <c r="AF498" t="s">
        <v>77</v>
      </c>
      <c r="AG498">
        <v>6</v>
      </c>
      <c r="AI498" s="7" t="str">
        <f>VLOOKUP(B498,U:W,3,0)</f>
        <v>-6.840991864986482</v>
      </c>
      <c r="AJ498" s="4" t="str">
        <f>VLOOKUP(B498,U:X,4,0)</f>
        <v>110.64966939389706</v>
      </c>
      <c r="AK498" s="4" t="str">
        <f>VLOOKUP(B498,U:Y,5,0)</f>
        <v>AHMAD ROFIQ</v>
      </c>
      <c r="AL498" s="4" t="str">
        <f>VLOOKUP(B498,U:Z,6,0)</f>
        <v>86275110327</v>
      </c>
      <c r="AM498" s="4" t="str">
        <f>VLOOKUP(B498,U:AA,7,0)</f>
        <v>SMARTMETER</v>
      </c>
      <c r="AN498" s="4">
        <f>VLOOKUP(B498,U:AB,8,0)</f>
        <v>0</v>
      </c>
      <c r="AO498" s="4" t="str">
        <f>VLOOKUP(B498,U:AC,9,0)</f>
        <v>ABB</v>
      </c>
      <c r="AP498" s="4">
        <f>VLOOKUP(B498,U:AD,10,0)</f>
        <v>4</v>
      </c>
      <c r="AQ498" s="3" t="s">
        <v>123</v>
      </c>
      <c r="AR498" s="4" t="str">
        <f t="shared" si="14"/>
        <v>4A</v>
      </c>
      <c r="AS498" s="4" t="str">
        <f>VLOOKUP(B498,U:AF,12,0)</f>
        <v>GD525512312</v>
      </c>
      <c r="AT498" s="4">
        <f>VLOOKUP(B498,U:AG,13,0)</f>
        <v>12</v>
      </c>
      <c r="AU498" s="4" t="str">
        <f t="shared" si="15"/>
        <v>PERLU PERLUASAN JTR</v>
      </c>
    </row>
    <row r="499" spans="1:47" x14ac:dyDescent="0.3">
      <c r="A499" s="6" t="s">
        <v>430</v>
      </c>
      <c r="B499" s="2" t="s">
        <v>922</v>
      </c>
      <c r="C499" s="1" t="s">
        <v>1664</v>
      </c>
      <c r="D499" s="12" t="s">
        <v>18</v>
      </c>
      <c r="E499" s="12">
        <v>2200</v>
      </c>
      <c r="F499" s="25" t="s">
        <v>2411</v>
      </c>
      <c r="G499" s="30" t="s">
        <v>3562</v>
      </c>
      <c r="H499" s="30" t="s">
        <v>3563</v>
      </c>
      <c r="I499" s="11" t="s">
        <v>131</v>
      </c>
      <c r="J499" s="12" t="s">
        <v>4638</v>
      </c>
      <c r="K499" s="12" t="s">
        <v>37</v>
      </c>
      <c r="L499" s="12">
        <v>0</v>
      </c>
      <c r="M499" s="12" t="s">
        <v>19</v>
      </c>
      <c r="N499" s="12" t="s">
        <v>187</v>
      </c>
      <c r="O499" s="12">
        <v>0</v>
      </c>
      <c r="P499" s="12" t="s">
        <v>5115</v>
      </c>
      <c r="Q499" s="12">
        <v>1</v>
      </c>
      <c r="R499" s="30" t="s">
        <v>178</v>
      </c>
      <c r="S499" s="12">
        <v>0</v>
      </c>
      <c r="U499" t="s">
        <v>862</v>
      </c>
      <c r="V499" t="s">
        <v>39</v>
      </c>
      <c r="W499" t="s">
        <v>3615</v>
      </c>
      <c r="X499" t="s">
        <v>3616</v>
      </c>
      <c r="Y499" t="s">
        <v>31</v>
      </c>
      <c r="Z499" t="s">
        <v>4666</v>
      </c>
      <c r="AA499" t="s">
        <v>38</v>
      </c>
      <c r="AC499" t="s">
        <v>19</v>
      </c>
      <c r="AD499">
        <v>4</v>
      </c>
      <c r="AE499">
        <v>0</v>
      </c>
      <c r="AF499" t="s">
        <v>5067</v>
      </c>
      <c r="AG499">
        <v>8</v>
      </c>
      <c r="AI499" s="7" t="str">
        <f>VLOOKUP(B499,U:W,3,0)</f>
        <v>-6.9947265</v>
      </c>
      <c r="AJ499" s="4" t="str">
        <f>VLOOKUP(B499,U:X,4,0)</f>
        <v>110.7500823</v>
      </c>
      <c r="AK499" s="4" t="str">
        <f>VLOOKUP(B499,U:Y,5,0)</f>
        <v>AGUS SALIM</v>
      </c>
      <c r="AL499" s="4" t="str">
        <f>VLOOKUP(B499,U:Z,6,0)</f>
        <v>14451712500</v>
      </c>
      <c r="AM499" s="4" t="str">
        <f>VLOOKUP(B499,U:AA,7,0)</f>
        <v>HEXING</v>
      </c>
      <c r="AN499" s="4">
        <f>VLOOKUP(B499,U:AB,8,0)</f>
        <v>0</v>
      </c>
      <c r="AO499" s="4" t="str">
        <f>VLOOKUP(B499,U:AC,9,0)</f>
        <v>ABB</v>
      </c>
      <c r="AP499" s="4">
        <f>VLOOKUP(B499,U:AD,10,0)</f>
        <v>20</v>
      </c>
      <c r="AQ499" s="3" t="s">
        <v>123</v>
      </c>
      <c r="AR499" s="4" t="str">
        <f t="shared" si="14"/>
        <v>20A</v>
      </c>
      <c r="AS499" s="4" t="str">
        <f>VLOOKUP(B499,U:AF,12,0)</f>
        <v>GD525512272</v>
      </c>
      <c r="AT499" s="4">
        <f>VLOOKUP(B499,U:AG,13,0)</f>
        <v>1</v>
      </c>
      <c r="AU499" s="4">
        <f t="shared" si="15"/>
        <v>0</v>
      </c>
    </row>
    <row r="500" spans="1:47" x14ac:dyDescent="0.3">
      <c r="A500" s="6" t="s">
        <v>426</v>
      </c>
      <c r="B500" s="2" t="s">
        <v>923</v>
      </c>
      <c r="C500" s="1" t="s">
        <v>1665</v>
      </c>
      <c r="D500" s="12" t="s">
        <v>18</v>
      </c>
      <c r="E500" s="12">
        <v>900</v>
      </c>
      <c r="F500" s="25" t="s">
        <v>2412</v>
      </c>
      <c r="G500" s="30" t="s">
        <v>2773</v>
      </c>
      <c r="H500" s="30" t="s">
        <v>2774</v>
      </c>
      <c r="I500" s="11" t="s">
        <v>131</v>
      </c>
      <c r="J500" s="12" t="s">
        <v>4211</v>
      </c>
      <c r="K500" s="12" t="s">
        <v>37</v>
      </c>
      <c r="L500" s="12">
        <v>0</v>
      </c>
      <c r="M500" s="12" t="s">
        <v>19</v>
      </c>
      <c r="N500" s="12" t="s">
        <v>21</v>
      </c>
      <c r="O500" s="12">
        <v>0</v>
      </c>
      <c r="P500" s="12" t="s">
        <v>4988</v>
      </c>
      <c r="Q500" s="12">
        <v>4</v>
      </c>
      <c r="R500" s="30" t="s">
        <v>178</v>
      </c>
      <c r="S500" s="12">
        <v>0</v>
      </c>
      <c r="U500" t="s">
        <v>914</v>
      </c>
      <c r="V500" t="s">
        <v>39</v>
      </c>
      <c r="W500" t="s">
        <v>3617</v>
      </c>
      <c r="X500" t="s">
        <v>3618</v>
      </c>
      <c r="Y500" t="s">
        <v>181</v>
      </c>
      <c r="Z500" t="s">
        <v>4667</v>
      </c>
      <c r="AA500" t="s">
        <v>38</v>
      </c>
      <c r="AC500" t="s">
        <v>19</v>
      </c>
      <c r="AD500">
        <v>4</v>
      </c>
      <c r="AE500">
        <v>0</v>
      </c>
      <c r="AF500" t="s">
        <v>5074</v>
      </c>
      <c r="AG500">
        <v>3</v>
      </c>
      <c r="AI500" s="7" t="str">
        <f>VLOOKUP(B500,U:W,3,0)</f>
        <v>-6.9545202</v>
      </c>
      <c r="AJ500" s="4" t="str">
        <f>VLOOKUP(B500,U:X,4,0)</f>
        <v>110.6967988</v>
      </c>
      <c r="AK500" s="4" t="str">
        <f>VLOOKUP(B500,U:Y,5,0)</f>
        <v>AGUS SALIM</v>
      </c>
      <c r="AL500" s="4" t="str">
        <f>VLOOKUP(B500,U:Z,6,0)</f>
        <v>14514143941</v>
      </c>
      <c r="AM500" s="4" t="str">
        <f>VLOOKUP(B500,U:AA,7,0)</f>
        <v>HEXING</v>
      </c>
      <c r="AN500" s="4">
        <f>VLOOKUP(B500,U:AB,8,0)</f>
        <v>0</v>
      </c>
      <c r="AO500" s="4" t="str">
        <f>VLOOKUP(B500,U:AC,9,0)</f>
        <v>ABB</v>
      </c>
      <c r="AP500" s="4">
        <f>VLOOKUP(B500,U:AD,10,0)</f>
        <v>4</v>
      </c>
      <c r="AQ500" s="3" t="s">
        <v>123</v>
      </c>
      <c r="AR500" s="4" t="str">
        <f t="shared" si="14"/>
        <v>4A</v>
      </c>
      <c r="AS500" s="4" t="str">
        <f>VLOOKUP(B500,U:AF,12,0)</f>
        <v>0196K3</v>
      </c>
      <c r="AT500" s="4">
        <f>VLOOKUP(B500,U:AG,13,0)</f>
        <v>4</v>
      </c>
      <c r="AU500" s="4">
        <f t="shared" si="15"/>
        <v>0</v>
      </c>
    </row>
    <row r="501" spans="1:47" x14ac:dyDescent="0.3">
      <c r="A501" s="6" t="s">
        <v>424</v>
      </c>
      <c r="B501" s="2" t="s">
        <v>924</v>
      </c>
      <c r="C501" s="1" t="s">
        <v>1666</v>
      </c>
      <c r="D501" s="12" t="s">
        <v>33</v>
      </c>
      <c r="E501" s="12">
        <v>900</v>
      </c>
      <c r="F501" s="25" t="s">
        <v>2413</v>
      </c>
      <c r="G501" s="30" t="s">
        <v>3699</v>
      </c>
      <c r="H501" s="30" t="s">
        <v>3700</v>
      </c>
      <c r="I501" s="11" t="s">
        <v>131</v>
      </c>
      <c r="J501" s="12" t="s">
        <v>4713</v>
      </c>
      <c r="K501" s="12" t="s">
        <v>37</v>
      </c>
      <c r="L501" s="12">
        <v>0</v>
      </c>
      <c r="M501" s="12" t="s">
        <v>19</v>
      </c>
      <c r="N501" s="12" t="s">
        <v>21</v>
      </c>
      <c r="O501" s="12">
        <v>0</v>
      </c>
      <c r="P501" s="12" t="s">
        <v>48</v>
      </c>
      <c r="Q501" s="12">
        <v>6</v>
      </c>
      <c r="R501" s="30" t="s">
        <v>184</v>
      </c>
      <c r="S501" s="12" t="s">
        <v>132</v>
      </c>
      <c r="U501" t="s">
        <v>897</v>
      </c>
      <c r="V501" t="s">
        <v>40</v>
      </c>
      <c r="W501" t="s">
        <v>3196</v>
      </c>
      <c r="X501" t="s">
        <v>3197</v>
      </c>
      <c r="Y501" t="s">
        <v>178</v>
      </c>
      <c r="Z501" t="s">
        <v>4668</v>
      </c>
      <c r="AA501" t="s">
        <v>38</v>
      </c>
      <c r="AC501" t="s">
        <v>19</v>
      </c>
      <c r="AD501">
        <v>6</v>
      </c>
      <c r="AE501">
        <v>0</v>
      </c>
      <c r="AF501" t="s">
        <v>96</v>
      </c>
      <c r="AG501">
        <v>22</v>
      </c>
      <c r="AI501" s="7" t="str">
        <f>VLOOKUP(B501,U:W,3,0)</f>
        <v>-6.8245214</v>
      </c>
      <c r="AJ501" s="4" t="str">
        <f>VLOOKUP(B501,U:X,4,0)</f>
        <v>110.7109911</v>
      </c>
      <c r="AK501" s="4" t="str">
        <f>VLOOKUP(B501,U:Y,5,0)</f>
        <v>AHMAD KHARIS</v>
      </c>
      <c r="AL501" s="4" t="str">
        <f>VLOOKUP(B501,U:Z,6,0)</f>
        <v>14514169136</v>
      </c>
      <c r="AM501" s="4" t="str">
        <f>VLOOKUP(B501,U:AA,7,0)</f>
        <v>HEXING</v>
      </c>
      <c r="AN501" s="4">
        <f>VLOOKUP(B501,U:AB,8,0)</f>
        <v>0</v>
      </c>
      <c r="AO501" s="4" t="str">
        <f>VLOOKUP(B501,U:AC,9,0)</f>
        <v>ABB</v>
      </c>
      <c r="AP501" s="4">
        <f>VLOOKUP(B501,U:AD,10,0)</f>
        <v>4</v>
      </c>
      <c r="AQ501" s="3" t="s">
        <v>123</v>
      </c>
      <c r="AR501" s="4" t="str">
        <f t="shared" si="14"/>
        <v>4A</v>
      </c>
      <c r="AS501" s="4" t="str">
        <f>VLOOKUP(B501,U:AF,12,0)</f>
        <v>GD525512366</v>
      </c>
      <c r="AT501" s="4">
        <f>VLOOKUP(B501,U:AG,13,0)</f>
        <v>6</v>
      </c>
      <c r="AU501" s="4" t="str">
        <f t="shared" si="15"/>
        <v>PERLU PERLUASAN JTR</v>
      </c>
    </row>
    <row r="502" spans="1:47" x14ac:dyDescent="0.3">
      <c r="A502" s="6" t="s">
        <v>436</v>
      </c>
      <c r="B502" s="2" t="s">
        <v>925</v>
      </c>
      <c r="C502" s="1" t="s">
        <v>1667</v>
      </c>
      <c r="D502" s="12" t="s">
        <v>18</v>
      </c>
      <c r="E502" s="12">
        <v>900</v>
      </c>
      <c r="F502" s="25" t="s">
        <v>2414</v>
      </c>
      <c r="G502" s="30" t="s">
        <v>3222</v>
      </c>
      <c r="H502" s="30" t="s">
        <v>3223</v>
      </c>
      <c r="I502" s="11" t="s">
        <v>131</v>
      </c>
      <c r="J502" s="18" t="s">
        <v>4455</v>
      </c>
      <c r="K502" s="12" t="s">
        <v>37</v>
      </c>
      <c r="L502" s="12">
        <v>0</v>
      </c>
      <c r="M502" s="11" t="s">
        <v>19</v>
      </c>
      <c r="N502" s="11" t="s">
        <v>21</v>
      </c>
      <c r="O502" s="12">
        <v>0</v>
      </c>
      <c r="P502" s="12" t="s">
        <v>161</v>
      </c>
      <c r="Q502" s="12">
        <v>1</v>
      </c>
      <c r="R502" s="28" t="s">
        <v>176</v>
      </c>
      <c r="S502" s="12">
        <v>0</v>
      </c>
      <c r="U502" t="s">
        <v>893</v>
      </c>
      <c r="V502" t="s">
        <v>39</v>
      </c>
      <c r="W502" t="s">
        <v>221</v>
      </c>
      <c r="X502" t="s">
        <v>312</v>
      </c>
      <c r="Y502" t="s">
        <v>178</v>
      </c>
      <c r="Z502" t="s">
        <v>4669</v>
      </c>
      <c r="AA502" t="s">
        <v>38</v>
      </c>
      <c r="AC502" t="s">
        <v>19</v>
      </c>
      <c r="AD502">
        <v>4</v>
      </c>
      <c r="AE502">
        <v>0</v>
      </c>
      <c r="AF502" t="s">
        <v>69</v>
      </c>
      <c r="AG502">
        <v>3</v>
      </c>
      <c r="AI502" s="7" t="str">
        <f>VLOOKUP(B502,U:W,3,0)</f>
        <v>-6.841235872665815</v>
      </c>
      <c r="AJ502" s="4" t="str">
        <f>VLOOKUP(B502,U:X,4,0)</f>
        <v>110.55878944694996</v>
      </c>
      <c r="AK502" s="4" t="str">
        <f>VLOOKUP(B502,U:Y,5,0)</f>
        <v>AHMAD ROFIQ</v>
      </c>
      <c r="AL502" s="4" t="str">
        <f>VLOOKUP(B502,U:Z,6,0)</f>
        <v>14330796559</v>
      </c>
      <c r="AM502" s="4" t="str">
        <f>VLOOKUP(B502,U:AA,7,0)</f>
        <v>HEXING</v>
      </c>
      <c r="AN502" s="4">
        <f>VLOOKUP(B502,U:AB,8,0)</f>
        <v>0</v>
      </c>
      <c r="AO502" s="4" t="str">
        <f>VLOOKUP(B502,U:AC,9,0)</f>
        <v>ABB</v>
      </c>
      <c r="AP502" s="4">
        <f>VLOOKUP(B502,U:AD,10,0)</f>
        <v>4</v>
      </c>
      <c r="AQ502" s="3" t="s">
        <v>123</v>
      </c>
      <c r="AR502" s="4" t="str">
        <f t="shared" si="14"/>
        <v>4A</v>
      </c>
      <c r="AS502" s="4" t="str">
        <f>VLOOKUP(B502,U:AF,12,0)</f>
        <v>GD525511393</v>
      </c>
      <c r="AT502" s="4">
        <f>VLOOKUP(B502,U:AG,13,0)</f>
        <v>1</v>
      </c>
      <c r="AU502" s="4">
        <f t="shared" si="15"/>
        <v>0</v>
      </c>
    </row>
    <row r="503" spans="1:47" x14ac:dyDescent="0.3">
      <c r="A503" s="6" t="s">
        <v>424</v>
      </c>
      <c r="B503" s="2" t="s">
        <v>926</v>
      </c>
      <c r="C503" s="1" t="s">
        <v>1668</v>
      </c>
      <c r="D503" s="12" t="s">
        <v>18</v>
      </c>
      <c r="E503" s="12">
        <v>900</v>
      </c>
      <c r="F503" s="25" t="s">
        <v>2415</v>
      </c>
      <c r="G503" s="30" t="s">
        <v>3719</v>
      </c>
      <c r="H503" s="30" t="s">
        <v>3720</v>
      </c>
      <c r="I503" s="11" t="s">
        <v>131</v>
      </c>
      <c r="J503" s="12" t="s">
        <v>4725</v>
      </c>
      <c r="K503" s="12" t="s">
        <v>37</v>
      </c>
      <c r="L503" s="12">
        <v>0</v>
      </c>
      <c r="M503" s="12" t="s">
        <v>19</v>
      </c>
      <c r="N503" s="12" t="s">
        <v>21</v>
      </c>
      <c r="O503" s="12">
        <v>0</v>
      </c>
      <c r="P503" s="12" t="s">
        <v>68</v>
      </c>
      <c r="Q503" s="12">
        <v>7</v>
      </c>
      <c r="R503" s="30" t="s">
        <v>178</v>
      </c>
      <c r="S503" s="12" t="s">
        <v>132</v>
      </c>
      <c r="U503" t="s">
        <v>636</v>
      </c>
      <c r="V503" t="s">
        <v>43</v>
      </c>
      <c r="W503" t="s">
        <v>3619</v>
      </c>
      <c r="X503" t="s">
        <v>3620</v>
      </c>
      <c r="Y503" t="s">
        <v>31</v>
      </c>
      <c r="Z503" t="s">
        <v>4454</v>
      </c>
      <c r="AA503" t="s">
        <v>38</v>
      </c>
      <c r="AC503" t="s">
        <v>19</v>
      </c>
      <c r="AD503">
        <v>2</v>
      </c>
      <c r="AE503">
        <v>0</v>
      </c>
      <c r="AF503" t="s">
        <v>348</v>
      </c>
      <c r="AG503">
        <v>7</v>
      </c>
      <c r="AI503" s="7" t="str">
        <f>VLOOKUP(B503,U:W,3,0)</f>
        <v>-6.9922634</v>
      </c>
      <c r="AJ503" s="4" t="str">
        <f>VLOOKUP(B503,U:X,4,0)</f>
        <v>110.7366277</v>
      </c>
      <c r="AK503" s="4" t="str">
        <f>VLOOKUP(B503,U:Y,5,0)</f>
        <v>AGUS SALIM</v>
      </c>
      <c r="AL503" s="4" t="str">
        <f>VLOOKUP(B503,U:Z,6,0)</f>
        <v>14514169185</v>
      </c>
      <c r="AM503" s="4" t="str">
        <f>VLOOKUP(B503,U:AA,7,0)</f>
        <v>HEXING</v>
      </c>
      <c r="AN503" s="4">
        <f>VLOOKUP(B503,U:AB,8,0)</f>
        <v>0</v>
      </c>
      <c r="AO503" s="4" t="str">
        <f>VLOOKUP(B503,U:AC,9,0)</f>
        <v>ABB</v>
      </c>
      <c r="AP503" s="4">
        <f>VLOOKUP(B503,U:AD,10,0)</f>
        <v>4</v>
      </c>
      <c r="AQ503" s="3" t="s">
        <v>123</v>
      </c>
      <c r="AR503" s="4" t="str">
        <f t="shared" si="14"/>
        <v>4A</v>
      </c>
      <c r="AS503" s="4" t="str">
        <f>VLOOKUP(B503,U:AF,12,0)</f>
        <v>GD525511926</v>
      </c>
      <c r="AT503" s="4">
        <f>VLOOKUP(B503,U:AG,13,0)</f>
        <v>7</v>
      </c>
      <c r="AU503" s="4" t="str">
        <f t="shared" si="15"/>
        <v>PERLU PERLUASAN JTR</v>
      </c>
    </row>
    <row r="504" spans="1:47" x14ac:dyDescent="0.3">
      <c r="A504" s="6" t="s">
        <v>424</v>
      </c>
      <c r="B504" s="2" t="s">
        <v>927</v>
      </c>
      <c r="C504" s="1" t="s">
        <v>1669</v>
      </c>
      <c r="D504" s="12" t="s">
        <v>134</v>
      </c>
      <c r="E504" s="12">
        <v>900</v>
      </c>
      <c r="F504" s="25" t="s">
        <v>2416</v>
      </c>
      <c r="G504" s="30" t="s">
        <v>224</v>
      </c>
      <c r="H504" s="30" t="s">
        <v>220</v>
      </c>
      <c r="I504" s="11" t="s">
        <v>130</v>
      </c>
      <c r="J504" s="12" t="s">
        <v>4717</v>
      </c>
      <c r="K504" s="12" t="s">
        <v>146</v>
      </c>
      <c r="L504" s="12">
        <v>0</v>
      </c>
      <c r="M504" s="12" t="s">
        <v>19</v>
      </c>
      <c r="N504" s="12" t="s">
        <v>21</v>
      </c>
      <c r="O504" s="12">
        <v>0</v>
      </c>
      <c r="P504" s="12" t="s">
        <v>413</v>
      </c>
      <c r="Q504" s="12">
        <v>2</v>
      </c>
      <c r="R504" s="30" t="s">
        <v>178</v>
      </c>
      <c r="S504" s="12">
        <v>0</v>
      </c>
      <c r="U504" t="s">
        <v>907</v>
      </c>
      <c r="V504" t="s">
        <v>39</v>
      </c>
      <c r="W504" t="s">
        <v>3196</v>
      </c>
      <c r="X504" t="s">
        <v>3197</v>
      </c>
      <c r="Y504" t="s">
        <v>178</v>
      </c>
      <c r="Z504" t="s">
        <v>4670</v>
      </c>
      <c r="AA504" t="s">
        <v>38</v>
      </c>
      <c r="AC504" t="s">
        <v>19</v>
      </c>
      <c r="AD504">
        <v>4</v>
      </c>
      <c r="AE504">
        <v>0</v>
      </c>
      <c r="AF504" t="s">
        <v>5120</v>
      </c>
      <c r="AG504">
        <v>8</v>
      </c>
      <c r="AI504" s="7" t="str">
        <f>VLOOKUP(B504,U:W,3,0)</f>
        <v>-6.9947807</v>
      </c>
      <c r="AJ504" s="4" t="str">
        <f>VLOOKUP(B504,U:X,4,0)</f>
        <v>110.7500937</v>
      </c>
      <c r="AK504" s="4" t="str">
        <f>VLOOKUP(B504,U:Y,5,0)</f>
        <v>AGUS SALIM</v>
      </c>
      <c r="AL504" s="4" t="str">
        <f>VLOOKUP(B504,U:Z,6,0)</f>
        <v>1952838</v>
      </c>
      <c r="AM504" s="4" t="str">
        <f>VLOOKUP(B504,U:AA,7,0)</f>
        <v>METBELOSA</v>
      </c>
      <c r="AN504" s="4">
        <f>VLOOKUP(B504,U:AB,8,0)</f>
        <v>0</v>
      </c>
      <c r="AO504" s="4" t="str">
        <f>VLOOKUP(B504,U:AC,9,0)</f>
        <v>ABB</v>
      </c>
      <c r="AP504" s="4">
        <f>VLOOKUP(B504,U:AD,10,0)</f>
        <v>4</v>
      </c>
      <c r="AQ504" s="3" t="s">
        <v>123</v>
      </c>
      <c r="AR504" s="4" t="str">
        <f t="shared" si="14"/>
        <v>4A</v>
      </c>
      <c r="AS504" s="4" t="str">
        <f>VLOOKUP(B504,U:AF,12,0)</f>
        <v>GD525510126</v>
      </c>
      <c r="AT504" s="4">
        <f>VLOOKUP(B504,U:AG,13,0)</f>
        <v>2</v>
      </c>
      <c r="AU504" s="4">
        <f t="shared" si="15"/>
        <v>0</v>
      </c>
    </row>
    <row r="505" spans="1:47" x14ac:dyDescent="0.3">
      <c r="A505" s="6" t="s">
        <v>424</v>
      </c>
      <c r="B505" s="2" t="s">
        <v>928</v>
      </c>
      <c r="C505" s="1" t="s">
        <v>1670</v>
      </c>
      <c r="D505" s="12" t="s">
        <v>33</v>
      </c>
      <c r="E505" s="12">
        <v>900</v>
      </c>
      <c r="F505" s="25" t="s">
        <v>2417</v>
      </c>
      <c r="G505" s="30" t="s">
        <v>3899</v>
      </c>
      <c r="H505" s="30" t="s">
        <v>3900</v>
      </c>
      <c r="I505" s="11" t="s">
        <v>131</v>
      </c>
      <c r="J505" s="12" t="s">
        <v>4818</v>
      </c>
      <c r="K505" s="12" t="s">
        <v>37</v>
      </c>
      <c r="L505" s="12">
        <v>0</v>
      </c>
      <c r="M505" s="12" t="s">
        <v>19</v>
      </c>
      <c r="N505" s="12" t="s">
        <v>21</v>
      </c>
      <c r="O505" s="12">
        <v>0</v>
      </c>
      <c r="P505" s="12" t="s">
        <v>63</v>
      </c>
      <c r="Q505" s="12">
        <v>5</v>
      </c>
      <c r="R505" s="30" t="s">
        <v>176</v>
      </c>
      <c r="S505" s="12">
        <v>0</v>
      </c>
      <c r="U505" t="s">
        <v>878</v>
      </c>
      <c r="V505" t="s">
        <v>40</v>
      </c>
      <c r="W505" t="s">
        <v>217</v>
      </c>
      <c r="X505" t="s">
        <v>223</v>
      </c>
      <c r="Y505" t="s">
        <v>178</v>
      </c>
      <c r="Z505" t="s">
        <v>4671</v>
      </c>
      <c r="AA505" t="s">
        <v>38</v>
      </c>
      <c r="AC505" t="s">
        <v>19</v>
      </c>
      <c r="AD505">
        <v>6</v>
      </c>
      <c r="AE505">
        <v>0</v>
      </c>
      <c r="AF505" t="s">
        <v>69</v>
      </c>
      <c r="AG505">
        <v>3</v>
      </c>
      <c r="AI505" s="7" t="str">
        <f>VLOOKUP(B505,U:W,3,0)</f>
        <v>-6.7989555</v>
      </c>
      <c r="AJ505" s="4" t="str">
        <f>VLOOKUP(B505,U:X,4,0)</f>
        <v>110.6430369</v>
      </c>
      <c r="AK505" s="4" t="str">
        <f>VLOOKUP(B505,U:Y,5,0)</f>
        <v>AHMAD ROFIQ</v>
      </c>
      <c r="AL505" s="4" t="str">
        <f>VLOOKUP(B505,U:Z,6,0)</f>
        <v>14514141317</v>
      </c>
      <c r="AM505" s="4" t="str">
        <f>VLOOKUP(B505,U:AA,7,0)</f>
        <v>HEXING</v>
      </c>
      <c r="AN505" s="4">
        <f>VLOOKUP(B505,U:AB,8,0)</f>
        <v>0</v>
      </c>
      <c r="AO505" s="4" t="str">
        <f>VLOOKUP(B505,U:AC,9,0)</f>
        <v>ABB</v>
      </c>
      <c r="AP505" s="4">
        <f>VLOOKUP(B505,U:AD,10,0)</f>
        <v>4</v>
      </c>
      <c r="AQ505" s="3" t="s">
        <v>123</v>
      </c>
      <c r="AR505" s="4" t="str">
        <f t="shared" si="14"/>
        <v>4A</v>
      </c>
      <c r="AS505" s="4" t="str">
        <f>VLOOKUP(B505,U:AF,12,0)</f>
        <v>GD525510195</v>
      </c>
      <c r="AT505" s="4">
        <f>VLOOKUP(B505,U:AG,13,0)</f>
        <v>5</v>
      </c>
      <c r="AU505" s="4">
        <f t="shared" si="15"/>
        <v>0</v>
      </c>
    </row>
    <row r="506" spans="1:47" x14ac:dyDescent="0.3">
      <c r="A506" s="6" t="s">
        <v>424</v>
      </c>
      <c r="B506" s="2" t="s">
        <v>929</v>
      </c>
      <c r="C506" s="1" t="s">
        <v>1671</v>
      </c>
      <c r="D506" s="12" t="s">
        <v>18</v>
      </c>
      <c r="E506" s="12">
        <v>900</v>
      </c>
      <c r="F506" s="25" t="s">
        <v>2418</v>
      </c>
      <c r="G506" s="30" t="s">
        <v>3707</v>
      </c>
      <c r="H506" s="30" t="s">
        <v>3708</v>
      </c>
      <c r="I506" s="11" t="s">
        <v>131</v>
      </c>
      <c r="J506" s="12" t="s">
        <v>4719</v>
      </c>
      <c r="K506" s="12" t="s">
        <v>37</v>
      </c>
      <c r="L506" s="12">
        <v>0</v>
      </c>
      <c r="M506" s="12" t="s">
        <v>19</v>
      </c>
      <c r="N506" s="12" t="s">
        <v>21</v>
      </c>
      <c r="O506" s="12">
        <v>0</v>
      </c>
      <c r="P506" s="12" t="s">
        <v>64</v>
      </c>
      <c r="Q506" s="12">
        <v>3</v>
      </c>
      <c r="R506" s="30" t="s">
        <v>176</v>
      </c>
      <c r="S506" s="12">
        <v>0</v>
      </c>
      <c r="U506" t="s">
        <v>905</v>
      </c>
      <c r="V506" t="s">
        <v>42</v>
      </c>
      <c r="W506" t="s">
        <v>217</v>
      </c>
      <c r="X506" t="s">
        <v>223</v>
      </c>
      <c r="Y506" t="s">
        <v>178</v>
      </c>
      <c r="Z506" t="s">
        <v>4672</v>
      </c>
      <c r="AA506" t="s">
        <v>38</v>
      </c>
      <c r="AC506" t="s">
        <v>47</v>
      </c>
      <c r="AD506">
        <v>10</v>
      </c>
      <c r="AE506">
        <v>0</v>
      </c>
      <c r="AF506" t="s">
        <v>49</v>
      </c>
      <c r="AG506">
        <v>2</v>
      </c>
      <c r="AI506" s="7" t="str">
        <f>VLOOKUP(B506,U:W,3,0)</f>
        <v>-6.82313069722628</v>
      </c>
      <c r="AJ506" s="4" t="str">
        <f>VLOOKUP(B506,U:X,4,0)</f>
        <v>110.59603426605463</v>
      </c>
      <c r="AK506" s="4" t="str">
        <f>VLOOKUP(B506,U:Y,5,0)</f>
        <v>AHMAD ROFIQ</v>
      </c>
      <c r="AL506" s="4" t="str">
        <f>VLOOKUP(B506,U:Z,6,0)</f>
        <v>14514170357</v>
      </c>
      <c r="AM506" s="4" t="str">
        <f>VLOOKUP(B506,U:AA,7,0)</f>
        <v>HEXING</v>
      </c>
      <c r="AN506" s="4">
        <f>VLOOKUP(B506,U:AB,8,0)</f>
        <v>0</v>
      </c>
      <c r="AO506" s="4" t="str">
        <f>VLOOKUP(B506,U:AC,9,0)</f>
        <v>ABB</v>
      </c>
      <c r="AP506" s="4">
        <f>VLOOKUP(B506,U:AD,10,0)</f>
        <v>4</v>
      </c>
      <c r="AQ506" s="3" t="s">
        <v>123</v>
      </c>
      <c r="AR506" s="4" t="str">
        <f t="shared" si="14"/>
        <v>4A</v>
      </c>
      <c r="AS506" s="4" t="str">
        <f>VLOOKUP(B506,U:AF,12,0)</f>
        <v>GD525512312</v>
      </c>
      <c r="AT506" s="4">
        <f>VLOOKUP(B506,U:AG,13,0)</f>
        <v>3</v>
      </c>
      <c r="AU506" s="4">
        <f t="shared" si="15"/>
        <v>0</v>
      </c>
    </row>
    <row r="507" spans="1:47" x14ac:dyDescent="0.3">
      <c r="A507" s="6" t="s">
        <v>424</v>
      </c>
      <c r="B507" s="2" t="s">
        <v>930</v>
      </c>
      <c r="C507" s="1" t="s">
        <v>1672</v>
      </c>
      <c r="D507" s="12" t="s">
        <v>18</v>
      </c>
      <c r="E507" s="12">
        <v>900</v>
      </c>
      <c r="F507" s="25" t="s">
        <v>2419</v>
      </c>
      <c r="G507" s="30" t="s">
        <v>3823</v>
      </c>
      <c r="H507" s="30" t="s">
        <v>3824</v>
      </c>
      <c r="I507" s="11" t="s">
        <v>131</v>
      </c>
      <c r="J507" s="12" t="s">
        <v>4780</v>
      </c>
      <c r="K507" s="12" t="s">
        <v>37</v>
      </c>
      <c r="L507" s="12">
        <v>0</v>
      </c>
      <c r="M507" s="12" t="s">
        <v>19</v>
      </c>
      <c r="N507" s="12" t="s">
        <v>21</v>
      </c>
      <c r="O507" s="12">
        <v>0</v>
      </c>
      <c r="P507" s="12" t="s">
        <v>5153</v>
      </c>
      <c r="Q507" s="12">
        <v>3</v>
      </c>
      <c r="R507" s="30" t="s">
        <v>181</v>
      </c>
      <c r="S507" s="12">
        <v>0</v>
      </c>
      <c r="U507" t="s">
        <v>922</v>
      </c>
      <c r="V507" t="s">
        <v>42</v>
      </c>
      <c r="W507" t="s">
        <v>222</v>
      </c>
      <c r="X507" t="s">
        <v>223</v>
      </c>
      <c r="Y507" t="s">
        <v>178</v>
      </c>
      <c r="Z507" t="s">
        <v>4638</v>
      </c>
      <c r="AA507" t="s">
        <v>37</v>
      </c>
      <c r="AC507" t="s">
        <v>19</v>
      </c>
      <c r="AD507">
        <v>10</v>
      </c>
      <c r="AE507">
        <v>0</v>
      </c>
      <c r="AF507" t="s">
        <v>5115</v>
      </c>
      <c r="AG507">
        <v>2</v>
      </c>
      <c r="AI507" s="7" t="str">
        <f>VLOOKUP(B507,U:W,3,0)</f>
        <v>-6.776846</v>
      </c>
      <c r="AJ507" s="4" t="str">
        <f>VLOOKUP(B507,U:X,4,0)</f>
        <v>110.6243048</v>
      </c>
      <c r="AK507" s="4" t="str">
        <f>VLOOKUP(B507,U:Y,5,0)</f>
        <v>MUSYAFAK</v>
      </c>
      <c r="AL507" s="4" t="str">
        <f>VLOOKUP(B507,U:Z,6,0)</f>
        <v>14514148692</v>
      </c>
      <c r="AM507" s="4" t="str">
        <f>VLOOKUP(B507,U:AA,7,0)</f>
        <v>HEXING</v>
      </c>
      <c r="AN507" s="4">
        <f>VLOOKUP(B507,U:AB,8,0)</f>
        <v>0</v>
      </c>
      <c r="AO507" s="4" t="str">
        <f>VLOOKUP(B507,U:AC,9,0)</f>
        <v>ABB</v>
      </c>
      <c r="AP507" s="4">
        <f>VLOOKUP(B507,U:AD,10,0)</f>
        <v>4</v>
      </c>
      <c r="AQ507" s="3" t="s">
        <v>123</v>
      </c>
      <c r="AR507" s="4" t="str">
        <f t="shared" si="14"/>
        <v>4A</v>
      </c>
      <c r="AS507" s="4" t="str">
        <f>VLOOKUP(B507,U:AF,12,0)</f>
        <v>GD525510617</v>
      </c>
      <c r="AT507" s="4">
        <f>VLOOKUP(B507,U:AG,13,0)</f>
        <v>3</v>
      </c>
      <c r="AU507" s="4">
        <f t="shared" si="15"/>
        <v>0</v>
      </c>
    </row>
    <row r="508" spans="1:47" x14ac:dyDescent="0.3">
      <c r="A508" s="6" t="s">
        <v>424</v>
      </c>
      <c r="B508" s="2" t="s">
        <v>931</v>
      </c>
      <c r="C508" s="1" t="s">
        <v>1673</v>
      </c>
      <c r="D508" s="12" t="s">
        <v>18</v>
      </c>
      <c r="E508" s="12">
        <v>900</v>
      </c>
      <c r="F508" s="25" t="s">
        <v>2420</v>
      </c>
      <c r="G508" s="30" t="s">
        <v>3825</v>
      </c>
      <c r="H508" s="30" t="s">
        <v>3826</v>
      </c>
      <c r="I508" s="11" t="s">
        <v>131</v>
      </c>
      <c r="J508" s="12" t="s">
        <v>4781</v>
      </c>
      <c r="K508" s="12" t="s">
        <v>37</v>
      </c>
      <c r="L508" s="12">
        <v>0</v>
      </c>
      <c r="M508" s="12" t="s">
        <v>19</v>
      </c>
      <c r="N508" s="12" t="s">
        <v>21</v>
      </c>
      <c r="O508" s="12">
        <v>0</v>
      </c>
      <c r="P508" s="12" t="s">
        <v>54</v>
      </c>
      <c r="Q508" s="12">
        <v>5</v>
      </c>
      <c r="R508" s="30" t="s">
        <v>179</v>
      </c>
      <c r="S508" s="12">
        <v>0</v>
      </c>
      <c r="U508" t="s">
        <v>938</v>
      </c>
      <c r="V508" t="s">
        <v>39</v>
      </c>
      <c r="W508" t="s">
        <v>3621</v>
      </c>
      <c r="X508" t="s">
        <v>3622</v>
      </c>
      <c r="Y508" t="s">
        <v>184</v>
      </c>
      <c r="Z508" t="s">
        <v>4673</v>
      </c>
      <c r="AA508" t="s">
        <v>38</v>
      </c>
      <c r="AC508" t="s">
        <v>19</v>
      </c>
      <c r="AD508">
        <v>4</v>
      </c>
      <c r="AE508">
        <v>0</v>
      </c>
      <c r="AF508" t="s">
        <v>174</v>
      </c>
      <c r="AG508">
        <v>8</v>
      </c>
      <c r="AI508" s="7" t="str">
        <f>VLOOKUP(B508,U:W,3,0)</f>
        <v>-6.9491087</v>
      </c>
      <c r="AJ508" s="4" t="str">
        <f>VLOOKUP(B508,U:X,4,0)</f>
        <v>110.6693445</v>
      </c>
      <c r="AK508" s="4" t="str">
        <f>VLOOKUP(B508,U:Y,5,0)</f>
        <v>SUHIRMANTO</v>
      </c>
      <c r="AL508" s="4" t="str">
        <f>VLOOKUP(B508,U:Z,6,0)</f>
        <v>14514141440</v>
      </c>
      <c r="AM508" s="4" t="str">
        <f>VLOOKUP(B508,U:AA,7,0)</f>
        <v>HEXING</v>
      </c>
      <c r="AN508" s="4">
        <f>VLOOKUP(B508,U:AB,8,0)</f>
        <v>0</v>
      </c>
      <c r="AO508" s="4" t="str">
        <f>VLOOKUP(B508,U:AC,9,0)</f>
        <v>ABB</v>
      </c>
      <c r="AP508" s="4">
        <f>VLOOKUP(B508,U:AD,10,0)</f>
        <v>4</v>
      </c>
      <c r="AQ508" s="3" t="s">
        <v>123</v>
      </c>
      <c r="AR508" s="4" t="str">
        <f t="shared" si="14"/>
        <v>4A</v>
      </c>
      <c r="AS508" s="4" t="str">
        <f>VLOOKUP(B508,U:AF,12,0)</f>
        <v>GD525512316</v>
      </c>
      <c r="AT508" s="4">
        <f>VLOOKUP(B508,U:AG,13,0)</f>
        <v>5</v>
      </c>
      <c r="AU508" s="4">
        <f t="shared" si="15"/>
        <v>0</v>
      </c>
    </row>
    <row r="509" spans="1:47" x14ac:dyDescent="0.3">
      <c r="A509" s="6" t="s">
        <v>424</v>
      </c>
      <c r="B509" s="2" t="s">
        <v>932</v>
      </c>
      <c r="C509" s="1" t="s">
        <v>1674</v>
      </c>
      <c r="D509" s="12" t="s">
        <v>18</v>
      </c>
      <c r="E509" s="12">
        <v>900</v>
      </c>
      <c r="F509" s="25" t="s">
        <v>2421</v>
      </c>
      <c r="G509" s="30" t="s">
        <v>3775</v>
      </c>
      <c r="H509" s="30" t="s">
        <v>3776</v>
      </c>
      <c r="I509" s="11" t="s">
        <v>131</v>
      </c>
      <c r="J509" s="12" t="s">
        <v>4755</v>
      </c>
      <c r="K509" s="12" t="s">
        <v>38</v>
      </c>
      <c r="L509" s="12">
        <v>0</v>
      </c>
      <c r="M509" s="12" t="s">
        <v>19</v>
      </c>
      <c r="N509" s="12" t="s">
        <v>21</v>
      </c>
      <c r="O509" s="12">
        <v>0</v>
      </c>
      <c r="P509" s="12" t="s">
        <v>160</v>
      </c>
      <c r="Q509" s="12">
        <v>4</v>
      </c>
      <c r="R509" s="30" t="s">
        <v>180</v>
      </c>
      <c r="S509" s="12">
        <v>0</v>
      </c>
      <c r="U509" t="s">
        <v>934</v>
      </c>
      <c r="V509" t="s">
        <v>40</v>
      </c>
      <c r="W509" t="s">
        <v>3623</v>
      </c>
      <c r="X509" t="s">
        <v>3624</v>
      </c>
      <c r="Y509" t="s">
        <v>177</v>
      </c>
      <c r="Z509" t="s">
        <v>4674</v>
      </c>
      <c r="AA509" t="s">
        <v>37</v>
      </c>
      <c r="AC509" t="s">
        <v>19</v>
      </c>
      <c r="AD509">
        <v>6</v>
      </c>
      <c r="AE509">
        <v>0</v>
      </c>
      <c r="AF509" t="s">
        <v>56</v>
      </c>
      <c r="AG509">
        <v>3</v>
      </c>
      <c r="AI509" s="7" t="str">
        <f>VLOOKUP(B509,U:W,3,0)</f>
        <v>-6.9614499</v>
      </c>
      <c r="AJ509" s="4" t="str">
        <f>VLOOKUP(B509,U:X,4,0)</f>
        <v>110.5186472</v>
      </c>
      <c r="AK509" s="4" t="str">
        <f>VLOOKUP(B509,U:Y,5,0)</f>
        <v>AHMAD FAHRUR REZA</v>
      </c>
      <c r="AL509" s="4" t="str">
        <f>VLOOKUP(B509,U:Z,6,0)</f>
        <v>86275111614</v>
      </c>
      <c r="AM509" s="4" t="str">
        <f>VLOOKUP(B509,U:AA,7,0)</f>
        <v>SMARTMETER</v>
      </c>
      <c r="AN509" s="4">
        <f>VLOOKUP(B509,U:AB,8,0)</f>
        <v>0</v>
      </c>
      <c r="AO509" s="4" t="str">
        <f>VLOOKUP(B509,U:AC,9,0)</f>
        <v>ABB</v>
      </c>
      <c r="AP509" s="4">
        <f>VLOOKUP(B509,U:AD,10,0)</f>
        <v>4</v>
      </c>
      <c r="AQ509" s="3" t="s">
        <v>123</v>
      </c>
      <c r="AR509" s="4" t="str">
        <f t="shared" si="14"/>
        <v>4A</v>
      </c>
      <c r="AS509" s="4" t="str">
        <f>VLOOKUP(B509,U:AF,12,0)</f>
        <v>0000T5</v>
      </c>
      <c r="AT509" s="4">
        <f>VLOOKUP(B509,U:AG,13,0)</f>
        <v>4</v>
      </c>
      <c r="AU509" s="4">
        <f t="shared" si="15"/>
        <v>0</v>
      </c>
    </row>
    <row r="510" spans="1:47" x14ac:dyDescent="0.3">
      <c r="A510" s="6" t="s">
        <v>424</v>
      </c>
      <c r="B510" s="2" t="s">
        <v>933</v>
      </c>
      <c r="C510" s="1" t="s">
        <v>1319</v>
      </c>
      <c r="D510" s="12" t="s">
        <v>18</v>
      </c>
      <c r="E510" s="12">
        <v>900</v>
      </c>
      <c r="F510" s="25" t="s">
        <v>2422</v>
      </c>
      <c r="G510" s="30" t="s">
        <v>3709</v>
      </c>
      <c r="H510" s="30" t="s">
        <v>3710</v>
      </c>
      <c r="I510" s="11" t="s">
        <v>131</v>
      </c>
      <c r="J510" s="12" t="s">
        <v>4720</v>
      </c>
      <c r="K510" s="12" t="s">
        <v>37</v>
      </c>
      <c r="L510" s="12">
        <v>0</v>
      </c>
      <c r="M510" s="12" t="s">
        <v>19</v>
      </c>
      <c r="N510" s="12" t="s">
        <v>21</v>
      </c>
      <c r="O510" s="12">
        <v>0</v>
      </c>
      <c r="P510" s="12" t="s">
        <v>152</v>
      </c>
      <c r="Q510" s="12">
        <v>2</v>
      </c>
      <c r="R510" s="30" t="s">
        <v>180</v>
      </c>
      <c r="S510" s="12">
        <v>0</v>
      </c>
      <c r="U510" t="s">
        <v>1052</v>
      </c>
      <c r="V510" t="s">
        <v>39</v>
      </c>
      <c r="W510" t="s">
        <v>3625</v>
      </c>
      <c r="X510" t="s">
        <v>3626</v>
      </c>
      <c r="Y510" t="s">
        <v>184</v>
      </c>
      <c r="Z510" t="s">
        <v>4675</v>
      </c>
      <c r="AA510" t="s">
        <v>37</v>
      </c>
      <c r="AC510" t="s">
        <v>19</v>
      </c>
      <c r="AD510">
        <v>4</v>
      </c>
      <c r="AE510">
        <v>0</v>
      </c>
      <c r="AF510" t="s">
        <v>5121</v>
      </c>
      <c r="AG510">
        <v>9</v>
      </c>
      <c r="AI510" s="7" t="str">
        <f>VLOOKUP(B510,U:W,3,0)</f>
        <v>-6.9681829</v>
      </c>
      <c r="AJ510" s="4" t="str">
        <f>VLOOKUP(B510,U:X,4,0)</f>
        <v>110.5077835</v>
      </c>
      <c r="AK510" s="4" t="str">
        <f>VLOOKUP(B510,U:Y,5,0)</f>
        <v>AHMAD FAHRUR REZA</v>
      </c>
      <c r="AL510" s="4" t="str">
        <f>VLOOKUP(B510,U:Z,6,0)</f>
        <v>14514135228</v>
      </c>
      <c r="AM510" s="4" t="str">
        <f>VLOOKUP(B510,U:AA,7,0)</f>
        <v>HEXING</v>
      </c>
      <c r="AN510" s="4">
        <f>VLOOKUP(B510,U:AB,8,0)</f>
        <v>0</v>
      </c>
      <c r="AO510" s="4" t="str">
        <f>VLOOKUP(B510,U:AC,9,0)</f>
        <v>ABB</v>
      </c>
      <c r="AP510" s="4">
        <f>VLOOKUP(B510,U:AD,10,0)</f>
        <v>4</v>
      </c>
      <c r="AQ510" s="3" t="s">
        <v>123</v>
      </c>
      <c r="AR510" s="4" t="str">
        <f t="shared" si="14"/>
        <v>4A</v>
      </c>
      <c r="AS510" s="4" t="str">
        <f>VLOOKUP(B510,U:AF,12,0)</f>
        <v>GD525510480</v>
      </c>
      <c r="AT510" s="4">
        <f>VLOOKUP(B510,U:AG,13,0)</f>
        <v>2</v>
      </c>
      <c r="AU510" s="4">
        <f t="shared" si="15"/>
        <v>0</v>
      </c>
    </row>
    <row r="511" spans="1:47" x14ac:dyDescent="0.3">
      <c r="A511" s="6" t="s">
        <v>424</v>
      </c>
      <c r="B511" s="2" t="s">
        <v>934</v>
      </c>
      <c r="C511" s="1" t="s">
        <v>1675</v>
      </c>
      <c r="D511" s="12" t="s">
        <v>18</v>
      </c>
      <c r="E511" s="12">
        <v>1300</v>
      </c>
      <c r="F511" s="25" t="s">
        <v>2423</v>
      </c>
      <c r="G511" s="30" t="s">
        <v>3623</v>
      </c>
      <c r="H511" s="30" t="s">
        <v>3624</v>
      </c>
      <c r="I511" s="11" t="s">
        <v>131</v>
      </c>
      <c r="J511" s="12" t="s">
        <v>4674</v>
      </c>
      <c r="K511" s="12" t="s">
        <v>37</v>
      </c>
      <c r="L511" s="12">
        <v>0</v>
      </c>
      <c r="M511" s="12" t="s">
        <v>19</v>
      </c>
      <c r="N511" s="12" t="s">
        <v>125</v>
      </c>
      <c r="O511" s="12">
        <v>0</v>
      </c>
      <c r="P511" s="12" t="s">
        <v>56</v>
      </c>
      <c r="Q511" s="12">
        <v>3</v>
      </c>
      <c r="R511" s="30" t="s">
        <v>177</v>
      </c>
      <c r="S511" s="12">
        <v>0</v>
      </c>
      <c r="U511" t="s">
        <v>1053</v>
      </c>
      <c r="V511" t="s">
        <v>40</v>
      </c>
      <c r="W511" t="s">
        <v>3627</v>
      </c>
      <c r="X511" t="s">
        <v>3628</v>
      </c>
      <c r="Y511" t="s">
        <v>177</v>
      </c>
      <c r="Z511" t="s">
        <v>4676</v>
      </c>
      <c r="AA511" t="s">
        <v>143</v>
      </c>
      <c r="AC511" t="s">
        <v>19</v>
      </c>
      <c r="AD511">
        <v>6</v>
      </c>
      <c r="AE511">
        <v>0</v>
      </c>
      <c r="AF511" t="s">
        <v>412</v>
      </c>
      <c r="AG511">
        <v>4</v>
      </c>
      <c r="AI511" s="7" t="str">
        <f>VLOOKUP(B511,U:W,3,0)</f>
        <v>-6.8933064</v>
      </c>
      <c r="AJ511" s="4" t="str">
        <f>VLOOKUP(B511,U:X,4,0)</f>
        <v>110.6190257</v>
      </c>
      <c r="AK511" s="4" t="str">
        <f>VLOOKUP(B511,U:Y,5,0)</f>
        <v>MIFTAKHUL ANWAR</v>
      </c>
      <c r="AL511" s="4" t="str">
        <f>VLOOKUP(B511,U:Z,6,0)</f>
        <v>14514146324</v>
      </c>
      <c r="AM511" s="4" t="str">
        <f>VLOOKUP(B511,U:AA,7,0)</f>
        <v>HEXING</v>
      </c>
      <c r="AN511" s="4">
        <f>VLOOKUP(B511,U:AB,8,0)</f>
        <v>0</v>
      </c>
      <c r="AO511" s="4" t="str">
        <f>VLOOKUP(B511,U:AC,9,0)</f>
        <v>ABB</v>
      </c>
      <c r="AP511" s="4">
        <f>VLOOKUP(B511,U:AD,10,0)</f>
        <v>6</v>
      </c>
      <c r="AQ511" s="3" t="s">
        <v>123</v>
      </c>
      <c r="AR511" s="4" t="str">
        <f t="shared" si="14"/>
        <v>6A</v>
      </c>
      <c r="AS511" s="4" t="str">
        <f>VLOOKUP(B511,U:AF,12,0)</f>
        <v>GD525510879</v>
      </c>
      <c r="AT511" s="4">
        <f>VLOOKUP(B511,U:AG,13,0)</f>
        <v>3</v>
      </c>
      <c r="AU511" s="4">
        <f t="shared" si="15"/>
        <v>0</v>
      </c>
    </row>
    <row r="512" spans="1:47" x14ac:dyDescent="0.3">
      <c r="A512" s="6" t="s">
        <v>424</v>
      </c>
      <c r="B512" s="2" t="s">
        <v>935</v>
      </c>
      <c r="C512" s="1" t="s">
        <v>1676</v>
      </c>
      <c r="D512" s="12" t="s">
        <v>33</v>
      </c>
      <c r="E512" s="12">
        <v>900</v>
      </c>
      <c r="F512" s="25" t="s">
        <v>2424</v>
      </c>
      <c r="G512" s="30" t="s">
        <v>3837</v>
      </c>
      <c r="H512" s="30" t="s">
        <v>3838</v>
      </c>
      <c r="I512" s="11" t="s">
        <v>131</v>
      </c>
      <c r="J512" s="12" t="s">
        <v>4787</v>
      </c>
      <c r="K512" s="12" t="s">
        <v>37</v>
      </c>
      <c r="L512" s="12">
        <v>0</v>
      </c>
      <c r="M512" s="12" t="s">
        <v>19</v>
      </c>
      <c r="N512" s="12" t="s">
        <v>21</v>
      </c>
      <c r="O512" s="12">
        <v>0</v>
      </c>
      <c r="P512" s="12" t="s">
        <v>99</v>
      </c>
      <c r="Q512" s="12">
        <v>1</v>
      </c>
      <c r="R512" s="30" t="s">
        <v>176</v>
      </c>
      <c r="S512" s="12">
        <v>0</v>
      </c>
      <c r="U512" t="s">
        <v>1012</v>
      </c>
      <c r="V512" t="s">
        <v>39</v>
      </c>
      <c r="W512" t="s">
        <v>3629</v>
      </c>
      <c r="X512" t="s">
        <v>3630</v>
      </c>
      <c r="Y512" t="s">
        <v>176</v>
      </c>
      <c r="Z512" t="s">
        <v>4677</v>
      </c>
      <c r="AA512" t="s">
        <v>37</v>
      </c>
      <c r="AC512" t="s">
        <v>19</v>
      </c>
      <c r="AD512">
        <v>4</v>
      </c>
      <c r="AE512">
        <v>0</v>
      </c>
      <c r="AF512" t="s">
        <v>398</v>
      </c>
      <c r="AG512">
        <v>12</v>
      </c>
      <c r="AI512" s="7" t="str">
        <f>VLOOKUP(B512,U:W,3,0)</f>
        <v>-6.8480282</v>
      </c>
      <c r="AJ512" s="4" t="str">
        <f>VLOOKUP(B512,U:X,4,0)</f>
        <v>110.5815953</v>
      </c>
      <c r="AK512" s="4" t="str">
        <f>VLOOKUP(B512,U:Y,5,0)</f>
        <v>AHMAD ROFIQ</v>
      </c>
      <c r="AL512" s="4" t="str">
        <f>VLOOKUP(B512,U:Z,6,0)</f>
        <v>14514140608</v>
      </c>
      <c r="AM512" s="4" t="str">
        <f>VLOOKUP(B512,U:AA,7,0)</f>
        <v>HEXING</v>
      </c>
      <c r="AN512" s="4">
        <f>VLOOKUP(B512,U:AB,8,0)</f>
        <v>0</v>
      </c>
      <c r="AO512" s="4" t="str">
        <f>VLOOKUP(B512,U:AC,9,0)</f>
        <v>ABB</v>
      </c>
      <c r="AP512" s="4">
        <f>VLOOKUP(B512,U:AD,10,0)</f>
        <v>4</v>
      </c>
      <c r="AQ512" s="3" t="s">
        <v>123</v>
      </c>
      <c r="AR512" s="4" t="str">
        <f t="shared" si="14"/>
        <v>4A</v>
      </c>
      <c r="AS512" s="4" t="str">
        <f>VLOOKUP(B512,U:AF,12,0)</f>
        <v>GD525511657</v>
      </c>
      <c r="AT512" s="4">
        <f>VLOOKUP(B512,U:AG,13,0)</f>
        <v>1</v>
      </c>
      <c r="AU512" s="4">
        <f t="shared" si="15"/>
        <v>0</v>
      </c>
    </row>
    <row r="513" spans="1:47" x14ac:dyDescent="0.3">
      <c r="A513" s="6" t="s">
        <v>424</v>
      </c>
      <c r="B513" s="2" t="s">
        <v>936</v>
      </c>
      <c r="C513" s="1" t="s">
        <v>1677</v>
      </c>
      <c r="D513" s="12" t="s">
        <v>18</v>
      </c>
      <c r="E513" s="12">
        <v>1300</v>
      </c>
      <c r="F513" s="25" t="s">
        <v>2425</v>
      </c>
      <c r="G513" s="30" t="s">
        <v>3907</v>
      </c>
      <c r="H513" s="30" t="s">
        <v>3908</v>
      </c>
      <c r="I513" s="11" t="s">
        <v>131</v>
      </c>
      <c r="J513" s="12" t="s">
        <v>4823</v>
      </c>
      <c r="K513" s="12" t="s">
        <v>38</v>
      </c>
      <c r="L513" s="12">
        <v>0</v>
      </c>
      <c r="M513" s="12" t="s">
        <v>19</v>
      </c>
      <c r="N513" s="12" t="s">
        <v>125</v>
      </c>
      <c r="O513" s="12">
        <v>0</v>
      </c>
      <c r="P513" s="12" t="s">
        <v>5160</v>
      </c>
      <c r="Q513" s="12">
        <v>5</v>
      </c>
      <c r="R513" s="30" t="s">
        <v>177</v>
      </c>
      <c r="S513" s="12">
        <v>0</v>
      </c>
      <c r="U513" t="s">
        <v>1059</v>
      </c>
      <c r="V513" t="s">
        <v>39</v>
      </c>
      <c r="W513" t="s">
        <v>3631</v>
      </c>
      <c r="X513" t="s">
        <v>3632</v>
      </c>
      <c r="Y513" t="s">
        <v>31</v>
      </c>
      <c r="Z513" t="s">
        <v>4678</v>
      </c>
      <c r="AA513" t="s">
        <v>37</v>
      </c>
      <c r="AC513" t="s">
        <v>19</v>
      </c>
      <c r="AD513">
        <v>4</v>
      </c>
      <c r="AE513">
        <v>0</v>
      </c>
      <c r="AF513" t="s">
        <v>50</v>
      </c>
      <c r="AG513">
        <v>1</v>
      </c>
      <c r="AI513" s="7" t="str">
        <f>VLOOKUP(B513,U:W,3,0)</f>
        <v>-6.9076903</v>
      </c>
      <c r="AJ513" s="4" t="str">
        <f>VLOOKUP(B513,U:X,4,0)</f>
        <v>110.63408</v>
      </c>
      <c r="AK513" s="4" t="str">
        <f>VLOOKUP(B513,U:Y,5,0)</f>
        <v>MIFTAKHUL ANWAR</v>
      </c>
      <c r="AL513" s="4" t="str">
        <f>VLOOKUP(B513,U:Z,6,0)</f>
        <v>86275110723</v>
      </c>
      <c r="AM513" s="4" t="str">
        <f>VLOOKUP(B513,U:AA,7,0)</f>
        <v>SMARTMETER</v>
      </c>
      <c r="AN513" s="4">
        <f>VLOOKUP(B513,U:AB,8,0)</f>
        <v>0</v>
      </c>
      <c r="AO513" s="4" t="str">
        <f>VLOOKUP(B513,U:AC,9,0)</f>
        <v>ABB</v>
      </c>
      <c r="AP513" s="4">
        <f>VLOOKUP(B513,U:AD,10,0)</f>
        <v>6</v>
      </c>
      <c r="AQ513" s="3" t="s">
        <v>123</v>
      </c>
      <c r="AR513" s="4" t="str">
        <f t="shared" si="14"/>
        <v>6A</v>
      </c>
      <c r="AS513" s="4" t="str">
        <f>VLOOKUP(B513,U:AF,12,0)</f>
        <v>GD525511951</v>
      </c>
      <c r="AT513" s="4">
        <f>VLOOKUP(B513,U:AG,13,0)</f>
        <v>5</v>
      </c>
      <c r="AU513" s="4">
        <f t="shared" si="15"/>
        <v>0</v>
      </c>
    </row>
    <row r="514" spans="1:47" x14ac:dyDescent="0.3">
      <c r="A514" s="6" t="s">
        <v>424</v>
      </c>
      <c r="B514" s="2" t="s">
        <v>937</v>
      </c>
      <c r="C514" s="1" t="s">
        <v>1678</v>
      </c>
      <c r="D514" s="12" t="s">
        <v>18</v>
      </c>
      <c r="E514" s="12">
        <v>900</v>
      </c>
      <c r="F514" s="25" t="s">
        <v>2426</v>
      </c>
      <c r="G514" s="30" t="s">
        <v>3839</v>
      </c>
      <c r="H514" s="30" t="s">
        <v>3840</v>
      </c>
      <c r="I514" s="11" t="s">
        <v>131</v>
      </c>
      <c r="J514" s="12" t="s">
        <v>4788</v>
      </c>
      <c r="K514" s="12" t="s">
        <v>37</v>
      </c>
      <c r="L514" s="12">
        <v>0</v>
      </c>
      <c r="M514" s="12" t="s">
        <v>19</v>
      </c>
      <c r="N514" s="12" t="s">
        <v>21</v>
      </c>
      <c r="O514" s="12">
        <v>0</v>
      </c>
      <c r="P514" s="12" t="s">
        <v>90</v>
      </c>
      <c r="Q514" s="12">
        <v>1</v>
      </c>
      <c r="R514" s="30" t="s">
        <v>180</v>
      </c>
      <c r="S514" s="12">
        <v>0</v>
      </c>
      <c r="U514" t="s">
        <v>1058</v>
      </c>
      <c r="V514" t="s">
        <v>40</v>
      </c>
      <c r="W514" t="s">
        <v>3633</v>
      </c>
      <c r="X514" t="s">
        <v>3634</v>
      </c>
      <c r="Y514" t="s">
        <v>178</v>
      </c>
      <c r="Z514" t="s">
        <v>4679</v>
      </c>
      <c r="AA514" t="s">
        <v>37</v>
      </c>
      <c r="AC514" t="s">
        <v>19</v>
      </c>
      <c r="AD514">
        <v>6</v>
      </c>
      <c r="AE514">
        <v>0</v>
      </c>
      <c r="AF514" t="s">
        <v>5122</v>
      </c>
      <c r="AG514">
        <v>2</v>
      </c>
      <c r="AI514" s="7" t="str">
        <f>VLOOKUP(B514,U:W,3,0)</f>
        <v>-6.8977516</v>
      </c>
      <c r="AJ514" s="4" t="str">
        <f>VLOOKUP(B514,U:X,4,0)</f>
        <v>110.5136266</v>
      </c>
      <c r="AK514" s="4" t="str">
        <f>VLOOKUP(B514,U:Y,5,0)</f>
        <v>AHMAD FAHRUR REZA</v>
      </c>
      <c r="AL514" s="4" t="str">
        <f>VLOOKUP(B514,U:Z,6,0)</f>
        <v>14514141325</v>
      </c>
      <c r="AM514" s="4" t="str">
        <f>VLOOKUP(B514,U:AA,7,0)</f>
        <v>HEXING</v>
      </c>
      <c r="AN514" s="4">
        <f>VLOOKUP(B514,U:AB,8,0)</f>
        <v>0</v>
      </c>
      <c r="AO514" s="4" t="str">
        <f>VLOOKUP(B514,U:AC,9,0)</f>
        <v>ABB</v>
      </c>
      <c r="AP514" s="4">
        <f>VLOOKUP(B514,U:AD,10,0)</f>
        <v>4</v>
      </c>
      <c r="AQ514" s="3" t="s">
        <v>123</v>
      </c>
      <c r="AR514" s="4" t="str">
        <f t="shared" si="14"/>
        <v>4A</v>
      </c>
      <c r="AS514" s="4" t="str">
        <f>VLOOKUP(B514,U:AF,12,0)</f>
        <v>GD525512382</v>
      </c>
      <c r="AT514" s="4">
        <f>VLOOKUP(B514,U:AG,13,0)</f>
        <v>1</v>
      </c>
      <c r="AU514" s="4">
        <f t="shared" si="15"/>
        <v>0</v>
      </c>
    </row>
    <row r="515" spans="1:47" x14ac:dyDescent="0.3">
      <c r="A515" s="6" t="s">
        <v>424</v>
      </c>
      <c r="B515" s="2" t="s">
        <v>938</v>
      </c>
      <c r="C515" s="1" t="s">
        <v>279</v>
      </c>
      <c r="D515" s="12" t="s">
        <v>18</v>
      </c>
      <c r="E515" s="12">
        <v>900</v>
      </c>
      <c r="F515" s="25" t="s">
        <v>2427</v>
      </c>
      <c r="G515" s="30" t="s">
        <v>3621</v>
      </c>
      <c r="H515" s="30" t="s">
        <v>3622</v>
      </c>
      <c r="I515" s="11" t="s">
        <v>131</v>
      </c>
      <c r="J515" s="12" t="s">
        <v>4673</v>
      </c>
      <c r="K515" s="12" t="s">
        <v>38</v>
      </c>
      <c r="L515" s="12">
        <v>0</v>
      </c>
      <c r="M515" s="12" t="s">
        <v>19</v>
      </c>
      <c r="N515" s="12" t="s">
        <v>21</v>
      </c>
      <c r="O515" s="12">
        <v>0</v>
      </c>
      <c r="P515" s="12" t="s">
        <v>174</v>
      </c>
      <c r="Q515" s="12">
        <v>8</v>
      </c>
      <c r="R515" s="30" t="s">
        <v>184</v>
      </c>
      <c r="S515" s="12" t="s">
        <v>132</v>
      </c>
      <c r="U515" t="s">
        <v>1040</v>
      </c>
      <c r="V515" t="s">
        <v>39</v>
      </c>
      <c r="W515" t="s">
        <v>3635</v>
      </c>
      <c r="X515" t="s">
        <v>3636</v>
      </c>
      <c r="Y515" t="s">
        <v>184</v>
      </c>
      <c r="Z515" t="s">
        <v>4680</v>
      </c>
      <c r="AA515" t="s">
        <v>37</v>
      </c>
      <c r="AC515" t="s">
        <v>19</v>
      </c>
      <c r="AD515">
        <v>4</v>
      </c>
      <c r="AE515">
        <v>0</v>
      </c>
      <c r="AF515" t="s">
        <v>108</v>
      </c>
      <c r="AG515">
        <v>8</v>
      </c>
      <c r="AI515" s="7" t="str">
        <f>VLOOKUP(B515,U:W,3,0)</f>
        <v>-6.8705971</v>
      </c>
      <c r="AJ515" s="4" t="str">
        <f>VLOOKUP(B515,U:X,4,0)</f>
        <v>110.7371083</v>
      </c>
      <c r="AK515" s="4" t="str">
        <f>VLOOKUP(B515,U:Y,5,0)</f>
        <v>AHMAD KHARIS</v>
      </c>
      <c r="AL515" s="4" t="str">
        <f>VLOOKUP(B515,U:Z,6,0)</f>
        <v>86275111937</v>
      </c>
      <c r="AM515" s="4" t="str">
        <f>VLOOKUP(B515,U:AA,7,0)</f>
        <v>SMARTMETER</v>
      </c>
      <c r="AN515" s="4">
        <f>VLOOKUP(B515,U:AB,8,0)</f>
        <v>0</v>
      </c>
      <c r="AO515" s="4" t="str">
        <f>VLOOKUP(B515,U:AC,9,0)</f>
        <v>ABB</v>
      </c>
      <c r="AP515" s="4">
        <f>VLOOKUP(B515,U:AD,10,0)</f>
        <v>4</v>
      </c>
      <c r="AQ515" s="3" t="s">
        <v>123</v>
      </c>
      <c r="AR515" s="4" t="str">
        <f t="shared" si="14"/>
        <v>4A</v>
      </c>
      <c r="AS515" s="4" t="str">
        <f>VLOOKUP(B515,U:AF,12,0)</f>
        <v>GD525511442</v>
      </c>
      <c r="AT515" s="4">
        <f>VLOOKUP(B515,U:AG,13,0)</f>
        <v>8</v>
      </c>
      <c r="AU515" s="4" t="str">
        <f t="shared" si="15"/>
        <v>PERLU PERLUASAN JTR</v>
      </c>
    </row>
    <row r="516" spans="1:47" x14ac:dyDescent="0.3">
      <c r="A516" s="6" t="s">
        <v>424</v>
      </c>
      <c r="B516" s="2" t="s">
        <v>939</v>
      </c>
      <c r="C516" s="1" t="s">
        <v>1679</v>
      </c>
      <c r="D516" s="12" t="s">
        <v>33</v>
      </c>
      <c r="E516" s="12">
        <v>900</v>
      </c>
      <c r="F516" s="25" t="s">
        <v>2428</v>
      </c>
      <c r="G516" s="30" t="s">
        <v>3721</v>
      </c>
      <c r="H516" s="30" t="s">
        <v>3722</v>
      </c>
      <c r="I516" s="11" t="s">
        <v>131</v>
      </c>
      <c r="J516" s="12" t="s">
        <v>4726</v>
      </c>
      <c r="K516" s="12" t="s">
        <v>38</v>
      </c>
      <c r="L516" s="12">
        <v>0</v>
      </c>
      <c r="M516" s="12" t="s">
        <v>19</v>
      </c>
      <c r="N516" s="12" t="s">
        <v>21</v>
      </c>
      <c r="O516" s="12">
        <v>0</v>
      </c>
      <c r="P516" s="12" t="s">
        <v>5135</v>
      </c>
      <c r="Q516" s="12">
        <v>4</v>
      </c>
      <c r="R516" s="30" t="s">
        <v>180</v>
      </c>
      <c r="S516" s="12">
        <v>0</v>
      </c>
      <c r="U516" t="s">
        <v>1050</v>
      </c>
      <c r="V516" t="s">
        <v>40</v>
      </c>
      <c r="W516" t="s">
        <v>3637</v>
      </c>
      <c r="X516" t="s">
        <v>3638</v>
      </c>
      <c r="Y516" t="s">
        <v>183</v>
      </c>
      <c r="Z516" t="s">
        <v>4681</v>
      </c>
      <c r="AA516" t="s">
        <v>37</v>
      </c>
      <c r="AC516" t="s">
        <v>19</v>
      </c>
      <c r="AD516">
        <v>6</v>
      </c>
      <c r="AE516">
        <v>0</v>
      </c>
      <c r="AF516" t="s">
        <v>5098</v>
      </c>
      <c r="AG516">
        <v>8</v>
      </c>
      <c r="AI516" s="7" t="str">
        <f>VLOOKUP(B516,U:W,3,0)</f>
        <v>-6.9538075</v>
      </c>
      <c r="AJ516" s="4" t="str">
        <f>VLOOKUP(B516,U:X,4,0)</f>
        <v>110.5222103</v>
      </c>
      <c r="AK516" s="4" t="str">
        <f>VLOOKUP(B516,U:Y,5,0)</f>
        <v>AHMAD FAHRUR REZA</v>
      </c>
      <c r="AL516" s="4" t="str">
        <f>VLOOKUP(B516,U:Z,6,0)</f>
        <v>86275123296</v>
      </c>
      <c r="AM516" s="4" t="str">
        <f>VLOOKUP(B516,U:AA,7,0)</f>
        <v>SMARTMETER</v>
      </c>
      <c r="AN516" s="4">
        <f>VLOOKUP(B516,U:AB,8,0)</f>
        <v>0</v>
      </c>
      <c r="AO516" s="4" t="str">
        <f>VLOOKUP(B516,U:AC,9,0)</f>
        <v>ABB</v>
      </c>
      <c r="AP516" s="4">
        <f>VLOOKUP(B516,U:AD,10,0)</f>
        <v>4</v>
      </c>
      <c r="AQ516" s="3" t="s">
        <v>123</v>
      </c>
      <c r="AR516" s="4" t="str">
        <f t="shared" si="14"/>
        <v>4A</v>
      </c>
      <c r="AS516" s="4" t="str">
        <f>VLOOKUP(B516,U:AF,12,0)</f>
        <v>5591</v>
      </c>
      <c r="AT516" s="4">
        <f>VLOOKUP(B516,U:AG,13,0)</f>
        <v>4</v>
      </c>
      <c r="AU516" s="4">
        <f t="shared" si="15"/>
        <v>0</v>
      </c>
    </row>
    <row r="517" spans="1:47" x14ac:dyDescent="0.3">
      <c r="A517" s="6" t="s">
        <v>437</v>
      </c>
      <c r="B517" s="2" t="s">
        <v>940</v>
      </c>
      <c r="C517" s="1" t="s">
        <v>1680</v>
      </c>
      <c r="D517" s="12" t="s">
        <v>18</v>
      </c>
      <c r="E517" s="12">
        <v>900</v>
      </c>
      <c r="F517" s="25" t="s">
        <v>2429</v>
      </c>
      <c r="G517" s="30" t="s">
        <v>3308</v>
      </c>
      <c r="H517" s="30" t="s">
        <v>3309</v>
      </c>
      <c r="I517" s="11" t="s">
        <v>131</v>
      </c>
      <c r="J517" s="12" t="s">
        <v>4501</v>
      </c>
      <c r="K517" s="12" t="s">
        <v>37</v>
      </c>
      <c r="L517" s="12">
        <v>0</v>
      </c>
      <c r="M517" s="12" t="s">
        <v>19</v>
      </c>
      <c r="N517" s="12" t="s">
        <v>21</v>
      </c>
      <c r="O517" s="12">
        <v>0</v>
      </c>
      <c r="P517" s="12" t="s">
        <v>67</v>
      </c>
      <c r="Q517" s="12">
        <v>2</v>
      </c>
      <c r="R517" s="30" t="s">
        <v>178</v>
      </c>
      <c r="S517" s="12">
        <v>0</v>
      </c>
      <c r="U517" t="s">
        <v>1054</v>
      </c>
      <c r="V517" t="s">
        <v>39</v>
      </c>
      <c r="W517" t="s">
        <v>3639</v>
      </c>
      <c r="X517" t="s">
        <v>3640</v>
      </c>
      <c r="Y517" t="s">
        <v>182</v>
      </c>
      <c r="Z517" t="s">
        <v>4682</v>
      </c>
      <c r="AA517" t="s">
        <v>37</v>
      </c>
      <c r="AC517" t="s">
        <v>19</v>
      </c>
      <c r="AD517">
        <v>4</v>
      </c>
      <c r="AE517">
        <v>0</v>
      </c>
      <c r="AF517" t="s">
        <v>93</v>
      </c>
      <c r="AG517">
        <v>7</v>
      </c>
      <c r="AI517" s="7" t="str">
        <f>VLOOKUP(B517,U:W,3,0)</f>
        <v>-7.007537</v>
      </c>
      <c r="AJ517" s="4" t="str">
        <f>VLOOKUP(B517,U:X,4,0)</f>
        <v>110.7138174</v>
      </c>
      <c r="AK517" s="4" t="str">
        <f>VLOOKUP(B517,U:Y,5,0)</f>
        <v>AGUS SALIM</v>
      </c>
      <c r="AL517" s="4" t="str">
        <f>VLOOKUP(B517,U:Z,6,0)</f>
        <v>14514138149</v>
      </c>
      <c r="AM517" s="4" t="str">
        <f>VLOOKUP(B517,U:AA,7,0)</f>
        <v>HEXING</v>
      </c>
      <c r="AN517" s="4">
        <f>VLOOKUP(B517,U:AB,8,0)</f>
        <v>0</v>
      </c>
      <c r="AO517" s="4" t="str">
        <f>VLOOKUP(B517,U:AC,9,0)</f>
        <v>ABB</v>
      </c>
      <c r="AP517" s="4">
        <f>VLOOKUP(B517,U:AD,10,0)</f>
        <v>4</v>
      </c>
      <c r="AQ517" s="3" t="s">
        <v>123</v>
      </c>
      <c r="AR517" s="4" t="str">
        <f t="shared" si="14"/>
        <v>4A</v>
      </c>
      <c r="AS517" s="4" t="str">
        <f>VLOOKUP(B517,U:AF,12,0)</f>
        <v>GD525511929</v>
      </c>
      <c r="AT517" s="4">
        <f>VLOOKUP(B517,U:AG,13,0)</f>
        <v>2</v>
      </c>
      <c r="AU517" s="4">
        <f t="shared" si="15"/>
        <v>0</v>
      </c>
    </row>
    <row r="518" spans="1:47" x14ac:dyDescent="0.3">
      <c r="A518" s="6" t="s">
        <v>426</v>
      </c>
      <c r="B518" s="2" t="s">
        <v>941</v>
      </c>
      <c r="C518" s="1" t="s">
        <v>1681</v>
      </c>
      <c r="D518" s="12" t="s">
        <v>18</v>
      </c>
      <c r="E518" s="12">
        <v>1300</v>
      </c>
      <c r="F518" s="25" t="s">
        <v>2430</v>
      </c>
      <c r="G518" s="30" t="s">
        <v>221</v>
      </c>
      <c r="H518" s="30" t="s">
        <v>312</v>
      </c>
      <c r="I518" s="11" t="s">
        <v>131</v>
      </c>
      <c r="J518" s="12" t="s">
        <v>4216</v>
      </c>
      <c r="K518" s="12" t="s">
        <v>37</v>
      </c>
      <c r="L518" s="12">
        <v>0</v>
      </c>
      <c r="M518" s="12" t="s">
        <v>19</v>
      </c>
      <c r="N518" s="12" t="s">
        <v>125</v>
      </c>
      <c r="O518" s="12">
        <v>0</v>
      </c>
      <c r="P518" s="12" t="s">
        <v>230</v>
      </c>
      <c r="Q518" s="12">
        <v>2</v>
      </c>
      <c r="R518" s="30" t="s">
        <v>178</v>
      </c>
      <c r="S518" s="12">
        <v>0</v>
      </c>
      <c r="U518" t="s">
        <v>1063</v>
      </c>
      <c r="V518" t="s">
        <v>39</v>
      </c>
      <c r="W518" t="s">
        <v>3641</v>
      </c>
      <c r="X518" t="s">
        <v>3642</v>
      </c>
      <c r="Y518" t="s">
        <v>179</v>
      </c>
      <c r="Z518" t="s">
        <v>4683</v>
      </c>
      <c r="AA518" t="s">
        <v>144</v>
      </c>
      <c r="AC518" t="s">
        <v>19</v>
      </c>
      <c r="AD518">
        <v>4</v>
      </c>
      <c r="AE518">
        <v>0</v>
      </c>
      <c r="AF518" t="s">
        <v>102</v>
      </c>
      <c r="AG518">
        <v>5</v>
      </c>
      <c r="AI518" s="7" t="str">
        <f>VLOOKUP(B518,U:W,3,0)</f>
        <v>-6.9947809</v>
      </c>
      <c r="AJ518" s="4" t="str">
        <f>VLOOKUP(B518,U:X,4,0)</f>
        <v>110.7500941</v>
      </c>
      <c r="AK518" s="4" t="str">
        <f>VLOOKUP(B518,U:Y,5,0)</f>
        <v>AGUS SALIM</v>
      </c>
      <c r="AL518" s="4" t="str">
        <f>VLOOKUP(B518,U:Z,6,0)</f>
        <v>14513101551</v>
      </c>
      <c r="AM518" s="4" t="str">
        <f>VLOOKUP(B518,U:AA,7,0)</f>
        <v>HEXING</v>
      </c>
      <c r="AN518" s="4">
        <f>VLOOKUP(B518,U:AB,8,0)</f>
        <v>0</v>
      </c>
      <c r="AO518" s="4" t="str">
        <f>VLOOKUP(B518,U:AC,9,0)</f>
        <v>ABB</v>
      </c>
      <c r="AP518" s="4">
        <f>VLOOKUP(B518,U:AD,10,0)</f>
        <v>6</v>
      </c>
      <c r="AQ518" s="3" t="s">
        <v>123</v>
      </c>
      <c r="AR518" s="4" t="str">
        <f t="shared" si="14"/>
        <v>6A</v>
      </c>
      <c r="AS518" s="4" t="str">
        <f>VLOOKUP(B518,U:AF,12,0)</f>
        <v>GD525510468</v>
      </c>
      <c r="AT518" s="4">
        <f>VLOOKUP(B518,U:AG,13,0)</f>
        <v>2</v>
      </c>
      <c r="AU518" s="4">
        <f t="shared" si="15"/>
        <v>0</v>
      </c>
    </row>
    <row r="519" spans="1:47" x14ac:dyDescent="0.3">
      <c r="A519" s="6" t="s">
        <v>426</v>
      </c>
      <c r="B519" s="2" t="s">
        <v>942</v>
      </c>
      <c r="C519" s="1" t="s">
        <v>1682</v>
      </c>
      <c r="D519" s="12" t="s">
        <v>33</v>
      </c>
      <c r="E519" s="12">
        <v>900</v>
      </c>
      <c r="F519" s="25" t="s">
        <v>2431</v>
      </c>
      <c r="G519" s="30" t="s">
        <v>2763</v>
      </c>
      <c r="H519" s="30" t="s">
        <v>2764</v>
      </c>
      <c r="I519" s="11" t="s">
        <v>131</v>
      </c>
      <c r="J519" s="12" t="s">
        <v>4205</v>
      </c>
      <c r="K519" s="12" t="s">
        <v>37</v>
      </c>
      <c r="L519" s="12">
        <v>0</v>
      </c>
      <c r="M519" s="12" t="s">
        <v>19</v>
      </c>
      <c r="N519" s="12" t="s">
        <v>21</v>
      </c>
      <c r="O519" s="12">
        <v>0</v>
      </c>
      <c r="P519" s="12" t="s">
        <v>4985</v>
      </c>
      <c r="Q519" s="12">
        <v>3</v>
      </c>
      <c r="R519" s="30" t="s">
        <v>180</v>
      </c>
      <c r="S519" s="12">
        <v>0</v>
      </c>
      <c r="U519" t="s">
        <v>1051</v>
      </c>
      <c r="V519" t="s">
        <v>39</v>
      </c>
      <c r="W519" t="s">
        <v>3643</v>
      </c>
      <c r="X519" t="s">
        <v>3644</v>
      </c>
      <c r="Y519" t="s">
        <v>183</v>
      </c>
      <c r="Z519" t="s">
        <v>4684</v>
      </c>
      <c r="AA519" t="s">
        <v>37</v>
      </c>
      <c r="AC519" t="s">
        <v>19</v>
      </c>
      <c r="AD519">
        <v>4</v>
      </c>
      <c r="AE519">
        <v>0</v>
      </c>
      <c r="AF519" t="s">
        <v>82</v>
      </c>
      <c r="AG519">
        <v>5</v>
      </c>
      <c r="AI519" s="7" t="str">
        <f>VLOOKUP(B519,U:W,3,0)</f>
        <v>-6.9203714</v>
      </c>
      <c r="AJ519" s="4" t="str">
        <f>VLOOKUP(B519,U:X,4,0)</f>
        <v>110.5722131</v>
      </c>
      <c r="AK519" s="4" t="str">
        <f>VLOOKUP(B519,U:Y,5,0)</f>
        <v>AHMAD FAHRUR REZA</v>
      </c>
      <c r="AL519" s="4" t="str">
        <f>VLOOKUP(B519,U:Z,6,0)</f>
        <v>14513063652</v>
      </c>
      <c r="AM519" s="4" t="str">
        <f>VLOOKUP(B519,U:AA,7,0)</f>
        <v>HEXING</v>
      </c>
      <c r="AN519" s="4">
        <f>VLOOKUP(B519,U:AB,8,0)</f>
        <v>0</v>
      </c>
      <c r="AO519" s="4" t="str">
        <f>VLOOKUP(B519,U:AC,9,0)</f>
        <v>ABB</v>
      </c>
      <c r="AP519" s="4">
        <f>VLOOKUP(B519,U:AD,10,0)</f>
        <v>4</v>
      </c>
      <c r="AQ519" s="3" t="s">
        <v>123</v>
      </c>
      <c r="AR519" s="4" t="str">
        <f t="shared" ref="AR519:AR582" si="16">CONCATENATE(AP519,AQ519)</f>
        <v>4A</v>
      </c>
      <c r="AS519" s="4" t="str">
        <f>VLOOKUP(B519,U:AF,12,0)</f>
        <v>GD525510874</v>
      </c>
      <c r="AT519" s="4">
        <f>VLOOKUP(B519,U:AG,13,0)</f>
        <v>3</v>
      </c>
      <c r="AU519" s="4">
        <f t="shared" ref="AU519:AU582" si="17">IF(AT519&gt;5,"PERLU PERLUASAN JTR",0)</f>
        <v>0</v>
      </c>
    </row>
    <row r="520" spans="1:47" x14ac:dyDescent="0.3">
      <c r="A520" s="6" t="s">
        <v>424</v>
      </c>
      <c r="B520" s="2" t="s">
        <v>943</v>
      </c>
      <c r="C520" s="1" t="s">
        <v>1683</v>
      </c>
      <c r="D520" s="12" t="s">
        <v>33</v>
      </c>
      <c r="E520" s="12">
        <v>900</v>
      </c>
      <c r="F520" s="25" t="s">
        <v>2432</v>
      </c>
      <c r="G520" s="30" t="s">
        <v>3829</v>
      </c>
      <c r="H520" s="30" t="s">
        <v>3830</v>
      </c>
      <c r="I520" s="11" t="s">
        <v>131</v>
      </c>
      <c r="J520" s="12" t="s">
        <v>4783</v>
      </c>
      <c r="K520" s="12" t="s">
        <v>37</v>
      </c>
      <c r="L520" s="12">
        <v>0</v>
      </c>
      <c r="M520" s="12" t="s">
        <v>19</v>
      </c>
      <c r="N520" s="12" t="s">
        <v>21</v>
      </c>
      <c r="O520" s="12">
        <v>0</v>
      </c>
      <c r="P520" s="12" t="s">
        <v>241</v>
      </c>
      <c r="Q520" s="12">
        <v>2</v>
      </c>
      <c r="R520" s="30" t="s">
        <v>177</v>
      </c>
      <c r="S520" s="12">
        <v>0</v>
      </c>
      <c r="U520" t="s">
        <v>1062</v>
      </c>
      <c r="V520" t="s">
        <v>39</v>
      </c>
      <c r="W520" t="s">
        <v>3645</v>
      </c>
      <c r="X520" t="s">
        <v>3646</v>
      </c>
      <c r="Y520" t="s">
        <v>181</v>
      </c>
      <c r="Z520" t="s">
        <v>4685</v>
      </c>
      <c r="AA520" t="s">
        <v>37</v>
      </c>
      <c r="AC520" t="s">
        <v>19</v>
      </c>
      <c r="AD520">
        <v>4</v>
      </c>
      <c r="AE520">
        <v>0</v>
      </c>
      <c r="AF520" t="s">
        <v>52</v>
      </c>
      <c r="AG520">
        <v>6</v>
      </c>
      <c r="AI520" s="7" t="str">
        <f>VLOOKUP(B520,U:W,3,0)</f>
        <v>-6.8546806</v>
      </c>
      <c r="AJ520" s="4" t="str">
        <f>VLOOKUP(B520,U:X,4,0)</f>
        <v>110.5996708</v>
      </c>
      <c r="AK520" s="4" t="str">
        <f>VLOOKUP(B520,U:Y,5,0)</f>
        <v>MIFTAKHUL ANWAR</v>
      </c>
      <c r="AL520" s="4" t="str">
        <f>VLOOKUP(B520,U:Z,6,0)</f>
        <v>14514170415</v>
      </c>
      <c r="AM520" s="4" t="str">
        <f>VLOOKUP(B520,U:AA,7,0)</f>
        <v>HEXING</v>
      </c>
      <c r="AN520" s="4">
        <f>VLOOKUP(B520,U:AB,8,0)</f>
        <v>0</v>
      </c>
      <c r="AO520" s="4" t="str">
        <f>VLOOKUP(B520,U:AC,9,0)</f>
        <v>ABB</v>
      </c>
      <c r="AP520" s="4">
        <f>VLOOKUP(B520,U:AD,10,0)</f>
        <v>4</v>
      </c>
      <c r="AQ520" s="3" t="s">
        <v>123</v>
      </c>
      <c r="AR520" s="4" t="str">
        <f t="shared" si="16"/>
        <v>4A</v>
      </c>
      <c r="AS520" s="4" t="str">
        <f>VLOOKUP(B520,U:AF,12,0)</f>
        <v>GD525511006</v>
      </c>
      <c r="AT520" s="4">
        <f>VLOOKUP(B520,U:AG,13,0)</f>
        <v>2</v>
      </c>
      <c r="AU520" s="4">
        <f t="shared" si="17"/>
        <v>0</v>
      </c>
    </row>
    <row r="521" spans="1:47" x14ac:dyDescent="0.3">
      <c r="A521" s="6" t="s">
        <v>426</v>
      </c>
      <c r="B521" s="2" t="s">
        <v>944</v>
      </c>
      <c r="C521" s="1" t="s">
        <v>1684</v>
      </c>
      <c r="D521" s="12" t="s">
        <v>33</v>
      </c>
      <c r="E521" s="12">
        <v>900</v>
      </c>
      <c r="F521" s="25" t="s">
        <v>2431</v>
      </c>
      <c r="G521" s="30" t="s">
        <v>2763</v>
      </c>
      <c r="H521" s="30" t="s">
        <v>2764</v>
      </c>
      <c r="I521" s="11" t="s">
        <v>131</v>
      </c>
      <c r="J521" s="12" t="s">
        <v>4826</v>
      </c>
      <c r="K521" s="12" t="s">
        <v>37</v>
      </c>
      <c r="L521" s="12">
        <v>0</v>
      </c>
      <c r="M521" s="12" t="s">
        <v>19</v>
      </c>
      <c r="N521" s="12" t="s">
        <v>21</v>
      </c>
      <c r="O521" s="12">
        <v>0</v>
      </c>
      <c r="P521" s="12" t="s">
        <v>4985</v>
      </c>
      <c r="Q521" s="12">
        <v>4</v>
      </c>
      <c r="R521" s="30" t="s">
        <v>180</v>
      </c>
      <c r="S521" s="12">
        <v>0</v>
      </c>
      <c r="U521" t="s">
        <v>1060</v>
      </c>
      <c r="V521" t="s">
        <v>39</v>
      </c>
      <c r="W521" t="s">
        <v>3647</v>
      </c>
      <c r="X521" t="s">
        <v>3648</v>
      </c>
      <c r="Y521" t="s">
        <v>31</v>
      </c>
      <c r="Z521" t="s">
        <v>4686</v>
      </c>
      <c r="AA521" t="s">
        <v>37</v>
      </c>
      <c r="AC521" t="s">
        <v>19</v>
      </c>
      <c r="AD521">
        <v>4</v>
      </c>
      <c r="AE521">
        <v>0</v>
      </c>
      <c r="AF521" t="s">
        <v>5123</v>
      </c>
      <c r="AG521">
        <v>1</v>
      </c>
      <c r="AI521" s="7" t="str">
        <f>VLOOKUP(B521,U:W,3,0)</f>
        <v>-6.9203714</v>
      </c>
      <c r="AJ521" s="4" t="str">
        <f>VLOOKUP(B521,U:X,4,0)</f>
        <v>110.5722131</v>
      </c>
      <c r="AK521" s="4" t="str">
        <f>VLOOKUP(B521,U:Y,5,0)</f>
        <v>AHMAD FAHRUR REZA</v>
      </c>
      <c r="AL521" s="4" t="str">
        <f>VLOOKUP(B521,U:Z,6,0)</f>
        <v>14514240911</v>
      </c>
      <c r="AM521" s="4" t="str">
        <f>VLOOKUP(B521,U:AA,7,0)</f>
        <v>HEXING</v>
      </c>
      <c r="AN521" s="4">
        <f>VLOOKUP(B521,U:AB,8,0)</f>
        <v>0</v>
      </c>
      <c r="AO521" s="4" t="str">
        <f>VLOOKUP(B521,U:AC,9,0)</f>
        <v>ABB</v>
      </c>
      <c r="AP521" s="4">
        <f>VLOOKUP(B521,U:AD,10,0)</f>
        <v>4</v>
      </c>
      <c r="AQ521" s="3" t="s">
        <v>123</v>
      </c>
      <c r="AR521" s="4" t="str">
        <f t="shared" si="16"/>
        <v>4A</v>
      </c>
      <c r="AS521" s="4" t="str">
        <f>VLOOKUP(B521,U:AF,12,0)</f>
        <v>GD525510874</v>
      </c>
      <c r="AT521" s="4">
        <f>VLOOKUP(B521,U:AG,13,0)</f>
        <v>4</v>
      </c>
      <c r="AU521" s="4">
        <f t="shared" si="17"/>
        <v>0</v>
      </c>
    </row>
    <row r="522" spans="1:47" x14ac:dyDescent="0.3">
      <c r="A522" s="6" t="s">
        <v>424</v>
      </c>
      <c r="B522" s="2" t="s">
        <v>945</v>
      </c>
      <c r="C522" s="1" t="s">
        <v>1685</v>
      </c>
      <c r="D522" s="12" t="s">
        <v>18</v>
      </c>
      <c r="E522" s="12">
        <v>900</v>
      </c>
      <c r="F522" s="25" t="s">
        <v>2433</v>
      </c>
      <c r="G522" s="30" t="s">
        <v>3703</v>
      </c>
      <c r="H522" s="30" t="s">
        <v>3704</v>
      </c>
      <c r="I522" s="11" t="s">
        <v>131</v>
      </c>
      <c r="J522" s="12" t="s">
        <v>4715</v>
      </c>
      <c r="K522" s="12" t="s">
        <v>37</v>
      </c>
      <c r="L522" s="12">
        <v>0</v>
      </c>
      <c r="M522" s="12" t="s">
        <v>19</v>
      </c>
      <c r="N522" s="12" t="s">
        <v>21</v>
      </c>
      <c r="O522" s="12">
        <v>0</v>
      </c>
      <c r="P522" s="12" t="s">
        <v>5133</v>
      </c>
      <c r="Q522" s="12">
        <v>12</v>
      </c>
      <c r="R522" s="30" t="s">
        <v>176</v>
      </c>
      <c r="S522" s="12" t="s">
        <v>132</v>
      </c>
      <c r="U522" t="s">
        <v>570</v>
      </c>
      <c r="V522" t="s">
        <v>39</v>
      </c>
      <c r="W522" t="s">
        <v>3649</v>
      </c>
      <c r="X522" t="s">
        <v>3650</v>
      </c>
      <c r="Y522" t="s">
        <v>31</v>
      </c>
      <c r="Z522" t="s">
        <v>4687</v>
      </c>
      <c r="AA522" t="s">
        <v>37</v>
      </c>
      <c r="AC522" t="s">
        <v>19</v>
      </c>
      <c r="AD522">
        <v>4</v>
      </c>
      <c r="AE522">
        <v>0</v>
      </c>
      <c r="AF522" t="s">
        <v>170</v>
      </c>
      <c r="AG522">
        <v>4</v>
      </c>
      <c r="AI522" s="7" t="str">
        <f>VLOOKUP(B522,U:W,3,0)</f>
        <v>-6.8490924</v>
      </c>
      <c r="AJ522" s="4" t="str">
        <f>VLOOKUP(B522,U:X,4,0)</f>
        <v>110.5529399</v>
      </c>
      <c r="AK522" s="4" t="str">
        <f>VLOOKUP(B522,U:Y,5,0)</f>
        <v>AHMAD ROFIQ</v>
      </c>
      <c r="AL522" s="4" t="str">
        <f>VLOOKUP(B522,U:Z,6,0)</f>
        <v>14514140475</v>
      </c>
      <c r="AM522" s="4" t="str">
        <f>VLOOKUP(B522,U:AA,7,0)</f>
        <v>HEXING</v>
      </c>
      <c r="AN522" s="4">
        <f>VLOOKUP(B522,U:AB,8,0)</f>
        <v>0</v>
      </c>
      <c r="AO522" s="4" t="str">
        <f>VLOOKUP(B522,U:AC,9,0)</f>
        <v>ABB</v>
      </c>
      <c r="AP522" s="4">
        <f>VLOOKUP(B522,U:AD,10,0)</f>
        <v>4</v>
      </c>
      <c r="AQ522" s="3" t="s">
        <v>123</v>
      </c>
      <c r="AR522" s="4" t="str">
        <f t="shared" si="16"/>
        <v>4A</v>
      </c>
      <c r="AS522" s="4" t="str">
        <f>VLOOKUP(B522,U:AF,12,0)</f>
        <v>GD525510927</v>
      </c>
      <c r="AT522" s="4">
        <f>VLOOKUP(B522,U:AG,13,0)</f>
        <v>12</v>
      </c>
      <c r="AU522" s="4" t="str">
        <f t="shared" si="17"/>
        <v>PERLU PERLUASAN JTR</v>
      </c>
    </row>
    <row r="523" spans="1:47" x14ac:dyDescent="0.3">
      <c r="A523" s="6" t="s">
        <v>424</v>
      </c>
      <c r="B523" s="2" t="s">
        <v>946</v>
      </c>
      <c r="C523" s="1" t="s">
        <v>1686</v>
      </c>
      <c r="D523" s="12" t="s">
        <v>18</v>
      </c>
      <c r="E523" s="12">
        <v>1300</v>
      </c>
      <c r="F523" s="25" t="s">
        <v>2434</v>
      </c>
      <c r="G523" s="30" t="s">
        <v>3841</v>
      </c>
      <c r="H523" s="30" t="s">
        <v>3842</v>
      </c>
      <c r="I523" s="11" t="s">
        <v>131</v>
      </c>
      <c r="J523" s="12" t="s">
        <v>4789</v>
      </c>
      <c r="K523" s="12" t="s">
        <v>145</v>
      </c>
      <c r="L523" s="12">
        <v>0</v>
      </c>
      <c r="M523" s="12" t="s">
        <v>19</v>
      </c>
      <c r="N523" s="12" t="s">
        <v>125</v>
      </c>
      <c r="O523" s="12">
        <v>0</v>
      </c>
      <c r="P523" s="12" t="s">
        <v>155</v>
      </c>
      <c r="Q523" s="12">
        <v>6</v>
      </c>
      <c r="R523" s="30" t="s">
        <v>176</v>
      </c>
      <c r="S523" s="12" t="s">
        <v>132</v>
      </c>
      <c r="U523" t="s">
        <v>560</v>
      </c>
      <c r="V523" t="s">
        <v>139</v>
      </c>
      <c r="W523" t="s">
        <v>3651</v>
      </c>
      <c r="X523" t="s">
        <v>3652</v>
      </c>
      <c r="Y523" t="s">
        <v>185</v>
      </c>
      <c r="Z523" t="s">
        <v>4688</v>
      </c>
      <c r="AA523" t="s">
        <v>143</v>
      </c>
      <c r="AC523" t="s">
        <v>19</v>
      </c>
      <c r="AD523">
        <v>20</v>
      </c>
      <c r="AE523">
        <v>0</v>
      </c>
      <c r="AF523" t="s">
        <v>366</v>
      </c>
      <c r="AG523">
        <v>6</v>
      </c>
      <c r="AI523" s="7" t="str">
        <f>VLOOKUP(B523,U:W,3,0)</f>
        <v>-6.8399984</v>
      </c>
      <c r="AJ523" s="4" t="str">
        <f>VLOOKUP(B523,U:X,4,0)</f>
        <v>110.6323819</v>
      </c>
      <c r="AK523" s="4" t="str">
        <f>VLOOKUP(B523,U:Y,5,0)</f>
        <v>AHMAD ROFIQ</v>
      </c>
      <c r="AL523" s="4" t="str">
        <f>VLOOKUP(B523,U:Z,6,0)</f>
        <v>56213328281</v>
      </c>
      <c r="AM523" s="4" t="str">
        <f>VLOOKUP(B523,U:AA,7,0)</f>
        <v>MELCOINDA</v>
      </c>
      <c r="AN523" s="4">
        <f>VLOOKUP(B523,U:AB,8,0)</f>
        <v>0</v>
      </c>
      <c r="AO523" s="4" t="str">
        <f>VLOOKUP(B523,U:AC,9,0)</f>
        <v>ABB</v>
      </c>
      <c r="AP523" s="4">
        <f>VLOOKUP(B523,U:AD,10,0)</f>
        <v>6</v>
      </c>
      <c r="AQ523" s="3" t="s">
        <v>123</v>
      </c>
      <c r="AR523" s="4" t="str">
        <f t="shared" si="16"/>
        <v>6A</v>
      </c>
      <c r="AS523" s="4" t="str">
        <f>VLOOKUP(B523,U:AF,12,0)</f>
        <v>GD525511727</v>
      </c>
      <c r="AT523" s="4">
        <f>VLOOKUP(B523,U:AG,13,0)</f>
        <v>6</v>
      </c>
      <c r="AU523" s="4" t="str">
        <f t="shared" si="17"/>
        <v>PERLU PERLUASAN JTR</v>
      </c>
    </row>
    <row r="524" spans="1:47" x14ac:dyDescent="0.3">
      <c r="A524" s="6" t="s">
        <v>424</v>
      </c>
      <c r="B524" s="2" t="s">
        <v>947</v>
      </c>
      <c r="C524" s="1" t="s">
        <v>1687</v>
      </c>
      <c r="D524" s="12" t="s">
        <v>33</v>
      </c>
      <c r="E524" s="12">
        <v>900</v>
      </c>
      <c r="F524" s="25" t="s">
        <v>2435</v>
      </c>
      <c r="G524" s="30" t="s">
        <v>3725</v>
      </c>
      <c r="H524" s="30" t="s">
        <v>3726</v>
      </c>
      <c r="I524" s="11" t="s">
        <v>131</v>
      </c>
      <c r="J524" s="12" t="s">
        <v>4728</v>
      </c>
      <c r="K524" s="12" t="s">
        <v>37</v>
      </c>
      <c r="L524" s="12">
        <v>0</v>
      </c>
      <c r="M524" s="12" t="s">
        <v>19</v>
      </c>
      <c r="N524" s="12" t="s">
        <v>21</v>
      </c>
      <c r="O524" s="12">
        <v>0</v>
      </c>
      <c r="P524" s="12" t="s">
        <v>57</v>
      </c>
      <c r="Q524" s="12">
        <v>3</v>
      </c>
      <c r="R524" s="30" t="s">
        <v>178</v>
      </c>
      <c r="S524" s="12">
        <v>0</v>
      </c>
      <c r="U524" t="s">
        <v>552</v>
      </c>
      <c r="V524" t="s">
        <v>39</v>
      </c>
      <c r="W524" t="s">
        <v>3653</v>
      </c>
      <c r="X524" t="s">
        <v>3654</v>
      </c>
      <c r="Y524" t="s">
        <v>177</v>
      </c>
      <c r="Z524" t="s">
        <v>4689</v>
      </c>
      <c r="AA524" t="s">
        <v>147</v>
      </c>
      <c r="AC524" t="s">
        <v>19</v>
      </c>
      <c r="AD524">
        <v>4</v>
      </c>
      <c r="AE524">
        <v>0</v>
      </c>
      <c r="AF524" t="s">
        <v>5036</v>
      </c>
      <c r="AG524">
        <v>6</v>
      </c>
      <c r="AI524" s="7" t="str">
        <f>VLOOKUP(B524,U:W,3,0)</f>
        <v>-6.9920449</v>
      </c>
      <c r="AJ524" s="4" t="str">
        <f>VLOOKUP(B524,U:X,4,0)</f>
        <v>110.7366257</v>
      </c>
      <c r="AK524" s="4" t="str">
        <f>VLOOKUP(B524,U:Y,5,0)</f>
        <v>AGUS SALIM</v>
      </c>
      <c r="AL524" s="4" t="str">
        <f>VLOOKUP(B524,U:Z,6,0)</f>
        <v>14514140483</v>
      </c>
      <c r="AM524" s="4" t="str">
        <f>VLOOKUP(B524,U:AA,7,0)</f>
        <v>HEXING</v>
      </c>
      <c r="AN524" s="4">
        <f>VLOOKUP(B524,U:AB,8,0)</f>
        <v>0</v>
      </c>
      <c r="AO524" s="4" t="str">
        <f>VLOOKUP(B524,U:AC,9,0)</f>
        <v>ABB</v>
      </c>
      <c r="AP524" s="4">
        <f>VLOOKUP(B524,U:AD,10,0)</f>
        <v>4</v>
      </c>
      <c r="AQ524" s="3" t="s">
        <v>123</v>
      </c>
      <c r="AR524" s="4" t="str">
        <f t="shared" si="16"/>
        <v>4A</v>
      </c>
      <c r="AS524" s="4" t="str">
        <f>VLOOKUP(B524,U:AF,12,0)</f>
        <v>GD525511183</v>
      </c>
      <c r="AT524" s="4">
        <f>VLOOKUP(B524,U:AG,13,0)</f>
        <v>3</v>
      </c>
      <c r="AU524" s="4">
        <f t="shared" si="17"/>
        <v>0</v>
      </c>
    </row>
    <row r="525" spans="1:47" x14ac:dyDescent="0.3">
      <c r="A525" s="6" t="s">
        <v>424</v>
      </c>
      <c r="B525" s="2" t="s">
        <v>948</v>
      </c>
      <c r="C525" s="1" t="s">
        <v>1688</v>
      </c>
      <c r="D525" s="12" t="s">
        <v>18</v>
      </c>
      <c r="E525" s="12">
        <v>900</v>
      </c>
      <c r="F525" s="25" t="s">
        <v>2436</v>
      </c>
      <c r="G525" s="30" t="s">
        <v>3897</v>
      </c>
      <c r="H525" s="30" t="s">
        <v>3898</v>
      </c>
      <c r="I525" s="11" t="s">
        <v>131</v>
      </c>
      <c r="J525" s="12" t="s">
        <v>4817</v>
      </c>
      <c r="K525" s="12" t="s">
        <v>37</v>
      </c>
      <c r="L525" s="12">
        <v>0</v>
      </c>
      <c r="M525" s="12" t="s">
        <v>19</v>
      </c>
      <c r="N525" s="12" t="s">
        <v>21</v>
      </c>
      <c r="O525" s="12">
        <v>0</v>
      </c>
      <c r="P525" s="12" t="s">
        <v>236</v>
      </c>
      <c r="Q525" s="12">
        <v>4</v>
      </c>
      <c r="R525" s="30" t="s">
        <v>177</v>
      </c>
      <c r="S525" s="12">
        <v>0</v>
      </c>
      <c r="U525" t="s">
        <v>548</v>
      </c>
      <c r="V525" t="s">
        <v>39</v>
      </c>
      <c r="W525" t="s">
        <v>3655</v>
      </c>
      <c r="X525" t="s">
        <v>3656</v>
      </c>
      <c r="Y525" t="s">
        <v>180</v>
      </c>
      <c r="Z525" t="s">
        <v>4690</v>
      </c>
      <c r="AA525" t="s">
        <v>37</v>
      </c>
      <c r="AC525" t="s">
        <v>19</v>
      </c>
      <c r="AD525">
        <v>4</v>
      </c>
      <c r="AE525">
        <v>0</v>
      </c>
      <c r="AF525" t="s">
        <v>364</v>
      </c>
      <c r="AG525">
        <v>4</v>
      </c>
      <c r="AI525" s="7" t="str">
        <f>VLOOKUP(B525,U:W,3,0)</f>
        <v>-6.8533422</v>
      </c>
      <c r="AJ525" s="4" t="str">
        <f>VLOOKUP(B525,U:X,4,0)</f>
        <v>110.6809323</v>
      </c>
      <c r="AK525" s="4" t="str">
        <f>VLOOKUP(B525,U:Y,5,0)</f>
        <v>MIFTAKHUL ANWAR</v>
      </c>
      <c r="AL525" s="4" t="str">
        <f>VLOOKUP(B525,U:Z,6,0)</f>
        <v>14514141218</v>
      </c>
      <c r="AM525" s="4" t="str">
        <f>VLOOKUP(B525,U:AA,7,0)</f>
        <v>HEXING</v>
      </c>
      <c r="AN525" s="4">
        <f>VLOOKUP(B525,U:AB,8,0)</f>
        <v>0</v>
      </c>
      <c r="AO525" s="4" t="str">
        <f>VLOOKUP(B525,U:AC,9,0)</f>
        <v>ABB</v>
      </c>
      <c r="AP525" s="4">
        <f>VLOOKUP(B525,U:AD,10,0)</f>
        <v>4</v>
      </c>
      <c r="AQ525" s="3" t="s">
        <v>123</v>
      </c>
      <c r="AR525" s="4" t="str">
        <f t="shared" si="16"/>
        <v>4A</v>
      </c>
      <c r="AS525" s="4" t="str">
        <f>VLOOKUP(B525,U:AF,12,0)</f>
        <v>GD525511129</v>
      </c>
      <c r="AT525" s="4">
        <f>VLOOKUP(B525,U:AG,13,0)</f>
        <v>4</v>
      </c>
      <c r="AU525" s="4">
        <f t="shared" si="17"/>
        <v>0</v>
      </c>
    </row>
    <row r="526" spans="1:47" x14ac:dyDescent="0.3">
      <c r="A526" s="6" t="s">
        <v>424</v>
      </c>
      <c r="B526" s="2" t="s">
        <v>949</v>
      </c>
      <c r="C526" s="1" t="s">
        <v>1689</v>
      </c>
      <c r="D526" s="12" t="s">
        <v>18</v>
      </c>
      <c r="E526" s="12">
        <v>900</v>
      </c>
      <c r="F526" s="25" t="s">
        <v>2437</v>
      </c>
      <c r="G526" s="30" t="s">
        <v>3909</v>
      </c>
      <c r="H526" s="30" t="s">
        <v>3910</v>
      </c>
      <c r="I526" s="11" t="s">
        <v>131</v>
      </c>
      <c r="J526" s="12" t="s">
        <v>4824</v>
      </c>
      <c r="K526" s="12" t="s">
        <v>37</v>
      </c>
      <c r="L526" s="12">
        <v>0</v>
      </c>
      <c r="M526" s="12" t="s">
        <v>19</v>
      </c>
      <c r="N526" s="12" t="s">
        <v>21</v>
      </c>
      <c r="O526" s="12">
        <v>0</v>
      </c>
      <c r="P526" s="12" t="s">
        <v>115</v>
      </c>
      <c r="Q526" s="12">
        <v>1</v>
      </c>
      <c r="R526" s="30" t="s">
        <v>31</v>
      </c>
      <c r="S526" s="12">
        <v>0</v>
      </c>
      <c r="U526" t="s">
        <v>561</v>
      </c>
      <c r="V526" t="s">
        <v>39</v>
      </c>
      <c r="W526" t="s">
        <v>3657</v>
      </c>
      <c r="X526" t="s">
        <v>3658</v>
      </c>
      <c r="Y526" t="s">
        <v>184</v>
      </c>
      <c r="Z526" t="s">
        <v>4691</v>
      </c>
      <c r="AA526" t="s">
        <v>37</v>
      </c>
      <c r="AC526" t="s">
        <v>19</v>
      </c>
      <c r="AD526">
        <v>4</v>
      </c>
      <c r="AE526">
        <v>0</v>
      </c>
      <c r="AF526" t="s">
        <v>5124</v>
      </c>
      <c r="AG526">
        <v>4</v>
      </c>
      <c r="AI526" s="7" t="str">
        <f>VLOOKUP(B526,U:W,3,0)</f>
        <v>-6.9719796</v>
      </c>
      <c r="AJ526" s="4" t="str">
        <f>VLOOKUP(B526,U:X,4,0)</f>
        <v>110.6537291</v>
      </c>
      <c r="AK526" s="4" t="str">
        <f>VLOOKUP(B526,U:Y,5,0)</f>
        <v>SUDARMAN</v>
      </c>
      <c r="AL526" s="4" t="str">
        <f>VLOOKUP(B526,U:Z,6,0)</f>
        <v>14514140525</v>
      </c>
      <c r="AM526" s="4" t="str">
        <f>VLOOKUP(B526,U:AA,7,0)</f>
        <v>HEXING</v>
      </c>
      <c r="AN526" s="4">
        <f>VLOOKUP(B526,U:AB,8,0)</f>
        <v>0</v>
      </c>
      <c r="AO526" s="4" t="str">
        <f>VLOOKUP(B526,U:AC,9,0)</f>
        <v>ABB</v>
      </c>
      <c r="AP526" s="4">
        <f>VLOOKUP(B526,U:AD,10,0)</f>
        <v>4</v>
      </c>
      <c r="AQ526" s="3" t="s">
        <v>123</v>
      </c>
      <c r="AR526" s="4" t="str">
        <f t="shared" si="16"/>
        <v>4A</v>
      </c>
      <c r="AS526" s="4" t="str">
        <f>VLOOKUP(B526,U:AF,12,0)</f>
        <v>GD525511184</v>
      </c>
      <c r="AT526" s="4">
        <f>VLOOKUP(B526,U:AG,13,0)</f>
        <v>1</v>
      </c>
      <c r="AU526" s="4">
        <f t="shared" si="17"/>
        <v>0</v>
      </c>
    </row>
    <row r="527" spans="1:47" x14ac:dyDescent="0.3">
      <c r="A527" s="6" t="s">
        <v>424</v>
      </c>
      <c r="B527" s="2" t="s">
        <v>950</v>
      </c>
      <c r="C527" s="1" t="s">
        <v>1690</v>
      </c>
      <c r="D527" s="12" t="s">
        <v>18</v>
      </c>
      <c r="E527" s="12">
        <v>900</v>
      </c>
      <c r="F527" s="25" t="s">
        <v>2438</v>
      </c>
      <c r="G527" s="30" t="s">
        <v>3835</v>
      </c>
      <c r="H527" s="30" t="s">
        <v>3836</v>
      </c>
      <c r="I527" s="11" t="s">
        <v>131</v>
      </c>
      <c r="J527" s="12" t="s">
        <v>4786</v>
      </c>
      <c r="K527" s="12" t="s">
        <v>37</v>
      </c>
      <c r="L527" s="12">
        <v>0</v>
      </c>
      <c r="M527" s="12" t="s">
        <v>19</v>
      </c>
      <c r="N527" s="12" t="s">
        <v>21</v>
      </c>
      <c r="O527" s="12">
        <v>0</v>
      </c>
      <c r="P527" s="12" t="s">
        <v>48</v>
      </c>
      <c r="Q527" s="12">
        <v>6</v>
      </c>
      <c r="R527" s="30" t="s">
        <v>181</v>
      </c>
      <c r="S527" s="12" t="s">
        <v>132</v>
      </c>
      <c r="U527" t="s">
        <v>553</v>
      </c>
      <c r="V527" t="s">
        <v>43</v>
      </c>
      <c r="W527" t="s">
        <v>3659</v>
      </c>
      <c r="X527" t="s">
        <v>3660</v>
      </c>
      <c r="Y527" t="s">
        <v>180</v>
      </c>
      <c r="Z527" t="s">
        <v>4692</v>
      </c>
      <c r="AA527" t="s">
        <v>37</v>
      </c>
      <c r="AC527" t="s">
        <v>19</v>
      </c>
      <c r="AD527">
        <v>2</v>
      </c>
      <c r="AE527">
        <v>0</v>
      </c>
      <c r="AF527" t="s">
        <v>55</v>
      </c>
      <c r="AG527">
        <v>5</v>
      </c>
      <c r="AI527" s="7" t="str">
        <f>VLOOKUP(B527,U:W,3,0)</f>
        <v>-6.8097315</v>
      </c>
      <c r="AJ527" s="4" t="str">
        <f>VLOOKUP(B527,U:X,4,0)</f>
        <v>110.7328419</v>
      </c>
      <c r="AK527" s="4" t="str">
        <f>VLOOKUP(B527,U:Y,5,0)</f>
        <v>MUSYAFAK</v>
      </c>
      <c r="AL527" s="4" t="str">
        <f>VLOOKUP(B527,U:Z,6,0)</f>
        <v>14439642647</v>
      </c>
      <c r="AM527" s="4" t="str">
        <f>VLOOKUP(B527,U:AA,7,0)</f>
        <v>HEXING</v>
      </c>
      <c r="AN527" s="4">
        <f>VLOOKUP(B527,U:AB,8,0)</f>
        <v>0</v>
      </c>
      <c r="AO527" s="4" t="str">
        <f>VLOOKUP(B527,U:AC,9,0)</f>
        <v>ABB</v>
      </c>
      <c r="AP527" s="4">
        <f>VLOOKUP(B527,U:AD,10,0)</f>
        <v>4</v>
      </c>
      <c r="AQ527" s="3" t="s">
        <v>123</v>
      </c>
      <c r="AR527" s="4" t="str">
        <f t="shared" si="16"/>
        <v>4A</v>
      </c>
      <c r="AS527" s="4" t="str">
        <f>VLOOKUP(B527,U:AF,12,0)</f>
        <v>GD525512366</v>
      </c>
      <c r="AT527" s="4">
        <f>VLOOKUP(B527,U:AG,13,0)</f>
        <v>6</v>
      </c>
      <c r="AU527" s="4" t="str">
        <f t="shared" si="17"/>
        <v>PERLU PERLUASAN JTR</v>
      </c>
    </row>
    <row r="528" spans="1:47" x14ac:dyDescent="0.3">
      <c r="A528" s="6" t="s">
        <v>437</v>
      </c>
      <c r="B528" s="2" t="s">
        <v>951</v>
      </c>
      <c r="C528" s="1" t="s">
        <v>1691</v>
      </c>
      <c r="D528" s="12" t="s">
        <v>18</v>
      </c>
      <c r="E528" s="12">
        <v>900</v>
      </c>
      <c r="F528" s="25" t="s">
        <v>2439</v>
      </c>
      <c r="G528" s="30" t="s">
        <v>3302</v>
      </c>
      <c r="H528" s="30" t="s">
        <v>3303</v>
      </c>
      <c r="I528" s="11" t="s">
        <v>131</v>
      </c>
      <c r="J528" s="12" t="s">
        <v>4498</v>
      </c>
      <c r="K528" s="12" t="s">
        <v>37</v>
      </c>
      <c r="L528" s="12">
        <v>0</v>
      </c>
      <c r="M528" s="12" t="s">
        <v>19</v>
      </c>
      <c r="N528" s="12" t="s">
        <v>21</v>
      </c>
      <c r="O528" s="12">
        <v>0</v>
      </c>
      <c r="P528" s="12" t="s">
        <v>67</v>
      </c>
      <c r="Q528" s="12">
        <v>2</v>
      </c>
      <c r="R528" s="30" t="s">
        <v>178</v>
      </c>
      <c r="S528" s="12">
        <v>0</v>
      </c>
      <c r="U528" t="s">
        <v>565</v>
      </c>
      <c r="V528" t="s">
        <v>39</v>
      </c>
      <c r="W528" t="s">
        <v>3661</v>
      </c>
      <c r="X528" t="s">
        <v>3662</v>
      </c>
      <c r="Y528" t="s">
        <v>185</v>
      </c>
      <c r="Z528" t="s">
        <v>4693</v>
      </c>
      <c r="AA528" t="s">
        <v>37</v>
      </c>
      <c r="AC528" t="s">
        <v>19</v>
      </c>
      <c r="AD528">
        <v>4</v>
      </c>
      <c r="AE528">
        <v>0</v>
      </c>
      <c r="AF528" t="s">
        <v>101</v>
      </c>
      <c r="AG528">
        <v>7</v>
      </c>
      <c r="AI528" s="7" t="str">
        <f>VLOOKUP(B528,U:W,3,0)</f>
        <v>-7.007494</v>
      </c>
      <c r="AJ528" s="4" t="str">
        <f>VLOOKUP(B528,U:X,4,0)</f>
        <v>110.7133827</v>
      </c>
      <c r="AK528" s="4" t="str">
        <f>VLOOKUP(B528,U:Y,5,0)</f>
        <v>AGUS SALIM</v>
      </c>
      <c r="AL528" s="4" t="str">
        <f>VLOOKUP(B528,U:Z,6,0)</f>
        <v>14514138081</v>
      </c>
      <c r="AM528" s="4" t="str">
        <f>VLOOKUP(B528,U:AA,7,0)</f>
        <v>HEXING</v>
      </c>
      <c r="AN528" s="4">
        <f>VLOOKUP(B528,U:AB,8,0)</f>
        <v>0</v>
      </c>
      <c r="AO528" s="4" t="str">
        <f>VLOOKUP(B528,U:AC,9,0)</f>
        <v>ABB</v>
      </c>
      <c r="AP528" s="4">
        <f>VLOOKUP(B528,U:AD,10,0)</f>
        <v>4</v>
      </c>
      <c r="AQ528" s="3" t="s">
        <v>123</v>
      </c>
      <c r="AR528" s="4" t="str">
        <f t="shared" si="16"/>
        <v>4A</v>
      </c>
      <c r="AS528" s="4" t="str">
        <f>VLOOKUP(B528,U:AF,12,0)</f>
        <v>GD525511929</v>
      </c>
      <c r="AT528" s="4">
        <f>VLOOKUP(B528,U:AG,13,0)</f>
        <v>2</v>
      </c>
      <c r="AU528" s="4">
        <f t="shared" si="17"/>
        <v>0</v>
      </c>
    </row>
    <row r="529" spans="1:47" x14ac:dyDescent="0.3">
      <c r="A529" s="6" t="s">
        <v>424</v>
      </c>
      <c r="B529" s="2" t="s">
        <v>952</v>
      </c>
      <c r="C529" s="1" t="s">
        <v>1692</v>
      </c>
      <c r="D529" s="12" t="s">
        <v>18</v>
      </c>
      <c r="E529" s="12">
        <v>900</v>
      </c>
      <c r="F529" s="25" t="s">
        <v>2380</v>
      </c>
      <c r="G529" s="30" t="s">
        <v>3715</v>
      </c>
      <c r="H529" s="30" t="s">
        <v>3716</v>
      </c>
      <c r="I529" s="11" t="s">
        <v>131</v>
      </c>
      <c r="J529" s="12" t="s">
        <v>4723</v>
      </c>
      <c r="K529" s="12" t="s">
        <v>37</v>
      </c>
      <c r="L529" s="12">
        <v>0</v>
      </c>
      <c r="M529" s="12" t="s">
        <v>19</v>
      </c>
      <c r="N529" s="12" t="s">
        <v>21</v>
      </c>
      <c r="O529" s="12">
        <v>0</v>
      </c>
      <c r="P529" s="12" t="s">
        <v>85</v>
      </c>
      <c r="Q529" s="12">
        <v>6</v>
      </c>
      <c r="R529" s="30" t="s">
        <v>180</v>
      </c>
      <c r="S529" s="12" t="s">
        <v>132</v>
      </c>
      <c r="U529" t="s">
        <v>568</v>
      </c>
      <c r="V529" t="s">
        <v>39</v>
      </c>
      <c r="W529" t="s">
        <v>3663</v>
      </c>
      <c r="X529" t="s">
        <v>3664</v>
      </c>
      <c r="Y529" t="s">
        <v>177</v>
      </c>
      <c r="Z529" t="s">
        <v>4694</v>
      </c>
      <c r="AA529" t="s">
        <v>37</v>
      </c>
      <c r="AC529" t="s">
        <v>19</v>
      </c>
      <c r="AD529">
        <v>4</v>
      </c>
      <c r="AE529">
        <v>0</v>
      </c>
      <c r="AF529" t="s">
        <v>5125</v>
      </c>
      <c r="AG529">
        <v>1</v>
      </c>
      <c r="AI529" s="7" t="str">
        <f>VLOOKUP(B529,U:W,3,0)</f>
        <v>-6.904093145165253</v>
      </c>
      <c r="AJ529" s="4" t="str">
        <f>VLOOKUP(B529,U:X,4,0)</f>
        <v>110.57516701519489</v>
      </c>
      <c r="AK529" s="4" t="str">
        <f>VLOOKUP(B529,U:Y,5,0)</f>
        <v>AHMAD FAHRUR REZA</v>
      </c>
      <c r="AL529" s="4" t="str">
        <f>VLOOKUP(B529,U:Z,6,0)</f>
        <v>14514136838</v>
      </c>
      <c r="AM529" s="4" t="str">
        <f>VLOOKUP(B529,U:AA,7,0)</f>
        <v>HEXING</v>
      </c>
      <c r="AN529" s="4">
        <f>VLOOKUP(B529,U:AB,8,0)</f>
        <v>0</v>
      </c>
      <c r="AO529" s="4" t="str">
        <f>VLOOKUP(B529,U:AC,9,0)</f>
        <v>ABB</v>
      </c>
      <c r="AP529" s="4">
        <f>VLOOKUP(B529,U:AD,10,0)</f>
        <v>4</v>
      </c>
      <c r="AQ529" s="3" t="s">
        <v>123</v>
      </c>
      <c r="AR529" s="4" t="str">
        <f t="shared" si="16"/>
        <v>4A</v>
      </c>
      <c r="AS529" s="4" t="str">
        <f>VLOOKUP(B529,U:AF,12,0)</f>
        <v>GD525510556</v>
      </c>
      <c r="AT529" s="4">
        <f>VLOOKUP(B529,U:AG,13,0)</f>
        <v>6</v>
      </c>
      <c r="AU529" s="4" t="str">
        <f t="shared" si="17"/>
        <v>PERLU PERLUASAN JTR</v>
      </c>
    </row>
    <row r="530" spans="1:47" x14ac:dyDescent="0.3">
      <c r="A530" s="6" t="s">
        <v>426</v>
      </c>
      <c r="B530" s="2" t="s">
        <v>953</v>
      </c>
      <c r="C530" s="1" t="s">
        <v>1693</v>
      </c>
      <c r="D530" s="12" t="s">
        <v>33</v>
      </c>
      <c r="E530" s="12">
        <v>900</v>
      </c>
      <c r="F530" s="25" t="s">
        <v>2440</v>
      </c>
      <c r="G530" s="30" t="s">
        <v>2765</v>
      </c>
      <c r="H530" s="30" t="s">
        <v>2766</v>
      </c>
      <c r="I530" s="11" t="s">
        <v>131</v>
      </c>
      <c r="J530" s="12" t="s">
        <v>4206</v>
      </c>
      <c r="K530" s="12" t="s">
        <v>37</v>
      </c>
      <c r="L530" s="12">
        <v>0</v>
      </c>
      <c r="M530" s="12" t="s">
        <v>19</v>
      </c>
      <c r="N530" s="12" t="s">
        <v>21</v>
      </c>
      <c r="O530" s="12">
        <v>0</v>
      </c>
      <c r="P530" s="12" t="s">
        <v>56</v>
      </c>
      <c r="Q530" s="12">
        <v>2</v>
      </c>
      <c r="R530" s="30" t="s">
        <v>182</v>
      </c>
      <c r="S530" s="12">
        <v>0</v>
      </c>
      <c r="U530" t="s">
        <v>549</v>
      </c>
      <c r="V530" t="s">
        <v>39</v>
      </c>
      <c r="W530" t="s">
        <v>3665</v>
      </c>
      <c r="X530" t="s">
        <v>3666</v>
      </c>
      <c r="Y530" t="s">
        <v>180</v>
      </c>
      <c r="Z530" t="s">
        <v>4695</v>
      </c>
      <c r="AA530" t="s">
        <v>37</v>
      </c>
      <c r="AC530" t="s">
        <v>19</v>
      </c>
      <c r="AD530">
        <v>4</v>
      </c>
      <c r="AE530">
        <v>0</v>
      </c>
      <c r="AF530" t="s">
        <v>93</v>
      </c>
      <c r="AG530">
        <v>5</v>
      </c>
      <c r="AI530" s="7" t="str">
        <f>VLOOKUP(B530,U:W,3,0)</f>
        <v>-6.9016318</v>
      </c>
      <c r="AJ530" s="4" t="str">
        <f>VLOOKUP(B530,U:X,4,0)</f>
        <v>110.5704237</v>
      </c>
      <c r="AK530" s="4" t="str">
        <f>VLOOKUP(B530,U:Y,5,0)</f>
        <v>PARYONO</v>
      </c>
      <c r="AL530" s="4" t="str">
        <f>VLOOKUP(B530,U:Z,6,0)</f>
        <v>14514171058</v>
      </c>
      <c r="AM530" s="4" t="str">
        <f>VLOOKUP(B530,U:AA,7,0)</f>
        <v>HEXING</v>
      </c>
      <c r="AN530" s="4">
        <f>VLOOKUP(B530,U:AB,8,0)</f>
        <v>0</v>
      </c>
      <c r="AO530" s="4" t="str">
        <f>VLOOKUP(B530,U:AC,9,0)</f>
        <v>ABB</v>
      </c>
      <c r="AP530" s="4">
        <f>VLOOKUP(B530,U:AD,10,0)</f>
        <v>4</v>
      </c>
      <c r="AQ530" s="3" t="s">
        <v>123</v>
      </c>
      <c r="AR530" s="4" t="str">
        <f t="shared" si="16"/>
        <v>4A</v>
      </c>
      <c r="AS530" s="4" t="str">
        <f>VLOOKUP(B530,U:AF,12,0)</f>
        <v>GD525510879</v>
      </c>
      <c r="AT530" s="4">
        <f>VLOOKUP(B530,U:AG,13,0)</f>
        <v>2</v>
      </c>
      <c r="AU530" s="4">
        <f t="shared" si="17"/>
        <v>0</v>
      </c>
    </row>
    <row r="531" spans="1:47" x14ac:dyDescent="0.3">
      <c r="A531" s="6" t="s">
        <v>424</v>
      </c>
      <c r="B531" s="2" t="s">
        <v>954</v>
      </c>
      <c r="C531" s="1" t="s">
        <v>271</v>
      </c>
      <c r="D531" s="12" t="s">
        <v>18</v>
      </c>
      <c r="E531" s="12">
        <v>900</v>
      </c>
      <c r="F531" s="25" t="s">
        <v>2441</v>
      </c>
      <c r="G531" s="30" t="s">
        <v>3843</v>
      </c>
      <c r="H531" s="30" t="s">
        <v>3844</v>
      </c>
      <c r="I531" s="11" t="s">
        <v>131</v>
      </c>
      <c r="J531" s="12" t="s">
        <v>4790</v>
      </c>
      <c r="K531" s="12" t="s">
        <v>37</v>
      </c>
      <c r="L531" s="12">
        <v>0</v>
      </c>
      <c r="M531" s="12" t="s">
        <v>19</v>
      </c>
      <c r="N531" s="12" t="s">
        <v>21</v>
      </c>
      <c r="O531" s="12">
        <v>0</v>
      </c>
      <c r="P531" s="12" t="s">
        <v>104</v>
      </c>
      <c r="Q531" s="12">
        <v>5</v>
      </c>
      <c r="R531" s="30" t="s">
        <v>179</v>
      </c>
      <c r="S531" s="12">
        <v>0</v>
      </c>
      <c r="U531" t="s">
        <v>486</v>
      </c>
      <c r="V531" t="s">
        <v>39</v>
      </c>
      <c r="W531" t="s">
        <v>3667</v>
      </c>
      <c r="X531" t="s">
        <v>3668</v>
      </c>
      <c r="Y531" t="s">
        <v>176</v>
      </c>
      <c r="Z531" t="s">
        <v>4696</v>
      </c>
      <c r="AA531" t="s">
        <v>37</v>
      </c>
      <c r="AC531" t="s">
        <v>19</v>
      </c>
      <c r="AD531">
        <v>4</v>
      </c>
      <c r="AE531">
        <v>0</v>
      </c>
      <c r="AF531" t="s">
        <v>97</v>
      </c>
      <c r="AG531">
        <v>2</v>
      </c>
      <c r="AI531" s="7" t="str">
        <f>VLOOKUP(B531,U:W,3,0)</f>
        <v>-6.9146134</v>
      </c>
      <c r="AJ531" s="4" t="str">
        <f>VLOOKUP(B531,U:X,4,0)</f>
        <v>110.661861</v>
      </c>
      <c r="AK531" s="4" t="str">
        <f>VLOOKUP(B531,U:Y,5,0)</f>
        <v>SUHIRMANTO</v>
      </c>
      <c r="AL531" s="4" t="str">
        <f>VLOOKUP(B531,U:Z,6,0)</f>
        <v>14514169813</v>
      </c>
      <c r="AM531" s="4" t="str">
        <f>VLOOKUP(B531,U:AA,7,0)</f>
        <v>HEXING</v>
      </c>
      <c r="AN531" s="4">
        <f>VLOOKUP(B531,U:AB,8,0)</f>
        <v>0</v>
      </c>
      <c r="AO531" s="4" t="str">
        <f>VLOOKUP(B531,U:AC,9,0)</f>
        <v>ABB</v>
      </c>
      <c r="AP531" s="4">
        <f>VLOOKUP(B531,U:AD,10,0)</f>
        <v>4</v>
      </c>
      <c r="AQ531" s="3" t="s">
        <v>123</v>
      </c>
      <c r="AR531" s="4" t="str">
        <f t="shared" si="16"/>
        <v>4A</v>
      </c>
      <c r="AS531" s="4" t="str">
        <f>VLOOKUP(B531,U:AF,12,0)</f>
        <v>GD525512210</v>
      </c>
      <c r="AT531" s="4">
        <f>VLOOKUP(B531,U:AG,13,0)</f>
        <v>5</v>
      </c>
      <c r="AU531" s="4">
        <f t="shared" si="17"/>
        <v>0</v>
      </c>
    </row>
    <row r="532" spans="1:47" x14ac:dyDescent="0.3">
      <c r="A532" s="6" t="s">
        <v>426</v>
      </c>
      <c r="B532" s="2" t="s">
        <v>955</v>
      </c>
      <c r="C532" s="1" t="s">
        <v>1694</v>
      </c>
      <c r="D532" s="12" t="s">
        <v>18</v>
      </c>
      <c r="E532" s="12">
        <v>1300</v>
      </c>
      <c r="F532" s="25" t="s">
        <v>2442</v>
      </c>
      <c r="G532" s="30" t="s">
        <v>2771</v>
      </c>
      <c r="H532" s="30" t="s">
        <v>2772</v>
      </c>
      <c r="I532" s="11" t="s">
        <v>131</v>
      </c>
      <c r="J532" s="12" t="s">
        <v>4209</v>
      </c>
      <c r="K532" s="12" t="s">
        <v>37</v>
      </c>
      <c r="L532" s="12">
        <v>0</v>
      </c>
      <c r="M532" s="12" t="s">
        <v>19</v>
      </c>
      <c r="N532" s="12" t="s">
        <v>125</v>
      </c>
      <c r="O532" s="12">
        <v>0</v>
      </c>
      <c r="P532" s="12" t="s">
        <v>94</v>
      </c>
      <c r="Q532" s="12">
        <v>4</v>
      </c>
      <c r="R532" s="30" t="s">
        <v>177</v>
      </c>
      <c r="S532" s="12">
        <v>0</v>
      </c>
      <c r="U532" t="s">
        <v>566</v>
      </c>
      <c r="V532" t="s">
        <v>40</v>
      </c>
      <c r="W532" t="s">
        <v>3669</v>
      </c>
      <c r="X532" t="s">
        <v>3670</v>
      </c>
      <c r="Y532" t="s">
        <v>183</v>
      </c>
      <c r="Z532" t="s">
        <v>4697</v>
      </c>
      <c r="AA532" t="s">
        <v>37</v>
      </c>
      <c r="AC532" t="s">
        <v>19</v>
      </c>
      <c r="AD532">
        <v>6</v>
      </c>
      <c r="AE532">
        <v>0</v>
      </c>
      <c r="AF532" t="s">
        <v>367</v>
      </c>
      <c r="AG532">
        <v>7</v>
      </c>
      <c r="AI532" s="7" t="str">
        <f>VLOOKUP(B532,U:W,3,0)</f>
        <v>-6.9015703</v>
      </c>
      <c r="AJ532" s="4" t="str">
        <f>VLOOKUP(B532,U:X,4,0)</f>
        <v>110.6341549</v>
      </c>
      <c r="AK532" s="4" t="str">
        <f>VLOOKUP(B532,U:Y,5,0)</f>
        <v>MIFTAKHUL ANWAR</v>
      </c>
      <c r="AL532" s="4" t="str">
        <f>VLOOKUP(B532,U:Z,6,0)</f>
        <v>14514148882</v>
      </c>
      <c r="AM532" s="4" t="str">
        <f>VLOOKUP(B532,U:AA,7,0)</f>
        <v>HEXING</v>
      </c>
      <c r="AN532" s="4">
        <f>VLOOKUP(B532,U:AB,8,0)</f>
        <v>0</v>
      </c>
      <c r="AO532" s="4" t="str">
        <f>VLOOKUP(B532,U:AC,9,0)</f>
        <v>ABB</v>
      </c>
      <c r="AP532" s="4">
        <f>VLOOKUP(B532,U:AD,10,0)</f>
        <v>6</v>
      </c>
      <c r="AQ532" s="3" t="s">
        <v>123</v>
      </c>
      <c r="AR532" s="4" t="str">
        <f t="shared" si="16"/>
        <v>6A</v>
      </c>
      <c r="AS532" s="4" t="str">
        <f>VLOOKUP(B532,U:AF,12,0)</f>
        <v>GD525512356</v>
      </c>
      <c r="AT532" s="4">
        <f>VLOOKUP(B532,U:AG,13,0)</f>
        <v>4</v>
      </c>
      <c r="AU532" s="4">
        <f t="shared" si="17"/>
        <v>0</v>
      </c>
    </row>
    <row r="533" spans="1:47" x14ac:dyDescent="0.3">
      <c r="A533" s="6" t="s">
        <v>424</v>
      </c>
      <c r="B533" s="2" t="s">
        <v>956</v>
      </c>
      <c r="C533" s="1" t="s">
        <v>1695</v>
      </c>
      <c r="D533" s="12" t="s">
        <v>18</v>
      </c>
      <c r="E533" s="12">
        <v>2200</v>
      </c>
      <c r="F533" s="25" t="s">
        <v>2443</v>
      </c>
      <c r="G533" s="30" t="s">
        <v>3901</v>
      </c>
      <c r="H533" s="30" t="s">
        <v>3902</v>
      </c>
      <c r="I533" s="11" t="s">
        <v>131</v>
      </c>
      <c r="J533" s="12" t="s">
        <v>4819</v>
      </c>
      <c r="K533" s="12" t="s">
        <v>37</v>
      </c>
      <c r="L533" s="12">
        <v>0</v>
      </c>
      <c r="M533" s="12" t="s">
        <v>19</v>
      </c>
      <c r="N533" s="12" t="s">
        <v>22</v>
      </c>
      <c r="O533" s="12">
        <v>0</v>
      </c>
      <c r="P533" s="12" t="s">
        <v>407</v>
      </c>
      <c r="Q533" s="12">
        <v>5</v>
      </c>
      <c r="R533" s="30" t="s">
        <v>179</v>
      </c>
      <c r="S533" s="12">
        <v>0</v>
      </c>
      <c r="U533" t="s">
        <v>533</v>
      </c>
      <c r="V533" t="s">
        <v>40</v>
      </c>
      <c r="W533" t="s">
        <v>3671</v>
      </c>
      <c r="X533" t="s">
        <v>3672</v>
      </c>
      <c r="Y533" t="s">
        <v>176</v>
      </c>
      <c r="Z533" t="s">
        <v>4698</v>
      </c>
      <c r="AA533" t="s">
        <v>37</v>
      </c>
      <c r="AC533" t="s">
        <v>19</v>
      </c>
      <c r="AD533">
        <v>6</v>
      </c>
      <c r="AE533">
        <v>0</v>
      </c>
      <c r="AF533" t="s">
        <v>5054</v>
      </c>
      <c r="AG533">
        <v>3</v>
      </c>
      <c r="AI533" s="7" t="str">
        <f>VLOOKUP(B533,U:W,3,0)</f>
        <v>-6.9119942</v>
      </c>
      <c r="AJ533" s="4" t="str">
        <f>VLOOKUP(B533,U:X,4,0)</f>
        <v>110.6581817</v>
      </c>
      <c r="AK533" s="4" t="str">
        <f>VLOOKUP(B533,U:Y,5,0)</f>
        <v>SUHIRMANTO</v>
      </c>
      <c r="AL533" s="4" t="str">
        <f>VLOOKUP(B533,U:Z,6,0)</f>
        <v>14514140442</v>
      </c>
      <c r="AM533" s="4" t="str">
        <f>VLOOKUP(B533,U:AA,7,0)</f>
        <v>HEXING</v>
      </c>
      <c r="AN533" s="4">
        <f>VLOOKUP(B533,U:AB,8,0)</f>
        <v>0</v>
      </c>
      <c r="AO533" s="4" t="str">
        <f>VLOOKUP(B533,U:AC,9,0)</f>
        <v>ABB</v>
      </c>
      <c r="AP533" s="4">
        <f>VLOOKUP(B533,U:AD,10,0)</f>
        <v>10</v>
      </c>
      <c r="AQ533" s="3" t="s">
        <v>123</v>
      </c>
      <c r="AR533" s="4" t="str">
        <f t="shared" si="16"/>
        <v>10A</v>
      </c>
      <c r="AS533" s="4" t="str">
        <f>VLOOKUP(B533,U:AF,12,0)</f>
        <v>GD525510211</v>
      </c>
      <c r="AT533" s="4">
        <f>VLOOKUP(B533,U:AG,13,0)</f>
        <v>5</v>
      </c>
      <c r="AU533" s="4">
        <f t="shared" si="17"/>
        <v>0</v>
      </c>
    </row>
    <row r="534" spans="1:47" x14ac:dyDescent="0.3">
      <c r="A534" s="6" t="s">
        <v>424</v>
      </c>
      <c r="B534" s="2" t="s">
        <v>957</v>
      </c>
      <c r="C534" s="1" t="s">
        <v>192</v>
      </c>
      <c r="D534" s="12" t="s">
        <v>18</v>
      </c>
      <c r="E534" s="12">
        <v>1300</v>
      </c>
      <c r="F534" s="25" t="s">
        <v>2444</v>
      </c>
      <c r="G534" s="30" t="s">
        <v>3845</v>
      </c>
      <c r="H534" s="30" t="s">
        <v>3846</v>
      </c>
      <c r="I534" s="11" t="s">
        <v>131</v>
      </c>
      <c r="J534" s="18" t="s">
        <v>4791</v>
      </c>
      <c r="K534" s="12" t="s">
        <v>37</v>
      </c>
      <c r="L534" s="12">
        <v>0</v>
      </c>
      <c r="M534" s="11" t="s">
        <v>19</v>
      </c>
      <c r="N534" s="11" t="s">
        <v>125</v>
      </c>
      <c r="O534" s="12">
        <v>0</v>
      </c>
      <c r="P534" s="12" t="s">
        <v>74</v>
      </c>
      <c r="Q534" s="12">
        <v>4</v>
      </c>
      <c r="R534" s="28" t="s">
        <v>31</v>
      </c>
      <c r="S534" s="12">
        <v>0</v>
      </c>
      <c r="U534" t="s">
        <v>2699</v>
      </c>
      <c r="V534" t="s">
        <v>2710</v>
      </c>
      <c r="W534" t="s">
        <v>3673</v>
      </c>
      <c r="X534" t="s">
        <v>3674</v>
      </c>
      <c r="Y534" t="s">
        <v>186</v>
      </c>
      <c r="Z534" t="s">
        <v>4699</v>
      </c>
      <c r="AA534" t="s">
        <v>37</v>
      </c>
      <c r="AC534" t="s">
        <v>20</v>
      </c>
      <c r="AD534">
        <v>250</v>
      </c>
      <c r="AE534">
        <v>0</v>
      </c>
      <c r="AF534" t="s">
        <v>5126</v>
      </c>
      <c r="AG534">
        <v>1</v>
      </c>
      <c r="AI534" s="7" t="str">
        <f>VLOOKUP(B534,U:W,3,0)</f>
        <v>-6.9429145</v>
      </c>
      <c r="AJ534" s="4" t="str">
        <f>VLOOKUP(B534,U:X,4,0)</f>
        <v>110.6170611</v>
      </c>
      <c r="AK534" s="4" t="str">
        <f>VLOOKUP(B534,U:Y,5,0)</f>
        <v>SUDARMAN</v>
      </c>
      <c r="AL534" s="4" t="str">
        <f>VLOOKUP(B534,U:Z,6,0)</f>
        <v>14514137901</v>
      </c>
      <c r="AM534" s="4" t="str">
        <f>VLOOKUP(B534,U:AA,7,0)</f>
        <v>HEXING</v>
      </c>
      <c r="AN534" s="4">
        <f>VLOOKUP(B534,U:AB,8,0)</f>
        <v>0</v>
      </c>
      <c r="AO534" s="4" t="str">
        <f>VLOOKUP(B534,U:AC,9,0)</f>
        <v>ABB</v>
      </c>
      <c r="AP534" s="4">
        <f>VLOOKUP(B534,U:AD,10,0)</f>
        <v>6</v>
      </c>
      <c r="AQ534" s="3" t="s">
        <v>123</v>
      </c>
      <c r="AR534" s="4" t="str">
        <f t="shared" si="16"/>
        <v>6A</v>
      </c>
      <c r="AS534" s="4" t="str">
        <f>VLOOKUP(B534,U:AF,12,0)</f>
        <v>GD525512362</v>
      </c>
      <c r="AT534" s="4">
        <f>VLOOKUP(B534,U:AG,13,0)</f>
        <v>4</v>
      </c>
      <c r="AU534" s="4">
        <f t="shared" si="17"/>
        <v>0</v>
      </c>
    </row>
    <row r="535" spans="1:47" x14ac:dyDescent="0.3">
      <c r="A535" s="6" t="s">
        <v>436</v>
      </c>
      <c r="B535" s="2" t="s">
        <v>958</v>
      </c>
      <c r="C535" s="1" t="s">
        <v>1696</v>
      </c>
      <c r="D535" s="12" t="s">
        <v>18</v>
      </c>
      <c r="E535" s="12">
        <v>1300</v>
      </c>
      <c r="F535" s="25" t="s">
        <v>2445</v>
      </c>
      <c r="G535" s="30" t="s">
        <v>3387</v>
      </c>
      <c r="H535" s="30" t="s">
        <v>3388</v>
      </c>
      <c r="I535" s="11" t="s">
        <v>131</v>
      </c>
      <c r="J535" s="12" t="s">
        <v>4540</v>
      </c>
      <c r="K535" s="12" t="s">
        <v>37</v>
      </c>
      <c r="L535" s="12">
        <v>0</v>
      </c>
      <c r="M535" s="12" t="s">
        <v>19</v>
      </c>
      <c r="N535" s="12" t="s">
        <v>125</v>
      </c>
      <c r="O535" s="12">
        <v>0</v>
      </c>
      <c r="P535" s="12" t="s">
        <v>98</v>
      </c>
      <c r="Q535" s="12">
        <v>1</v>
      </c>
      <c r="R535" s="30" t="s">
        <v>176</v>
      </c>
      <c r="S535" s="12">
        <v>0</v>
      </c>
      <c r="U535" t="s">
        <v>726</v>
      </c>
      <c r="V535" t="s">
        <v>39</v>
      </c>
      <c r="W535" t="s">
        <v>3675</v>
      </c>
      <c r="X535" t="s">
        <v>3676</v>
      </c>
      <c r="Y535" t="s">
        <v>182</v>
      </c>
      <c r="Z535" t="s">
        <v>4700</v>
      </c>
      <c r="AA535" t="s">
        <v>37</v>
      </c>
      <c r="AC535" t="s">
        <v>19</v>
      </c>
      <c r="AD535">
        <v>4</v>
      </c>
      <c r="AE535">
        <v>0</v>
      </c>
      <c r="AF535" t="s">
        <v>5127</v>
      </c>
      <c r="AG535">
        <v>6</v>
      </c>
      <c r="AI535" s="7" t="str">
        <f>VLOOKUP(B535,U:W,3,0)</f>
        <v>-6.7927249</v>
      </c>
      <c r="AJ535" s="4" t="str">
        <f>VLOOKUP(B535,U:X,4,0)</f>
        <v>110.6735566</v>
      </c>
      <c r="AK535" s="4" t="str">
        <f>VLOOKUP(B535,U:Y,5,0)</f>
        <v>AHMAD ROFIQ</v>
      </c>
      <c r="AL535" s="4" t="str">
        <f>VLOOKUP(B535,U:Z,6,0)</f>
        <v>14514169367</v>
      </c>
      <c r="AM535" s="4" t="str">
        <f>VLOOKUP(B535,U:AA,7,0)</f>
        <v>HEXING</v>
      </c>
      <c r="AN535" s="4">
        <f>VLOOKUP(B535,U:AB,8,0)</f>
        <v>0</v>
      </c>
      <c r="AO535" s="4" t="str">
        <f>VLOOKUP(B535,U:AC,9,0)</f>
        <v>ABB</v>
      </c>
      <c r="AP535" s="4">
        <f>VLOOKUP(B535,U:AD,10,0)</f>
        <v>6</v>
      </c>
      <c r="AQ535" s="3" t="s">
        <v>123</v>
      </c>
      <c r="AR535" s="4" t="str">
        <f t="shared" si="16"/>
        <v>6A</v>
      </c>
      <c r="AS535" s="4" t="str">
        <f>VLOOKUP(B535,U:AF,12,0)</f>
        <v>GD525511658</v>
      </c>
      <c r="AT535" s="4">
        <f>VLOOKUP(B535,U:AG,13,0)</f>
        <v>1</v>
      </c>
      <c r="AU535" s="4">
        <f t="shared" si="17"/>
        <v>0</v>
      </c>
    </row>
    <row r="536" spans="1:47" x14ac:dyDescent="0.3">
      <c r="A536" s="6" t="s">
        <v>424</v>
      </c>
      <c r="B536" s="2" t="s">
        <v>959</v>
      </c>
      <c r="C536" s="1" t="s">
        <v>1697</v>
      </c>
      <c r="D536" s="12" t="s">
        <v>18</v>
      </c>
      <c r="E536" s="12">
        <v>900</v>
      </c>
      <c r="F536" s="25" t="s">
        <v>2446</v>
      </c>
      <c r="G536" s="30" t="s">
        <v>3723</v>
      </c>
      <c r="H536" s="30" t="s">
        <v>3724</v>
      </c>
      <c r="I536" s="11" t="s">
        <v>131</v>
      </c>
      <c r="J536" s="12" t="s">
        <v>4727</v>
      </c>
      <c r="K536" s="12" t="s">
        <v>145</v>
      </c>
      <c r="L536" s="12">
        <v>0</v>
      </c>
      <c r="M536" s="12" t="s">
        <v>19</v>
      </c>
      <c r="N536" s="12" t="s">
        <v>21</v>
      </c>
      <c r="O536" s="12">
        <v>0</v>
      </c>
      <c r="P536" s="12" t="s">
        <v>88</v>
      </c>
      <c r="Q536" s="12">
        <v>4</v>
      </c>
      <c r="R536" s="30" t="s">
        <v>184</v>
      </c>
      <c r="S536" s="12">
        <v>0</v>
      </c>
      <c r="U536" t="s">
        <v>728</v>
      </c>
      <c r="V536" t="s">
        <v>39</v>
      </c>
      <c r="W536" t="s">
        <v>3677</v>
      </c>
      <c r="X536" t="s">
        <v>3678</v>
      </c>
      <c r="Y536" t="s">
        <v>183</v>
      </c>
      <c r="Z536" t="s">
        <v>4701</v>
      </c>
      <c r="AA536" t="s">
        <v>37</v>
      </c>
      <c r="AC536" t="s">
        <v>19</v>
      </c>
      <c r="AD536">
        <v>4</v>
      </c>
      <c r="AE536">
        <v>0</v>
      </c>
      <c r="AF536" t="s">
        <v>355</v>
      </c>
      <c r="AG536">
        <v>6</v>
      </c>
      <c r="AI536" s="7" t="str">
        <f>VLOOKUP(B536,U:W,3,0)</f>
        <v>-6.8401955</v>
      </c>
      <c r="AJ536" s="4" t="str">
        <f>VLOOKUP(B536,U:X,4,0)</f>
        <v>110.7210573</v>
      </c>
      <c r="AK536" s="4" t="str">
        <f>VLOOKUP(B536,U:Y,5,0)</f>
        <v>AHMAD KHARIS</v>
      </c>
      <c r="AL536" s="4" t="str">
        <f>VLOOKUP(B536,U:Z,6,0)</f>
        <v>56503749790</v>
      </c>
      <c r="AM536" s="4" t="str">
        <f>VLOOKUP(B536,U:AA,7,0)</f>
        <v>MELCOINDA</v>
      </c>
      <c r="AN536" s="4">
        <f>VLOOKUP(B536,U:AB,8,0)</f>
        <v>0</v>
      </c>
      <c r="AO536" s="4" t="str">
        <f>VLOOKUP(B536,U:AC,9,0)</f>
        <v>ABB</v>
      </c>
      <c r="AP536" s="4">
        <f>VLOOKUP(B536,U:AD,10,0)</f>
        <v>4</v>
      </c>
      <c r="AQ536" s="3" t="s">
        <v>123</v>
      </c>
      <c r="AR536" s="4" t="str">
        <f t="shared" si="16"/>
        <v>4A</v>
      </c>
      <c r="AS536" s="4" t="str">
        <f>VLOOKUP(B536,U:AF,12,0)</f>
        <v>GD525511063</v>
      </c>
      <c r="AT536" s="4">
        <f>VLOOKUP(B536,U:AG,13,0)</f>
        <v>4</v>
      </c>
      <c r="AU536" s="4">
        <f t="shared" si="17"/>
        <v>0</v>
      </c>
    </row>
    <row r="537" spans="1:47" x14ac:dyDescent="0.3">
      <c r="A537" s="6" t="s">
        <v>424</v>
      </c>
      <c r="B537" s="2" t="s">
        <v>960</v>
      </c>
      <c r="C537" s="1" t="s">
        <v>1698</v>
      </c>
      <c r="D537" s="12" t="s">
        <v>18</v>
      </c>
      <c r="E537" s="12">
        <v>900</v>
      </c>
      <c r="F537" s="25" t="s">
        <v>253</v>
      </c>
      <c r="G537" s="30" t="s">
        <v>3827</v>
      </c>
      <c r="H537" s="30" t="s">
        <v>3828</v>
      </c>
      <c r="I537" s="11" t="s">
        <v>131</v>
      </c>
      <c r="J537" s="12" t="s">
        <v>4782</v>
      </c>
      <c r="K537" s="12" t="s">
        <v>37</v>
      </c>
      <c r="L537" s="12">
        <v>0</v>
      </c>
      <c r="M537" s="12" t="s">
        <v>19</v>
      </c>
      <c r="N537" s="12" t="s">
        <v>21</v>
      </c>
      <c r="O537" s="12">
        <v>0</v>
      </c>
      <c r="P537" s="12" t="s">
        <v>5054</v>
      </c>
      <c r="Q537" s="12">
        <v>14</v>
      </c>
      <c r="R537" s="30" t="s">
        <v>176</v>
      </c>
      <c r="S537" s="12" t="s">
        <v>132</v>
      </c>
      <c r="U537" t="s">
        <v>752</v>
      </c>
      <c r="V537" t="s">
        <v>39</v>
      </c>
      <c r="W537" t="s">
        <v>3679</v>
      </c>
      <c r="X537" t="s">
        <v>3680</v>
      </c>
      <c r="Y537" t="s">
        <v>185</v>
      </c>
      <c r="Z537" t="s">
        <v>4702</v>
      </c>
      <c r="AA537" t="s">
        <v>37</v>
      </c>
      <c r="AC537" t="s">
        <v>19</v>
      </c>
      <c r="AD537">
        <v>4</v>
      </c>
      <c r="AE537">
        <v>0</v>
      </c>
      <c r="AF537" t="s">
        <v>357</v>
      </c>
      <c r="AG537">
        <v>7</v>
      </c>
      <c r="AI537" s="7" t="str">
        <f>VLOOKUP(B537,U:W,3,0)</f>
        <v>-6.8720004</v>
      </c>
      <c r="AJ537" s="4" t="str">
        <f>VLOOKUP(B537,U:X,4,0)</f>
        <v>110.5707936</v>
      </c>
      <c r="AK537" s="4" t="str">
        <f>VLOOKUP(B537,U:Y,5,0)</f>
        <v>AHMAD ROFIQ</v>
      </c>
      <c r="AL537" s="4" t="str">
        <f>VLOOKUP(B537,U:Z,6,0)</f>
        <v>14514170670</v>
      </c>
      <c r="AM537" s="4" t="str">
        <f>VLOOKUP(B537,U:AA,7,0)</f>
        <v>HEXING</v>
      </c>
      <c r="AN537" s="4">
        <f>VLOOKUP(B537,U:AB,8,0)</f>
        <v>0</v>
      </c>
      <c r="AO537" s="4" t="str">
        <f>VLOOKUP(B537,U:AC,9,0)</f>
        <v>ABB</v>
      </c>
      <c r="AP537" s="4">
        <f>VLOOKUP(B537,U:AD,10,0)</f>
        <v>4</v>
      </c>
      <c r="AQ537" s="3" t="s">
        <v>123</v>
      </c>
      <c r="AR537" s="4" t="str">
        <f t="shared" si="16"/>
        <v>4A</v>
      </c>
      <c r="AS537" s="4" t="str">
        <f>VLOOKUP(B537,U:AF,12,0)</f>
        <v>GD525512176</v>
      </c>
      <c r="AT537" s="4">
        <f>VLOOKUP(B537,U:AG,13,0)</f>
        <v>14</v>
      </c>
      <c r="AU537" s="4" t="str">
        <f t="shared" si="17"/>
        <v>PERLU PERLUASAN JTR</v>
      </c>
    </row>
    <row r="538" spans="1:47" x14ac:dyDescent="0.3">
      <c r="A538" s="6" t="s">
        <v>426</v>
      </c>
      <c r="B538" s="2" t="s">
        <v>961</v>
      </c>
      <c r="C538" s="1" t="s">
        <v>1699</v>
      </c>
      <c r="D538" s="12" t="s">
        <v>33</v>
      </c>
      <c r="E538" s="12">
        <v>900</v>
      </c>
      <c r="F538" s="25" t="s">
        <v>2447</v>
      </c>
      <c r="G538" s="30" t="s">
        <v>2769</v>
      </c>
      <c r="H538" s="30" t="s">
        <v>2770</v>
      </c>
      <c r="I538" s="11" t="s">
        <v>131</v>
      </c>
      <c r="J538" s="12" t="s">
        <v>4208</v>
      </c>
      <c r="K538" s="12" t="s">
        <v>37</v>
      </c>
      <c r="L538" s="12">
        <v>0</v>
      </c>
      <c r="M538" s="12" t="s">
        <v>19</v>
      </c>
      <c r="N538" s="12" t="s">
        <v>21</v>
      </c>
      <c r="O538" s="12">
        <v>0</v>
      </c>
      <c r="P538" s="12" t="s">
        <v>4987</v>
      </c>
      <c r="Q538" s="12">
        <v>4</v>
      </c>
      <c r="R538" s="30" t="s">
        <v>181</v>
      </c>
      <c r="S538" s="12">
        <v>0</v>
      </c>
      <c r="U538" t="s">
        <v>745</v>
      </c>
      <c r="V538" t="s">
        <v>39</v>
      </c>
      <c r="W538" t="s">
        <v>3681</v>
      </c>
      <c r="X538" t="s">
        <v>3682</v>
      </c>
      <c r="Y538" t="s">
        <v>184</v>
      </c>
      <c r="Z538" t="s">
        <v>4703</v>
      </c>
      <c r="AA538" t="s">
        <v>37</v>
      </c>
      <c r="AC538" t="s">
        <v>19</v>
      </c>
      <c r="AD538">
        <v>4</v>
      </c>
      <c r="AE538">
        <v>0</v>
      </c>
      <c r="AF538" t="s">
        <v>83</v>
      </c>
      <c r="AG538">
        <v>6</v>
      </c>
      <c r="AI538" s="7" t="str">
        <f>VLOOKUP(B538,U:W,3,0)</f>
        <v>-6.7935592</v>
      </c>
      <c r="AJ538" s="4" t="str">
        <f>VLOOKUP(B538,U:X,4,0)</f>
        <v>110.670963</v>
      </c>
      <c r="AK538" s="4" t="str">
        <f>VLOOKUP(B538,U:Y,5,0)</f>
        <v>MUSYAFAK</v>
      </c>
      <c r="AL538" s="4" t="str">
        <f>VLOOKUP(B538,U:Z,6,0)</f>
        <v>14514138321</v>
      </c>
      <c r="AM538" s="4" t="str">
        <f>VLOOKUP(B538,U:AA,7,0)</f>
        <v>HEXING</v>
      </c>
      <c r="AN538" s="4">
        <f>VLOOKUP(B538,U:AB,8,0)</f>
        <v>0</v>
      </c>
      <c r="AO538" s="4" t="str">
        <f>VLOOKUP(B538,U:AC,9,0)</f>
        <v>ABB</v>
      </c>
      <c r="AP538" s="4">
        <f>VLOOKUP(B538,U:AD,10,0)</f>
        <v>4</v>
      </c>
      <c r="AQ538" s="3" t="s">
        <v>123</v>
      </c>
      <c r="AR538" s="4" t="str">
        <f t="shared" si="16"/>
        <v>4A</v>
      </c>
      <c r="AS538" s="4" t="str">
        <f>VLOOKUP(B538,U:AF,12,0)</f>
        <v>GD525511649</v>
      </c>
      <c r="AT538" s="4">
        <f>VLOOKUP(B538,U:AG,13,0)</f>
        <v>4</v>
      </c>
      <c r="AU538" s="4">
        <f t="shared" si="17"/>
        <v>0</v>
      </c>
    </row>
    <row r="539" spans="1:47" x14ac:dyDescent="0.3">
      <c r="A539" s="6" t="s">
        <v>426</v>
      </c>
      <c r="B539" s="2" t="s">
        <v>962</v>
      </c>
      <c r="C539" s="1" t="s">
        <v>1700</v>
      </c>
      <c r="D539" s="12" t="s">
        <v>18</v>
      </c>
      <c r="E539" s="12">
        <v>900</v>
      </c>
      <c r="F539" s="25" t="s">
        <v>2448</v>
      </c>
      <c r="G539" s="27" t="s">
        <v>5197</v>
      </c>
      <c r="H539" s="27" t="s">
        <v>5198</v>
      </c>
      <c r="I539" s="11" t="s">
        <v>131</v>
      </c>
      <c r="J539" s="12">
        <v>14514210070</v>
      </c>
      <c r="K539" s="12" t="s">
        <v>37</v>
      </c>
      <c r="L539" s="12">
        <v>0</v>
      </c>
      <c r="M539" s="11" t="s">
        <v>19</v>
      </c>
      <c r="N539" s="11" t="s">
        <v>21</v>
      </c>
      <c r="O539" s="12">
        <v>0</v>
      </c>
      <c r="P539" s="12" t="s">
        <v>67</v>
      </c>
      <c r="Q539" s="12">
        <v>1</v>
      </c>
      <c r="R539" s="30" t="e">
        <v>#N/A</v>
      </c>
      <c r="S539" s="12">
        <v>0</v>
      </c>
      <c r="U539" t="s">
        <v>2700</v>
      </c>
      <c r="V539" t="s">
        <v>310</v>
      </c>
      <c r="W539" t="s">
        <v>3683</v>
      </c>
      <c r="X539" t="s">
        <v>3684</v>
      </c>
      <c r="Y539" t="s">
        <v>186</v>
      </c>
      <c r="Z539" t="s">
        <v>4704</v>
      </c>
      <c r="AA539" t="s">
        <v>37</v>
      </c>
      <c r="AC539" t="s">
        <v>19</v>
      </c>
      <c r="AD539">
        <v>225</v>
      </c>
      <c r="AE539">
        <v>0</v>
      </c>
      <c r="AF539" t="s">
        <v>5128</v>
      </c>
      <c r="AG539">
        <v>1</v>
      </c>
      <c r="AI539" s="7" t="e">
        <f>VLOOKUP(B539,U:W,3,0)</f>
        <v>#N/A</v>
      </c>
      <c r="AJ539" s="4" t="e">
        <f>VLOOKUP(B539,U:X,4,0)</f>
        <v>#N/A</v>
      </c>
      <c r="AK539" s="4" t="e">
        <f>VLOOKUP(B539,U:Y,5,0)</f>
        <v>#N/A</v>
      </c>
      <c r="AL539" s="4" t="e">
        <f>VLOOKUP(B539,U:Z,6,0)</f>
        <v>#N/A</v>
      </c>
      <c r="AM539" s="4" t="e">
        <f>VLOOKUP(B539,U:AA,7,0)</f>
        <v>#N/A</v>
      </c>
      <c r="AN539" s="4" t="e">
        <f>VLOOKUP(B539,U:AB,8,0)</f>
        <v>#N/A</v>
      </c>
      <c r="AO539" s="4" t="e">
        <f>VLOOKUP(B539,U:AC,9,0)</f>
        <v>#N/A</v>
      </c>
      <c r="AP539" s="4" t="e">
        <f>VLOOKUP(B539,U:AD,10,0)</f>
        <v>#N/A</v>
      </c>
      <c r="AQ539" s="3" t="s">
        <v>123</v>
      </c>
      <c r="AR539" s="4" t="e">
        <f t="shared" si="16"/>
        <v>#N/A</v>
      </c>
      <c r="AS539" s="4" t="e">
        <f>VLOOKUP(B539,U:AF,12,0)</f>
        <v>#N/A</v>
      </c>
      <c r="AT539" s="4" t="e">
        <f>VLOOKUP(B539,U:AG,13,0)</f>
        <v>#N/A</v>
      </c>
      <c r="AU539" s="4" t="e">
        <f t="shared" si="17"/>
        <v>#N/A</v>
      </c>
    </row>
    <row r="540" spans="1:47" x14ac:dyDescent="0.3">
      <c r="A540" s="6" t="s">
        <v>426</v>
      </c>
      <c r="B540" s="2" t="s">
        <v>963</v>
      </c>
      <c r="C540" s="1" t="s">
        <v>1701</v>
      </c>
      <c r="D540" s="12" t="s">
        <v>134</v>
      </c>
      <c r="E540" s="12">
        <v>1300</v>
      </c>
      <c r="F540" s="25" t="s">
        <v>2449</v>
      </c>
      <c r="G540" s="30" t="s">
        <v>2767</v>
      </c>
      <c r="H540" s="30" t="s">
        <v>2768</v>
      </c>
      <c r="I540" s="11" t="s">
        <v>130</v>
      </c>
      <c r="J540" s="12" t="s">
        <v>4207</v>
      </c>
      <c r="K540" s="12" t="s">
        <v>148</v>
      </c>
      <c r="L540" s="12">
        <v>0</v>
      </c>
      <c r="M540" s="12" t="s">
        <v>19</v>
      </c>
      <c r="N540" s="12" t="s">
        <v>125</v>
      </c>
      <c r="O540" s="12">
        <v>0</v>
      </c>
      <c r="P540" s="12" t="s">
        <v>4986</v>
      </c>
      <c r="Q540" s="12">
        <v>2</v>
      </c>
      <c r="R540" s="30" t="s">
        <v>177</v>
      </c>
      <c r="S540" s="12">
        <v>0</v>
      </c>
      <c r="U540" t="s">
        <v>743</v>
      </c>
      <c r="V540" t="s">
        <v>39</v>
      </c>
      <c r="W540" t="s">
        <v>3685</v>
      </c>
      <c r="X540" t="s">
        <v>3686</v>
      </c>
      <c r="Y540" t="s">
        <v>178</v>
      </c>
      <c r="Z540" t="s">
        <v>4705</v>
      </c>
      <c r="AA540" t="s">
        <v>37</v>
      </c>
      <c r="AC540" t="s">
        <v>19</v>
      </c>
      <c r="AD540">
        <v>4</v>
      </c>
      <c r="AE540">
        <v>0</v>
      </c>
      <c r="AF540" t="s">
        <v>68</v>
      </c>
      <c r="AG540">
        <v>2</v>
      </c>
      <c r="AI540" s="7" t="str">
        <f>VLOOKUP(B540,U:W,3,0)</f>
        <v>-6.8894204</v>
      </c>
      <c r="AJ540" s="4" t="str">
        <f>VLOOKUP(B540,U:X,4,0)</f>
        <v>110.632552</v>
      </c>
      <c r="AK540" s="4" t="str">
        <f>VLOOKUP(B540,U:Y,5,0)</f>
        <v>MIFTAKHUL ANWAR</v>
      </c>
      <c r="AL540" s="4" t="str">
        <f>VLOOKUP(B540,U:Z,6,0)</f>
        <v>008527689</v>
      </c>
      <c r="AM540" s="4" t="str">
        <f>VLOOKUP(B540,U:AA,7,0)</f>
        <v>MITSUBISHI</v>
      </c>
      <c r="AN540" s="4">
        <f>VLOOKUP(B540,U:AB,8,0)</f>
        <v>0</v>
      </c>
      <c r="AO540" s="4" t="str">
        <f>VLOOKUP(B540,U:AC,9,0)</f>
        <v>ABB</v>
      </c>
      <c r="AP540" s="4">
        <f>VLOOKUP(B540,U:AD,10,0)</f>
        <v>6</v>
      </c>
      <c r="AQ540" s="3" t="s">
        <v>123</v>
      </c>
      <c r="AR540" s="4" t="str">
        <f t="shared" si="16"/>
        <v>6A</v>
      </c>
      <c r="AS540" s="4" t="str">
        <f>VLOOKUP(B540,U:AF,12,0)</f>
        <v>GD525511510</v>
      </c>
      <c r="AT540" s="4">
        <f>VLOOKUP(B540,U:AG,13,0)</f>
        <v>2</v>
      </c>
      <c r="AU540" s="4">
        <f t="shared" si="17"/>
        <v>0</v>
      </c>
    </row>
    <row r="541" spans="1:47" x14ac:dyDescent="0.3">
      <c r="A541" s="6" t="s">
        <v>426</v>
      </c>
      <c r="B541" s="2" t="s">
        <v>964</v>
      </c>
      <c r="C541" s="1" t="s">
        <v>1702</v>
      </c>
      <c r="D541" s="12" t="s">
        <v>18</v>
      </c>
      <c r="E541" s="12">
        <v>900</v>
      </c>
      <c r="F541" s="25" t="s">
        <v>2450</v>
      </c>
      <c r="G541" s="30" t="s">
        <v>3911</v>
      </c>
      <c r="H541" s="30" t="s">
        <v>3912</v>
      </c>
      <c r="I541" s="11" t="s">
        <v>131</v>
      </c>
      <c r="J541" s="12" t="s">
        <v>4825</v>
      </c>
      <c r="K541" s="12" t="s">
        <v>37</v>
      </c>
      <c r="L541" s="12">
        <v>0</v>
      </c>
      <c r="M541" s="12" t="s">
        <v>19</v>
      </c>
      <c r="N541" s="12" t="s">
        <v>21</v>
      </c>
      <c r="O541" s="12">
        <v>0</v>
      </c>
      <c r="P541" s="12" t="s">
        <v>395</v>
      </c>
      <c r="Q541" s="12">
        <v>3</v>
      </c>
      <c r="R541" s="30" t="s">
        <v>184</v>
      </c>
      <c r="S541" s="12">
        <v>0</v>
      </c>
      <c r="U541" t="s">
        <v>751</v>
      </c>
      <c r="V541" t="s">
        <v>39</v>
      </c>
      <c r="W541" t="s">
        <v>3687</v>
      </c>
      <c r="X541" t="s">
        <v>3688</v>
      </c>
      <c r="Y541" t="s">
        <v>180</v>
      </c>
      <c r="Z541" t="s">
        <v>4706</v>
      </c>
      <c r="AA541" t="s">
        <v>37</v>
      </c>
      <c r="AC541" t="s">
        <v>19</v>
      </c>
      <c r="AD541">
        <v>4</v>
      </c>
      <c r="AE541">
        <v>0</v>
      </c>
      <c r="AF541" t="s">
        <v>5129</v>
      </c>
      <c r="AG541">
        <v>7</v>
      </c>
      <c r="AI541" s="7" t="str">
        <f>VLOOKUP(B541,U:W,3,0)</f>
        <v>-6.8705004</v>
      </c>
      <c r="AJ541" s="4" t="str">
        <f>VLOOKUP(B541,U:X,4,0)</f>
        <v>110.7372395</v>
      </c>
      <c r="AK541" s="4" t="str">
        <f>VLOOKUP(B541,U:Y,5,0)</f>
        <v>AHMAD KHARIS</v>
      </c>
      <c r="AL541" s="4" t="str">
        <f>VLOOKUP(B541,U:Z,6,0)</f>
        <v>14514136101</v>
      </c>
      <c r="AM541" s="4" t="str">
        <f>VLOOKUP(B541,U:AA,7,0)</f>
        <v>HEXING</v>
      </c>
      <c r="AN541" s="4">
        <f>VLOOKUP(B541,U:AB,8,0)</f>
        <v>0</v>
      </c>
      <c r="AO541" s="4" t="str">
        <f>VLOOKUP(B541,U:AC,9,0)</f>
        <v>ABB</v>
      </c>
      <c r="AP541" s="4">
        <f>VLOOKUP(B541,U:AD,10,0)</f>
        <v>4</v>
      </c>
      <c r="AQ541" s="3" t="s">
        <v>123</v>
      </c>
      <c r="AR541" s="4" t="str">
        <f t="shared" si="16"/>
        <v>4A</v>
      </c>
      <c r="AS541" s="4" t="str">
        <f>VLOOKUP(B541,U:AF,12,0)</f>
        <v>GD525511216</v>
      </c>
      <c r="AT541" s="4">
        <f>VLOOKUP(B541,U:AG,13,0)</f>
        <v>3</v>
      </c>
      <c r="AU541" s="4">
        <f t="shared" si="17"/>
        <v>0</v>
      </c>
    </row>
    <row r="542" spans="1:47" x14ac:dyDescent="0.3">
      <c r="A542" s="6" t="s">
        <v>426</v>
      </c>
      <c r="B542" s="2" t="s">
        <v>965</v>
      </c>
      <c r="C542" s="1" t="s">
        <v>1703</v>
      </c>
      <c r="D542" s="12" t="s">
        <v>18</v>
      </c>
      <c r="E542" s="12">
        <v>900</v>
      </c>
      <c r="F542" s="25" t="s">
        <v>2451</v>
      </c>
      <c r="G542" s="30" t="s">
        <v>3913</v>
      </c>
      <c r="H542" s="30" t="s">
        <v>3914</v>
      </c>
      <c r="I542" s="11" t="s">
        <v>131</v>
      </c>
      <c r="J542" s="12" t="s">
        <v>4827</v>
      </c>
      <c r="K542" s="12" t="s">
        <v>37</v>
      </c>
      <c r="L542" s="12">
        <v>0</v>
      </c>
      <c r="M542" s="12" t="s">
        <v>19</v>
      </c>
      <c r="N542" s="12" t="s">
        <v>21</v>
      </c>
      <c r="O542" s="12">
        <v>0</v>
      </c>
      <c r="P542" s="12" t="s">
        <v>94</v>
      </c>
      <c r="Q542" s="12">
        <v>1</v>
      </c>
      <c r="R542" s="30" t="s">
        <v>31</v>
      </c>
      <c r="S542" s="12">
        <v>0</v>
      </c>
      <c r="U542" t="s">
        <v>774</v>
      </c>
      <c r="V542" t="s">
        <v>39</v>
      </c>
      <c r="W542" t="s">
        <v>3689</v>
      </c>
      <c r="X542" t="s">
        <v>3690</v>
      </c>
      <c r="Y542" t="s">
        <v>184</v>
      </c>
      <c r="Z542" t="s">
        <v>4707</v>
      </c>
      <c r="AA542" t="s">
        <v>37</v>
      </c>
      <c r="AC542" t="s">
        <v>19</v>
      </c>
      <c r="AD542">
        <v>4</v>
      </c>
      <c r="AE542">
        <v>0</v>
      </c>
      <c r="AF542" t="s">
        <v>5130</v>
      </c>
      <c r="AG542">
        <v>4</v>
      </c>
      <c r="AI542" s="7" t="str">
        <f>VLOOKUP(B542,U:W,3,0)</f>
        <v>-6.9478209</v>
      </c>
      <c r="AJ542" s="4" t="str">
        <f>VLOOKUP(B542,U:X,4,0)</f>
        <v>110.618372</v>
      </c>
      <c r="AK542" s="4" t="str">
        <f>VLOOKUP(B542,U:Y,5,0)</f>
        <v>SUDARMAN</v>
      </c>
      <c r="AL542" s="4" t="str">
        <f>VLOOKUP(B542,U:Z,6,0)</f>
        <v>14514148981</v>
      </c>
      <c r="AM542" s="4" t="str">
        <f>VLOOKUP(B542,U:AA,7,0)</f>
        <v>HEXING</v>
      </c>
      <c r="AN542" s="4">
        <f>VLOOKUP(B542,U:AB,8,0)</f>
        <v>0</v>
      </c>
      <c r="AO542" s="4" t="str">
        <f>VLOOKUP(B542,U:AC,9,0)</f>
        <v>ABB</v>
      </c>
      <c r="AP542" s="4">
        <f>VLOOKUP(B542,U:AD,10,0)</f>
        <v>4</v>
      </c>
      <c r="AQ542" s="3" t="s">
        <v>123</v>
      </c>
      <c r="AR542" s="4" t="str">
        <f t="shared" si="16"/>
        <v>4A</v>
      </c>
      <c r="AS542" s="4" t="str">
        <f>VLOOKUP(B542,U:AF,12,0)</f>
        <v>GD525512356</v>
      </c>
      <c r="AT542" s="4">
        <f>VLOOKUP(B542,U:AG,13,0)</f>
        <v>1</v>
      </c>
      <c r="AU542" s="4">
        <f t="shared" si="17"/>
        <v>0</v>
      </c>
    </row>
    <row r="543" spans="1:47" x14ac:dyDescent="0.3">
      <c r="A543" s="6" t="s">
        <v>426</v>
      </c>
      <c r="B543" s="2" t="s">
        <v>966</v>
      </c>
      <c r="C543" s="1" t="s">
        <v>1704</v>
      </c>
      <c r="D543" s="12" t="s">
        <v>18</v>
      </c>
      <c r="E543" s="12">
        <v>1300</v>
      </c>
      <c r="F543" s="25" t="s">
        <v>2452</v>
      </c>
      <c r="G543" s="30" t="s">
        <v>224</v>
      </c>
      <c r="H543" s="30" t="s">
        <v>312</v>
      </c>
      <c r="I543" s="11" t="s">
        <v>131</v>
      </c>
      <c r="J543" s="12" t="s">
        <v>4240</v>
      </c>
      <c r="K543" s="12" t="s">
        <v>145</v>
      </c>
      <c r="L543" s="12">
        <v>0</v>
      </c>
      <c r="M543" s="12" t="s">
        <v>19</v>
      </c>
      <c r="N543" s="12" t="s">
        <v>125</v>
      </c>
      <c r="O543" s="12">
        <v>0</v>
      </c>
      <c r="P543" s="12" t="s">
        <v>96</v>
      </c>
      <c r="Q543" s="12">
        <v>2</v>
      </c>
      <c r="R543" s="30" t="s">
        <v>178</v>
      </c>
      <c r="S543" s="12">
        <v>0</v>
      </c>
      <c r="U543" t="s">
        <v>749</v>
      </c>
      <c r="V543" t="s">
        <v>39</v>
      </c>
      <c r="W543" t="s">
        <v>3691</v>
      </c>
      <c r="X543" t="s">
        <v>3692</v>
      </c>
      <c r="Y543" t="s">
        <v>176</v>
      </c>
      <c r="Z543" t="s">
        <v>4708</v>
      </c>
      <c r="AA543" t="s">
        <v>37</v>
      </c>
      <c r="AC543" t="s">
        <v>19</v>
      </c>
      <c r="AD543">
        <v>4</v>
      </c>
      <c r="AE543">
        <v>0</v>
      </c>
      <c r="AF543" t="s">
        <v>5131</v>
      </c>
      <c r="AG543">
        <v>19</v>
      </c>
      <c r="AI543" s="7" t="str">
        <f>VLOOKUP(B543,U:W,3,0)</f>
        <v>-6.9947807</v>
      </c>
      <c r="AJ543" s="4" t="str">
        <f>VLOOKUP(B543,U:X,4,0)</f>
        <v>110.7500941</v>
      </c>
      <c r="AK543" s="4" t="str">
        <f>VLOOKUP(B543,U:Y,5,0)</f>
        <v>AGUS SALIM</v>
      </c>
      <c r="AL543" s="4" t="str">
        <f>VLOOKUP(B543,U:Z,6,0)</f>
        <v>56907373999</v>
      </c>
      <c r="AM543" s="4" t="str">
        <f>VLOOKUP(B543,U:AA,7,0)</f>
        <v>MELCOINDA</v>
      </c>
      <c r="AN543" s="4">
        <f>VLOOKUP(B543,U:AB,8,0)</f>
        <v>0</v>
      </c>
      <c r="AO543" s="4" t="str">
        <f>VLOOKUP(B543,U:AC,9,0)</f>
        <v>ABB</v>
      </c>
      <c r="AP543" s="4">
        <f>VLOOKUP(B543,U:AD,10,0)</f>
        <v>6</v>
      </c>
      <c r="AQ543" s="3" t="s">
        <v>123</v>
      </c>
      <c r="AR543" s="4" t="str">
        <f t="shared" si="16"/>
        <v>6A</v>
      </c>
      <c r="AS543" s="4" t="str">
        <f>VLOOKUP(B543,U:AF,12,0)</f>
        <v>GD525512388</v>
      </c>
      <c r="AT543" s="4">
        <f>VLOOKUP(B543,U:AG,13,0)</f>
        <v>2</v>
      </c>
      <c r="AU543" s="4">
        <f t="shared" si="17"/>
        <v>0</v>
      </c>
    </row>
    <row r="544" spans="1:47" x14ac:dyDescent="0.3">
      <c r="A544" s="6" t="s">
        <v>426</v>
      </c>
      <c r="B544" s="2" t="s">
        <v>249</v>
      </c>
      <c r="C544" s="1" t="s">
        <v>297</v>
      </c>
      <c r="D544" s="12" t="s">
        <v>134</v>
      </c>
      <c r="E544" s="12">
        <v>1300</v>
      </c>
      <c r="F544" s="25" t="s">
        <v>2453</v>
      </c>
      <c r="G544" s="30" t="s">
        <v>2825</v>
      </c>
      <c r="H544" s="30" t="s">
        <v>322</v>
      </c>
      <c r="I544" s="11" t="s">
        <v>130</v>
      </c>
      <c r="J544" s="12" t="s">
        <v>335</v>
      </c>
      <c r="K544" s="12" t="s">
        <v>145</v>
      </c>
      <c r="L544" s="12">
        <v>0</v>
      </c>
      <c r="M544" s="12" t="s">
        <v>19</v>
      </c>
      <c r="N544" s="12" t="s">
        <v>125</v>
      </c>
      <c r="O544" s="12">
        <v>0</v>
      </c>
      <c r="P544" s="12" t="s">
        <v>87</v>
      </c>
      <c r="Q544" s="12">
        <v>3</v>
      </c>
      <c r="R544" s="30" t="s">
        <v>178</v>
      </c>
      <c r="S544" s="12">
        <v>0</v>
      </c>
      <c r="U544" t="s">
        <v>757</v>
      </c>
      <c r="V544" t="s">
        <v>39</v>
      </c>
      <c r="W544" t="s">
        <v>3693</v>
      </c>
      <c r="X544" t="s">
        <v>3694</v>
      </c>
      <c r="Y544" t="s">
        <v>185</v>
      </c>
      <c r="Z544" t="s">
        <v>4709</v>
      </c>
      <c r="AA544" t="s">
        <v>37</v>
      </c>
      <c r="AC544" t="s">
        <v>19</v>
      </c>
      <c r="AD544">
        <v>4</v>
      </c>
      <c r="AE544">
        <v>0</v>
      </c>
      <c r="AF544" t="s">
        <v>411</v>
      </c>
      <c r="AG544">
        <v>5</v>
      </c>
      <c r="AI544" s="7" t="str">
        <f>VLOOKUP(B544,U:W,3,0)</f>
        <v>-6.9947831</v>
      </c>
      <c r="AJ544" s="4" t="str">
        <f>VLOOKUP(B544,U:X,4,0)</f>
        <v>110.7500949</v>
      </c>
      <c r="AK544" s="4" t="str">
        <f>VLOOKUP(B544,U:Y,5,0)</f>
        <v>AGUS SALIM</v>
      </c>
      <c r="AL544" s="4" t="str">
        <f>VLOOKUP(B544,U:Z,6,0)</f>
        <v>10216303</v>
      </c>
      <c r="AM544" s="4" t="str">
        <f>VLOOKUP(B544,U:AA,7,0)</f>
        <v>MELCOINDA</v>
      </c>
      <c r="AN544" s="4">
        <f>VLOOKUP(B544,U:AB,8,0)</f>
        <v>0</v>
      </c>
      <c r="AO544" s="4" t="str">
        <f>VLOOKUP(B544,U:AC,9,0)</f>
        <v>ABB</v>
      </c>
      <c r="AP544" s="4">
        <f>VLOOKUP(B544,U:AD,10,0)</f>
        <v>6</v>
      </c>
      <c r="AQ544" s="3" t="s">
        <v>123</v>
      </c>
      <c r="AR544" s="4" t="str">
        <f t="shared" si="16"/>
        <v>6A</v>
      </c>
      <c r="AS544" s="4" t="str">
        <f>VLOOKUP(B544,U:AF,12,0)</f>
        <v>GD525510221</v>
      </c>
      <c r="AT544" s="4">
        <f>VLOOKUP(B544,U:AG,13,0)</f>
        <v>3</v>
      </c>
      <c r="AU544" s="4">
        <f t="shared" si="17"/>
        <v>0</v>
      </c>
    </row>
    <row r="545" spans="1:47" x14ac:dyDescent="0.3">
      <c r="A545" s="6" t="s">
        <v>426</v>
      </c>
      <c r="B545" s="2" t="s">
        <v>967</v>
      </c>
      <c r="C545" s="1" t="s">
        <v>291</v>
      </c>
      <c r="D545" s="12" t="s">
        <v>33</v>
      </c>
      <c r="E545" s="12">
        <v>900</v>
      </c>
      <c r="F545" s="25" t="s">
        <v>2454</v>
      </c>
      <c r="G545" s="30" t="s">
        <v>2830</v>
      </c>
      <c r="H545" s="30" t="s">
        <v>2831</v>
      </c>
      <c r="I545" s="11" t="s">
        <v>131</v>
      </c>
      <c r="J545" s="12" t="s">
        <v>4245</v>
      </c>
      <c r="K545" s="12" t="s">
        <v>37</v>
      </c>
      <c r="L545" s="12">
        <v>0</v>
      </c>
      <c r="M545" s="12" t="s">
        <v>19</v>
      </c>
      <c r="N545" s="12" t="s">
        <v>21</v>
      </c>
      <c r="O545" s="12">
        <v>0</v>
      </c>
      <c r="P545" s="12" t="s">
        <v>393</v>
      </c>
      <c r="Q545" s="12">
        <v>6</v>
      </c>
      <c r="R545" s="30" t="s">
        <v>180</v>
      </c>
      <c r="S545" s="12" t="s">
        <v>132</v>
      </c>
      <c r="U545" t="s">
        <v>765</v>
      </c>
      <c r="V545" t="s">
        <v>40</v>
      </c>
      <c r="W545" t="s">
        <v>3695</v>
      </c>
      <c r="X545" t="s">
        <v>3696</v>
      </c>
      <c r="Y545" t="s">
        <v>180</v>
      </c>
      <c r="Z545" t="s">
        <v>4710</v>
      </c>
      <c r="AA545" t="s">
        <v>37</v>
      </c>
      <c r="AC545" t="s">
        <v>19</v>
      </c>
      <c r="AD545">
        <v>6</v>
      </c>
      <c r="AE545">
        <v>0</v>
      </c>
      <c r="AF545" t="s">
        <v>5132</v>
      </c>
      <c r="AG545">
        <v>1</v>
      </c>
      <c r="AI545" s="7" t="str">
        <f>VLOOKUP(B545,U:W,3,0)</f>
        <v>-6.9273853942476835</v>
      </c>
      <c r="AJ545" s="4" t="str">
        <f>VLOOKUP(B545,U:X,4,0)</f>
        <v>110.57784553617239</v>
      </c>
      <c r="AK545" s="4" t="str">
        <f>VLOOKUP(B545,U:Y,5,0)</f>
        <v>AHMAD FAHRUR REZA</v>
      </c>
      <c r="AL545" s="4" t="str">
        <f>VLOOKUP(B545,U:Z,6,0)</f>
        <v>14513047333</v>
      </c>
      <c r="AM545" s="4" t="str">
        <f>VLOOKUP(B545,U:AA,7,0)</f>
        <v>HEXING</v>
      </c>
      <c r="AN545" s="4">
        <f>VLOOKUP(B545,U:AB,8,0)</f>
        <v>0</v>
      </c>
      <c r="AO545" s="4" t="str">
        <f>VLOOKUP(B545,U:AC,9,0)</f>
        <v>ABB</v>
      </c>
      <c r="AP545" s="4">
        <f>VLOOKUP(B545,U:AD,10,0)</f>
        <v>4</v>
      </c>
      <c r="AQ545" s="3" t="s">
        <v>123</v>
      </c>
      <c r="AR545" s="4" t="str">
        <f t="shared" si="16"/>
        <v>4A</v>
      </c>
      <c r="AS545" s="4" t="str">
        <f>VLOOKUP(B545,U:AF,12,0)</f>
        <v>GD525511868</v>
      </c>
      <c r="AT545" s="4">
        <f>VLOOKUP(B545,U:AG,13,0)</f>
        <v>6</v>
      </c>
      <c r="AU545" s="4" t="str">
        <f t="shared" si="17"/>
        <v>PERLU PERLUASAN JTR</v>
      </c>
    </row>
    <row r="546" spans="1:47" x14ac:dyDescent="0.3">
      <c r="A546" s="6" t="s">
        <v>436</v>
      </c>
      <c r="B546" s="2" t="s">
        <v>968</v>
      </c>
      <c r="C546" s="1" t="s">
        <v>1705</v>
      </c>
      <c r="D546" s="12" t="s">
        <v>35</v>
      </c>
      <c r="E546" s="12">
        <v>5500</v>
      </c>
      <c r="F546" s="25" t="s">
        <v>2455</v>
      </c>
      <c r="G546" s="30" t="s">
        <v>2840</v>
      </c>
      <c r="H546" s="30" t="s">
        <v>2841</v>
      </c>
      <c r="I546" s="11" t="s">
        <v>131</v>
      </c>
      <c r="J546" s="12" t="s">
        <v>4250</v>
      </c>
      <c r="K546" s="12" t="s">
        <v>37</v>
      </c>
      <c r="L546" s="12">
        <v>0</v>
      </c>
      <c r="M546" s="12" t="s">
        <v>19</v>
      </c>
      <c r="N546" s="12" t="s">
        <v>129</v>
      </c>
      <c r="O546" s="12">
        <v>0</v>
      </c>
      <c r="P546" s="12" t="s">
        <v>338</v>
      </c>
      <c r="Q546" s="12">
        <v>2</v>
      </c>
      <c r="R546" s="30" t="s">
        <v>182</v>
      </c>
      <c r="S546" s="12">
        <v>0</v>
      </c>
      <c r="U546" t="s">
        <v>783</v>
      </c>
      <c r="V546" t="s">
        <v>40</v>
      </c>
      <c r="W546" t="s">
        <v>3697</v>
      </c>
      <c r="X546" t="s">
        <v>3698</v>
      </c>
      <c r="Y546" t="s">
        <v>180</v>
      </c>
      <c r="Z546" t="s">
        <v>4711</v>
      </c>
      <c r="AA546" t="s">
        <v>37</v>
      </c>
      <c r="AC546" t="s">
        <v>19</v>
      </c>
      <c r="AD546">
        <v>6</v>
      </c>
      <c r="AE546">
        <v>0</v>
      </c>
      <c r="AF546" t="s">
        <v>151</v>
      </c>
      <c r="AG546">
        <v>8</v>
      </c>
      <c r="AI546" s="7" t="str">
        <f>VLOOKUP(B546,U:W,3,0)</f>
        <v>-6.9002649</v>
      </c>
      <c r="AJ546" s="4" t="str">
        <f>VLOOKUP(B546,U:X,4,0)</f>
        <v>110.6318442</v>
      </c>
      <c r="AK546" s="4" t="str">
        <f>VLOOKUP(B546,U:Y,5,0)</f>
        <v>PARYONO</v>
      </c>
      <c r="AL546" s="4" t="str">
        <f>VLOOKUP(B546,U:Z,6,0)</f>
        <v>14514219642</v>
      </c>
      <c r="AM546" s="4" t="str">
        <f>VLOOKUP(B546,U:AA,7,0)</f>
        <v>HEXING</v>
      </c>
      <c r="AN546" s="4">
        <f>VLOOKUP(B546,U:AB,8,0)</f>
        <v>0</v>
      </c>
      <c r="AO546" s="4" t="str">
        <f>VLOOKUP(B546,U:AC,9,0)</f>
        <v>ABB</v>
      </c>
      <c r="AP546" s="4">
        <f>VLOOKUP(B546,U:AD,10,0)</f>
        <v>25</v>
      </c>
      <c r="AQ546" s="3" t="s">
        <v>123</v>
      </c>
      <c r="AR546" s="4" t="str">
        <f t="shared" si="16"/>
        <v>25A</v>
      </c>
      <c r="AS546" s="4" t="str">
        <f>VLOOKUP(B546,U:AF,12,0)</f>
        <v>GD525512384</v>
      </c>
      <c r="AT546" s="4">
        <f>VLOOKUP(B546,U:AG,13,0)</f>
        <v>2</v>
      </c>
      <c r="AU546" s="4">
        <f t="shared" si="17"/>
        <v>0</v>
      </c>
    </row>
    <row r="547" spans="1:47" x14ac:dyDescent="0.3">
      <c r="A547" s="6" t="s">
        <v>438</v>
      </c>
      <c r="B547" s="2" t="s">
        <v>969</v>
      </c>
      <c r="C547" s="1" t="s">
        <v>1706</v>
      </c>
      <c r="D547" s="12" t="s">
        <v>18</v>
      </c>
      <c r="E547" s="12">
        <v>900</v>
      </c>
      <c r="F547" s="25" t="s">
        <v>2456</v>
      </c>
      <c r="G547" s="30" t="s">
        <v>2900</v>
      </c>
      <c r="H547" s="30" t="s">
        <v>2901</v>
      </c>
      <c r="I547" s="11" t="s">
        <v>131</v>
      </c>
      <c r="J547" s="12" t="s">
        <v>4282</v>
      </c>
      <c r="K547" s="12" t="s">
        <v>37</v>
      </c>
      <c r="L547" s="12">
        <v>0</v>
      </c>
      <c r="M547" s="12" t="s">
        <v>19</v>
      </c>
      <c r="N547" s="12" t="s">
        <v>21</v>
      </c>
      <c r="O547" s="12">
        <v>0</v>
      </c>
      <c r="P547" s="12" t="s">
        <v>5010</v>
      </c>
      <c r="Q547" s="12">
        <v>5</v>
      </c>
      <c r="R547" s="30" t="s">
        <v>179</v>
      </c>
      <c r="S547" s="12">
        <v>0</v>
      </c>
      <c r="U547" t="s">
        <v>785</v>
      </c>
      <c r="V547" t="s">
        <v>40</v>
      </c>
      <c r="W547" t="s">
        <v>3697</v>
      </c>
      <c r="X547" t="s">
        <v>3698</v>
      </c>
      <c r="Y547" t="s">
        <v>180</v>
      </c>
      <c r="Z547" t="s">
        <v>4712</v>
      </c>
      <c r="AA547" t="s">
        <v>37</v>
      </c>
      <c r="AC547" t="s">
        <v>19</v>
      </c>
      <c r="AD547">
        <v>6</v>
      </c>
      <c r="AE547">
        <v>0</v>
      </c>
      <c r="AF547" t="s">
        <v>151</v>
      </c>
      <c r="AG547">
        <v>9</v>
      </c>
      <c r="AI547" s="7" t="str">
        <f>VLOOKUP(B547,U:W,3,0)</f>
        <v>-6.9026278</v>
      </c>
      <c r="AJ547" s="4" t="str">
        <f>VLOOKUP(B547,U:X,4,0)</f>
        <v>110.6555571</v>
      </c>
      <c r="AK547" s="4" t="str">
        <f>VLOOKUP(B547,U:Y,5,0)</f>
        <v>SUHIRMANTO</v>
      </c>
      <c r="AL547" s="4" t="str">
        <f>VLOOKUP(B547,U:Z,6,0)</f>
        <v>14514171611</v>
      </c>
      <c r="AM547" s="4" t="str">
        <f>VLOOKUP(B547,U:AA,7,0)</f>
        <v>HEXING</v>
      </c>
      <c r="AN547" s="4">
        <f>VLOOKUP(B547,U:AB,8,0)</f>
        <v>0</v>
      </c>
      <c r="AO547" s="4" t="str">
        <f>VLOOKUP(B547,U:AC,9,0)</f>
        <v>ABB</v>
      </c>
      <c r="AP547" s="4">
        <f>VLOOKUP(B547,U:AD,10,0)</f>
        <v>4</v>
      </c>
      <c r="AQ547" s="3" t="s">
        <v>123</v>
      </c>
      <c r="AR547" s="4" t="str">
        <f t="shared" si="16"/>
        <v>4A</v>
      </c>
      <c r="AS547" s="4" t="str">
        <f>VLOOKUP(B547,U:AF,12,0)</f>
        <v>GD525510748</v>
      </c>
      <c r="AT547" s="4">
        <f>VLOOKUP(B547,U:AG,13,0)</f>
        <v>5</v>
      </c>
      <c r="AU547" s="4">
        <f t="shared" si="17"/>
        <v>0</v>
      </c>
    </row>
    <row r="548" spans="1:47" x14ac:dyDescent="0.3">
      <c r="A548" s="6" t="s">
        <v>436</v>
      </c>
      <c r="B548" s="2" t="s">
        <v>970</v>
      </c>
      <c r="C548" s="1" t="s">
        <v>1707</v>
      </c>
      <c r="D548" s="12" t="s">
        <v>33</v>
      </c>
      <c r="E548" s="12">
        <v>900</v>
      </c>
      <c r="F548" s="25" t="s">
        <v>2457</v>
      </c>
      <c r="G548" s="30" t="s">
        <v>3144</v>
      </c>
      <c r="H548" s="30" t="s">
        <v>3145</v>
      </c>
      <c r="I548" s="11" t="s">
        <v>131</v>
      </c>
      <c r="J548" s="12" t="s">
        <v>4408</v>
      </c>
      <c r="K548" s="12" t="s">
        <v>37</v>
      </c>
      <c r="L548" s="12">
        <v>0</v>
      </c>
      <c r="M548" s="12" t="s">
        <v>19</v>
      </c>
      <c r="N548" s="12" t="s">
        <v>21</v>
      </c>
      <c r="O548" s="12">
        <v>0</v>
      </c>
      <c r="P548" s="12" t="s">
        <v>351</v>
      </c>
      <c r="Q548" s="12">
        <v>6</v>
      </c>
      <c r="R548" s="30" t="s">
        <v>182</v>
      </c>
      <c r="S548" s="12" t="s">
        <v>132</v>
      </c>
      <c r="U548" t="s">
        <v>924</v>
      </c>
      <c r="V548" t="s">
        <v>39</v>
      </c>
      <c r="W548" t="s">
        <v>3699</v>
      </c>
      <c r="X548" t="s">
        <v>3700</v>
      </c>
      <c r="Y548" t="s">
        <v>184</v>
      </c>
      <c r="Z548" t="s">
        <v>4713</v>
      </c>
      <c r="AA548" t="s">
        <v>37</v>
      </c>
      <c r="AC548" t="s">
        <v>19</v>
      </c>
      <c r="AD548">
        <v>4</v>
      </c>
      <c r="AE548">
        <v>0</v>
      </c>
      <c r="AF548" t="s">
        <v>48</v>
      </c>
      <c r="AG548">
        <v>6</v>
      </c>
      <c r="AI548" s="7" t="str">
        <f>VLOOKUP(B548,U:W,3,0)</f>
        <v>-6.8832648</v>
      </c>
      <c r="AJ548" s="4" t="str">
        <f>VLOOKUP(B548,U:X,4,0)</f>
        <v>110.6557188</v>
      </c>
      <c r="AK548" s="4" t="str">
        <f>VLOOKUP(B548,U:Y,5,0)</f>
        <v>PARYONO</v>
      </c>
      <c r="AL548" s="4" t="str">
        <f>VLOOKUP(B548,U:Z,6,0)</f>
        <v>14514218685</v>
      </c>
      <c r="AM548" s="4" t="str">
        <f>VLOOKUP(B548,U:AA,7,0)</f>
        <v>HEXING</v>
      </c>
      <c r="AN548" s="4">
        <f>VLOOKUP(B548,U:AB,8,0)</f>
        <v>0</v>
      </c>
      <c r="AO548" s="4" t="str">
        <f>VLOOKUP(B548,U:AC,9,0)</f>
        <v>ABB</v>
      </c>
      <c r="AP548" s="4">
        <f>VLOOKUP(B548,U:AD,10,0)</f>
        <v>4</v>
      </c>
      <c r="AQ548" s="3" t="s">
        <v>123</v>
      </c>
      <c r="AR548" s="4" t="str">
        <f t="shared" si="16"/>
        <v>4A</v>
      </c>
      <c r="AS548" s="4" t="str">
        <f>VLOOKUP(B548,U:AF,12,0)</f>
        <v>GD525510469</v>
      </c>
      <c r="AT548" s="4">
        <f>VLOOKUP(B548,U:AG,13,0)</f>
        <v>6</v>
      </c>
      <c r="AU548" s="4" t="str">
        <f t="shared" si="17"/>
        <v>PERLU PERLUASAN JTR</v>
      </c>
    </row>
    <row r="549" spans="1:47" x14ac:dyDescent="0.3">
      <c r="A549" s="6" t="s">
        <v>426</v>
      </c>
      <c r="B549" s="2" t="s">
        <v>971</v>
      </c>
      <c r="C549" s="1" t="s">
        <v>1708</v>
      </c>
      <c r="D549" s="12" t="s">
        <v>18</v>
      </c>
      <c r="E549" s="12">
        <v>1300</v>
      </c>
      <c r="F549" s="25" t="s">
        <v>2458</v>
      </c>
      <c r="G549" s="30" t="s">
        <v>224</v>
      </c>
      <c r="H549" s="30" t="s">
        <v>312</v>
      </c>
      <c r="I549" s="11" t="s">
        <v>131</v>
      </c>
      <c r="J549" s="12" t="s">
        <v>4241</v>
      </c>
      <c r="K549" s="12" t="s">
        <v>37</v>
      </c>
      <c r="L549" s="12">
        <v>0</v>
      </c>
      <c r="M549" s="12" t="s">
        <v>19</v>
      </c>
      <c r="N549" s="12" t="s">
        <v>125</v>
      </c>
      <c r="O549" s="12">
        <v>0</v>
      </c>
      <c r="P549" s="12" t="s">
        <v>100</v>
      </c>
      <c r="Q549" s="12">
        <v>4</v>
      </c>
      <c r="R549" s="30" t="s">
        <v>178</v>
      </c>
      <c r="S549" s="12">
        <v>0</v>
      </c>
      <c r="U549" t="s">
        <v>455</v>
      </c>
      <c r="V549" t="s">
        <v>40</v>
      </c>
      <c r="W549" t="s">
        <v>3701</v>
      </c>
      <c r="X549" t="s">
        <v>3702</v>
      </c>
      <c r="Y549" t="s">
        <v>183</v>
      </c>
      <c r="Z549" t="s">
        <v>4714</v>
      </c>
      <c r="AA549" t="s">
        <v>37</v>
      </c>
      <c r="AC549" t="s">
        <v>19</v>
      </c>
      <c r="AD549">
        <v>6</v>
      </c>
      <c r="AE549">
        <v>0</v>
      </c>
      <c r="AF549" t="s">
        <v>5071</v>
      </c>
      <c r="AG549">
        <v>8</v>
      </c>
      <c r="AI549" s="7" t="str">
        <f>VLOOKUP(B549,U:W,3,0)</f>
        <v>-6.9947807</v>
      </c>
      <c r="AJ549" s="4" t="str">
        <f>VLOOKUP(B549,U:X,4,0)</f>
        <v>110.7500941</v>
      </c>
      <c r="AK549" s="4" t="str">
        <f>VLOOKUP(B549,U:Y,5,0)</f>
        <v>AGUS SALIM</v>
      </c>
      <c r="AL549" s="4" t="str">
        <f>VLOOKUP(B549,U:Z,6,0)</f>
        <v>14512996076</v>
      </c>
      <c r="AM549" s="4" t="str">
        <f>VLOOKUP(B549,U:AA,7,0)</f>
        <v>HEXING</v>
      </c>
      <c r="AN549" s="4">
        <f>VLOOKUP(B549,U:AB,8,0)</f>
        <v>0</v>
      </c>
      <c r="AO549" s="4" t="str">
        <f>VLOOKUP(B549,U:AC,9,0)</f>
        <v>ABB</v>
      </c>
      <c r="AP549" s="4">
        <f>VLOOKUP(B549,U:AD,10,0)</f>
        <v>6</v>
      </c>
      <c r="AQ549" s="3" t="s">
        <v>123</v>
      </c>
      <c r="AR549" s="4" t="str">
        <f t="shared" si="16"/>
        <v>6A</v>
      </c>
      <c r="AS549" s="4" t="str">
        <f>VLOOKUP(B549,U:AF,12,0)</f>
        <v>GD525510591</v>
      </c>
      <c r="AT549" s="4">
        <f>VLOOKUP(B549,U:AG,13,0)</f>
        <v>4</v>
      </c>
      <c r="AU549" s="4">
        <f t="shared" si="17"/>
        <v>0</v>
      </c>
    </row>
    <row r="550" spans="1:47" x14ac:dyDescent="0.3">
      <c r="A550" s="6" t="s">
        <v>426</v>
      </c>
      <c r="B550" s="2" t="s">
        <v>972</v>
      </c>
      <c r="C550" s="1" t="s">
        <v>1709</v>
      </c>
      <c r="D550" s="12" t="s">
        <v>33</v>
      </c>
      <c r="E550" s="12">
        <v>900</v>
      </c>
      <c r="F550" s="25" t="s">
        <v>2459</v>
      </c>
      <c r="G550" s="30" t="s">
        <v>2832</v>
      </c>
      <c r="H550" s="30" t="s">
        <v>2833</v>
      </c>
      <c r="I550" s="11" t="s">
        <v>131</v>
      </c>
      <c r="J550" s="12" t="s">
        <v>4246</v>
      </c>
      <c r="K550" s="12" t="s">
        <v>37</v>
      </c>
      <c r="L550" s="12">
        <v>0</v>
      </c>
      <c r="M550" s="12" t="s">
        <v>19</v>
      </c>
      <c r="N550" s="12" t="s">
        <v>21</v>
      </c>
      <c r="O550" s="12">
        <v>0</v>
      </c>
      <c r="P550" s="12" t="s">
        <v>345</v>
      </c>
      <c r="Q550" s="12">
        <v>4</v>
      </c>
      <c r="R550" s="30" t="s">
        <v>31</v>
      </c>
      <c r="S550" s="12">
        <v>0</v>
      </c>
      <c r="U550" t="s">
        <v>945</v>
      </c>
      <c r="V550" t="s">
        <v>39</v>
      </c>
      <c r="W550" t="s">
        <v>3703</v>
      </c>
      <c r="X550" t="s">
        <v>3704</v>
      </c>
      <c r="Y550" t="s">
        <v>176</v>
      </c>
      <c r="Z550" t="s">
        <v>4715</v>
      </c>
      <c r="AA550" t="s">
        <v>37</v>
      </c>
      <c r="AC550" t="s">
        <v>19</v>
      </c>
      <c r="AD550">
        <v>4</v>
      </c>
      <c r="AE550">
        <v>0</v>
      </c>
      <c r="AF550" t="s">
        <v>5133</v>
      </c>
      <c r="AG550">
        <v>12</v>
      </c>
      <c r="AI550" s="7" t="str">
        <f>VLOOKUP(B550,U:W,3,0)</f>
        <v>-6.9516668</v>
      </c>
      <c r="AJ550" s="4" t="str">
        <f>VLOOKUP(B550,U:X,4,0)</f>
        <v>110.616623</v>
      </c>
      <c r="AK550" s="4" t="str">
        <f>VLOOKUP(B550,U:Y,5,0)</f>
        <v>SUDARMAN</v>
      </c>
      <c r="AL550" s="4" t="str">
        <f>VLOOKUP(B550,U:Z,6,0)</f>
        <v>14514148973</v>
      </c>
      <c r="AM550" s="4" t="str">
        <f>VLOOKUP(B550,U:AA,7,0)</f>
        <v>HEXING</v>
      </c>
      <c r="AN550" s="4">
        <f>VLOOKUP(B550,U:AB,8,0)</f>
        <v>0</v>
      </c>
      <c r="AO550" s="4" t="str">
        <f>VLOOKUP(B550,U:AC,9,0)</f>
        <v>ABB</v>
      </c>
      <c r="AP550" s="4">
        <f>VLOOKUP(B550,U:AD,10,0)</f>
        <v>4</v>
      </c>
      <c r="AQ550" s="3" t="s">
        <v>123</v>
      </c>
      <c r="AR550" s="4" t="str">
        <f t="shared" si="16"/>
        <v>4A</v>
      </c>
      <c r="AS550" s="4" t="str">
        <f>VLOOKUP(B550,U:AF,12,0)</f>
        <v>0000</v>
      </c>
      <c r="AT550" s="4">
        <f>VLOOKUP(B550,U:AG,13,0)</f>
        <v>4</v>
      </c>
      <c r="AU550" s="4">
        <f t="shared" si="17"/>
        <v>0</v>
      </c>
    </row>
    <row r="551" spans="1:47" x14ac:dyDescent="0.3">
      <c r="A551" s="6" t="s">
        <v>426</v>
      </c>
      <c r="B551" s="2" t="s">
        <v>973</v>
      </c>
      <c r="C551" s="1" t="s">
        <v>1463</v>
      </c>
      <c r="D551" s="12" t="s">
        <v>18</v>
      </c>
      <c r="E551" s="12">
        <v>1300</v>
      </c>
      <c r="F551" s="25" t="s">
        <v>2460</v>
      </c>
      <c r="G551" s="19" t="s">
        <v>2781</v>
      </c>
      <c r="H551" s="19" t="s">
        <v>2782</v>
      </c>
      <c r="I551" s="11" t="s">
        <v>131</v>
      </c>
      <c r="J551" s="18" t="s">
        <v>4215</v>
      </c>
      <c r="K551" s="12" t="s">
        <v>37</v>
      </c>
      <c r="L551" s="12">
        <v>0</v>
      </c>
      <c r="M551" s="11" t="s">
        <v>19</v>
      </c>
      <c r="N551" s="11" t="s">
        <v>125</v>
      </c>
      <c r="O551" s="12">
        <v>0</v>
      </c>
      <c r="P551" s="12" t="s">
        <v>4991</v>
      </c>
      <c r="Q551" s="12">
        <v>3</v>
      </c>
      <c r="R551" s="28" t="s">
        <v>177</v>
      </c>
      <c r="S551" s="11">
        <v>0</v>
      </c>
      <c r="U551" t="s">
        <v>456</v>
      </c>
      <c r="V551" t="s">
        <v>39</v>
      </c>
      <c r="W551" t="s">
        <v>3701</v>
      </c>
      <c r="X551" t="s">
        <v>3702</v>
      </c>
      <c r="Y551" t="s">
        <v>183</v>
      </c>
      <c r="Z551" t="s">
        <v>4716</v>
      </c>
      <c r="AA551" t="s">
        <v>37</v>
      </c>
      <c r="AC551" t="s">
        <v>19</v>
      </c>
      <c r="AD551">
        <v>4</v>
      </c>
      <c r="AE551">
        <v>0</v>
      </c>
      <c r="AF551" t="s">
        <v>5003</v>
      </c>
      <c r="AG551">
        <v>7</v>
      </c>
      <c r="AI551" s="7" t="str">
        <f>VLOOKUP(B551,U:W,3,0)</f>
        <v>-6.8890813</v>
      </c>
      <c r="AJ551" s="4" t="str">
        <f>VLOOKUP(B551,U:X,4,0)</f>
        <v>110.6381623</v>
      </c>
      <c r="AK551" s="4" t="str">
        <f>VLOOKUP(B551,U:Y,5,0)</f>
        <v>MIFTAKHUL ANWAR</v>
      </c>
      <c r="AL551" s="4" t="str">
        <f>VLOOKUP(B551,U:Z,6,0)</f>
        <v>14514208173</v>
      </c>
      <c r="AM551" s="4" t="str">
        <f>VLOOKUP(B551,U:AA,7,0)</f>
        <v>HEXING</v>
      </c>
      <c r="AN551" s="4">
        <f>VLOOKUP(B551,U:AB,8,0)</f>
        <v>0</v>
      </c>
      <c r="AO551" s="4" t="str">
        <f>VLOOKUP(B551,U:AC,9,0)</f>
        <v>ABB</v>
      </c>
      <c r="AP551" s="4">
        <f>VLOOKUP(B551,U:AD,10,0)</f>
        <v>6</v>
      </c>
      <c r="AQ551" s="3" t="s">
        <v>123</v>
      </c>
      <c r="AR551" s="4" t="str">
        <f t="shared" si="16"/>
        <v>6A</v>
      </c>
      <c r="AS551" s="4" t="str">
        <f>VLOOKUP(B551,U:AF,12,0)</f>
        <v>GD525513129</v>
      </c>
      <c r="AT551" s="4">
        <f>VLOOKUP(B551,U:AG,13,0)</f>
        <v>3</v>
      </c>
      <c r="AU551" s="4">
        <f t="shared" si="17"/>
        <v>0</v>
      </c>
    </row>
    <row r="552" spans="1:47" x14ac:dyDescent="0.3">
      <c r="A552" s="6" t="s">
        <v>426</v>
      </c>
      <c r="B552" s="2" t="s">
        <v>974</v>
      </c>
      <c r="C552" s="1" t="s">
        <v>1710</v>
      </c>
      <c r="D552" s="12" t="s">
        <v>18</v>
      </c>
      <c r="E552" s="12">
        <v>900</v>
      </c>
      <c r="F552" s="25" t="s">
        <v>2461</v>
      </c>
      <c r="G552" s="30" t="s">
        <v>141</v>
      </c>
      <c r="H552" s="30" t="s">
        <v>325</v>
      </c>
      <c r="I552" s="11" t="s">
        <v>131</v>
      </c>
      <c r="J552" s="12" t="s">
        <v>4243</v>
      </c>
      <c r="K552" s="12" t="s">
        <v>37</v>
      </c>
      <c r="L552" s="12">
        <v>0</v>
      </c>
      <c r="M552" s="12" t="s">
        <v>19</v>
      </c>
      <c r="N552" s="12" t="s">
        <v>21</v>
      </c>
      <c r="O552" s="12">
        <v>0</v>
      </c>
      <c r="P552" s="12" t="s">
        <v>54</v>
      </c>
      <c r="Q552" s="12">
        <v>2</v>
      </c>
      <c r="R552" s="30" t="s">
        <v>178</v>
      </c>
      <c r="S552" s="12">
        <v>0</v>
      </c>
      <c r="U552" t="s">
        <v>927</v>
      </c>
      <c r="V552" t="s">
        <v>39</v>
      </c>
      <c r="W552" t="s">
        <v>224</v>
      </c>
      <c r="X552" t="s">
        <v>220</v>
      </c>
      <c r="Y552" t="s">
        <v>178</v>
      </c>
      <c r="Z552" t="s">
        <v>4717</v>
      </c>
      <c r="AA552" t="s">
        <v>146</v>
      </c>
      <c r="AC552" t="s">
        <v>19</v>
      </c>
      <c r="AD552">
        <v>4</v>
      </c>
      <c r="AE552">
        <v>0</v>
      </c>
      <c r="AF552" t="s">
        <v>413</v>
      </c>
      <c r="AG552">
        <v>2</v>
      </c>
      <c r="AI552" s="7" t="str">
        <f>VLOOKUP(B552,U:W,3,0)</f>
        <v>-6.9947822</v>
      </c>
      <c r="AJ552" s="4" t="str">
        <f>VLOOKUP(B552,U:X,4,0)</f>
        <v>110.7500947</v>
      </c>
      <c r="AK552" s="4" t="str">
        <f>VLOOKUP(B552,U:Y,5,0)</f>
        <v>AGUS SALIM</v>
      </c>
      <c r="AL552" s="4" t="str">
        <f>VLOOKUP(B552,U:Z,6,0)</f>
        <v>14514148833</v>
      </c>
      <c r="AM552" s="4" t="str">
        <f>VLOOKUP(B552,U:AA,7,0)</f>
        <v>HEXING</v>
      </c>
      <c r="AN552" s="4">
        <f>VLOOKUP(B552,U:AB,8,0)</f>
        <v>0</v>
      </c>
      <c r="AO552" s="4" t="str">
        <f>VLOOKUP(B552,U:AC,9,0)</f>
        <v>ABB</v>
      </c>
      <c r="AP552" s="4">
        <f>VLOOKUP(B552,U:AD,10,0)</f>
        <v>4</v>
      </c>
      <c r="AQ552" s="3" t="s">
        <v>123</v>
      </c>
      <c r="AR552" s="4" t="str">
        <f t="shared" si="16"/>
        <v>4A</v>
      </c>
      <c r="AS552" s="4" t="str">
        <f>VLOOKUP(B552,U:AF,12,0)</f>
        <v>GD525512316</v>
      </c>
      <c r="AT552" s="4">
        <f>VLOOKUP(B552,U:AG,13,0)</f>
        <v>2</v>
      </c>
      <c r="AU552" s="4">
        <f t="shared" si="17"/>
        <v>0</v>
      </c>
    </row>
    <row r="553" spans="1:47" x14ac:dyDescent="0.3">
      <c r="A553" s="6" t="s">
        <v>426</v>
      </c>
      <c r="B553" s="2" t="s">
        <v>975</v>
      </c>
      <c r="C553" s="1" t="s">
        <v>1711</v>
      </c>
      <c r="D553" s="12" t="s">
        <v>33</v>
      </c>
      <c r="E553" s="12">
        <v>900</v>
      </c>
      <c r="F553" s="25" t="s">
        <v>2462</v>
      </c>
      <c r="G553" s="30" t="s">
        <v>2779</v>
      </c>
      <c r="H553" s="30" t="s">
        <v>2780</v>
      </c>
      <c r="I553" s="11" t="s">
        <v>131</v>
      </c>
      <c r="J553" s="12" t="s">
        <v>4214</v>
      </c>
      <c r="K553" s="12" t="s">
        <v>37</v>
      </c>
      <c r="L553" s="12">
        <v>0</v>
      </c>
      <c r="M553" s="12" t="s">
        <v>19</v>
      </c>
      <c r="N553" s="12" t="s">
        <v>21</v>
      </c>
      <c r="O553" s="12">
        <v>0</v>
      </c>
      <c r="P553" s="12" t="s">
        <v>4990</v>
      </c>
      <c r="Q553" s="12">
        <v>3</v>
      </c>
      <c r="R553" s="30" t="s">
        <v>182</v>
      </c>
      <c r="S553" s="12">
        <v>0</v>
      </c>
      <c r="U553" t="s">
        <v>761</v>
      </c>
      <c r="V553" t="s">
        <v>40</v>
      </c>
      <c r="W553" t="s">
        <v>3705</v>
      </c>
      <c r="X553" t="s">
        <v>3706</v>
      </c>
      <c r="Y553" t="s">
        <v>177</v>
      </c>
      <c r="Z553" t="s">
        <v>4718</v>
      </c>
      <c r="AA553" t="s">
        <v>37</v>
      </c>
      <c r="AC553" t="s">
        <v>19</v>
      </c>
      <c r="AD553">
        <v>6</v>
      </c>
      <c r="AE553">
        <v>0</v>
      </c>
      <c r="AF553" t="s">
        <v>94</v>
      </c>
      <c r="AG553">
        <v>4</v>
      </c>
      <c r="AI553" s="7" t="str">
        <f>VLOOKUP(B553,U:W,3,0)</f>
        <v>-6.8994181</v>
      </c>
      <c r="AJ553" s="4" t="str">
        <f>VLOOKUP(B553,U:X,4,0)</f>
        <v>110.6363714</v>
      </c>
      <c r="AK553" s="4" t="str">
        <f>VLOOKUP(B553,U:Y,5,0)</f>
        <v>PARYONO</v>
      </c>
      <c r="AL553" s="4" t="str">
        <f>VLOOKUP(B553,U:Z,6,0)</f>
        <v>14514240994</v>
      </c>
      <c r="AM553" s="4" t="str">
        <f>VLOOKUP(B553,U:AA,7,0)</f>
        <v>HEXING</v>
      </c>
      <c r="AN553" s="4">
        <f>VLOOKUP(B553,U:AB,8,0)</f>
        <v>0</v>
      </c>
      <c r="AO553" s="4" t="str">
        <f>VLOOKUP(B553,U:AC,9,0)</f>
        <v>ABB</v>
      </c>
      <c r="AP553" s="4">
        <f>VLOOKUP(B553,U:AD,10,0)</f>
        <v>4</v>
      </c>
      <c r="AQ553" s="3" t="s">
        <v>123</v>
      </c>
      <c r="AR553" s="4" t="str">
        <f t="shared" si="16"/>
        <v>4A</v>
      </c>
      <c r="AS553" s="4" t="str">
        <f>VLOOKUP(B553,U:AF,12,0)</f>
        <v>GD525511974</v>
      </c>
      <c r="AT553" s="4">
        <f>VLOOKUP(B553,U:AG,13,0)</f>
        <v>3</v>
      </c>
      <c r="AU553" s="4">
        <f t="shared" si="17"/>
        <v>0</v>
      </c>
    </row>
    <row r="554" spans="1:47" x14ac:dyDescent="0.3">
      <c r="A554" s="6" t="s">
        <v>426</v>
      </c>
      <c r="B554" s="2" t="s">
        <v>976</v>
      </c>
      <c r="C554" s="1" t="s">
        <v>1712</v>
      </c>
      <c r="D554" s="12" t="s">
        <v>18</v>
      </c>
      <c r="E554" s="12">
        <v>900</v>
      </c>
      <c r="F554" s="25" t="s">
        <v>2463</v>
      </c>
      <c r="G554" s="30" t="s">
        <v>2777</v>
      </c>
      <c r="H554" s="30" t="s">
        <v>2778</v>
      </c>
      <c r="I554" s="11" t="s">
        <v>131</v>
      </c>
      <c r="J554" s="12" t="s">
        <v>4213</v>
      </c>
      <c r="K554" s="12" t="s">
        <v>37</v>
      </c>
      <c r="L554" s="12">
        <v>0</v>
      </c>
      <c r="M554" s="12" t="s">
        <v>19</v>
      </c>
      <c r="N554" s="12" t="s">
        <v>21</v>
      </c>
      <c r="O554" s="12">
        <v>0</v>
      </c>
      <c r="P554" s="12" t="s">
        <v>75</v>
      </c>
      <c r="Q554" s="12">
        <v>5</v>
      </c>
      <c r="R554" s="30" t="s">
        <v>176</v>
      </c>
      <c r="S554" s="12">
        <v>0</v>
      </c>
      <c r="U554" t="s">
        <v>929</v>
      </c>
      <c r="V554" t="s">
        <v>39</v>
      </c>
      <c r="W554" t="s">
        <v>3707</v>
      </c>
      <c r="X554" t="s">
        <v>3708</v>
      </c>
      <c r="Y554" t="s">
        <v>176</v>
      </c>
      <c r="Z554" t="s">
        <v>4719</v>
      </c>
      <c r="AA554" t="s">
        <v>37</v>
      </c>
      <c r="AC554" t="s">
        <v>19</v>
      </c>
      <c r="AD554">
        <v>4</v>
      </c>
      <c r="AE554">
        <v>0</v>
      </c>
      <c r="AF554" t="s">
        <v>64</v>
      </c>
      <c r="AG554">
        <v>3</v>
      </c>
      <c r="AI554" s="7" t="str">
        <f>VLOOKUP(B554,U:W,3,0)</f>
        <v>-6.8722352</v>
      </c>
      <c r="AJ554" s="4" t="str">
        <f>VLOOKUP(B554,U:X,4,0)</f>
        <v>110.5698027</v>
      </c>
      <c r="AK554" s="4" t="str">
        <f>VLOOKUP(B554,U:Y,5,0)</f>
        <v>AHMAD ROFIQ</v>
      </c>
      <c r="AL554" s="4" t="str">
        <f>VLOOKUP(B554,U:Z,6,0)</f>
        <v>14514171207</v>
      </c>
      <c r="AM554" s="4" t="str">
        <f>VLOOKUP(B554,U:AA,7,0)</f>
        <v>HEXING</v>
      </c>
      <c r="AN554" s="4">
        <f>VLOOKUP(B554,U:AB,8,0)</f>
        <v>0</v>
      </c>
      <c r="AO554" s="4" t="str">
        <f>VLOOKUP(B554,U:AC,9,0)</f>
        <v>ABB</v>
      </c>
      <c r="AP554" s="4">
        <f>VLOOKUP(B554,U:AD,10,0)</f>
        <v>4</v>
      </c>
      <c r="AQ554" s="3" t="s">
        <v>123</v>
      </c>
      <c r="AR554" s="4" t="str">
        <f t="shared" si="16"/>
        <v>4A</v>
      </c>
      <c r="AS554" s="4" t="str">
        <f>VLOOKUP(B554,U:AF,12,0)</f>
        <v>GD525512322</v>
      </c>
      <c r="AT554" s="4">
        <f>VLOOKUP(B554,U:AG,13,0)</f>
        <v>5</v>
      </c>
      <c r="AU554" s="4">
        <f t="shared" si="17"/>
        <v>0</v>
      </c>
    </row>
    <row r="555" spans="1:47" x14ac:dyDescent="0.3">
      <c r="A555" s="6" t="s">
        <v>426</v>
      </c>
      <c r="B555" s="2" t="s">
        <v>977</v>
      </c>
      <c r="C555" s="1" t="s">
        <v>194</v>
      </c>
      <c r="D555" s="12" t="s">
        <v>18</v>
      </c>
      <c r="E555" s="12">
        <v>1300</v>
      </c>
      <c r="F555" s="25" t="s">
        <v>2464</v>
      </c>
      <c r="G555" s="30" t="s">
        <v>2775</v>
      </c>
      <c r="H555" s="30" t="s">
        <v>2776</v>
      </c>
      <c r="I555" s="11" t="s">
        <v>131</v>
      </c>
      <c r="J555" s="12" t="s">
        <v>4212</v>
      </c>
      <c r="K555" s="12" t="s">
        <v>37</v>
      </c>
      <c r="L555" s="12">
        <v>0</v>
      </c>
      <c r="M555" s="12" t="s">
        <v>19</v>
      </c>
      <c r="N555" s="12" t="s">
        <v>125</v>
      </c>
      <c r="O555" s="12">
        <v>0</v>
      </c>
      <c r="P555" s="12" t="s">
        <v>4989</v>
      </c>
      <c r="Q555" s="12">
        <v>1</v>
      </c>
      <c r="R555" s="30" t="s">
        <v>180</v>
      </c>
      <c r="S555" s="12">
        <v>0</v>
      </c>
      <c r="U555" t="s">
        <v>933</v>
      </c>
      <c r="V555" t="s">
        <v>39</v>
      </c>
      <c r="W555" t="s">
        <v>3709</v>
      </c>
      <c r="X555" t="s">
        <v>3710</v>
      </c>
      <c r="Y555" t="s">
        <v>180</v>
      </c>
      <c r="Z555" t="s">
        <v>4720</v>
      </c>
      <c r="AA555" t="s">
        <v>37</v>
      </c>
      <c r="AC555" t="s">
        <v>19</v>
      </c>
      <c r="AD555">
        <v>4</v>
      </c>
      <c r="AE555">
        <v>0</v>
      </c>
      <c r="AF555" t="s">
        <v>152</v>
      </c>
      <c r="AG555">
        <v>2</v>
      </c>
      <c r="AI555" s="7" t="str">
        <f>VLOOKUP(B555,U:W,3,0)</f>
        <v>-6.9474491</v>
      </c>
      <c r="AJ555" s="4" t="str">
        <f>VLOOKUP(B555,U:X,4,0)</f>
        <v>110.5187556</v>
      </c>
      <c r="AK555" s="4" t="str">
        <f>VLOOKUP(B555,U:Y,5,0)</f>
        <v>AHMAD FAHRUR REZA</v>
      </c>
      <c r="AL555" s="4" t="str">
        <f>VLOOKUP(B555,U:Z,6,0)</f>
        <v>14514239442</v>
      </c>
      <c r="AM555" s="4" t="str">
        <f>VLOOKUP(B555,U:AA,7,0)</f>
        <v>HEXING</v>
      </c>
      <c r="AN555" s="4">
        <f>VLOOKUP(B555,U:AB,8,0)</f>
        <v>0</v>
      </c>
      <c r="AO555" s="4" t="str">
        <f>VLOOKUP(B555,U:AC,9,0)</f>
        <v>ABB</v>
      </c>
      <c r="AP555" s="4">
        <f>VLOOKUP(B555,U:AD,10,0)</f>
        <v>6</v>
      </c>
      <c r="AQ555" s="3" t="s">
        <v>123</v>
      </c>
      <c r="AR555" s="4" t="str">
        <f t="shared" si="16"/>
        <v>6A</v>
      </c>
      <c r="AS555" s="4" t="str">
        <f>VLOOKUP(B555,U:AF,12,0)</f>
        <v>5855</v>
      </c>
      <c r="AT555" s="4">
        <f>VLOOKUP(B555,U:AG,13,0)</f>
        <v>1</v>
      </c>
      <c r="AU555" s="4">
        <f t="shared" si="17"/>
        <v>0</v>
      </c>
    </row>
    <row r="556" spans="1:47" x14ac:dyDescent="0.3">
      <c r="A556" s="6" t="s">
        <v>436</v>
      </c>
      <c r="B556" s="2" t="s">
        <v>978</v>
      </c>
      <c r="C556" s="1" t="s">
        <v>1713</v>
      </c>
      <c r="D556" s="12" t="s">
        <v>18</v>
      </c>
      <c r="E556" s="12">
        <v>1300</v>
      </c>
      <c r="F556" s="25" t="s">
        <v>2465</v>
      </c>
      <c r="G556" s="30" t="s">
        <v>3136</v>
      </c>
      <c r="H556" s="30" t="s">
        <v>3137</v>
      </c>
      <c r="I556" s="11" t="s">
        <v>131</v>
      </c>
      <c r="J556" s="12" t="s">
        <v>4404</v>
      </c>
      <c r="K556" s="12" t="s">
        <v>37</v>
      </c>
      <c r="L556" s="12">
        <v>0</v>
      </c>
      <c r="M556" s="12" t="s">
        <v>19</v>
      </c>
      <c r="N556" s="12" t="s">
        <v>125</v>
      </c>
      <c r="O556" s="12">
        <v>0</v>
      </c>
      <c r="P556" s="12" t="s">
        <v>94</v>
      </c>
      <c r="Q556" s="12">
        <v>5</v>
      </c>
      <c r="R556" s="30" t="s">
        <v>177</v>
      </c>
      <c r="S556" s="12">
        <v>0</v>
      </c>
      <c r="U556" t="s">
        <v>457</v>
      </c>
      <c r="V556" t="s">
        <v>43</v>
      </c>
      <c r="W556" t="s">
        <v>3711</v>
      </c>
      <c r="X556" t="s">
        <v>3712</v>
      </c>
      <c r="Y556" t="s">
        <v>180</v>
      </c>
      <c r="Z556" t="s">
        <v>4721</v>
      </c>
      <c r="AA556" t="s">
        <v>37</v>
      </c>
      <c r="AC556" t="s">
        <v>19</v>
      </c>
      <c r="AD556">
        <v>2</v>
      </c>
      <c r="AE556">
        <v>0</v>
      </c>
      <c r="AF556" t="s">
        <v>171</v>
      </c>
      <c r="AG556">
        <v>5</v>
      </c>
      <c r="AI556" s="7" t="str">
        <f>VLOOKUP(B556,U:W,3,0)</f>
        <v>-6.8882981</v>
      </c>
      <c r="AJ556" s="4" t="str">
        <f>VLOOKUP(B556,U:X,4,0)</f>
        <v>110.6089806</v>
      </c>
      <c r="AK556" s="4" t="str">
        <f>VLOOKUP(B556,U:Y,5,0)</f>
        <v>MIFTAKHUL ANWAR</v>
      </c>
      <c r="AL556" s="4" t="str">
        <f>VLOOKUP(B556,U:Z,6,0)</f>
        <v>14514218974</v>
      </c>
      <c r="AM556" s="4" t="str">
        <f>VLOOKUP(B556,U:AA,7,0)</f>
        <v>HEXING</v>
      </c>
      <c r="AN556" s="4">
        <f>VLOOKUP(B556,U:AB,8,0)</f>
        <v>0</v>
      </c>
      <c r="AO556" s="4" t="str">
        <f>VLOOKUP(B556,U:AC,9,0)</f>
        <v>ABB</v>
      </c>
      <c r="AP556" s="4">
        <f>VLOOKUP(B556,U:AD,10,0)</f>
        <v>6</v>
      </c>
      <c r="AQ556" s="3" t="s">
        <v>123</v>
      </c>
      <c r="AR556" s="4" t="str">
        <f t="shared" si="16"/>
        <v>6A</v>
      </c>
      <c r="AS556" s="4" t="str">
        <f>VLOOKUP(B556,U:AF,12,0)</f>
        <v>GD525512356</v>
      </c>
      <c r="AT556" s="4">
        <f>VLOOKUP(B556,U:AG,13,0)</f>
        <v>5</v>
      </c>
      <c r="AU556" s="4">
        <f t="shared" si="17"/>
        <v>0</v>
      </c>
    </row>
    <row r="557" spans="1:47" x14ac:dyDescent="0.3">
      <c r="A557" s="6" t="s">
        <v>426</v>
      </c>
      <c r="B557" s="2" t="s">
        <v>979</v>
      </c>
      <c r="C557" s="1" t="s">
        <v>1714</v>
      </c>
      <c r="D557" s="12" t="s">
        <v>33</v>
      </c>
      <c r="E557" s="12">
        <v>900</v>
      </c>
      <c r="F557" s="25" t="s">
        <v>2466</v>
      </c>
      <c r="G557" s="30" t="s">
        <v>2773</v>
      </c>
      <c r="H557" s="30" t="s">
        <v>2774</v>
      </c>
      <c r="I557" s="11" t="s">
        <v>131</v>
      </c>
      <c r="J557" s="12" t="s">
        <v>4210</v>
      </c>
      <c r="K557" s="12" t="s">
        <v>37</v>
      </c>
      <c r="L557" s="12">
        <v>0</v>
      </c>
      <c r="M557" s="12" t="s">
        <v>19</v>
      </c>
      <c r="N557" s="12" t="s">
        <v>21</v>
      </c>
      <c r="O557" s="12">
        <v>0</v>
      </c>
      <c r="P557" s="12" t="s">
        <v>114</v>
      </c>
      <c r="Q557" s="12">
        <v>6</v>
      </c>
      <c r="R557" s="30" t="s">
        <v>178</v>
      </c>
      <c r="S557" s="12" t="s">
        <v>132</v>
      </c>
      <c r="U557" t="s">
        <v>462</v>
      </c>
      <c r="V557" t="s">
        <v>43</v>
      </c>
      <c r="W557" t="s">
        <v>3713</v>
      </c>
      <c r="X557" t="s">
        <v>3714</v>
      </c>
      <c r="Y557" t="s">
        <v>180</v>
      </c>
      <c r="Z557" t="s">
        <v>4722</v>
      </c>
      <c r="AA557" t="s">
        <v>37</v>
      </c>
      <c r="AC557" t="s">
        <v>19</v>
      </c>
      <c r="AD557">
        <v>2</v>
      </c>
      <c r="AE557">
        <v>0</v>
      </c>
      <c r="AF557" t="s">
        <v>61</v>
      </c>
      <c r="AG557">
        <v>5</v>
      </c>
      <c r="AI557" s="7" t="str">
        <f>VLOOKUP(B557,U:W,3,0)</f>
        <v>-6.9545202</v>
      </c>
      <c r="AJ557" s="4" t="str">
        <f>VLOOKUP(B557,U:X,4,0)</f>
        <v>110.6967988</v>
      </c>
      <c r="AK557" s="4" t="str">
        <f>VLOOKUP(B557,U:Y,5,0)</f>
        <v>AGUS SALIM</v>
      </c>
      <c r="AL557" s="4" t="str">
        <f>VLOOKUP(B557,U:Z,6,0)</f>
        <v>14514210047</v>
      </c>
      <c r="AM557" s="4" t="str">
        <f>VLOOKUP(B557,U:AA,7,0)</f>
        <v>HEXING</v>
      </c>
      <c r="AN557" s="4">
        <f>VLOOKUP(B557,U:AB,8,0)</f>
        <v>0</v>
      </c>
      <c r="AO557" s="4" t="str">
        <f>VLOOKUP(B557,U:AC,9,0)</f>
        <v>ABB</v>
      </c>
      <c r="AP557" s="4">
        <f>VLOOKUP(B557,U:AD,10,0)</f>
        <v>4</v>
      </c>
      <c r="AQ557" s="3" t="s">
        <v>123</v>
      </c>
      <c r="AR557" s="4" t="str">
        <f t="shared" si="16"/>
        <v>4A</v>
      </c>
      <c r="AS557" s="4" t="str">
        <f>VLOOKUP(B557,U:AF,12,0)</f>
        <v>GD525512364</v>
      </c>
      <c r="AT557" s="4">
        <f>VLOOKUP(B557,U:AG,13,0)</f>
        <v>6</v>
      </c>
      <c r="AU557" s="4" t="str">
        <f t="shared" si="17"/>
        <v>PERLU PERLUASAN JTR</v>
      </c>
    </row>
    <row r="558" spans="1:47" x14ac:dyDescent="0.3">
      <c r="A558" s="6" t="s">
        <v>438</v>
      </c>
      <c r="B558" s="2" t="s">
        <v>980</v>
      </c>
      <c r="C558" s="1" t="s">
        <v>1310</v>
      </c>
      <c r="D558" s="12" t="s">
        <v>18</v>
      </c>
      <c r="E558" s="12">
        <v>900</v>
      </c>
      <c r="F558" s="25" t="s">
        <v>2467</v>
      </c>
      <c r="G558" s="30" t="s">
        <v>3552</v>
      </c>
      <c r="H558" s="30" t="s">
        <v>3553</v>
      </c>
      <c r="I558" s="11" t="s">
        <v>131</v>
      </c>
      <c r="J558" s="12" t="s">
        <v>4633</v>
      </c>
      <c r="K558" s="12" t="s">
        <v>37</v>
      </c>
      <c r="L558" s="12">
        <v>0</v>
      </c>
      <c r="M558" s="12" t="s">
        <v>19</v>
      </c>
      <c r="N558" s="12" t="s">
        <v>21</v>
      </c>
      <c r="O558" s="12">
        <v>0</v>
      </c>
      <c r="P558" s="12" t="s">
        <v>375</v>
      </c>
      <c r="Q558" s="12">
        <v>6</v>
      </c>
      <c r="R558" s="30" t="s">
        <v>182</v>
      </c>
      <c r="S558" s="12" t="s">
        <v>132</v>
      </c>
      <c r="U558" t="s">
        <v>952</v>
      </c>
      <c r="V558" t="s">
        <v>39</v>
      </c>
      <c r="W558" t="s">
        <v>3715</v>
      </c>
      <c r="X558" t="s">
        <v>3716</v>
      </c>
      <c r="Y558" t="s">
        <v>180</v>
      </c>
      <c r="Z558" t="s">
        <v>4723</v>
      </c>
      <c r="AA558" t="s">
        <v>37</v>
      </c>
      <c r="AC558" t="s">
        <v>19</v>
      </c>
      <c r="AD558">
        <v>4</v>
      </c>
      <c r="AE558">
        <v>0</v>
      </c>
      <c r="AF558" t="s">
        <v>85</v>
      </c>
      <c r="AG558">
        <v>6</v>
      </c>
      <c r="AI558" s="7" t="str">
        <f>VLOOKUP(B558,U:W,3,0)</f>
        <v>-6.8958608</v>
      </c>
      <c r="AJ558" s="4" t="str">
        <f>VLOOKUP(B558,U:X,4,0)</f>
        <v>110.6449642</v>
      </c>
      <c r="AK558" s="4" t="str">
        <f>VLOOKUP(B558,U:Y,5,0)</f>
        <v>PARYONO</v>
      </c>
      <c r="AL558" s="4" t="str">
        <f>VLOOKUP(B558,U:Z,6,0)</f>
        <v>14514183442</v>
      </c>
      <c r="AM558" s="4" t="str">
        <f>VLOOKUP(B558,U:AA,7,0)</f>
        <v>HEXING</v>
      </c>
      <c r="AN558" s="4">
        <f>VLOOKUP(B558,U:AB,8,0)</f>
        <v>0</v>
      </c>
      <c r="AO558" s="4" t="str">
        <f>VLOOKUP(B558,U:AC,9,0)</f>
        <v>ABB</v>
      </c>
      <c r="AP558" s="4">
        <f>VLOOKUP(B558,U:AD,10,0)</f>
        <v>4</v>
      </c>
      <c r="AQ558" s="3" t="s">
        <v>123</v>
      </c>
      <c r="AR558" s="4" t="str">
        <f t="shared" si="16"/>
        <v>4A</v>
      </c>
      <c r="AS558" s="4" t="str">
        <f>VLOOKUP(B558,U:AF,12,0)</f>
        <v>GD525510484</v>
      </c>
      <c r="AT558" s="4">
        <f>VLOOKUP(B558,U:AG,13,0)</f>
        <v>6</v>
      </c>
      <c r="AU558" s="4" t="str">
        <f t="shared" si="17"/>
        <v>PERLU PERLUASAN JTR</v>
      </c>
    </row>
    <row r="559" spans="1:47" x14ac:dyDescent="0.3">
      <c r="A559" s="6" t="s">
        <v>439</v>
      </c>
      <c r="B559" s="2" t="s">
        <v>981</v>
      </c>
      <c r="C559" s="1" t="s">
        <v>1715</v>
      </c>
      <c r="D559" s="12" t="s">
        <v>18</v>
      </c>
      <c r="E559" s="12">
        <v>1300</v>
      </c>
      <c r="F559" s="25" t="s">
        <v>2468</v>
      </c>
      <c r="G559" s="30" t="s">
        <v>4051</v>
      </c>
      <c r="H559" s="30" t="s">
        <v>4052</v>
      </c>
      <c r="I559" s="11" t="s">
        <v>131</v>
      </c>
      <c r="J559" s="12" t="s">
        <v>4905</v>
      </c>
      <c r="K559" s="12" t="s">
        <v>37</v>
      </c>
      <c r="L559" s="12">
        <v>0</v>
      </c>
      <c r="M559" s="12" t="s">
        <v>19</v>
      </c>
      <c r="N559" s="12" t="s">
        <v>125</v>
      </c>
      <c r="O559" s="12">
        <v>0</v>
      </c>
      <c r="P559" s="12" t="s">
        <v>5178</v>
      </c>
      <c r="Q559" s="12">
        <v>2</v>
      </c>
      <c r="R559" s="30" t="s">
        <v>182</v>
      </c>
      <c r="S559" s="12">
        <v>0</v>
      </c>
      <c r="U559" t="s">
        <v>2701</v>
      </c>
      <c r="V559" t="s">
        <v>2711</v>
      </c>
      <c r="W559" t="s">
        <v>3717</v>
      </c>
      <c r="X559" t="s">
        <v>3718</v>
      </c>
      <c r="Y559" t="s">
        <v>186</v>
      </c>
      <c r="Z559" t="s">
        <v>4724</v>
      </c>
      <c r="AA559" t="s">
        <v>226</v>
      </c>
      <c r="AC559" t="s">
        <v>19</v>
      </c>
      <c r="AD559">
        <v>25</v>
      </c>
      <c r="AE559">
        <v>0</v>
      </c>
      <c r="AF559" t="s">
        <v>5134</v>
      </c>
      <c r="AG559">
        <v>1</v>
      </c>
      <c r="AI559" s="7" t="str">
        <f>VLOOKUP(B559,U:W,3,0)</f>
        <v>-6.9108763</v>
      </c>
      <c r="AJ559" s="4" t="str">
        <f>VLOOKUP(B559,U:X,4,0)</f>
        <v>110.6359835</v>
      </c>
      <c r="AK559" s="4" t="str">
        <f>VLOOKUP(B559,U:Y,5,0)</f>
        <v>PARYONO</v>
      </c>
      <c r="AL559" s="4" t="str">
        <f>VLOOKUP(B559,U:Z,6,0)</f>
        <v>14514225474</v>
      </c>
      <c r="AM559" s="4" t="str">
        <f>VLOOKUP(B559,U:AA,7,0)</f>
        <v>HEXING</v>
      </c>
      <c r="AN559" s="4">
        <f>VLOOKUP(B559,U:AB,8,0)</f>
        <v>0</v>
      </c>
      <c r="AO559" s="4" t="str">
        <f>VLOOKUP(B559,U:AC,9,0)</f>
        <v>ABB</v>
      </c>
      <c r="AP559" s="4">
        <f>VLOOKUP(B559,U:AD,10,0)</f>
        <v>6</v>
      </c>
      <c r="AQ559" s="3" t="s">
        <v>123</v>
      </c>
      <c r="AR559" s="4" t="str">
        <f t="shared" si="16"/>
        <v>6A</v>
      </c>
      <c r="AS559" s="4" t="str">
        <f>VLOOKUP(B559,U:AF,12,0)</f>
        <v>GD525511913</v>
      </c>
      <c r="AT559" s="4">
        <f>VLOOKUP(B559,U:AG,13,0)</f>
        <v>2</v>
      </c>
      <c r="AU559" s="4">
        <f t="shared" si="17"/>
        <v>0</v>
      </c>
    </row>
    <row r="560" spans="1:47" x14ac:dyDescent="0.3">
      <c r="A560" s="6" t="s">
        <v>439</v>
      </c>
      <c r="B560" s="2" t="s">
        <v>982</v>
      </c>
      <c r="C560" s="1" t="s">
        <v>1716</v>
      </c>
      <c r="D560" s="12" t="s">
        <v>18</v>
      </c>
      <c r="E560" s="12">
        <v>1300</v>
      </c>
      <c r="F560" s="25" t="s">
        <v>2468</v>
      </c>
      <c r="G560" s="30" t="s">
        <v>4053</v>
      </c>
      <c r="H560" s="30" t="s">
        <v>4054</v>
      </c>
      <c r="I560" s="11" t="s">
        <v>131</v>
      </c>
      <c r="J560" s="12" t="s">
        <v>4906</v>
      </c>
      <c r="K560" s="12" t="s">
        <v>37</v>
      </c>
      <c r="L560" s="12">
        <v>0</v>
      </c>
      <c r="M560" s="12" t="s">
        <v>19</v>
      </c>
      <c r="N560" s="12" t="s">
        <v>125</v>
      </c>
      <c r="O560" s="12">
        <v>0</v>
      </c>
      <c r="P560" s="12" t="s">
        <v>5178</v>
      </c>
      <c r="Q560" s="12">
        <v>3</v>
      </c>
      <c r="R560" s="30" t="s">
        <v>182</v>
      </c>
      <c r="S560" s="12">
        <v>0</v>
      </c>
      <c r="U560" t="s">
        <v>926</v>
      </c>
      <c r="V560" t="s">
        <v>39</v>
      </c>
      <c r="W560" t="s">
        <v>3719</v>
      </c>
      <c r="X560" t="s">
        <v>3720</v>
      </c>
      <c r="Y560" t="s">
        <v>178</v>
      </c>
      <c r="Z560" t="s">
        <v>4725</v>
      </c>
      <c r="AA560" t="s">
        <v>37</v>
      </c>
      <c r="AC560" t="s">
        <v>19</v>
      </c>
      <c r="AD560">
        <v>4</v>
      </c>
      <c r="AE560">
        <v>0</v>
      </c>
      <c r="AF560" t="s">
        <v>68</v>
      </c>
      <c r="AG560">
        <v>7</v>
      </c>
      <c r="AI560" s="7" t="str">
        <f>VLOOKUP(B560,U:W,3,0)</f>
        <v>-6.9108367</v>
      </c>
      <c r="AJ560" s="4" t="str">
        <f>VLOOKUP(B560,U:X,4,0)</f>
        <v>110.6359682</v>
      </c>
      <c r="AK560" s="4" t="str">
        <f>VLOOKUP(B560,U:Y,5,0)</f>
        <v>PARYONO</v>
      </c>
      <c r="AL560" s="4" t="str">
        <f>VLOOKUP(B560,U:Z,6,0)</f>
        <v>14514171322</v>
      </c>
      <c r="AM560" s="4" t="str">
        <f>VLOOKUP(B560,U:AA,7,0)</f>
        <v>HEXING</v>
      </c>
      <c r="AN560" s="4">
        <f>VLOOKUP(B560,U:AB,8,0)</f>
        <v>0</v>
      </c>
      <c r="AO560" s="4" t="str">
        <f>VLOOKUP(B560,U:AC,9,0)</f>
        <v>ABB</v>
      </c>
      <c r="AP560" s="4">
        <f>VLOOKUP(B560,U:AD,10,0)</f>
        <v>6</v>
      </c>
      <c r="AQ560" s="3" t="s">
        <v>123</v>
      </c>
      <c r="AR560" s="4" t="str">
        <f t="shared" si="16"/>
        <v>6A</v>
      </c>
      <c r="AS560" s="4" t="str">
        <f>VLOOKUP(B560,U:AF,12,0)</f>
        <v>GD525511913</v>
      </c>
      <c r="AT560" s="4">
        <f>VLOOKUP(B560,U:AG,13,0)</f>
        <v>3</v>
      </c>
      <c r="AU560" s="4">
        <f t="shared" si="17"/>
        <v>0</v>
      </c>
    </row>
    <row r="561" spans="1:47" x14ac:dyDescent="0.3">
      <c r="A561" s="6" t="s">
        <v>439</v>
      </c>
      <c r="B561" s="2" t="s">
        <v>983</v>
      </c>
      <c r="C561" s="1" t="s">
        <v>1717</v>
      </c>
      <c r="D561" s="12" t="s">
        <v>18</v>
      </c>
      <c r="E561" s="12">
        <v>1300</v>
      </c>
      <c r="F561" s="25" t="s">
        <v>2468</v>
      </c>
      <c r="G561" s="30" t="s">
        <v>4055</v>
      </c>
      <c r="H561" s="30" t="s">
        <v>4061</v>
      </c>
      <c r="I561" s="11" t="s">
        <v>131</v>
      </c>
      <c r="J561" s="12" t="s">
        <v>4912</v>
      </c>
      <c r="K561" s="12" t="s">
        <v>37</v>
      </c>
      <c r="L561" s="12">
        <v>0</v>
      </c>
      <c r="M561" s="12" t="s">
        <v>19</v>
      </c>
      <c r="N561" s="12" t="s">
        <v>125</v>
      </c>
      <c r="O561" s="12">
        <v>0</v>
      </c>
      <c r="P561" s="12" t="s">
        <v>5178</v>
      </c>
      <c r="Q561" s="12">
        <v>6</v>
      </c>
      <c r="R561" s="30" t="s">
        <v>182</v>
      </c>
      <c r="S561" s="12" t="s">
        <v>132</v>
      </c>
      <c r="U561" t="s">
        <v>939</v>
      </c>
      <c r="V561" t="s">
        <v>39</v>
      </c>
      <c r="W561" t="s">
        <v>3721</v>
      </c>
      <c r="X561" t="s">
        <v>3722</v>
      </c>
      <c r="Y561" t="s">
        <v>180</v>
      </c>
      <c r="Z561" t="s">
        <v>4726</v>
      </c>
      <c r="AA561" t="s">
        <v>38</v>
      </c>
      <c r="AC561" t="s">
        <v>19</v>
      </c>
      <c r="AD561">
        <v>4</v>
      </c>
      <c r="AE561">
        <v>0</v>
      </c>
      <c r="AF561" t="s">
        <v>5135</v>
      </c>
      <c r="AG561">
        <v>4</v>
      </c>
      <c r="AI561" s="7" t="str">
        <f>VLOOKUP(B561,U:W,3,0)</f>
        <v>-6.9108803</v>
      </c>
      <c r="AJ561" s="4" t="str">
        <f>VLOOKUP(B561,U:X,4,0)</f>
        <v>110.6361069</v>
      </c>
      <c r="AK561" s="4" t="str">
        <f>VLOOKUP(B561,U:Y,5,0)</f>
        <v>PARYONO</v>
      </c>
      <c r="AL561" s="4" t="str">
        <f>VLOOKUP(B561,U:Z,6,0)</f>
        <v>14514225649</v>
      </c>
      <c r="AM561" s="4" t="str">
        <f>VLOOKUP(B561,U:AA,7,0)</f>
        <v>HEXING</v>
      </c>
      <c r="AN561" s="4">
        <f>VLOOKUP(B561,U:AB,8,0)</f>
        <v>0</v>
      </c>
      <c r="AO561" s="4" t="str">
        <f>VLOOKUP(B561,U:AC,9,0)</f>
        <v>ABB</v>
      </c>
      <c r="AP561" s="4">
        <f>VLOOKUP(B561,U:AD,10,0)</f>
        <v>6</v>
      </c>
      <c r="AQ561" s="3" t="s">
        <v>123</v>
      </c>
      <c r="AR561" s="4" t="str">
        <f t="shared" si="16"/>
        <v>6A</v>
      </c>
      <c r="AS561" s="4" t="str">
        <f>VLOOKUP(B561,U:AF,12,0)</f>
        <v>GD525511913</v>
      </c>
      <c r="AT561" s="4">
        <f>VLOOKUP(B561,U:AG,13,0)</f>
        <v>6</v>
      </c>
      <c r="AU561" s="4" t="str">
        <f t="shared" si="17"/>
        <v>PERLU PERLUASAN JTR</v>
      </c>
    </row>
    <row r="562" spans="1:47" x14ac:dyDescent="0.3">
      <c r="A562" s="6" t="s">
        <v>439</v>
      </c>
      <c r="B562" s="2" t="s">
        <v>984</v>
      </c>
      <c r="C562" s="1" t="s">
        <v>1718</v>
      </c>
      <c r="D562" s="12" t="s">
        <v>18</v>
      </c>
      <c r="E562" s="12">
        <v>1300</v>
      </c>
      <c r="F562" s="25" t="s">
        <v>2468</v>
      </c>
      <c r="G562" s="19" t="s">
        <v>4057</v>
      </c>
      <c r="H562" s="19" t="s">
        <v>4058</v>
      </c>
      <c r="I562" s="11" t="s">
        <v>131</v>
      </c>
      <c r="J562" s="18" t="s">
        <v>4910</v>
      </c>
      <c r="K562" s="12" t="s">
        <v>37</v>
      </c>
      <c r="L562" s="12">
        <v>0</v>
      </c>
      <c r="M562" s="11" t="s">
        <v>19</v>
      </c>
      <c r="N562" s="11" t="s">
        <v>125</v>
      </c>
      <c r="O562" s="12">
        <v>0</v>
      </c>
      <c r="P562" s="12" t="s">
        <v>5178</v>
      </c>
      <c r="Q562" s="12">
        <v>5</v>
      </c>
      <c r="R562" s="28" t="s">
        <v>182</v>
      </c>
      <c r="S562" s="12">
        <v>0</v>
      </c>
      <c r="U562" t="s">
        <v>959</v>
      </c>
      <c r="V562" t="s">
        <v>39</v>
      </c>
      <c r="W562" t="s">
        <v>3723</v>
      </c>
      <c r="X562" t="s">
        <v>3724</v>
      </c>
      <c r="Y562" t="s">
        <v>184</v>
      </c>
      <c r="Z562" t="s">
        <v>4727</v>
      </c>
      <c r="AA562" t="s">
        <v>145</v>
      </c>
      <c r="AC562" t="s">
        <v>19</v>
      </c>
      <c r="AD562">
        <v>4</v>
      </c>
      <c r="AE562">
        <v>0</v>
      </c>
      <c r="AF562" t="s">
        <v>88</v>
      </c>
      <c r="AG562">
        <v>4</v>
      </c>
      <c r="AI562" s="7" t="str">
        <f>VLOOKUP(B562,U:W,3,0)</f>
        <v>-6.910843</v>
      </c>
      <c r="AJ562" s="4" t="str">
        <f>VLOOKUP(B562,U:X,4,0)</f>
        <v>110.6360419</v>
      </c>
      <c r="AK562" s="4" t="str">
        <f>VLOOKUP(B562,U:Y,5,0)</f>
        <v>PARYONO</v>
      </c>
      <c r="AL562" s="4" t="str">
        <f>VLOOKUP(B562,U:Z,6,0)</f>
        <v>14514226449</v>
      </c>
      <c r="AM562" s="4" t="str">
        <f>VLOOKUP(B562,U:AA,7,0)</f>
        <v>HEXING</v>
      </c>
      <c r="AN562" s="4">
        <f>VLOOKUP(B562,U:AB,8,0)</f>
        <v>0</v>
      </c>
      <c r="AO562" s="4" t="str">
        <f>VLOOKUP(B562,U:AC,9,0)</f>
        <v>ABB</v>
      </c>
      <c r="AP562" s="4">
        <f>VLOOKUP(B562,U:AD,10,0)</f>
        <v>6</v>
      </c>
      <c r="AQ562" s="3" t="s">
        <v>123</v>
      </c>
      <c r="AR562" s="4" t="str">
        <f t="shared" si="16"/>
        <v>6A</v>
      </c>
      <c r="AS562" s="4" t="str">
        <f>VLOOKUP(B562,U:AF,12,0)</f>
        <v>GD525511913</v>
      </c>
      <c r="AT562" s="4">
        <f>VLOOKUP(B562,U:AG,13,0)</f>
        <v>5</v>
      </c>
      <c r="AU562" s="4">
        <f t="shared" si="17"/>
        <v>0</v>
      </c>
    </row>
    <row r="563" spans="1:47" x14ac:dyDescent="0.3">
      <c r="A563" s="6" t="s">
        <v>439</v>
      </c>
      <c r="B563" s="2" t="s">
        <v>985</v>
      </c>
      <c r="C563" s="1" t="s">
        <v>1719</v>
      </c>
      <c r="D563" s="12" t="s">
        <v>18</v>
      </c>
      <c r="E563" s="12">
        <v>1300</v>
      </c>
      <c r="F563" s="25" t="s">
        <v>2468</v>
      </c>
      <c r="G563" s="30" t="s">
        <v>4055</v>
      </c>
      <c r="H563" s="30" t="s">
        <v>4056</v>
      </c>
      <c r="I563" s="11" t="s">
        <v>131</v>
      </c>
      <c r="J563" s="12" t="s">
        <v>4909</v>
      </c>
      <c r="K563" s="12" t="s">
        <v>37</v>
      </c>
      <c r="L563" s="12">
        <v>0</v>
      </c>
      <c r="M563" s="12" t="s">
        <v>19</v>
      </c>
      <c r="N563" s="12" t="s">
        <v>125</v>
      </c>
      <c r="O563" s="12">
        <v>0</v>
      </c>
      <c r="P563" s="12" t="s">
        <v>5178</v>
      </c>
      <c r="Q563" s="12">
        <v>5</v>
      </c>
      <c r="R563" s="30" t="s">
        <v>182</v>
      </c>
      <c r="S563" s="12">
        <v>0</v>
      </c>
      <c r="U563" t="s">
        <v>947</v>
      </c>
      <c r="V563" t="s">
        <v>39</v>
      </c>
      <c r="W563" t="s">
        <v>3725</v>
      </c>
      <c r="X563" t="s">
        <v>3726</v>
      </c>
      <c r="Y563" t="s">
        <v>178</v>
      </c>
      <c r="Z563" t="s">
        <v>4728</v>
      </c>
      <c r="AA563" t="s">
        <v>37</v>
      </c>
      <c r="AC563" t="s">
        <v>19</v>
      </c>
      <c r="AD563">
        <v>4</v>
      </c>
      <c r="AE563">
        <v>0</v>
      </c>
      <c r="AF563" t="s">
        <v>57</v>
      </c>
      <c r="AG563">
        <v>3</v>
      </c>
      <c r="AI563" s="7" t="str">
        <f>VLOOKUP(B563,U:W,3,0)</f>
        <v>-6.9108803</v>
      </c>
      <c r="AJ563" s="4" t="str">
        <f>VLOOKUP(B563,U:X,4,0)</f>
        <v>110.6359948</v>
      </c>
      <c r="AK563" s="4" t="str">
        <f>VLOOKUP(B563,U:Y,5,0)</f>
        <v>PARYONO</v>
      </c>
      <c r="AL563" s="4" t="str">
        <f>VLOOKUP(B563,U:Z,6,0)</f>
        <v>14514225664</v>
      </c>
      <c r="AM563" s="4" t="str">
        <f>VLOOKUP(B563,U:AA,7,0)</f>
        <v>HEXING</v>
      </c>
      <c r="AN563" s="4">
        <f>VLOOKUP(B563,U:AB,8,0)</f>
        <v>0</v>
      </c>
      <c r="AO563" s="4" t="str">
        <f>VLOOKUP(B563,U:AC,9,0)</f>
        <v>ABB</v>
      </c>
      <c r="AP563" s="4">
        <f>VLOOKUP(B563,U:AD,10,0)</f>
        <v>6</v>
      </c>
      <c r="AQ563" s="3" t="s">
        <v>123</v>
      </c>
      <c r="AR563" s="4" t="str">
        <f t="shared" si="16"/>
        <v>6A</v>
      </c>
      <c r="AS563" s="4" t="str">
        <f>VLOOKUP(B563,U:AF,12,0)</f>
        <v>GD525511913</v>
      </c>
      <c r="AT563" s="4">
        <f>VLOOKUP(B563,U:AG,13,0)</f>
        <v>5</v>
      </c>
      <c r="AU563" s="4">
        <f t="shared" si="17"/>
        <v>0</v>
      </c>
    </row>
    <row r="564" spans="1:47" x14ac:dyDescent="0.3">
      <c r="A564" s="6" t="s">
        <v>439</v>
      </c>
      <c r="B564" s="2" t="s">
        <v>986</v>
      </c>
      <c r="C564" s="1" t="s">
        <v>1720</v>
      </c>
      <c r="D564" s="12" t="s">
        <v>18</v>
      </c>
      <c r="E564" s="12">
        <v>1300</v>
      </c>
      <c r="F564" s="25" t="s">
        <v>2468</v>
      </c>
      <c r="G564" s="30" t="s">
        <v>4062</v>
      </c>
      <c r="H564" s="30" t="s">
        <v>4063</v>
      </c>
      <c r="I564" s="11" t="s">
        <v>131</v>
      </c>
      <c r="J564" s="12" t="s">
        <v>4915</v>
      </c>
      <c r="K564" s="12" t="s">
        <v>37</v>
      </c>
      <c r="L564" s="12">
        <v>0</v>
      </c>
      <c r="M564" s="12" t="s">
        <v>19</v>
      </c>
      <c r="N564" s="12" t="s">
        <v>125</v>
      </c>
      <c r="O564" s="12">
        <v>0</v>
      </c>
      <c r="P564" s="12" t="s">
        <v>5178</v>
      </c>
      <c r="Q564" s="12">
        <v>11</v>
      </c>
      <c r="R564" s="30" t="s">
        <v>182</v>
      </c>
      <c r="S564" s="12" t="s">
        <v>132</v>
      </c>
      <c r="U564" t="s">
        <v>245</v>
      </c>
      <c r="V564" t="s">
        <v>2712</v>
      </c>
      <c r="W564" t="s">
        <v>3727</v>
      </c>
      <c r="X564" t="s">
        <v>3728</v>
      </c>
      <c r="Y564" t="s">
        <v>186</v>
      </c>
      <c r="Z564" t="s">
        <v>4729</v>
      </c>
      <c r="AA564" t="s">
        <v>37</v>
      </c>
      <c r="AC564" t="s">
        <v>19</v>
      </c>
      <c r="AD564">
        <v>100</v>
      </c>
      <c r="AE564">
        <v>0</v>
      </c>
      <c r="AF564" t="s">
        <v>371</v>
      </c>
      <c r="AG564">
        <v>1</v>
      </c>
      <c r="AI564" s="7" t="str">
        <f>VLOOKUP(B564,U:W,3,0)</f>
        <v>-6.9109347</v>
      </c>
      <c r="AJ564" s="4" t="str">
        <f>VLOOKUP(B564,U:X,4,0)</f>
        <v>110.6360848</v>
      </c>
      <c r="AK564" s="4" t="str">
        <f>VLOOKUP(B564,U:Y,5,0)</f>
        <v>PARYONO</v>
      </c>
      <c r="AL564" s="4" t="str">
        <f>VLOOKUP(B564,U:Z,6,0)</f>
        <v>14514224725</v>
      </c>
      <c r="AM564" s="4" t="str">
        <f>VLOOKUP(B564,U:AA,7,0)</f>
        <v>HEXING</v>
      </c>
      <c r="AN564" s="4">
        <f>VLOOKUP(B564,U:AB,8,0)</f>
        <v>0</v>
      </c>
      <c r="AO564" s="4" t="str">
        <f>VLOOKUP(B564,U:AC,9,0)</f>
        <v>ABB</v>
      </c>
      <c r="AP564" s="4">
        <f>VLOOKUP(B564,U:AD,10,0)</f>
        <v>6</v>
      </c>
      <c r="AQ564" s="3" t="s">
        <v>123</v>
      </c>
      <c r="AR564" s="4" t="str">
        <f t="shared" si="16"/>
        <v>6A</v>
      </c>
      <c r="AS564" s="4" t="str">
        <f>VLOOKUP(B564,U:AF,12,0)</f>
        <v>GD525511913</v>
      </c>
      <c r="AT564" s="4">
        <f>VLOOKUP(B564,U:AG,13,0)</f>
        <v>11</v>
      </c>
      <c r="AU564" s="4" t="str">
        <f t="shared" si="17"/>
        <v>PERLU PERLUASAN JTR</v>
      </c>
    </row>
    <row r="565" spans="1:47" x14ac:dyDescent="0.3">
      <c r="A565" s="6" t="s">
        <v>439</v>
      </c>
      <c r="B565" s="2" t="s">
        <v>987</v>
      </c>
      <c r="C565" s="1" t="s">
        <v>1721</v>
      </c>
      <c r="D565" s="12" t="s">
        <v>18</v>
      </c>
      <c r="E565" s="12">
        <v>1300</v>
      </c>
      <c r="F565" s="25" t="s">
        <v>2468</v>
      </c>
      <c r="G565" s="30" t="s">
        <v>4053</v>
      </c>
      <c r="H565" s="30" t="s">
        <v>4054</v>
      </c>
      <c r="I565" s="11" t="s">
        <v>131</v>
      </c>
      <c r="J565" s="12" t="s">
        <v>4907</v>
      </c>
      <c r="K565" s="12" t="s">
        <v>37</v>
      </c>
      <c r="L565" s="12">
        <v>0</v>
      </c>
      <c r="M565" s="12" t="s">
        <v>19</v>
      </c>
      <c r="N565" s="12" t="s">
        <v>125</v>
      </c>
      <c r="O565" s="12">
        <v>0</v>
      </c>
      <c r="P565" s="12" t="s">
        <v>5178</v>
      </c>
      <c r="Q565" s="12">
        <v>3</v>
      </c>
      <c r="R565" s="30" t="s">
        <v>182</v>
      </c>
      <c r="S565" s="12">
        <v>0</v>
      </c>
      <c r="U565" t="s">
        <v>523</v>
      </c>
      <c r="V565" t="s">
        <v>39</v>
      </c>
      <c r="W565" t="s">
        <v>3729</v>
      </c>
      <c r="X565" t="s">
        <v>3730</v>
      </c>
      <c r="Y565" t="s">
        <v>183</v>
      </c>
      <c r="Z565" t="s">
        <v>4730</v>
      </c>
      <c r="AA565" t="s">
        <v>37</v>
      </c>
      <c r="AC565" t="s">
        <v>19</v>
      </c>
      <c r="AD565">
        <v>4</v>
      </c>
      <c r="AE565">
        <v>0</v>
      </c>
      <c r="AF565" t="s">
        <v>405</v>
      </c>
      <c r="AG565">
        <v>5</v>
      </c>
      <c r="AI565" s="7" t="str">
        <f>VLOOKUP(B565,U:W,3,0)</f>
        <v>-6.9108367</v>
      </c>
      <c r="AJ565" s="4" t="str">
        <f>VLOOKUP(B565,U:X,4,0)</f>
        <v>110.6359682</v>
      </c>
      <c r="AK565" s="4" t="str">
        <f>VLOOKUP(B565,U:Y,5,0)</f>
        <v>PARYONO</v>
      </c>
      <c r="AL565" s="4" t="str">
        <f>VLOOKUP(B565,U:Z,6,0)</f>
        <v>14514225268</v>
      </c>
      <c r="AM565" s="4" t="str">
        <f>VLOOKUP(B565,U:AA,7,0)</f>
        <v>HEXING</v>
      </c>
      <c r="AN565" s="4">
        <f>VLOOKUP(B565,U:AB,8,0)</f>
        <v>0</v>
      </c>
      <c r="AO565" s="4" t="str">
        <f>VLOOKUP(B565,U:AC,9,0)</f>
        <v>ABB</v>
      </c>
      <c r="AP565" s="4">
        <f>VLOOKUP(B565,U:AD,10,0)</f>
        <v>6</v>
      </c>
      <c r="AQ565" s="3" t="s">
        <v>123</v>
      </c>
      <c r="AR565" s="4" t="str">
        <f t="shared" si="16"/>
        <v>6A</v>
      </c>
      <c r="AS565" s="4" t="str">
        <f>VLOOKUP(B565,U:AF,12,0)</f>
        <v>GD525511913</v>
      </c>
      <c r="AT565" s="4">
        <f>VLOOKUP(B565,U:AG,13,0)</f>
        <v>3</v>
      </c>
      <c r="AU565" s="4">
        <f t="shared" si="17"/>
        <v>0</v>
      </c>
    </row>
    <row r="566" spans="1:47" x14ac:dyDescent="0.3">
      <c r="A566" s="6" t="s">
        <v>439</v>
      </c>
      <c r="B566" s="2" t="s">
        <v>988</v>
      </c>
      <c r="C566" s="1" t="s">
        <v>1722</v>
      </c>
      <c r="D566" s="12" t="s">
        <v>18</v>
      </c>
      <c r="E566" s="12">
        <v>1300</v>
      </c>
      <c r="F566" s="25" t="s">
        <v>2468</v>
      </c>
      <c r="G566" s="30" t="s">
        <v>4062</v>
      </c>
      <c r="H566" s="30" t="s">
        <v>4063</v>
      </c>
      <c r="I566" s="11" t="s">
        <v>131</v>
      </c>
      <c r="J566" s="12" t="s">
        <v>4914</v>
      </c>
      <c r="K566" s="12" t="s">
        <v>37</v>
      </c>
      <c r="L566" s="12">
        <v>0</v>
      </c>
      <c r="M566" s="12" t="s">
        <v>19</v>
      </c>
      <c r="N566" s="12" t="s">
        <v>125</v>
      </c>
      <c r="O566" s="12">
        <v>0</v>
      </c>
      <c r="P566" s="12" t="s">
        <v>5178</v>
      </c>
      <c r="Q566" s="12">
        <v>9</v>
      </c>
      <c r="R566" s="30" t="s">
        <v>182</v>
      </c>
      <c r="S566" s="12" t="s">
        <v>132</v>
      </c>
      <c r="U566" t="s">
        <v>521</v>
      </c>
      <c r="V566" t="s">
        <v>39</v>
      </c>
      <c r="W566" t="s">
        <v>3731</v>
      </c>
      <c r="X566" t="s">
        <v>3732</v>
      </c>
      <c r="Y566" t="s">
        <v>178</v>
      </c>
      <c r="Z566" t="s">
        <v>4731</v>
      </c>
      <c r="AA566" t="s">
        <v>37</v>
      </c>
      <c r="AC566" t="s">
        <v>19</v>
      </c>
      <c r="AD566">
        <v>4</v>
      </c>
      <c r="AE566">
        <v>0</v>
      </c>
      <c r="AF566" t="s">
        <v>240</v>
      </c>
      <c r="AG566">
        <v>2</v>
      </c>
      <c r="AI566" s="7" t="str">
        <f>VLOOKUP(B566,U:W,3,0)</f>
        <v>-6.9109347</v>
      </c>
      <c r="AJ566" s="4" t="str">
        <f>VLOOKUP(B566,U:X,4,0)</f>
        <v>110.6360848</v>
      </c>
      <c r="AK566" s="4" t="str">
        <f>VLOOKUP(B566,U:Y,5,0)</f>
        <v>PARYONO</v>
      </c>
      <c r="AL566" s="4" t="str">
        <f>VLOOKUP(B566,U:Z,6,0)</f>
        <v>14514225169</v>
      </c>
      <c r="AM566" s="4" t="str">
        <f>VLOOKUP(B566,U:AA,7,0)</f>
        <v>HEXING</v>
      </c>
      <c r="AN566" s="4">
        <f>VLOOKUP(B566,U:AB,8,0)</f>
        <v>0</v>
      </c>
      <c r="AO566" s="4" t="str">
        <f>VLOOKUP(B566,U:AC,9,0)</f>
        <v>ABB</v>
      </c>
      <c r="AP566" s="4">
        <f>VLOOKUP(B566,U:AD,10,0)</f>
        <v>6</v>
      </c>
      <c r="AQ566" s="3" t="s">
        <v>123</v>
      </c>
      <c r="AR566" s="4" t="str">
        <f t="shared" si="16"/>
        <v>6A</v>
      </c>
      <c r="AS566" s="4" t="str">
        <f>VLOOKUP(B566,U:AF,12,0)</f>
        <v>GD525511913</v>
      </c>
      <c r="AT566" s="4">
        <f>VLOOKUP(B566,U:AG,13,0)</f>
        <v>9</v>
      </c>
      <c r="AU566" s="4" t="str">
        <f t="shared" si="17"/>
        <v>PERLU PERLUASAN JTR</v>
      </c>
    </row>
    <row r="567" spans="1:47" x14ac:dyDescent="0.3">
      <c r="A567" s="6" t="s">
        <v>439</v>
      </c>
      <c r="B567" s="2" t="s">
        <v>989</v>
      </c>
      <c r="C567" s="1" t="s">
        <v>1723</v>
      </c>
      <c r="D567" s="12" t="s">
        <v>18</v>
      </c>
      <c r="E567" s="12">
        <v>1300</v>
      </c>
      <c r="F567" s="25" t="s">
        <v>2468</v>
      </c>
      <c r="G567" s="30" t="s">
        <v>4055</v>
      </c>
      <c r="H567" s="30" t="s">
        <v>4056</v>
      </c>
      <c r="I567" s="11" t="s">
        <v>131</v>
      </c>
      <c r="J567" s="12" t="s">
        <v>4908</v>
      </c>
      <c r="K567" s="12" t="s">
        <v>37</v>
      </c>
      <c r="L567" s="12">
        <v>0</v>
      </c>
      <c r="M567" s="12" t="s">
        <v>19</v>
      </c>
      <c r="N567" s="12" t="s">
        <v>125</v>
      </c>
      <c r="O567" s="12">
        <v>0</v>
      </c>
      <c r="P567" s="12" t="s">
        <v>5178</v>
      </c>
      <c r="Q567" s="12">
        <v>4</v>
      </c>
      <c r="R567" s="30" t="s">
        <v>182</v>
      </c>
      <c r="S567" s="12">
        <v>0</v>
      </c>
      <c r="U567" t="s">
        <v>574</v>
      </c>
      <c r="V567" t="s">
        <v>39</v>
      </c>
      <c r="W567" t="s">
        <v>3733</v>
      </c>
      <c r="X567" t="s">
        <v>3734</v>
      </c>
      <c r="Y567" t="s">
        <v>179</v>
      </c>
      <c r="Z567" t="s">
        <v>4732</v>
      </c>
      <c r="AA567" t="s">
        <v>37</v>
      </c>
      <c r="AC567" t="s">
        <v>19</v>
      </c>
      <c r="AD567">
        <v>4</v>
      </c>
      <c r="AE567">
        <v>0</v>
      </c>
      <c r="AF567" t="s">
        <v>85</v>
      </c>
      <c r="AG567">
        <v>5</v>
      </c>
      <c r="AI567" s="7" t="str">
        <f>VLOOKUP(B567,U:W,3,0)</f>
        <v>-6.9108803</v>
      </c>
      <c r="AJ567" s="4" t="str">
        <f>VLOOKUP(B567,U:X,4,0)</f>
        <v>110.6359948</v>
      </c>
      <c r="AK567" s="4" t="str">
        <f>VLOOKUP(B567,U:Y,5,0)</f>
        <v>PARYONO</v>
      </c>
      <c r="AL567" s="4" t="str">
        <f>VLOOKUP(B567,U:Z,6,0)</f>
        <v>14514226746</v>
      </c>
      <c r="AM567" s="4" t="str">
        <f>VLOOKUP(B567,U:AA,7,0)</f>
        <v>HEXING</v>
      </c>
      <c r="AN567" s="4">
        <f>VLOOKUP(B567,U:AB,8,0)</f>
        <v>0</v>
      </c>
      <c r="AO567" s="4" t="str">
        <f>VLOOKUP(B567,U:AC,9,0)</f>
        <v>ABB</v>
      </c>
      <c r="AP567" s="4">
        <f>VLOOKUP(B567,U:AD,10,0)</f>
        <v>6</v>
      </c>
      <c r="AQ567" s="3" t="s">
        <v>123</v>
      </c>
      <c r="AR567" s="4" t="str">
        <f t="shared" si="16"/>
        <v>6A</v>
      </c>
      <c r="AS567" s="4" t="str">
        <f>VLOOKUP(B567,U:AF,12,0)</f>
        <v>GD525511913</v>
      </c>
      <c r="AT567" s="4">
        <f>VLOOKUP(B567,U:AG,13,0)</f>
        <v>4</v>
      </c>
      <c r="AU567" s="4">
        <f t="shared" si="17"/>
        <v>0</v>
      </c>
    </row>
    <row r="568" spans="1:47" x14ac:dyDescent="0.3">
      <c r="A568" s="6" t="s">
        <v>439</v>
      </c>
      <c r="B568" s="2" t="s">
        <v>990</v>
      </c>
      <c r="C568" s="1" t="s">
        <v>1724</v>
      </c>
      <c r="D568" s="12" t="s">
        <v>18</v>
      </c>
      <c r="E568" s="12">
        <v>1300</v>
      </c>
      <c r="F568" s="25" t="s">
        <v>2468</v>
      </c>
      <c r="G568" s="30" t="s">
        <v>4059</v>
      </c>
      <c r="H568" s="30" t="s">
        <v>4060</v>
      </c>
      <c r="I568" s="11" t="s">
        <v>131</v>
      </c>
      <c r="J568" s="12" t="s">
        <v>4911</v>
      </c>
      <c r="K568" s="12" t="s">
        <v>37</v>
      </c>
      <c r="L568" s="12">
        <v>0</v>
      </c>
      <c r="M568" s="12" t="s">
        <v>19</v>
      </c>
      <c r="N568" s="12" t="s">
        <v>125</v>
      </c>
      <c r="O568" s="12">
        <v>0</v>
      </c>
      <c r="P568" s="12" t="s">
        <v>5178</v>
      </c>
      <c r="Q568" s="12">
        <v>6</v>
      </c>
      <c r="R568" s="30" t="s">
        <v>182</v>
      </c>
      <c r="S568" s="12" t="s">
        <v>132</v>
      </c>
      <c r="U568" t="s">
        <v>540</v>
      </c>
      <c r="V568" t="s">
        <v>39</v>
      </c>
      <c r="W568" t="s">
        <v>3735</v>
      </c>
      <c r="X568" t="s">
        <v>3736</v>
      </c>
      <c r="Y568" t="s">
        <v>183</v>
      </c>
      <c r="Z568" t="s">
        <v>4733</v>
      </c>
      <c r="AA568" t="s">
        <v>37</v>
      </c>
      <c r="AC568" t="s">
        <v>19</v>
      </c>
      <c r="AD568">
        <v>4</v>
      </c>
      <c r="AE568">
        <v>0</v>
      </c>
      <c r="AF568" t="s">
        <v>5136</v>
      </c>
      <c r="AG568">
        <v>7</v>
      </c>
      <c r="AI568" s="7" t="str">
        <f>VLOOKUP(B568,U:W,3,0)</f>
        <v>-6.9108488</v>
      </c>
      <c r="AJ568" s="4" t="str">
        <f>VLOOKUP(B568,U:X,4,0)</f>
        <v>110.6360465</v>
      </c>
      <c r="AK568" s="4" t="str">
        <f>VLOOKUP(B568,U:Y,5,0)</f>
        <v>PARYONO</v>
      </c>
      <c r="AL568" s="4" t="str">
        <f>VLOOKUP(B568,U:Z,6,0)</f>
        <v>14514225326</v>
      </c>
      <c r="AM568" s="4" t="str">
        <f>VLOOKUP(B568,U:AA,7,0)</f>
        <v>HEXING</v>
      </c>
      <c r="AN568" s="4">
        <f>VLOOKUP(B568,U:AB,8,0)</f>
        <v>0</v>
      </c>
      <c r="AO568" s="4" t="str">
        <f>VLOOKUP(B568,U:AC,9,0)</f>
        <v>ABB</v>
      </c>
      <c r="AP568" s="4">
        <f>VLOOKUP(B568,U:AD,10,0)</f>
        <v>6</v>
      </c>
      <c r="AQ568" s="3" t="s">
        <v>123</v>
      </c>
      <c r="AR568" s="4" t="str">
        <f t="shared" si="16"/>
        <v>6A</v>
      </c>
      <c r="AS568" s="4" t="str">
        <f>VLOOKUP(B568,U:AF,12,0)</f>
        <v>GD525511913</v>
      </c>
      <c r="AT568" s="4">
        <f>VLOOKUP(B568,U:AG,13,0)</f>
        <v>6</v>
      </c>
      <c r="AU568" s="4" t="str">
        <f t="shared" si="17"/>
        <v>PERLU PERLUASAN JTR</v>
      </c>
    </row>
    <row r="569" spans="1:47" x14ac:dyDescent="0.3">
      <c r="A569" s="6" t="s">
        <v>439</v>
      </c>
      <c r="B569" s="2" t="s">
        <v>991</v>
      </c>
      <c r="C569" s="1" t="s">
        <v>1725</v>
      </c>
      <c r="D569" s="12" t="s">
        <v>18</v>
      </c>
      <c r="E569" s="12">
        <v>1300</v>
      </c>
      <c r="F569" s="25" t="s">
        <v>2468</v>
      </c>
      <c r="G569" s="30" t="s">
        <v>4055</v>
      </c>
      <c r="H569" s="30" t="s">
        <v>4061</v>
      </c>
      <c r="I569" s="11" t="s">
        <v>131</v>
      </c>
      <c r="J569" s="12" t="s">
        <v>4913</v>
      </c>
      <c r="K569" s="12" t="s">
        <v>37</v>
      </c>
      <c r="L569" s="12">
        <v>0</v>
      </c>
      <c r="M569" s="12" t="s">
        <v>19</v>
      </c>
      <c r="N569" s="12" t="s">
        <v>125</v>
      </c>
      <c r="O569" s="12">
        <v>0</v>
      </c>
      <c r="P569" s="12" t="s">
        <v>5178</v>
      </c>
      <c r="Q569" s="12">
        <v>7</v>
      </c>
      <c r="R569" s="30" t="s">
        <v>182</v>
      </c>
      <c r="S569" s="12" t="s">
        <v>132</v>
      </c>
      <c r="U569" t="s">
        <v>563</v>
      </c>
      <c r="V569" t="s">
        <v>39</v>
      </c>
      <c r="W569" t="s">
        <v>3737</v>
      </c>
      <c r="X569" t="s">
        <v>3738</v>
      </c>
      <c r="Y569" t="s">
        <v>180</v>
      </c>
      <c r="Z569" t="s">
        <v>4734</v>
      </c>
      <c r="AA569" t="s">
        <v>37</v>
      </c>
      <c r="AC569" t="s">
        <v>19</v>
      </c>
      <c r="AD569">
        <v>4</v>
      </c>
      <c r="AE569">
        <v>0</v>
      </c>
      <c r="AF569" t="s">
        <v>5077</v>
      </c>
      <c r="AG569">
        <v>4</v>
      </c>
      <c r="AI569" s="7" t="str">
        <f>VLOOKUP(B569,U:W,3,0)</f>
        <v>-6.9108803</v>
      </c>
      <c r="AJ569" s="4" t="str">
        <f>VLOOKUP(B569,U:X,4,0)</f>
        <v>110.6361069</v>
      </c>
      <c r="AK569" s="4" t="str">
        <f>VLOOKUP(B569,U:Y,5,0)</f>
        <v>PARYONO</v>
      </c>
      <c r="AL569" s="4" t="str">
        <f>VLOOKUP(B569,U:Z,6,0)</f>
        <v>14514225607</v>
      </c>
      <c r="AM569" s="4" t="str">
        <f>VLOOKUP(B569,U:AA,7,0)</f>
        <v>HEXING</v>
      </c>
      <c r="AN569" s="4">
        <f>VLOOKUP(B569,U:AB,8,0)</f>
        <v>0</v>
      </c>
      <c r="AO569" s="4" t="str">
        <f>VLOOKUP(B569,U:AC,9,0)</f>
        <v>ABB</v>
      </c>
      <c r="AP569" s="4">
        <f>VLOOKUP(B569,U:AD,10,0)</f>
        <v>6</v>
      </c>
      <c r="AQ569" s="3" t="s">
        <v>123</v>
      </c>
      <c r="AR569" s="4" t="str">
        <f t="shared" si="16"/>
        <v>6A</v>
      </c>
      <c r="AS569" s="4" t="str">
        <f>VLOOKUP(B569,U:AF,12,0)</f>
        <v>GD525511913</v>
      </c>
      <c r="AT569" s="4">
        <f>VLOOKUP(B569,U:AG,13,0)</f>
        <v>7</v>
      </c>
      <c r="AU569" s="4" t="str">
        <f t="shared" si="17"/>
        <v>PERLU PERLUASAN JTR</v>
      </c>
    </row>
    <row r="570" spans="1:47" x14ac:dyDescent="0.3">
      <c r="A570" s="6" t="s">
        <v>436</v>
      </c>
      <c r="B570" s="2" t="s">
        <v>992</v>
      </c>
      <c r="C570" s="1" t="s">
        <v>1726</v>
      </c>
      <c r="D570" s="12" t="s">
        <v>18</v>
      </c>
      <c r="E570" s="12">
        <v>900</v>
      </c>
      <c r="F570" s="25" t="s">
        <v>2469</v>
      </c>
      <c r="G570" s="30" t="s">
        <v>3384</v>
      </c>
      <c r="H570" s="30" t="s">
        <v>3385</v>
      </c>
      <c r="I570" s="11" t="s">
        <v>131</v>
      </c>
      <c r="J570" s="12" t="s">
        <v>4538</v>
      </c>
      <c r="K570" s="12" t="s">
        <v>37</v>
      </c>
      <c r="L570" s="12">
        <v>0</v>
      </c>
      <c r="M570" s="12" t="s">
        <v>19</v>
      </c>
      <c r="N570" s="12" t="s">
        <v>21</v>
      </c>
      <c r="O570" s="12">
        <v>0</v>
      </c>
      <c r="P570" s="12" t="s">
        <v>76</v>
      </c>
      <c r="Q570" s="12">
        <v>2</v>
      </c>
      <c r="R570" s="30" t="s">
        <v>177</v>
      </c>
      <c r="S570" s="12">
        <v>0</v>
      </c>
      <c r="U570" t="s">
        <v>569</v>
      </c>
      <c r="V570" t="s">
        <v>39</v>
      </c>
      <c r="W570" t="s">
        <v>3739</v>
      </c>
      <c r="X570" t="s">
        <v>3740</v>
      </c>
      <c r="Y570" t="s">
        <v>176</v>
      </c>
      <c r="Z570" t="s">
        <v>4735</v>
      </c>
      <c r="AA570" t="s">
        <v>145</v>
      </c>
      <c r="AC570" t="s">
        <v>19</v>
      </c>
      <c r="AD570">
        <v>4</v>
      </c>
      <c r="AE570">
        <v>0</v>
      </c>
      <c r="AF570" t="s">
        <v>65</v>
      </c>
      <c r="AG570">
        <v>9</v>
      </c>
      <c r="AI570" s="7" t="str">
        <f>VLOOKUP(B570,U:W,3,0)</f>
        <v>-6.8849562</v>
      </c>
      <c r="AJ570" s="4" t="str">
        <f>VLOOKUP(B570,U:X,4,0)</f>
        <v>110.6481549</v>
      </c>
      <c r="AK570" s="4" t="str">
        <f>VLOOKUP(B570,U:Y,5,0)</f>
        <v>MIFTAKHUL ANWAR</v>
      </c>
      <c r="AL570" s="4" t="str">
        <f>VLOOKUP(B570,U:Z,6,0)</f>
        <v>14514219329</v>
      </c>
      <c r="AM570" s="4" t="str">
        <f>VLOOKUP(B570,U:AA,7,0)</f>
        <v>HEXING</v>
      </c>
      <c r="AN570" s="4">
        <f>VLOOKUP(B570,U:AB,8,0)</f>
        <v>0</v>
      </c>
      <c r="AO570" s="4" t="str">
        <f>VLOOKUP(B570,U:AC,9,0)</f>
        <v>ABB</v>
      </c>
      <c r="AP570" s="4">
        <f>VLOOKUP(B570,U:AD,10,0)</f>
        <v>4</v>
      </c>
      <c r="AQ570" s="3" t="s">
        <v>123</v>
      </c>
      <c r="AR570" s="4" t="str">
        <f t="shared" si="16"/>
        <v>4A</v>
      </c>
      <c r="AS570" s="4" t="str">
        <f>VLOOKUP(B570,U:AF,12,0)</f>
        <v>GD525511909</v>
      </c>
      <c r="AT570" s="4">
        <f>VLOOKUP(B570,U:AG,13,0)</f>
        <v>2</v>
      </c>
      <c r="AU570" s="4">
        <f t="shared" si="17"/>
        <v>0</v>
      </c>
    </row>
    <row r="571" spans="1:47" x14ac:dyDescent="0.3">
      <c r="A571" s="6" t="s">
        <v>436</v>
      </c>
      <c r="B571" s="2" t="s">
        <v>993</v>
      </c>
      <c r="C571" s="1" t="s">
        <v>1727</v>
      </c>
      <c r="D571" s="12" t="s">
        <v>18</v>
      </c>
      <c r="E571" s="12">
        <v>900</v>
      </c>
      <c r="F571" s="25" t="s">
        <v>2470</v>
      </c>
      <c r="G571" s="30" t="s">
        <v>2982</v>
      </c>
      <c r="H571" s="30" t="s">
        <v>3386</v>
      </c>
      <c r="I571" s="11" t="s">
        <v>131</v>
      </c>
      <c r="J571" s="12" t="s">
        <v>4539</v>
      </c>
      <c r="K571" s="12" t="s">
        <v>37</v>
      </c>
      <c r="L571" s="12">
        <v>0</v>
      </c>
      <c r="M571" s="12" t="s">
        <v>19</v>
      </c>
      <c r="N571" s="12" t="s">
        <v>21</v>
      </c>
      <c r="O571" s="12">
        <v>0</v>
      </c>
      <c r="P571" s="12" t="s">
        <v>5079</v>
      </c>
      <c r="Q571" s="12">
        <v>4</v>
      </c>
      <c r="R571" s="30" t="s">
        <v>178</v>
      </c>
      <c r="S571" s="12">
        <v>0</v>
      </c>
      <c r="U571" t="s">
        <v>559</v>
      </c>
      <c r="V571" t="s">
        <v>39</v>
      </c>
      <c r="W571" t="s">
        <v>3741</v>
      </c>
      <c r="X571" t="s">
        <v>3742</v>
      </c>
      <c r="Y571" t="s">
        <v>181</v>
      </c>
      <c r="Z571" t="s">
        <v>4736</v>
      </c>
      <c r="AA571" t="s">
        <v>37</v>
      </c>
      <c r="AC571" t="s">
        <v>19</v>
      </c>
      <c r="AD571">
        <v>4</v>
      </c>
      <c r="AE571">
        <v>0</v>
      </c>
      <c r="AF571" t="s">
        <v>5076</v>
      </c>
      <c r="AG571">
        <v>2</v>
      </c>
      <c r="AI571" s="7" t="str">
        <f>VLOOKUP(B571,U:W,3,0)</f>
        <v>-6.9947259</v>
      </c>
      <c r="AJ571" s="4" t="str">
        <f>VLOOKUP(B571,U:X,4,0)</f>
        <v>110.7500854</v>
      </c>
      <c r="AK571" s="4" t="str">
        <f>VLOOKUP(B571,U:Y,5,0)</f>
        <v>AGUS SALIM</v>
      </c>
      <c r="AL571" s="4" t="str">
        <f>VLOOKUP(B571,U:Z,6,0)</f>
        <v>14514228403</v>
      </c>
      <c r="AM571" s="4" t="str">
        <f>VLOOKUP(B571,U:AA,7,0)</f>
        <v>HEXING</v>
      </c>
      <c r="AN571" s="4">
        <f>VLOOKUP(B571,U:AB,8,0)</f>
        <v>0</v>
      </c>
      <c r="AO571" s="4" t="str">
        <f>VLOOKUP(B571,U:AC,9,0)</f>
        <v>ABB</v>
      </c>
      <c r="AP571" s="4">
        <f>VLOOKUP(B571,U:AD,10,0)</f>
        <v>4</v>
      </c>
      <c r="AQ571" s="3" t="s">
        <v>123</v>
      </c>
      <c r="AR571" s="4" t="str">
        <f t="shared" si="16"/>
        <v>4A</v>
      </c>
      <c r="AS571" s="4" t="str">
        <f>VLOOKUP(B571,U:AF,12,0)</f>
        <v>GD525511337</v>
      </c>
      <c r="AT571" s="4">
        <f>VLOOKUP(B571,U:AG,13,0)</f>
        <v>4</v>
      </c>
      <c r="AU571" s="4">
        <f t="shared" si="17"/>
        <v>0</v>
      </c>
    </row>
    <row r="572" spans="1:47" x14ac:dyDescent="0.3">
      <c r="A572" s="6" t="s">
        <v>436</v>
      </c>
      <c r="B572" s="2" t="s">
        <v>636</v>
      </c>
      <c r="C572" s="1" t="s">
        <v>274</v>
      </c>
      <c r="D572" s="12" t="s">
        <v>18</v>
      </c>
      <c r="E572" s="12">
        <v>900</v>
      </c>
      <c r="F572" s="25" t="s">
        <v>2134</v>
      </c>
      <c r="G572" s="30" t="s">
        <v>3220</v>
      </c>
      <c r="H572" s="30" t="s">
        <v>3221</v>
      </c>
      <c r="I572" s="11" t="s">
        <v>131</v>
      </c>
      <c r="J572" s="12" t="s">
        <v>4454</v>
      </c>
      <c r="K572" s="12" t="s">
        <v>38</v>
      </c>
      <c r="L572" s="12">
        <v>0</v>
      </c>
      <c r="M572" s="12" t="s">
        <v>19</v>
      </c>
      <c r="N572" s="12" t="s">
        <v>21</v>
      </c>
      <c r="O572" s="12">
        <v>0</v>
      </c>
      <c r="P572" s="12" t="s">
        <v>348</v>
      </c>
      <c r="Q572" s="12">
        <v>6</v>
      </c>
      <c r="R572" s="30" t="s">
        <v>31</v>
      </c>
      <c r="S572" s="12" t="s">
        <v>132</v>
      </c>
      <c r="U572" t="s">
        <v>573</v>
      </c>
      <c r="V572" t="s">
        <v>43</v>
      </c>
      <c r="W572" t="s">
        <v>3743</v>
      </c>
      <c r="X572" t="s">
        <v>3744</v>
      </c>
      <c r="Y572" t="s">
        <v>180</v>
      </c>
      <c r="Z572" t="s">
        <v>4737</v>
      </c>
      <c r="AA572" t="s">
        <v>37</v>
      </c>
      <c r="AC572" t="s">
        <v>19</v>
      </c>
      <c r="AD572">
        <v>2</v>
      </c>
      <c r="AE572">
        <v>0</v>
      </c>
      <c r="AF572" t="s">
        <v>5137</v>
      </c>
      <c r="AG572">
        <v>3</v>
      </c>
      <c r="AI572" s="7" t="str">
        <f>VLOOKUP(B572,U:W,3,0)</f>
        <v>-6.9138301</v>
      </c>
      <c r="AJ572" s="4" t="str">
        <f>VLOOKUP(B572,U:X,4,0)</f>
        <v>110.6021803</v>
      </c>
      <c r="AK572" s="4" t="str">
        <f>VLOOKUP(B572,U:Y,5,0)</f>
        <v>SUDARMAN</v>
      </c>
      <c r="AL572" s="4" t="str">
        <f>VLOOKUP(B572,U:Z,6,0)</f>
        <v>86275110418</v>
      </c>
      <c r="AM572" s="4" t="str">
        <f>VLOOKUP(B572,U:AA,7,0)</f>
        <v>SMARTMETER</v>
      </c>
      <c r="AN572" s="4">
        <f>VLOOKUP(B572,U:AB,8,0)</f>
        <v>0</v>
      </c>
      <c r="AO572" s="4" t="str">
        <f>VLOOKUP(B572,U:AC,9,0)</f>
        <v>ABB</v>
      </c>
      <c r="AP572" s="4">
        <f>VLOOKUP(B572,U:AD,10,0)</f>
        <v>4</v>
      </c>
      <c r="AQ572" s="3" t="s">
        <v>123</v>
      </c>
      <c r="AR572" s="4" t="str">
        <f t="shared" si="16"/>
        <v>4A</v>
      </c>
      <c r="AS572" s="4" t="str">
        <f>VLOOKUP(B572,U:AF,12,0)</f>
        <v>GD525511992</v>
      </c>
      <c r="AT572" s="4">
        <f>VLOOKUP(B572,U:AG,13,0)</f>
        <v>6</v>
      </c>
      <c r="AU572" s="4" t="str">
        <f t="shared" si="17"/>
        <v>PERLU PERLUASAN JTR</v>
      </c>
    </row>
    <row r="573" spans="1:47" x14ac:dyDescent="0.3">
      <c r="A573" s="6" t="s">
        <v>436</v>
      </c>
      <c r="B573" s="2" t="s">
        <v>994</v>
      </c>
      <c r="C573" s="1" t="s">
        <v>1728</v>
      </c>
      <c r="D573" s="12" t="s">
        <v>33</v>
      </c>
      <c r="E573" s="12">
        <v>900</v>
      </c>
      <c r="F573" s="25" t="s">
        <v>2471</v>
      </c>
      <c r="G573" s="30" t="s">
        <v>2836</v>
      </c>
      <c r="H573" s="30" t="s">
        <v>2837</v>
      </c>
      <c r="I573" s="11" t="s">
        <v>131</v>
      </c>
      <c r="J573" s="12" t="s">
        <v>4248</v>
      </c>
      <c r="K573" s="12" t="s">
        <v>37</v>
      </c>
      <c r="L573" s="12">
        <v>0</v>
      </c>
      <c r="M573" s="12" t="s">
        <v>19</v>
      </c>
      <c r="N573" s="12" t="s">
        <v>21</v>
      </c>
      <c r="O573" s="12">
        <v>0</v>
      </c>
      <c r="P573" s="12" t="s">
        <v>103</v>
      </c>
      <c r="Q573" s="12">
        <v>1</v>
      </c>
      <c r="R573" s="30" t="s">
        <v>180</v>
      </c>
      <c r="S573" s="12">
        <v>0</v>
      </c>
      <c r="U573" t="s">
        <v>575</v>
      </c>
      <c r="V573" t="s">
        <v>39</v>
      </c>
      <c r="W573" t="s">
        <v>3745</v>
      </c>
      <c r="X573" t="s">
        <v>3746</v>
      </c>
      <c r="Y573" t="s">
        <v>185</v>
      </c>
      <c r="Z573" t="s">
        <v>4738</v>
      </c>
      <c r="AA573" t="s">
        <v>37</v>
      </c>
      <c r="AC573" t="s">
        <v>19</v>
      </c>
      <c r="AD573">
        <v>4</v>
      </c>
      <c r="AE573">
        <v>0</v>
      </c>
      <c r="AF573" t="s">
        <v>338</v>
      </c>
      <c r="AG573">
        <v>6</v>
      </c>
      <c r="AI573" s="7" t="str">
        <f>VLOOKUP(B573,U:W,3,0)</f>
        <v>-6.9445316</v>
      </c>
      <c r="AJ573" s="4" t="str">
        <f>VLOOKUP(B573,U:X,4,0)</f>
        <v>110.5373217</v>
      </c>
      <c r="AK573" s="4" t="str">
        <f>VLOOKUP(B573,U:Y,5,0)</f>
        <v>AHMAD FAHRUR REZA</v>
      </c>
      <c r="AL573" s="4" t="str">
        <f>VLOOKUP(B573,U:Z,6,0)</f>
        <v>14514169292</v>
      </c>
      <c r="AM573" s="4" t="str">
        <f>VLOOKUP(B573,U:AA,7,0)</f>
        <v>HEXING</v>
      </c>
      <c r="AN573" s="4">
        <f>VLOOKUP(B573,U:AB,8,0)</f>
        <v>0</v>
      </c>
      <c r="AO573" s="4" t="str">
        <f>VLOOKUP(B573,U:AC,9,0)</f>
        <v>ABB</v>
      </c>
      <c r="AP573" s="4">
        <f>VLOOKUP(B573,U:AD,10,0)</f>
        <v>4</v>
      </c>
      <c r="AQ573" s="3" t="s">
        <v>123</v>
      </c>
      <c r="AR573" s="4" t="str">
        <f t="shared" si="16"/>
        <v>4A</v>
      </c>
      <c r="AS573" s="4" t="str">
        <f>VLOOKUP(B573,U:AF,12,0)</f>
        <v>GD525512387</v>
      </c>
      <c r="AT573" s="4">
        <f>VLOOKUP(B573,U:AG,13,0)</f>
        <v>1</v>
      </c>
      <c r="AU573" s="4">
        <f t="shared" si="17"/>
        <v>0</v>
      </c>
    </row>
    <row r="574" spans="1:47" x14ac:dyDescent="0.3">
      <c r="A574" s="6" t="s">
        <v>436</v>
      </c>
      <c r="B574" s="2" t="s">
        <v>995</v>
      </c>
      <c r="C574" s="1" t="s">
        <v>1729</v>
      </c>
      <c r="D574" s="12" t="s">
        <v>18</v>
      </c>
      <c r="E574" s="12">
        <v>900</v>
      </c>
      <c r="F574" s="25" t="s">
        <v>2472</v>
      </c>
      <c r="G574" s="30" t="s">
        <v>3218</v>
      </c>
      <c r="H574" s="30" t="s">
        <v>3219</v>
      </c>
      <c r="I574" s="11" t="s">
        <v>131</v>
      </c>
      <c r="J574" s="12" t="s">
        <v>4453</v>
      </c>
      <c r="K574" s="12" t="s">
        <v>37</v>
      </c>
      <c r="L574" s="12">
        <v>0</v>
      </c>
      <c r="M574" s="12" t="s">
        <v>19</v>
      </c>
      <c r="N574" s="12" t="s">
        <v>21</v>
      </c>
      <c r="O574" s="12">
        <v>0</v>
      </c>
      <c r="P574" s="12" t="s">
        <v>156</v>
      </c>
      <c r="Q574" s="12">
        <v>1</v>
      </c>
      <c r="R574" s="30" t="s">
        <v>176</v>
      </c>
      <c r="S574" s="12">
        <v>0</v>
      </c>
      <c r="U574" t="s">
        <v>528</v>
      </c>
      <c r="V574" t="s">
        <v>39</v>
      </c>
      <c r="W574" t="s">
        <v>3747</v>
      </c>
      <c r="X574" t="s">
        <v>3748</v>
      </c>
      <c r="Y574" t="s">
        <v>181</v>
      </c>
      <c r="Z574" t="s">
        <v>4739</v>
      </c>
      <c r="AA574" t="s">
        <v>37</v>
      </c>
      <c r="AC574" t="s">
        <v>19</v>
      </c>
      <c r="AD574">
        <v>4</v>
      </c>
      <c r="AE574">
        <v>0</v>
      </c>
      <c r="AF574" t="s">
        <v>384</v>
      </c>
      <c r="AG574">
        <v>4</v>
      </c>
      <c r="AI574" s="7" t="str">
        <f>VLOOKUP(B574,U:W,3,0)</f>
        <v>-6.8286803</v>
      </c>
      <c r="AJ574" s="4" t="str">
        <f>VLOOKUP(B574,U:X,4,0)</f>
        <v>110.5952821</v>
      </c>
      <c r="AK574" s="4" t="str">
        <f>VLOOKUP(B574,U:Y,5,0)</f>
        <v>AHMAD ROFIQ</v>
      </c>
      <c r="AL574" s="4" t="str">
        <f>VLOOKUP(B574,U:Z,6,0)</f>
        <v>14514170506</v>
      </c>
      <c r="AM574" s="4" t="str">
        <f>VLOOKUP(B574,U:AA,7,0)</f>
        <v>HEXING</v>
      </c>
      <c r="AN574" s="4">
        <f>VLOOKUP(B574,U:AB,8,0)</f>
        <v>0</v>
      </c>
      <c r="AO574" s="4" t="str">
        <f>VLOOKUP(B574,U:AC,9,0)</f>
        <v>ABB</v>
      </c>
      <c r="AP574" s="4">
        <f>VLOOKUP(B574,U:AD,10,0)</f>
        <v>4</v>
      </c>
      <c r="AQ574" s="3" t="s">
        <v>123</v>
      </c>
      <c r="AR574" s="4" t="str">
        <f t="shared" si="16"/>
        <v>4A</v>
      </c>
      <c r="AS574" s="4" t="str">
        <f>VLOOKUP(B574,U:AF,12,0)</f>
        <v>GD525511013</v>
      </c>
      <c r="AT574" s="4">
        <f>VLOOKUP(B574,U:AG,13,0)</f>
        <v>1</v>
      </c>
      <c r="AU574" s="4">
        <f t="shared" si="17"/>
        <v>0</v>
      </c>
    </row>
    <row r="575" spans="1:47" x14ac:dyDescent="0.3">
      <c r="A575" s="6" t="s">
        <v>436</v>
      </c>
      <c r="B575" s="2" t="s">
        <v>996</v>
      </c>
      <c r="C575" s="1" t="s">
        <v>1730</v>
      </c>
      <c r="D575" s="12" t="s">
        <v>18</v>
      </c>
      <c r="E575" s="12">
        <v>900</v>
      </c>
      <c r="F575" s="25" t="s">
        <v>2473</v>
      </c>
      <c r="G575" s="30" t="s">
        <v>3222</v>
      </c>
      <c r="H575" s="30" t="s">
        <v>3223</v>
      </c>
      <c r="I575" s="11" t="s">
        <v>131</v>
      </c>
      <c r="J575" s="12" t="s">
        <v>4457</v>
      </c>
      <c r="K575" s="12" t="s">
        <v>38</v>
      </c>
      <c r="L575" s="12">
        <v>0</v>
      </c>
      <c r="M575" s="12" t="s">
        <v>47</v>
      </c>
      <c r="N575" s="12" t="s">
        <v>21</v>
      </c>
      <c r="O575" s="12">
        <v>0</v>
      </c>
      <c r="P575" s="12" t="s">
        <v>5057</v>
      </c>
      <c r="Q575" s="12">
        <v>2</v>
      </c>
      <c r="R575" s="30" t="s">
        <v>176</v>
      </c>
      <c r="S575" s="12">
        <v>0</v>
      </c>
      <c r="U575" t="s">
        <v>576</v>
      </c>
      <c r="V575" t="s">
        <v>39</v>
      </c>
      <c r="W575" t="s">
        <v>3749</v>
      </c>
      <c r="X575" t="s">
        <v>3750</v>
      </c>
      <c r="Y575" t="s">
        <v>180</v>
      </c>
      <c r="Z575" t="s">
        <v>4740</v>
      </c>
      <c r="AA575" t="s">
        <v>37</v>
      </c>
      <c r="AC575" t="s">
        <v>19</v>
      </c>
      <c r="AD575">
        <v>4</v>
      </c>
      <c r="AE575">
        <v>0</v>
      </c>
      <c r="AF575" t="s">
        <v>5138</v>
      </c>
      <c r="AG575">
        <v>6</v>
      </c>
      <c r="AI575" s="7" t="str">
        <f>VLOOKUP(B575,U:W,3,0)</f>
        <v>-6.841235872665815</v>
      </c>
      <c r="AJ575" s="4" t="str">
        <f>VLOOKUP(B575,U:X,4,0)</f>
        <v>110.55878944694996</v>
      </c>
      <c r="AK575" s="4" t="str">
        <f>VLOOKUP(B575,U:Y,5,0)</f>
        <v>AHMAD ROFIQ</v>
      </c>
      <c r="AL575" s="4" t="str">
        <f>VLOOKUP(B575,U:Z,6,0)</f>
        <v>86249306852</v>
      </c>
      <c r="AM575" s="4" t="str">
        <f>VLOOKUP(B575,U:AA,7,0)</f>
        <v>SMARTMETER</v>
      </c>
      <c r="AN575" s="4">
        <f>VLOOKUP(B575,U:AB,8,0)</f>
        <v>0</v>
      </c>
      <c r="AO575" s="4" t="str">
        <f>VLOOKUP(B575,U:AC,9,0)</f>
        <v>DAYA</v>
      </c>
      <c r="AP575" s="4">
        <f>VLOOKUP(B575,U:AD,10,0)</f>
        <v>4</v>
      </c>
      <c r="AQ575" s="3" t="s">
        <v>123</v>
      </c>
      <c r="AR575" s="4" t="str">
        <f t="shared" si="16"/>
        <v>4A</v>
      </c>
      <c r="AS575" s="4" t="str">
        <f>VLOOKUP(B575,U:AF,12,0)</f>
        <v>GD525510473</v>
      </c>
      <c r="AT575" s="4">
        <f>VLOOKUP(B575,U:AG,13,0)</f>
        <v>2</v>
      </c>
      <c r="AU575" s="4">
        <f t="shared" si="17"/>
        <v>0</v>
      </c>
    </row>
    <row r="576" spans="1:47" x14ac:dyDescent="0.3">
      <c r="A576" s="6" t="s">
        <v>436</v>
      </c>
      <c r="B576" s="2" t="s">
        <v>997</v>
      </c>
      <c r="C576" s="1" t="s">
        <v>304</v>
      </c>
      <c r="D576" s="12" t="s">
        <v>18</v>
      </c>
      <c r="E576" s="12">
        <v>900</v>
      </c>
      <c r="F576" s="25" t="s">
        <v>2474</v>
      </c>
      <c r="G576" s="30" t="s">
        <v>2834</v>
      </c>
      <c r="H576" s="30" t="s">
        <v>2835</v>
      </c>
      <c r="I576" s="11" t="s">
        <v>131</v>
      </c>
      <c r="J576" s="12" t="s">
        <v>4247</v>
      </c>
      <c r="K576" s="12" t="s">
        <v>37</v>
      </c>
      <c r="L576" s="12">
        <v>0</v>
      </c>
      <c r="M576" s="12" t="s">
        <v>19</v>
      </c>
      <c r="N576" s="12" t="s">
        <v>21</v>
      </c>
      <c r="O576" s="12">
        <v>0</v>
      </c>
      <c r="P576" s="12" t="s">
        <v>395</v>
      </c>
      <c r="Q576" s="12">
        <v>2</v>
      </c>
      <c r="R576" s="30" t="s">
        <v>184</v>
      </c>
      <c r="S576" s="12">
        <v>0</v>
      </c>
      <c r="U576" t="s">
        <v>558</v>
      </c>
      <c r="V576" t="s">
        <v>39</v>
      </c>
      <c r="W576" t="s">
        <v>3751</v>
      </c>
      <c r="X576" t="s">
        <v>3752</v>
      </c>
      <c r="Y576" t="s">
        <v>179</v>
      </c>
      <c r="Z576" t="s">
        <v>4741</v>
      </c>
      <c r="AA576" t="s">
        <v>37</v>
      </c>
      <c r="AC576" t="s">
        <v>19</v>
      </c>
      <c r="AD576">
        <v>4</v>
      </c>
      <c r="AE576">
        <v>0</v>
      </c>
      <c r="AF576" t="s">
        <v>352</v>
      </c>
      <c r="AG576">
        <v>5</v>
      </c>
      <c r="AI576" s="7" t="str">
        <f>VLOOKUP(B576,U:W,3,0)</f>
        <v>-6.8706084</v>
      </c>
      <c r="AJ576" s="4" t="str">
        <f>VLOOKUP(B576,U:X,4,0)</f>
        <v>110.737215</v>
      </c>
      <c r="AK576" s="4" t="str">
        <f>VLOOKUP(B576,U:Y,5,0)</f>
        <v>AHMAD KHARIS</v>
      </c>
      <c r="AL576" s="4" t="str">
        <f>VLOOKUP(B576,U:Z,6,0)</f>
        <v>14514169441</v>
      </c>
      <c r="AM576" s="4" t="str">
        <f>VLOOKUP(B576,U:AA,7,0)</f>
        <v>HEXING</v>
      </c>
      <c r="AN576" s="4">
        <f>VLOOKUP(B576,U:AB,8,0)</f>
        <v>0</v>
      </c>
      <c r="AO576" s="4" t="str">
        <f>VLOOKUP(B576,U:AC,9,0)</f>
        <v>ABB</v>
      </c>
      <c r="AP576" s="4">
        <f>VLOOKUP(B576,U:AD,10,0)</f>
        <v>4</v>
      </c>
      <c r="AQ576" s="3" t="s">
        <v>123</v>
      </c>
      <c r="AR576" s="4" t="str">
        <f t="shared" si="16"/>
        <v>4A</v>
      </c>
      <c r="AS576" s="4" t="str">
        <f>VLOOKUP(B576,U:AF,12,0)</f>
        <v>GD525511216</v>
      </c>
      <c r="AT576" s="4">
        <f>VLOOKUP(B576,U:AG,13,0)</f>
        <v>2</v>
      </c>
      <c r="AU576" s="4">
        <f t="shared" si="17"/>
        <v>0</v>
      </c>
    </row>
    <row r="577" spans="1:47" x14ac:dyDescent="0.3">
      <c r="A577" s="6" t="s">
        <v>437</v>
      </c>
      <c r="B577" s="2" t="s">
        <v>998</v>
      </c>
      <c r="C577" s="1" t="s">
        <v>1731</v>
      </c>
      <c r="D577" s="12" t="s">
        <v>18</v>
      </c>
      <c r="E577" s="12">
        <v>900</v>
      </c>
      <c r="F577" s="25" t="s">
        <v>2475</v>
      </c>
      <c r="G577" s="30" t="s">
        <v>3499</v>
      </c>
      <c r="H577" s="30" t="s">
        <v>3500</v>
      </c>
      <c r="I577" s="11" t="s">
        <v>131</v>
      </c>
      <c r="J577" s="12" t="s">
        <v>4604</v>
      </c>
      <c r="K577" s="12" t="s">
        <v>37</v>
      </c>
      <c r="L577" s="12">
        <v>0</v>
      </c>
      <c r="M577" s="12" t="s">
        <v>19</v>
      </c>
      <c r="N577" s="12" t="s">
        <v>21</v>
      </c>
      <c r="O577" s="12">
        <v>0</v>
      </c>
      <c r="P577" s="12" t="s">
        <v>5101</v>
      </c>
      <c r="Q577" s="12">
        <v>6</v>
      </c>
      <c r="R577" s="30" t="s">
        <v>180</v>
      </c>
      <c r="S577" s="12" t="s">
        <v>132</v>
      </c>
      <c r="U577" t="s">
        <v>447</v>
      </c>
      <c r="V577" t="s">
        <v>39</v>
      </c>
      <c r="W577" t="s">
        <v>3753</v>
      </c>
      <c r="X577" t="s">
        <v>3754</v>
      </c>
      <c r="Y577" t="s">
        <v>31</v>
      </c>
      <c r="Z577" t="s">
        <v>4742</v>
      </c>
      <c r="AA577" t="s">
        <v>37</v>
      </c>
      <c r="AC577" t="s">
        <v>19</v>
      </c>
      <c r="AD577">
        <v>4</v>
      </c>
      <c r="AE577">
        <v>0</v>
      </c>
      <c r="AF577" t="s">
        <v>94</v>
      </c>
      <c r="AG577">
        <v>1</v>
      </c>
      <c r="AI577" s="7" t="str">
        <f>VLOOKUP(B577,U:W,3,0)</f>
        <v>-6.9346573</v>
      </c>
      <c r="AJ577" s="4" t="str">
        <f>VLOOKUP(B577,U:X,4,0)</f>
        <v>110.515704</v>
      </c>
      <c r="AK577" s="4" t="str">
        <f>VLOOKUP(B577,U:Y,5,0)</f>
        <v>AHMAD FAHRUR REZA</v>
      </c>
      <c r="AL577" s="4" t="str">
        <f>VLOOKUP(B577,U:Z,6,0)</f>
        <v>14514162339</v>
      </c>
      <c r="AM577" s="4" t="str">
        <f>VLOOKUP(B577,U:AA,7,0)</f>
        <v>HEXING</v>
      </c>
      <c r="AN577" s="4">
        <f>VLOOKUP(B577,U:AB,8,0)</f>
        <v>0</v>
      </c>
      <c r="AO577" s="4" t="str">
        <f>VLOOKUP(B577,U:AC,9,0)</f>
        <v>ABB</v>
      </c>
      <c r="AP577" s="4">
        <f>VLOOKUP(B577,U:AD,10,0)</f>
        <v>4</v>
      </c>
      <c r="AQ577" s="3" t="s">
        <v>123</v>
      </c>
      <c r="AR577" s="4" t="str">
        <f t="shared" si="16"/>
        <v>4A</v>
      </c>
      <c r="AS577" s="4" t="str">
        <f>VLOOKUP(B577,U:AF,12,0)</f>
        <v>GD525510759</v>
      </c>
      <c r="AT577" s="4">
        <f>VLOOKUP(B577,U:AG,13,0)</f>
        <v>6</v>
      </c>
      <c r="AU577" s="4" t="str">
        <f t="shared" si="17"/>
        <v>PERLU PERLUASAN JTR</v>
      </c>
    </row>
    <row r="578" spans="1:47" x14ac:dyDescent="0.3">
      <c r="A578" s="6" t="s">
        <v>436</v>
      </c>
      <c r="B578" s="2" t="s">
        <v>999</v>
      </c>
      <c r="C578" s="1" t="s">
        <v>1732</v>
      </c>
      <c r="D578" s="12" t="s">
        <v>18</v>
      </c>
      <c r="E578" s="12">
        <v>900</v>
      </c>
      <c r="F578" s="25" t="s">
        <v>2476</v>
      </c>
      <c r="G578" s="30" t="s">
        <v>3389</v>
      </c>
      <c r="H578" s="30" t="s">
        <v>3390</v>
      </c>
      <c r="I578" s="11" t="s">
        <v>131</v>
      </c>
      <c r="J578" s="12" t="s">
        <v>4541</v>
      </c>
      <c r="K578" s="12" t="s">
        <v>37</v>
      </c>
      <c r="L578" s="12">
        <v>0</v>
      </c>
      <c r="M578" s="12" t="s">
        <v>19</v>
      </c>
      <c r="N578" s="12" t="s">
        <v>21</v>
      </c>
      <c r="O578" s="12">
        <v>0</v>
      </c>
      <c r="P578" s="12" t="s">
        <v>410</v>
      </c>
      <c r="Q578" s="12">
        <v>5</v>
      </c>
      <c r="R578" s="30" t="s">
        <v>179</v>
      </c>
      <c r="S578" s="12">
        <v>0</v>
      </c>
      <c r="U578" t="s">
        <v>748</v>
      </c>
      <c r="V578" t="s">
        <v>39</v>
      </c>
      <c r="W578" t="s">
        <v>3755</v>
      </c>
      <c r="X578" t="s">
        <v>3756</v>
      </c>
      <c r="Y578" t="s">
        <v>181</v>
      </c>
      <c r="Z578" t="s">
        <v>4743</v>
      </c>
      <c r="AA578" t="s">
        <v>37</v>
      </c>
      <c r="AC578" t="s">
        <v>19</v>
      </c>
      <c r="AD578">
        <v>4</v>
      </c>
      <c r="AE578">
        <v>0</v>
      </c>
      <c r="AF578" t="s">
        <v>81</v>
      </c>
      <c r="AG578">
        <v>4</v>
      </c>
      <c r="AI578" s="7" t="str">
        <f>VLOOKUP(B578,U:W,3,0)</f>
        <v>-6.8795078</v>
      </c>
      <c r="AJ578" s="4" t="str">
        <f>VLOOKUP(B578,U:X,4,0)</f>
        <v>110.6996772</v>
      </c>
      <c r="AK578" s="4" t="str">
        <f>VLOOKUP(B578,U:Y,5,0)</f>
        <v>SUHIRMANTO</v>
      </c>
      <c r="AL578" s="4" t="str">
        <f>VLOOKUP(B578,U:Z,6,0)</f>
        <v>14514228551</v>
      </c>
      <c r="AM578" s="4" t="str">
        <f>VLOOKUP(B578,U:AA,7,0)</f>
        <v>HEXING</v>
      </c>
      <c r="AN578" s="4">
        <f>VLOOKUP(B578,U:AB,8,0)</f>
        <v>0</v>
      </c>
      <c r="AO578" s="4" t="str">
        <f>VLOOKUP(B578,U:AC,9,0)</f>
        <v>ABB</v>
      </c>
      <c r="AP578" s="4">
        <f>VLOOKUP(B578,U:AD,10,0)</f>
        <v>4</v>
      </c>
      <c r="AQ578" s="3" t="s">
        <v>123</v>
      </c>
      <c r="AR578" s="4" t="str">
        <f t="shared" si="16"/>
        <v>4A</v>
      </c>
      <c r="AS578" s="4" t="str">
        <f>VLOOKUP(B578,U:AF,12,0)</f>
        <v>GD525511619</v>
      </c>
      <c r="AT578" s="4">
        <f>VLOOKUP(B578,U:AG,13,0)</f>
        <v>5</v>
      </c>
      <c r="AU578" s="4">
        <f t="shared" si="17"/>
        <v>0</v>
      </c>
    </row>
    <row r="579" spans="1:47" x14ac:dyDescent="0.3">
      <c r="A579" s="6" t="s">
        <v>436</v>
      </c>
      <c r="B579" s="2" t="s">
        <v>1000</v>
      </c>
      <c r="C579" s="1" t="s">
        <v>1733</v>
      </c>
      <c r="D579" s="12" t="s">
        <v>18</v>
      </c>
      <c r="E579" s="12">
        <v>900</v>
      </c>
      <c r="F579" s="25" t="s">
        <v>2477</v>
      </c>
      <c r="G579" s="30" t="s">
        <v>3154</v>
      </c>
      <c r="H579" s="30" t="s">
        <v>3155</v>
      </c>
      <c r="I579" s="11" t="s">
        <v>131</v>
      </c>
      <c r="J579" s="12" t="s">
        <v>4413</v>
      </c>
      <c r="K579" s="12" t="s">
        <v>37</v>
      </c>
      <c r="L579" s="12">
        <v>0</v>
      </c>
      <c r="M579" s="12" t="s">
        <v>19</v>
      </c>
      <c r="N579" s="12" t="s">
        <v>21</v>
      </c>
      <c r="O579" s="12">
        <v>0</v>
      </c>
      <c r="P579" s="12" t="s">
        <v>5045</v>
      </c>
      <c r="Q579" s="12">
        <v>7</v>
      </c>
      <c r="R579" s="30" t="s">
        <v>182</v>
      </c>
      <c r="S579" s="12" t="s">
        <v>132</v>
      </c>
      <c r="U579" t="s">
        <v>737</v>
      </c>
      <c r="V579" t="s">
        <v>39</v>
      </c>
      <c r="W579" t="s">
        <v>3757</v>
      </c>
      <c r="X579" t="s">
        <v>3758</v>
      </c>
      <c r="Y579" t="s">
        <v>178</v>
      </c>
      <c r="Z579" t="s">
        <v>4744</v>
      </c>
      <c r="AA579" t="s">
        <v>37</v>
      </c>
      <c r="AC579" t="s">
        <v>19</v>
      </c>
      <c r="AD579">
        <v>4</v>
      </c>
      <c r="AE579">
        <v>0</v>
      </c>
      <c r="AF579" t="s">
        <v>347</v>
      </c>
      <c r="AG579">
        <v>4</v>
      </c>
      <c r="AI579" s="7" t="str">
        <f>VLOOKUP(B579,U:W,3,0)</f>
        <v>-6.8680035</v>
      </c>
      <c r="AJ579" s="4" t="str">
        <f>VLOOKUP(B579,U:X,4,0)</f>
        <v>110.6158482</v>
      </c>
      <c r="AK579" s="4" t="str">
        <f>VLOOKUP(B579,U:Y,5,0)</f>
        <v>PARYONO</v>
      </c>
      <c r="AL579" s="4" t="str">
        <f>VLOOKUP(B579,U:Z,6,0)</f>
        <v>14514180448</v>
      </c>
      <c r="AM579" s="4" t="str">
        <f>VLOOKUP(B579,U:AA,7,0)</f>
        <v>HEXING</v>
      </c>
      <c r="AN579" s="4">
        <f>VLOOKUP(B579,U:AB,8,0)</f>
        <v>0</v>
      </c>
      <c r="AO579" s="4" t="str">
        <f>VLOOKUP(B579,U:AC,9,0)</f>
        <v>ABB</v>
      </c>
      <c r="AP579" s="4">
        <f>VLOOKUP(B579,U:AD,10,0)</f>
        <v>4</v>
      </c>
      <c r="AQ579" s="3" t="s">
        <v>123</v>
      </c>
      <c r="AR579" s="4" t="str">
        <f t="shared" si="16"/>
        <v>4A</v>
      </c>
      <c r="AS579" s="4" t="str">
        <f>VLOOKUP(B579,U:AF,12,0)</f>
        <v>K3-171</v>
      </c>
      <c r="AT579" s="4">
        <f>VLOOKUP(B579,U:AG,13,0)</f>
        <v>7</v>
      </c>
      <c r="AU579" s="4" t="str">
        <f t="shared" si="17"/>
        <v>PERLU PERLUASAN JTR</v>
      </c>
    </row>
    <row r="580" spans="1:47" x14ac:dyDescent="0.3">
      <c r="A580" s="6" t="s">
        <v>429</v>
      </c>
      <c r="B580" s="2" t="s">
        <v>1001</v>
      </c>
      <c r="C580" s="1" t="s">
        <v>1734</v>
      </c>
      <c r="D580" s="12" t="s">
        <v>211</v>
      </c>
      <c r="E580" s="12">
        <v>1300</v>
      </c>
      <c r="F580" s="25" t="s">
        <v>2478</v>
      </c>
      <c r="G580" s="30" t="s">
        <v>2994</v>
      </c>
      <c r="H580" s="30" t="s">
        <v>2995</v>
      </c>
      <c r="I580" s="11" t="s">
        <v>131</v>
      </c>
      <c r="J580" s="12" t="s">
        <v>4328</v>
      </c>
      <c r="K580" s="12" t="s">
        <v>37</v>
      </c>
      <c r="L580" s="12">
        <v>0</v>
      </c>
      <c r="M580" s="12" t="s">
        <v>19</v>
      </c>
      <c r="N580" s="12" t="s">
        <v>125</v>
      </c>
      <c r="O580" s="12">
        <v>0</v>
      </c>
      <c r="P580" s="12" t="s">
        <v>243</v>
      </c>
      <c r="Q580" s="12">
        <v>1</v>
      </c>
      <c r="R580" s="30" t="s">
        <v>180</v>
      </c>
      <c r="S580" s="12">
        <v>0</v>
      </c>
      <c r="U580" t="s">
        <v>776</v>
      </c>
      <c r="V580" t="s">
        <v>39</v>
      </c>
      <c r="W580" t="s">
        <v>3759</v>
      </c>
      <c r="X580" t="s">
        <v>3760</v>
      </c>
      <c r="Y580" t="s">
        <v>176</v>
      </c>
      <c r="Z580" t="s">
        <v>4745</v>
      </c>
      <c r="AA580" t="s">
        <v>38</v>
      </c>
      <c r="AC580" t="s">
        <v>19</v>
      </c>
      <c r="AD580">
        <v>4</v>
      </c>
      <c r="AE580">
        <v>0</v>
      </c>
      <c r="AF580" t="s">
        <v>5139</v>
      </c>
      <c r="AG580">
        <v>18</v>
      </c>
      <c r="AI580" s="7" t="str">
        <f>VLOOKUP(B580,U:W,3,0)</f>
        <v>-6.923852738825339</v>
      </c>
      <c r="AJ580" s="4" t="str">
        <f>VLOOKUP(B580,U:X,4,0)</f>
        <v>110.5691809952259</v>
      </c>
      <c r="AK580" s="4" t="str">
        <f>VLOOKUP(B580,U:Y,5,0)</f>
        <v>AHMAD FAHRUR REZA</v>
      </c>
      <c r="AL580" s="4" t="str">
        <f>VLOOKUP(B580,U:Z,6,0)</f>
        <v>14514141382</v>
      </c>
      <c r="AM580" s="4" t="str">
        <f>VLOOKUP(B580,U:AA,7,0)</f>
        <v>HEXING</v>
      </c>
      <c r="AN580" s="4">
        <f>VLOOKUP(B580,U:AB,8,0)</f>
        <v>0</v>
      </c>
      <c r="AO580" s="4" t="str">
        <f>VLOOKUP(B580,U:AC,9,0)</f>
        <v>ABB</v>
      </c>
      <c r="AP580" s="4">
        <f>VLOOKUP(B580,U:AD,10,0)</f>
        <v>6</v>
      </c>
      <c r="AQ580" s="3" t="s">
        <v>123</v>
      </c>
      <c r="AR580" s="4" t="str">
        <f t="shared" si="16"/>
        <v>6A</v>
      </c>
      <c r="AS580" s="4" t="str">
        <f>VLOOKUP(B580,U:AF,12,0)</f>
        <v>GD525510413</v>
      </c>
      <c r="AT580" s="4">
        <f>VLOOKUP(B580,U:AG,13,0)</f>
        <v>1</v>
      </c>
      <c r="AU580" s="4">
        <f t="shared" si="17"/>
        <v>0</v>
      </c>
    </row>
    <row r="581" spans="1:47" x14ac:dyDescent="0.3">
      <c r="A581" s="6" t="s">
        <v>436</v>
      </c>
      <c r="B581" s="2" t="s">
        <v>1002</v>
      </c>
      <c r="C581" s="1" t="s">
        <v>278</v>
      </c>
      <c r="D581" s="12" t="s">
        <v>18</v>
      </c>
      <c r="E581" s="12">
        <v>900</v>
      </c>
      <c r="F581" s="25" t="s">
        <v>2479</v>
      </c>
      <c r="G581" s="30" t="s">
        <v>2838</v>
      </c>
      <c r="H581" s="30" t="s">
        <v>2839</v>
      </c>
      <c r="I581" s="11" t="s">
        <v>131</v>
      </c>
      <c r="J581" s="12" t="s">
        <v>4249</v>
      </c>
      <c r="K581" s="12" t="s">
        <v>37</v>
      </c>
      <c r="L581" s="12">
        <v>0</v>
      </c>
      <c r="M581" s="12" t="s">
        <v>19</v>
      </c>
      <c r="N581" s="12" t="s">
        <v>21</v>
      </c>
      <c r="O581" s="12">
        <v>0</v>
      </c>
      <c r="P581" s="12" t="s">
        <v>4998</v>
      </c>
      <c r="Q581" s="12">
        <v>1</v>
      </c>
      <c r="R581" s="30" t="s">
        <v>181</v>
      </c>
      <c r="S581" s="12">
        <v>0</v>
      </c>
      <c r="U581" t="s">
        <v>766</v>
      </c>
      <c r="V581" t="s">
        <v>40</v>
      </c>
      <c r="W581" t="s">
        <v>3761</v>
      </c>
      <c r="X581" t="s">
        <v>3762</v>
      </c>
      <c r="Y581" t="s">
        <v>180</v>
      </c>
      <c r="Z581" t="s">
        <v>4746</v>
      </c>
      <c r="AA581" t="s">
        <v>37</v>
      </c>
      <c r="AC581" t="s">
        <v>19</v>
      </c>
      <c r="AD581">
        <v>6</v>
      </c>
      <c r="AE581">
        <v>0</v>
      </c>
      <c r="AF581" t="s">
        <v>60</v>
      </c>
      <c r="AG581">
        <v>8</v>
      </c>
      <c r="AI581" s="7" t="str">
        <f>VLOOKUP(B581,U:W,3,0)</f>
        <v>-6.8335994</v>
      </c>
      <c r="AJ581" s="4" t="str">
        <f>VLOOKUP(B581,U:X,4,0)</f>
        <v>110.5987098</v>
      </c>
      <c r="AK581" s="4" t="str">
        <f>VLOOKUP(B581,U:Y,5,0)</f>
        <v>MUSYAFAK</v>
      </c>
      <c r="AL581" s="4" t="str">
        <f>VLOOKUP(B581,U:Z,6,0)</f>
        <v>14514218875</v>
      </c>
      <c r="AM581" s="4" t="str">
        <f>VLOOKUP(B581,U:AA,7,0)</f>
        <v>HEXING</v>
      </c>
      <c r="AN581" s="4">
        <f>VLOOKUP(B581,U:AB,8,0)</f>
        <v>0</v>
      </c>
      <c r="AO581" s="4" t="str">
        <f>VLOOKUP(B581,U:AC,9,0)</f>
        <v>ABB</v>
      </c>
      <c r="AP581" s="4">
        <f>VLOOKUP(B581,U:AD,10,0)</f>
        <v>4</v>
      </c>
      <c r="AQ581" s="3" t="s">
        <v>123</v>
      </c>
      <c r="AR581" s="4" t="str">
        <f t="shared" si="16"/>
        <v>4A</v>
      </c>
      <c r="AS581" s="4" t="str">
        <f>VLOOKUP(B581,U:AF,12,0)</f>
        <v>0125K3</v>
      </c>
      <c r="AT581" s="4">
        <f>VLOOKUP(B581,U:AG,13,0)</f>
        <v>1</v>
      </c>
      <c r="AU581" s="4">
        <f t="shared" si="17"/>
        <v>0</v>
      </c>
    </row>
    <row r="582" spans="1:47" x14ac:dyDescent="0.3">
      <c r="A582" s="6" t="s">
        <v>436</v>
      </c>
      <c r="B582" s="2" t="s">
        <v>1003</v>
      </c>
      <c r="C582" s="1" t="s">
        <v>1735</v>
      </c>
      <c r="D582" s="12" t="s">
        <v>18</v>
      </c>
      <c r="E582" s="12">
        <v>900</v>
      </c>
      <c r="F582" s="25" t="s">
        <v>2480</v>
      </c>
      <c r="G582" s="30" t="s">
        <v>3152</v>
      </c>
      <c r="H582" s="30" t="s">
        <v>3153</v>
      </c>
      <c r="I582" s="11" t="s">
        <v>131</v>
      </c>
      <c r="J582" s="12" t="s">
        <v>4412</v>
      </c>
      <c r="K582" s="12" t="s">
        <v>37</v>
      </c>
      <c r="L582" s="12">
        <v>0</v>
      </c>
      <c r="M582" s="12" t="s">
        <v>19</v>
      </c>
      <c r="N582" s="12" t="s">
        <v>21</v>
      </c>
      <c r="O582" s="12">
        <v>0</v>
      </c>
      <c r="P582" s="12" t="s">
        <v>5014</v>
      </c>
      <c r="Q582" s="12">
        <v>8</v>
      </c>
      <c r="R582" s="30" t="s">
        <v>31</v>
      </c>
      <c r="S582" s="12" t="s">
        <v>132</v>
      </c>
      <c r="U582" t="s">
        <v>770</v>
      </c>
      <c r="V582" t="s">
        <v>39</v>
      </c>
      <c r="W582" t="s">
        <v>3763</v>
      </c>
      <c r="X582" t="s">
        <v>3764</v>
      </c>
      <c r="Y582" t="s">
        <v>31</v>
      </c>
      <c r="Z582" t="s">
        <v>4747</v>
      </c>
      <c r="AA582" t="s">
        <v>38</v>
      </c>
      <c r="AC582" t="s">
        <v>19</v>
      </c>
      <c r="AD582">
        <v>4</v>
      </c>
      <c r="AE582">
        <v>0</v>
      </c>
      <c r="AF582" t="s">
        <v>74</v>
      </c>
      <c r="AG582">
        <v>3</v>
      </c>
      <c r="AI582" s="7" t="str">
        <f>VLOOKUP(B582,U:W,3,0)</f>
        <v>-6.9333504</v>
      </c>
      <c r="AJ582" s="4" t="str">
        <f>VLOOKUP(B582,U:X,4,0)</f>
        <v>110.5979271</v>
      </c>
      <c r="AK582" s="4" t="str">
        <f>VLOOKUP(B582,U:Y,5,0)</f>
        <v>SUDARMAN</v>
      </c>
      <c r="AL582" s="4" t="str">
        <f>VLOOKUP(B582,U:Z,6,0)</f>
        <v>14514218933</v>
      </c>
      <c r="AM582" s="4" t="str">
        <f>VLOOKUP(B582,U:AA,7,0)</f>
        <v>HEXING</v>
      </c>
      <c r="AN582" s="4">
        <f>VLOOKUP(B582,U:AB,8,0)</f>
        <v>0</v>
      </c>
      <c r="AO582" s="4" t="str">
        <f>VLOOKUP(B582,U:AC,9,0)</f>
        <v>ABB</v>
      </c>
      <c r="AP582" s="4">
        <f>VLOOKUP(B582,U:AD,10,0)</f>
        <v>4</v>
      </c>
      <c r="AQ582" s="3" t="s">
        <v>123</v>
      </c>
      <c r="AR582" s="4" t="str">
        <f t="shared" si="16"/>
        <v>4A</v>
      </c>
      <c r="AS582" s="4" t="str">
        <f>VLOOKUP(B582,U:AF,12,0)</f>
        <v>GD525511732</v>
      </c>
      <c r="AT582" s="4">
        <f>VLOOKUP(B582,U:AG,13,0)</f>
        <v>8</v>
      </c>
      <c r="AU582" s="4" t="str">
        <f t="shared" si="17"/>
        <v>PERLU PERLUASAN JTR</v>
      </c>
    </row>
    <row r="583" spans="1:47" x14ac:dyDescent="0.3">
      <c r="A583" s="6" t="s">
        <v>429</v>
      </c>
      <c r="B583" s="2" t="s">
        <v>1004</v>
      </c>
      <c r="C583" s="1" t="s">
        <v>1736</v>
      </c>
      <c r="D583" s="12" t="s">
        <v>33</v>
      </c>
      <c r="E583" s="12">
        <v>900</v>
      </c>
      <c r="F583" s="25" t="s">
        <v>2481</v>
      </c>
      <c r="G583" s="30" t="s">
        <v>3044</v>
      </c>
      <c r="H583" s="30" t="s">
        <v>3045</v>
      </c>
      <c r="I583" s="11" t="s">
        <v>131</v>
      </c>
      <c r="J583" s="12" t="s">
        <v>4357</v>
      </c>
      <c r="K583" s="12" t="s">
        <v>37</v>
      </c>
      <c r="L583" s="12">
        <v>0</v>
      </c>
      <c r="M583" s="12" t="s">
        <v>19</v>
      </c>
      <c r="N583" s="12" t="s">
        <v>21</v>
      </c>
      <c r="O583" s="12">
        <v>0</v>
      </c>
      <c r="P583" s="12" t="s">
        <v>5025</v>
      </c>
      <c r="Q583" s="12">
        <v>6</v>
      </c>
      <c r="R583" s="30" t="s">
        <v>178</v>
      </c>
      <c r="S583" s="12" t="s">
        <v>132</v>
      </c>
      <c r="U583" t="s">
        <v>762</v>
      </c>
      <c r="V583" t="s">
        <v>45</v>
      </c>
      <c r="W583" t="s">
        <v>3765</v>
      </c>
      <c r="X583" t="s">
        <v>3766</v>
      </c>
      <c r="Y583" t="s">
        <v>180</v>
      </c>
      <c r="Z583" t="s">
        <v>4748</v>
      </c>
      <c r="AA583" t="s">
        <v>144</v>
      </c>
      <c r="AC583" t="s">
        <v>19</v>
      </c>
      <c r="AD583">
        <v>25</v>
      </c>
      <c r="AE583">
        <v>0</v>
      </c>
      <c r="AF583" t="s">
        <v>5140</v>
      </c>
      <c r="AG583">
        <v>1</v>
      </c>
      <c r="AI583" s="7" t="str">
        <f>VLOOKUP(B583,U:W,3,0)</f>
        <v>-6.9947653</v>
      </c>
      <c r="AJ583" s="4" t="str">
        <f>VLOOKUP(B583,U:X,4,0)</f>
        <v>110.7500912</v>
      </c>
      <c r="AK583" s="4" t="str">
        <f>VLOOKUP(B583,U:Y,5,0)</f>
        <v>AGUS SALIM</v>
      </c>
      <c r="AL583" s="4" t="str">
        <f>VLOOKUP(B583,U:Z,6,0)</f>
        <v>14514136986</v>
      </c>
      <c r="AM583" s="4" t="str">
        <f>VLOOKUP(B583,U:AA,7,0)</f>
        <v>HEXING</v>
      </c>
      <c r="AN583" s="4">
        <f>VLOOKUP(B583,U:AB,8,0)</f>
        <v>0</v>
      </c>
      <c r="AO583" s="4" t="str">
        <f>VLOOKUP(B583,U:AC,9,0)</f>
        <v>ABB</v>
      </c>
      <c r="AP583" s="4">
        <f>VLOOKUP(B583,U:AD,10,0)</f>
        <v>4</v>
      </c>
      <c r="AQ583" s="3" t="s">
        <v>123</v>
      </c>
      <c r="AR583" s="4" t="str">
        <f t="shared" ref="AR583:AR646" si="18">CONCATENATE(AP583,AQ583)</f>
        <v>4A</v>
      </c>
      <c r="AS583" s="4" t="str">
        <f>VLOOKUP(B583,U:AF,12,0)</f>
        <v>GD525510082</v>
      </c>
      <c r="AT583" s="4">
        <f>VLOOKUP(B583,U:AG,13,0)</f>
        <v>6</v>
      </c>
      <c r="AU583" s="4" t="str">
        <f t="shared" ref="AU583:AU646" si="19">IF(AT583&gt;5,"PERLU PERLUASAN JTR",0)</f>
        <v>PERLU PERLUASAN JTR</v>
      </c>
    </row>
    <row r="584" spans="1:47" x14ac:dyDescent="0.3">
      <c r="A584" s="6" t="s">
        <v>436</v>
      </c>
      <c r="B584" s="2" t="s">
        <v>1005</v>
      </c>
      <c r="C584" s="1" t="s">
        <v>1737</v>
      </c>
      <c r="D584" s="12" t="s">
        <v>18</v>
      </c>
      <c r="E584" s="12">
        <v>1300</v>
      </c>
      <c r="F584" s="25" t="s">
        <v>2482</v>
      </c>
      <c r="G584" s="30" t="s">
        <v>3214</v>
      </c>
      <c r="H584" s="30" t="s">
        <v>3215</v>
      </c>
      <c r="I584" s="11" t="s">
        <v>131</v>
      </c>
      <c r="J584" s="12" t="s">
        <v>4451</v>
      </c>
      <c r="K584" s="12" t="s">
        <v>37</v>
      </c>
      <c r="L584" s="12">
        <v>0</v>
      </c>
      <c r="M584" s="12" t="s">
        <v>19</v>
      </c>
      <c r="N584" s="12" t="s">
        <v>125</v>
      </c>
      <c r="O584" s="12">
        <v>0</v>
      </c>
      <c r="P584" s="12" t="s">
        <v>5008</v>
      </c>
      <c r="Q584" s="12">
        <v>4</v>
      </c>
      <c r="R584" s="30" t="s">
        <v>177</v>
      </c>
      <c r="S584" s="12">
        <v>0</v>
      </c>
      <c r="U584" t="s">
        <v>778</v>
      </c>
      <c r="V584" t="s">
        <v>39</v>
      </c>
      <c r="W584" t="s">
        <v>3767</v>
      </c>
      <c r="X584" t="s">
        <v>3768</v>
      </c>
      <c r="Y584" t="s">
        <v>178</v>
      </c>
      <c r="Z584" t="s">
        <v>4749</v>
      </c>
      <c r="AA584" t="s">
        <v>37</v>
      </c>
      <c r="AC584" t="s">
        <v>19</v>
      </c>
      <c r="AD584">
        <v>4</v>
      </c>
      <c r="AE584">
        <v>0</v>
      </c>
      <c r="AF584" t="s">
        <v>4993</v>
      </c>
      <c r="AG584">
        <v>2</v>
      </c>
      <c r="AI584" s="7" t="str">
        <f>VLOOKUP(B584,U:W,3,0)</f>
        <v>-6.9021487</v>
      </c>
      <c r="AJ584" s="4" t="str">
        <f>VLOOKUP(B584,U:X,4,0)</f>
        <v>110.6357686</v>
      </c>
      <c r="AK584" s="4" t="str">
        <f>VLOOKUP(B584,U:Y,5,0)</f>
        <v>MIFTAKHUL ANWAR</v>
      </c>
      <c r="AL584" s="4" t="str">
        <f>VLOOKUP(B584,U:Z,6,0)</f>
        <v>14514218966</v>
      </c>
      <c r="AM584" s="4" t="str">
        <f>VLOOKUP(B584,U:AA,7,0)</f>
        <v>HEXING</v>
      </c>
      <c r="AN584" s="4">
        <f>VLOOKUP(B584,U:AB,8,0)</f>
        <v>0</v>
      </c>
      <c r="AO584" s="4" t="str">
        <f>VLOOKUP(B584,U:AC,9,0)</f>
        <v>ABB</v>
      </c>
      <c r="AP584" s="4">
        <f>VLOOKUP(B584,U:AD,10,0)</f>
        <v>6</v>
      </c>
      <c r="AQ584" s="3" t="s">
        <v>123</v>
      </c>
      <c r="AR584" s="4" t="str">
        <f t="shared" si="18"/>
        <v>6A</v>
      </c>
      <c r="AS584" s="4" t="str">
        <f>VLOOKUP(B584,U:AF,12,0)</f>
        <v>GD525511735</v>
      </c>
      <c r="AT584" s="4">
        <f>VLOOKUP(B584,U:AG,13,0)</f>
        <v>4</v>
      </c>
      <c r="AU584" s="4">
        <f t="shared" si="19"/>
        <v>0</v>
      </c>
    </row>
    <row r="585" spans="1:47" x14ac:dyDescent="0.3">
      <c r="A585" s="6" t="s">
        <v>436</v>
      </c>
      <c r="B585" s="2" t="s">
        <v>1006</v>
      </c>
      <c r="C585" s="1" t="s">
        <v>1738</v>
      </c>
      <c r="D585" s="12" t="s">
        <v>18</v>
      </c>
      <c r="E585" s="12">
        <v>900</v>
      </c>
      <c r="F585" s="25" t="s">
        <v>2483</v>
      </c>
      <c r="G585" s="30" t="s">
        <v>3296</v>
      </c>
      <c r="H585" s="30" t="s">
        <v>3297</v>
      </c>
      <c r="I585" s="11" t="s">
        <v>131</v>
      </c>
      <c r="J585" s="12" t="s">
        <v>4495</v>
      </c>
      <c r="K585" s="12" t="s">
        <v>37</v>
      </c>
      <c r="L585" s="12">
        <v>0</v>
      </c>
      <c r="M585" s="12" t="s">
        <v>19</v>
      </c>
      <c r="N585" s="12" t="s">
        <v>21</v>
      </c>
      <c r="O585" s="12">
        <v>0</v>
      </c>
      <c r="P585" s="12" t="s">
        <v>5068</v>
      </c>
      <c r="Q585" s="12">
        <v>4</v>
      </c>
      <c r="R585" s="30" t="s">
        <v>181</v>
      </c>
      <c r="S585" s="12">
        <v>0</v>
      </c>
      <c r="U585" t="s">
        <v>738</v>
      </c>
      <c r="V585" t="s">
        <v>39</v>
      </c>
      <c r="W585" t="s">
        <v>3769</v>
      </c>
      <c r="X585" t="s">
        <v>3770</v>
      </c>
      <c r="Y585" t="s">
        <v>177</v>
      </c>
      <c r="Z585" t="s">
        <v>4750</v>
      </c>
      <c r="AA585" t="s">
        <v>37</v>
      </c>
      <c r="AC585" t="s">
        <v>19</v>
      </c>
      <c r="AD585">
        <v>4</v>
      </c>
      <c r="AE585">
        <v>0</v>
      </c>
      <c r="AF585" t="s">
        <v>93</v>
      </c>
      <c r="AG585">
        <v>4</v>
      </c>
      <c r="AI585" s="7" t="str">
        <f>VLOOKUP(B585,U:W,3,0)</f>
        <v>-6.7920694</v>
      </c>
      <c r="AJ585" s="4" t="str">
        <f>VLOOKUP(B585,U:X,4,0)</f>
        <v>110.6178463</v>
      </c>
      <c r="AK585" s="4" t="str">
        <f>VLOOKUP(B585,U:Y,5,0)</f>
        <v>MUSYAFAK</v>
      </c>
      <c r="AL585" s="4" t="str">
        <f>VLOOKUP(B585,U:Z,6,0)</f>
        <v>14514219170</v>
      </c>
      <c r="AM585" s="4" t="str">
        <f>VLOOKUP(B585,U:AA,7,0)</f>
        <v>HEXING</v>
      </c>
      <c r="AN585" s="4">
        <f>VLOOKUP(B585,U:AB,8,0)</f>
        <v>0</v>
      </c>
      <c r="AO585" s="4" t="str">
        <f>VLOOKUP(B585,U:AC,9,0)</f>
        <v>ABB</v>
      </c>
      <c r="AP585" s="4">
        <f>VLOOKUP(B585,U:AD,10,0)</f>
        <v>4</v>
      </c>
      <c r="AQ585" s="3" t="s">
        <v>123</v>
      </c>
      <c r="AR585" s="4" t="str">
        <f t="shared" si="18"/>
        <v>4A</v>
      </c>
      <c r="AS585" s="4" t="str">
        <f>VLOOKUP(B585,U:AF,12,0)</f>
        <v>GD525511738</v>
      </c>
      <c r="AT585" s="4">
        <f>VLOOKUP(B585,U:AG,13,0)</f>
        <v>4</v>
      </c>
      <c r="AU585" s="4">
        <f t="shared" si="19"/>
        <v>0</v>
      </c>
    </row>
    <row r="586" spans="1:47" x14ac:dyDescent="0.3">
      <c r="A586" s="6" t="s">
        <v>436</v>
      </c>
      <c r="B586" s="2" t="s">
        <v>1007</v>
      </c>
      <c r="C586" s="1" t="s">
        <v>1739</v>
      </c>
      <c r="D586" s="12" t="s">
        <v>33</v>
      </c>
      <c r="E586" s="12">
        <v>900</v>
      </c>
      <c r="F586" s="25" t="s">
        <v>2358</v>
      </c>
      <c r="G586" s="30" t="s">
        <v>3212</v>
      </c>
      <c r="H586" s="30" t="s">
        <v>3213</v>
      </c>
      <c r="I586" s="11" t="s">
        <v>131</v>
      </c>
      <c r="J586" s="12" t="s">
        <v>4450</v>
      </c>
      <c r="K586" s="12" t="s">
        <v>37</v>
      </c>
      <c r="L586" s="12">
        <v>0</v>
      </c>
      <c r="M586" s="12" t="s">
        <v>19</v>
      </c>
      <c r="N586" s="12" t="s">
        <v>21</v>
      </c>
      <c r="O586" s="12">
        <v>0</v>
      </c>
      <c r="P586" s="12" t="s">
        <v>5012</v>
      </c>
      <c r="Q586" s="12">
        <v>8</v>
      </c>
      <c r="R586" s="30" t="s">
        <v>181</v>
      </c>
      <c r="S586" s="12" t="s">
        <v>132</v>
      </c>
      <c r="U586" t="s">
        <v>756</v>
      </c>
      <c r="V586" t="s">
        <v>39</v>
      </c>
      <c r="W586" t="s">
        <v>3771</v>
      </c>
      <c r="X586" t="s">
        <v>3772</v>
      </c>
      <c r="Y586" t="s">
        <v>182</v>
      </c>
      <c r="Z586" t="s">
        <v>4751</v>
      </c>
      <c r="AA586" t="s">
        <v>37</v>
      </c>
      <c r="AC586" t="s">
        <v>19</v>
      </c>
      <c r="AD586">
        <v>4</v>
      </c>
      <c r="AE586">
        <v>0</v>
      </c>
      <c r="AF586" t="s">
        <v>85</v>
      </c>
      <c r="AG586">
        <v>2</v>
      </c>
      <c r="AI586" s="7" t="str">
        <f>VLOOKUP(B586,U:W,3,0)</f>
        <v>-6.776958</v>
      </c>
      <c r="AJ586" s="4" t="str">
        <f>VLOOKUP(B586,U:X,4,0)</f>
        <v>110.6220069</v>
      </c>
      <c r="AK586" s="4" t="str">
        <f>VLOOKUP(B586,U:Y,5,0)</f>
        <v>MUSYAFAK</v>
      </c>
      <c r="AL586" s="4" t="str">
        <f>VLOOKUP(B586,U:Z,6,0)</f>
        <v>14514176503</v>
      </c>
      <c r="AM586" s="4" t="str">
        <f>VLOOKUP(B586,U:AA,7,0)</f>
        <v>HEXING</v>
      </c>
      <c r="AN586" s="4">
        <f>VLOOKUP(B586,U:AB,8,0)</f>
        <v>0</v>
      </c>
      <c r="AO586" s="4" t="str">
        <f>VLOOKUP(B586,U:AC,9,0)</f>
        <v>ABB</v>
      </c>
      <c r="AP586" s="4">
        <f>VLOOKUP(B586,U:AD,10,0)</f>
        <v>4</v>
      </c>
      <c r="AQ586" s="3" t="s">
        <v>123</v>
      </c>
      <c r="AR586" s="4" t="str">
        <f t="shared" si="18"/>
        <v>4A</v>
      </c>
      <c r="AS586" s="4" t="str">
        <f>VLOOKUP(B586,U:AF,12,0)</f>
        <v>GD525511784</v>
      </c>
      <c r="AT586" s="4">
        <f>VLOOKUP(B586,U:AG,13,0)</f>
        <v>8</v>
      </c>
      <c r="AU586" s="4" t="str">
        <f t="shared" si="19"/>
        <v>PERLU PERLUASAN JTR</v>
      </c>
    </row>
    <row r="587" spans="1:47" x14ac:dyDescent="0.3">
      <c r="A587" s="6" t="s">
        <v>436</v>
      </c>
      <c r="B587" s="2" t="s">
        <v>1008</v>
      </c>
      <c r="C587" s="1" t="s">
        <v>1740</v>
      </c>
      <c r="D587" s="12" t="s">
        <v>18</v>
      </c>
      <c r="E587" s="12">
        <v>900</v>
      </c>
      <c r="F587" s="25" t="s">
        <v>2484</v>
      </c>
      <c r="G587" s="30" t="s">
        <v>3224</v>
      </c>
      <c r="H587" s="30" t="s">
        <v>3225</v>
      </c>
      <c r="I587" s="11" t="s">
        <v>131</v>
      </c>
      <c r="J587" s="12" t="s">
        <v>4456</v>
      </c>
      <c r="K587" s="12" t="s">
        <v>37</v>
      </c>
      <c r="L587" s="12">
        <v>0</v>
      </c>
      <c r="M587" s="12" t="s">
        <v>19</v>
      </c>
      <c r="N587" s="12" t="s">
        <v>21</v>
      </c>
      <c r="O587" s="12">
        <v>0</v>
      </c>
      <c r="P587" s="12" t="s">
        <v>373</v>
      </c>
      <c r="Q587" s="12">
        <v>5</v>
      </c>
      <c r="R587" s="30" t="s">
        <v>179</v>
      </c>
      <c r="S587" s="12">
        <v>0</v>
      </c>
      <c r="U587" t="s">
        <v>747</v>
      </c>
      <c r="V587" t="s">
        <v>39</v>
      </c>
      <c r="W587" t="s">
        <v>3755</v>
      </c>
      <c r="X587" t="s">
        <v>3756</v>
      </c>
      <c r="Y587" t="s">
        <v>181</v>
      </c>
      <c r="Z587" t="s">
        <v>4752</v>
      </c>
      <c r="AA587" t="s">
        <v>37</v>
      </c>
      <c r="AC587" t="s">
        <v>19</v>
      </c>
      <c r="AD587">
        <v>4</v>
      </c>
      <c r="AE587">
        <v>0</v>
      </c>
      <c r="AF587" t="s">
        <v>5141</v>
      </c>
      <c r="AG587">
        <v>3</v>
      </c>
      <c r="AI587" s="7" t="str">
        <f>VLOOKUP(B587,U:W,3,0)</f>
        <v>-6.9152177</v>
      </c>
      <c r="AJ587" s="4" t="str">
        <f>VLOOKUP(B587,U:X,4,0)</f>
        <v>110.6610236</v>
      </c>
      <c r="AK587" s="4" t="str">
        <f>VLOOKUP(B587,U:Y,5,0)</f>
        <v>SUHIRMANTO</v>
      </c>
      <c r="AL587" s="4" t="str">
        <f>VLOOKUP(B587,U:Z,6,0)</f>
        <v>14514228387</v>
      </c>
      <c r="AM587" s="4" t="str">
        <f>VLOOKUP(B587,U:AA,7,0)</f>
        <v>HEXING</v>
      </c>
      <c r="AN587" s="4">
        <f>VLOOKUP(B587,U:AB,8,0)</f>
        <v>0</v>
      </c>
      <c r="AO587" s="4" t="str">
        <f>VLOOKUP(B587,U:AC,9,0)</f>
        <v>ABB</v>
      </c>
      <c r="AP587" s="4">
        <f>VLOOKUP(B587,U:AD,10,0)</f>
        <v>4</v>
      </c>
      <c r="AQ587" s="3" t="s">
        <v>123</v>
      </c>
      <c r="AR587" s="4" t="str">
        <f t="shared" si="18"/>
        <v>4A</v>
      </c>
      <c r="AS587" s="4" t="str">
        <f>VLOOKUP(B587,U:AF,12,0)</f>
        <v>GD525512288</v>
      </c>
      <c r="AT587" s="4">
        <f>VLOOKUP(B587,U:AG,13,0)</f>
        <v>5</v>
      </c>
      <c r="AU587" s="4">
        <f t="shared" si="19"/>
        <v>0</v>
      </c>
    </row>
    <row r="588" spans="1:47" x14ac:dyDescent="0.3">
      <c r="A588" s="6" t="s">
        <v>436</v>
      </c>
      <c r="B588" s="2" t="s">
        <v>1009</v>
      </c>
      <c r="C588" s="1" t="s">
        <v>294</v>
      </c>
      <c r="D588" s="12" t="s">
        <v>18</v>
      </c>
      <c r="E588" s="12">
        <v>900</v>
      </c>
      <c r="F588" s="25" t="s">
        <v>2485</v>
      </c>
      <c r="G588" s="30" t="s">
        <v>3140</v>
      </c>
      <c r="H588" s="30" t="s">
        <v>3141</v>
      </c>
      <c r="I588" s="11" t="s">
        <v>131</v>
      </c>
      <c r="J588" s="12" t="s">
        <v>4406</v>
      </c>
      <c r="K588" s="12" t="s">
        <v>37</v>
      </c>
      <c r="L588" s="12">
        <v>0</v>
      </c>
      <c r="M588" s="12" t="s">
        <v>19</v>
      </c>
      <c r="N588" s="12" t="s">
        <v>21</v>
      </c>
      <c r="O588" s="12">
        <v>0</v>
      </c>
      <c r="P588" s="12" t="s">
        <v>5043</v>
      </c>
      <c r="Q588" s="12">
        <v>11</v>
      </c>
      <c r="R588" s="30" t="s">
        <v>176</v>
      </c>
      <c r="S588" s="12" t="s">
        <v>132</v>
      </c>
      <c r="U588" t="s">
        <v>775</v>
      </c>
      <c r="V588" t="s">
        <v>39</v>
      </c>
      <c r="W588" t="s">
        <v>3773</v>
      </c>
      <c r="X588" t="s">
        <v>3774</v>
      </c>
      <c r="Y588" t="s">
        <v>176</v>
      </c>
      <c r="Z588" t="s">
        <v>4753</v>
      </c>
      <c r="AA588" t="s">
        <v>37</v>
      </c>
      <c r="AC588" t="s">
        <v>19</v>
      </c>
      <c r="AD588">
        <v>4</v>
      </c>
      <c r="AE588">
        <v>0</v>
      </c>
      <c r="AF588" t="s">
        <v>5142</v>
      </c>
      <c r="AG588">
        <v>1</v>
      </c>
      <c r="AI588" s="7" t="str">
        <f>VLOOKUP(B588,U:W,3,0)</f>
        <v>-6.8573717</v>
      </c>
      <c r="AJ588" s="4" t="str">
        <f>VLOOKUP(B588,U:X,4,0)</f>
        <v>110.599625</v>
      </c>
      <c r="AK588" s="4" t="str">
        <f>VLOOKUP(B588,U:Y,5,0)</f>
        <v>AHMAD ROFIQ</v>
      </c>
      <c r="AL588" s="4" t="str">
        <f>VLOOKUP(B588,U:Z,6,0)</f>
        <v>14514228346</v>
      </c>
      <c r="AM588" s="4" t="str">
        <f>VLOOKUP(B588,U:AA,7,0)</f>
        <v>HEXING</v>
      </c>
      <c r="AN588" s="4">
        <f>VLOOKUP(B588,U:AB,8,0)</f>
        <v>0</v>
      </c>
      <c r="AO588" s="4" t="str">
        <f>VLOOKUP(B588,U:AC,9,0)</f>
        <v>ABB</v>
      </c>
      <c r="AP588" s="4">
        <f>VLOOKUP(B588,U:AD,10,0)</f>
        <v>4</v>
      </c>
      <c r="AQ588" s="3" t="s">
        <v>123</v>
      </c>
      <c r="AR588" s="4" t="str">
        <f t="shared" si="18"/>
        <v>4A</v>
      </c>
      <c r="AS588" s="4" t="str">
        <f>VLOOKUP(B588,U:AF,12,0)</f>
        <v>0544</v>
      </c>
      <c r="AT588" s="4">
        <f>VLOOKUP(B588,U:AG,13,0)</f>
        <v>11</v>
      </c>
      <c r="AU588" s="4" t="str">
        <f t="shared" si="19"/>
        <v>PERLU PERLUASAN JTR</v>
      </c>
    </row>
    <row r="589" spans="1:47" x14ac:dyDescent="0.3">
      <c r="A589" s="6" t="s">
        <v>436</v>
      </c>
      <c r="B589" s="2" t="s">
        <v>1010</v>
      </c>
      <c r="C589" s="1" t="s">
        <v>1741</v>
      </c>
      <c r="D589" s="12" t="s">
        <v>33</v>
      </c>
      <c r="E589" s="12">
        <v>900</v>
      </c>
      <c r="F589" s="25" t="s">
        <v>2486</v>
      </c>
      <c r="G589" s="30" t="s">
        <v>3298</v>
      </c>
      <c r="H589" s="30" t="s">
        <v>3299</v>
      </c>
      <c r="I589" s="11" t="s">
        <v>131</v>
      </c>
      <c r="J589" s="12" t="s">
        <v>4496</v>
      </c>
      <c r="K589" s="12" t="s">
        <v>37</v>
      </c>
      <c r="L589" s="12">
        <v>0</v>
      </c>
      <c r="M589" s="12" t="s">
        <v>19</v>
      </c>
      <c r="N589" s="12" t="s">
        <v>21</v>
      </c>
      <c r="O589" s="12">
        <v>0</v>
      </c>
      <c r="P589" s="12" t="s">
        <v>49</v>
      </c>
      <c r="Q589" s="12">
        <v>7</v>
      </c>
      <c r="R589" s="30" t="s">
        <v>178</v>
      </c>
      <c r="S589" s="12" t="s">
        <v>132</v>
      </c>
      <c r="U589" t="s">
        <v>768</v>
      </c>
      <c r="V589" t="s">
        <v>42</v>
      </c>
      <c r="W589" t="s">
        <v>221</v>
      </c>
      <c r="X589" t="s">
        <v>312</v>
      </c>
      <c r="Y589" t="s">
        <v>178</v>
      </c>
      <c r="Z589" t="s">
        <v>4754</v>
      </c>
      <c r="AA589" t="s">
        <v>38</v>
      </c>
      <c r="AC589" t="s">
        <v>19</v>
      </c>
      <c r="AD589">
        <v>10</v>
      </c>
      <c r="AE589">
        <v>0</v>
      </c>
      <c r="AF589" t="s">
        <v>5143</v>
      </c>
      <c r="AG589">
        <v>1</v>
      </c>
      <c r="AI589" s="7" t="str">
        <f>VLOOKUP(B589,U:W,3,0)</f>
        <v>-6.9719606</v>
      </c>
      <c r="AJ589" s="4" t="str">
        <f>VLOOKUP(B589,U:X,4,0)</f>
        <v>110.7382433</v>
      </c>
      <c r="AK589" s="4" t="str">
        <f>VLOOKUP(B589,U:Y,5,0)</f>
        <v>AGUS SALIM</v>
      </c>
      <c r="AL589" s="4" t="str">
        <f>VLOOKUP(B589,U:Z,6,0)</f>
        <v>14514228312</v>
      </c>
      <c r="AM589" s="4" t="str">
        <f>VLOOKUP(B589,U:AA,7,0)</f>
        <v>HEXING</v>
      </c>
      <c r="AN589" s="4">
        <f>VLOOKUP(B589,U:AB,8,0)</f>
        <v>0</v>
      </c>
      <c r="AO589" s="4" t="str">
        <f>VLOOKUP(B589,U:AC,9,0)</f>
        <v>ABB</v>
      </c>
      <c r="AP589" s="4">
        <f>VLOOKUP(B589,U:AD,10,0)</f>
        <v>4</v>
      </c>
      <c r="AQ589" s="3" t="s">
        <v>123</v>
      </c>
      <c r="AR589" s="4" t="str">
        <f t="shared" si="18"/>
        <v>4A</v>
      </c>
      <c r="AS589" s="4" t="str">
        <f>VLOOKUP(B589,U:AF,12,0)</f>
        <v>GD525512360</v>
      </c>
      <c r="AT589" s="4">
        <f>VLOOKUP(B589,U:AG,13,0)</f>
        <v>7</v>
      </c>
      <c r="AU589" s="4" t="str">
        <f t="shared" si="19"/>
        <v>PERLU PERLUASAN JTR</v>
      </c>
    </row>
    <row r="590" spans="1:47" x14ac:dyDescent="0.3">
      <c r="A590" s="6" t="s">
        <v>436</v>
      </c>
      <c r="B590" s="2" t="s">
        <v>1011</v>
      </c>
      <c r="C590" s="1" t="s">
        <v>206</v>
      </c>
      <c r="D590" s="12" t="s">
        <v>18</v>
      </c>
      <c r="E590" s="12">
        <v>900</v>
      </c>
      <c r="F590" s="25" t="s">
        <v>2487</v>
      </c>
      <c r="G590" s="30" t="s">
        <v>3156</v>
      </c>
      <c r="H590" s="30" t="s">
        <v>3157</v>
      </c>
      <c r="I590" s="11" t="s">
        <v>131</v>
      </c>
      <c r="J590" s="12" t="s">
        <v>4414</v>
      </c>
      <c r="K590" s="12" t="s">
        <v>37</v>
      </c>
      <c r="L590" s="12">
        <v>0</v>
      </c>
      <c r="M590" s="12" t="s">
        <v>19</v>
      </c>
      <c r="N590" s="12" t="s">
        <v>21</v>
      </c>
      <c r="O590" s="12">
        <v>0</v>
      </c>
      <c r="P590" s="12" t="s">
        <v>53</v>
      </c>
      <c r="Q590" s="12">
        <v>5</v>
      </c>
      <c r="R590" s="30" t="s">
        <v>179</v>
      </c>
      <c r="S590" s="12">
        <v>0</v>
      </c>
      <c r="U590" t="s">
        <v>932</v>
      </c>
      <c r="V590" t="s">
        <v>39</v>
      </c>
      <c r="W590" t="s">
        <v>3775</v>
      </c>
      <c r="X590" t="s">
        <v>3776</v>
      </c>
      <c r="Y590" t="s">
        <v>180</v>
      </c>
      <c r="Z590" t="s">
        <v>4755</v>
      </c>
      <c r="AA590" t="s">
        <v>38</v>
      </c>
      <c r="AC590" t="s">
        <v>19</v>
      </c>
      <c r="AD590">
        <v>4</v>
      </c>
      <c r="AE590">
        <v>0</v>
      </c>
      <c r="AF590" t="s">
        <v>160</v>
      </c>
      <c r="AG590">
        <v>4</v>
      </c>
      <c r="AI590" s="7" t="str">
        <f>VLOOKUP(B590,U:W,3,0)</f>
        <v>-6.9116471</v>
      </c>
      <c r="AJ590" s="4" t="str">
        <f>VLOOKUP(B590,U:X,4,0)</f>
        <v>110.6666884</v>
      </c>
      <c r="AK590" s="4" t="str">
        <f>VLOOKUP(B590,U:Y,5,0)</f>
        <v>SUHIRMANTO</v>
      </c>
      <c r="AL590" s="4" t="str">
        <f>VLOOKUP(B590,U:Z,6,0)</f>
        <v>14514229575</v>
      </c>
      <c r="AM590" s="4" t="str">
        <f>VLOOKUP(B590,U:AA,7,0)</f>
        <v>HEXING</v>
      </c>
      <c r="AN590" s="4">
        <f>VLOOKUP(B590,U:AB,8,0)</f>
        <v>0</v>
      </c>
      <c r="AO590" s="4" t="str">
        <f>VLOOKUP(B590,U:AC,9,0)</f>
        <v>ABB</v>
      </c>
      <c r="AP590" s="4">
        <f>VLOOKUP(B590,U:AD,10,0)</f>
        <v>4</v>
      </c>
      <c r="AQ590" s="3" t="s">
        <v>123</v>
      </c>
      <c r="AR590" s="4" t="str">
        <f t="shared" si="18"/>
        <v>4A</v>
      </c>
      <c r="AS590" s="4" t="str">
        <f>VLOOKUP(B590,U:AF,12,0)</f>
        <v>GD525510103</v>
      </c>
      <c r="AT590" s="4">
        <f>VLOOKUP(B590,U:AG,13,0)</f>
        <v>5</v>
      </c>
      <c r="AU590" s="4">
        <f t="shared" si="19"/>
        <v>0</v>
      </c>
    </row>
    <row r="591" spans="1:47" x14ac:dyDescent="0.3">
      <c r="A591" s="6" t="s">
        <v>438</v>
      </c>
      <c r="B591" s="2" t="s">
        <v>1012</v>
      </c>
      <c r="C591" s="1" t="s">
        <v>1742</v>
      </c>
      <c r="D591" s="12" t="s">
        <v>18</v>
      </c>
      <c r="E591" s="12">
        <v>900</v>
      </c>
      <c r="F591" s="25" t="s">
        <v>2488</v>
      </c>
      <c r="G591" s="30" t="s">
        <v>3629</v>
      </c>
      <c r="H591" s="30" t="s">
        <v>3630</v>
      </c>
      <c r="I591" s="11" t="s">
        <v>131</v>
      </c>
      <c r="J591" s="12" t="s">
        <v>4677</v>
      </c>
      <c r="K591" s="12" t="s">
        <v>37</v>
      </c>
      <c r="L591" s="12">
        <v>0</v>
      </c>
      <c r="M591" s="12" t="s">
        <v>19</v>
      </c>
      <c r="N591" s="12" t="s">
        <v>21</v>
      </c>
      <c r="O591" s="12">
        <v>0</v>
      </c>
      <c r="P591" s="12" t="s">
        <v>398</v>
      </c>
      <c r="Q591" s="12">
        <v>12</v>
      </c>
      <c r="R591" s="30" t="s">
        <v>176</v>
      </c>
      <c r="S591" s="12" t="s">
        <v>132</v>
      </c>
      <c r="U591" t="s">
        <v>460</v>
      </c>
      <c r="V591" t="s">
        <v>39</v>
      </c>
      <c r="W591" t="s">
        <v>3777</v>
      </c>
      <c r="X591" t="s">
        <v>3778</v>
      </c>
      <c r="Y591" t="s">
        <v>180</v>
      </c>
      <c r="Z591" t="s">
        <v>4756</v>
      </c>
      <c r="AA591" t="s">
        <v>37</v>
      </c>
      <c r="AC591" t="s">
        <v>19</v>
      </c>
      <c r="AD591">
        <v>4</v>
      </c>
      <c r="AE591">
        <v>0</v>
      </c>
      <c r="AF591" t="s">
        <v>5144</v>
      </c>
      <c r="AG591">
        <v>5</v>
      </c>
      <c r="AI591" s="7" t="str">
        <f>VLOOKUP(B591,U:W,3,0)</f>
        <v>-6.9093582</v>
      </c>
      <c r="AJ591" s="4" t="str">
        <f>VLOOKUP(B591,U:X,4,0)</f>
        <v>110.5890349</v>
      </c>
      <c r="AK591" s="4" t="str">
        <f>VLOOKUP(B591,U:Y,5,0)</f>
        <v>AHMAD ROFIQ</v>
      </c>
      <c r="AL591" s="4" t="str">
        <f>VLOOKUP(B591,U:Z,6,0)</f>
        <v>14514183384</v>
      </c>
      <c r="AM591" s="4" t="str">
        <f>VLOOKUP(B591,U:AA,7,0)</f>
        <v>HEXING</v>
      </c>
      <c r="AN591" s="4">
        <f>VLOOKUP(B591,U:AB,8,0)</f>
        <v>0</v>
      </c>
      <c r="AO591" s="4" t="str">
        <f>VLOOKUP(B591,U:AC,9,0)</f>
        <v>ABB</v>
      </c>
      <c r="AP591" s="4">
        <f>VLOOKUP(B591,U:AD,10,0)</f>
        <v>4</v>
      </c>
      <c r="AQ591" s="3" t="s">
        <v>123</v>
      </c>
      <c r="AR591" s="4" t="str">
        <f t="shared" si="18"/>
        <v>4A</v>
      </c>
      <c r="AS591" s="4" t="str">
        <f>VLOOKUP(B591,U:AF,12,0)</f>
        <v>GD525511866</v>
      </c>
      <c r="AT591" s="4">
        <f>VLOOKUP(B591,U:AG,13,0)</f>
        <v>12</v>
      </c>
      <c r="AU591" s="4" t="str">
        <f t="shared" si="19"/>
        <v>PERLU PERLUASAN JTR</v>
      </c>
    </row>
    <row r="592" spans="1:47" x14ac:dyDescent="0.3">
      <c r="A592" s="6" t="s">
        <v>436</v>
      </c>
      <c r="B592" s="2" t="s">
        <v>1013</v>
      </c>
      <c r="C592" s="1" t="s">
        <v>1743</v>
      </c>
      <c r="D592" s="12" t="s">
        <v>18</v>
      </c>
      <c r="E592" s="12">
        <v>900</v>
      </c>
      <c r="F592" s="25" t="s">
        <v>2489</v>
      </c>
      <c r="G592" s="30" t="s">
        <v>3216</v>
      </c>
      <c r="H592" s="30" t="s">
        <v>3217</v>
      </c>
      <c r="I592" s="11" t="s">
        <v>131</v>
      </c>
      <c r="J592" s="12" t="s">
        <v>4452</v>
      </c>
      <c r="K592" s="12" t="s">
        <v>37</v>
      </c>
      <c r="L592" s="12">
        <v>0</v>
      </c>
      <c r="M592" s="12" t="s">
        <v>19</v>
      </c>
      <c r="N592" s="12" t="s">
        <v>21</v>
      </c>
      <c r="O592" s="12">
        <v>0</v>
      </c>
      <c r="P592" s="12" t="s">
        <v>78</v>
      </c>
      <c r="Q592" s="12">
        <v>5</v>
      </c>
      <c r="R592" s="30" t="s">
        <v>179</v>
      </c>
      <c r="S592" s="12">
        <v>0</v>
      </c>
      <c r="U592" t="s">
        <v>2702</v>
      </c>
      <c r="V592" t="s">
        <v>311</v>
      </c>
      <c r="W592" t="s">
        <v>3779</v>
      </c>
      <c r="X592" t="s">
        <v>3780</v>
      </c>
      <c r="Y592" t="s">
        <v>186</v>
      </c>
      <c r="Z592" t="s">
        <v>4757</v>
      </c>
      <c r="AA592" t="s">
        <v>37</v>
      </c>
      <c r="AC592" t="s">
        <v>19</v>
      </c>
      <c r="AD592">
        <v>35</v>
      </c>
      <c r="AE592">
        <v>0</v>
      </c>
      <c r="AF592" t="s">
        <v>5145</v>
      </c>
      <c r="AG592">
        <v>1</v>
      </c>
      <c r="AI592" s="7" t="str">
        <f>VLOOKUP(B592,U:W,3,0)</f>
        <v>-6.914648</v>
      </c>
      <c r="AJ592" s="4" t="str">
        <f>VLOOKUP(B592,U:X,4,0)</f>
        <v>110.6618149</v>
      </c>
      <c r="AK592" s="4" t="str">
        <f>VLOOKUP(B592,U:Y,5,0)</f>
        <v>SUHIRMANTO</v>
      </c>
      <c r="AL592" s="4" t="str">
        <f>VLOOKUP(B592,U:Z,6,0)</f>
        <v>14514228395</v>
      </c>
      <c r="AM592" s="4" t="str">
        <f>VLOOKUP(B592,U:AA,7,0)</f>
        <v>HEXING</v>
      </c>
      <c r="AN592" s="4">
        <f>VLOOKUP(B592,U:AB,8,0)</f>
        <v>0</v>
      </c>
      <c r="AO592" s="4" t="str">
        <f>VLOOKUP(B592,U:AC,9,0)</f>
        <v>ABB</v>
      </c>
      <c r="AP592" s="4">
        <f>VLOOKUP(B592,U:AD,10,0)</f>
        <v>4</v>
      </c>
      <c r="AQ592" s="3" t="s">
        <v>123</v>
      </c>
      <c r="AR592" s="4" t="str">
        <f t="shared" si="18"/>
        <v>4A</v>
      </c>
      <c r="AS592" s="4" t="str">
        <f>VLOOKUP(B592,U:AF,12,0)</f>
        <v>GD525512286</v>
      </c>
      <c r="AT592" s="4">
        <f>VLOOKUP(B592,U:AG,13,0)</f>
        <v>5</v>
      </c>
      <c r="AU592" s="4">
        <f t="shared" si="19"/>
        <v>0</v>
      </c>
    </row>
    <row r="593" spans="1:47" x14ac:dyDescent="0.3">
      <c r="A593" s="6" t="s">
        <v>436</v>
      </c>
      <c r="B593" s="2" t="s">
        <v>1014</v>
      </c>
      <c r="C593" s="1" t="s">
        <v>1744</v>
      </c>
      <c r="D593" s="12" t="s">
        <v>136</v>
      </c>
      <c r="E593" s="12">
        <v>4400</v>
      </c>
      <c r="F593" s="25" t="s">
        <v>2490</v>
      </c>
      <c r="G593" s="30" t="s">
        <v>3148</v>
      </c>
      <c r="H593" s="30" t="s">
        <v>3149</v>
      </c>
      <c r="I593" s="11" t="s">
        <v>130</v>
      </c>
      <c r="J593" s="12" t="s">
        <v>4410</v>
      </c>
      <c r="K593" s="12" t="s">
        <v>38</v>
      </c>
      <c r="L593" s="12">
        <v>0</v>
      </c>
      <c r="M593" s="12" t="s">
        <v>20</v>
      </c>
      <c r="N593" s="12" t="s">
        <v>187</v>
      </c>
      <c r="O593" s="12">
        <v>0</v>
      </c>
      <c r="P593" s="12" t="s">
        <v>5044</v>
      </c>
      <c r="Q593" s="12">
        <v>3</v>
      </c>
      <c r="R593" s="30" t="s">
        <v>182</v>
      </c>
      <c r="S593" s="12">
        <v>0</v>
      </c>
      <c r="U593" t="s">
        <v>571</v>
      </c>
      <c r="V593" t="s">
        <v>39</v>
      </c>
      <c r="W593" t="s">
        <v>3196</v>
      </c>
      <c r="X593" t="s">
        <v>3197</v>
      </c>
      <c r="Y593" t="s">
        <v>178</v>
      </c>
      <c r="Z593" t="s">
        <v>4758</v>
      </c>
      <c r="AA593" t="s">
        <v>146</v>
      </c>
      <c r="AC593" t="s">
        <v>19</v>
      </c>
      <c r="AD593">
        <v>4</v>
      </c>
      <c r="AE593">
        <v>0</v>
      </c>
      <c r="AF593" t="s">
        <v>67</v>
      </c>
      <c r="AG593">
        <v>2</v>
      </c>
      <c r="AI593" s="7" t="str">
        <f>VLOOKUP(B593,U:W,3,0)</f>
        <v>-6.8838433</v>
      </c>
      <c r="AJ593" s="4" t="str">
        <f>VLOOKUP(B593,U:X,4,0)</f>
        <v>110.6587037</v>
      </c>
      <c r="AK593" s="4" t="str">
        <f>VLOOKUP(B593,U:Y,5,0)</f>
        <v>PARYONO</v>
      </c>
      <c r="AL593" s="4" t="str">
        <f>VLOOKUP(B593,U:Z,6,0)</f>
        <v>182180715</v>
      </c>
      <c r="AM593" s="4" t="str">
        <f>VLOOKUP(B593,U:AA,7,0)</f>
        <v>SMARTMETER</v>
      </c>
      <c r="AN593" s="4">
        <f>VLOOKUP(B593,U:AB,8,0)</f>
        <v>0</v>
      </c>
      <c r="AO593" s="4" t="str">
        <f>VLOOKUP(B593,U:AC,9,0)</f>
        <v>SCHNEIDER</v>
      </c>
      <c r="AP593" s="4">
        <f>VLOOKUP(B593,U:AD,10,0)</f>
        <v>20</v>
      </c>
      <c r="AQ593" s="3" t="s">
        <v>123</v>
      </c>
      <c r="AR593" s="4" t="str">
        <f t="shared" si="18"/>
        <v>20A</v>
      </c>
      <c r="AS593" s="4" t="str">
        <f>VLOOKUP(B593,U:AF,12,0)</f>
        <v>GD525510557</v>
      </c>
      <c r="AT593" s="4">
        <f>VLOOKUP(B593,U:AG,13,0)</f>
        <v>3</v>
      </c>
      <c r="AU593" s="4">
        <f t="shared" si="19"/>
        <v>0</v>
      </c>
    </row>
    <row r="594" spans="1:47" x14ac:dyDescent="0.3">
      <c r="A594" s="6" t="s">
        <v>433</v>
      </c>
      <c r="B594" s="2" t="s">
        <v>1015</v>
      </c>
      <c r="C594" s="1" t="s">
        <v>1745</v>
      </c>
      <c r="D594" s="12" t="s">
        <v>305</v>
      </c>
      <c r="E594" s="12">
        <v>11000</v>
      </c>
      <c r="F594" s="25" t="s">
        <v>2491</v>
      </c>
      <c r="G594" s="30" t="s">
        <v>4094</v>
      </c>
      <c r="H594" s="30" t="s">
        <v>4095</v>
      </c>
      <c r="I594" s="11" t="s">
        <v>130</v>
      </c>
      <c r="J594" s="12" t="s">
        <v>4931</v>
      </c>
      <c r="K594" s="12" t="s">
        <v>226</v>
      </c>
      <c r="L594" s="12">
        <v>0</v>
      </c>
      <c r="M594" s="12" t="s">
        <v>19</v>
      </c>
      <c r="N594" s="12" t="s">
        <v>124</v>
      </c>
      <c r="O594" s="12">
        <v>0</v>
      </c>
      <c r="P594" s="12" t="s">
        <v>164</v>
      </c>
      <c r="Q594" s="12">
        <v>1</v>
      </c>
      <c r="R594" s="30" t="s">
        <v>177</v>
      </c>
      <c r="S594" s="12">
        <v>0</v>
      </c>
      <c r="U594" t="s">
        <v>583</v>
      </c>
      <c r="V594" t="s">
        <v>39</v>
      </c>
      <c r="W594" t="s">
        <v>3781</v>
      </c>
      <c r="X594" t="s">
        <v>3782</v>
      </c>
      <c r="Y594" t="s">
        <v>177</v>
      </c>
      <c r="Z594" t="s">
        <v>4759</v>
      </c>
      <c r="AA594" t="s">
        <v>37</v>
      </c>
      <c r="AC594" t="s">
        <v>19</v>
      </c>
      <c r="AD594">
        <v>4</v>
      </c>
      <c r="AE594">
        <v>0</v>
      </c>
      <c r="AF594" t="s">
        <v>356</v>
      </c>
      <c r="AG594">
        <v>2</v>
      </c>
      <c r="AI594" s="7" t="str">
        <f>VLOOKUP(B594,U:W,3,0)</f>
        <v>-6.8902386</v>
      </c>
      <c r="AJ594" s="4" t="str">
        <f>VLOOKUP(B594,U:X,4,0)</f>
        <v>110.6296539</v>
      </c>
      <c r="AK594" s="4" t="str">
        <f>VLOOKUP(B594,U:Y,5,0)</f>
        <v>MIFTAKHUL ANWAR</v>
      </c>
      <c r="AL594" s="4" t="str">
        <f>VLOOKUP(B594,U:Z,6,0)</f>
        <v>24133007765</v>
      </c>
      <c r="AM594" s="4" t="str">
        <f>VLOOKUP(B594,U:AA,7,0)</f>
        <v>WASION</v>
      </c>
      <c r="AN594" s="4">
        <f>VLOOKUP(B594,U:AB,8,0)</f>
        <v>0</v>
      </c>
      <c r="AO594" s="4" t="str">
        <f>VLOOKUP(B594,U:AC,9,0)</f>
        <v>ABB</v>
      </c>
      <c r="AP594" s="4">
        <f>VLOOKUP(B594,U:AD,10,0)</f>
        <v>50</v>
      </c>
      <c r="AQ594" s="3" t="s">
        <v>123</v>
      </c>
      <c r="AR594" s="4" t="str">
        <f t="shared" si="18"/>
        <v>50A</v>
      </c>
      <c r="AS594" s="4" t="str">
        <f>VLOOKUP(B594,U:AF,12,0)</f>
        <v>GD525510878</v>
      </c>
      <c r="AT594" s="4">
        <f>VLOOKUP(B594,U:AG,13,0)</f>
        <v>1</v>
      </c>
      <c r="AU594" s="4">
        <f t="shared" si="19"/>
        <v>0</v>
      </c>
    </row>
    <row r="595" spans="1:47" x14ac:dyDescent="0.3">
      <c r="A595" s="6" t="s">
        <v>436</v>
      </c>
      <c r="B595" s="2" t="s">
        <v>1016</v>
      </c>
      <c r="C595" s="1" t="s">
        <v>1746</v>
      </c>
      <c r="D595" s="12" t="s">
        <v>18</v>
      </c>
      <c r="E595" s="12">
        <v>900</v>
      </c>
      <c r="F595" s="25" t="s">
        <v>2492</v>
      </c>
      <c r="G595" s="30" t="s">
        <v>3138</v>
      </c>
      <c r="H595" s="30" t="s">
        <v>3139</v>
      </c>
      <c r="I595" s="11" t="s">
        <v>131</v>
      </c>
      <c r="J595" s="12" t="s">
        <v>4405</v>
      </c>
      <c r="K595" s="12" t="s">
        <v>37</v>
      </c>
      <c r="L595" s="12">
        <v>0</v>
      </c>
      <c r="M595" s="12" t="s">
        <v>19</v>
      </c>
      <c r="N595" s="12" t="s">
        <v>21</v>
      </c>
      <c r="O595" s="12">
        <v>0</v>
      </c>
      <c r="P595" s="12" t="s">
        <v>5042</v>
      </c>
      <c r="Q595" s="12">
        <v>1</v>
      </c>
      <c r="R595" s="30" t="s">
        <v>180</v>
      </c>
      <c r="S595" s="12">
        <v>0</v>
      </c>
      <c r="U595" t="s">
        <v>580</v>
      </c>
      <c r="V595" t="s">
        <v>40</v>
      </c>
      <c r="W595" t="s">
        <v>3783</v>
      </c>
      <c r="X595" t="s">
        <v>3784</v>
      </c>
      <c r="Y595" t="s">
        <v>185</v>
      </c>
      <c r="Z595" t="s">
        <v>4760</v>
      </c>
      <c r="AA595" t="s">
        <v>143</v>
      </c>
      <c r="AC595" t="s">
        <v>19</v>
      </c>
      <c r="AD595">
        <v>6</v>
      </c>
      <c r="AE595">
        <v>0</v>
      </c>
      <c r="AF595" t="s">
        <v>5146</v>
      </c>
      <c r="AG595">
        <v>6</v>
      </c>
      <c r="AI595" s="7" t="str">
        <f>VLOOKUP(B595,U:W,3,0)</f>
        <v>-6.9164305</v>
      </c>
      <c r="AJ595" s="4" t="str">
        <f>VLOOKUP(B595,U:X,4,0)</f>
        <v>110.5132005</v>
      </c>
      <c r="AK595" s="4" t="str">
        <f>VLOOKUP(B595,U:Y,5,0)</f>
        <v>AHMAD FAHRUR REZA</v>
      </c>
      <c r="AL595" s="4" t="str">
        <f>VLOOKUP(B595,U:Z,6,0)</f>
        <v>14514227975</v>
      </c>
      <c r="AM595" s="4" t="str">
        <f>VLOOKUP(B595,U:AA,7,0)</f>
        <v>HEXING</v>
      </c>
      <c r="AN595" s="4">
        <f>VLOOKUP(B595,U:AB,8,0)</f>
        <v>0</v>
      </c>
      <c r="AO595" s="4" t="str">
        <f>VLOOKUP(B595,U:AC,9,0)</f>
        <v>ABB</v>
      </c>
      <c r="AP595" s="4">
        <f>VLOOKUP(B595,U:AD,10,0)</f>
        <v>4</v>
      </c>
      <c r="AQ595" s="3" t="s">
        <v>123</v>
      </c>
      <c r="AR595" s="4" t="str">
        <f t="shared" si="18"/>
        <v>4A</v>
      </c>
      <c r="AS595" s="4" t="str">
        <f>VLOOKUP(B595,U:AF,12,0)</f>
        <v>GD525511032</v>
      </c>
      <c r="AT595" s="4">
        <f>VLOOKUP(B595,U:AG,13,0)</f>
        <v>1</v>
      </c>
      <c r="AU595" s="4">
        <f t="shared" si="19"/>
        <v>0</v>
      </c>
    </row>
    <row r="596" spans="1:47" x14ac:dyDescent="0.3">
      <c r="A596" s="6" t="s">
        <v>436</v>
      </c>
      <c r="B596" s="2" t="s">
        <v>1017</v>
      </c>
      <c r="C596" s="1" t="s">
        <v>1747</v>
      </c>
      <c r="D596" s="12" t="s">
        <v>33</v>
      </c>
      <c r="E596" s="12">
        <v>900</v>
      </c>
      <c r="F596" s="25" t="s">
        <v>2493</v>
      </c>
      <c r="G596" s="30" t="s">
        <v>3150</v>
      </c>
      <c r="H596" s="30" t="s">
        <v>3151</v>
      </c>
      <c r="I596" s="11" t="s">
        <v>131</v>
      </c>
      <c r="J596" s="12" t="s">
        <v>4411</v>
      </c>
      <c r="K596" s="12" t="s">
        <v>37</v>
      </c>
      <c r="L596" s="12">
        <v>0</v>
      </c>
      <c r="M596" s="12" t="s">
        <v>19</v>
      </c>
      <c r="N596" s="12" t="s">
        <v>21</v>
      </c>
      <c r="O596" s="12">
        <v>0</v>
      </c>
      <c r="P596" s="12" t="s">
        <v>75</v>
      </c>
      <c r="Q596" s="12">
        <v>1</v>
      </c>
      <c r="R596" s="30" t="s">
        <v>180</v>
      </c>
      <c r="S596" s="12">
        <v>0</v>
      </c>
      <c r="U596" t="s">
        <v>555</v>
      </c>
      <c r="V596" t="s">
        <v>39</v>
      </c>
      <c r="W596" t="s">
        <v>3587</v>
      </c>
      <c r="X596" t="s">
        <v>3588</v>
      </c>
      <c r="Y596" t="s">
        <v>181</v>
      </c>
      <c r="Z596" t="s">
        <v>4761</v>
      </c>
      <c r="AA596" t="s">
        <v>37</v>
      </c>
      <c r="AC596" t="s">
        <v>19</v>
      </c>
      <c r="AD596">
        <v>4</v>
      </c>
      <c r="AE596">
        <v>0</v>
      </c>
      <c r="AF596" t="s">
        <v>345</v>
      </c>
      <c r="AG596">
        <v>2</v>
      </c>
      <c r="AI596" s="7" t="str">
        <f>VLOOKUP(B596,U:W,3,0)</f>
        <v>-6.8725346</v>
      </c>
      <c r="AJ596" s="4" t="str">
        <f>VLOOKUP(B596,U:X,4,0)</f>
        <v>110.5574438</v>
      </c>
      <c r="AK596" s="4" t="str">
        <f>VLOOKUP(B596,U:Y,5,0)</f>
        <v>AHMAD FAHRUR REZA</v>
      </c>
      <c r="AL596" s="4" t="str">
        <f>VLOOKUP(B596,U:Z,6,0)</f>
        <v>14514228510</v>
      </c>
      <c r="AM596" s="4" t="str">
        <f>VLOOKUP(B596,U:AA,7,0)</f>
        <v>HEXING</v>
      </c>
      <c r="AN596" s="4">
        <f>VLOOKUP(B596,U:AB,8,0)</f>
        <v>0</v>
      </c>
      <c r="AO596" s="4" t="str">
        <f>VLOOKUP(B596,U:AC,9,0)</f>
        <v>ABB</v>
      </c>
      <c r="AP596" s="4">
        <f>VLOOKUP(B596,U:AD,10,0)</f>
        <v>4</v>
      </c>
      <c r="AQ596" s="3" t="s">
        <v>123</v>
      </c>
      <c r="AR596" s="4" t="str">
        <f t="shared" si="18"/>
        <v>4A</v>
      </c>
      <c r="AS596" s="4" t="str">
        <f>VLOOKUP(B596,U:AF,12,0)</f>
        <v>GD525512322</v>
      </c>
      <c r="AT596" s="4">
        <f>VLOOKUP(B596,U:AG,13,0)</f>
        <v>1</v>
      </c>
      <c r="AU596" s="4">
        <f t="shared" si="19"/>
        <v>0</v>
      </c>
    </row>
    <row r="597" spans="1:47" x14ac:dyDescent="0.3">
      <c r="A597" s="6" t="s">
        <v>437</v>
      </c>
      <c r="B597" s="2" t="s">
        <v>1018</v>
      </c>
      <c r="C597" s="1" t="s">
        <v>178</v>
      </c>
      <c r="D597" s="12" t="s">
        <v>18</v>
      </c>
      <c r="E597" s="12">
        <v>900</v>
      </c>
      <c r="F597" s="25" t="s">
        <v>2494</v>
      </c>
      <c r="G597" s="30" t="s">
        <v>3491</v>
      </c>
      <c r="H597" s="27" t="s">
        <v>3492</v>
      </c>
      <c r="I597" s="11" t="s">
        <v>131</v>
      </c>
      <c r="J597" s="12" t="s">
        <v>4600</v>
      </c>
      <c r="K597" s="12" t="s">
        <v>37</v>
      </c>
      <c r="L597" s="12">
        <v>0</v>
      </c>
      <c r="M597" s="12" t="s">
        <v>19</v>
      </c>
      <c r="N597" s="12" t="s">
        <v>21</v>
      </c>
      <c r="O597" s="12">
        <v>0</v>
      </c>
      <c r="P597" s="12" t="s">
        <v>150</v>
      </c>
      <c r="Q597" s="12">
        <v>1</v>
      </c>
      <c r="R597" s="27" t="s">
        <v>31</v>
      </c>
      <c r="S597" s="12">
        <v>0</v>
      </c>
      <c r="U597" t="s">
        <v>564</v>
      </c>
      <c r="V597" t="s">
        <v>39</v>
      </c>
      <c r="W597" t="s">
        <v>3785</v>
      </c>
      <c r="X597" t="s">
        <v>3786</v>
      </c>
      <c r="Y597" t="s">
        <v>179</v>
      </c>
      <c r="Z597" t="s">
        <v>4762</v>
      </c>
      <c r="AA597" t="s">
        <v>37</v>
      </c>
      <c r="AC597" t="s">
        <v>19</v>
      </c>
      <c r="AD597">
        <v>4</v>
      </c>
      <c r="AE597">
        <v>0</v>
      </c>
      <c r="AF597" t="s">
        <v>54</v>
      </c>
      <c r="AG597">
        <v>5</v>
      </c>
      <c r="AI597" s="7" t="str">
        <f>VLOOKUP(B597,U:W,3,0)</f>
        <v>-6.92453</v>
      </c>
      <c r="AJ597" s="4" t="str">
        <f>VLOOKUP(B597,U:X,4,0)</f>
        <v>110.6052306</v>
      </c>
      <c r="AK597" s="4" t="str">
        <f>VLOOKUP(B597,U:Y,5,0)</f>
        <v>SUDARMAN</v>
      </c>
      <c r="AL597" s="4" t="str">
        <f>VLOOKUP(B597,U:Z,6,0)</f>
        <v>14514183103</v>
      </c>
      <c r="AM597" s="4" t="str">
        <f>VLOOKUP(B597,U:AA,7,0)</f>
        <v>HEXING</v>
      </c>
      <c r="AN597" s="4">
        <f>VLOOKUP(B597,U:AB,8,0)</f>
        <v>0</v>
      </c>
      <c r="AO597" s="4" t="str">
        <f>VLOOKUP(B597,U:AC,9,0)</f>
        <v>ABB</v>
      </c>
      <c r="AP597" s="4">
        <f>VLOOKUP(B597,U:AD,10,0)</f>
        <v>4</v>
      </c>
      <c r="AQ597" s="3" t="s">
        <v>123</v>
      </c>
      <c r="AR597" s="4" t="str">
        <f t="shared" si="18"/>
        <v>4A</v>
      </c>
      <c r="AS597" s="4" t="str">
        <f>VLOOKUP(B597,U:AF,12,0)</f>
        <v/>
      </c>
      <c r="AT597" s="4">
        <f>VLOOKUP(B597,U:AG,13,0)</f>
        <v>1</v>
      </c>
      <c r="AU597" s="4">
        <f t="shared" si="19"/>
        <v>0</v>
      </c>
    </row>
    <row r="598" spans="1:47" x14ac:dyDescent="0.3">
      <c r="A598" s="6" t="s">
        <v>437</v>
      </c>
      <c r="B598" s="2" t="s">
        <v>1019</v>
      </c>
      <c r="C598" s="1" t="s">
        <v>284</v>
      </c>
      <c r="D598" s="12" t="s">
        <v>18</v>
      </c>
      <c r="E598" s="12">
        <v>900</v>
      </c>
      <c r="F598" s="25" t="s">
        <v>2495</v>
      </c>
      <c r="G598" s="30" t="s">
        <v>3391</v>
      </c>
      <c r="H598" s="30" t="s">
        <v>3392</v>
      </c>
      <c r="I598" s="11" t="s">
        <v>131</v>
      </c>
      <c r="J598" s="12" t="s">
        <v>4542</v>
      </c>
      <c r="K598" s="12" t="s">
        <v>37</v>
      </c>
      <c r="L598" s="12">
        <v>0</v>
      </c>
      <c r="M598" s="12" t="s">
        <v>19</v>
      </c>
      <c r="N598" s="12" t="s">
        <v>21</v>
      </c>
      <c r="O598" s="12">
        <v>0</v>
      </c>
      <c r="P598" s="12" t="s">
        <v>355</v>
      </c>
      <c r="Q598" s="12">
        <v>8</v>
      </c>
      <c r="R598" s="30" t="s">
        <v>184</v>
      </c>
      <c r="S598" s="12" t="s">
        <v>132</v>
      </c>
      <c r="U598" t="s">
        <v>551</v>
      </c>
      <c r="V598" t="s">
        <v>39</v>
      </c>
      <c r="W598" t="s">
        <v>3787</v>
      </c>
      <c r="X598" t="s">
        <v>3788</v>
      </c>
      <c r="Y598" t="s">
        <v>31</v>
      </c>
      <c r="Z598" t="s">
        <v>4763</v>
      </c>
      <c r="AA598" t="s">
        <v>37</v>
      </c>
      <c r="AC598" t="s">
        <v>19</v>
      </c>
      <c r="AD598">
        <v>4</v>
      </c>
      <c r="AE598">
        <v>0</v>
      </c>
      <c r="AF598" t="s">
        <v>5147</v>
      </c>
      <c r="AG598">
        <v>1</v>
      </c>
      <c r="AI598" s="7" t="str">
        <f>VLOOKUP(B598,U:W,3,0)</f>
        <v>-6.8699746</v>
      </c>
      <c r="AJ598" s="4" t="str">
        <f>VLOOKUP(B598,U:X,4,0)</f>
        <v>110.7392788</v>
      </c>
      <c r="AK598" s="4" t="str">
        <f>VLOOKUP(B598,U:Y,5,0)</f>
        <v>AHMAD KHARIS</v>
      </c>
      <c r="AL598" s="4" t="str">
        <f>VLOOKUP(B598,U:Z,6,0)</f>
        <v>14514168088</v>
      </c>
      <c r="AM598" s="4" t="str">
        <f>VLOOKUP(B598,U:AA,7,0)</f>
        <v>HEXING</v>
      </c>
      <c r="AN598" s="4">
        <f>VLOOKUP(B598,U:AB,8,0)</f>
        <v>0</v>
      </c>
      <c r="AO598" s="4" t="str">
        <f>VLOOKUP(B598,U:AC,9,0)</f>
        <v>ABB</v>
      </c>
      <c r="AP598" s="4">
        <f>VLOOKUP(B598,U:AD,10,0)</f>
        <v>4</v>
      </c>
      <c r="AQ598" s="3" t="s">
        <v>123</v>
      </c>
      <c r="AR598" s="4" t="str">
        <f t="shared" si="18"/>
        <v>4A</v>
      </c>
      <c r="AS598" s="4" t="str">
        <f>VLOOKUP(B598,U:AF,12,0)</f>
        <v>GD525511444</v>
      </c>
      <c r="AT598" s="4">
        <f>VLOOKUP(B598,U:AG,13,0)</f>
        <v>8</v>
      </c>
      <c r="AU598" s="4" t="str">
        <f t="shared" si="19"/>
        <v>PERLU PERLUASAN JTR</v>
      </c>
    </row>
    <row r="599" spans="1:47" x14ac:dyDescent="0.3">
      <c r="A599" s="6" t="s">
        <v>436</v>
      </c>
      <c r="B599" s="2" t="s">
        <v>1020</v>
      </c>
      <c r="C599" s="1" t="s">
        <v>1748</v>
      </c>
      <c r="D599" s="12" t="s">
        <v>18</v>
      </c>
      <c r="E599" s="12">
        <v>2200</v>
      </c>
      <c r="F599" s="25" t="s">
        <v>2496</v>
      </c>
      <c r="G599" s="30" t="s">
        <v>3210</v>
      </c>
      <c r="H599" s="30" t="s">
        <v>3211</v>
      </c>
      <c r="I599" s="11" t="s">
        <v>131</v>
      </c>
      <c r="J599" s="12" t="s">
        <v>4449</v>
      </c>
      <c r="K599" s="12" t="s">
        <v>37</v>
      </c>
      <c r="L599" s="12">
        <v>0</v>
      </c>
      <c r="M599" s="12" t="s">
        <v>19</v>
      </c>
      <c r="N599" s="12" t="s">
        <v>22</v>
      </c>
      <c r="O599" s="12">
        <v>0</v>
      </c>
      <c r="P599" s="12" t="s">
        <v>5056</v>
      </c>
      <c r="Q599" s="12">
        <v>4</v>
      </c>
      <c r="R599" s="30" t="s">
        <v>182</v>
      </c>
      <c r="S599" s="12">
        <v>0</v>
      </c>
      <c r="U599" t="s">
        <v>550</v>
      </c>
      <c r="V599" t="s">
        <v>39</v>
      </c>
      <c r="W599" t="s">
        <v>3789</v>
      </c>
      <c r="X599" t="s">
        <v>3790</v>
      </c>
      <c r="Y599" t="s">
        <v>177</v>
      </c>
      <c r="Z599" t="s">
        <v>4764</v>
      </c>
      <c r="AA599" t="s">
        <v>37</v>
      </c>
      <c r="AC599" t="s">
        <v>19</v>
      </c>
      <c r="AD599">
        <v>4</v>
      </c>
      <c r="AE599">
        <v>0</v>
      </c>
      <c r="AF599" t="s">
        <v>50</v>
      </c>
      <c r="AG599">
        <v>5</v>
      </c>
      <c r="AI599" s="7" t="str">
        <f>VLOOKUP(B599,U:W,3,0)</f>
        <v>-6.8872307</v>
      </c>
      <c r="AJ599" s="4" t="str">
        <f>VLOOKUP(B599,U:X,4,0)</f>
        <v>110.6502139</v>
      </c>
      <c r="AK599" s="4" t="str">
        <f>VLOOKUP(B599,U:Y,5,0)</f>
        <v>PARYONO</v>
      </c>
      <c r="AL599" s="4" t="str">
        <f>VLOOKUP(B599,U:Z,6,0)</f>
        <v>14514228502</v>
      </c>
      <c r="AM599" s="4" t="str">
        <f>VLOOKUP(B599,U:AA,7,0)</f>
        <v>HEXING</v>
      </c>
      <c r="AN599" s="4">
        <f>VLOOKUP(B599,U:AB,8,0)</f>
        <v>0</v>
      </c>
      <c r="AO599" s="4" t="str">
        <f>VLOOKUP(B599,U:AC,9,0)</f>
        <v>ABB</v>
      </c>
      <c r="AP599" s="4">
        <f>VLOOKUP(B599,U:AD,10,0)</f>
        <v>10</v>
      </c>
      <c r="AQ599" s="3" t="s">
        <v>123</v>
      </c>
      <c r="AR599" s="4" t="str">
        <f t="shared" si="18"/>
        <v>10A</v>
      </c>
      <c r="AS599" s="4" t="str">
        <f>VLOOKUP(B599,U:AF,12,0)</f>
        <v>GD525510789</v>
      </c>
      <c r="AT599" s="4">
        <f>VLOOKUP(B599,U:AG,13,0)</f>
        <v>4</v>
      </c>
      <c r="AU599" s="4">
        <f t="shared" si="19"/>
        <v>0</v>
      </c>
    </row>
    <row r="600" spans="1:47" x14ac:dyDescent="0.3">
      <c r="A600" s="6" t="s">
        <v>436</v>
      </c>
      <c r="B600" s="2" t="s">
        <v>1021</v>
      </c>
      <c r="C600" s="1" t="s">
        <v>1749</v>
      </c>
      <c r="D600" s="12" t="s">
        <v>33</v>
      </c>
      <c r="E600" s="12">
        <v>900</v>
      </c>
      <c r="F600" s="25" t="s">
        <v>2497</v>
      </c>
      <c r="G600" s="30" t="s">
        <v>3208</v>
      </c>
      <c r="H600" s="30" t="s">
        <v>3209</v>
      </c>
      <c r="I600" s="11" t="s">
        <v>131</v>
      </c>
      <c r="J600" s="12" t="s">
        <v>4448</v>
      </c>
      <c r="K600" s="12" t="s">
        <v>37</v>
      </c>
      <c r="L600" s="12">
        <v>0</v>
      </c>
      <c r="M600" s="12" t="s">
        <v>19</v>
      </c>
      <c r="N600" s="12" t="s">
        <v>21</v>
      </c>
      <c r="O600" s="12">
        <v>0</v>
      </c>
      <c r="P600" s="12" t="s">
        <v>99</v>
      </c>
      <c r="Q600" s="12">
        <v>4</v>
      </c>
      <c r="R600" s="30" t="s">
        <v>176</v>
      </c>
      <c r="S600" s="12">
        <v>0</v>
      </c>
      <c r="U600" t="s">
        <v>308</v>
      </c>
      <c r="V600" t="s">
        <v>39</v>
      </c>
      <c r="W600" t="s">
        <v>3791</v>
      </c>
      <c r="X600" t="s">
        <v>3792</v>
      </c>
      <c r="Y600" t="s">
        <v>178</v>
      </c>
      <c r="Z600" t="s">
        <v>331</v>
      </c>
      <c r="AA600" t="s">
        <v>37</v>
      </c>
      <c r="AC600" t="s">
        <v>19</v>
      </c>
      <c r="AD600">
        <v>4</v>
      </c>
      <c r="AE600">
        <v>0</v>
      </c>
      <c r="AF600" t="s">
        <v>81</v>
      </c>
      <c r="AG600">
        <v>3</v>
      </c>
      <c r="AI600" s="7" t="str">
        <f>VLOOKUP(B600,U:W,3,0)</f>
        <v>-6.8473184</v>
      </c>
      <c r="AJ600" s="4" t="str">
        <f>VLOOKUP(B600,U:X,4,0)</f>
        <v>110.5823882</v>
      </c>
      <c r="AK600" s="4" t="str">
        <f>VLOOKUP(B600,U:Y,5,0)</f>
        <v>AHMAD ROFIQ</v>
      </c>
      <c r="AL600" s="4" t="str">
        <f>VLOOKUP(B600,U:Z,6,0)</f>
        <v>14514138131</v>
      </c>
      <c r="AM600" s="4" t="str">
        <f>VLOOKUP(B600,U:AA,7,0)</f>
        <v>HEXING</v>
      </c>
      <c r="AN600" s="4">
        <f>VLOOKUP(B600,U:AB,8,0)</f>
        <v>0</v>
      </c>
      <c r="AO600" s="4" t="str">
        <f>VLOOKUP(B600,U:AC,9,0)</f>
        <v>ABB</v>
      </c>
      <c r="AP600" s="4">
        <f>VLOOKUP(B600,U:AD,10,0)</f>
        <v>4</v>
      </c>
      <c r="AQ600" s="3" t="s">
        <v>123</v>
      </c>
      <c r="AR600" s="4" t="str">
        <f t="shared" si="18"/>
        <v>4A</v>
      </c>
      <c r="AS600" s="4" t="str">
        <f>VLOOKUP(B600,U:AF,12,0)</f>
        <v>GD525511657</v>
      </c>
      <c r="AT600" s="4">
        <f>VLOOKUP(B600,U:AG,13,0)</f>
        <v>4</v>
      </c>
      <c r="AU600" s="4">
        <f t="shared" si="19"/>
        <v>0</v>
      </c>
    </row>
    <row r="601" spans="1:47" x14ac:dyDescent="0.3">
      <c r="A601" s="6" t="s">
        <v>438</v>
      </c>
      <c r="B601" s="2" t="s">
        <v>1022</v>
      </c>
      <c r="C601" s="1" t="s">
        <v>1750</v>
      </c>
      <c r="D601" s="12" t="s">
        <v>17</v>
      </c>
      <c r="E601" s="12">
        <v>1300</v>
      </c>
      <c r="F601" s="25" t="s">
        <v>2498</v>
      </c>
      <c r="G601" s="30" t="s">
        <v>3550</v>
      </c>
      <c r="H601" s="30" t="s">
        <v>3551</v>
      </c>
      <c r="I601" s="11" t="s">
        <v>130</v>
      </c>
      <c r="J601" s="12" t="s">
        <v>4632</v>
      </c>
      <c r="K601" s="12" t="s">
        <v>38</v>
      </c>
      <c r="L601" s="12">
        <v>0</v>
      </c>
      <c r="M601" s="12" t="s">
        <v>19</v>
      </c>
      <c r="N601" s="12" t="s">
        <v>125</v>
      </c>
      <c r="O601" s="12">
        <v>0</v>
      </c>
      <c r="P601" s="12" t="s">
        <v>94</v>
      </c>
      <c r="Q601" s="12">
        <v>1</v>
      </c>
      <c r="R601" s="30" t="s">
        <v>177</v>
      </c>
      <c r="S601" s="12">
        <v>0</v>
      </c>
      <c r="U601" t="s">
        <v>582</v>
      </c>
      <c r="V601" t="s">
        <v>39</v>
      </c>
      <c r="W601" t="s">
        <v>3793</v>
      </c>
      <c r="X601" t="s">
        <v>3794</v>
      </c>
      <c r="Y601" t="s">
        <v>185</v>
      </c>
      <c r="Z601" t="s">
        <v>4765</v>
      </c>
      <c r="AA601" t="s">
        <v>37</v>
      </c>
      <c r="AC601" t="s">
        <v>19</v>
      </c>
      <c r="AD601">
        <v>4</v>
      </c>
      <c r="AE601">
        <v>0</v>
      </c>
      <c r="AF601" t="s">
        <v>5148</v>
      </c>
      <c r="AG601">
        <v>7</v>
      </c>
      <c r="AI601" s="7" t="str">
        <f>VLOOKUP(B601,U:W,3,0)</f>
        <v>-6.8973364</v>
      </c>
      <c r="AJ601" s="4" t="str">
        <f>VLOOKUP(B601,U:X,4,0)</f>
        <v>110.6365307</v>
      </c>
      <c r="AK601" s="4" t="str">
        <f>VLOOKUP(B601,U:Y,5,0)</f>
        <v>MIFTAKHUL ANWAR</v>
      </c>
      <c r="AL601" s="4" t="str">
        <f>VLOOKUP(B601,U:Z,6,0)</f>
        <v>223463850</v>
      </c>
      <c r="AM601" s="4" t="str">
        <f>VLOOKUP(B601,U:AA,7,0)</f>
        <v>SMARTMETER</v>
      </c>
      <c r="AN601" s="4">
        <f>VLOOKUP(B601,U:AB,8,0)</f>
        <v>0</v>
      </c>
      <c r="AO601" s="4" t="str">
        <f>VLOOKUP(B601,U:AC,9,0)</f>
        <v>ABB</v>
      </c>
      <c r="AP601" s="4">
        <f>VLOOKUP(B601,U:AD,10,0)</f>
        <v>6</v>
      </c>
      <c r="AQ601" s="3" t="s">
        <v>123</v>
      </c>
      <c r="AR601" s="4" t="str">
        <f t="shared" si="18"/>
        <v>6A</v>
      </c>
      <c r="AS601" s="4" t="str">
        <f>VLOOKUP(B601,U:AF,12,0)</f>
        <v>GD525512356</v>
      </c>
      <c r="AT601" s="4">
        <f>VLOOKUP(B601,U:AG,13,0)</f>
        <v>1</v>
      </c>
      <c r="AU601" s="4">
        <f t="shared" si="19"/>
        <v>0</v>
      </c>
    </row>
    <row r="602" spans="1:47" x14ac:dyDescent="0.3">
      <c r="A602" s="6" t="s">
        <v>438</v>
      </c>
      <c r="B602" s="2" t="s">
        <v>1023</v>
      </c>
      <c r="C602" s="1" t="s">
        <v>1751</v>
      </c>
      <c r="D602" s="12" t="s">
        <v>33</v>
      </c>
      <c r="E602" s="12">
        <v>900</v>
      </c>
      <c r="F602" s="25" t="s">
        <v>2499</v>
      </c>
      <c r="G602" s="30" t="s">
        <v>3556</v>
      </c>
      <c r="H602" s="30" t="s">
        <v>3557</v>
      </c>
      <c r="I602" s="11" t="s">
        <v>131</v>
      </c>
      <c r="J602" s="12" t="s">
        <v>4635</v>
      </c>
      <c r="K602" s="12" t="s">
        <v>37</v>
      </c>
      <c r="L602" s="12">
        <v>0</v>
      </c>
      <c r="M602" s="12" t="s">
        <v>19</v>
      </c>
      <c r="N602" s="12" t="s">
        <v>21</v>
      </c>
      <c r="O602" s="12">
        <v>0</v>
      </c>
      <c r="P602" s="12" t="s">
        <v>56</v>
      </c>
      <c r="Q602" s="12">
        <v>4</v>
      </c>
      <c r="R602" s="30" t="s">
        <v>177</v>
      </c>
      <c r="S602" s="12">
        <v>0</v>
      </c>
      <c r="U602" t="s">
        <v>517</v>
      </c>
      <c r="V602" t="s">
        <v>43</v>
      </c>
      <c r="W602" t="s">
        <v>3795</v>
      </c>
      <c r="X602" t="s">
        <v>3796</v>
      </c>
      <c r="Y602" t="s">
        <v>31</v>
      </c>
      <c r="Z602" t="s">
        <v>4236</v>
      </c>
      <c r="AA602" t="s">
        <v>37</v>
      </c>
      <c r="AC602" t="s">
        <v>19</v>
      </c>
      <c r="AD602">
        <v>2</v>
      </c>
      <c r="AE602">
        <v>0</v>
      </c>
      <c r="AF602" t="s">
        <v>50</v>
      </c>
      <c r="AG602">
        <v>4</v>
      </c>
      <c r="AI602" s="7" t="str">
        <f>VLOOKUP(B602,U:W,3,0)</f>
        <v>-6.8836937</v>
      </c>
      <c r="AJ602" s="4" t="str">
        <f>VLOOKUP(B602,U:X,4,0)</f>
        <v>110.6219079</v>
      </c>
      <c r="AK602" s="4" t="str">
        <f>VLOOKUP(B602,U:Y,5,0)</f>
        <v>MIFTAKHUL ANWAR</v>
      </c>
      <c r="AL602" s="4" t="str">
        <f>VLOOKUP(B602,U:Z,6,0)</f>
        <v>14514140293</v>
      </c>
      <c r="AM602" s="4" t="str">
        <f>VLOOKUP(B602,U:AA,7,0)</f>
        <v>HEXING</v>
      </c>
      <c r="AN602" s="4">
        <f>VLOOKUP(B602,U:AB,8,0)</f>
        <v>0</v>
      </c>
      <c r="AO602" s="4" t="str">
        <f>VLOOKUP(B602,U:AC,9,0)</f>
        <v>ABB</v>
      </c>
      <c r="AP602" s="4">
        <f>VLOOKUP(B602,U:AD,10,0)</f>
        <v>4</v>
      </c>
      <c r="AQ602" s="3" t="s">
        <v>123</v>
      </c>
      <c r="AR602" s="4" t="str">
        <f t="shared" si="18"/>
        <v>4A</v>
      </c>
      <c r="AS602" s="4" t="str">
        <f>VLOOKUP(B602,U:AF,12,0)</f>
        <v>GD525510879</v>
      </c>
      <c r="AT602" s="4">
        <f>VLOOKUP(B602,U:AG,13,0)</f>
        <v>4</v>
      </c>
      <c r="AU602" s="4">
        <f t="shared" si="19"/>
        <v>0</v>
      </c>
    </row>
    <row r="603" spans="1:47" x14ac:dyDescent="0.3">
      <c r="A603" s="6" t="s">
        <v>437</v>
      </c>
      <c r="B603" s="2" t="s">
        <v>1024</v>
      </c>
      <c r="C603" s="1" t="s">
        <v>1752</v>
      </c>
      <c r="D603" s="12" t="s">
        <v>211</v>
      </c>
      <c r="E603" s="12">
        <v>5500</v>
      </c>
      <c r="F603" s="25" t="s">
        <v>2500</v>
      </c>
      <c r="G603" s="30" t="s">
        <v>3493</v>
      </c>
      <c r="H603" s="30" t="s">
        <v>3494</v>
      </c>
      <c r="I603" s="11" t="s">
        <v>131</v>
      </c>
      <c r="J603" s="12" t="s">
        <v>4601</v>
      </c>
      <c r="K603" s="12" t="s">
        <v>37</v>
      </c>
      <c r="L603" s="12">
        <v>0</v>
      </c>
      <c r="M603" s="12" t="s">
        <v>19</v>
      </c>
      <c r="N603" s="12" t="s">
        <v>129</v>
      </c>
      <c r="O603" s="12">
        <v>0</v>
      </c>
      <c r="P603" s="12" t="s">
        <v>5015</v>
      </c>
      <c r="Q603" s="12">
        <v>1</v>
      </c>
      <c r="R603" s="30" t="s">
        <v>180</v>
      </c>
      <c r="S603" s="12">
        <v>0</v>
      </c>
      <c r="U603" t="s">
        <v>572</v>
      </c>
      <c r="V603" t="s">
        <v>39</v>
      </c>
      <c r="W603" t="s">
        <v>3797</v>
      </c>
      <c r="X603" t="s">
        <v>3798</v>
      </c>
      <c r="Y603" t="s">
        <v>177</v>
      </c>
      <c r="Z603" t="s">
        <v>4766</v>
      </c>
      <c r="AA603" t="s">
        <v>37</v>
      </c>
      <c r="AC603" t="s">
        <v>19</v>
      </c>
      <c r="AD603">
        <v>4</v>
      </c>
      <c r="AE603">
        <v>0</v>
      </c>
      <c r="AF603" t="s">
        <v>5149</v>
      </c>
      <c r="AG603">
        <v>5</v>
      </c>
      <c r="AI603" s="7" t="str">
        <f>VLOOKUP(B603,U:W,3,0)</f>
        <v>-6.939408006487798</v>
      </c>
      <c r="AJ603" s="4" t="str">
        <f>VLOOKUP(B603,U:X,4,0)</f>
        <v>110.56850172579288</v>
      </c>
      <c r="AK603" s="4" t="str">
        <f>VLOOKUP(B603,U:Y,5,0)</f>
        <v>AHMAD FAHRUR REZA</v>
      </c>
      <c r="AL603" s="4" t="str">
        <f>VLOOKUP(B603,U:Z,6,0)</f>
        <v>14509385952</v>
      </c>
      <c r="AM603" s="4" t="str">
        <f>VLOOKUP(B603,U:AA,7,0)</f>
        <v>HEXING</v>
      </c>
      <c r="AN603" s="4">
        <f>VLOOKUP(B603,U:AB,8,0)</f>
        <v>0</v>
      </c>
      <c r="AO603" s="4" t="str">
        <f>VLOOKUP(B603,U:AC,9,0)</f>
        <v>ABB</v>
      </c>
      <c r="AP603" s="4">
        <f>VLOOKUP(B603,U:AD,10,0)</f>
        <v>25</v>
      </c>
      <c r="AQ603" s="3" t="s">
        <v>123</v>
      </c>
      <c r="AR603" s="4" t="str">
        <f t="shared" si="18"/>
        <v>25A</v>
      </c>
      <c r="AS603" s="4" t="str">
        <f>VLOOKUP(B603,U:AF,12,0)</f>
        <v>GD525511427</v>
      </c>
      <c r="AT603" s="4">
        <f>VLOOKUP(B603,U:AG,13,0)</f>
        <v>1</v>
      </c>
      <c r="AU603" s="4">
        <f t="shared" si="19"/>
        <v>0</v>
      </c>
    </row>
    <row r="604" spans="1:47" x14ac:dyDescent="0.3">
      <c r="A604" s="6" t="s">
        <v>437</v>
      </c>
      <c r="B604" s="2" t="s">
        <v>816</v>
      </c>
      <c r="C604" s="1" t="s">
        <v>1567</v>
      </c>
      <c r="D604" s="12" t="s">
        <v>34</v>
      </c>
      <c r="E604" s="12">
        <v>3500</v>
      </c>
      <c r="F604" s="25" t="s">
        <v>2501</v>
      </c>
      <c r="G604" s="30" t="s">
        <v>3507</v>
      </c>
      <c r="H604" s="30" t="s">
        <v>3508</v>
      </c>
      <c r="I604" s="11" t="s">
        <v>131</v>
      </c>
      <c r="J604" s="12" t="s">
        <v>4608</v>
      </c>
      <c r="K604" s="12" t="s">
        <v>37</v>
      </c>
      <c r="L604" s="12">
        <v>0</v>
      </c>
      <c r="M604" s="12" t="s">
        <v>19</v>
      </c>
      <c r="N604" s="12" t="s">
        <v>126</v>
      </c>
      <c r="O604" s="12">
        <v>0</v>
      </c>
      <c r="P604" s="12" t="s">
        <v>50</v>
      </c>
      <c r="Q604" s="12">
        <v>3</v>
      </c>
      <c r="R604" s="30" t="s">
        <v>31</v>
      </c>
      <c r="S604" s="12">
        <v>0</v>
      </c>
      <c r="U604" t="s">
        <v>470</v>
      </c>
      <c r="V604" t="s">
        <v>40</v>
      </c>
      <c r="W604" t="s">
        <v>3799</v>
      </c>
      <c r="X604" t="s">
        <v>3800</v>
      </c>
      <c r="Y604" t="s">
        <v>178</v>
      </c>
      <c r="Z604" t="s">
        <v>4767</v>
      </c>
      <c r="AA604" t="s">
        <v>37</v>
      </c>
      <c r="AC604" t="s">
        <v>19</v>
      </c>
      <c r="AD604">
        <v>6</v>
      </c>
      <c r="AE604">
        <v>0</v>
      </c>
      <c r="AF604" t="s">
        <v>198</v>
      </c>
      <c r="AG604">
        <v>1</v>
      </c>
      <c r="AI604" s="7" t="str">
        <f>VLOOKUP(B604,U:W,3,0)</f>
        <v>-6.9790507</v>
      </c>
      <c r="AJ604" s="4" t="str">
        <f>VLOOKUP(B604,U:X,4,0)</f>
        <v>110.613884</v>
      </c>
      <c r="AK604" s="4" t="str">
        <f>VLOOKUP(B604,U:Y,5,0)</f>
        <v>SUDARMAN</v>
      </c>
      <c r="AL604" s="4" t="str">
        <f>VLOOKUP(B604,U:Z,6,0)</f>
        <v>14514149005</v>
      </c>
      <c r="AM604" s="4" t="str">
        <f>VLOOKUP(B604,U:AA,7,0)</f>
        <v>HEXING</v>
      </c>
      <c r="AN604" s="4">
        <f>VLOOKUP(B604,U:AB,8,0)</f>
        <v>0</v>
      </c>
      <c r="AO604" s="4" t="str">
        <f>VLOOKUP(B604,U:AC,9,0)</f>
        <v>ABB</v>
      </c>
      <c r="AP604" s="4">
        <f>VLOOKUP(B604,U:AD,10,0)</f>
        <v>16</v>
      </c>
      <c r="AQ604" s="3" t="s">
        <v>123</v>
      </c>
      <c r="AR604" s="4" t="str">
        <f t="shared" si="18"/>
        <v>16A</v>
      </c>
      <c r="AS604" s="4" t="str">
        <f>VLOOKUP(B604,U:AF,12,0)</f>
        <v>GD525512330</v>
      </c>
      <c r="AT604" s="4">
        <f>VLOOKUP(B604,U:AG,13,0)</f>
        <v>3</v>
      </c>
      <c r="AU604" s="4">
        <f t="shared" si="19"/>
        <v>0</v>
      </c>
    </row>
    <row r="605" spans="1:47" x14ac:dyDescent="0.3">
      <c r="A605" s="6" t="s">
        <v>438</v>
      </c>
      <c r="B605" s="2" t="s">
        <v>922</v>
      </c>
      <c r="C605" s="1" t="s">
        <v>1664</v>
      </c>
      <c r="D605" s="12" t="s">
        <v>35</v>
      </c>
      <c r="E605" s="12">
        <v>4400</v>
      </c>
      <c r="F605" s="25" t="s">
        <v>2411</v>
      </c>
      <c r="G605" s="30" t="s">
        <v>3562</v>
      </c>
      <c r="H605" s="30" t="s">
        <v>3563</v>
      </c>
      <c r="I605" s="11" t="s">
        <v>131</v>
      </c>
      <c r="J605" s="12" t="s">
        <v>4638</v>
      </c>
      <c r="K605" s="12" t="s">
        <v>37</v>
      </c>
      <c r="L605" s="12">
        <v>0</v>
      </c>
      <c r="M605" s="12" t="s">
        <v>19</v>
      </c>
      <c r="N605" s="12" t="s">
        <v>187</v>
      </c>
      <c r="O605" s="12">
        <v>0</v>
      </c>
      <c r="P605" s="12" t="s">
        <v>5115</v>
      </c>
      <c r="Q605" s="12">
        <v>1</v>
      </c>
      <c r="R605" s="30" t="s">
        <v>178</v>
      </c>
      <c r="S605" s="12">
        <v>0</v>
      </c>
      <c r="U605" t="s">
        <v>764</v>
      </c>
      <c r="V605" t="s">
        <v>40</v>
      </c>
      <c r="W605" t="s">
        <v>3801</v>
      </c>
      <c r="X605" t="s">
        <v>3802</v>
      </c>
      <c r="Y605" t="s">
        <v>177</v>
      </c>
      <c r="Z605" t="s">
        <v>4768</v>
      </c>
      <c r="AA605" t="s">
        <v>37</v>
      </c>
      <c r="AC605" t="s">
        <v>19</v>
      </c>
      <c r="AD605">
        <v>6</v>
      </c>
      <c r="AE605">
        <v>0</v>
      </c>
      <c r="AF605" t="s">
        <v>5119</v>
      </c>
      <c r="AG605">
        <v>3</v>
      </c>
      <c r="AI605" s="7" t="str">
        <f>VLOOKUP(B605,U:W,3,0)</f>
        <v>-6.9947265</v>
      </c>
      <c r="AJ605" s="4" t="str">
        <f>VLOOKUP(B605,U:X,4,0)</f>
        <v>110.7500823</v>
      </c>
      <c r="AK605" s="4" t="str">
        <f>VLOOKUP(B605,U:Y,5,0)</f>
        <v>AGUS SALIM</v>
      </c>
      <c r="AL605" s="4" t="str">
        <f>VLOOKUP(B605,U:Z,6,0)</f>
        <v>14451712500</v>
      </c>
      <c r="AM605" s="4" t="str">
        <f>VLOOKUP(B605,U:AA,7,0)</f>
        <v>HEXING</v>
      </c>
      <c r="AN605" s="4">
        <f>VLOOKUP(B605,U:AB,8,0)</f>
        <v>0</v>
      </c>
      <c r="AO605" s="4" t="str">
        <f>VLOOKUP(B605,U:AC,9,0)</f>
        <v>ABB</v>
      </c>
      <c r="AP605" s="4">
        <f>VLOOKUP(B605,U:AD,10,0)</f>
        <v>20</v>
      </c>
      <c r="AQ605" s="3" t="s">
        <v>123</v>
      </c>
      <c r="AR605" s="4" t="str">
        <f t="shared" si="18"/>
        <v>20A</v>
      </c>
      <c r="AS605" s="4" t="str">
        <f>VLOOKUP(B605,U:AF,12,0)</f>
        <v>GD525512272</v>
      </c>
      <c r="AT605" s="4">
        <f>VLOOKUP(B605,U:AG,13,0)</f>
        <v>1</v>
      </c>
      <c r="AU605" s="4">
        <f t="shared" si="19"/>
        <v>0</v>
      </c>
    </row>
    <row r="606" spans="1:47" x14ac:dyDescent="0.3">
      <c r="A606" s="6" t="s">
        <v>437</v>
      </c>
      <c r="B606" s="2" t="s">
        <v>1025</v>
      </c>
      <c r="C606" s="1" t="s">
        <v>1753</v>
      </c>
      <c r="D606" s="12" t="s">
        <v>211</v>
      </c>
      <c r="E606" s="12">
        <v>1300</v>
      </c>
      <c r="F606" s="25" t="s">
        <v>2502</v>
      </c>
      <c r="G606" s="30" t="s">
        <v>3487</v>
      </c>
      <c r="H606" s="30" t="s">
        <v>3488</v>
      </c>
      <c r="I606" s="11" t="s">
        <v>131</v>
      </c>
      <c r="J606" s="12" t="s">
        <v>4598</v>
      </c>
      <c r="K606" s="12" t="s">
        <v>37</v>
      </c>
      <c r="L606" s="12">
        <v>0</v>
      </c>
      <c r="M606" s="12" t="s">
        <v>19</v>
      </c>
      <c r="N606" s="12" t="s">
        <v>125</v>
      </c>
      <c r="O606" s="12">
        <v>0</v>
      </c>
      <c r="P606" s="12" t="s">
        <v>81</v>
      </c>
      <c r="Q606" s="12">
        <v>6</v>
      </c>
      <c r="R606" s="30" t="s">
        <v>184</v>
      </c>
      <c r="S606" s="12" t="s">
        <v>132</v>
      </c>
      <c r="U606" t="s">
        <v>742</v>
      </c>
      <c r="V606" t="s">
        <v>39</v>
      </c>
      <c r="W606" t="s">
        <v>3803</v>
      </c>
      <c r="X606" t="s">
        <v>3804</v>
      </c>
      <c r="Y606" t="s">
        <v>31</v>
      </c>
      <c r="Z606" t="s">
        <v>4769</v>
      </c>
      <c r="AA606" t="s">
        <v>37</v>
      </c>
      <c r="AC606" t="s">
        <v>19</v>
      </c>
      <c r="AD606">
        <v>4</v>
      </c>
      <c r="AE606">
        <v>0</v>
      </c>
      <c r="AF606" t="s">
        <v>58</v>
      </c>
      <c r="AG606">
        <v>4</v>
      </c>
      <c r="AI606" s="7" t="str">
        <f>VLOOKUP(B606,U:W,3,0)</f>
        <v>-6.9109945</v>
      </c>
      <c r="AJ606" s="4" t="str">
        <f>VLOOKUP(B606,U:X,4,0)</f>
        <v>110.7214964</v>
      </c>
      <c r="AK606" s="4" t="str">
        <f>VLOOKUP(B606,U:Y,5,0)</f>
        <v>AHMAD KHARIS</v>
      </c>
      <c r="AL606" s="4" t="str">
        <f>VLOOKUP(B606,U:Z,6,0)</f>
        <v>14514168591</v>
      </c>
      <c r="AM606" s="4" t="str">
        <f>VLOOKUP(B606,U:AA,7,0)</f>
        <v>HEXING</v>
      </c>
      <c r="AN606" s="4">
        <f>VLOOKUP(B606,U:AB,8,0)</f>
        <v>0</v>
      </c>
      <c r="AO606" s="4" t="str">
        <f>VLOOKUP(B606,U:AC,9,0)</f>
        <v>ABB</v>
      </c>
      <c r="AP606" s="4">
        <f>VLOOKUP(B606,U:AD,10,0)</f>
        <v>6</v>
      </c>
      <c r="AQ606" s="3" t="s">
        <v>123</v>
      </c>
      <c r="AR606" s="4" t="str">
        <f t="shared" si="18"/>
        <v>6A</v>
      </c>
      <c r="AS606" s="4" t="str">
        <f>VLOOKUP(B606,U:AF,12,0)</f>
        <v>GD525512326</v>
      </c>
      <c r="AT606" s="4">
        <f>VLOOKUP(B606,U:AG,13,0)</f>
        <v>6</v>
      </c>
      <c r="AU606" s="4" t="str">
        <f t="shared" si="19"/>
        <v>PERLU PERLUASAN JTR</v>
      </c>
    </row>
    <row r="607" spans="1:47" x14ac:dyDescent="0.3">
      <c r="A607" s="6" t="s">
        <v>438</v>
      </c>
      <c r="B607" s="2" t="s">
        <v>692</v>
      </c>
      <c r="C607" s="1" t="s">
        <v>1457</v>
      </c>
      <c r="D607" s="12" t="s">
        <v>18</v>
      </c>
      <c r="E607" s="12">
        <v>900</v>
      </c>
      <c r="F607" s="25" t="s">
        <v>2503</v>
      </c>
      <c r="G607" s="30" t="s">
        <v>2826</v>
      </c>
      <c r="H607" s="30" t="s">
        <v>2827</v>
      </c>
      <c r="I607" s="11" t="s">
        <v>131</v>
      </c>
      <c r="J607" s="12" t="s">
        <v>4242</v>
      </c>
      <c r="K607" s="12" t="s">
        <v>37</v>
      </c>
      <c r="L607" s="12">
        <v>0</v>
      </c>
      <c r="M607" s="12" t="s">
        <v>19</v>
      </c>
      <c r="N607" s="12" t="s">
        <v>128</v>
      </c>
      <c r="O607" s="12">
        <v>0</v>
      </c>
      <c r="P607" s="12" t="s">
        <v>348</v>
      </c>
      <c r="Q607" s="12">
        <v>4</v>
      </c>
      <c r="R607" s="30" t="s">
        <v>31</v>
      </c>
      <c r="S607" s="12">
        <v>0</v>
      </c>
      <c r="U607" t="s">
        <v>760</v>
      </c>
      <c r="V607" t="s">
        <v>40</v>
      </c>
      <c r="W607" t="s">
        <v>3805</v>
      </c>
      <c r="X607" t="s">
        <v>3806</v>
      </c>
      <c r="Y607" t="s">
        <v>177</v>
      </c>
      <c r="Z607" t="s">
        <v>4770</v>
      </c>
      <c r="AA607" t="s">
        <v>37</v>
      </c>
      <c r="AC607" t="s">
        <v>19</v>
      </c>
      <c r="AD607">
        <v>6</v>
      </c>
      <c r="AE607">
        <v>0</v>
      </c>
      <c r="AF607" t="s">
        <v>94</v>
      </c>
      <c r="AG607">
        <v>4</v>
      </c>
      <c r="AI607" s="7" t="str">
        <f>VLOOKUP(B607,U:W,3,0)</f>
        <v>-6.9247349</v>
      </c>
      <c r="AJ607" s="4" t="str">
        <f>VLOOKUP(B607,U:X,4,0)</f>
        <v>110.605324</v>
      </c>
      <c r="AK607" s="4" t="str">
        <f>VLOOKUP(B607,U:Y,5,0)</f>
        <v>SUDARMAN</v>
      </c>
      <c r="AL607" s="4" t="str">
        <f>VLOOKUP(B607,U:Z,6,0)</f>
        <v>14514170332</v>
      </c>
      <c r="AM607" s="4" t="str">
        <f>VLOOKUP(B607,U:AA,7,0)</f>
        <v>HEXING</v>
      </c>
      <c r="AN607" s="4">
        <f>VLOOKUP(B607,U:AB,8,0)</f>
        <v>0</v>
      </c>
      <c r="AO607" s="4" t="str">
        <f>VLOOKUP(B607,U:AC,9,0)</f>
        <v>ABB</v>
      </c>
      <c r="AP607" s="4">
        <f>VLOOKUP(B607,U:AD,10,0)</f>
        <v>2</v>
      </c>
      <c r="AQ607" s="3" t="s">
        <v>123</v>
      </c>
      <c r="AR607" s="4" t="str">
        <f t="shared" si="18"/>
        <v>2A</v>
      </c>
      <c r="AS607" s="4" t="str">
        <f>VLOOKUP(B607,U:AF,12,0)</f>
        <v>GD525511992</v>
      </c>
      <c r="AT607" s="4">
        <f>VLOOKUP(B607,U:AG,13,0)</f>
        <v>4</v>
      </c>
      <c r="AU607" s="4">
        <f t="shared" si="19"/>
        <v>0</v>
      </c>
    </row>
    <row r="608" spans="1:47" x14ac:dyDescent="0.3">
      <c r="A608" s="6" t="s">
        <v>437</v>
      </c>
      <c r="B608" s="2" t="s">
        <v>1026</v>
      </c>
      <c r="C608" s="1" t="s">
        <v>1754</v>
      </c>
      <c r="D608" s="12" t="s">
        <v>211</v>
      </c>
      <c r="E608" s="12">
        <v>3500</v>
      </c>
      <c r="F608" s="25" t="s">
        <v>2504</v>
      </c>
      <c r="G608" s="30" t="s">
        <v>3544</v>
      </c>
      <c r="H608" s="30" t="s">
        <v>3545</v>
      </c>
      <c r="I608" s="11" t="s">
        <v>131</v>
      </c>
      <c r="J608" s="12" t="s">
        <v>4629</v>
      </c>
      <c r="K608" s="12" t="s">
        <v>37</v>
      </c>
      <c r="L608" s="12">
        <v>0</v>
      </c>
      <c r="M608" s="12" t="s">
        <v>19</v>
      </c>
      <c r="N608" s="12" t="s">
        <v>126</v>
      </c>
      <c r="O608" s="12">
        <v>0</v>
      </c>
      <c r="P608" s="12" t="s">
        <v>70</v>
      </c>
      <c r="Q608" s="12">
        <v>2</v>
      </c>
      <c r="R608" s="30" t="s">
        <v>177</v>
      </c>
      <c r="S608" s="12">
        <v>0</v>
      </c>
      <c r="U608" t="s">
        <v>753</v>
      </c>
      <c r="V608" t="s">
        <v>39</v>
      </c>
      <c r="W608" t="s">
        <v>3805</v>
      </c>
      <c r="X608" t="s">
        <v>3806</v>
      </c>
      <c r="Y608" t="s">
        <v>177</v>
      </c>
      <c r="Z608" t="s">
        <v>4771</v>
      </c>
      <c r="AA608" t="s">
        <v>37</v>
      </c>
      <c r="AC608" t="s">
        <v>19</v>
      </c>
      <c r="AD608">
        <v>4</v>
      </c>
      <c r="AE608">
        <v>0</v>
      </c>
      <c r="AF608" t="s">
        <v>356</v>
      </c>
      <c r="AG608">
        <v>2</v>
      </c>
      <c r="AI608" s="7" t="str">
        <f>VLOOKUP(B608,U:W,3,0)</f>
        <v>-6.9524611</v>
      </c>
      <c r="AJ608" s="4" t="str">
        <f>VLOOKUP(B608,U:X,4,0)</f>
        <v>110.5077014</v>
      </c>
      <c r="AK608" s="4" t="str">
        <f>VLOOKUP(B608,U:Y,5,0)</f>
        <v>MIFTAKHUL ANWAR</v>
      </c>
      <c r="AL608" s="4" t="str">
        <f>VLOOKUP(B608,U:Z,6,0)</f>
        <v>14514168922</v>
      </c>
      <c r="AM608" s="4" t="str">
        <f>VLOOKUP(B608,U:AA,7,0)</f>
        <v>HEXING</v>
      </c>
      <c r="AN608" s="4">
        <f>VLOOKUP(B608,U:AB,8,0)</f>
        <v>0</v>
      </c>
      <c r="AO608" s="4" t="str">
        <f>VLOOKUP(B608,U:AC,9,0)</f>
        <v>ABB</v>
      </c>
      <c r="AP608" s="4">
        <f>VLOOKUP(B608,U:AD,10,0)</f>
        <v>16</v>
      </c>
      <c r="AQ608" s="3" t="s">
        <v>123</v>
      </c>
      <c r="AR608" s="4" t="str">
        <f t="shared" si="18"/>
        <v>16A</v>
      </c>
      <c r="AS608" s="4" t="str">
        <f>VLOOKUP(B608,U:AF,12,0)</f>
        <v>GD525512374</v>
      </c>
      <c r="AT608" s="4">
        <f>VLOOKUP(B608,U:AG,13,0)</f>
        <v>2</v>
      </c>
      <c r="AU608" s="4">
        <f t="shared" si="19"/>
        <v>0</v>
      </c>
    </row>
    <row r="609" spans="1:47" x14ac:dyDescent="0.3">
      <c r="A609" s="6" t="s">
        <v>437</v>
      </c>
      <c r="B609" s="2" t="s">
        <v>1027</v>
      </c>
      <c r="C609" s="1" t="s">
        <v>1755</v>
      </c>
      <c r="D609" s="12" t="s">
        <v>18</v>
      </c>
      <c r="E609" s="12">
        <v>1300</v>
      </c>
      <c r="F609" s="25" t="s">
        <v>2505</v>
      </c>
      <c r="G609" s="30" t="s">
        <v>3501</v>
      </c>
      <c r="H609" s="30" t="s">
        <v>3502</v>
      </c>
      <c r="I609" s="11" t="s">
        <v>131</v>
      </c>
      <c r="J609" s="12" t="s">
        <v>4605</v>
      </c>
      <c r="K609" s="12" t="s">
        <v>37</v>
      </c>
      <c r="L609" s="12">
        <v>0</v>
      </c>
      <c r="M609" s="12" t="s">
        <v>19</v>
      </c>
      <c r="N609" s="12" t="s">
        <v>125</v>
      </c>
      <c r="O609" s="12">
        <v>0</v>
      </c>
      <c r="P609" s="12" t="s">
        <v>232</v>
      </c>
      <c r="Q609" s="12">
        <v>3</v>
      </c>
      <c r="R609" s="30" t="s">
        <v>178</v>
      </c>
      <c r="S609" s="12">
        <v>0</v>
      </c>
      <c r="U609" t="s">
        <v>780</v>
      </c>
      <c r="V609" t="s">
        <v>39</v>
      </c>
      <c r="W609" t="s">
        <v>3807</v>
      </c>
      <c r="X609" t="s">
        <v>3808</v>
      </c>
      <c r="Y609" t="s">
        <v>185</v>
      </c>
      <c r="Z609" t="s">
        <v>4772</v>
      </c>
      <c r="AA609" t="s">
        <v>37</v>
      </c>
      <c r="AC609" t="s">
        <v>19</v>
      </c>
      <c r="AD609">
        <v>4</v>
      </c>
      <c r="AE609">
        <v>0</v>
      </c>
      <c r="AF609" t="s">
        <v>154</v>
      </c>
      <c r="AG609">
        <v>8</v>
      </c>
      <c r="AI609" s="7" t="str">
        <f>VLOOKUP(B609,U:W,3,0)</f>
        <v>-6.9947389</v>
      </c>
      <c r="AJ609" s="4" t="str">
        <f>VLOOKUP(B609,U:X,4,0)</f>
        <v>110.7500876</v>
      </c>
      <c r="AK609" s="4" t="str">
        <f>VLOOKUP(B609,U:Y,5,0)</f>
        <v>AGUS SALIM</v>
      </c>
      <c r="AL609" s="4" t="str">
        <f>VLOOKUP(B609,U:Z,6,0)</f>
        <v>14514182220</v>
      </c>
      <c r="AM609" s="4" t="str">
        <f>VLOOKUP(B609,U:AA,7,0)</f>
        <v>HEXING</v>
      </c>
      <c r="AN609" s="4">
        <f>VLOOKUP(B609,U:AB,8,0)</f>
        <v>0</v>
      </c>
      <c r="AO609" s="4" t="str">
        <f>VLOOKUP(B609,U:AC,9,0)</f>
        <v>ABB</v>
      </c>
      <c r="AP609" s="4">
        <f>VLOOKUP(B609,U:AD,10,0)</f>
        <v>6</v>
      </c>
      <c r="AQ609" s="3" t="s">
        <v>123</v>
      </c>
      <c r="AR609" s="4" t="str">
        <f t="shared" si="18"/>
        <v>6A</v>
      </c>
      <c r="AS609" s="4" t="str">
        <f>VLOOKUP(B609,U:AF,12,0)</f>
        <v>GD525510231</v>
      </c>
      <c r="AT609" s="4">
        <f>VLOOKUP(B609,U:AG,13,0)</f>
        <v>3</v>
      </c>
      <c r="AU609" s="4">
        <f t="shared" si="19"/>
        <v>0</v>
      </c>
    </row>
    <row r="610" spans="1:47" x14ac:dyDescent="0.3">
      <c r="A610" s="6" t="s">
        <v>437</v>
      </c>
      <c r="B610" s="2" t="s">
        <v>1028</v>
      </c>
      <c r="C610" s="1" t="s">
        <v>1756</v>
      </c>
      <c r="D610" s="12" t="s">
        <v>33</v>
      </c>
      <c r="E610" s="12">
        <v>900</v>
      </c>
      <c r="F610" s="25" t="s">
        <v>2506</v>
      </c>
      <c r="G610" s="30" t="s">
        <v>3509</v>
      </c>
      <c r="H610" s="30" t="s">
        <v>3510</v>
      </c>
      <c r="I610" s="11" t="s">
        <v>131</v>
      </c>
      <c r="J610" s="12" t="s">
        <v>4609</v>
      </c>
      <c r="K610" s="12" t="s">
        <v>37</v>
      </c>
      <c r="L610" s="12">
        <v>0</v>
      </c>
      <c r="M610" s="12" t="s">
        <v>19</v>
      </c>
      <c r="N610" s="12" t="s">
        <v>21</v>
      </c>
      <c r="O610" s="12">
        <v>0</v>
      </c>
      <c r="P610" s="12" t="s">
        <v>230</v>
      </c>
      <c r="Q610" s="12">
        <v>7</v>
      </c>
      <c r="R610" s="30" t="s">
        <v>182</v>
      </c>
      <c r="S610" s="12" t="s">
        <v>132</v>
      </c>
      <c r="U610" t="s">
        <v>767</v>
      </c>
      <c r="V610" t="s">
        <v>39</v>
      </c>
      <c r="W610" t="s">
        <v>3809</v>
      </c>
      <c r="X610" t="s">
        <v>3810</v>
      </c>
      <c r="Y610" t="s">
        <v>180</v>
      </c>
      <c r="Z610" t="s">
        <v>4773</v>
      </c>
      <c r="AA610" t="s">
        <v>37</v>
      </c>
      <c r="AC610" t="s">
        <v>19</v>
      </c>
      <c r="AD610">
        <v>4</v>
      </c>
      <c r="AE610">
        <v>0</v>
      </c>
      <c r="AF610" t="s">
        <v>91</v>
      </c>
      <c r="AG610">
        <v>4</v>
      </c>
      <c r="AI610" s="7" t="str">
        <f>VLOOKUP(B610,U:W,3,0)</f>
        <v>-6.8820517</v>
      </c>
      <c r="AJ610" s="4" t="str">
        <f>VLOOKUP(B610,U:X,4,0)</f>
        <v>110.6568815</v>
      </c>
      <c r="AK610" s="4" t="str">
        <f>VLOOKUP(B610,U:Y,5,0)</f>
        <v>PARYONO</v>
      </c>
      <c r="AL610" s="4" t="str">
        <f>VLOOKUP(B610,U:Z,6,0)</f>
        <v>14514158998</v>
      </c>
      <c r="AM610" s="4" t="str">
        <f>VLOOKUP(B610,U:AA,7,0)</f>
        <v>HEXING</v>
      </c>
      <c r="AN610" s="4">
        <f>VLOOKUP(B610,U:AB,8,0)</f>
        <v>0</v>
      </c>
      <c r="AO610" s="4" t="str">
        <f>VLOOKUP(B610,U:AC,9,0)</f>
        <v>ABB</v>
      </c>
      <c r="AP610" s="4">
        <f>VLOOKUP(B610,U:AD,10,0)</f>
        <v>4</v>
      </c>
      <c r="AQ610" s="3" t="s">
        <v>123</v>
      </c>
      <c r="AR610" s="4" t="str">
        <f t="shared" si="18"/>
        <v>4A</v>
      </c>
      <c r="AS610" s="4" t="str">
        <f>VLOOKUP(B610,U:AF,12,0)</f>
        <v>GD525510468</v>
      </c>
      <c r="AT610" s="4">
        <f>VLOOKUP(B610,U:AG,13,0)</f>
        <v>7</v>
      </c>
      <c r="AU610" s="4" t="str">
        <f t="shared" si="19"/>
        <v>PERLU PERLUASAN JTR</v>
      </c>
    </row>
    <row r="611" spans="1:47" x14ac:dyDescent="0.3">
      <c r="A611" s="6" t="s">
        <v>437</v>
      </c>
      <c r="B611" s="2" t="s">
        <v>1029</v>
      </c>
      <c r="C611" s="1" t="s">
        <v>1757</v>
      </c>
      <c r="D611" s="12" t="s">
        <v>18</v>
      </c>
      <c r="E611" s="12">
        <v>900</v>
      </c>
      <c r="F611" s="25" t="s">
        <v>2507</v>
      </c>
      <c r="G611" s="30" t="s">
        <v>3306</v>
      </c>
      <c r="H611" s="30" t="s">
        <v>3307</v>
      </c>
      <c r="I611" s="11" t="s">
        <v>131</v>
      </c>
      <c r="J611" s="12" t="s">
        <v>4500</v>
      </c>
      <c r="K611" s="12" t="s">
        <v>37</v>
      </c>
      <c r="L611" s="12">
        <v>0</v>
      </c>
      <c r="M611" s="12" t="s">
        <v>19</v>
      </c>
      <c r="N611" s="12" t="s">
        <v>21</v>
      </c>
      <c r="O611" s="12">
        <v>0</v>
      </c>
      <c r="P611" s="12" t="s">
        <v>61</v>
      </c>
      <c r="Q611" s="12">
        <v>8</v>
      </c>
      <c r="R611" s="30" t="s">
        <v>180</v>
      </c>
      <c r="S611" s="12" t="s">
        <v>132</v>
      </c>
      <c r="U611" t="s">
        <v>721</v>
      </c>
      <c r="V611" t="s">
        <v>39</v>
      </c>
      <c r="W611" t="s">
        <v>3811</v>
      </c>
      <c r="X611" t="s">
        <v>3812</v>
      </c>
      <c r="Y611" t="s">
        <v>181</v>
      </c>
      <c r="Z611" t="s">
        <v>4774</v>
      </c>
      <c r="AA611" t="s">
        <v>37</v>
      </c>
      <c r="AC611" t="s">
        <v>19</v>
      </c>
      <c r="AD611">
        <v>4</v>
      </c>
      <c r="AE611">
        <v>0</v>
      </c>
      <c r="AF611" t="s">
        <v>52</v>
      </c>
      <c r="AG611">
        <v>2</v>
      </c>
      <c r="AI611" s="7" t="str">
        <f>VLOOKUP(B611,U:W,3,0)</f>
        <v>-6.9637389</v>
      </c>
      <c r="AJ611" s="4" t="str">
        <f>VLOOKUP(B611,U:X,4,0)</f>
        <v>110.5168928</v>
      </c>
      <c r="AK611" s="4" t="str">
        <f>VLOOKUP(B611,U:Y,5,0)</f>
        <v>AHMAD FAHRUR REZA</v>
      </c>
      <c r="AL611" s="4" t="str">
        <f>VLOOKUP(B611,U:Z,6,0)</f>
        <v>14514168369</v>
      </c>
      <c r="AM611" s="4" t="str">
        <f>VLOOKUP(B611,U:AA,7,0)</f>
        <v>HEXING</v>
      </c>
      <c r="AN611" s="4">
        <f>VLOOKUP(B611,U:AB,8,0)</f>
        <v>0</v>
      </c>
      <c r="AO611" s="4" t="str">
        <f>VLOOKUP(B611,U:AC,9,0)</f>
        <v>ABB</v>
      </c>
      <c r="AP611" s="4">
        <f>VLOOKUP(B611,U:AD,10,0)</f>
        <v>4</v>
      </c>
      <c r="AQ611" s="3" t="s">
        <v>123</v>
      </c>
      <c r="AR611" s="4" t="str">
        <f t="shared" si="18"/>
        <v>4A</v>
      </c>
      <c r="AS611" s="4" t="str">
        <f>VLOOKUP(B611,U:AF,12,0)</f>
        <v>GD525512372</v>
      </c>
      <c r="AT611" s="4">
        <f>VLOOKUP(B611,U:AG,13,0)</f>
        <v>8</v>
      </c>
      <c r="AU611" s="4" t="str">
        <f t="shared" si="19"/>
        <v>PERLU PERLUASAN JTR</v>
      </c>
    </row>
    <row r="612" spans="1:47" x14ac:dyDescent="0.3">
      <c r="A612" s="6" t="s">
        <v>438</v>
      </c>
      <c r="B612" s="2" t="s">
        <v>1030</v>
      </c>
      <c r="C612" s="1" t="s">
        <v>1758</v>
      </c>
      <c r="D612" s="12" t="s">
        <v>33</v>
      </c>
      <c r="E612" s="12">
        <v>900</v>
      </c>
      <c r="F612" s="25" t="s">
        <v>2508</v>
      </c>
      <c r="G612" s="30" t="s">
        <v>3558</v>
      </c>
      <c r="H612" s="30" t="s">
        <v>3559</v>
      </c>
      <c r="I612" s="11" t="s">
        <v>131</v>
      </c>
      <c r="J612" s="12" t="s">
        <v>4636</v>
      </c>
      <c r="K612" s="12" t="s">
        <v>143</v>
      </c>
      <c r="L612" s="12">
        <v>0</v>
      </c>
      <c r="M612" s="12" t="s">
        <v>19</v>
      </c>
      <c r="N612" s="12" t="s">
        <v>21</v>
      </c>
      <c r="O612" s="12">
        <v>0</v>
      </c>
      <c r="P612" s="12" t="s">
        <v>402</v>
      </c>
      <c r="Q612" s="12">
        <v>2</v>
      </c>
      <c r="R612" s="30" t="s">
        <v>177</v>
      </c>
      <c r="S612" s="12">
        <v>0</v>
      </c>
      <c r="U612" t="s">
        <v>773</v>
      </c>
      <c r="V612" t="s">
        <v>39</v>
      </c>
      <c r="W612" t="s">
        <v>3813</v>
      </c>
      <c r="X612" t="s">
        <v>3814</v>
      </c>
      <c r="Y612" t="s">
        <v>182</v>
      </c>
      <c r="Z612" t="s">
        <v>4775</v>
      </c>
      <c r="AA612" t="s">
        <v>37</v>
      </c>
      <c r="AC612" t="s">
        <v>19</v>
      </c>
      <c r="AD612">
        <v>4</v>
      </c>
      <c r="AE612">
        <v>0</v>
      </c>
      <c r="AF612" t="s">
        <v>5150</v>
      </c>
      <c r="AG612">
        <v>3</v>
      </c>
      <c r="AI612" s="7" t="str">
        <f>VLOOKUP(B612,U:W,3,0)</f>
        <v>-6.941738406736384</v>
      </c>
      <c r="AJ612" s="4" t="str">
        <f>VLOOKUP(B612,U:X,4,0)</f>
        <v>110.68230651319027</v>
      </c>
      <c r="AK612" s="4" t="str">
        <f>VLOOKUP(B612,U:Y,5,0)</f>
        <v>MIFTAKHUL ANWAR</v>
      </c>
      <c r="AL612" s="4" t="str">
        <f>VLOOKUP(B612,U:Z,6,0)</f>
        <v>32010060914</v>
      </c>
      <c r="AM612" s="4" t="str">
        <f>VLOOKUP(B612,U:AA,7,0)</f>
        <v>ITRON</v>
      </c>
      <c r="AN612" s="4">
        <f>VLOOKUP(B612,U:AB,8,0)</f>
        <v>0</v>
      </c>
      <c r="AO612" s="4" t="str">
        <f>VLOOKUP(B612,U:AC,9,0)</f>
        <v>ABB</v>
      </c>
      <c r="AP612" s="4">
        <f>VLOOKUP(B612,U:AD,10,0)</f>
        <v>4</v>
      </c>
      <c r="AQ612" s="3" t="s">
        <v>123</v>
      </c>
      <c r="AR612" s="4" t="str">
        <f t="shared" si="18"/>
        <v>4A</v>
      </c>
      <c r="AS612" s="4" t="str">
        <f>VLOOKUP(B612,U:AF,12,0)</f>
        <v>GD525510293</v>
      </c>
      <c r="AT612" s="4">
        <f>VLOOKUP(B612,U:AG,13,0)</f>
        <v>2</v>
      </c>
      <c r="AU612" s="4">
        <f t="shared" si="19"/>
        <v>0</v>
      </c>
    </row>
    <row r="613" spans="1:47" x14ac:dyDescent="0.3">
      <c r="A613" s="6" t="s">
        <v>437</v>
      </c>
      <c r="B613" s="2" t="s">
        <v>1031</v>
      </c>
      <c r="C613" s="1" t="s">
        <v>1759</v>
      </c>
      <c r="D613" s="12" t="s">
        <v>18</v>
      </c>
      <c r="E613" s="12">
        <v>900</v>
      </c>
      <c r="F613" s="25" t="s">
        <v>2509</v>
      </c>
      <c r="G613" s="30" t="s">
        <v>3300</v>
      </c>
      <c r="H613" s="30" t="s">
        <v>3301</v>
      </c>
      <c r="I613" s="11" t="s">
        <v>131</v>
      </c>
      <c r="J613" s="12" t="s">
        <v>4497</v>
      </c>
      <c r="K613" s="12" t="s">
        <v>37</v>
      </c>
      <c r="L613" s="12">
        <v>0</v>
      </c>
      <c r="M613" s="12" t="s">
        <v>19</v>
      </c>
      <c r="N613" s="12" t="s">
        <v>21</v>
      </c>
      <c r="O613" s="12">
        <v>0</v>
      </c>
      <c r="P613" s="12" t="s">
        <v>105</v>
      </c>
      <c r="Q613" s="12">
        <v>1</v>
      </c>
      <c r="R613" s="30" t="s">
        <v>180</v>
      </c>
      <c r="S613" s="12">
        <v>0</v>
      </c>
      <c r="U613" t="s">
        <v>744</v>
      </c>
      <c r="V613" t="s">
        <v>39</v>
      </c>
      <c r="W613" t="s">
        <v>3815</v>
      </c>
      <c r="X613" t="s">
        <v>3816</v>
      </c>
      <c r="Y613" t="s">
        <v>177</v>
      </c>
      <c r="Z613" t="s">
        <v>4776</v>
      </c>
      <c r="AA613" t="s">
        <v>37</v>
      </c>
      <c r="AC613" t="s">
        <v>19</v>
      </c>
      <c r="AD613">
        <v>4</v>
      </c>
      <c r="AE613">
        <v>0</v>
      </c>
      <c r="AF613" t="s">
        <v>5151</v>
      </c>
      <c r="AG613">
        <v>3</v>
      </c>
      <c r="AI613" s="7" t="str">
        <f>VLOOKUP(B613,U:W,3,0)</f>
        <v>-6.9528899</v>
      </c>
      <c r="AJ613" s="4" t="str">
        <f>VLOOKUP(B613,U:X,4,0)</f>
        <v>110.5454511</v>
      </c>
      <c r="AK613" s="4" t="str">
        <f>VLOOKUP(B613,U:Y,5,0)</f>
        <v>AHMAD FAHRUR REZA</v>
      </c>
      <c r="AL613" s="4" t="str">
        <f>VLOOKUP(B613,U:Z,6,0)</f>
        <v>14514138123</v>
      </c>
      <c r="AM613" s="4" t="str">
        <f>VLOOKUP(B613,U:AA,7,0)</f>
        <v>HEXING</v>
      </c>
      <c r="AN613" s="4">
        <f>VLOOKUP(B613,U:AB,8,0)</f>
        <v>0</v>
      </c>
      <c r="AO613" s="4" t="str">
        <f>VLOOKUP(B613,U:AC,9,0)</f>
        <v>ABB</v>
      </c>
      <c r="AP613" s="4">
        <f>VLOOKUP(B613,U:AD,10,0)</f>
        <v>4</v>
      </c>
      <c r="AQ613" s="3" t="s">
        <v>123</v>
      </c>
      <c r="AR613" s="4" t="str">
        <f t="shared" si="18"/>
        <v>4A</v>
      </c>
      <c r="AS613" s="4" t="str">
        <f>VLOOKUP(B613,U:AF,12,0)</f>
        <v>GD525511508</v>
      </c>
      <c r="AT613" s="4">
        <f>VLOOKUP(B613,U:AG,13,0)</f>
        <v>1</v>
      </c>
      <c r="AU613" s="4">
        <f t="shared" si="19"/>
        <v>0</v>
      </c>
    </row>
    <row r="614" spans="1:47" x14ac:dyDescent="0.3">
      <c r="A614" s="6" t="s">
        <v>437</v>
      </c>
      <c r="B614" s="2" t="s">
        <v>1032</v>
      </c>
      <c r="C614" s="1" t="s">
        <v>1760</v>
      </c>
      <c r="D614" s="12" t="s">
        <v>18</v>
      </c>
      <c r="E614" s="12">
        <v>1300</v>
      </c>
      <c r="F614" s="25" t="s">
        <v>260</v>
      </c>
      <c r="G614" s="30" t="s">
        <v>3554</v>
      </c>
      <c r="H614" s="30" t="s">
        <v>3555</v>
      </c>
      <c r="I614" s="11" t="s">
        <v>131</v>
      </c>
      <c r="J614" s="12" t="s">
        <v>4634</v>
      </c>
      <c r="K614" s="12" t="s">
        <v>37</v>
      </c>
      <c r="L614" s="12">
        <v>0</v>
      </c>
      <c r="M614" s="12" t="s">
        <v>19</v>
      </c>
      <c r="N614" s="12" t="s">
        <v>125</v>
      </c>
      <c r="O614" s="12">
        <v>0</v>
      </c>
      <c r="P614" s="12" t="s">
        <v>93</v>
      </c>
      <c r="Q614" s="12">
        <v>5</v>
      </c>
      <c r="R614" s="30" t="s">
        <v>179</v>
      </c>
      <c r="S614" s="12">
        <v>0</v>
      </c>
      <c r="U614" t="s">
        <v>763</v>
      </c>
      <c r="V614" t="s">
        <v>39</v>
      </c>
      <c r="W614" t="s">
        <v>3817</v>
      </c>
      <c r="X614" t="s">
        <v>3818</v>
      </c>
      <c r="Y614" t="s">
        <v>31</v>
      </c>
      <c r="Z614" t="s">
        <v>4777</v>
      </c>
      <c r="AA614" t="s">
        <v>37</v>
      </c>
      <c r="AC614" t="s">
        <v>19</v>
      </c>
      <c r="AD614">
        <v>4</v>
      </c>
      <c r="AE614">
        <v>0</v>
      </c>
      <c r="AF614" t="s">
        <v>104</v>
      </c>
      <c r="AG614">
        <v>7</v>
      </c>
      <c r="AI614" s="7" t="str">
        <f>VLOOKUP(B614,U:W,3,0)</f>
        <v>-6.8954087</v>
      </c>
      <c r="AJ614" s="4" t="str">
        <f>VLOOKUP(B614,U:X,4,0)</f>
        <v>110.6194176</v>
      </c>
      <c r="AK614" s="4" t="str">
        <f>VLOOKUP(B614,U:Y,5,0)</f>
        <v>SUHIRMANTO</v>
      </c>
      <c r="AL614" s="4" t="str">
        <f>VLOOKUP(B614,U:Z,6,0)</f>
        <v>14514167932</v>
      </c>
      <c r="AM614" s="4" t="str">
        <f>VLOOKUP(B614,U:AA,7,0)</f>
        <v>HEXING</v>
      </c>
      <c r="AN614" s="4">
        <f>VLOOKUP(B614,U:AB,8,0)</f>
        <v>0</v>
      </c>
      <c r="AO614" s="4" t="str">
        <f>VLOOKUP(B614,U:AC,9,0)</f>
        <v>ABB</v>
      </c>
      <c r="AP614" s="4">
        <f>VLOOKUP(B614,U:AD,10,0)</f>
        <v>6</v>
      </c>
      <c r="AQ614" s="3" t="s">
        <v>123</v>
      </c>
      <c r="AR614" s="4" t="str">
        <f t="shared" si="18"/>
        <v>6A</v>
      </c>
      <c r="AS614" s="4" t="str">
        <f>VLOOKUP(B614,U:AF,12,0)</f>
        <v>GD525510703</v>
      </c>
      <c r="AT614" s="4">
        <f>VLOOKUP(B614,U:AG,13,0)</f>
        <v>5</v>
      </c>
      <c r="AU614" s="4">
        <f t="shared" si="19"/>
        <v>0</v>
      </c>
    </row>
    <row r="615" spans="1:47" x14ac:dyDescent="0.3">
      <c r="A615" s="6" t="s">
        <v>437</v>
      </c>
      <c r="B615" s="2" t="s">
        <v>1033</v>
      </c>
      <c r="C615" s="1" t="s">
        <v>1761</v>
      </c>
      <c r="D615" s="12" t="s">
        <v>18</v>
      </c>
      <c r="E615" s="12">
        <v>900</v>
      </c>
      <c r="F615" s="25" t="s">
        <v>2510</v>
      </c>
      <c r="G615" s="30" t="s">
        <v>3505</v>
      </c>
      <c r="H615" s="30" t="s">
        <v>3506</v>
      </c>
      <c r="I615" s="11" t="s">
        <v>131</v>
      </c>
      <c r="J615" s="12" t="s">
        <v>4607</v>
      </c>
      <c r="K615" s="12" t="s">
        <v>37</v>
      </c>
      <c r="L615" s="12">
        <v>0</v>
      </c>
      <c r="M615" s="12" t="s">
        <v>19</v>
      </c>
      <c r="N615" s="12" t="s">
        <v>21</v>
      </c>
      <c r="O615" s="12">
        <v>0</v>
      </c>
      <c r="P615" s="12" t="s">
        <v>5103</v>
      </c>
      <c r="Q615" s="12">
        <v>5</v>
      </c>
      <c r="R615" s="30" t="s">
        <v>179</v>
      </c>
      <c r="S615" s="12">
        <v>0</v>
      </c>
      <c r="U615" t="s">
        <v>740</v>
      </c>
      <c r="V615" t="s">
        <v>39</v>
      </c>
      <c r="W615" t="s">
        <v>3819</v>
      </c>
      <c r="X615" t="s">
        <v>3820</v>
      </c>
      <c r="Y615" t="s">
        <v>180</v>
      </c>
      <c r="Z615" t="s">
        <v>4778</v>
      </c>
      <c r="AA615" t="s">
        <v>37</v>
      </c>
      <c r="AC615" t="s">
        <v>19</v>
      </c>
      <c r="AD615">
        <v>4</v>
      </c>
      <c r="AE615">
        <v>0</v>
      </c>
      <c r="AF615" t="s">
        <v>5152</v>
      </c>
      <c r="AG615">
        <v>1</v>
      </c>
      <c r="AI615" s="7" t="str">
        <f>VLOOKUP(B615,U:W,3,0)</f>
        <v>-6.9162699</v>
      </c>
      <c r="AJ615" s="4" t="str">
        <f>VLOOKUP(B615,U:X,4,0)</f>
        <v>110.6605603</v>
      </c>
      <c r="AK615" s="4" t="str">
        <f>VLOOKUP(B615,U:Y,5,0)</f>
        <v>SUHIRMANTO</v>
      </c>
      <c r="AL615" s="4" t="str">
        <f>VLOOKUP(B615,U:Z,6,0)</f>
        <v>14514141200</v>
      </c>
      <c r="AM615" s="4" t="str">
        <f>VLOOKUP(B615,U:AA,7,0)</f>
        <v>HEXING</v>
      </c>
      <c r="AN615" s="4">
        <f>VLOOKUP(B615,U:AB,8,0)</f>
        <v>0</v>
      </c>
      <c r="AO615" s="4" t="str">
        <f>VLOOKUP(B615,U:AC,9,0)</f>
        <v>ABB</v>
      </c>
      <c r="AP615" s="4">
        <f>VLOOKUP(B615,U:AD,10,0)</f>
        <v>4</v>
      </c>
      <c r="AQ615" s="3" t="s">
        <v>123</v>
      </c>
      <c r="AR615" s="4" t="str">
        <f t="shared" si="18"/>
        <v>4A</v>
      </c>
      <c r="AS615" s="4" t="str">
        <f>VLOOKUP(B615,U:AF,12,0)</f>
        <v>GD525510203</v>
      </c>
      <c r="AT615" s="4">
        <f>VLOOKUP(B615,U:AG,13,0)</f>
        <v>5</v>
      </c>
      <c r="AU615" s="4">
        <f t="shared" si="19"/>
        <v>0</v>
      </c>
    </row>
    <row r="616" spans="1:47" x14ac:dyDescent="0.3">
      <c r="A616" s="6" t="s">
        <v>437</v>
      </c>
      <c r="B616" s="2" t="s">
        <v>1034</v>
      </c>
      <c r="C616" s="1" t="s">
        <v>1762</v>
      </c>
      <c r="D616" s="12" t="s">
        <v>33</v>
      </c>
      <c r="E616" s="12">
        <v>900</v>
      </c>
      <c r="F616" s="25" t="s">
        <v>2511</v>
      </c>
      <c r="G616" s="30" t="s">
        <v>3393</v>
      </c>
      <c r="H616" s="30" t="s">
        <v>3394</v>
      </c>
      <c r="I616" s="11" t="s">
        <v>131</v>
      </c>
      <c r="J616" s="12" t="s">
        <v>4543</v>
      </c>
      <c r="K616" s="12" t="s">
        <v>37</v>
      </c>
      <c r="L616" s="12">
        <v>0</v>
      </c>
      <c r="M616" s="12" t="s">
        <v>19</v>
      </c>
      <c r="N616" s="12" t="s">
        <v>21</v>
      </c>
      <c r="O616" s="12">
        <v>0</v>
      </c>
      <c r="P616" s="12" t="s">
        <v>113</v>
      </c>
      <c r="Q616" s="12">
        <v>7</v>
      </c>
      <c r="R616" s="30" t="s">
        <v>183</v>
      </c>
      <c r="S616" s="12" t="s">
        <v>132</v>
      </c>
      <c r="U616" t="s">
        <v>746</v>
      </c>
      <c r="V616" t="s">
        <v>39</v>
      </c>
      <c r="W616" t="s">
        <v>3821</v>
      </c>
      <c r="X616" t="s">
        <v>3822</v>
      </c>
      <c r="Y616" t="s">
        <v>185</v>
      </c>
      <c r="Z616" t="s">
        <v>4779</v>
      </c>
      <c r="AA616" t="s">
        <v>149</v>
      </c>
      <c r="AC616" t="s">
        <v>19</v>
      </c>
      <c r="AD616">
        <v>4</v>
      </c>
      <c r="AE616">
        <v>0</v>
      </c>
      <c r="AF616" t="s">
        <v>49</v>
      </c>
      <c r="AG616">
        <v>6</v>
      </c>
      <c r="AI616" s="7" t="str">
        <f>VLOOKUP(B616,U:W,3,0)</f>
        <v>-6.793791</v>
      </c>
      <c r="AJ616" s="4" t="str">
        <f>VLOOKUP(B616,U:X,4,0)</f>
        <v>110.6755601</v>
      </c>
      <c r="AK616" s="4" t="str">
        <f>VLOOKUP(B616,U:Y,5,0)</f>
        <v>SLAMET</v>
      </c>
      <c r="AL616" s="4" t="str">
        <f>VLOOKUP(B616,U:Z,6,0)</f>
        <v>14514162560</v>
      </c>
      <c r="AM616" s="4" t="str">
        <f>VLOOKUP(B616,U:AA,7,0)</f>
        <v>HEXING</v>
      </c>
      <c r="AN616" s="4">
        <f>VLOOKUP(B616,U:AB,8,0)</f>
        <v>0</v>
      </c>
      <c r="AO616" s="4" t="str">
        <f>VLOOKUP(B616,U:AC,9,0)</f>
        <v>ABB</v>
      </c>
      <c r="AP616" s="4">
        <f>VLOOKUP(B616,U:AD,10,0)</f>
        <v>4</v>
      </c>
      <c r="AQ616" s="3" t="s">
        <v>123</v>
      </c>
      <c r="AR616" s="4" t="str">
        <f t="shared" si="18"/>
        <v>4A</v>
      </c>
      <c r="AS616" s="4" t="str">
        <f>VLOOKUP(B616,U:AF,12,0)</f>
        <v>GD525511635</v>
      </c>
      <c r="AT616" s="4">
        <f>VLOOKUP(B616,U:AG,13,0)</f>
        <v>7</v>
      </c>
      <c r="AU616" s="4" t="str">
        <f t="shared" si="19"/>
        <v>PERLU PERLUASAN JTR</v>
      </c>
    </row>
    <row r="617" spans="1:47" x14ac:dyDescent="0.3">
      <c r="A617" s="6" t="s">
        <v>437</v>
      </c>
      <c r="B617" s="2" t="s">
        <v>1035</v>
      </c>
      <c r="C617" s="1" t="s">
        <v>1763</v>
      </c>
      <c r="D617" s="12" t="s">
        <v>33</v>
      </c>
      <c r="E617" s="12">
        <v>900</v>
      </c>
      <c r="F617" s="25" t="s">
        <v>2512</v>
      </c>
      <c r="G617" s="30" t="s">
        <v>3503</v>
      </c>
      <c r="H617" s="30" t="s">
        <v>3504</v>
      </c>
      <c r="I617" s="11" t="s">
        <v>131</v>
      </c>
      <c r="J617" s="12" t="s">
        <v>4606</v>
      </c>
      <c r="K617" s="12" t="s">
        <v>37</v>
      </c>
      <c r="L617" s="12">
        <v>0</v>
      </c>
      <c r="M617" s="12" t="s">
        <v>19</v>
      </c>
      <c r="N617" s="12" t="s">
        <v>21</v>
      </c>
      <c r="O617" s="12">
        <v>0</v>
      </c>
      <c r="P617" s="12" t="s">
        <v>5102</v>
      </c>
      <c r="Q617" s="12">
        <v>6</v>
      </c>
      <c r="R617" s="30" t="s">
        <v>176</v>
      </c>
      <c r="S617" s="12" t="s">
        <v>132</v>
      </c>
      <c r="U617" t="s">
        <v>930</v>
      </c>
      <c r="V617" t="s">
        <v>39</v>
      </c>
      <c r="W617" t="s">
        <v>3823</v>
      </c>
      <c r="X617" t="s">
        <v>3824</v>
      </c>
      <c r="Y617" t="s">
        <v>181</v>
      </c>
      <c r="Z617" t="s">
        <v>4780</v>
      </c>
      <c r="AA617" t="s">
        <v>37</v>
      </c>
      <c r="AC617" t="s">
        <v>19</v>
      </c>
      <c r="AD617">
        <v>4</v>
      </c>
      <c r="AE617">
        <v>0</v>
      </c>
      <c r="AF617" t="s">
        <v>5153</v>
      </c>
      <c r="AG617">
        <v>3</v>
      </c>
      <c r="AI617" s="7" t="str">
        <f>VLOOKUP(B617,U:W,3,0)</f>
        <v>-6.8506836</v>
      </c>
      <c r="AJ617" s="4" t="str">
        <f>VLOOKUP(B617,U:X,4,0)</f>
        <v>110.5543789</v>
      </c>
      <c r="AK617" s="4" t="str">
        <f>VLOOKUP(B617,U:Y,5,0)</f>
        <v>AHMAD ROFIQ</v>
      </c>
      <c r="AL617" s="4" t="str">
        <f>VLOOKUP(B617,U:Z,6,0)</f>
        <v>14514168948</v>
      </c>
      <c r="AM617" s="4" t="str">
        <f>VLOOKUP(B617,U:AA,7,0)</f>
        <v>HEXING</v>
      </c>
      <c r="AN617" s="4">
        <f>VLOOKUP(B617,U:AB,8,0)</f>
        <v>0</v>
      </c>
      <c r="AO617" s="4" t="str">
        <f>VLOOKUP(B617,U:AC,9,0)</f>
        <v>ABB</v>
      </c>
      <c r="AP617" s="4">
        <f>VLOOKUP(B617,U:AD,10,0)</f>
        <v>4</v>
      </c>
      <c r="AQ617" s="3" t="s">
        <v>123</v>
      </c>
      <c r="AR617" s="4" t="str">
        <f t="shared" si="18"/>
        <v>4A</v>
      </c>
      <c r="AS617" s="4" t="str">
        <f>VLOOKUP(B617,U:AF,12,0)</f>
        <v>GD525511380</v>
      </c>
      <c r="AT617" s="4">
        <f>VLOOKUP(B617,U:AG,13,0)</f>
        <v>6</v>
      </c>
      <c r="AU617" s="4" t="str">
        <f t="shared" si="19"/>
        <v>PERLU PERLUASAN JTR</v>
      </c>
    </row>
    <row r="618" spans="1:47" x14ac:dyDescent="0.3">
      <c r="A618" s="6" t="s">
        <v>438</v>
      </c>
      <c r="B618" s="2" t="s">
        <v>1036</v>
      </c>
      <c r="C618" s="1" t="s">
        <v>1764</v>
      </c>
      <c r="D618" s="12" t="s">
        <v>211</v>
      </c>
      <c r="E618" s="12">
        <v>5500</v>
      </c>
      <c r="F618" s="25" t="s">
        <v>2513</v>
      </c>
      <c r="G618" s="30" t="s">
        <v>3564</v>
      </c>
      <c r="H618" s="30" t="s">
        <v>3565</v>
      </c>
      <c r="I618" s="11" t="s">
        <v>131</v>
      </c>
      <c r="J618" s="12" t="s">
        <v>4639</v>
      </c>
      <c r="K618" s="12" t="s">
        <v>145</v>
      </c>
      <c r="L618" s="12">
        <v>0</v>
      </c>
      <c r="M618" s="12" t="s">
        <v>19</v>
      </c>
      <c r="N618" s="12" t="s">
        <v>129</v>
      </c>
      <c r="O618" s="12">
        <v>0</v>
      </c>
      <c r="P618" s="12" t="s">
        <v>5073</v>
      </c>
      <c r="Q618" s="12">
        <v>1</v>
      </c>
      <c r="R618" s="30" t="s">
        <v>177</v>
      </c>
      <c r="S618" s="12">
        <v>0</v>
      </c>
      <c r="U618" t="s">
        <v>931</v>
      </c>
      <c r="V618" t="s">
        <v>39</v>
      </c>
      <c r="W618" t="s">
        <v>3825</v>
      </c>
      <c r="X618" t="s">
        <v>3826</v>
      </c>
      <c r="Y618" t="s">
        <v>179</v>
      </c>
      <c r="Z618" t="s">
        <v>4781</v>
      </c>
      <c r="AA618" t="s">
        <v>37</v>
      </c>
      <c r="AC618" t="s">
        <v>19</v>
      </c>
      <c r="AD618">
        <v>4</v>
      </c>
      <c r="AE618">
        <v>0</v>
      </c>
      <c r="AF618" t="s">
        <v>54</v>
      </c>
      <c r="AG618">
        <v>5</v>
      </c>
      <c r="AI618" s="7" t="str">
        <f>VLOOKUP(B618,U:W,3,0)</f>
        <v>-6.891115009537591</v>
      </c>
      <c r="AJ618" s="4" t="str">
        <f>VLOOKUP(B618,U:X,4,0)</f>
        <v>110.64464494585991</v>
      </c>
      <c r="AK618" s="4" t="str">
        <f>VLOOKUP(B618,U:Y,5,0)</f>
        <v>MIFTAKHUL ANWAR</v>
      </c>
      <c r="AL618" s="4" t="str">
        <f>VLOOKUP(B618,U:Z,6,0)</f>
        <v>56907375382</v>
      </c>
      <c r="AM618" s="4" t="str">
        <f>VLOOKUP(B618,U:AA,7,0)</f>
        <v>MELCOINDA</v>
      </c>
      <c r="AN618" s="4">
        <f>VLOOKUP(B618,U:AB,8,0)</f>
        <v>0</v>
      </c>
      <c r="AO618" s="4" t="str">
        <f>VLOOKUP(B618,U:AC,9,0)</f>
        <v>ABB</v>
      </c>
      <c r="AP618" s="4">
        <f>VLOOKUP(B618,U:AD,10,0)</f>
        <v>25</v>
      </c>
      <c r="AQ618" s="3" t="s">
        <v>123</v>
      </c>
      <c r="AR618" s="4" t="str">
        <f t="shared" si="18"/>
        <v>25A</v>
      </c>
      <c r="AS618" s="4" t="str">
        <f>VLOOKUP(B618,U:AF,12,0)</f>
        <v>0016K3</v>
      </c>
      <c r="AT618" s="4">
        <f>VLOOKUP(B618,U:AG,13,0)</f>
        <v>1</v>
      </c>
      <c r="AU618" s="4">
        <f t="shared" si="19"/>
        <v>0</v>
      </c>
    </row>
    <row r="619" spans="1:47" x14ac:dyDescent="0.3">
      <c r="A619" s="6" t="s">
        <v>437</v>
      </c>
      <c r="B619" s="2" t="s">
        <v>1037</v>
      </c>
      <c r="C619" s="1" t="s">
        <v>1765</v>
      </c>
      <c r="D619" s="12" t="s">
        <v>33</v>
      </c>
      <c r="E619" s="12">
        <v>900</v>
      </c>
      <c r="F619" s="25" t="s">
        <v>2514</v>
      </c>
      <c r="G619" s="19" t="s">
        <v>3489</v>
      </c>
      <c r="H619" s="19" t="s">
        <v>3490</v>
      </c>
      <c r="I619" s="11" t="s">
        <v>131</v>
      </c>
      <c r="J619" s="18" t="s">
        <v>4599</v>
      </c>
      <c r="K619" s="12" t="s">
        <v>37</v>
      </c>
      <c r="L619" s="12">
        <v>0</v>
      </c>
      <c r="M619" s="11" t="s">
        <v>19</v>
      </c>
      <c r="N619" s="11" t="s">
        <v>21</v>
      </c>
      <c r="O619" s="12">
        <v>0</v>
      </c>
      <c r="P619" s="12" t="s">
        <v>5076</v>
      </c>
      <c r="Q619" s="12">
        <v>18</v>
      </c>
      <c r="R619" s="28" t="s">
        <v>176</v>
      </c>
      <c r="S619" s="12" t="s">
        <v>132</v>
      </c>
      <c r="U619" t="s">
        <v>960</v>
      </c>
      <c r="V619" t="s">
        <v>39</v>
      </c>
      <c r="W619" t="s">
        <v>3827</v>
      </c>
      <c r="X619" t="s">
        <v>3828</v>
      </c>
      <c r="Y619" t="s">
        <v>176</v>
      </c>
      <c r="Z619" t="s">
        <v>4782</v>
      </c>
      <c r="AA619" t="s">
        <v>37</v>
      </c>
      <c r="AC619" t="s">
        <v>19</v>
      </c>
      <c r="AD619">
        <v>4</v>
      </c>
      <c r="AE619">
        <v>0</v>
      </c>
      <c r="AF619" t="s">
        <v>5054</v>
      </c>
      <c r="AG619">
        <v>14</v>
      </c>
      <c r="AI619" s="7" t="str">
        <f>VLOOKUP(B619,U:W,3,0)</f>
        <v>-6.8450417</v>
      </c>
      <c r="AJ619" s="4" t="str">
        <f>VLOOKUP(B619,U:X,4,0)</f>
        <v>110.58507</v>
      </c>
      <c r="AK619" s="4" t="str">
        <f>VLOOKUP(B619,U:Y,5,0)</f>
        <v>AHMAD ROFIQ</v>
      </c>
      <c r="AL619" s="4" t="str">
        <f>VLOOKUP(B619,U:Z,6,0)</f>
        <v>14514139246</v>
      </c>
      <c r="AM619" s="4" t="str">
        <f>VLOOKUP(B619,U:AA,7,0)</f>
        <v>HEXING</v>
      </c>
      <c r="AN619" s="4">
        <f>VLOOKUP(B619,U:AB,8,0)</f>
        <v>0</v>
      </c>
      <c r="AO619" s="4" t="str">
        <f>VLOOKUP(B619,U:AC,9,0)</f>
        <v>ABB</v>
      </c>
      <c r="AP619" s="4">
        <f>VLOOKUP(B619,U:AD,10,0)</f>
        <v>4</v>
      </c>
      <c r="AQ619" s="3" t="s">
        <v>123</v>
      </c>
      <c r="AR619" s="4" t="str">
        <f t="shared" si="18"/>
        <v>4A</v>
      </c>
      <c r="AS619" s="4" t="str">
        <f>VLOOKUP(B619,U:AF,12,0)</f>
        <v>GD525511644</v>
      </c>
      <c r="AT619" s="4">
        <f>VLOOKUP(B619,U:AG,13,0)</f>
        <v>18</v>
      </c>
      <c r="AU619" s="4" t="str">
        <f t="shared" si="19"/>
        <v>PERLU PERLUASAN JTR</v>
      </c>
    </row>
    <row r="620" spans="1:47" x14ac:dyDescent="0.3">
      <c r="A620" s="6" t="s">
        <v>437</v>
      </c>
      <c r="B620" s="2" t="s">
        <v>1038</v>
      </c>
      <c r="C620" s="1" t="s">
        <v>1766</v>
      </c>
      <c r="D620" s="12" t="s">
        <v>137</v>
      </c>
      <c r="E620" s="12">
        <v>900</v>
      </c>
      <c r="F620" s="25" t="s">
        <v>2515</v>
      </c>
      <c r="G620" s="19" t="s">
        <v>3310</v>
      </c>
      <c r="H620" s="19" t="s">
        <v>3311</v>
      </c>
      <c r="I620" s="11" t="s">
        <v>130</v>
      </c>
      <c r="J620" s="18" t="s">
        <v>4502</v>
      </c>
      <c r="K620" s="12" t="s">
        <v>38</v>
      </c>
      <c r="L620" s="12">
        <v>0</v>
      </c>
      <c r="M620" s="11" t="s">
        <v>19</v>
      </c>
      <c r="N620" s="11" t="s">
        <v>21</v>
      </c>
      <c r="O620" s="12">
        <v>0</v>
      </c>
      <c r="P620" s="12" t="s">
        <v>4987</v>
      </c>
      <c r="Q620" s="12">
        <v>9</v>
      </c>
      <c r="R620" s="28" t="s">
        <v>181</v>
      </c>
      <c r="S620" s="12" t="s">
        <v>132</v>
      </c>
      <c r="U620" t="s">
        <v>943</v>
      </c>
      <c r="V620" t="s">
        <v>39</v>
      </c>
      <c r="W620" t="s">
        <v>3829</v>
      </c>
      <c r="X620" t="s">
        <v>3830</v>
      </c>
      <c r="Y620" t="s">
        <v>177</v>
      </c>
      <c r="Z620" t="s">
        <v>4783</v>
      </c>
      <c r="AA620" t="s">
        <v>37</v>
      </c>
      <c r="AC620" t="s">
        <v>19</v>
      </c>
      <c r="AD620">
        <v>4</v>
      </c>
      <c r="AE620">
        <v>0</v>
      </c>
      <c r="AF620" t="s">
        <v>241</v>
      </c>
      <c r="AG620">
        <v>2</v>
      </c>
      <c r="AI620" s="7" t="str">
        <f>VLOOKUP(B620,U:W,3,0)</f>
        <v>-6.797989</v>
      </c>
      <c r="AJ620" s="4" t="str">
        <f>VLOOKUP(B620,U:X,4,0)</f>
        <v>110.6476001</v>
      </c>
      <c r="AK620" s="4" t="str">
        <f>VLOOKUP(B620,U:Y,5,0)</f>
        <v>MUSYAFAK</v>
      </c>
      <c r="AL620" s="4" t="str">
        <f>VLOOKUP(B620,U:Z,6,0)</f>
        <v>212870838</v>
      </c>
      <c r="AM620" s="4" t="str">
        <f>VLOOKUP(B620,U:AA,7,0)</f>
        <v>SMARTMETER</v>
      </c>
      <c r="AN620" s="4">
        <f>VLOOKUP(B620,U:AB,8,0)</f>
        <v>0</v>
      </c>
      <c r="AO620" s="4" t="str">
        <f>VLOOKUP(B620,U:AC,9,0)</f>
        <v>ABB</v>
      </c>
      <c r="AP620" s="4">
        <f>VLOOKUP(B620,U:AD,10,0)</f>
        <v>4</v>
      </c>
      <c r="AQ620" s="3" t="s">
        <v>123</v>
      </c>
      <c r="AR620" s="4" t="str">
        <f t="shared" si="18"/>
        <v>4A</v>
      </c>
      <c r="AS620" s="4" t="str">
        <f>VLOOKUP(B620,U:AF,12,0)</f>
        <v>GD525511649</v>
      </c>
      <c r="AT620" s="4">
        <f>VLOOKUP(B620,U:AG,13,0)</f>
        <v>9</v>
      </c>
      <c r="AU620" s="4" t="str">
        <f t="shared" si="19"/>
        <v>PERLU PERLUASAN JTR</v>
      </c>
    </row>
    <row r="621" spans="1:47" x14ac:dyDescent="0.3">
      <c r="A621" s="6" t="s">
        <v>437</v>
      </c>
      <c r="B621" s="2" t="s">
        <v>1039</v>
      </c>
      <c r="C621" s="1" t="s">
        <v>1767</v>
      </c>
      <c r="D621" s="12" t="s">
        <v>18</v>
      </c>
      <c r="E621" s="12">
        <v>900</v>
      </c>
      <c r="F621" s="25" t="s">
        <v>251</v>
      </c>
      <c r="G621" s="19" t="s">
        <v>3497</v>
      </c>
      <c r="H621" s="19" t="s">
        <v>3498</v>
      </c>
      <c r="I621" s="11" t="s">
        <v>131</v>
      </c>
      <c r="J621" s="18" t="s">
        <v>4603</v>
      </c>
      <c r="K621" s="12" t="s">
        <v>37</v>
      </c>
      <c r="L621" s="12">
        <v>0</v>
      </c>
      <c r="M621" s="11" t="s">
        <v>19</v>
      </c>
      <c r="N621" s="11" t="s">
        <v>21</v>
      </c>
      <c r="O621" s="12">
        <v>0</v>
      </c>
      <c r="P621" s="12" t="s">
        <v>227</v>
      </c>
      <c r="Q621" s="12">
        <v>7</v>
      </c>
      <c r="R621" s="28" t="s">
        <v>183</v>
      </c>
      <c r="S621" s="11" t="s">
        <v>132</v>
      </c>
      <c r="U621" t="s">
        <v>459</v>
      </c>
      <c r="V621" t="s">
        <v>39</v>
      </c>
      <c r="W621" t="s">
        <v>3831</v>
      </c>
      <c r="X621" t="s">
        <v>3832</v>
      </c>
      <c r="Y621" t="s">
        <v>177</v>
      </c>
      <c r="Z621" t="s">
        <v>4784</v>
      </c>
      <c r="AA621" t="s">
        <v>37</v>
      </c>
      <c r="AC621" t="s">
        <v>19</v>
      </c>
      <c r="AD621">
        <v>4</v>
      </c>
      <c r="AE621">
        <v>0</v>
      </c>
      <c r="AF621" t="s">
        <v>66</v>
      </c>
      <c r="AG621">
        <v>3</v>
      </c>
      <c r="AI621" s="7" t="str">
        <f>VLOOKUP(B621,U:W,3,0)</f>
        <v>-6.9054383</v>
      </c>
      <c r="AJ621" s="4" t="str">
        <f>VLOOKUP(B621,U:X,4,0)</f>
        <v>110.7611896</v>
      </c>
      <c r="AK621" s="4" t="str">
        <f>VLOOKUP(B621,U:Y,5,0)</f>
        <v>SLAMET</v>
      </c>
      <c r="AL621" s="4" t="str">
        <f>VLOOKUP(B621,U:Z,6,0)</f>
        <v>14514162206</v>
      </c>
      <c r="AM621" s="4" t="str">
        <f>VLOOKUP(B621,U:AA,7,0)</f>
        <v>HEXING</v>
      </c>
      <c r="AN621" s="4">
        <f>VLOOKUP(B621,U:AB,8,0)</f>
        <v>0</v>
      </c>
      <c r="AO621" s="4" t="str">
        <f>VLOOKUP(B621,U:AC,9,0)</f>
        <v>ABB</v>
      </c>
      <c r="AP621" s="4">
        <f>VLOOKUP(B621,U:AD,10,0)</f>
        <v>4</v>
      </c>
      <c r="AQ621" s="3" t="s">
        <v>123</v>
      </c>
      <c r="AR621" s="4" t="str">
        <f t="shared" si="18"/>
        <v>4A</v>
      </c>
      <c r="AS621" s="4" t="str">
        <f>VLOOKUP(B621,U:AF,12,0)</f>
        <v>GD525512090</v>
      </c>
      <c r="AT621" s="4">
        <f>VLOOKUP(B621,U:AG,13,0)</f>
        <v>7</v>
      </c>
      <c r="AU621" s="4" t="str">
        <f t="shared" si="19"/>
        <v>PERLU PERLUASAN JTR</v>
      </c>
    </row>
    <row r="622" spans="1:47" x14ac:dyDescent="0.3">
      <c r="A622" s="6" t="s">
        <v>438</v>
      </c>
      <c r="B622" s="2" t="s">
        <v>1040</v>
      </c>
      <c r="C622" s="1" t="s">
        <v>1768</v>
      </c>
      <c r="D622" s="12" t="s">
        <v>18</v>
      </c>
      <c r="E622" s="12">
        <v>900</v>
      </c>
      <c r="F622" s="25" t="s">
        <v>2516</v>
      </c>
      <c r="G622" s="19" t="s">
        <v>3635</v>
      </c>
      <c r="H622" s="19" t="s">
        <v>3636</v>
      </c>
      <c r="I622" s="11" t="s">
        <v>131</v>
      </c>
      <c r="J622" s="18" t="s">
        <v>4680</v>
      </c>
      <c r="K622" s="12" t="s">
        <v>37</v>
      </c>
      <c r="L622" s="12">
        <v>0</v>
      </c>
      <c r="M622" s="11" t="s">
        <v>19</v>
      </c>
      <c r="N622" s="11" t="s">
        <v>21</v>
      </c>
      <c r="O622" s="12">
        <v>0</v>
      </c>
      <c r="P622" s="12" t="s">
        <v>108</v>
      </c>
      <c r="Q622" s="12">
        <v>8</v>
      </c>
      <c r="R622" s="28" t="s">
        <v>184</v>
      </c>
      <c r="S622" s="11" t="s">
        <v>132</v>
      </c>
      <c r="U622" t="s">
        <v>458</v>
      </c>
      <c r="V622" t="s">
        <v>39</v>
      </c>
      <c r="W622" t="s">
        <v>3833</v>
      </c>
      <c r="X622" t="s">
        <v>3834</v>
      </c>
      <c r="Y622" t="s">
        <v>177</v>
      </c>
      <c r="Z622" t="s">
        <v>4785</v>
      </c>
      <c r="AA622" t="s">
        <v>37</v>
      </c>
      <c r="AC622" t="s">
        <v>19</v>
      </c>
      <c r="AD622">
        <v>4</v>
      </c>
      <c r="AE622">
        <v>0</v>
      </c>
      <c r="AF622" t="s">
        <v>79</v>
      </c>
      <c r="AG622">
        <v>3</v>
      </c>
      <c r="AI622" s="7" t="str">
        <f>VLOOKUP(B622,U:W,3,0)</f>
        <v>-6.8584023</v>
      </c>
      <c r="AJ622" s="4" t="str">
        <f>VLOOKUP(B622,U:X,4,0)</f>
        <v>110.7270433</v>
      </c>
      <c r="AK622" s="4" t="str">
        <f>VLOOKUP(B622,U:Y,5,0)</f>
        <v>AHMAD KHARIS</v>
      </c>
      <c r="AL622" s="4" t="str">
        <f>VLOOKUP(B622,U:Z,6,0)</f>
        <v>14514183467</v>
      </c>
      <c r="AM622" s="4" t="str">
        <f>VLOOKUP(B622,U:AA,7,0)</f>
        <v>HEXING</v>
      </c>
      <c r="AN622" s="4">
        <f>VLOOKUP(B622,U:AB,8,0)</f>
        <v>0</v>
      </c>
      <c r="AO622" s="4" t="str">
        <f>VLOOKUP(B622,U:AC,9,0)</f>
        <v>ABB</v>
      </c>
      <c r="AP622" s="4">
        <f>VLOOKUP(B622,U:AD,10,0)</f>
        <v>4</v>
      </c>
      <c r="AQ622" s="3" t="s">
        <v>123</v>
      </c>
      <c r="AR622" s="4" t="str">
        <f t="shared" si="18"/>
        <v>4A</v>
      </c>
      <c r="AS622" s="4" t="str">
        <f>VLOOKUP(B622,U:AF,12,0)</f>
        <v>GD525511076</v>
      </c>
      <c r="AT622" s="4">
        <f>VLOOKUP(B622,U:AG,13,0)</f>
        <v>8</v>
      </c>
      <c r="AU622" s="4" t="str">
        <f t="shared" si="19"/>
        <v>PERLU PERLUASAN JTR</v>
      </c>
    </row>
    <row r="623" spans="1:47" x14ac:dyDescent="0.3">
      <c r="A623" s="6" t="s">
        <v>438</v>
      </c>
      <c r="B623" s="2" t="s">
        <v>1041</v>
      </c>
      <c r="C623" s="1" t="s">
        <v>1769</v>
      </c>
      <c r="D623" s="12" t="s">
        <v>33</v>
      </c>
      <c r="E623" s="12">
        <v>900</v>
      </c>
      <c r="F623" s="25" t="s">
        <v>2517</v>
      </c>
      <c r="G623" s="19" t="s">
        <v>2902</v>
      </c>
      <c r="H623" s="19" t="s">
        <v>2903</v>
      </c>
      <c r="I623" s="11" t="s">
        <v>131</v>
      </c>
      <c r="J623" s="18" t="s">
        <v>4283</v>
      </c>
      <c r="K623" s="12" t="s">
        <v>37</v>
      </c>
      <c r="L623" s="12">
        <v>0</v>
      </c>
      <c r="M623" s="11" t="s">
        <v>19</v>
      </c>
      <c r="N623" s="11" t="s">
        <v>21</v>
      </c>
      <c r="O623" s="12">
        <v>0</v>
      </c>
      <c r="P623" s="12" t="s">
        <v>5011</v>
      </c>
      <c r="Q623" s="12">
        <v>1</v>
      </c>
      <c r="R623" s="28" t="s">
        <v>180</v>
      </c>
      <c r="S623" s="12">
        <v>0</v>
      </c>
      <c r="U623" t="s">
        <v>950</v>
      </c>
      <c r="V623" t="s">
        <v>39</v>
      </c>
      <c r="W623" t="s">
        <v>3835</v>
      </c>
      <c r="X623" t="s">
        <v>3836</v>
      </c>
      <c r="Y623" t="s">
        <v>181</v>
      </c>
      <c r="Z623" t="s">
        <v>4786</v>
      </c>
      <c r="AA623" t="s">
        <v>37</v>
      </c>
      <c r="AC623" t="s">
        <v>19</v>
      </c>
      <c r="AD623">
        <v>4</v>
      </c>
      <c r="AE623">
        <v>0</v>
      </c>
      <c r="AF623" t="s">
        <v>48</v>
      </c>
      <c r="AG623">
        <v>6</v>
      </c>
      <c r="AI623" s="7" t="str">
        <f>VLOOKUP(B623,U:W,3,0)</f>
        <v>-6.929430621230571</v>
      </c>
      <c r="AJ623" s="4" t="str">
        <f>VLOOKUP(B623,U:X,4,0)</f>
        <v>110.57993162423372</v>
      </c>
      <c r="AK623" s="4" t="str">
        <f>VLOOKUP(B623,U:Y,5,0)</f>
        <v>AHMAD FAHRUR REZA</v>
      </c>
      <c r="AL623" s="4" t="str">
        <f>VLOOKUP(B623,U:Z,6,0)</f>
        <v>14514180901</v>
      </c>
      <c r="AM623" s="4" t="str">
        <f>VLOOKUP(B623,U:AA,7,0)</f>
        <v>HEXING</v>
      </c>
      <c r="AN623" s="4">
        <f>VLOOKUP(B623,U:AB,8,0)</f>
        <v>0</v>
      </c>
      <c r="AO623" s="4" t="str">
        <f>VLOOKUP(B623,U:AC,9,0)</f>
        <v>ABB</v>
      </c>
      <c r="AP623" s="4">
        <f>VLOOKUP(B623,U:AD,10,0)</f>
        <v>4</v>
      </c>
      <c r="AQ623" s="3" t="s">
        <v>123</v>
      </c>
      <c r="AR623" s="4" t="str">
        <f t="shared" si="18"/>
        <v>4A</v>
      </c>
      <c r="AS623" s="4" t="str">
        <f>VLOOKUP(B623,U:AF,12,0)</f>
        <v>GD525510658</v>
      </c>
      <c r="AT623" s="4">
        <f>VLOOKUP(B623,U:AG,13,0)</f>
        <v>1</v>
      </c>
      <c r="AU623" s="4">
        <f t="shared" si="19"/>
        <v>0</v>
      </c>
    </row>
    <row r="624" spans="1:47" x14ac:dyDescent="0.3">
      <c r="A624" s="6" t="s">
        <v>438</v>
      </c>
      <c r="B624" s="2" t="s">
        <v>1042</v>
      </c>
      <c r="C624" s="1" t="s">
        <v>1770</v>
      </c>
      <c r="D624" s="12" t="s">
        <v>33</v>
      </c>
      <c r="E624" s="12">
        <v>900</v>
      </c>
      <c r="F624" s="25" t="s">
        <v>2518</v>
      </c>
      <c r="G624" s="30" t="s">
        <v>2898</v>
      </c>
      <c r="H624" s="30" t="s">
        <v>2899</v>
      </c>
      <c r="I624" s="11" t="s">
        <v>131</v>
      </c>
      <c r="J624" s="12" t="s">
        <v>4281</v>
      </c>
      <c r="K624" s="12" t="s">
        <v>37</v>
      </c>
      <c r="L624" s="12">
        <v>0</v>
      </c>
      <c r="M624" s="12" t="s">
        <v>19</v>
      </c>
      <c r="N624" s="12" t="s">
        <v>21</v>
      </c>
      <c r="O624" s="12">
        <v>0</v>
      </c>
      <c r="P624" s="12" t="s">
        <v>363</v>
      </c>
      <c r="Q624" s="12">
        <v>5</v>
      </c>
      <c r="R624" s="30" t="s">
        <v>177</v>
      </c>
      <c r="S624" s="12">
        <v>0</v>
      </c>
      <c r="U624" t="s">
        <v>935</v>
      </c>
      <c r="V624" t="s">
        <v>39</v>
      </c>
      <c r="W624" t="s">
        <v>3837</v>
      </c>
      <c r="X624" t="s">
        <v>3838</v>
      </c>
      <c r="Y624" t="s">
        <v>176</v>
      </c>
      <c r="Z624" t="s">
        <v>4787</v>
      </c>
      <c r="AA624" t="s">
        <v>37</v>
      </c>
      <c r="AC624" t="s">
        <v>19</v>
      </c>
      <c r="AD624">
        <v>4</v>
      </c>
      <c r="AE624">
        <v>0</v>
      </c>
      <c r="AF624" t="s">
        <v>99</v>
      </c>
      <c r="AG624">
        <v>1</v>
      </c>
      <c r="AI624" s="7" t="str">
        <f>VLOOKUP(B624,U:W,3,0)</f>
        <v>-6.8978108</v>
      </c>
      <c r="AJ624" s="4" t="str">
        <f>VLOOKUP(B624,U:X,4,0)</f>
        <v>110.626405</v>
      </c>
      <c r="AK624" s="4" t="str">
        <f>VLOOKUP(B624,U:Y,5,0)</f>
        <v>MIFTAKHUL ANWAR</v>
      </c>
      <c r="AL624" s="4" t="str">
        <f>VLOOKUP(B624,U:Z,6,0)</f>
        <v>14514183517</v>
      </c>
      <c r="AM624" s="4" t="str">
        <f>VLOOKUP(B624,U:AA,7,0)</f>
        <v>HEXING</v>
      </c>
      <c r="AN624" s="4">
        <f>VLOOKUP(B624,U:AB,8,0)</f>
        <v>0</v>
      </c>
      <c r="AO624" s="4" t="str">
        <f>VLOOKUP(B624,U:AC,9,0)</f>
        <v>ABB</v>
      </c>
      <c r="AP624" s="4">
        <f>VLOOKUP(B624,U:AD,10,0)</f>
        <v>4</v>
      </c>
      <c r="AQ624" s="3" t="s">
        <v>123</v>
      </c>
      <c r="AR624" s="4" t="str">
        <f t="shared" si="18"/>
        <v>4A</v>
      </c>
      <c r="AS624" s="4" t="str">
        <f>VLOOKUP(B624,U:AF,12,0)</f>
        <v>GD525511443</v>
      </c>
      <c r="AT624" s="4">
        <f>VLOOKUP(B624,U:AG,13,0)</f>
        <v>5</v>
      </c>
      <c r="AU624" s="4">
        <f t="shared" si="19"/>
        <v>0</v>
      </c>
    </row>
    <row r="625" spans="1:47" x14ac:dyDescent="0.3">
      <c r="A625" s="6" t="s">
        <v>438</v>
      </c>
      <c r="B625" s="2" t="s">
        <v>1043</v>
      </c>
      <c r="C625" s="1" t="s">
        <v>1771</v>
      </c>
      <c r="D625" s="12" t="s">
        <v>35</v>
      </c>
      <c r="E625" s="12">
        <v>5500</v>
      </c>
      <c r="F625" s="25" t="s">
        <v>2519</v>
      </c>
      <c r="G625" s="30" t="s">
        <v>2894</v>
      </c>
      <c r="H625" s="30" t="s">
        <v>2895</v>
      </c>
      <c r="I625" s="11" t="s">
        <v>131</v>
      </c>
      <c r="J625" s="12" t="s">
        <v>4279</v>
      </c>
      <c r="K625" s="12" t="s">
        <v>144</v>
      </c>
      <c r="L625" s="12">
        <v>0</v>
      </c>
      <c r="M625" s="12" t="s">
        <v>19</v>
      </c>
      <c r="N625" s="12" t="s">
        <v>129</v>
      </c>
      <c r="O625" s="12">
        <v>0</v>
      </c>
      <c r="P625" s="12" t="s">
        <v>83</v>
      </c>
      <c r="Q625" s="12">
        <v>9</v>
      </c>
      <c r="R625" s="30" t="s">
        <v>184</v>
      </c>
      <c r="S625" s="12" t="s">
        <v>132</v>
      </c>
      <c r="U625" t="s">
        <v>937</v>
      </c>
      <c r="V625" t="s">
        <v>39</v>
      </c>
      <c r="W625" t="s">
        <v>3839</v>
      </c>
      <c r="X625" t="s">
        <v>3840</v>
      </c>
      <c r="Y625" t="s">
        <v>180</v>
      </c>
      <c r="Z625" t="s">
        <v>4788</v>
      </c>
      <c r="AA625" t="s">
        <v>37</v>
      </c>
      <c r="AC625" t="s">
        <v>19</v>
      </c>
      <c r="AD625">
        <v>4</v>
      </c>
      <c r="AE625">
        <v>0</v>
      </c>
      <c r="AF625" t="s">
        <v>90</v>
      </c>
      <c r="AG625">
        <v>1</v>
      </c>
      <c r="AI625" s="7" t="str">
        <f>VLOOKUP(B625,U:W,3,0)</f>
        <v>-6.8352447</v>
      </c>
      <c r="AJ625" s="4" t="str">
        <f>VLOOKUP(B625,U:X,4,0)</f>
        <v>110.7127925</v>
      </c>
      <c r="AK625" s="4" t="str">
        <f>VLOOKUP(B625,U:Y,5,0)</f>
        <v>AHMAD KHARIS</v>
      </c>
      <c r="AL625" s="4" t="str">
        <f>VLOOKUP(B625,U:Z,6,0)</f>
        <v>45105443308</v>
      </c>
      <c r="AM625" s="4" t="str">
        <f>VLOOKUP(B625,U:AA,7,0)</f>
        <v>SANXING</v>
      </c>
      <c r="AN625" s="4">
        <f>VLOOKUP(B625,U:AB,8,0)</f>
        <v>0</v>
      </c>
      <c r="AO625" s="4" t="str">
        <f>VLOOKUP(B625,U:AC,9,0)</f>
        <v>ABB</v>
      </c>
      <c r="AP625" s="4">
        <f>VLOOKUP(B625,U:AD,10,0)</f>
        <v>25</v>
      </c>
      <c r="AQ625" s="3" t="s">
        <v>123</v>
      </c>
      <c r="AR625" s="4" t="str">
        <f t="shared" si="18"/>
        <v>25A</v>
      </c>
      <c r="AS625" s="4" t="str">
        <f>VLOOKUP(B625,U:AF,12,0)</f>
        <v>GD525512298</v>
      </c>
      <c r="AT625" s="4">
        <f>VLOOKUP(B625,U:AG,13,0)</f>
        <v>9</v>
      </c>
      <c r="AU625" s="4" t="str">
        <f t="shared" si="19"/>
        <v>PERLU PERLUASAN JTR</v>
      </c>
    </row>
    <row r="626" spans="1:47" x14ac:dyDescent="0.3">
      <c r="A626" s="6" t="s">
        <v>437</v>
      </c>
      <c r="B626" s="2" t="s">
        <v>1044</v>
      </c>
      <c r="C626" s="1" t="s">
        <v>1772</v>
      </c>
      <c r="D626" s="12" t="s">
        <v>18</v>
      </c>
      <c r="E626" s="12">
        <v>900</v>
      </c>
      <c r="F626" s="25" t="s">
        <v>2520</v>
      </c>
      <c r="G626" s="19" t="s">
        <v>3304</v>
      </c>
      <c r="H626" s="19" t="s">
        <v>3305</v>
      </c>
      <c r="I626" s="11" t="s">
        <v>131</v>
      </c>
      <c r="J626" s="18" t="s">
        <v>4499</v>
      </c>
      <c r="K626" s="12" t="s">
        <v>37</v>
      </c>
      <c r="L626" s="12">
        <v>0</v>
      </c>
      <c r="M626" s="11" t="s">
        <v>19</v>
      </c>
      <c r="N626" s="11" t="s">
        <v>21</v>
      </c>
      <c r="O626" s="12">
        <v>0</v>
      </c>
      <c r="P626" s="12" t="s">
        <v>5069</v>
      </c>
      <c r="Q626" s="12">
        <v>8</v>
      </c>
      <c r="R626" s="28" t="s">
        <v>181</v>
      </c>
      <c r="S626" s="12" t="s">
        <v>132</v>
      </c>
      <c r="U626" t="s">
        <v>946</v>
      </c>
      <c r="V626" t="s">
        <v>40</v>
      </c>
      <c r="W626" t="s">
        <v>3841</v>
      </c>
      <c r="X626" t="s">
        <v>3842</v>
      </c>
      <c r="Y626" t="s">
        <v>176</v>
      </c>
      <c r="Z626" t="s">
        <v>4789</v>
      </c>
      <c r="AA626" t="s">
        <v>145</v>
      </c>
      <c r="AC626" t="s">
        <v>19</v>
      </c>
      <c r="AD626">
        <v>6</v>
      </c>
      <c r="AE626">
        <v>0</v>
      </c>
      <c r="AF626" t="s">
        <v>155</v>
      </c>
      <c r="AG626">
        <v>6</v>
      </c>
      <c r="AI626" s="7" t="str">
        <f>VLOOKUP(B626,U:W,3,0)</f>
        <v>-6.7808502</v>
      </c>
      <c r="AJ626" s="4" t="str">
        <f>VLOOKUP(B626,U:X,4,0)</f>
        <v>110.6287632</v>
      </c>
      <c r="AK626" s="4" t="str">
        <f>VLOOKUP(B626,U:Y,5,0)</f>
        <v>MUSYAFAK</v>
      </c>
      <c r="AL626" s="4" t="str">
        <f>VLOOKUP(B626,U:Z,6,0)</f>
        <v>14514168955</v>
      </c>
      <c r="AM626" s="4" t="str">
        <f>VLOOKUP(B626,U:AA,7,0)</f>
        <v>HEXING</v>
      </c>
      <c r="AN626" s="4">
        <f>VLOOKUP(B626,U:AB,8,0)</f>
        <v>0</v>
      </c>
      <c r="AO626" s="4" t="str">
        <f>VLOOKUP(B626,U:AC,9,0)</f>
        <v>ABB</v>
      </c>
      <c r="AP626" s="4">
        <f>VLOOKUP(B626,U:AD,10,0)</f>
        <v>4</v>
      </c>
      <c r="AQ626" s="3" t="s">
        <v>123</v>
      </c>
      <c r="AR626" s="4" t="str">
        <f t="shared" si="18"/>
        <v>4A</v>
      </c>
      <c r="AS626" s="4" t="str">
        <f>VLOOKUP(B626,U:AF,12,0)</f>
        <v>GD525510612</v>
      </c>
      <c r="AT626" s="4">
        <f>VLOOKUP(B626,U:AG,13,0)</f>
        <v>8</v>
      </c>
      <c r="AU626" s="4" t="str">
        <f t="shared" si="19"/>
        <v>PERLU PERLUASAN JTR</v>
      </c>
    </row>
    <row r="627" spans="1:47" x14ac:dyDescent="0.3">
      <c r="A627" s="6" t="s">
        <v>437</v>
      </c>
      <c r="B627" s="2" t="s">
        <v>1045</v>
      </c>
      <c r="C627" s="1" t="s">
        <v>1773</v>
      </c>
      <c r="D627" s="12" t="s">
        <v>18</v>
      </c>
      <c r="E627" s="12">
        <v>900</v>
      </c>
      <c r="F627" s="25" t="s">
        <v>2521</v>
      </c>
      <c r="G627" s="30" t="s">
        <v>3546</v>
      </c>
      <c r="H627" s="30" t="s">
        <v>3547</v>
      </c>
      <c r="I627" s="11" t="s">
        <v>131</v>
      </c>
      <c r="J627" s="12" t="s">
        <v>4630</v>
      </c>
      <c r="K627" s="12" t="s">
        <v>37</v>
      </c>
      <c r="L627" s="12">
        <v>0</v>
      </c>
      <c r="M627" s="12" t="s">
        <v>19</v>
      </c>
      <c r="N627" s="12" t="s">
        <v>21</v>
      </c>
      <c r="O627" s="12">
        <v>0</v>
      </c>
      <c r="P627" s="12" t="s">
        <v>5114</v>
      </c>
      <c r="Q627" s="12">
        <v>5</v>
      </c>
      <c r="R627" s="30" t="s">
        <v>179</v>
      </c>
      <c r="S627" s="12">
        <v>0</v>
      </c>
      <c r="U627" t="s">
        <v>954</v>
      </c>
      <c r="V627" t="s">
        <v>39</v>
      </c>
      <c r="W627" t="s">
        <v>3843</v>
      </c>
      <c r="X627" t="s">
        <v>3844</v>
      </c>
      <c r="Y627" t="s">
        <v>179</v>
      </c>
      <c r="Z627" t="s">
        <v>4790</v>
      </c>
      <c r="AA627" t="s">
        <v>37</v>
      </c>
      <c r="AC627" t="s">
        <v>19</v>
      </c>
      <c r="AD627">
        <v>4</v>
      </c>
      <c r="AE627">
        <v>0</v>
      </c>
      <c r="AF627" t="s">
        <v>104</v>
      </c>
      <c r="AG627">
        <v>5</v>
      </c>
      <c r="AI627" s="7" t="str">
        <f>VLOOKUP(B627,U:W,3,0)</f>
        <v>-6.9178931</v>
      </c>
      <c r="AJ627" s="4" t="str">
        <f>VLOOKUP(B627,U:X,4,0)</f>
        <v>110.662028</v>
      </c>
      <c r="AK627" s="4" t="str">
        <f>VLOOKUP(B627,U:Y,5,0)</f>
        <v>SUHIRMANTO</v>
      </c>
      <c r="AL627" s="4" t="str">
        <f>VLOOKUP(B627,U:Z,6,0)</f>
        <v>14514139634</v>
      </c>
      <c r="AM627" s="4" t="str">
        <f>VLOOKUP(B627,U:AA,7,0)</f>
        <v>HEXING</v>
      </c>
      <c r="AN627" s="4">
        <f>VLOOKUP(B627,U:AB,8,0)</f>
        <v>0</v>
      </c>
      <c r="AO627" s="4" t="str">
        <f>VLOOKUP(B627,U:AC,9,0)</f>
        <v>ABB</v>
      </c>
      <c r="AP627" s="4">
        <f>VLOOKUP(B627,U:AD,10,0)</f>
        <v>4</v>
      </c>
      <c r="AQ627" s="3" t="s">
        <v>123</v>
      </c>
      <c r="AR627" s="4" t="str">
        <f t="shared" si="18"/>
        <v>4A</v>
      </c>
      <c r="AS627" s="4" t="str">
        <f>VLOOKUP(B627,U:AF,12,0)</f>
        <v>GD525510213</v>
      </c>
      <c r="AT627" s="4">
        <f>VLOOKUP(B627,U:AG,13,0)</f>
        <v>5</v>
      </c>
      <c r="AU627" s="4">
        <f t="shared" si="19"/>
        <v>0</v>
      </c>
    </row>
    <row r="628" spans="1:47" x14ac:dyDescent="0.3">
      <c r="A628" s="6" t="s">
        <v>437</v>
      </c>
      <c r="B628" s="2" t="s">
        <v>1046</v>
      </c>
      <c r="C628" s="1" t="s">
        <v>1774</v>
      </c>
      <c r="D628" s="12" t="s">
        <v>211</v>
      </c>
      <c r="E628" s="12">
        <v>2200</v>
      </c>
      <c r="F628" s="25" t="s">
        <v>2522</v>
      </c>
      <c r="G628" s="30" t="s">
        <v>3495</v>
      </c>
      <c r="H628" s="30" t="s">
        <v>3496</v>
      </c>
      <c r="I628" s="11" t="s">
        <v>131</v>
      </c>
      <c r="J628" s="12" t="s">
        <v>4602</v>
      </c>
      <c r="K628" s="12" t="s">
        <v>38</v>
      </c>
      <c r="L628" s="12">
        <v>0</v>
      </c>
      <c r="M628" s="12" t="s">
        <v>19</v>
      </c>
      <c r="N628" s="12" t="s">
        <v>22</v>
      </c>
      <c r="O628" s="12">
        <v>0</v>
      </c>
      <c r="P628" s="12" t="s">
        <v>64</v>
      </c>
      <c r="Q628" s="12">
        <v>1</v>
      </c>
      <c r="R628" s="30" t="s">
        <v>176</v>
      </c>
      <c r="S628" s="12">
        <v>0</v>
      </c>
      <c r="U628" t="s">
        <v>957</v>
      </c>
      <c r="V628" t="s">
        <v>40</v>
      </c>
      <c r="W628" t="s">
        <v>3845</v>
      </c>
      <c r="X628" t="s">
        <v>3846</v>
      </c>
      <c r="Y628" t="s">
        <v>31</v>
      </c>
      <c r="Z628" t="s">
        <v>4791</v>
      </c>
      <c r="AA628" t="s">
        <v>37</v>
      </c>
      <c r="AC628" t="s">
        <v>19</v>
      </c>
      <c r="AD628">
        <v>6</v>
      </c>
      <c r="AE628">
        <v>0</v>
      </c>
      <c r="AF628" t="s">
        <v>74</v>
      </c>
      <c r="AG628">
        <v>4</v>
      </c>
      <c r="AI628" s="7" t="str">
        <f>VLOOKUP(B628,U:W,3,0)</f>
        <v>-6.885230445770245</v>
      </c>
      <c r="AJ628" s="4" t="str">
        <f>VLOOKUP(B628,U:X,4,0)</f>
        <v>110.59454463422298</v>
      </c>
      <c r="AK628" s="4" t="str">
        <f>VLOOKUP(B628,U:Y,5,0)</f>
        <v>AHMAD ROFIQ</v>
      </c>
      <c r="AL628" s="4" t="str">
        <f>VLOOKUP(B628,U:Z,6,0)</f>
        <v>86005395677</v>
      </c>
      <c r="AM628" s="4" t="str">
        <f>VLOOKUP(B628,U:AA,7,0)</f>
        <v>SMARTMETER</v>
      </c>
      <c r="AN628" s="4">
        <f>VLOOKUP(B628,U:AB,8,0)</f>
        <v>0</v>
      </c>
      <c r="AO628" s="4" t="str">
        <f>VLOOKUP(B628,U:AC,9,0)</f>
        <v>ABB</v>
      </c>
      <c r="AP628" s="4">
        <f>VLOOKUP(B628,U:AD,10,0)</f>
        <v>10</v>
      </c>
      <c r="AQ628" s="3" t="s">
        <v>123</v>
      </c>
      <c r="AR628" s="4" t="str">
        <f t="shared" si="18"/>
        <v>10A</v>
      </c>
      <c r="AS628" s="4" t="str">
        <f>VLOOKUP(B628,U:AF,12,0)</f>
        <v>GD525512312</v>
      </c>
      <c r="AT628" s="4">
        <f>VLOOKUP(B628,U:AG,13,0)</f>
        <v>1</v>
      </c>
      <c r="AU628" s="4">
        <f t="shared" si="19"/>
        <v>0</v>
      </c>
    </row>
    <row r="629" spans="1:47" x14ac:dyDescent="0.3">
      <c r="A629" s="6" t="s">
        <v>437</v>
      </c>
      <c r="B629" s="2" t="s">
        <v>1047</v>
      </c>
      <c r="C629" s="1" t="s">
        <v>1775</v>
      </c>
      <c r="D629" s="12" t="s">
        <v>134</v>
      </c>
      <c r="E629" s="12">
        <v>1300</v>
      </c>
      <c r="F629" s="25" t="s">
        <v>2523</v>
      </c>
      <c r="G629" s="30" t="s">
        <v>3566</v>
      </c>
      <c r="H629" s="30" t="s">
        <v>3567</v>
      </c>
      <c r="I629" s="11" t="s">
        <v>130</v>
      </c>
      <c r="J629" s="12" t="s">
        <v>4640</v>
      </c>
      <c r="K629" s="12" t="s">
        <v>147</v>
      </c>
      <c r="L629" s="12">
        <v>0</v>
      </c>
      <c r="M629" s="12" t="s">
        <v>19</v>
      </c>
      <c r="N629" s="12" t="s">
        <v>125</v>
      </c>
      <c r="O629" s="12">
        <v>0</v>
      </c>
      <c r="P629" s="12" t="s">
        <v>5116</v>
      </c>
      <c r="Q629" s="12">
        <v>5</v>
      </c>
      <c r="R629" s="30" t="s">
        <v>179</v>
      </c>
      <c r="S629" s="12">
        <v>0</v>
      </c>
      <c r="U629" t="s">
        <v>741</v>
      </c>
      <c r="V629" t="s">
        <v>39</v>
      </c>
      <c r="W629" t="s">
        <v>3847</v>
      </c>
      <c r="X629" t="s">
        <v>3848</v>
      </c>
      <c r="Y629" t="s">
        <v>31</v>
      </c>
      <c r="Z629" t="s">
        <v>4792</v>
      </c>
      <c r="AA629" t="s">
        <v>37</v>
      </c>
      <c r="AC629" t="s">
        <v>19</v>
      </c>
      <c r="AD629">
        <v>4</v>
      </c>
      <c r="AE629">
        <v>0</v>
      </c>
      <c r="AF629" t="s">
        <v>5154</v>
      </c>
      <c r="AG629">
        <v>1</v>
      </c>
      <c r="AI629" s="7" t="str">
        <f>VLOOKUP(B629,U:W,3,0)</f>
        <v>-6.882056</v>
      </c>
      <c r="AJ629" s="4" t="str">
        <f>VLOOKUP(B629,U:X,4,0)</f>
        <v>110.6527289</v>
      </c>
      <c r="AK629" s="4" t="str">
        <f>VLOOKUP(B629,U:Y,5,0)</f>
        <v>SUHIRMANTO</v>
      </c>
      <c r="AL629" s="4" t="str">
        <f>VLOOKUP(B629,U:Z,6,0)</f>
        <v>4178525</v>
      </c>
      <c r="AM629" s="4" t="str">
        <f>VLOOKUP(B629,U:AA,7,0)</f>
        <v>MECOINDO</v>
      </c>
      <c r="AN629" s="4">
        <f>VLOOKUP(B629,U:AB,8,0)</f>
        <v>0</v>
      </c>
      <c r="AO629" s="4" t="str">
        <f>VLOOKUP(B629,U:AC,9,0)</f>
        <v>ABB</v>
      </c>
      <c r="AP629" s="4">
        <f>VLOOKUP(B629,U:AD,10,0)</f>
        <v>6</v>
      </c>
      <c r="AQ629" s="3" t="s">
        <v>123</v>
      </c>
      <c r="AR629" s="4" t="str">
        <f t="shared" si="18"/>
        <v>6A</v>
      </c>
      <c r="AS629" s="4" t="str">
        <f>VLOOKUP(B629,U:AF,12,0)</f>
        <v>GD525511362</v>
      </c>
      <c r="AT629" s="4">
        <f>VLOOKUP(B629,U:AG,13,0)</f>
        <v>5</v>
      </c>
      <c r="AU629" s="4">
        <f t="shared" si="19"/>
        <v>0</v>
      </c>
    </row>
    <row r="630" spans="1:47" x14ac:dyDescent="0.3">
      <c r="A630" s="6" t="s">
        <v>438</v>
      </c>
      <c r="B630" s="2" t="s">
        <v>1048</v>
      </c>
      <c r="C630" s="1" t="s">
        <v>1776</v>
      </c>
      <c r="D630" s="12" t="s">
        <v>18</v>
      </c>
      <c r="E630" s="12">
        <v>900</v>
      </c>
      <c r="F630" s="25" t="s">
        <v>2524</v>
      </c>
      <c r="G630" s="30" t="s">
        <v>3548</v>
      </c>
      <c r="H630" s="30" t="s">
        <v>3549</v>
      </c>
      <c r="I630" s="11" t="s">
        <v>131</v>
      </c>
      <c r="J630" s="12" t="s">
        <v>4631</v>
      </c>
      <c r="K630" s="12" t="s">
        <v>37</v>
      </c>
      <c r="L630" s="12">
        <v>0</v>
      </c>
      <c r="M630" s="12" t="s">
        <v>19</v>
      </c>
      <c r="N630" s="12" t="s">
        <v>21</v>
      </c>
      <c r="O630" s="12">
        <v>0</v>
      </c>
      <c r="P630" s="12" t="s">
        <v>75</v>
      </c>
      <c r="Q630" s="12">
        <v>5</v>
      </c>
      <c r="R630" s="30" t="s">
        <v>180</v>
      </c>
      <c r="S630" s="12">
        <v>0</v>
      </c>
      <c r="U630" t="s">
        <v>597</v>
      </c>
      <c r="V630" t="s">
        <v>39</v>
      </c>
      <c r="W630" t="s">
        <v>3849</v>
      </c>
      <c r="X630" t="s">
        <v>3850</v>
      </c>
      <c r="Y630" t="s">
        <v>176</v>
      </c>
      <c r="Z630" t="s">
        <v>4793</v>
      </c>
      <c r="AA630" t="s">
        <v>37</v>
      </c>
      <c r="AC630" t="s">
        <v>19</v>
      </c>
      <c r="AD630">
        <v>4</v>
      </c>
      <c r="AE630">
        <v>0</v>
      </c>
      <c r="AF630" t="s">
        <v>5034</v>
      </c>
      <c r="AG630">
        <v>1</v>
      </c>
      <c r="AI630" s="7" t="str">
        <f>VLOOKUP(B630,U:W,3,0)</f>
        <v>-6.8668197</v>
      </c>
      <c r="AJ630" s="4" t="str">
        <f>VLOOKUP(B630,U:X,4,0)</f>
        <v>110.5554742</v>
      </c>
      <c r="AK630" s="4" t="str">
        <f>VLOOKUP(B630,U:Y,5,0)</f>
        <v>AHMAD FAHRUR REZA</v>
      </c>
      <c r="AL630" s="4" t="str">
        <f>VLOOKUP(B630,U:Z,6,0)</f>
        <v>14280897639</v>
      </c>
      <c r="AM630" s="4" t="str">
        <f>VLOOKUP(B630,U:AA,7,0)</f>
        <v>HEXING</v>
      </c>
      <c r="AN630" s="4">
        <f>VLOOKUP(B630,U:AB,8,0)</f>
        <v>0</v>
      </c>
      <c r="AO630" s="4" t="str">
        <f>VLOOKUP(B630,U:AC,9,0)</f>
        <v>ABB</v>
      </c>
      <c r="AP630" s="4">
        <f>VLOOKUP(B630,U:AD,10,0)</f>
        <v>4</v>
      </c>
      <c r="AQ630" s="3" t="s">
        <v>123</v>
      </c>
      <c r="AR630" s="4" t="str">
        <f t="shared" si="18"/>
        <v>4A</v>
      </c>
      <c r="AS630" s="4" t="str">
        <f>VLOOKUP(B630,U:AF,12,0)</f>
        <v>GD525512322</v>
      </c>
      <c r="AT630" s="4">
        <f>VLOOKUP(B630,U:AG,13,0)</f>
        <v>5</v>
      </c>
      <c r="AU630" s="4">
        <f t="shared" si="19"/>
        <v>0</v>
      </c>
    </row>
    <row r="631" spans="1:47" x14ac:dyDescent="0.3">
      <c r="A631" s="6" t="s">
        <v>438</v>
      </c>
      <c r="B631" s="2" t="s">
        <v>1049</v>
      </c>
      <c r="C631" s="1" t="s">
        <v>1777</v>
      </c>
      <c r="D631" s="12" t="s">
        <v>33</v>
      </c>
      <c r="E631" s="12">
        <v>900</v>
      </c>
      <c r="F631" s="25" t="s">
        <v>2525</v>
      </c>
      <c r="G631" s="30" t="s">
        <v>3560</v>
      </c>
      <c r="H631" s="30" t="s">
        <v>3561</v>
      </c>
      <c r="I631" s="11" t="s">
        <v>131</v>
      </c>
      <c r="J631" s="12" t="s">
        <v>4637</v>
      </c>
      <c r="K631" s="12" t="s">
        <v>37</v>
      </c>
      <c r="L631" s="12">
        <v>0</v>
      </c>
      <c r="M631" s="12" t="s">
        <v>19</v>
      </c>
      <c r="N631" s="12" t="s">
        <v>21</v>
      </c>
      <c r="O631" s="12">
        <v>0</v>
      </c>
      <c r="P631" s="12" t="s">
        <v>75</v>
      </c>
      <c r="Q631" s="12">
        <v>3</v>
      </c>
      <c r="R631" s="30" t="s">
        <v>180</v>
      </c>
      <c r="S631" s="12">
        <v>0</v>
      </c>
      <c r="U631" t="s">
        <v>577</v>
      </c>
      <c r="V631" t="s">
        <v>39</v>
      </c>
      <c r="W631" t="s">
        <v>3851</v>
      </c>
      <c r="X631" t="s">
        <v>3852</v>
      </c>
      <c r="Y631" t="s">
        <v>182</v>
      </c>
      <c r="Z631" t="s">
        <v>4794</v>
      </c>
      <c r="AA631" t="s">
        <v>37</v>
      </c>
      <c r="AC631" t="s">
        <v>19</v>
      </c>
      <c r="AD631">
        <v>4</v>
      </c>
      <c r="AE631">
        <v>0</v>
      </c>
      <c r="AF631" t="s">
        <v>58</v>
      </c>
      <c r="AG631">
        <v>1</v>
      </c>
      <c r="AI631" s="7" t="str">
        <f>VLOOKUP(B631,U:W,3,0)</f>
        <v>-6.862057290658243</v>
      </c>
      <c r="AJ631" s="4" t="str">
        <f>VLOOKUP(B631,U:X,4,0)</f>
        <v>110.53253833204508</v>
      </c>
      <c r="AK631" s="4" t="str">
        <f>VLOOKUP(B631,U:Y,5,0)</f>
        <v>AHMAD FAHRUR REZA</v>
      </c>
      <c r="AL631" s="4" t="str">
        <f>VLOOKUP(B631,U:Z,6,0)</f>
        <v>14514183459</v>
      </c>
      <c r="AM631" s="4" t="str">
        <f>VLOOKUP(B631,U:AA,7,0)</f>
        <v>HEXING</v>
      </c>
      <c r="AN631" s="4">
        <f>VLOOKUP(B631,U:AB,8,0)</f>
        <v>0</v>
      </c>
      <c r="AO631" s="4" t="str">
        <f>VLOOKUP(B631,U:AC,9,0)</f>
        <v>ABB</v>
      </c>
      <c r="AP631" s="4">
        <f>VLOOKUP(B631,U:AD,10,0)</f>
        <v>4</v>
      </c>
      <c r="AQ631" s="3" t="s">
        <v>123</v>
      </c>
      <c r="AR631" s="4" t="str">
        <f t="shared" si="18"/>
        <v>4A</v>
      </c>
      <c r="AS631" s="4" t="str">
        <f>VLOOKUP(B631,U:AF,12,0)</f>
        <v>GD525512322</v>
      </c>
      <c r="AT631" s="4">
        <f>VLOOKUP(B631,U:AG,13,0)</f>
        <v>3</v>
      </c>
      <c r="AU631" s="4">
        <f t="shared" si="19"/>
        <v>0</v>
      </c>
    </row>
    <row r="632" spans="1:47" x14ac:dyDescent="0.3">
      <c r="A632" s="6" t="s">
        <v>438</v>
      </c>
      <c r="B632" s="2" t="s">
        <v>1050</v>
      </c>
      <c r="C632" s="1" t="s">
        <v>1778</v>
      </c>
      <c r="D632" s="12" t="s">
        <v>211</v>
      </c>
      <c r="E632" s="12">
        <v>1300</v>
      </c>
      <c r="F632" s="25" t="s">
        <v>2526</v>
      </c>
      <c r="G632" s="30" t="s">
        <v>3637</v>
      </c>
      <c r="H632" s="30" t="s">
        <v>3638</v>
      </c>
      <c r="I632" s="11" t="s">
        <v>131</v>
      </c>
      <c r="J632" s="12" t="s">
        <v>4681</v>
      </c>
      <c r="K632" s="12" t="s">
        <v>37</v>
      </c>
      <c r="L632" s="12">
        <v>0</v>
      </c>
      <c r="M632" s="12" t="s">
        <v>19</v>
      </c>
      <c r="N632" s="12" t="s">
        <v>125</v>
      </c>
      <c r="O632" s="12">
        <v>0</v>
      </c>
      <c r="P632" s="12" t="s">
        <v>5098</v>
      </c>
      <c r="Q632" s="12">
        <v>8</v>
      </c>
      <c r="R632" s="30" t="s">
        <v>183</v>
      </c>
      <c r="S632" s="12" t="s">
        <v>132</v>
      </c>
      <c r="U632" t="s">
        <v>600</v>
      </c>
      <c r="V632" t="s">
        <v>39</v>
      </c>
      <c r="W632" t="s">
        <v>3853</v>
      </c>
      <c r="X632" t="s">
        <v>3854</v>
      </c>
      <c r="Y632" t="s">
        <v>180</v>
      </c>
      <c r="Z632" t="s">
        <v>4795</v>
      </c>
      <c r="AA632" t="s">
        <v>37</v>
      </c>
      <c r="AC632" t="s">
        <v>19</v>
      </c>
      <c r="AD632">
        <v>4</v>
      </c>
      <c r="AE632">
        <v>0</v>
      </c>
      <c r="AF632" t="s">
        <v>5155</v>
      </c>
      <c r="AG632">
        <v>7</v>
      </c>
      <c r="AI632" s="7" t="str">
        <f>VLOOKUP(B632,U:W,3,0)</f>
        <v>-6.8751931</v>
      </c>
      <c r="AJ632" s="4" t="str">
        <f>VLOOKUP(B632,U:X,4,0)</f>
        <v>110.7339585</v>
      </c>
      <c r="AK632" s="4" t="str">
        <f>VLOOKUP(B632,U:Y,5,0)</f>
        <v>SLAMET</v>
      </c>
      <c r="AL632" s="4" t="str">
        <f>VLOOKUP(B632,U:Z,6,0)</f>
        <v>14514171579</v>
      </c>
      <c r="AM632" s="4" t="str">
        <f>VLOOKUP(B632,U:AA,7,0)</f>
        <v>HEXING</v>
      </c>
      <c r="AN632" s="4">
        <f>VLOOKUP(B632,U:AB,8,0)</f>
        <v>0</v>
      </c>
      <c r="AO632" s="4" t="str">
        <f>VLOOKUP(B632,U:AC,9,0)</f>
        <v>ABB</v>
      </c>
      <c r="AP632" s="4">
        <f>VLOOKUP(B632,U:AD,10,0)</f>
        <v>6</v>
      </c>
      <c r="AQ632" s="3" t="s">
        <v>123</v>
      </c>
      <c r="AR632" s="4" t="str">
        <f t="shared" si="18"/>
        <v>6A</v>
      </c>
      <c r="AS632" s="4" t="str">
        <f>VLOOKUP(B632,U:AF,12,0)</f>
        <v>GD525510467</v>
      </c>
      <c r="AT632" s="4">
        <f>VLOOKUP(B632,U:AG,13,0)</f>
        <v>8</v>
      </c>
      <c r="AU632" s="4" t="str">
        <f t="shared" si="19"/>
        <v>PERLU PERLUASAN JTR</v>
      </c>
    </row>
    <row r="633" spans="1:47" x14ac:dyDescent="0.3">
      <c r="A633" s="6" t="s">
        <v>438</v>
      </c>
      <c r="B633" s="2" t="s">
        <v>1051</v>
      </c>
      <c r="C633" s="1" t="s">
        <v>1779</v>
      </c>
      <c r="D633" s="12" t="s">
        <v>33</v>
      </c>
      <c r="E633" s="12">
        <v>900</v>
      </c>
      <c r="F633" s="25" t="s">
        <v>2527</v>
      </c>
      <c r="G633" s="30" t="s">
        <v>3643</v>
      </c>
      <c r="H633" s="30" t="s">
        <v>3644</v>
      </c>
      <c r="I633" s="11" t="s">
        <v>131</v>
      </c>
      <c r="J633" s="12" t="s">
        <v>4684</v>
      </c>
      <c r="K633" s="12" t="s">
        <v>37</v>
      </c>
      <c r="L633" s="12">
        <v>0</v>
      </c>
      <c r="M633" s="12" t="s">
        <v>19</v>
      </c>
      <c r="N633" s="12" t="s">
        <v>21</v>
      </c>
      <c r="O633" s="12">
        <v>0</v>
      </c>
      <c r="P633" s="12" t="s">
        <v>82</v>
      </c>
      <c r="Q633" s="12">
        <v>5</v>
      </c>
      <c r="R633" s="30" t="s">
        <v>183</v>
      </c>
      <c r="S633" s="12">
        <v>0</v>
      </c>
      <c r="U633" t="s">
        <v>612</v>
      </c>
      <c r="V633" t="s">
        <v>39</v>
      </c>
      <c r="W633" t="s">
        <v>3855</v>
      </c>
      <c r="X633" t="s">
        <v>3856</v>
      </c>
      <c r="Y633" t="s">
        <v>31</v>
      </c>
      <c r="Z633" t="s">
        <v>4796</v>
      </c>
      <c r="AA633" t="s">
        <v>37</v>
      </c>
      <c r="AC633" t="s">
        <v>19</v>
      </c>
      <c r="AD633">
        <v>4</v>
      </c>
      <c r="AE633">
        <v>0</v>
      </c>
      <c r="AF633" t="s">
        <v>5089</v>
      </c>
      <c r="AG633">
        <v>1</v>
      </c>
      <c r="AI633" s="7" t="str">
        <f>VLOOKUP(B633,U:W,3,0)</f>
        <v>-6.910590566970519</v>
      </c>
      <c r="AJ633" s="4" t="str">
        <f>VLOOKUP(B633,U:X,4,0)</f>
        <v>110.78477662056684</v>
      </c>
      <c r="AK633" s="4" t="str">
        <f>VLOOKUP(B633,U:Y,5,0)</f>
        <v>SLAMET</v>
      </c>
      <c r="AL633" s="4" t="str">
        <f>VLOOKUP(B633,U:Z,6,0)</f>
        <v>14514143305</v>
      </c>
      <c r="AM633" s="4" t="str">
        <f>VLOOKUP(B633,U:AA,7,0)</f>
        <v>HEXING</v>
      </c>
      <c r="AN633" s="4">
        <f>VLOOKUP(B633,U:AB,8,0)</f>
        <v>0</v>
      </c>
      <c r="AO633" s="4" t="str">
        <f>VLOOKUP(B633,U:AC,9,0)</f>
        <v>ABB</v>
      </c>
      <c r="AP633" s="4">
        <f>VLOOKUP(B633,U:AD,10,0)</f>
        <v>4</v>
      </c>
      <c r="AQ633" s="3" t="s">
        <v>123</v>
      </c>
      <c r="AR633" s="4" t="str">
        <f t="shared" si="18"/>
        <v>4A</v>
      </c>
      <c r="AS633" s="4" t="str">
        <f>VLOOKUP(B633,U:AF,12,0)</f>
        <v>GD525512306</v>
      </c>
      <c r="AT633" s="4">
        <f>VLOOKUP(B633,U:AG,13,0)</f>
        <v>5</v>
      </c>
      <c r="AU633" s="4">
        <f t="shared" si="19"/>
        <v>0</v>
      </c>
    </row>
    <row r="634" spans="1:47" x14ac:dyDescent="0.3">
      <c r="A634" s="6" t="s">
        <v>438</v>
      </c>
      <c r="B634" s="2" t="s">
        <v>1052</v>
      </c>
      <c r="C634" s="1" t="s">
        <v>301</v>
      </c>
      <c r="D634" s="12" t="s">
        <v>18</v>
      </c>
      <c r="E634" s="12">
        <v>900</v>
      </c>
      <c r="F634" s="25" t="s">
        <v>2528</v>
      </c>
      <c r="G634" s="30" t="s">
        <v>3625</v>
      </c>
      <c r="H634" s="30" t="s">
        <v>3626</v>
      </c>
      <c r="I634" s="11" t="s">
        <v>131</v>
      </c>
      <c r="J634" s="12" t="s">
        <v>4675</v>
      </c>
      <c r="K634" s="12" t="s">
        <v>37</v>
      </c>
      <c r="L634" s="12">
        <v>0</v>
      </c>
      <c r="M634" s="12" t="s">
        <v>19</v>
      </c>
      <c r="N634" s="12" t="s">
        <v>21</v>
      </c>
      <c r="O634" s="12">
        <v>0</v>
      </c>
      <c r="P634" s="12" t="s">
        <v>5121</v>
      </c>
      <c r="Q634" s="12">
        <v>9</v>
      </c>
      <c r="R634" s="30" t="s">
        <v>184</v>
      </c>
      <c r="S634" s="12" t="s">
        <v>132</v>
      </c>
      <c r="U634" t="s">
        <v>595</v>
      </c>
      <c r="V634" t="s">
        <v>43</v>
      </c>
      <c r="W634" t="s">
        <v>3857</v>
      </c>
      <c r="X634" t="s">
        <v>3858</v>
      </c>
      <c r="Y634" t="s">
        <v>181</v>
      </c>
      <c r="Z634" t="s">
        <v>4797</v>
      </c>
      <c r="AA634" t="s">
        <v>37</v>
      </c>
      <c r="AC634" t="s">
        <v>19</v>
      </c>
      <c r="AD634">
        <v>2</v>
      </c>
      <c r="AE634">
        <v>0</v>
      </c>
      <c r="AF634" t="s">
        <v>368</v>
      </c>
      <c r="AG634">
        <v>1</v>
      </c>
      <c r="AI634" s="7" t="str">
        <f>VLOOKUP(B634,U:W,3,0)</f>
        <v>-6.8515093</v>
      </c>
      <c r="AJ634" s="4" t="str">
        <f>VLOOKUP(B634,U:X,4,0)</f>
        <v>110.7156324</v>
      </c>
      <c r="AK634" s="4" t="str">
        <f>VLOOKUP(B634,U:Y,5,0)</f>
        <v>AHMAD KHARIS</v>
      </c>
      <c r="AL634" s="4" t="str">
        <f>VLOOKUP(B634,U:Z,6,0)</f>
        <v>14514171660</v>
      </c>
      <c r="AM634" s="4" t="str">
        <f>VLOOKUP(B634,U:AA,7,0)</f>
        <v>HEXING</v>
      </c>
      <c r="AN634" s="4">
        <f>VLOOKUP(B634,U:AB,8,0)</f>
        <v>0</v>
      </c>
      <c r="AO634" s="4" t="str">
        <f>VLOOKUP(B634,U:AC,9,0)</f>
        <v>ABB</v>
      </c>
      <c r="AP634" s="4">
        <f>VLOOKUP(B634,U:AD,10,0)</f>
        <v>4</v>
      </c>
      <c r="AQ634" s="3" t="s">
        <v>123</v>
      </c>
      <c r="AR634" s="4" t="str">
        <f t="shared" si="18"/>
        <v>4A</v>
      </c>
      <c r="AS634" s="4" t="str">
        <f>VLOOKUP(B634,U:AF,12,0)</f>
        <v>GD525511064</v>
      </c>
      <c r="AT634" s="4">
        <f>VLOOKUP(B634,U:AG,13,0)</f>
        <v>9</v>
      </c>
      <c r="AU634" s="4" t="str">
        <f t="shared" si="19"/>
        <v>PERLU PERLUASAN JTR</v>
      </c>
    </row>
    <row r="635" spans="1:47" x14ac:dyDescent="0.3">
      <c r="A635" s="6" t="s">
        <v>438</v>
      </c>
      <c r="B635" s="2" t="s">
        <v>1053</v>
      </c>
      <c r="C635" s="1" t="s">
        <v>1780</v>
      </c>
      <c r="D635" s="12" t="s">
        <v>18</v>
      </c>
      <c r="E635" s="12">
        <v>1300</v>
      </c>
      <c r="F635" s="25" t="s">
        <v>2529</v>
      </c>
      <c r="G635" s="30" t="s">
        <v>3627</v>
      </c>
      <c r="H635" s="30" t="s">
        <v>3628</v>
      </c>
      <c r="I635" s="11" t="s">
        <v>131</v>
      </c>
      <c r="J635" s="12" t="s">
        <v>4676</v>
      </c>
      <c r="K635" s="12" t="s">
        <v>143</v>
      </c>
      <c r="L635" s="12">
        <v>0</v>
      </c>
      <c r="M635" s="12" t="s">
        <v>19</v>
      </c>
      <c r="N635" s="12" t="s">
        <v>125</v>
      </c>
      <c r="O635" s="12">
        <v>0</v>
      </c>
      <c r="P635" s="12" t="s">
        <v>412</v>
      </c>
      <c r="Q635" s="12">
        <v>4</v>
      </c>
      <c r="R635" s="30" t="s">
        <v>177</v>
      </c>
      <c r="S635" s="12">
        <v>0</v>
      </c>
      <c r="U635" t="s">
        <v>594</v>
      </c>
      <c r="V635" t="s">
        <v>39</v>
      </c>
      <c r="W635" t="s">
        <v>3859</v>
      </c>
      <c r="X635" t="s">
        <v>3860</v>
      </c>
      <c r="Y635" t="s">
        <v>176</v>
      </c>
      <c r="Z635" t="s">
        <v>4798</v>
      </c>
      <c r="AA635" t="s">
        <v>37</v>
      </c>
      <c r="AC635" t="s">
        <v>19</v>
      </c>
      <c r="AD635">
        <v>4</v>
      </c>
      <c r="AE635">
        <v>0</v>
      </c>
      <c r="AF635" t="s">
        <v>63</v>
      </c>
      <c r="AG635">
        <v>2</v>
      </c>
      <c r="AI635" s="7" t="str">
        <f>VLOOKUP(B635,U:W,3,0)</f>
        <v>-6.8978091</v>
      </c>
      <c r="AJ635" s="4" t="str">
        <f>VLOOKUP(B635,U:X,4,0)</f>
        <v>110.6264046</v>
      </c>
      <c r="AK635" s="4" t="str">
        <f>VLOOKUP(B635,U:Y,5,0)</f>
        <v>MIFTAKHUL ANWAR</v>
      </c>
      <c r="AL635" s="4" t="str">
        <f>VLOOKUP(B635,U:Z,6,0)</f>
        <v>32129256551</v>
      </c>
      <c r="AM635" s="4" t="str">
        <f>VLOOKUP(B635,U:AA,7,0)</f>
        <v>ITRON</v>
      </c>
      <c r="AN635" s="4">
        <f>VLOOKUP(B635,U:AB,8,0)</f>
        <v>0</v>
      </c>
      <c r="AO635" s="4" t="str">
        <f>VLOOKUP(B635,U:AC,9,0)</f>
        <v>ABB</v>
      </c>
      <c r="AP635" s="4">
        <f>VLOOKUP(B635,U:AD,10,0)</f>
        <v>6</v>
      </c>
      <c r="AQ635" s="3" t="s">
        <v>123</v>
      </c>
      <c r="AR635" s="4" t="str">
        <f t="shared" si="18"/>
        <v>6A</v>
      </c>
      <c r="AS635" s="4" t="str">
        <f>VLOOKUP(B635,U:AF,12,0)</f>
        <v>GD525512350</v>
      </c>
      <c r="AT635" s="4">
        <f>VLOOKUP(B635,U:AG,13,0)</f>
        <v>4</v>
      </c>
      <c r="AU635" s="4">
        <f t="shared" si="19"/>
        <v>0</v>
      </c>
    </row>
    <row r="636" spans="1:47" x14ac:dyDescent="0.3">
      <c r="A636" s="6" t="s">
        <v>438</v>
      </c>
      <c r="B636" s="2" t="s">
        <v>1054</v>
      </c>
      <c r="C636" s="1" t="s">
        <v>1781</v>
      </c>
      <c r="D636" s="12" t="s">
        <v>18</v>
      </c>
      <c r="E636" s="12">
        <v>900</v>
      </c>
      <c r="F636" s="25" t="s">
        <v>2530</v>
      </c>
      <c r="G636" s="30" t="s">
        <v>3639</v>
      </c>
      <c r="H636" s="30" t="s">
        <v>3640</v>
      </c>
      <c r="I636" s="11" t="s">
        <v>131</v>
      </c>
      <c r="J636" s="12" t="s">
        <v>4682</v>
      </c>
      <c r="K636" s="12" t="s">
        <v>37</v>
      </c>
      <c r="L636" s="12">
        <v>0</v>
      </c>
      <c r="M636" s="12" t="s">
        <v>19</v>
      </c>
      <c r="N636" s="12" t="s">
        <v>21</v>
      </c>
      <c r="O636" s="12">
        <v>0</v>
      </c>
      <c r="P636" s="12" t="s">
        <v>93</v>
      </c>
      <c r="Q636" s="12">
        <v>7</v>
      </c>
      <c r="R636" s="30" t="s">
        <v>182</v>
      </c>
      <c r="S636" s="12" t="s">
        <v>132</v>
      </c>
      <c r="U636" t="s">
        <v>608</v>
      </c>
      <c r="V636" t="s">
        <v>43</v>
      </c>
      <c r="W636" t="s">
        <v>3861</v>
      </c>
      <c r="X636" t="s">
        <v>3862</v>
      </c>
      <c r="Y636" t="s">
        <v>181</v>
      </c>
      <c r="Z636" t="s">
        <v>4799</v>
      </c>
      <c r="AA636" t="s">
        <v>37</v>
      </c>
      <c r="AC636" t="s">
        <v>19</v>
      </c>
      <c r="AD636">
        <v>2</v>
      </c>
      <c r="AE636">
        <v>0</v>
      </c>
      <c r="AF636" t="s">
        <v>71</v>
      </c>
      <c r="AG636">
        <v>6</v>
      </c>
      <c r="AI636" s="7" t="str">
        <f>VLOOKUP(B636,U:W,3,0)</f>
        <v>-6.8608499</v>
      </c>
      <c r="AJ636" s="4" t="str">
        <f>VLOOKUP(B636,U:X,4,0)</f>
        <v>110.643843</v>
      </c>
      <c r="AK636" s="4" t="str">
        <f>VLOOKUP(B636,U:Y,5,0)</f>
        <v>PARYONO</v>
      </c>
      <c r="AL636" s="4" t="str">
        <f>VLOOKUP(B636,U:Z,6,0)</f>
        <v>14514148163</v>
      </c>
      <c r="AM636" s="4" t="str">
        <f>VLOOKUP(B636,U:AA,7,0)</f>
        <v>HEXING</v>
      </c>
      <c r="AN636" s="4">
        <f>VLOOKUP(B636,U:AB,8,0)</f>
        <v>0</v>
      </c>
      <c r="AO636" s="4" t="str">
        <f>VLOOKUP(B636,U:AC,9,0)</f>
        <v>ABB</v>
      </c>
      <c r="AP636" s="4">
        <f>VLOOKUP(B636,U:AD,10,0)</f>
        <v>4</v>
      </c>
      <c r="AQ636" s="3" t="s">
        <v>123</v>
      </c>
      <c r="AR636" s="4" t="str">
        <f t="shared" si="18"/>
        <v>4A</v>
      </c>
      <c r="AS636" s="4" t="str">
        <f>VLOOKUP(B636,U:AF,12,0)</f>
        <v>GD525510703</v>
      </c>
      <c r="AT636" s="4">
        <f>VLOOKUP(B636,U:AG,13,0)</f>
        <v>7</v>
      </c>
      <c r="AU636" s="4" t="str">
        <f t="shared" si="19"/>
        <v>PERLU PERLUASAN JTR</v>
      </c>
    </row>
    <row r="637" spans="1:47" x14ac:dyDescent="0.3">
      <c r="A637" s="6" t="s">
        <v>438</v>
      </c>
      <c r="B637" s="2" t="s">
        <v>1055</v>
      </c>
      <c r="C637" s="1" t="s">
        <v>1782</v>
      </c>
      <c r="D637" s="12" t="s">
        <v>18</v>
      </c>
      <c r="E637" s="12">
        <v>1300</v>
      </c>
      <c r="F637" s="25" t="s">
        <v>2531</v>
      </c>
      <c r="G637" s="30" t="s">
        <v>2896</v>
      </c>
      <c r="H637" s="30" t="s">
        <v>2897</v>
      </c>
      <c r="I637" s="11" t="s">
        <v>131</v>
      </c>
      <c r="J637" s="12" t="s">
        <v>4280</v>
      </c>
      <c r="K637" s="12" t="s">
        <v>37</v>
      </c>
      <c r="L637" s="12">
        <v>0</v>
      </c>
      <c r="M637" s="12" t="s">
        <v>19</v>
      </c>
      <c r="N637" s="12" t="s">
        <v>125</v>
      </c>
      <c r="O637" s="12">
        <v>0</v>
      </c>
      <c r="P637" s="12" t="s">
        <v>5009</v>
      </c>
      <c r="Q637" s="12">
        <v>1</v>
      </c>
      <c r="R637" s="30" t="s">
        <v>176</v>
      </c>
      <c r="S637" s="12">
        <v>0</v>
      </c>
      <c r="U637" t="s">
        <v>615</v>
      </c>
      <c r="V637" t="s">
        <v>139</v>
      </c>
      <c r="W637" t="s">
        <v>3863</v>
      </c>
      <c r="X637" t="s">
        <v>3864</v>
      </c>
      <c r="Y637" t="s">
        <v>184</v>
      </c>
      <c r="Z637" t="s">
        <v>4800</v>
      </c>
      <c r="AA637" t="s">
        <v>38</v>
      </c>
      <c r="AC637" t="s">
        <v>19</v>
      </c>
      <c r="AD637">
        <v>20</v>
      </c>
      <c r="AE637">
        <v>0</v>
      </c>
      <c r="AF637" t="s">
        <v>5156</v>
      </c>
      <c r="AG637">
        <v>1</v>
      </c>
      <c r="AI637" s="7" t="str">
        <f>VLOOKUP(B637,U:W,3,0)</f>
        <v>-6.8299711</v>
      </c>
      <c r="AJ637" s="4" t="str">
        <f>VLOOKUP(B637,U:X,4,0)</f>
        <v>110.5542574</v>
      </c>
      <c r="AK637" s="4" t="str">
        <f>VLOOKUP(B637,U:Y,5,0)</f>
        <v>AHMAD ROFIQ</v>
      </c>
      <c r="AL637" s="4" t="str">
        <f>VLOOKUP(B637,U:Z,6,0)</f>
        <v>14514167767</v>
      </c>
      <c r="AM637" s="4" t="str">
        <f>VLOOKUP(B637,U:AA,7,0)</f>
        <v>HEXING</v>
      </c>
      <c r="AN637" s="4">
        <f>VLOOKUP(B637,U:AB,8,0)</f>
        <v>0</v>
      </c>
      <c r="AO637" s="4" t="str">
        <f>VLOOKUP(B637,U:AC,9,0)</f>
        <v>ABB</v>
      </c>
      <c r="AP637" s="4">
        <f>VLOOKUP(B637,U:AD,10,0)</f>
        <v>6</v>
      </c>
      <c r="AQ637" s="3" t="s">
        <v>123</v>
      </c>
      <c r="AR637" s="4" t="str">
        <f t="shared" si="18"/>
        <v>6A</v>
      </c>
      <c r="AS637" s="4" t="str">
        <f>VLOOKUP(B637,U:AF,12,0)</f>
        <v>GD525511391</v>
      </c>
      <c r="AT637" s="4">
        <f>VLOOKUP(B637,U:AG,13,0)</f>
        <v>1</v>
      </c>
      <c r="AU637" s="4">
        <f t="shared" si="19"/>
        <v>0</v>
      </c>
    </row>
    <row r="638" spans="1:47" x14ac:dyDescent="0.3">
      <c r="A638" s="6" t="s">
        <v>438</v>
      </c>
      <c r="B638" s="2" t="s">
        <v>1056</v>
      </c>
      <c r="C638" s="1" t="s">
        <v>1783</v>
      </c>
      <c r="D638" s="12" t="s">
        <v>35</v>
      </c>
      <c r="E638" s="12">
        <v>3500</v>
      </c>
      <c r="F638" s="25" t="s">
        <v>2532</v>
      </c>
      <c r="G638" s="30" t="s">
        <v>2892</v>
      </c>
      <c r="H638" s="30" t="s">
        <v>2893</v>
      </c>
      <c r="I638" s="11" t="s">
        <v>131</v>
      </c>
      <c r="J638" s="12" t="s">
        <v>4278</v>
      </c>
      <c r="K638" s="12" t="s">
        <v>37</v>
      </c>
      <c r="L638" s="12">
        <v>0</v>
      </c>
      <c r="M638" s="12" t="s">
        <v>19</v>
      </c>
      <c r="N638" s="12" t="s">
        <v>126</v>
      </c>
      <c r="O638" s="12">
        <v>0</v>
      </c>
      <c r="P638" s="12" t="s">
        <v>74</v>
      </c>
      <c r="Q638" s="12">
        <v>8</v>
      </c>
      <c r="R638" s="30" t="s">
        <v>31</v>
      </c>
      <c r="S638" s="12" t="s">
        <v>132</v>
      </c>
      <c r="U638" t="s">
        <v>589</v>
      </c>
      <c r="V638" t="s">
        <v>39</v>
      </c>
      <c r="W638" t="s">
        <v>3865</v>
      </c>
      <c r="X638" t="s">
        <v>3866</v>
      </c>
      <c r="Y638" t="s">
        <v>177</v>
      </c>
      <c r="Z638" t="s">
        <v>4801</v>
      </c>
      <c r="AA638" t="s">
        <v>37</v>
      </c>
      <c r="AC638" t="s">
        <v>19</v>
      </c>
      <c r="AD638">
        <v>4</v>
      </c>
      <c r="AE638">
        <v>0</v>
      </c>
      <c r="AF638" t="s">
        <v>5157</v>
      </c>
      <c r="AG638">
        <v>4</v>
      </c>
      <c r="AI638" s="7" t="str">
        <f>VLOOKUP(B638,U:W,3,0)</f>
        <v>-6.9532553</v>
      </c>
      <c r="AJ638" s="4" t="str">
        <f>VLOOKUP(B638,U:X,4,0)</f>
        <v>110.6131534</v>
      </c>
      <c r="AK638" s="4" t="str">
        <f>VLOOKUP(B638,U:Y,5,0)</f>
        <v>SUDARMAN</v>
      </c>
      <c r="AL638" s="4" t="str">
        <f>VLOOKUP(B638,U:Z,6,0)</f>
        <v>14514171637</v>
      </c>
      <c r="AM638" s="4" t="str">
        <f>VLOOKUP(B638,U:AA,7,0)</f>
        <v>HEXING</v>
      </c>
      <c r="AN638" s="4">
        <f>VLOOKUP(B638,U:AB,8,0)</f>
        <v>0</v>
      </c>
      <c r="AO638" s="4" t="str">
        <f>VLOOKUP(B638,U:AC,9,0)</f>
        <v>ABB</v>
      </c>
      <c r="AP638" s="4">
        <f>VLOOKUP(B638,U:AD,10,0)</f>
        <v>16</v>
      </c>
      <c r="AQ638" s="3" t="s">
        <v>123</v>
      </c>
      <c r="AR638" s="4" t="str">
        <f t="shared" si="18"/>
        <v>16A</v>
      </c>
      <c r="AS638" s="4" t="str">
        <f>VLOOKUP(B638,U:AF,12,0)</f>
        <v>GD525512362</v>
      </c>
      <c r="AT638" s="4">
        <f>VLOOKUP(B638,U:AG,13,0)</f>
        <v>8</v>
      </c>
      <c r="AU638" s="4" t="str">
        <f t="shared" si="19"/>
        <v>PERLU PERLUASAN JTR</v>
      </c>
    </row>
    <row r="639" spans="1:47" x14ac:dyDescent="0.3">
      <c r="A639" s="6" t="s">
        <v>438</v>
      </c>
      <c r="B639" s="2" t="s">
        <v>1057</v>
      </c>
      <c r="C639" s="1" t="s">
        <v>1784</v>
      </c>
      <c r="D639" s="12" t="s">
        <v>33</v>
      </c>
      <c r="E639" s="12">
        <v>900</v>
      </c>
      <c r="F639" s="25" t="s">
        <v>2533</v>
      </c>
      <c r="G639" s="30" t="s">
        <v>2904</v>
      </c>
      <c r="H639" s="30" t="s">
        <v>2905</v>
      </c>
      <c r="I639" s="11" t="s">
        <v>131</v>
      </c>
      <c r="J639" s="12" t="s">
        <v>4284</v>
      </c>
      <c r="K639" s="12" t="s">
        <v>37</v>
      </c>
      <c r="L639" s="12">
        <v>0</v>
      </c>
      <c r="M639" s="12" t="s">
        <v>19</v>
      </c>
      <c r="N639" s="12" t="s">
        <v>21</v>
      </c>
      <c r="O639" s="12">
        <v>0</v>
      </c>
      <c r="P639" s="12" t="s">
        <v>229</v>
      </c>
      <c r="Q639" s="12">
        <v>4</v>
      </c>
      <c r="R639" s="30" t="s">
        <v>178</v>
      </c>
      <c r="S639" s="12">
        <v>0</v>
      </c>
      <c r="U639" t="s">
        <v>562</v>
      </c>
      <c r="V639" t="s">
        <v>39</v>
      </c>
      <c r="W639" t="s">
        <v>3867</v>
      </c>
      <c r="X639" t="s">
        <v>3868</v>
      </c>
      <c r="Y639" t="s">
        <v>178</v>
      </c>
      <c r="Z639" t="s">
        <v>4802</v>
      </c>
      <c r="AA639" t="s">
        <v>37</v>
      </c>
      <c r="AC639" t="s">
        <v>19</v>
      </c>
      <c r="AD639">
        <v>4</v>
      </c>
      <c r="AE639">
        <v>0</v>
      </c>
      <c r="AF639" t="s">
        <v>67</v>
      </c>
      <c r="AG639">
        <v>3</v>
      </c>
      <c r="AI639" s="7" t="str">
        <f>VLOOKUP(B639,U:W,3,0)</f>
        <v>-6.9947309</v>
      </c>
      <c r="AJ639" s="4" t="str">
        <f>VLOOKUP(B639,U:X,4,0)</f>
        <v>110.7500873</v>
      </c>
      <c r="AK639" s="4" t="str">
        <f>VLOOKUP(B639,U:Y,5,0)</f>
        <v>AGUS SALIM</v>
      </c>
      <c r="AL639" s="4" t="str">
        <f>VLOOKUP(B639,U:Z,6,0)</f>
        <v>14514180836</v>
      </c>
      <c r="AM639" s="4" t="str">
        <f>VLOOKUP(B639,U:AA,7,0)</f>
        <v>HEXING</v>
      </c>
      <c r="AN639" s="4">
        <f>VLOOKUP(B639,U:AB,8,0)</f>
        <v>0</v>
      </c>
      <c r="AO639" s="4" t="str">
        <f>VLOOKUP(B639,U:AC,9,0)</f>
        <v>ABB</v>
      </c>
      <c r="AP639" s="4">
        <f>VLOOKUP(B639,U:AD,10,0)</f>
        <v>4</v>
      </c>
      <c r="AQ639" s="3" t="s">
        <v>123</v>
      </c>
      <c r="AR639" s="4" t="str">
        <f t="shared" si="18"/>
        <v>4A</v>
      </c>
      <c r="AS639" s="4" t="str">
        <f>VLOOKUP(B639,U:AF,12,0)</f>
        <v>GD525510471</v>
      </c>
      <c r="AT639" s="4">
        <f>VLOOKUP(B639,U:AG,13,0)</f>
        <v>4</v>
      </c>
      <c r="AU639" s="4">
        <f t="shared" si="19"/>
        <v>0</v>
      </c>
    </row>
    <row r="640" spans="1:47" x14ac:dyDescent="0.3">
      <c r="A640" s="6" t="s">
        <v>438</v>
      </c>
      <c r="B640" s="2" t="s">
        <v>1058</v>
      </c>
      <c r="C640" s="1" t="s">
        <v>277</v>
      </c>
      <c r="D640" s="12" t="s">
        <v>18</v>
      </c>
      <c r="E640" s="12">
        <v>1300</v>
      </c>
      <c r="F640" s="25" t="s">
        <v>2534</v>
      </c>
      <c r="G640" s="30" t="s">
        <v>3633</v>
      </c>
      <c r="H640" s="30" t="s">
        <v>3634</v>
      </c>
      <c r="I640" s="11" t="s">
        <v>131</v>
      </c>
      <c r="J640" s="12" t="s">
        <v>4679</v>
      </c>
      <c r="K640" s="12" t="s">
        <v>37</v>
      </c>
      <c r="L640" s="12">
        <v>0</v>
      </c>
      <c r="M640" s="12" t="s">
        <v>19</v>
      </c>
      <c r="N640" s="12" t="s">
        <v>125</v>
      </c>
      <c r="O640" s="12">
        <v>0</v>
      </c>
      <c r="P640" s="12" t="s">
        <v>5122</v>
      </c>
      <c r="Q640" s="12">
        <v>2</v>
      </c>
      <c r="R640" s="30" t="s">
        <v>178</v>
      </c>
      <c r="S640" s="12">
        <v>0</v>
      </c>
      <c r="U640" t="s">
        <v>610</v>
      </c>
      <c r="V640" t="s">
        <v>43</v>
      </c>
      <c r="W640" t="s">
        <v>3869</v>
      </c>
      <c r="X640" t="s">
        <v>3870</v>
      </c>
      <c r="Y640" t="s">
        <v>176</v>
      </c>
      <c r="Z640" t="s">
        <v>4803</v>
      </c>
      <c r="AA640" t="s">
        <v>37</v>
      </c>
      <c r="AC640" t="s">
        <v>19</v>
      </c>
      <c r="AD640">
        <v>2</v>
      </c>
      <c r="AE640">
        <v>0</v>
      </c>
      <c r="AF640" t="s">
        <v>63</v>
      </c>
      <c r="AG640">
        <v>3</v>
      </c>
      <c r="AI640" s="7" t="str">
        <f>VLOOKUP(B640,U:W,3,0)</f>
        <v>-6.9169028</v>
      </c>
      <c r="AJ640" s="4" t="str">
        <f>VLOOKUP(B640,U:X,4,0)</f>
        <v>110.7149238</v>
      </c>
      <c r="AK640" s="4" t="str">
        <f>VLOOKUP(B640,U:Y,5,0)</f>
        <v>AGUS SALIM</v>
      </c>
      <c r="AL640" s="4" t="str">
        <f>VLOOKUP(B640,U:Z,6,0)</f>
        <v>14514183319</v>
      </c>
      <c r="AM640" s="4" t="str">
        <f>VLOOKUP(B640,U:AA,7,0)</f>
        <v>HEXING</v>
      </c>
      <c r="AN640" s="4">
        <f>VLOOKUP(B640,U:AB,8,0)</f>
        <v>0</v>
      </c>
      <c r="AO640" s="4" t="str">
        <f>VLOOKUP(B640,U:AC,9,0)</f>
        <v>ABB</v>
      </c>
      <c r="AP640" s="4">
        <f>VLOOKUP(B640,U:AD,10,0)</f>
        <v>6</v>
      </c>
      <c r="AQ640" s="3" t="s">
        <v>123</v>
      </c>
      <c r="AR640" s="4" t="str">
        <f t="shared" si="18"/>
        <v>6A</v>
      </c>
      <c r="AS640" s="4" t="str">
        <f>VLOOKUP(B640,U:AF,12,0)</f>
        <v>GD525510267</v>
      </c>
      <c r="AT640" s="4">
        <f>VLOOKUP(B640,U:AG,13,0)</f>
        <v>2</v>
      </c>
      <c r="AU640" s="4">
        <f t="shared" si="19"/>
        <v>0</v>
      </c>
    </row>
    <row r="641" spans="1:47" x14ac:dyDescent="0.3">
      <c r="A641" s="6" t="s">
        <v>438</v>
      </c>
      <c r="B641" s="2" t="s">
        <v>1059</v>
      </c>
      <c r="C641" s="1" t="s">
        <v>1785</v>
      </c>
      <c r="D641" s="12" t="s">
        <v>18</v>
      </c>
      <c r="E641" s="12">
        <v>900</v>
      </c>
      <c r="F641" s="25" t="s">
        <v>2535</v>
      </c>
      <c r="G641" s="30" t="s">
        <v>3631</v>
      </c>
      <c r="H641" s="30" t="s">
        <v>3632</v>
      </c>
      <c r="I641" s="11" t="s">
        <v>131</v>
      </c>
      <c r="J641" s="12" t="s">
        <v>4678</v>
      </c>
      <c r="K641" s="12" t="s">
        <v>37</v>
      </c>
      <c r="L641" s="12">
        <v>0</v>
      </c>
      <c r="M641" s="12" t="s">
        <v>19</v>
      </c>
      <c r="N641" s="12" t="s">
        <v>21</v>
      </c>
      <c r="O641" s="12">
        <v>0</v>
      </c>
      <c r="P641" s="12" t="s">
        <v>50</v>
      </c>
      <c r="Q641" s="12">
        <v>1</v>
      </c>
      <c r="R641" s="30" t="s">
        <v>31</v>
      </c>
      <c r="S641" s="12">
        <v>0</v>
      </c>
      <c r="U641" t="s">
        <v>587</v>
      </c>
      <c r="V641" t="s">
        <v>39</v>
      </c>
      <c r="W641" t="s">
        <v>3871</v>
      </c>
      <c r="X641" t="s">
        <v>3872</v>
      </c>
      <c r="Y641" t="s">
        <v>179</v>
      </c>
      <c r="Z641" t="s">
        <v>4804</v>
      </c>
      <c r="AA641" t="s">
        <v>37</v>
      </c>
      <c r="AC641" t="s">
        <v>19</v>
      </c>
      <c r="AD641">
        <v>4</v>
      </c>
      <c r="AE641">
        <v>0</v>
      </c>
      <c r="AF641" t="s">
        <v>156</v>
      </c>
      <c r="AG641">
        <v>5</v>
      </c>
      <c r="AI641" s="7" t="str">
        <f>VLOOKUP(B641,U:W,3,0)</f>
        <v>-6.9576553</v>
      </c>
      <c r="AJ641" s="4" t="str">
        <f>VLOOKUP(B641,U:X,4,0)</f>
        <v>110.6360223</v>
      </c>
      <c r="AK641" s="4" t="str">
        <f>VLOOKUP(B641,U:Y,5,0)</f>
        <v>SUDARMAN</v>
      </c>
      <c r="AL641" s="4" t="str">
        <f>VLOOKUP(B641,U:Z,6,0)</f>
        <v>14514141192</v>
      </c>
      <c r="AM641" s="4" t="str">
        <f>VLOOKUP(B641,U:AA,7,0)</f>
        <v>HEXING</v>
      </c>
      <c r="AN641" s="4">
        <f>VLOOKUP(B641,U:AB,8,0)</f>
        <v>0</v>
      </c>
      <c r="AO641" s="4" t="str">
        <f>VLOOKUP(B641,U:AC,9,0)</f>
        <v>ABB</v>
      </c>
      <c r="AP641" s="4">
        <f>VLOOKUP(B641,U:AD,10,0)</f>
        <v>4</v>
      </c>
      <c r="AQ641" s="3" t="s">
        <v>123</v>
      </c>
      <c r="AR641" s="4" t="str">
        <f t="shared" si="18"/>
        <v>4A</v>
      </c>
      <c r="AS641" s="4" t="str">
        <f>VLOOKUP(B641,U:AF,12,0)</f>
        <v>GD525512330</v>
      </c>
      <c r="AT641" s="4">
        <f>VLOOKUP(B641,U:AG,13,0)</f>
        <v>1</v>
      </c>
      <c r="AU641" s="4">
        <f t="shared" si="19"/>
        <v>0</v>
      </c>
    </row>
    <row r="642" spans="1:47" x14ac:dyDescent="0.3">
      <c r="A642" s="6" t="s">
        <v>438</v>
      </c>
      <c r="B642" s="2" t="s">
        <v>1060</v>
      </c>
      <c r="C642" s="1" t="s">
        <v>1786</v>
      </c>
      <c r="D642" s="12" t="s">
        <v>18</v>
      </c>
      <c r="E642" s="12">
        <v>900</v>
      </c>
      <c r="F642" s="25" t="s">
        <v>2535</v>
      </c>
      <c r="G642" s="32" t="s">
        <v>3647</v>
      </c>
      <c r="H642" s="32" t="s">
        <v>3648</v>
      </c>
      <c r="I642" s="11" t="s">
        <v>131</v>
      </c>
      <c r="J642" s="12" t="s">
        <v>4686</v>
      </c>
      <c r="K642" s="12" t="s">
        <v>37</v>
      </c>
      <c r="L642" s="12">
        <v>0</v>
      </c>
      <c r="M642" s="12" t="s">
        <v>19</v>
      </c>
      <c r="N642" s="12" t="s">
        <v>21</v>
      </c>
      <c r="O642" s="12">
        <v>0</v>
      </c>
      <c r="P642" s="12" t="s">
        <v>5123</v>
      </c>
      <c r="Q642" s="12">
        <v>1</v>
      </c>
      <c r="R642" s="30" t="s">
        <v>31</v>
      </c>
      <c r="S642" s="12">
        <v>0</v>
      </c>
      <c r="U642" t="s">
        <v>708</v>
      </c>
      <c r="V642" t="s">
        <v>139</v>
      </c>
      <c r="W642" t="s">
        <v>3873</v>
      </c>
      <c r="X642" t="s">
        <v>3874</v>
      </c>
      <c r="Y642" t="s">
        <v>177</v>
      </c>
      <c r="Z642" t="s">
        <v>4805</v>
      </c>
      <c r="AA642" t="s">
        <v>37</v>
      </c>
      <c r="AC642" t="s">
        <v>19</v>
      </c>
      <c r="AD642">
        <v>20</v>
      </c>
      <c r="AE642">
        <v>0</v>
      </c>
      <c r="AF642" t="s">
        <v>5073</v>
      </c>
      <c r="AG642">
        <v>2</v>
      </c>
      <c r="AI642" s="7" t="str">
        <f>VLOOKUP(B642,U:W,3,0)</f>
        <v>-6.9568623</v>
      </c>
      <c r="AJ642" s="4" t="str">
        <f>VLOOKUP(B642,U:X,4,0)</f>
        <v>110.636236</v>
      </c>
      <c r="AK642" s="4" t="str">
        <f>VLOOKUP(B642,U:Y,5,0)</f>
        <v>SUDARMAN</v>
      </c>
      <c r="AL642" s="4" t="str">
        <f>VLOOKUP(B642,U:Z,6,0)</f>
        <v>14514171538</v>
      </c>
      <c r="AM642" s="4" t="str">
        <f>VLOOKUP(B642,U:AA,7,0)</f>
        <v>HEXING</v>
      </c>
      <c r="AN642" s="4">
        <f>VLOOKUP(B642,U:AB,8,0)</f>
        <v>0</v>
      </c>
      <c r="AO642" s="4" t="str">
        <f>VLOOKUP(B642,U:AC,9,0)</f>
        <v>ABB</v>
      </c>
      <c r="AP642" s="4">
        <f>VLOOKUP(B642,U:AD,10,0)</f>
        <v>4</v>
      </c>
      <c r="AQ642" s="3" t="s">
        <v>123</v>
      </c>
      <c r="AR642" s="4" t="str">
        <f t="shared" si="18"/>
        <v>4A</v>
      </c>
      <c r="AS642" s="4" t="str">
        <f>VLOOKUP(B642,U:AF,12,0)</f>
        <v>5696T5</v>
      </c>
      <c r="AT642" s="4">
        <f>VLOOKUP(B642,U:AG,13,0)</f>
        <v>1</v>
      </c>
      <c r="AU642" s="4">
        <f t="shared" si="19"/>
        <v>0</v>
      </c>
    </row>
    <row r="643" spans="1:47" x14ac:dyDescent="0.3">
      <c r="A643" s="6" t="s">
        <v>438</v>
      </c>
      <c r="B643" s="2" t="s">
        <v>1061</v>
      </c>
      <c r="C643" s="1" t="s">
        <v>1787</v>
      </c>
      <c r="D643" s="12" t="s">
        <v>18</v>
      </c>
      <c r="E643" s="12">
        <v>900</v>
      </c>
      <c r="F643" s="25" t="s">
        <v>2536</v>
      </c>
      <c r="G643" s="30" t="s">
        <v>2890</v>
      </c>
      <c r="H643" s="30" t="s">
        <v>2891</v>
      </c>
      <c r="I643" s="11" t="s">
        <v>131</v>
      </c>
      <c r="J643" s="12" t="s">
        <v>4277</v>
      </c>
      <c r="K643" s="12" t="s">
        <v>37</v>
      </c>
      <c r="L643" s="12">
        <v>0</v>
      </c>
      <c r="M643" s="12" t="s">
        <v>19</v>
      </c>
      <c r="N643" s="12" t="s">
        <v>21</v>
      </c>
      <c r="O643" s="12">
        <v>0</v>
      </c>
      <c r="P643" s="12" t="s">
        <v>358</v>
      </c>
      <c r="Q643" s="12">
        <v>7</v>
      </c>
      <c r="R643" s="30" t="s">
        <v>184</v>
      </c>
      <c r="S643" s="12" t="s">
        <v>132</v>
      </c>
      <c r="U643" t="s">
        <v>769</v>
      </c>
      <c r="V643" t="s">
        <v>39</v>
      </c>
      <c r="W643" t="s">
        <v>3875</v>
      </c>
      <c r="X643" t="s">
        <v>3876</v>
      </c>
      <c r="Y643" t="s">
        <v>177</v>
      </c>
      <c r="Z643" t="s">
        <v>4806</v>
      </c>
      <c r="AA643" t="s">
        <v>37</v>
      </c>
      <c r="AC643" t="s">
        <v>19</v>
      </c>
      <c r="AD643">
        <v>4</v>
      </c>
      <c r="AE643">
        <v>0</v>
      </c>
      <c r="AF643" t="s">
        <v>173</v>
      </c>
      <c r="AG643">
        <v>6</v>
      </c>
      <c r="AI643" s="7" t="str">
        <f>VLOOKUP(B643,U:W,3,0)</f>
        <v>-6.8970126</v>
      </c>
      <c r="AJ643" s="4" t="str">
        <f>VLOOKUP(B643,U:X,4,0)</f>
        <v>110.774003</v>
      </c>
      <c r="AK643" s="4" t="str">
        <f>VLOOKUP(B643,U:Y,5,0)</f>
        <v>AHMAD KHARIS</v>
      </c>
      <c r="AL643" s="4" t="str">
        <f>VLOOKUP(B643,U:Z,6,0)</f>
        <v>14514180984</v>
      </c>
      <c r="AM643" s="4" t="str">
        <f>VLOOKUP(B643,U:AA,7,0)</f>
        <v>HEXING</v>
      </c>
      <c r="AN643" s="4">
        <f>VLOOKUP(B643,U:AB,8,0)</f>
        <v>0</v>
      </c>
      <c r="AO643" s="4" t="str">
        <f>VLOOKUP(B643,U:AC,9,0)</f>
        <v>ABB</v>
      </c>
      <c r="AP643" s="4">
        <f>VLOOKUP(B643,U:AD,10,0)</f>
        <v>4</v>
      </c>
      <c r="AQ643" s="3" t="s">
        <v>123</v>
      </c>
      <c r="AR643" s="4" t="str">
        <f t="shared" si="18"/>
        <v>4A</v>
      </c>
      <c r="AS643" s="4" t="str">
        <f>VLOOKUP(B643,U:AF,12,0)</f>
        <v>GD525511440</v>
      </c>
      <c r="AT643" s="4">
        <f>VLOOKUP(B643,U:AG,13,0)</f>
        <v>7</v>
      </c>
      <c r="AU643" s="4" t="str">
        <f t="shared" si="19"/>
        <v>PERLU PERLUASAN JTR</v>
      </c>
    </row>
    <row r="644" spans="1:47" x14ac:dyDescent="0.3">
      <c r="A644" s="6" t="s">
        <v>438</v>
      </c>
      <c r="B644" s="2" t="s">
        <v>1062</v>
      </c>
      <c r="C644" s="1" t="s">
        <v>1788</v>
      </c>
      <c r="D644" s="12" t="s">
        <v>18</v>
      </c>
      <c r="E644" s="12">
        <v>900</v>
      </c>
      <c r="F644" s="25" t="s">
        <v>2537</v>
      </c>
      <c r="G644" s="30" t="s">
        <v>3645</v>
      </c>
      <c r="H644" s="30" t="s">
        <v>3646</v>
      </c>
      <c r="I644" s="11" t="s">
        <v>131</v>
      </c>
      <c r="J644" s="12" t="s">
        <v>4685</v>
      </c>
      <c r="K644" s="12" t="s">
        <v>37</v>
      </c>
      <c r="L644" s="12">
        <v>0</v>
      </c>
      <c r="M644" s="12" t="s">
        <v>19</v>
      </c>
      <c r="N644" s="12" t="s">
        <v>21</v>
      </c>
      <c r="O644" s="12">
        <v>0</v>
      </c>
      <c r="P644" s="12" t="s">
        <v>52</v>
      </c>
      <c r="Q644" s="12">
        <v>6</v>
      </c>
      <c r="R644" s="30" t="s">
        <v>181</v>
      </c>
      <c r="S644" s="12" t="s">
        <v>132</v>
      </c>
      <c r="U644" t="s">
        <v>772</v>
      </c>
      <c r="V644" t="s">
        <v>39</v>
      </c>
      <c r="W644" t="s">
        <v>3877</v>
      </c>
      <c r="X644" t="s">
        <v>3878</v>
      </c>
      <c r="Y644" t="s">
        <v>31</v>
      </c>
      <c r="Z644" t="s">
        <v>4807</v>
      </c>
      <c r="AA644" t="s">
        <v>37</v>
      </c>
      <c r="AC644" t="s">
        <v>19</v>
      </c>
      <c r="AD644">
        <v>4</v>
      </c>
      <c r="AE644">
        <v>0</v>
      </c>
      <c r="AF644" t="s">
        <v>50</v>
      </c>
      <c r="AG644">
        <v>4</v>
      </c>
      <c r="AI644" s="7" t="str">
        <f>VLOOKUP(B644,U:W,3,0)</f>
        <v>-6.7103026</v>
      </c>
      <c r="AJ644" s="4" t="str">
        <f>VLOOKUP(B644,U:X,4,0)</f>
        <v>110.6242823</v>
      </c>
      <c r="AK644" s="4" t="str">
        <f>VLOOKUP(B644,U:Y,5,0)</f>
        <v>MUSYAFAK</v>
      </c>
      <c r="AL644" s="4" t="str">
        <f>VLOOKUP(B644,U:Z,6,0)</f>
        <v>14514140376</v>
      </c>
      <c r="AM644" s="4" t="str">
        <f>VLOOKUP(B644,U:AA,7,0)</f>
        <v>HEXING</v>
      </c>
      <c r="AN644" s="4">
        <f>VLOOKUP(B644,U:AB,8,0)</f>
        <v>0</v>
      </c>
      <c r="AO644" s="4" t="str">
        <f>VLOOKUP(B644,U:AC,9,0)</f>
        <v>ABB</v>
      </c>
      <c r="AP644" s="4">
        <f>VLOOKUP(B644,U:AD,10,0)</f>
        <v>4</v>
      </c>
      <c r="AQ644" s="3" t="s">
        <v>123</v>
      </c>
      <c r="AR644" s="4" t="str">
        <f t="shared" si="18"/>
        <v>4A</v>
      </c>
      <c r="AS644" s="4" t="str">
        <f>VLOOKUP(B644,U:AF,12,0)</f>
        <v>GD525512296</v>
      </c>
      <c r="AT644" s="4">
        <f>VLOOKUP(B644,U:AG,13,0)</f>
        <v>6</v>
      </c>
      <c r="AU644" s="4" t="str">
        <f t="shared" si="19"/>
        <v>PERLU PERLUASAN JTR</v>
      </c>
    </row>
    <row r="645" spans="1:47" x14ac:dyDescent="0.3">
      <c r="A645" s="6" t="s">
        <v>438</v>
      </c>
      <c r="B645" s="2" t="s">
        <v>1063</v>
      </c>
      <c r="C645" s="1" t="s">
        <v>1789</v>
      </c>
      <c r="D645" s="12" t="s">
        <v>18</v>
      </c>
      <c r="E645" s="12">
        <v>900</v>
      </c>
      <c r="F645" s="25" t="s">
        <v>2538</v>
      </c>
      <c r="G645" s="30" t="s">
        <v>3641</v>
      </c>
      <c r="H645" s="30" t="s">
        <v>3642</v>
      </c>
      <c r="I645" s="11" t="s">
        <v>131</v>
      </c>
      <c r="J645" s="12" t="s">
        <v>4683</v>
      </c>
      <c r="K645" s="12" t="s">
        <v>144</v>
      </c>
      <c r="L645" s="12">
        <v>0</v>
      </c>
      <c r="M645" s="12" t="s">
        <v>19</v>
      </c>
      <c r="N645" s="12" t="s">
        <v>21</v>
      </c>
      <c r="O645" s="12">
        <v>0</v>
      </c>
      <c r="P645" s="12" t="s">
        <v>102</v>
      </c>
      <c r="Q645" s="12">
        <v>5</v>
      </c>
      <c r="R645" s="30" t="s">
        <v>179</v>
      </c>
      <c r="S645" s="12">
        <v>0</v>
      </c>
      <c r="U645" t="s">
        <v>777</v>
      </c>
      <c r="V645" t="s">
        <v>39</v>
      </c>
      <c r="W645" t="s">
        <v>3879</v>
      </c>
      <c r="X645" t="s">
        <v>3880</v>
      </c>
      <c r="Y645" t="s">
        <v>31</v>
      </c>
      <c r="Z645" t="s">
        <v>4808</v>
      </c>
      <c r="AA645" t="s">
        <v>37</v>
      </c>
      <c r="AC645" t="s">
        <v>19</v>
      </c>
      <c r="AD645">
        <v>4</v>
      </c>
      <c r="AE645">
        <v>0</v>
      </c>
      <c r="AF645" t="s">
        <v>74</v>
      </c>
      <c r="AG645">
        <v>6</v>
      </c>
      <c r="AI645" s="7" t="str">
        <f>VLOOKUP(B645,U:W,3,0)</f>
        <v>-6.9159233</v>
      </c>
      <c r="AJ645" s="4" t="str">
        <f>VLOOKUP(B645,U:X,4,0)</f>
        <v>110.6841683</v>
      </c>
      <c r="AK645" s="4" t="str">
        <f>VLOOKUP(B645,U:Y,5,0)</f>
        <v>SUHIRMANTO</v>
      </c>
      <c r="AL645" s="4" t="str">
        <f>VLOOKUP(B645,U:Z,6,0)</f>
        <v>45086708331</v>
      </c>
      <c r="AM645" s="4" t="str">
        <f>VLOOKUP(B645,U:AA,7,0)</f>
        <v>SANXING</v>
      </c>
      <c r="AN645" s="4">
        <f>VLOOKUP(B645,U:AB,8,0)</f>
        <v>0</v>
      </c>
      <c r="AO645" s="4" t="str">
        <f>VLOOKUP(B645,U:AC,9,0)</f>
        <v>ABB</v>
      </c>
      <c r="AP645" s="4">
        <f>VLOOKUP(B645,U:AD,10,0)</f>
        <v>4</v>
      </c>
      <c r="AQ645" s="3" t="s">
        <v>123</v>
      </c>
      <c r="AR645" s="4" t="str">
        <f t="shared" si="18"/>
        <v>4A</v>
      </c>
      <c r="AS645" s="4" t="str">
        <f>VLOOKUP(B645,U:AF,12,0)</f>
        <v>GD525510536</v>
      </c>
      <c r="AT645" s="4">
        <f>VLOOKUP(B645,U:AG,13,0)</f>
        <v>5</v>
      </c>
      <c r="AU645" s="4">
        <f t="shared" si="19"/>
        <v>0</v>
      </c>
    </row>
    <row r="646" spans="1:47" x14ac:dyDescent="0.3">
      <c r="A646" s="6" t="s">
        <v>438</v>
      </c>
      <c r="B646" s="2" t="s">
        <v>1064</v>
      </c>
      <c r="C646" s="1" t="s">
        <v>1790</v>
      </c>
      <c r="D646" s="12" t="s">
        <v>211</v>
      </c>
      <c r="E646" s="12">
        <v>7700</v>
      </c>
      <c r="F646" s="25" t="s">
        <v>2539</v>
      </c>
      <c r="G646" s="30" t="s">
        <v>2888</v>
      </c>
      <c r="H646" s="30" t="s">
        <v>2889</v>
      </c>
      <c r="I646" s="11" t="s">
        <v>131</v>
      </c>
      <c r="J646" s="12" t="s">
        <v>4276</v>
      </c>
      <c r="K646" s="12" t="s">
        <v>38</v>
      </c>
      <c r="L646" s="12">
        <v>0</v>
      </c>
      <c r="M646" s="12" t="s">
        <v>19</v>
      </c>
      <c r="N646" s="12" t="s">
        <v>127</v>
      </c>
      <c r="O646" s="12">
        <v>0</v>
      </c>
      <c r="P646" s="12" t="s">
        <v>239</v>
      </c>
      <c r="Q646" s="12">
        <v>2</v>
      </c>
      <c r="R646" s="30" t="s">
        <v>178</v>
      </c>
      <c r="S646" s="12">
        <v>0</v>
      </c>
      <c r="U646" t="s">
        <v>739</v>
      </c>
      <c r="V646" t="s">
        <v>39</v>
      </c>
      <c r="W646" t="s">
        <v>3881</v>
      </c>
      <c r="X646" t="s">
        <v>3882</v>
      </c>
      <c r="Y646" t="s">
        <v>31</v>
      </c>
      <c r="Z646" t="s">
        <v>4809</v>
      </c>
      <c r="AA646" t="s">
        <v>37</v>
      </c>
      <c r="AC646" t="s">
        <v>19</v>
      </c>
      <c r="AD646">
        <v>4</v>
      </c>
      <c r="AE646">
        <v>0</v>
      </c>
      <c r="AF646" t="s">
        <v>5089</v>
      </c>
      <c r="AG646">
        <v>7</v>
      </c>
      <c r="AI646" s="7" t="str">
        <f>VLOOKUP(B646,U:W,3,0)</f>
        <v>-6.9569993</v>
      </c>
      <c r="AJ646" s="4" t="str">
        <f>VLOOKUP(B646,U:X,4,0)</f>
        <v>110.7044668</v>
      </c>
      <c r="AK646" s="4" t="str">
        <f>VLOOKUP(B646,U:Y,5,0)</f>
        <v>AGUS SALIM</v>
      </c>
      <c r="AL646" s="4" t="str">
        <f>VLOOKUP(B646,U:Z,6,0)</f>
        <v>86249604819</v>
      </c>
      <c r="AM646" s="4" t="str">
        <f>VLOOKUP(B646,U:AA,7,0)</f>
        <v>SMARTMETER</v>
      </c>
      <c r="AN646" s="4">
        <f>VLOOKUP(B646,U:AB,8,0)</f>
        <v>0</v>
      </c>
      <c r="AO646" s="4" t="str">
        <f>VLOOKUP(B646,U:AC,9,0)</f>
        <v>ABB</v>
      </c>
      <c r="AP646" s="4">
        <f>VLOOKUP(B646,U:AD,10,0)</f>
        <v>35</v>
      </c>
      <c r="AQ646" s="3" t="s">
        <v>123</v>
      </c>
      <c r="AR646" s="4" t="str">
        <f t="shared" si="18"/>
        <v>35A</v>
      </c>
      <c r="AS646" s="4" t="str">
        <f>VLOOKUP(B646,U:AF,12,0)</f>
        <v>GD525510316</v>
      </c>
      <c r="AT646" s="4">
        <f>VLOOKUP(B646,U:AG,13,0)</f>
        <v>2</v>
      </c>
      <c r="AU646" s="4">
        <f t="shared" si="19"/>
        <v>0</v>
      </c>
    </row>
    <row r="647" spans="1:47" x14ac:dyDescent="0.3">
      <c r="A647" s="6" t="s">
        <v>429</v>
      </c>
      <c r="B647" s="2" t="s">
        <v>1065</v>
      </c>
      <c r="C647" s="1" t="s">
        <v>1791</v>
      </c>
      <c r="D647" s="12" t="s">
        <v>33</v>
      </c>
      <c r="E647" s="12">
        <v>900</v>
      </c>
      <c r="F647" s="25" t="s">
        <v>2540</v>
      </c>
      <c r="G647" s="30" t="s">
        <v>2986</v>
      </c>
      <c r="H647" s="30" t="s">
        <v>2987</v>
      </c>
      <c r="I647" s="11" t="s">
        <v>131</v>
      </c>
      <c r="J647" s="12" t="s">
        <v>4324</v>
      </c>
      <c r="K647" s="12" t="s">
        <v>37</v>
      </c>
      <c r="L647" s="12">
        <v>0</v>
      </c>
      <c r="M647" s="12" t="s">
        <v>19</v>
      </c>
      <c r="N647" s="12" t="s">
        <v>21</v>
      </c>
      <c r="O647" s="12">
        <v>0</v>
      </c>
      <c r="P647" s="12" t="s">
        <v>49</v>
      </c>
      <c r="Q647" s="12">
        <v>3</v>
      </c>
      <c r="R647" s="30" t="s">
        <v>178</v>
      </c>
      <c r="S647" s="12">
        <v>0</v>
      </c>
      <c r="U647" t="s">
        <v>796</v>
      </c>
      <c r="V647" t="s">
        <v>39</v>
      </c>
      <c r="W647" t="s">
        <v>3883</v>
      </c>
      <c r="X647" t="s">
        <v>3884</v>
      </c>
      <c r="Y647" t="s">
        <v>184</v>
      </c>
      <c r="Z647" t="s">
        <v>4810</v>
      </c>
      <c r="AA647" t="s">
        <v>37</v>
      </c>
      <c r="AC647" t="s">
        <v>19</v>
      </c>
      <c r="AD647">
        <v>4</v>
      </c>
      <c r="AE647">
        <v>0</v>
      </c>
      <c r="AF647" t="s">
        <v>157</v>
      </c>
      <c r="AG647">
        <v>4</v>
      </c>
      <c r="AI647" s="7" t="str">
        <f>VLOOKUP(B647,U:W,3,0)</f>
        <v>-6.994726</v>
      </c>
      <c r="AJ647" s="4" t="str">
        <f>VLOOKUP(B647,U:X,4,0)</f>
        <v>110.7500856</v>
      </c>
      <c r="AK647" s="4" t="str">
        <f>VLOOKUP(B647,U:Y,5,0)</f>
        <v>AGUS SALIM</v>
      </c>
      <c r="AL647" s="4" t="str">
        <f>VLOOKUP(B647,U:Z,6,0)</f>
        <v>14514167973</v>
      </c>
      <c r="AM647" s="4" t="str">
        <f>VLOOKUP(B647,U:AA,7,0)</f>
        <v>HEXING</v>
      </c>
      <c r="AN647" s="4">
        <f>VLOOKUP(B647,U:AB,8,0)</f>
        <v>0</v>
      </c>
      <c r="AO647" s="4" t="str">
        <f>VLOOKUP(B647,U:AC,9,0)</f>
        <v>ABB</v>
      </c>
      <c r="AP647" s="4">
        <f>VLOOKUP(B647,U:AD,10,0)</f>
        <v>4</v>
      </c>
      <c r="AQ647" s="3" t="s">
        <v>123</v>
      </c>
      <c r="AR647" s="4" t="str">
        <f t="shared" ref="AR647:AR710" si="20">CONCATENATE(AP647,AQ647)</f>
        <v>4A</v>
      </c>
      <c r="AS647" s="4" t="str">
        <f>VLOOKUP(B647,U:AF,12,0)</f>
        <v>GD525512360</v>
      </c>
      <c r="AT647" s="4">
        <f>VLOOKUP(B647,U:AG,13,0)</f>
        <v>3</v>
      </c>
      <c r="AU647" s="4">
        <f t="shared" ref="AU647:AU710" si="21">IF(AT647&gt;5,"PERLU PERLUASAN JTR",0)</f>
        <v>0</v>
      </c>
    </row>
    <row r="648" spans="1:47" x14ac:dyDescent="0.3">
      <c r="A648" s="6" t="s">
        <v>429</v>
      </c>
      <c r="B648" s="2" t="s">
        <v>1066</v>
      </c>
      <c r="C648" s="1" t="s">
        <v>1792</v>
      </c>
      <c r="D648" s="12" t="s">
        <v>18</v>
      </c>
      <c r="E648" s="12">
        <v>1300</v>
      </c>
      <c r="F648" s="25" t="s">
        <v>2541</v>
      </c>
      <c r="G648" s="30" t="s">
        <v>3058</v>
      </c>
      <c r="H648" s="30" t="s">
        <v>3059</v>
      </c>
      <c r="I648" s="11" t="s">
        <v>131</v>
      </c>
      <c r="J648" s="12" t="s">
        <v>4364</v>
      </c>
      <c r="K648" s="12" t="s">
        <v>145</v>
      </c>
      <c r="L648" s="12">
        <v>0</v>
      </c>
      <c r="M648" s="12" t="s">
        <v>19</v>
      </c>
      <c r="N648" s="12" t="s">
        <v>125</v>
      </c>
      <c r="O648" s="12">
        <v>0</v>
      </c>
      <c r="P648" s="12" t="s">
        <v>353</v>
      </c>
      <c r="Q648" s="12">
        <v>6</v>
      </c>
      <c r="R648" s="30" t="s">
        <v>184</v>
      </c>
      <c r="S648" s="12" t="s">
        <v>132</v>
      </c>
      <c r="U648" t="s">
        <v>789</v>
      </c>
      <c r="V648" t="s">
        <v>39</v>
      </c>
      <c r="W648" t="s">
        <v>3885</v>
      </c>
      <c r="X648" t="s">
        <v>3886</v>
      </c>
      <c r="Y648" t="s">
        <v>184</v>
      </c>
      <c r="Z648" t="s">
        <v>4811</v>
      </c>
      <c r="AA648" t="s">
        <v>37</v>
      </c>
      <c r="AC648" t="s">
        <v>19</v>
      </c>
      <c r="AD648">
        <v>4</v>
      </c>
      <c r="AE648">
        <v>0</v>
      </c>
      <c r="AF648" t="s">
        <v>88</v>
      </c>
      <c r="AG648">
        <v>1</v>
      </c>
      <c r="AI648" s="7" t="str">
        <f>VLOOKUP(B648,U:W,3,0)</f>
        <v>-6.843915</v>
      </c>
      <c r="AJ648" s="4" t="str">
        <f>VLOOKUP(B648,U:X,4,0)</f>
        <v>110.726662</v>
      </c>
      <c r="AK648" s="4" t="str">
        <f>VLOOKUP(B648,U:Y,5,0)</f>
        <v>AHMAD KHARIS</v>
      </c>
      <c r="AL648" s="4" t="str">
        <f>VLOOKUP(B648,U:Z,6,0)</f>
        <v>56213782248</v>
      </c>
      <c r="AM648" s="4" t="str">
        <f>VLOOKUP(B648,U:AA,7,0)</f>
        <v>MELCOINDA</v>
      </c>
      <c r="AN648" s="4">
        <f>VLOOKUP(B648,U:AB,8,0)</f>
        <v>0</v>
      </c>
      <c r="AO648" s="4" t="str">
        <f>VLOOKUP(B648,U:AC,9,0)</f>
        <v>ABB</v>
      </c>
      <c r="AP648" s="4">
        <f>VLOOKUP(B648,U:AD,10,0)</f>
        <v>6</v>
      </c>
      <c r="AQ648" s="3" t="s">
        <v>123</v>
      </c>
      <c r="AR648" s="4" t="str">
        <f t="shared" si="20"/>
        <v>6A</v>
      </c>
      <c r="AS648" s="4" t="str">
        <f>VLOOKUP(B648,U:AF,12,0)</f>
        <v>GD525511598</v>
      </c>
      <c r="AT648" s="4">
        <f>VLOOKUP(B648,U:AG,13,0)</f>
        <v>6</v>
      </c>
      <c r="AU648" s="4" t="str">
        <f t="shared" si="21"/>
        <v>PERLU PERLUASAN JTR</v>
      </c>
    </row>
    <row r="649" spans="1:47" x14ac:dyDescent="0.3">
      <c r="A649" s="6" t="s">
        <v>429</v>
      </c>
      <c r="B649" s="2" t="s">
        <v>1067</v>
      </c>
      <c r="C649" s="1" t="s">
        <v>1793</v>
      </c>
      <c r="D649" s="12" t="s">
        <v>18</v>
      </c>
      <c r="E649" s="12">
        <v>900</v>
      </c>
      <c r="F649" s="25" t="s">
        <v>2542</v>
      </c>
      <c r="G649" s="30" t="s">
        <v>2988</v>
      </c>
      <c r="H649" s="30" t="s">
        <v>2989</v>
      </c>
      <c r="I649" s="11" t="s">
        <v>131</v>
      </c>
      <c r="J649" s="12" t="s">
        <v>4325</v>
      </c>
      <c r="K649" s="12" t="s">
        <v>37</v>
      </c>
      <c r="L649" s="12">
        <v>0</v>
      </c>
      <c r="M649" s="12" t="s">
        <v>19</v>
      </c>
      <c r="N649" s="12" t="s">
        <v>21</v>
      </c>
      <c r="O649" s="12">
        <v>0</v>
      </c>
      <c r="P649" s="12" t="s">
        <v>96</v>
      </c>
      <c r="Q649" s="12">
        <v>4</v>
      </c>
      <c r="R649" s="30" t="s">
        <v>178</v>
      </c>
      <c r="S649" s="12">
        <v>0</v>
      </c>
      <c r="U649" t="s">
        <v>787</v>
      </c>
      <c r="V649" t="s">
        <v>39</v>
      </c>
      <c r="W649" t="s">
        <v>3887</v>
      </c>
      <c r="X649" t="s">
        <v>3888</v>
      </c>
      <c r="Y649" t="s">
        <v>182</v>
      </c>
      <c r="Z649" t="s">
        <v>4812</v>
      </c>
      <c r="AA649" t="s">
        <v>37</v>
      </c>
      <c r="AC649" t="s">
        <v>19</v>
      </c>
      <c r="AD649">
        <v>4</v>
      </c>
      <c r="AE649">
        <v>0</v>
      </c>
      <c r="AF649" t="s">
        <v>411</v>
      </c>
      <c r="AG649">
        <v>1</v>
      </c>
      <c r="AI649" s="7" t="str">
        <f>VLOOKUP(B649,U:W,3,0)</f>
        <v>-6.9947255</v>
      </c>
      <c r="AJ649" s="4" t="str">
        <f>VLOOKUP(B649,U:X,4,0)</f>
        <v>110.7500846</v>
      </c>
      <c r="AK649" s="4" t="str">
        <f>VLOOKUP(B649,U:Y,5,0)</f>
        <v>AGUS SALIM</v>
      </c>
      <c r="AL649" s="4" t="str">
        <f>VLOOKUP(B649,U:Z,6,0)</f>
        <v>14514167692</v>
      </c>
      <c r="AM649" s="4" t="str">
        <f>VLOOKUP(B649,U:AA,7,0)</f>
        <v>HEXING</v>
      </c>
      <c r="AN649" s="4">
        <f>VLOOKUP(B649,U:AB,8,0)</f>
        <v>0</v>
      </c>
      <c r="AO649" s="4" t="str">
        <f>VLOOKUP(B649,U:AC,9,0)</f>
        <v>ABB</v>
      </c>
      <c r="AP649" s="4">
        <f>VLOOKUP(B649,U:AD,10,0)</f>
        <v>4</v>
      </c>
      <c r="AQ649" s="3" t="s">
        <v>123</v>
      </c>
      <c r="AR649" s="4" t="str">
        <f t="shared" si="20"/>
        <v>4A</v>
      </c>
      <c r="AS649" s="4" t="str">
        <f>VLOOKUP(B649,U:AF,12,0)</f>
        <v>GD525512388</v>
      </c>
      <c r="AT649" s="4">
        <f>VLOOKUP(B649,U:AG,13,0)</f>
        <v>4</v>
      </c>
      <c r="AU649" s="4">
        <f t="shared" si="21"/>
        <v>0</v>
      </c>
    </row>
    <row r="650" spans="1:47" x14ac:dyDescent="0.3">
      <c r="A650" s="6" t="s">
        <v>429</v>
      </c>
      <c r="B650" s="2" t="s">
        <v>1068</v>
      </c>
      <c r="C650" s="1" t="s">
        <v>1794</v>
      </c>
      <c r="D650" s="12" t="s">
        <v>211</v>
      </c>
      <c r="E650" s="12">
        <v>4400</v>
      </c>
      <c r="F650" s="25" t="s">
        <v>2543</v>
      </c>
      <c r="G650" s="30" t="s">
        <v>3052</v>
      </c>
      <c r="H650" s="30" t="s">
        <v>3053</v>
      </c>
      <c r="I650" s="11" t="s">
        <v>131</v>
      </c>
      <c r="J650" s="12" t="s">
        <v>4361</v>
      </c>
      <c r="K650" s="12" t="s">
        <v>38</v>
      </c>
      <c r="L650" s="12">
        <v>0</v>
      </c>
      <c r="M650" s="12" t="s">
        <v>19</v>
      </c>
      <c r="N650" s="12" t="s">
        <v>187</v>
      </c>
      <c r="O650" s="12">
        <v>0</v>
      </c>
      <c r="P650" s="12" t="s">
        <v>5027</v>
      </c>
      <c r="Q650" s="12">
        <v>1</v>
      </c>
      <c r="R650" s="30" t="s">
        <v>184</v>
      </c>
      <c r="S650" s="12">
        <v>0</v>
      </c>
      <c r="U650" t="s">
        <v>759</v>
      </c>
      <c r="V650" t="s">
        <v>40</v>
      </c>
      <c r="W650" t="s">
        <v>3889</v>
      </c>
      <c r="X650" t="s">
        <v>3890</v>
      </c>
      <c r="Y650" t="s">
        <v>177</v>
      </c>
      <c r="Z650" t="s">
        <v>4813</v>
      </c>
      <c r="AA650" t="s">
        <v>37</v>
      </c>
      <c r="AC650" t="s">
        <v>19</v>
      </c>
      <c r="AD650">
        <v>6</v>
      </c>
      <c r="AE650">
        <v>0</v>
      </c>
      <c r="AF650" t="s">
        <v>5020</v>
      </c>
      <c r="AG650">
        <v>5</v>
      </c>
      <c r="AI650" s="7" t="str">
        <f>VLOOKUP(B650,U:W,3,0)</f>
        <v>-6.8424166</v>
      </c>
      <c r="AJ650" s="4" t="str">
        <f>VLOOKUP(B650,U:X,4,0)</f>
        <v>110.729639</v>
      </c>
      <c r="AK650" s="4" t="str">
        <f>VLOOKUP(B650,U:Y,5,0)</f>
        <v>AHMAD KHARIS</v>
      </c>
      <c r="AL650" s="4" t="str">
        <f>VLOOKUP(B650,U:Z,6,0)</f>
        <v>86249305300</v>
      </c>
      <c r="AM650" s="4" t="str">
        <f>VLOOKUP(B650,U:AA,7,0)</f>
        <v>SMARTMETER</v>
      </c>
      <c r="AN650" s="4">
        <f>VLOOKUP(B650,U:AB,8,0)</f>
        <v>0</v>
      </c>
      <c r="AO650" s="4" t="str">
        <f>VLOOKUP(B650,U:AC,9,0)</f>
        <v>ABB</v>
      </c>
      <c r="AP650" s="4">
        <f>VLOOKUP(B650,U:AD,10,0)</f>
        <v>20</v>
      </c>
      <c r="AQ650" s="3" t="s">
        <v>123</v>
      </c>
      <c r="AR650" s="4" t="str">
        <f t="shared" si="20"/>
        <v>20A</v>
      </c>
      <c r="AS650" s="4" t="str">
        <f>VLOOKUP(B650,U:AF,12,0)</f>
        <v>0276</v>
      </c>
      <c r="AT650" s="4">
        <f>VLOOKUP(B650,U:AG,13,0)</f>
        <v>1</v>
      </c>
      <c r="AU650" s="4">
        <f t="shared" si="21"/>
        <v>0</v>
      </c>
    </row>
    <row r="651" spans="1:47" x14ac:dyDescent="0.3">
      <c r="A651" s="6" t="s">
        <v>429</v>
      </c>
      <c r="B651" s="2" t="s">
        <v>1069</v>
      </c>
      <c r="C651" s="1" t="s">
        <v>1795</v>
      </c>
      <c r="D651" s="12" t="s">
        <v>18</v>
      </c>
      <c r="E651" s="12">
        <v>900</v>
      </c>
      <c r="F651" s="25" t="s">
        <v>2544</v>
      </c>
      <c r="G651" s="30" t="s">
        <v>3064</v>
      </c>
      <c r="H651" s="30" t="s">
        <v>3065</v>
      </c>
      <c r="I651" s="11" t="s">
        <v>131</v>
      </c>
      <c r="J651" s="12" t="s">
        <v>4367</v>
      </c>
      <c r="K651" s="12" t="s">
        <v>37</v>
      </c>
      <c r="L651" s="12">
        <v>0</v>
      </c>
      <c r="M651" s="12" t="s">
        <v>19</v>
      </c>
      <c r="N651" s="12" t="s">
        <v>21</v>
      </c>
      <c r="O651" s="12">
        <v>0</v>
      </c>
      <c r="P651" s="12" t="s">
        <v>234</v>
      </c>
      <c r="Q651" s="12">
        <v>10</v>
      </c>
      <c r="R651" s="30" t="s">
        <v>184</v>
      </c>
      <c r="S651" s="12" t="s">
        <v>132</v>
      </c>
      <c r="U651" t="s">
        <v>782</v>
      </c>
      <c r="V651" t="s">
        <v>39</v>
      </c>
      <c r="W651" t="s">
        <v>3891</v>
      </c>
      <c r="X651" t="s">
        <v>3892</v>
      </c>
      <c r="Y651" t="s">
        <v>181</v>
      </c>
      <c r="Z651" t="s">
        <v>4814</v>
      </c>
      <c r="AA651" t="s">
        <v>37</v>
      </c>
      <c r="AC651" t="s">
        <v>19</v>
      </c>
      <c r="AD651">
        <v>4</v>
      </c>
      <c r="AE651">
        <v>0</v>
      </c>
      <c r="AF651" t="s">
        <v>113</v>
      </c>
      <c r="AG651">
        <v>3</v>
      </c>
      <c r="AI651" s="7" t="str">
        <f>VLOOKUP(B651,U:W,3,0)</f>
        <v>-6.8395564</v>
      </c>
      <c r="AJ651" s="4" t="str">
        <f>VLOOKUP(B651,U:X,4,0)</f>
        <v>110.749303</v>
      </c>
      <c r="AK651" s="4" t="str">
        <f>VLOOKUP(B651,U:Y,5,0)</f>
        <v>AHMAD KHARIS</v>
      </c>
      <c r="AL651" s="4" t="str">
        <f>VLOOKUP(B651,U:Z,6,0)</f>
        <v>14514167957</v>
      </c>
      <c r="AM651" s="4" t="str">
        <f>VLOOKUP(B651,U:AA,7,0)</f>
        <v>HEXING</v>
      </c>
      <c r="AN651" s="4">
        <f>VLOOKUP(B651,U:AB,8,0)</f>
        <v>0</v>
      </c>
      <c r="AO651" s="4" t="str">
        <f>VLOOKUP(B651,U:AC,9,0)</f>
        <v>ABB</v>
      </c>
      <c r="AP651" s="4">
        <f>VLOOKUP(B651,U:AD,10,0)</f>
        <v>4</v>
      </c>
      <c r="AQ651" s="3" t="s">
        <v>123</v>
      </c>
      <c r="AR651" s="4" t="str">
        <f t="shared" si="20"/>
        <v>4A</v>
      </c>
      <c r="AS651" s="4" t="str">
        <f>VLOOKUP(B651,U:AF,12,0)</f>
        <v>GD525511425</v>
      </c>
      <c r="AT651" s="4">
        <f>VLOOKUP(B651,U:AG,13,0)</f>
        <v>10</v>
      </c>
      <c r="AU651" s="4" t="str">
        <f t="shared" si="21"/>
        <v>PERLU PERLUASAN JTR</v>
      </c>
    </row>
    <row r="652" spans="1:47" x14ac:dyDescent="0.3">
      <c r="A652" s="6" t="s">
        <v>429</v>
      </c>
      <c r="B652" s="2" t="s">
        <v>1070</v>
      </c>
      <c r="C652" s="1" t="s">
        <v>1796</v>
      </c>
      <c r="D652" s="12" t="s">
        <v>18</v>
      </c>
      <c r="E652" s="12">
        <v>900</v>
      </c>
      <c r="F652" s="25" t="s">
        <v>2545</v>
      </c>
      <c r="G652" s="30" t="s">
        <v>2984</v>
      </c>
      <c r="H652" s="30" t="s">
        <v>2985</v>
      </c>
      <c r="I652" s="11" t="s">
        <v>131</v>
      </c>
      <c r="J652" s="12" t="s">
        <v>4323</v>
      </c>
      <c r="K652" s="12" t="s">
        <v>37</v>
      </c>
      <c r="L652" s="12">
        <v>0</v>
      </c>
      <c r="M652" s="12" t="s">
        <v>19</v>
      </c>
      <c r="N652" s="12" t="s">
        <v>21</v>
      </c>
      <c r="O652" s="12">
        <v>0</v>
      </c>
      <c r="P652" s="12" t="s">
        <v>68</v>
      </c>
      <c r="Q652" s="12">
        <v>2</v>
      </c>
      <c r="R652" s="30" t="s">
        <v>178</v>
      </c>
      <c r="S652" s="12">
        <v>0</v>
      </c>
      <c r="U652" t="s">
        <v>804</v>
      </c>
      <c r="V652" t="s">
        <v>39</v>
      </c>
      <c r="W652" t="s">
        <v>3893</v>
      </c>
      <c r="X652" t="s">
        <v>3894</v>
      </c>
      <c r="Y652" t="s">
        <v>184</v>
      </c>
      <c r="Z652" t="s">
        <v>4815</v>
      </c>
      <c r="AA652" t="s">
        <v>37</v>
      </c>
      <c r="AC652" t="s">
        <v>19</v>
      </c>
      <c r="AD652">
        <v>4</v>
      </c>
      <c r="AE652">
        <v>0</v>
      </c>
      <c r="AF652" t="s">
        <v>5158</v>
      </c>
      <c r="AG652">
        <v>1</v>
      </c>
      <c r="AI652" s="7" t="str">
        <f>VLOOKUP(B652,U:W,3,0)</f>
        <v>-6.9947184</v>
      </c>
      <c r="AJ652" s="4" t="str">
        <f>VLOOKUP(B652,U:X,4,0)</f>
        <v>110.7500817</v>
      </c>
      <c r="AK652" s="4" t="str">
        <f>VLOOKUP(B652,U:Y,5,0)</f>
        <v>AGUS SALIM</v>
      </c>
      <c r="AL652" s="4" t="str">
        <f>VLOOKUP(B652,U:Z,6,0)</f>
        <v>14514139386</v>
      </c>
      <c r="AM652" s="4" t="str">
        <f>VLOOKUP(B652,U:AA,7,0)</f>
        <v>HEXING</v>
      </c>
      <c r="AN652" s="4">
        <f>VLOOKUP(B652,U:AB,8,0)</f>
        <v>0</v>
      </c>
      <c r="AO652" s="4" t="str">
        <f>VLOOKUP(B652,U:AC,9,0)</f>
        <v>ABB</v>
      </c>
      <c r="AP652" s="4">
        <f>VLOOKUP(B652,U:AD,10,0)</f>
        <v>4</v>
      </c>
      <c r="AQ652" s="3" t="s">
        <v>123</v>
      </c>
      <c r="AR652" s="4" t="str">
        <f t="shared" si="20"/>
        <v>4A</v>
      </c>
      <c r="AS652" s="4" t="str">
        <f>VLOOKUP(B652,U:AF,12,0)</f>
        <v>GD525511926</v>
      </c>
      <c r="AT652" s="4">
        <f>VLOOKUP(B652,U:AG,13,0)</f>
        <v>2</v>
      </c>
      <c r="AU652" s="4">
        <f t="shared" si="21"/>
        <v>0</v>
      </c>
    </row>
    <row r="653" spans="1:47" x14ac:dyDescent="0.3">
      <c r="A653" s="6" t="s">
        <v>429</v>
      </c>
      <c r="B653" s="2" t="s">
        <v>1071</v>
      </c>
      <c r="C653" s="1" t="s">
        <v>1797</v>
      </c>
      <c r="D653" s="12" t="s">
        <v>18</v>
      </c>
      <c r="E653" s="12">
        <v>1300</v>
      </c>
      <c r="F653" s="25" t="s">
        <v>2546</v>
      </c>
      <c r="G653" s="30" t="s">
        <v>3046</v>
      </c>
      <c r="H653" s="30" t="s">
        <v>3047</v>
      </c>
      <c r="I653" s="11" t="s">
        <v>131</v>
      </c>
      <c r="J653" s="12" t="s">
        <v>4358</v>
      </c>
      <c r="K653" s="12" t="s">
        <v>337</v>
      </c>
      <c r="L653" s="12">
        <v>0</v>
      </c>
      <c r="M653" s="12" t="s">
        <v>19</v>
      </c>
      <c r="N653" s="12" t="s">
        <v>125</v>
      </c>
      <c r="O653" s="12">
        <v>0</v>
      </c>
      <c r="P653" s="12" t="s">
        <v>4979</v>
      </c>
      <c r="Q653" s="12">
        <v>1</v>
      </c>
      <c r="R653" s="30" t="s">
        <v>31</v>
      </c>
      <c r="S653" s="12">
        <v>0</v>
      </c>
      <c r="U653" t="s">
        <v>786</v>
      </c>
      <c r="V653" t="s">
        <v>40</v>
      </c>
      <c r="W653" t="s">
        <v>3895</v>
      </c>
      <c r="X653" t="s">
        <v>3896</v>
      </c>
      <c r="Y653" t="s">
        <v>182</v>
      </c>
      <c r="Z653" t="s">
        <v>4816</v>
      </c>
      <c r="AA653" t="s">
        <v>37</v>
      </c>
      <c r="AC653" t="s">
        <v>19</v>
      </c>
      <c r="AD653">
        <v>6</v>
      </c>
      <c r="AE653">
        <v>0</v>
      </c>
      <c r="AF653" t="s">
        <v>102</v>
      </c>
      <c r="AG653">
        <v>6</v>
      </c>
      <c r="AI653" s="7" t="str">
        <f>VLOOKUP(B653,U:W,3,0)</f>
        <v>-6.9116879</v>
      </c>
      <c r="AJ653" s="4" t="str">
        <f>VLOOKUP(B653,U:X,4,0)</f>
        <v>110.6083001</v>
      </c>
      <c r="AK653" s="4" t="str">
        <f>VLOOKUP(B653,U:Y,5,0)</f>
        <v>SUDARMAN</v>
      </c>
      <c r="AL653" s="4" t="str">
        <f>VLOOKUP(B653,U:Z,6,0)</f>
        <v>50160632712</v>
      </c>
      <c r="AM653" s="4" t="str">
        <f>VLOOKUP(B653,U:AA,7,0)</f>
        <v>CANNET</v>
      </c>
      <c r="AN653" s="4">
        <f>VLOOKUP(B653,U:AB,8,0)</f>
        <v>0</v>
      </c>
      <c r="AO653" s="4" t="str">
        <f>VLOOKUP(B653,U:AC,9,0)</f>
        <v>ABB</v>
      </c>
      <c r="AP653" s="4">
        <f>VLOOKUP(B653,U:AD,10,0)</f>
        <v>6</v>
      </c>
      <c r="AQ653" s="3" t="s">
        <v>123</v>
      </c>
      <c r="AR653" s="4" t="str">
        <f t="shared" si="20"/>
        <v>6A</v>
      </c>
      <c r="AS653" s="4" t="str">
        <f>VLOOKUP(B653,U:AF,12,0)</f>
        <v>GD525510670</v>
      </c>
      <c r="AT653" s="4">
        <f>VLOOKUP(B653,U:AG,13,0)</f>
        <v>1</v>
      </c>
      <c r="AU653" s="4">
        <f t="shared" si="21"/>
        <v>0</v>
      </c>
    </row>
    <row r="654" spans="1:47" x14ac:dyDescent="0.3">
      <c r="A654" s="6" t="s">
        <v>429</v>
      </c>
      <c r="B654" s="2" t="s">
        <v>1072</v>
      </c>
      <c r="C654" s="1" t="s">
        <v>1798</v>
      </c>
      <c r="D654" s="12" t="s">
        <v>18</v>
      </c>
      <c r="E654" s="12">
        <v>900</v>
      </c>
      <c r="F654" s="25" t="s">
        <v>2547</v>
      </c>
      <c r="G654" s="30" t="s">
        <v>3048</v>
      </c>
      <c r="H654" s="30" t="s">
        <v>3049</v>
      </c>
      <c r="I654" s="11" t="s">
        <v>131</v>
      </c>
      <c r="J654" s="12" t="s">
        <v>4359</v>
      </c>
      <c r="K654" s="12" t="s">
        <v>37</v>
      </c>
      <c r="L654" s="12">
        <v>0</v>
      </c>
      <c r="M654" s="12" t="s">
        <v>19</v>
      </c>
      <c r="N654" s="12" t="s">
        <v>21</v>
      </c>
      <c r="O654" s="12">
        <v>0</v>
      </c>
      <c r="P654" s="12" t="s">
        <v>155</v>
      </c>
      <c r="Q654" s="12">
        <v>3</v>
      </c>
      <c r="R654" s="30" t="s">
        <v>176</v>
      </c>
      <c r="S654" s="12">
        <v>0</v>
      </c>
      <c r="U654" t="s">
        <v>948</v>
      </c>
      <c r="V654" t="s">
        <v>39</v>
      </c>
      <c r="W654" t="s">
        <v>3897</v>
      </c>
      <c r="X654" t="s">
        <v>3898</v>
      </c>
      <c r="Y654" t="s">
        <v>177</v>
      </c>
      <c r="Z654" t="s">
        <v>4817</v>
      </c>
      <c r="AA654" t="s">
        <v>37</v>
      </c>
      <c r="AC654" t="s">
        <v>19</v>
      </c>
      <c r="AD654">
        <v>4</v>
      </c>
      <c r="AE654">
        <v>0</v>
      </c>
      <c r="AF654" t="s">
        <v>236</v>
      </c>
      <c r="AG654">
        <v>4</v>
      </c>
      <c r="AI654" s="7" t="str">
        <f>VLOOKUP(B654,U:W,3,0)</f>
        <v>-6.8789064</v>
      </c>
      <c r="AJ654" s="4" t="str">
        <f>VLOOKUP(B654,U:X,4,0)</f>
        <v>110.5982898</v>
      </c>
      <c r="AK654" s="4" t="str">
        <f>VLOOKUP(B654,U:Y,5,0)</f>
        <v>AHMAD ROFIQ</v>
      </c>
      <c r="AL654" s="4" t="str">
        <f>VLOOKUP(B654,U:Z,6,0)</f>
        <v>14514167841</v>
      </c>
      <c r="AM654" s="4" t="str">
        <f>VLOOKUP(B654,U:AA,7,0)</f>
        <v>HEXING</v>
      </c>
      <c r="AN654" s="4">
        <f>VLOOKUP(B654,U:AB,8,0)</f>
        <v>0</v>
      </c>
      <c r="AO654" s="4" t="str">
        <f>VLOOKUP(B654,U:AC,9,0)</f>
        <v>ABB</v>
      </c>
      <c r="AP654" s="4">
        <f>VLOOKUP(B654,U:AD,10,0)</f>
        <v>4</v>
      </c>
      <c r="AQ654" s="3" t="s">
        <v>123</v>
      </c>
      <c r="AR654" s="4" t="str">
        <f t="shared" si="20"/>
        <v>4A</v>
      </c>
      <c r="AS654" s="4" t="str">
        <f>VLOOKUP(B654,U:AF,12,0)</f>
        <v>GD525511727</v>
      </c>
      <c r="AT654" s="4">
        <f>VLOOKUP(B654,U:AG,13,0)</f>
        <v>3</v>
      </c>
      <c r="AU654" s="4">
        <f t="shared" si="21"/>
        <v>0</v>
      </c>
    </row>
    <row r="655" spans="1:47" x14ac:dyDescent="0.3">
      <c r="A655" s="6" t="s">
        <v>429</v>
      </c>
      <c r="B655" s="2" t="s">
        <v>1073</v>
      </c>
      <c r="C655" s="1" t="s">
        <v>1799</v>
      </c>
      <c r="D655" s="12" t="s">
        <v>18</v>
      </c>
      <c r="E655" s="12">
        <v>900</v>
      </c>
      <c r="F655" s="25" t="s">
        <v>2548</v>
      </c>
      <c r="G655" s="30" t="s">
        <v>2910</v>
      </c>
      <c r="H655" s="30" t="s">
        <v>2911</v>
      </c>
      <c r="I655" s="11" t="s">
        <v>131</v>
      </c>
      <c r="J655" s="12" t="s">
        <v>4286</v>
      </c>
      <c r="K655" s="12" t="s">
        <v>37</v>
      </c>
      <c r="L655" s="12">
        <v>0</v>
      </c>
      <c r="M655" s="12" t="s">
        <v>19</v>
      </c>
      <c r="N655" s="12" t="s">
        <v>21</v>
      </c>
      <c r="O655" s="12">
        <v>0</v>
      </c>
      <c r="P655" s="12" t="s">
        <v>83</v>
      </c>
      <c r="Q655" s="12">
        <v>5</v>
      </c>
      <c r="R655" s="30" t="s">
        <v>184</v>
      </c>
      <c r="S655" s="12">
        <v>0</v>
      </c>
      <c r="U655" t="s">
        <v>928</v>
      </c>
      <c r="V655" t="s">
        <v>39</v>
      </c>
      <c r="W655" t="s">
        <v>3899</v>
      </c>
      <c r="X655" t="s">
        <v>3900</v>
      </c>
      <c r="Y655" t="s">
        <v>176</v>
      </c>
      <c r="Z655" t="s">
        <v>4818</v>
      </c>
      <c r="AA655" t="s">
        <v>37</v>
      </c>
      <c r="AC655" t="s">
        <v>19</v>
      </c>
      <c r="AD655">
        <v>4</v>
      </c>
      <c r="AE655">
        <v>0</v>
      </c>
      <c r="AF655" t="s">
        <v>63</v>
      </c>
      <c r="AG655">
        <v>5</v>
      </c>
      <c r="AI655" s="7" t="str">
        <f>VLOOKUP(B655,U:W,3,0)</f>
        <v>-6.8386591</v>
      </c>
      <c r="AJ655" s="4" t="str">
        <f>VLOOKUP(B655,U:X,4,0)</f>
        <v>110.7218328</v>
      </c>
      <c r="AK655" s="4" t="str">
        <f>VLOOKUP(B655,U:Y,5,0)</f>
        <v>AHMAD KHARIS</v>
      </c>
      <c r="AL655" s="4" t="str">
        <f>VLOOKUP(B655,U:Z,6,0)</f>
        <v>14514168567</v>
      </c>
      <c r="AM655" s="4" t="str">
        <f>VLOOKUP(B655,U:AA,7,0)</f>
        <v>HEXING</v>
      </c>
      <c r="AN655" s="4">
        <f>VLOOKUP(B655,U:AB,8,0)</f>
        <v>0</v>
      </c>
      <c r="AO655" s="4" t="str">
        <f>VLOOKUP(B655,U:AC,9,0)</f>
        <v>ABB</v>
      </c>
      <c r="AP655" s="4">
        <f>VLOOKUP(B655,U:AD,10,0)</f>
        <v>4</v>
      </c>
      <c r="AQ655" s="3" t="s">
        <v>123</v>
      </c>
      <c r="AR655" s="4" t="str">
        <f t="shared" si="20"/>
        <v>4A</v>
      </c>
      <c r="AS655" s="4" t="str">
        <f>VLOOKUP(B655,U:AF,12,0)</f>
        <v>GD525512298</v>
      </c>
      <c r="AT655" s="4">
        <f>VLOOKUP(B655,U:AG,13,0)</f>
        <v>5</v>
      </c>
      <c r="AU655" s="4">
        <f t="shared" si="21"/>
        <v>0</v>
      </c>
    </row>
    <row r="656" spans="1:47" x14ac:dyDescent="0.3">
      <c r="A656" s="6" t="s">
        <v>429</v>
      </c>
      <c r="B656" s="2" t="s">
        <v>1074</v>
      </c>
      <c r="C656" s="1" t="s">
        <v>1800</v>
      </c>
      <c r="D656" s="12" t="s">
        <v>33</v>
      </c>
      <c r="E656" s="12">
        <v>900</v>
      </c>
      <c r="F656" s="25" t="s">
        <v>2549</v>
      </c>
      <c r="G656" s="19" t="s">
        <v>2980</v>
      </c>
      <c r="H656" s="19" t="s">
        <v>2981</v>
      </c>
      <c r="I656" s="11" t="s">
        <v>131</v>
      </c>
      <c r="J656" s="18" t="s">
        <v>4321</v>
      </c>
      <c r="K656" s="12" t="s">
        <v>37</v>
      </c>
      <c r="L656" s="12">
        <v>0</v>
      </c>
      <c r="M656" s="11" t="s">
        <v>19</v>
      </c>
      <c r="N656" s="11" t="s">
        <v>21</v>
      </c>
      <c r="O656" s="12">
        <v>0</v>
      </c>
      <c r="P656" s="12" t="s">
        <v>392</v>
      </c>
      <c r="Q656" s="12">
        <v>3</v>
      </c>
      <c r="R656" s="28" t="s">
        <v>176</v>
      </c>
      <c r="S656" s="12">
        <v>0</v>
      </c>
      <c r="U656" t="s">
        <v>956</v>
      </c>
      <c r="V656" t="s">
        <v>42</v>
      </c>
      <c r="W656" t="s">
        <v>3901</v>
      </c>
      <c r="X656" t="s">
        <v>3902</v>
      </c>
      <c r="Y656" t="s">
        <v>179</v>
      </c>
      <c r="Z656" t="s">
        <v>4819</v>
      </c>
      <c r="AA656" t="s">
        <v>37</v>
      </c>
      <c r="AC656" t="s">
        <v>19</v>
      </c>
      <c r="AD656">
        <v>10</v>
      </c>
      <c r="AE656">
        <v>0</v>
      </c>
      <c r="AF656" t="s">
        <v>407</v>
      </c>
      <c r="AG656">
        <v>5</v>
      </c>
      <c r="AI656" s="7" t="str">
        <f>VLOOKUP(B656,U:W,3,0)</f>
        <v>-6.7764972</v>
      </c>
      <c r="AJ656" s="4" t="str">
        <f>VLOOKUP(B656,U:X,4,0)</f>
        <v>110.6160404</v>
      </c>
      <c r="AK656" s="4" t="str">
        <f>VLOOKUP(B656,U:Y,5,0)</f>
        <v>AHMAD ROFIQ</v>
      </c>
      <c r="AL656" s="4" t="str">
        <f>VLOOKUP(B656,U:Z,6,0)</f>
        <v>14514167734</v>
      </c>
      <c r="AM656" s="4" t="str">
        <f>VLOOKUP(B656,U:AA,7,0)</f>
        <v>HEXING</v>
      </c>
      <c r="AN656" s="4">
        <f>VLOOKUP(B656,U:AB,8,0)</f>
        <v>0</v>
      </c>
      <c r="AO656" s="4" t="str">
        <f>VLOOKUP(B656,U:AC,9,0)</f>
        <v>ABB</v>
      </c>
      <c r="AP656" s="4">
        <f>VLOOKUP(B656,U:AD,10,0)</f>
        <v>4</v>
      </c>
      <c r="AQ656" s="3" t="s">
        <v>123</v>
      </c>
      <c r="AR656" s="4" t="str">
        <f t="shared" si="20"/>
        <v>4A</v>
      </c>
      <c r="AS656" s="4" t="str">
        <f>VLOOKUP(B656,U:AF,12,0)</f>
        <v>GD525511782</v>
      </c>
      <c r="AT656" s="4">
        <f>VLOOKUP(B656,U:AG,13,0)</f>
        <v>3</v>
      </c>
      <c r="AU656" s="4">
        <f t="shared" si="21"/>
        <v>0</v>
      </c>
    </row>
    <row r="657" spans="1:47" x14ac:dyDescent="0.3">
      <c r="A657" s="6" t="s">
        <v>429</v>
      </c>
      <c r="B657" s="2" t="s">
        <v>1075</v>
      </c>
      <c r="C657" s="1" t="s">
        <v>273</v>
      </c>
      <c r="D657" s="12" t="s">
        <v>18</v>
      </c>
      <c r="E657" s="12">
        <v>900</v>
      </c>
      <c r="F657" s="25" t="s">
        <v>2550</v>
      </c>
      <c r="G657" s="30" t="s">
        <v>3125</v>
      </c>
      <c r="H657" s="30" t="s">
        <v>3126</v>
      </c>
      <c r="I657" s="11" t="s">
        <v>131</v>
      </c>
      <c r="J657" s="12" t="s">
        <v>4398</v>
      </c>
      <c r="K657" s="12" t="s">
        <v>38</v>
      </c>
      <c r="L657" s="12">
        <v>0</v>
      </c>
      <c r="M657" s="12" t="s">
        <v>19</v>
      </c>
      <c r="N657" s="12" t="s">
        <v>21</v>
      </c>
      <c r="O657" s="12">
        <v>0</v>
      </c>
      <c r="P657" s="12" t="s">
        <v>5039</v>
      </c>
      <c r="Q657" s="12">
        <v>3</v>
      </c>
      <c r="R657" s="30" t="s">
        <v>177</v>
      </c>
      <c r="S657" s="12">
        <v>0</v>
      </c>
      <c r="U657" t="s">
        <v>784</v>
      </c>
      <c r="V657" t="s">
        <v>40</v>
      </c>
      <c r="W657" t="s">
        <v>3903</v>
      </c>
      <c r="X657" t="s">
        <v>3904</v>
      </c>
      <c r="Y657" t="s">
        <v>178</v>
      </c>
      <c r="Z657" t="s">
        <v>4820</v>
      </c>
      <c r="AA657" t="s">
        <v>37</v>
      </c>
      <c r="AC657" t="s">
        <v>19</v>
      </c>
      <c r="AD657">
        <v>6</v>
      </c>
      <c r="AE657">
        <v>0</v>
      </c>
      <c r="AF657" t="s">
        <v>72</v>
      </c>
      <c r="AG657">
        <v>3</v>
      </c>
      <c r="AI657" s="7" t="str">
        <f>VLOOKUP(B657,U:W,3,0)</f>
        <v>-6.8904855</v>
      </c>
      <c r="AJ657" s="4" t="str">
        <f>VLOOKUP(B657,U:X,4,0)</f>
        <v>110.6466313</v>
      </c>
      <c r="AK657" s="4" t="str">
        <f>VLOOKUP(B657,U:Y,5,0)</f>
        <v>MIFTAKHUL ANWAR</v>
      </c>
      <c r="AL657" s="4" t="str">
        <f>VLOOKUP(B657,U:Z,6,0)</f>
        <v>86237365571</v>
      </c>
      <c r="AM657" s="4" t="str">
        <f>VLOOKUP(B657,U:AA,7,0)</f>
        <v>SMARTMETER</v>
      </c>
      <c r="AN657" s="4">
        <f>VLOOKUP(B657,U:AB,8,0)</f>
        <v>0</v>
      </c>
      <c r="AO657" s="4" t="str">
        <f>VLOOKUP(B657,U:AC,9,0)</f>
        <v>ABB</v>
      </c>
      <c r="AP657" s="4">
        <f>VLOOKUP(B657,U:AD,10,0)</f>
        <v>4</v>
      </c>
      <c r="AQ657" s="3" t="s">
        <v>123</v>
      </c>
      <c r="AR657" s="4" t="str">
        <f t="shared" si="20"/>
        <v>4A</v>
      </c>
      <c r="AS657" s="4" t="str">
        <f>VLOOKUP(B657,U:AF,12,0)</f>
        <v>GD525510636</v>
      </c>
      <c r="AT657" s="4">
        <f>VLOOKUP(B657,U:AG,13,0)</f>
        <v>3</v>
      </c>
      <c r="AU657" s="4">
        <f t="shared" si="21"/>
        <v>0</v>
      </c>
    </row>
    <row r="658" spans="1:47" x14ac:dyDescent="0.3">
      <c r="A658" s="6" t="s">
        <v>429</v>
      </c>
      <c r="B658" s="2" t="s">
        <v>1076</v>
      </c>
      <c r="C658" s="1" t="s">
        <v>1801</v>
      </c>
      <c r="D658" s="12" t="s">
        <v>33</v>
      </c>
      <c r="E658" s="12">
        <v>900</v>
      </c>
      <c r="F658" s="25" t="s">
        <v>2551</v>
      </c>
      <c r="G658" s="30" t="s">
        <v>3118</v>
      </c>
      <c r="H658" s="30" t="s">
        <v>3119</v>
      </c>
      <c r="I658" s="11" t="s">
        <v>131</v>
      </c>
      <c r="J658" s="12" t="s">
        <v>4394</v>
      </c>
      <c r="K658" s="12" t="s">
        <v>37</v>
      </c>
      <c r="L658" s="12">
        <v>0</v>
      </c>
      <c r="M658" s="12" t="s">
        <v>19</v>
      </c>
      <c r="N658" s="12" t="s">
        <v>21</v>
      </c>
      <c r="O658" s="12">
        <v>0</v>
      </c>
      <c r="P658" s="12" t="s">
        <v>163</v>
      </c>
      <c r="Q658" s="12">
        <v>1</v>
      </c>
      <c r="R658" s="30" t="s">
        <v>176</v>
      </c>
      <c r="S658" s="12">
        <v>0</v>
      </c>
      <c r="U658" t="s">
        <v>919</v>
      </c>
      <c r="V658" t="s">
        <v>39</v>
      </c>
      <c r="W658" t="s">
        <v>214</v>
      </c>
      <c r="X658" t="s">
        <v>218</v>
      </c>
      <c r="Y658" t="s">
        <v>178</v>
      </c>
      <c r="Z658" t="s">
        <v>4821</v>
      </c>
      <c r="AA658" t="s">
        <v>37</v>
      </c>
      <c r="AC658" t="s">
        <v>19</v>
      </c>
      <c r="AD658">
        <v>4</v>
      </c>
      <c r="AE658">
        <v>0</v>
      </c>
      <c r="AF658" t="s">
        <v>49</v>
      </c>
      <c r="AG658">
        <v>3</v>
      </c>
      <c r="AI658" s="7" t="str">
        <f>VLOOKUP(B658,U:W,3,0)</f>
        <v>-6.8505521</v>
      </c>
      <c r="AJ658" s="4" t="str">
        <f>VLOOKUP(B658,U:X,4,0)</f>
        <v>110.6210849</v>
      </c>
      <c r="AK658" s="4" t="str">
        <f>VLOOKUP(B658,U:Y,5,0)</f>
        <v>AHMAD ROFIQ</v>
      </c>
      <c r="AL658" s="4" t="str">
        <f>VLOOKUP(B658,U:Z,6,0)</f>
        <v>14514167833</v>
      </c>
      <c r="AM658" s="4" t="str">
        <f>VLOOKUP(B658,U:AA,7,0)</f>
        <v>HEXING</v>
      </c>
      <c r="AN658" s="4">
        <f>VLOOKUP(B658,U:AB,8,0)</f>
        <v>0</v>
      </c>
      <c r="AO658" s="4" t="str">
        <f>VLOOKUP(B658,U:AC,9,0)</f>
        <v>ABB</v>
      </c>
      <c r="AP658" s="4">
        <f>VLOOKUP(B658,U:AD,10,0)</f>
        <v>4</v>
      </c>
      <c r="AQ658" s="3" t="s">
        <v>123</v>
      </c>
      <c r="AR658" s="4" t="str">
        <f t="shared" si="20"/>
        <v>4A</v>
      </c>
      <c r="AS658" s="4" t="str">
        <f>VLOOKUP(B658,U:AF,12,0)</f>
        <v>GD525511729</v>
      </c>
      <c r="AT658" s="4">
        <f>VLOOKUP(B658,U:AG,13,0)</f>
        <v>1</v>
      </c>
      <c r="AU658" s="4">
        <f t="shared" si="21"/>
        <v>0</v>
      </c>
    </row>
    <row r="659" spans="1:47" x14ac:dyDescent="0.3">
      <c r="A659" s="6" t="s">
        <v>429</v>
      </c>
      <c r="B659" s="2" t="s">
        <v>1077</v>
      </c>
      <c r="C659" s="1" t="s">
        <v>1409</v>
      </c>
      <c r="D659" s="12" t="s">
        <v>33</v>
      </c>
      <c r="E659" s="12">
        <v>900</v>
      </c>
      <c r="F659" s="25" t="s">
        <v>2552</v>
      </c>
      <c r="G659" s="30" t="s">
        <v>3108</v>
      </c>
      <c r="H659" s="30" t="s">
        <v>3109</v>
      </c>
      <c r="I659" s="11" t="s">
        <v>131</v>
      </c>
      <c r="J659" s="12" t="s">
        <v>4389</v>
      </c>
      <c r="K659" s="12" t="s">
        <v>37</v>
      </c>
      <c r="L659" s="12">
        <v>0</v>
      </c>
      <c r="M659" s="12" t="s">
        <v>19</v>
      </c>
      <c r="N659" s="12" t="s">
        <v>21</v>
      </c>
      <c r="O659" s="12">
        <v>0</v>
      </c>
      <c r="P659" s="12" t="s">
        <v>5037</v>
      </c>
      <c r="Q659" s="12">
        <v>1</v>
      </c>
      <c r="R659" s="30" t="s">
        <v>180</v>
      </c>
      <c r="S659" s="12">
        <v>0</v>
      </c>
      <c r="U659" t="s">
        <v>464</v>
      </c>
      <c r="V659" t="s">
        <v>39</v>
      </c>
      <c r="W659" t="s">
        <v>216</v>
      </c>
      <c r="X659" t="s">
        <v>218</v>
      </c>
      <c r="Y659" t="s">
        <v>178</v>
      </c>
      <c r="Z659" t="s">
        <v>4822</v>
      </c>
      <c r="AA659" t="s">
        <v>37</v>
      </c>
      <c r="AC659" t="s">
        <v>19</v>
      </c>
      <c r="AD659">
        <v>4</v>
      </c>
      <c r="AE659">
        <v>0</v>
      </c>
      <c r="AF659" t="s">
        <v>5159</v>
      </c>
      <c r="AG659">
        <v>1</v>
      </c>
      <c r="AI659" s="7" t="str">
        <f>VLOOKUP(B659,U:W,3,0)</f>
        <v>-6.926784</v>
      </c>
      <c r="AJ659" s="4" t="str">
        <f>VLOOKUP(B659,U:X,4,0)</f>
        <v>110.5798539</v>
      </c>
      <c r="AK659" s="4" t="str">
        <f>VLOOKUP(B659,U:Y,5,0)</f>
        <v>AHMAD FAHRUR REZA</v>
      </c>
      <c r="AL659" s="4" t="str">
        <f>VLOOKUP(B659,U:Z,6,0)</f>
        <v>14514167726</v>
      </c>
      <c r="AM659" s="4" t="str">
        <f>VLOOKUP(B659,U:AA,7,0)</f>
        <v>HEXING</v>
      </c>
      <c r="AN659" s="4">
        <f>VLOOKUP(B659,U:AB,8,0)</f>
        <v>0</v>
      </c>
      <c r="AO659" s="4" t="str">
        <f>VLOOKUP(B659,U:AC,9,0)</f>
        <v>ABB</v>
      </c>
      <c r="AP659" s="4">
        <f>VLOOKUP(B659,U:AD,10,0)</f>
        <v>4</v>
      </c>
      <c r="AQ659" s="3" t="s">
        <v>123</v>
      </c>
      <c r="AR659" s="4" t="str">
        <f t="shared" si="20"/>
        <v>4A</v>
      </c>
      <c r="AS659" s="4" t="str">
        <f>VLOOKUP(B659,U:AF,12,0)</f>
        <v>GD525510490</v>
      </c>
      <c r="AT659" s="4">
        <f>VLOOKUP(B659,U:AG,13,0)</f>
        <v>1</v>
      </c>
      <c r="AU659" s="4">
        <f t="shared" si="21"/>
        <v>0</v>
      </c>
    </row>
    <row r="660" spans="1:47" x14ac:dyDescent="0.3">
      <c r="A660" s="6" t="s">
        <v>429</v>
      </c>
      <c r="B660" s="2" t="s">
        <v>1078</v>
      </c>
      <c r="C660" s="1" t="s">
        <v>1802</v>
      </c>
      <c r="D660" s="12" t="s">
        <v>35</v>
      </c>
      <c r="E660" s="12">
        <v>3500</v>
      </c>
      <c r="F660" s="25" t="s">
        <v>2553</v>
      </c>
      <c r="G660" s="30" t="s">
        <v>2997</v>
      </c>
      <c r="H660" s="30" t="s">
        <v>2998</v>
      </c>
      <c r="I660" s="11" t="s">
        <v>131</v>
      </c>
      <c r="J660" s="12" t="s">
        <v>4331</v>
      </c>
      <c r="K660" s="12" t="s">
        <v>37</v>
      </c>
      <c r="L660" s="12">
        <v>0</v>
      </c>
      <c r="M660" s="12" t="s">
        <v>19</v>
      </c>
      <c r="N660" s="12" t="s">
        <v>126</v>
      </c>
      <c r="O660" s="12">
        <v>0</v>
      </c>
      <c r="P660" s="12" t="s">
        <v>66</v>
      </c>
      <c r="Q660" s="12">
        <v>1</v>
      </c>
      <c r="R660" s="30" t="s">
        <v>31</v>
      </c>
      <c r="S660" s="12">
        <v>0</v>
      </c>
      <c r="U660" t="s">
        <v>816</v>
      </c>
      <c r="V660" t="s">
        <v>40</v>
      </c>
      <c r="W660" t="s">
        <v>3905</v>
      </c>
      <c r="X660" t="s">
        <v>3906</v>
      </c>
      <c r="Y660" t="s">
        <v>31</v>
      </c>
      <c r="Z660" t="s">
        <v>4608</v>
      </c>
      <c r="AA660" t="s">
        <v>37</v>
      </c>
      <c r="AC660" t="s">
        <v>19</v>
      </c>
      <c r="AD660">
        <v>6</v>
      </c>
      <c r="AE660">
        <v>0</v>
      </c>
      <c r="AF660" t="s">
        <v>50</v>
      </c>
      <c r="AG660">
        <v>3</v>
      </c>
      <c r="AI660" s="7" t="str">
        <f>VLOOKUP(B660,U:W,3,0)</f>
        <v>-6.924743</v>
      </c>
      <c r="AJ660" s="4" t="str">
        <f>VLOOKUP(B660,U:X,4,0)</f>
        <v>110.6053645</v>
      </c>
      <c r="AK660" s="4" t="str">
        <f>VLOOKUP(B660,U:Y,5,0)</f>
        <v>SUDARMAN</v>
      </c>
      <c r="AL660" s="4" t="str">
        <f>VLOOKUP(B660,U:Z,6,0)</f>
        <v>14514140897</v>
      </c>
      <c r="AM660" s="4" t="str">
        <f>VLOOKUP(B660,U:AA,7,0)</f>
        <v>HEXING</v>
      </c>
      <c r="AN660" s="4">
        <f>VLOOKUP(B660,U:AB,8,0)</f>
        <v>0</v>
      </c>
      <c r="AO660" s="4" t="str">
        <f>VLOOKUP(B660,U:AC,9,0)</f>
        <v>ABB</v>
      </c>
      <c r="AP660" s="4">
        <f>VLOOKUP(B660,U:AD,10,0)</f>
        <v>16</v>
      </c>
      <c r="AQ660" s="3" t="s">
        <v>123</v>
      </c>
      <c r="AR660" s="4" t="str">
        <f t="shared" si="20"/>
        <v>16A</v>
      </c>
      <c r="AS660" s="4" t="str">
        <f>VLOOKUP(B660,U:AF,12,0)</f>
        <v>GD525512376</v>
      </c>
      <c r="AT660" s="4">
        <f>VLOOKUP(B660,U:AG,13,0)</f>
        <v>1</v>
      </c>
      <c r="AU660" s="4">
        <f t="shared" si="21"/>
        <v>0</v>
      </c>
    </row>
    <row r="661" spans="1:47" x14ac:dyDescent="0.3">
      <c r="A661" s="6" t="s">
        <v>429</v>
      </c>
      <c r="B661" s="2" t="s">
        <v>1079</v>
      </c>
      <c r="C661" s="1" t="s">
        <v>1803</v>
      </c>
      <c r="D661" s="12" t="s">
        <v>33</v>
      </c>
      <c r="E661" s="12">
        <v>900</v>
      </c>
      <c r="F661" s="25" t="s">
        <v>2554</v>
      </c>
      <c r="G661" s="19" t="s">
        <v>2908</v>
      </c>
      <c r="H661" s="19" t="s">
        <v>2909</v>
      </c>
      <c r="I661" s="11" t="s">
        <v>131</v>
      </c>
      <c r="J661" s="18" t="s">
        <v>4285</v>
      </c>
      <c r="K661" s="12" t="s">
        <v>37</v>
      </c>
      <c r="L661" s="12">
        <v>0</v>
      </c>
      <c r="M661" s="11" t="s">
        <v>19</v>
      </c>
      <c r="N661" s="11" t="s">
        <v>21</v>
      </c>
      <c r="O661" s="12">
        <v>0</v>
      </c>
      <c r="P661" s="12" t="s">
        <v>71</v>
      </c>
      <c r="Q661" s="12">
        <v>3</v>
      </c>
      <c r="R661" s="28" t="s">
        <v>180</v>
      </c>
      <c r="S661" s="11">
        <v>0</v>
      </c>
      <c r="U661" t="s">
        <v>936</v>
      </c>
      <c r="V661" t="s">
        <v>40</v>
      </c>
      <c r="W661" t="s">
        <v>3907</v>
      </c>
      <c r="X661" t="s">
        <v>3908</v>
      </c>
      <c r="Y661" t="s">
        <v>177</v>
      </c>
      <c r="Z661" t="s">
        <v>4823</v>
      </c>
      <c r="AA661" t="s">
        <v>38</v>
      </c>
      <c r="AC661" t="s">
        <v>19</v>
      </c>
      <c r="AD661">
        <v>6</v>
      </c>
      <c r="AE661">
        <v>0</v>
      </c>
      <c r="AF661" t="s">
        <v>5160</v>
      </c>
      <c r="AG661">
        <v>5</v>
      </c>
      <c r="AI661" s="7" t="str">
        <f>VLOOKUP(B661,U:W,3,0)</f>
        <v>-6.9293807</v>
      </c>
      <c r="AJ661" s="4" t="str">
        <f>VLOOKUP(B661,U:X,4,0)</f>
        <v>110.4885927</v>
      </c>
      <c r="AK661" s="4" t="str">
        <f>VLOOKUP(B661,U:Y,5,0)</f>
        <v>AHMAD FAHRUR REZA</v>
      </c>
      <c r="AL661" s="4" t="str">
        <f>VLOOKUP(B661,U:Z,6,0)</f>
        <v>14514167700</v>
      </c>
      <c r="AM661" s="4" t="str">
        <f>VLOOKUP(B661,U:AA,7,0)</f>
        <v>HEXING</v>
      </c>
      <c r="AN661" s="4">
        <f>VLOOKUP(B661,U:AB,8,0)</f>
        <v>0</v>
      </c>
      <c r="AO661" s="4" t="str">
        <f>VLOOKUP(B661,U:AC,9,0)</f>
        <v>ABB</v>
      </c>
      <c r="AP661" s="4">
        <f>VLOOKUP(B661,U:AD,10,0)</f>
        <v>4</v>
      </c>
      <c r="AQ661" s="3" t="s">
        <v>123</v>
      </c>
      <c r="AR661" s="4" t="str">
        <f t="shared" si="20"/>
        <v>4A</v>
      </c>
      <c r="AS661" s="4" t="str">
        <f>VLOOKUP(B661,U:AF,12,0)</f>
        <v>GD525512358</v>
      </c>
      <c r="AT661" s="4">
        <f>VLOOKUP(B661,U:AG,13,0)</f>
        <v>3</v>
      </c>
      <c r="AU661" s="4">
        <f t="shared" si="21"/>
        <v>0</v>
      </c>
    </row>
    <row r="662" spans="1:47" x14ac:dyDescent="0.3">
      <c r="A662" s="6" t="s">
        <v>429</v>
      </c>
      <c r="B662" s="2" t="s">
        <v>1080</v>
      </c>
      <c r="C662" s="1" t="s">
        <v>1804</v>
      </c>
      <c r="D662" s="12" t="s">
        <v>18</v>
      </c>
      <c r="E662" s="12">
        <v>900</v>
      </c>
      <c r="F662" s="25" t="s">
        <v>2555</v>
      </c>
      <c r="G662" s="30" t="s">
        <v>2982</v>
      </c>
      <c r="H662" s="30" t="s">
        <v>2996</v>
      </c>
      <c r="I662" s="11" t="s">
        <v>131</v>
      </c>
      <c r="J662" s="12" t="s">
        <v>4330</v>
      </c>
      <c r="K662" s="12" t="s">
        <v>37</v>
      </c>
      <c r="L662" s="12">
        <v>0</v>
      </c>
      <c r="M662" s="12" t="s">
        <v>19</v>
      </c>
      <c r="N662" s="12" t="s">
        <v>21</v>
      </c>
      <c r="O662" s="12">
        <v>0</v>
      </c>
      <c r="P662" s="12" t="s">
        <v>49</v>
      </c>
      <c r="Q662" s="12">
        <v>7</v>
      </c>
      <c r="R662" s="30" t="s">
        <v>178</v>
      </c>
      <c r="S662" s="12" t="s">
        <v>132</v>
      </c>
      <c r="U662" t="s">
        <v>949</v>
      </c>
      <c r="V662" t="s">
        <v>39</v>
      </c>
      <c r="W662" t="s">
        <v>3909</v>
      </c>
      <c r="X662" t="s">
        <v>3910</v>
      </c>
      <c r="Y662" t="s">
        <v>31</v>
      </c>
      <c r="Z662" t="s">
        <v>4824</v>
      </c>
      <c r="AA662" t="s">
        <v>37</v>
      </c>
      <c r="AC662" t="s">
        <v>19</v>
      </c>
      <c r="AD662">
        <v>4</v>
      </c>
      <c r="AE662">
        <v>0</v>
      </c>
      <c r="AF662" t="s">
        <v>115</v>
      </c>
      <c r="AG662">
        <v>1</v>
      </c>
      <c r="AI662" s="7" t="str">
        <f>VLOOKUP(B662,U:W,3,0)</f>
        <v>-6.9947259</v>
      </c>
      <c r="AJ662" s="4" t="str">
        <f>VLOOKUP(B662,U:X,4,0)</f>
        <v>110.7500851</v>
      </c>
      <c r="AK662" s="4" t="str">
        <f>VLOOKUP(B662,U:Y,5,0)</f>
        <v>AGUS SALIM</v>
      </c>
      <c r="AL662" s="4" t="str">
        <f>VLOOKUP(B662,U:Z,6,0)</f>
        <v>14514168534</v>
      </c>
      <c r="AM662" s="4" t="str">
        <f>VLOOKUP(B662,U:AA,7,0)</f>
        <v>HEXING</v>
      </c>
      <c r="AN662" s="4">
        <f>VLOOKUP(B662,U:AB,8,0)</f>
        <v>0</v>
      </c>
      <c r="AO662" s="4" t="str">
        <f>VLOOKUP(B662,U:AC,9,0)</f>
        <v>ABB</v>
      </c>
      <c r="AP662" s="4">
        <f>VLOOKUP(B662,U:AD,10,0)</f>
        <v>4</v>
      </c>
      <c r="AQ662" s="3" t="s">
        <v>123</v>
      </c>
      <c r="AR662" s="4" t="str">
        <f t="shared" si="20"/>
        <v>4A</v>
      </c>
      <c r="AS662" s="4" t="str">
        <f>VLOOKUP(B662,U:AF,12,0)</f>
        <v>GD525512360</v>
      </c>
      <c r="AT662" s="4">
        <f>VLOOKUP(B662,U:AG,13,0)</f>
        <v>7</v>
      </c>
      <c r="AU662" s="4" t="str">
        <f t="shared" si="21"/>
        <v>PERLU PERLUASAN JTR</v>
      </c>
    </row>
    <row r="663" spans="1:47" x14ac:dyDescent="0.3">
      <c r="A663" s="6" t="s">
        <v>429</v>
      </c>
      <c r="B663" s="2" t="s">
        <v>1081</v>
      </c>
      <c r="C663" s="1" t="s">
        <v>1805</v>
      </c>
      <c r="D663" s="12" t="s">
        <v>33</v>
      </c>
      <c r="E663" s="12">
        <v>900</v>
      </c>
      <c r="F663" s="25" t="s">
        <v>2556</v>
      </c>
      <c r="G663" s="30" t="s">
        <v>3127</v>
      </c>
      <c r="H663" s="30" t="s">
        <v>2983</v>
      </c>
      <c r="I663" s="11" t="s">
        <v>131</v>
      </c>
      <c r="J663" s="12" t="s">
        <v>4399</v>
      </c>
      <c r="K663" s="12" t="s">
        <v>37</v>
      </c>
      <c r="L663" s="12">
        <v>0</v>
      </c>
      <c r="M663" s="12" t="s">
        <v>19</v>
      </c>
      <c r="N663" s="12" t="s">
        <v>21</v>
      </c>
      <c r="O663" s="12">
        <v>0</v>
      </c>
      <c r="P663" s="12" t="s">
        <v>81</v>
      </c>
      <c r="Q663" s="12">
        <v>3</v>
      </c>
      <c r="R663" s="30" t="s">
        <v>178</v>
      </c>
      <c r="S663" s="12">
        <v>0</v>
      </c>
      <c r="U663" t="s">
        <v>964</v>
      </c>
      <c r="V663" t="s">
        <v>39</v>
      </c>
      <c r="W663" t="s">
        <v>3911</v>
      </c>
      <c r="X663" t="s">
        <v>3912</v>
      </c>
      <c r="Y663" t="s">
        <v>184</v>
      </c>
      <c r="Z663" t="s">
        <v>4825</v>
      </c>
      <c r="AA663" t="s">
        <v>37</v>
      </c>
      <c r="AC663" t="s">
        <v>19</v>
      </c>
      <c r="AD663">
        <v>4</v>
      </c>
      <c r="AE663">
        <v>0</v>
      </c>
      <c r="AF663" t="s">
        <v>395</v>
      </c>
      <c r="AG663">
        <v>3</v>
      </c>
      <c r="AI663" s="7" t="str">
        <f>VLOOKUP(B663,U:W,3,0)</f>
        <v>-6.9947235</v>
      </c>
      <c r="AJ663" s="4" t="str">
        <f>VLOOKUP(B663,U:X,4,0)</f>
        <v>110.7500844</v>
      </c>
      <c r="AK663" s="4" t="str">
        <f>VLOOKUP(B663,U:Y,5,0)</f>
        <v>AGUS SALIM</v>
      </c>
      <c r="AL663" s="4" t="str">
        <f>VLOOKUP(B663,U:Z,6,0)</f>
        <v>14514139352</v>
      </c>
      <c r="AM663" s="4" t="str">
        <f>VLOOKUP(B663,U:AA,7,0)</f>
        <v>HEXING</v>
      </c>
      <c r="AN663" s="4">
        <f>VLOOKUP(B663,U:AB,8,0)</f>
        <v>0</v>
      </c>
      <c r="AO663" s="4" t="str">
        <f>VLOOKUP(B663,U:AC,9,0)</f>
        <v>ABB</v>
      </c>
      <c r="AP663" s="4">
        <f>VLOOKUP(B663,U:AD,10,0)</f>
        <v>4</v>
      </c>
      <c r="AQ663" s="3" t="s">
        <v>123</v>
      </c>
      <c r="AR663" s="4" t="str">
        <f t="shared" si="20"/>
        <v>4A</v>
      </c>
      <c r="AS663" s="4" t="str">
        <f>VLOOKUP(B663,U:AF,12,0)</f>
        <v>GD525512326</v>
      </c>
      <c r="AT663" s="4">
        <f>VLOOKUP(B663,U:AG,13,0)</f>
        <v>3</v>
      </c>
      <c r="AU663" s="4">
        <f t="shared" si="21"/>
        <v>0</v>
      </c>
    </row>
    <row r="664" spans="1:47" x14ac:dyDescent="0.3">
      <c r="A664" s="6" t="s">
        <v>440</v>
      </c>
      <c r="B664" s="2" t="s">
        <v>1082</v>
      </c>
      <c r="C664" s="1" t="s">
        <v>1806</v>
      </c>
      <c r="D664" s="12" t="s">
        <v>18</v>
      </c>
      <c r="E664" s="12">
        <v>900</v>
      </c>
      <c r="F664" s="25" t="s">
        <v>2557</v>
      </c>
      <c r="G664" s="30" t="s">
        <v>3919</v>
      </c>
      <c r="H664" s="30" t="s">
        <v>3920</v>
      </c>
      <c r="I664" s="11" t="s">
        <v>131</v>
      </c>
      <c r="J664" s="12" t="s">
        <v>4830</v>
      </c>
      <c r="K664" s="12" t="s">
        <v>143</v>
      </c>
      <c r="L664" s="12">
        <v>0</v>
      </c>
      <c r="M664" s="12" t="s">
        <v>19</v>
      </c>
      <c r="N664" s="12" t="s">
        <v>21</v>
      </c>
      <c r="O664" s="12">
        <v>0</v>
      </c>
      <c r="P664" s="12" t="s">
        <v>5162</v>
      </c>
      <c r="Q664" s="12">
        <v>5</v>
      </c>
      <c r="R664" s="30" t="s">
        <v>183</v>
      </c>
      <c r="S664" s="12">
        <v>0</v>
      </c>
      <c r="U664" t="s">
        <v>944</v>
      </c>
      <c r="V664" t="s">
        <v>39</v>
      </c>
      <c r="W664" t="s">
        <v>2763</v>
      </c>
      <c r="X664" t="s">
        <v>2764</v>
      </c>
      <c r="Y664" t="s">
        <v>180</v>
      </c>
      <c r="Z664" t="s">
        <v>4826</v>
      </c>
      <c r="AA664" t="s">
        <v>37</v>
      </c>
      <c r="AC664" t="s">
        <v>19</v>
      </c>
      <c r="AD664">
        <v>4</v>
      </c>
      <c r="AE664">
        <v>0</v>
      </c>
      <c r="AF664" t="s">
        <v>4985</v>
      </c>
      <c r="AG664">
        <v>4</v>
      </c>
      <c r="AI664" s="7" t="str">
        <f>VLOOKUP(B664,U:W,3,0)</f>
        <v>-6.8993714</v>
      </c>
      <c r="AJ664" s="4" t="str">
        <f>VLOOKUP(B664,U:X,4,0)</f>
        <v>110.772834</v>
      </c>
      <c r="AK664" s="4" t="str">
        <f>VLOOKUP(B664,U:Y,5,0)</f>
        <v>SLAMET</v>
      </c>
      <c r="AL664" s="4" t="str">
        <f>VLOOKUP(B664,U:Z,6,0)</f>
        <v>32129430255</v>
      </c>
      <c r="AM664" s="4" t="str">
        <f>VLOOKUP(B664,U:AA,7,0)</f>
        <v>ITRON</v>
      </c>
      <c r="AN664" s="4">
        <f>VLOOKUP(B664,U:AB,8,0)</f>
        <v>0</v>
      </c>
      <c r="AO664" s="4" t="str">
        <f>VLOOKUP(B664,U:AC,9,0)</f>
        <v>ABB</v>
      </c>
      <c r="AP664" s="4">
        <f>VLOOKUP(B664,U:AD,10,0)</f>
        <v>4</v>
      </c>
      <c r="AQ664" s="3" t="s">
        <v>123</v>
      </c>
      <c r="AR664" s="4" t="str">
        <f t="shared" si="20"/>
        <v>4A</v>
      </c>
      <c r="AS664" s="4" t="str">
        <f>VLOOKUP(B664,U:AF,12,0)</f>
        <v>0257</v>
      </c>
      <c r="AT664" s="4">
        <f>VLOOKUP(B664,U:AG,13,0)</f>
        <v>5</v>
      </c>
      <c r="AU664" s="4">
        <f t="shared" si="21"/>
        <v>0</v>
      </c>
    </row>
    <row r="665" spans="1:47" x14ac:dyDescent="0.3">
      <c r="A665" s="6" t="s">
        <v>440</v>
      </c>
      <c r="B665" s="2" t="s">
        <v>1083</v>
      </c>
      <c r="C665" s="1" t="s">
        <v>1807</v>
      </c>
      <c r="D665" s="12" t="s">
        <v>33</v>
      </c>
      <c r="E665" s="12">
        <v>900</v>
      </c>
      <c r="F665" s="25" t="s">
        <v>2558</v>
      </c>
      <c r="G665" s="30" t="s">
        <v>4168</v>
      </c>
      <c r="H665" s="30" t="s">
        <v>4169</v>
      </c>
      <c r="I665" s="11" t="s">
        <v>131</v>
      </c>
      <c r="J665" s="12" t="s">
        <v>4970</v>
      </c>
      <c r="K665" s="12" t="s">
        <v>37</v>
      </c>
      <c r="L665" s="12">
        <v>0</v>
      </c>
      <c r="M665" s="12" t="s">
        <v>19</v>
      </c>
      <c r="N665" s="12" t="s">
        <v>21</v>
      </c>
      <c r="O665" s="12">
        <v>0</v>
      </c>
      <c r="P665" s="12" t="s">
        <v>5180</v>
      </c>
      <c r="Q665" s="12">
        <v>6</v>
      </c>
      <c r="R665" s="30" t="s">
        <v>176</v>
      </c>
      <c r="S665" s="12" t="s">
        <v>132</v>
      </c>
      <c r="U665" t="s">
        <v>965</v>
      </c>
      <c r="V665" t="s">
        <v>39</v>
      </c>
      <c r="W665" t="s">
        <v>3913</v>
      </c>
      <c r="X665" t="s">
        <v>3914</v>
      </c>
      <c r="Y665" t="s">
        <v>31</v>
      </c>
      <c r="Z665" t="s">
        <v>4827</v>
      </c>
      <c r="AA665" t="s">
        <v>37</v>
      </c>
      <c r="AC665" t="s">
        <v>19</v>
      </c>
      <c r="AD665">
        <v>4</v>
      </c>
      <c r="AE665">
        <v>0</v>
      </c>
      <c r="AF665" t="s">
        <v>94</v>
      </c>
      <c r="AG665">
        <v>1</v>
      </c>
      <c r="AI665" s="7" t="str">
        <f>VLOOKUP(B665,U:W,3,0)</f>
        <v>-6.8235608</v>
      </c>
      <c r="AJ665" s="4" t="str">
        <f>VLOOKUP(B665,U:X,4,0)</f>
        <v>110.5440414</v>
      </c>
      <c r="AK665" s="4" t="str">
        <f>VLOOKUP(B665,U:Y,5,0)</f>
        <v>AHMAD ROFIQ</v>
      </c>
      <c r="AL665" s="4" t="str">
        <f>VLOOKUP(B665,U:Z,6,0)</f>
        <v>14514177972</v>
      </c>
      <c r="AM665" s="4" t="str">
        <f>VLOOKUP(B665,U:AA,7,0)</f>
        <v>HEXING</v>
      </c>
      <c r="AN665" s="4">
        <f>VLOOKUP(B665,U:AB,8,0)</f>
        <v>0</v>
      </c>
      <c r="AO665" s="4" t="str">
        <f>VLOOKUP(B665,U:AC,9,0)</f>
        <v>ABB</v>
      </c>
      <c r="AP665" s="4">
        <f>VLOOKUP(B665,U:AD,10,0)</f>
        <v>4</v>
      </c>
      <c r="AQ665" s="3" t="s">
        <v>123</v>
      </c>
      <c r="AR665" s="4" t="str">
        <f t="shared" si="20"/>
        <v>4A</v>
      </c>
      <c r="AS665" s="4" t="str">
        <f>VLOOKUP(B665,U:AF,12,0)</f>
        <v>GD525511758</v>
      </c>
      <c r="AT665" s="4">
        <f>VLOOKUP(B665,U:AG,13,0)</f>
        <v>6</v>
      </c>
      <c r="AU665" s="4" t="str">
        <f t="shared" si="21"/>
        <v>PERLU PERLUASAN JTR</v>
      </c>
    </row>
    <row r="666" spans="1:47" x14ac:dyDescent="0.3">
      <c r="A666" s="6" t="s">
        <v>440</v>
      </c>
      <c r="B666" s="2" t="s">
        <v>1084</v>
      </c>
      <c r="C666" s="1" t="s">
        <v>1808</v>
      </c>
      <c r="D666" s="12" t="s">
        <v>33</v>
      </c>
      <c r="E666" s="12">
        <v>900</v>
      </c>
      <c r="F666" s="25" t="s">
        <v>2559</v>
      </c>
      <c r="G666" s="30" t="s">
        <v>4172</v>
      </c>
      <c r="H666" s="30" t="s">
        <v>4173</v>
      </c>
      <c r="I666" s="11" t="s">
        <v>131</v>
      </c>
      <c r="J666" s="12" t="s">
        <v>4972</v>
      </c>
      <c r="K666" s="12" t="s">
        <v>37</v>
      </c>
      <c r="L666" s="12">
        <v>0</v>
      </c>
      <c r="M666" s="12" t="s">
        <v>19</v>
      </c>
      <c r="N666" s="12" t="s">
        <v>21</v>
      </c>
      <c r="O666" s="12">
        <v>0</v>
      </c>
      <c r="P666" s="12" t="s">
        <v>5180</v>
      </c>
      <c r="Q666" s="12">
        <v>5</v>
      </c>
      <c r="R666" s="30" t="s">
        <v>176</v>
      </c>
      <c r="S666" s="12">
        <v>0</v>
      </c>
      <c r="U666" t="s">
        <v>1147</v>
      </c>
      <c r="V666" t="s">
        <v>39</v>
      </c>
      <c r="W666" t="s">
        <v>3915</v>
      </c>
      <c r="X666" t="s">
        <v>3916</v>
      </c>
      <c r="Y666" t="s">
        <v>179</v>
      </c>
      <c r="Z666" t="s">
        <v>4828</v>
      </c>
      <c r="AA666" t="s">
        <v>37</v>
      </c>
      <c r="AC666" t="s">
        <v>19</v>
      </c>
      <c r="AD666">
        <v>4</v>
      </c>
      <c r="AE666">
        <v>0</v>
      </c>
      <c r="AF666" t="s">
        <v>93</v>
      </c>
      <c r="AG666">
        <v>5</v>
      </c>
      <c r="AI666" s="7" t="str">
        <f>VLOOKUP(B666,U:W,3,0)</f>
        <v>-6.8235529</v>
      </c>
      <c r="AJ666" s="4" t="str">
        <f>VLOOKUP(B666,U:X,4,0)</f>
        <v>110.5439298</v>
      </c>
      <c r="AK666" s="4" t="str">
        <f>VLOOKUP(B666,U:Y,5,0)</f>
        <v>AHMAD ROFIQ</v>
      </c>
      <c r="AL666" s="4" t="str">
        <f>VLOOKUP(B666,U:Z,6,0)</f>
        <v>14514178913</v>
      </c>
      <c r="AM666" s="4" t="str">
        <f>VLOOKUP(B666,U:AA,7,0)</f>
        <v>HEXING</v>
      </c>
      <c r="AN666" s="4">
        <f>VLOOKUP(B666,U:AB,8,0)</f>
        <v>0</v>
      </c>
      <c r="AO666" s="4" t="str">
        <f>VLOOKUP(B666,U:AC,9,0)</f>
        <v>ABB</v>
      </c>
      <c r="AP666" s="4">
        <f>VLOOKUP(B666,U:AD,10,0)</f>
        <v>4</v>
      </c>
      <c r="AQ666" s="3" t="s">
        <v>123</v>
      </c>
      <c r="AR666" s="4" t="str">
        <f t="shared" si="20"/>
        <v>4A</v>
      </c>
      <c r="AS666" s="4" t="str">
        <f>VLOOKUP(B666,U:AF,12,0)</f>
        <v>GD525511758</v>
      </c>
      <c r="AT666" s="4">
        <f>VLOOKUP(B666,U:AG,13,0)</f>
        <v>5</v>
      </c>
      <c r="AU666" s="4">
        <f t="shared" si="21"/>
        <v>0</v>
      </c>
    </row>
    <row r="667" spans="1:47" x14ac:dyDescent="0.3">
      <c r="A667" s="6" t="s">
        <v>440</v>
      </c>
      <c r="B667" s="2" t="s">
        <v>1085</v>
      </c>
      <c r="C667" s="1" t="s">
        <v>1809</v>
      </c>
      <c r="D667" s="12" t="s">
        <v>33</v>
      </c>
      <c r="E667" s="12">
        <v>900</v>
      </c>
      <c r="F667" s="25" t="s">
        <v>2559</v>
      </c>
      <c r="G667" s="30" t="s">
        <v>4174</v>
      </c>
      <c r="H667" s="30" t="s">
        <v>4175</v>
      </c>
      <c r="I667" s="11" t="s">
        <v>131</v>
      </c>
      <c r="J667" s="12" t="s">
        <v>4973</v>
      </c>
      <c r="K667" s="12" t="s">
        <v>37</v>
      </c>
      <c r="L667" s="12">
        <v>0</v>
      </c>
      <c r="M667" s="12" t="s">
        <v>19</v>
      </c>
      <c r="N667" s="12" t="s">
        <v>21</v>
      </c>
      <c r="O667" s="12">
        <v>0</v>
      </c>
      <c r="P667" s="12" t="s">
        <v>5180</v>
      </c>
      <c r="Q667" s="12">
        <v>4</v>
      </c>
      <c r="R667" s="30" t="s">
        <v>176</v>
      </c>
      <c r="S667" s="12">
        <v>0</v>
      </c>
      <c r="U667" t="s">
        <v>1171</v>
      </c>
      <c r="V667" t="s">
        <v>39</v>
      </c>
      <c r="W667" t="s">
        <v>3917</v>
      </c>
      <c r="X667" t="s">
        <v>3918</v>
      </c>
      <c r="Y667" t="s">
        <v>180</v>
      </c>
      <c r="Z667" t="s">
        <v>4829</v>
      </c>
      <c r="AA667" t="s">
        <v>37</v>
      </c>
      <c r="AC667" t="s">
        <v>19</v>
      </c>
      <c r="AD667">
        <v>4</v>
      </c>
      <c r="AE667">
        <v>0</v>
      </c>
      <c r="AF667" t="s">
        <v>5161</v>
      </c>
      <c r="AG667">
        <v>4</v>
      </c>
      <c r="AI667" s="7" t="str">
        <f>VLOOKUP(B667,U:W,3,0)</f>
        <v>-6.8234816</v>
      </c>
      <c r="AJ667" s="4" t="str">
        <f>VLOOKUP(B667,U:X,4,0)</f>
        <v>110.5439572</v>
      </c>
      <c r="AK667" s="4" t="str">
        <f>VLOOKUP(B667,U:Y,5,0)</f>
        <v>AHMAD ROFIQ</v>
      </c>
      <c r="AL667" s="4" t="str">
        <f>VLOOKUP(B667,U:Z,6,0)</f>
        <v>14514184531</v>
      </c>
      <c r="AM667" s="4" t="str">
        <f>VLOOKUP(B667,U:AA,7,0)</f>
        <v>HEXING</v>
      </c>
      <c r="AN667" s="4">
        <f>VLOOKUP(B667,U:AB,8,0)</f>
        <v>0</v>
      </c>
      <c r="AO667" s="4" t="str">
        <f>VLOOKUP(B667,U:AC,9,0)</f>
        <v>ABB</v>
      </c>
      <c r="AP667" s="4">
        <f>VLOOKUP(B667,U:AD,10,0)</f>
        <v>4</v>
      </c>
      <c r="AQ667" s="3" t="s">
        <v>123</v>
      </c>
      <c r="AR667" s="4" t="str">
        <f t="shared" si="20"/>
        <v>4A</v>
      </c>
      <c r="AS667" s="4" t="str">
        <f>VLOOKUP(B667,U:AF,12,0)</f>
        <v>GD525511758</v>
      </c>
      <c r="AT667" s="4">
        <f>VLOOKUP(B667,U:AG,13,0)</f>
        <v>4</v>
      </c>
      <c r="AU667" s="4">
        <f t="shared" si="21"/>
        <v>0</v>
      </c>
    </row>
    <row r="668" spans="1:47" x14ac:dyDescent="0.3">
      <c r="A668" s="6" t="s">
        <v>433</v>
      </c>
      <c r="B668" s="2" t="s">
        <v>1086</v>
      </c>
      <c r="C668" s="1" t="s">
        <v>1810</v>
      </c>
      <c r="D668" s="12" t="s">
        <v>18</v>
      </c>
      <c r="E668" s="12">
        <v>1300</v>
      </c>
      <c r="F668" s="25" t="s">
        <v>2560</v>
      </c>
      <c r="G668" s="30" t="s">
        <v>4090</v>
      </c>
      <c r="H668" s="30" t="s">
        <v>4091</v>
      </c>
      <c r="I668" s="11" t="s">
        <v>131</v>
      </c>
      <c r="J668" s="12" t="s">
        <v>4929</v>
      </c>
      <c r="K668" s="12" t="s">
        <v>37</v>
      </c>
      <c r="L668" s="12">
        <v>0</v>
      </c>
      <c r="M668" s="12" t="s">
        <v>19</v>
      </c>
      <c r="N668" s="12" t="s">
        <v>125</v>
      </c>
      <c r="O668" s="12">
        <v>0</v>
      </c>
      <c r="P668" s="12" t="s">
        <v>384</v>
      </c>
      <c r="Q668" s="12">
        <v>4</v>
      </c>
      <c r="R668" s="30" t="s">
        <v>178</v>
      </c>
      <c r="S668" s="12">
        <v>0</v>
      </c>
      <c r="U668" t="s">
        <v>1082</v>
      </c>
      <c r="V668" t="s">
        <v>39</v>
      </c>
      <c r="W668" t="s">
        <v>3919</v>
      </c>
      <c r="X668" t="s">
        <v>3920</v>
      </c>
      <c r="Y668" t="s">
        <v>183</v>
      </c>
      <c r="Z668" t="s">
        <v>4830</v>
      </c>
      <c r="AA668" t="s">
        <v>143</v>
      </c>
      <c r="AC668" t="s">
        <v>19</v>
      </c>
      <c r="AD668">
        <v>4</v>
      </c>
      <c r="AE668">
        <v>0</v>
      </c>
      <c r="AF668" t="s">
        <v>5162</v>
      </c>
      <c r="AG668">
        <v>5</v>
      </c>
      <c r="AI668" s="7" t="str">
        <f>VLOOKUP(B668,U:W,3,0)</f>
        <v>-6.9553077</v>
      </c>
      <c r="AJ668" s="4" t="str">
        <f>VLOOKUP(B668,U:X,4,0)</f>
        <v>110.6971865</v>
      </c>
      <c r="AK668" s="4" t="str">
        <f>VLOOKUP(B668,U:Y,5,0)</f>
        <v>AGUS SALIM</v>
      </c>
      <c r="AL668" s="4" t="str">
        <f>VLOOKUP(B668,U:Z,6,0)</f>
        <v>14514182147</v>
      </c>
      <c r="AM668" s="4" t="str">
        <f>VLOOKUP(B668,U:AA,7,0)</f>
        <v>HEXING</v>
      </c>
      <c r="AN668" s="4">
        <f>VLOOKUP(B668,U:AB,8,0)</f>
        <v>0</v>
      </c>
      <c r="AO668" s="4" t="str">
        <f>VLOOKUP(B668,U:AC,9,0)</f>
        <v>ABB</v>
      </c>
      <c r="AP668" s="4">
        <f>VLOOKUP(B668,U:AD,10,0)</f>
        <v>6</v>
      </c>
      <c r="AQ668" s="3" t="s">
        <v>123</v>
      </c>
      <c r="AR668" s="4" t="str">
        <f t="shared" si="20"/>
        <v>6A</v>
      </c>
      <c r="AS668" s="4" t="str">
        <f>VLOOKUP(B668,U:AF,12,0)</f>
        <v>GD525510045</v>
      </c>
      <c r="AT668" s="4">
        <f>VLOOKUP(B668,U:AG,13,0)</f>
        <v>4</v>
      </c>
      <c r="AU668" s="4">
        <f t="shared" si="21"/>
        <v>0</v>
      </c>
    </row>
    <row r="669" spans="1:47" x14ac:dyDescent="0.3">
      <c r="A669" s="6" t="s">
        <v>433</v>
      </c>
      <c r="B669" s="2" t="s">
        <v>1087</v>
      </c>
      <c r="C669" s="1" t="s">
        <v>1811</v>
      </c>
      <c r="D669" s="12" t="s">
        <v>137</v>
      </c>
      <c r="E669" s="12">
        <v>900</v>
      </c>
      <c r="F669" s="25" t="s">
        <v>2561</v>
      </c>
      <c r="G669" s="30" t="s">
        <v>4152</v>
      </c>
      <c r="H669" s="30" t="s">
        <v>4153</v>
      </c>
      <c r="I669" s="11" t="s">
        <v>130</v>
      </c>
      <c r="J669" s="12" t="s">
        <v>4962</v>
      </c>
      <c r="K669" s="12" t="s">
        <v>142</v>
      </c>
      <c r="L669" s="12">
        <v>0</v>
      </c>
      <c r="M669" s="12" t="s">
        <v>19</v>
      </c>
      <c r="N669" s="12" t="s">
        <v>21</v>
      </c>
      <c r="O669" s="12">
        <v>0</v>
      </c>
      <c r="P669" s="12" t="s">
        <v>5186</v>
      </c>
      <c r="Q669" s="12">
        <v>5</v>
      </c>
      <c r="R669" s="30" t="s">
        <v>180</v>
      </c>
      <c r="S669" s="12">
        <v>0</v>
      </c>
      <c r="U669" t="s">
        <v>1164</v>
      </c>
      <c r="V669" t="s">
        <v>39</v>
      </c>
      <c r="W669" t="s">
        <v>3921</v>
      </c>
      <c r="X669" t="s">
        <v>3922</v>
      </c>
      <c r="Y669" t="s">
        <v>179</v>
      </c>
      <c r="Z669" t="s">
        <v>4831</v>
      </c>
      <c r="AA669" t="s">
        <v>143</v>
      </c>
      <c r="AC669" t="s">
        <v>19</v>
      </c>
      <c r="AD669">
        <v>4</v>
      </c>
      <c r="AE669">
        <v>0</v>
      </c>
      <c r="AF669" t="s">
        <v>69</v>
      </c>
      <c r="AG669">
        <v>5</v>
      </c>
      <c r="AI669" s="7" t="str">
        <f>VLOOKUP(B669,U:W,3,0)</f>
        <v>-6.921346847277752</v>
      </c>
      <c r="AJ669" s="4" t="str">
        <f>VLOOKUP(B669,U:X,4,0)</f>
        <v>110.57936735451221</v>
      </c>
      <c r="AK669" s="4" t="str">
        <f>VLOOKUP(B669,U:Y,5,0)</f>
        <v>AHMAD FAHRUR REZA</v>
      </c>
      <c r="AL669" s="4" t="str">
        <f>VLOOKUP(B669,U:Z,6,0)</f>
        <v>8717532</v>
      </c>
      <c r="AM669" s="4" t="str">
        <f>VLOOKUP(B669,U:AA,7,0)</f>
        <v>FUJI</v>
      </c>
      <c r="AN669" s="4">
        <f>VLOOKUP(B669,U:AB,8,0)</f>
        <v>0</v>
      </c>
      <c r="AO669" s="4" t="str">
        <f>VLOOKUP(B669,U:AC,9,0)</f>
        <v>ABB</v>
      </c>
      <c r="AP669" s="4">
        <f>VLOOKUP(B669,U:AD,10,0)</f>
        <v>4</v>
      </c>
      <c r="AQ669" s="3" t="s">
        <v>123</v>
      </c>
      <c r="AR669" s="4" t="str">
        <f t="shared" si="20"/>
        <v>4A</v>
      </c>
      <c r="AS669" s="4" t="str">
        <f>VLOOKUP(B669,U:AF,12,0)</f>
        <v>GD525510562</v>
      </c>
      <c r="AT669" s="4">
        <f>VLOOKUP(B669,U:AG,13,0)</f>
        <v>5</v>
      </c>
      <c r="AU669" s="4">
        <f t="shared" si="21"/>
        <v>0</v>
      </c>
    </row>
    <row r="670" spans="1:47" x14ac:dyDescent="0.3">
      <c r="A670" s="6" t="s">
        <v>429</v>
      </c>
      <c r="B670" s="2" t="s">
        <v>1088</v>
      </c>
      <c r="C670" s="1" t="s">
        <v>1812</v>
      </c>
      <c r="D670" s="12" t="s">
        <v>18</v>
      </c>
      <c r="E670" s="12">
        <v>900</v>
      </c>
      <c r="F670" s="25" t="s">
        <v>2562</v>
      </c>
      <c r="G670" s="30" t="s">
        <v>2992</v>
      </c>
      <c r="H670" s="30" t="s">
        <v>2993</v>
      </c>
      <c r="I670" s="11" t="s">
        <v>131</v>
      </c>
      <c r="J670" s="12" t="s">
        <v>4327</v>
      </c>
      <c r="K670" s="12" t="s">
        <v>37</v>
      </c>
      <c r="L670" s="12">
        <v>0</v>
      </c>
      <c r="M670" s="12" t="s">
        <v>19</v>
      </c>
      <c r="N670" s="12" t="s">
        <v>21</v>
      </c>
      <c r="O670" s="12">
        <v>0</v>
      </c>
      <c r="P670" s="12" t="s">
        <v>112</v>
      </c>
      <c r="Q670" s="12">
        <v>3</v>
      </c>
      <c r="R670" s="30" t="s">
        <v>178</v>
      </c>
      <c r="S670" s="12">
        <v>0</v>
      </c>
      <c r="U670" t="s">
        <v>1163</v>
      </c>
      <c r="V670" t="s">
        <v>39</v>
      </c>
      <c r="W670" t="s">
        <v>3923</v>
      </c>
      <c r="X670" t="s">
        <v>3924</v>
      </c>
      <c r="Y670" t="s">
        <v>180</v>
      </c>
      <c r="Z670" t="s">
        <v>4832</v>
      </c>
      <c r="AA670" t="s">
        <v>37</v>
      </c>
      <c r="AC670" t="s">
        <v>19</v>
      </c>
      <c r="AD670">
        <v>4</v>
      </c>
      <c r="AE670">
        <v>0</v>
      </c>
      <c r="AF670" t="s">
        <v>86</v>
      </c>
      <c r="AG670">
        <v>9</v>
      </c>
      <c r="AI670" s="7" t="str">
        <f>VLOOKUP(B670,U:W,3,0)</f>
        <v>-6.9947155</v>
      </c>
      <c r="AJ670" s="4" t="str">
        <f>VLOOKUP(B670,U:X,4,0)</f>
        <v>110.7499814</v>
      </c>
      <c r="AK670" s="4" t="str">
        <f>VLOOKUP(B670,U:Y,5,0)</f>
        <v>AGUS SALIM</v>
      </c>
      <c r="AL670" s="4" t="str">
        <f>VLOOKUP(B670,U:Z,6,0)</f>
        <v>14514167775</v>
      </c>
      <c r="AM670" s="4" t="str">
        <f>VLOOKUP(B670,U:AA,7,0)</f>
        <v>HEXING</v>
      </c>
      <c r="AN670" s="4">
        <f>VLOOKUP(B670,U:AB,8,0)</f>
        <v>0</v>
      </c>
      <c r="AO670" s="4" t="str">
        <f>VLOOKUP(B670,U:AC,9,0)</f>
        <v>ABB</v>
      </c>
      <c r="AP670" s="4">
        <f>VLOOKUP(B670,U:AD,10,0)</f>
        <v>4</v>
      </c>
      <c r="AQ670" s="3" t="s">
        <v>123</v>
      </c>
      <c r="AR670" s="4" t="str">
        <f t="shared" si="20"/>
        <v>4A</v>
      </c>
      <c r="AS670" s="4" t="str">
        <f>VLOOKUP(B670,U:AF,12,0)</f>
        <v>GD525510102</v>
      </c>
      <c r="AT670" s="4">
        <f>VLOOKUP(B670,U:AG,13,0)</f>
        <v>3</v>
      </c>
      <c r="AU670" s="4">
        <f t="shared" si="21"/>
        <v>0</v>
      </c>
    </row>
    <row r="671" spans="1:47" x14ac:dyDescent="0.3">
      <c r="A671" s="6" t="s">
        <v>429</v>
      </c>
      <c r="B671" s="2" t="s">
        <v>1089</v>
      </c>
      <c r="C671" s="1" t="s">
        <v>1813</v>
      </c>
      <c r="D671" s="12" t="s">
        <v>18</v>
      </c>
      <c r="E671" s="12">
        <v>900</v>
      </c>
      <c r="F671" s="25" t="s">
        <v>2563</v>
      </c>
      <c r="G671" s="19" t="s">
        <v>3106</v>
      </c>
      <c r="H671" s="19" t="s">
        <v>3107</v>
      </c>
      <c r="I671" s="11" t="s">
        <v>131</v>
      </c>
      <c r="J671" s="18" t="s">
        <v>4388</v>
      </c>
      <c r="K671" s="12" t="s">
        <v>144</v>
      </c>
      <c r="L671" s="12">
        <v>0</v>
      </c>
      <c r="M671" s="11" t="s">
        <v>19</v>
      </c>
      <c r="N671" s="11" t="s">
        <v>21</v>
      </c>
      <c r="O671" s="12">
        <v>0</v>
      </c>
      <c r="P671" s="12" t="s">
        <v>96</v>
      </c>
      <c r="Q671" s="12">
        <v>7</v>
      </c>
      <c r="R671" s="30" t="s">
        <v>31</v>
      </c>
      <c r="S671" s="12" t="s">
        <v>132</v>
      </c>
      <c r="U671" t="s">
        <v>1167</v>
      </c>
      <c r="V671" t="s">
        <v>39</v>
      </c>
      <c r="W671" t="s">
        <v>3925</v>
      </c>
      <c r="X671" t="s">
        <v>3926</v>
      </c>
      <c r="Y671" t="s">
        <v>178</v>
      </c>
      <c r="Z671" t="s">
        <v>4833</v>
      </c>
      <c r="AA671" t="s">
        <v>37</v>
      </c>
      <c r="AC671" t="s">
        <v>19</v>
      </c>
      <c r="AD671">
        <v>4</v>
      </c>
      <c r="AE671">
        <v>0</v>
      </c>
      <c r="AF671" t="s">
        <v>100</v>
      </c>
      <c r="AG671">
        <v>2</v>
      </c>
      <c r="AI671" s="7" t="str">
        <f>VLOOKUP(B671,U:W,3,0)</f>
        <v>-6.9544012</v>
      </c>
      <c r="AJ671" s="4" t="str">
        <f>VLOOKUP(B671,U:X,4,0)</f>
        <v>110.6126447</v>
      </c>
      <c r="AK671" s="4" t="str">
        <f>VLOOKUP(B671,U:Y,5,0)</f>
        <v>SUDARMAN</v>
      </c>
      <c r="AL671" s="4" t="str">
        <f>VLOOKUP(B671,U:Z,6,0)</f>
        <v>45052235822</v>
      </c>
      <c r="AM671" s="4" t="str">
        <f>VLOOKUP(B671,U:AA,7,0)</f>
        <v>SANXING</v>
      </c>
      <c r="AN671" s="4">
        <f>VLOOKUP(B671,U:AB,8,0)</f>
        <v>0</v>
      </c>
      <c r="AO671" s="4" t="str">
        <f>VLOOKUP(B671,U:AC,9,0)</f>
        <v>ABB</v>
      </c>
      <c r="AP671" s="4">
        <f>VLOOKUP(B671,U:AD,10,0)</f>
        <v>4</v>
      </c>
      <c r="AQ671" s="3" t="s">
        <v>123</v>
      </c>
      <c r="AR671" s="4" t="str">
        <f t="shared" si="20"/>
        <v>4A</v>
      </c>
      <c r="AS671" s="4" t="str">
        <f>VLOOKUP(B671,U:AF,12,0)</f>
        <v>GD525512388</v>
      </c>
      <c r="AT671" s="4">
        <f>VLOOKUP(B671,U:AG,13,0)</f>
        <v>7</v>
      </c>
      <c r="AU671" s="4" t="str">
        <f t="shared" si="21"/>
        <v>PERLU PERLUASAN JTR</v>
      </c>
    </row>
    <row r="672" spans="1:47" x14ac:dyDescent="0.3">
      <c r="A672" s="6" t="s">
        <v>429</v>
      </c>
      <c r="B672" s="2" t="s">
        <v>1090</v>
      </c>
      <c r="C672" s="1" t="s">
        <v>1814</v>
      </c>
      <c r="D672" s="12" t="s">
        <v>18</v>
      </c>
      <c r="E672" s="12">
        <v>2200</v>
      </c>
      <c r="F672" s="25" t="s">
        <v>2564</v>
      </c>
      <c r="G672" s="30" t="s">
        <v>3110</v>
      </c>
      <c r="H672" s="30" t="s">
        <v>3111</v>
      </c>
      <c r="I672" s="11" t="s">
        <v>131</v>
      </c>
      <c r="J672" s="12" t="s">
        <v>4390</v>
      </c>
      <c r="K672" s="12" t="s">
        <v>37</v>
      </c>
      <c r="L672" s="12">
        <v>0</v>
      </c>
      <c r="M672" s="12" t="s">
        <v>19</v>
      </c>
      <c r="N672" s="12" t="s">
        <v>22</v>
      </c>
      <c r="O672" s="12">
        <v>0</v>
      </c>
      <c r="P672" s="12" t="s">
        <v>120</v>
      </c>
      <c r="Q672" s="12">
        <v>1</v>
      </c>
      <c r="R672" s="30" t="s">
        <v>182</v>
      </c>
      <c r="S672" s="12">
        <v>0</v>
      </c>
      <c r="U672" t="s">
        <v>1008</v>
      </c>
      <c r="V672" t="s">
        <v>39</v>
      </c>
      <c r="W672" t="s">
        <v>3927</v>
      </c>
      <c r="X672" t="s">
        <v>3928</v>
      </c>
      <c r="Y672" t="s">
        <v>179</v>
      </c>
      <c r="Z672" t="s">
        <v>4456</v>
      </c>
      <c r="AA672" t="s">
        <v>37</v>
      </c>
      <c r="AC672" t="s">
        <v>19</v>
      </c>
      <c r="AD672">
        <v>4</v>
      </c>
      <c r="AE672">
        <v>0</v>
      </c>
      <c r="AF672" t="s">
        <v>373</v>
      </c>
      <c r="AG672">
        <v>5</v>
      </c>
      <c r="AI672" s="7" t="str">
        <f>VLOOKUP(B672,U:W,3,0)</f>
        <v>-6.8881603</v>
      </c>
      <c r="AJ672" s="4" t="str">
        <f>VLOOKUP(B672,U:X,4,0)</f>
        <v>110.6967276</v>
      </c>
      <c r="AK672" s="4" t="str">
        <f>VLOOKUP(B672,U:Y,5,0)</f>
        <v>PARYONO</v>
      </c>
      <c r="AL672" s="4" t="str">
        <f>VLOOKUP(B672,U:Z,6,0)</f>
        <v>14514167908</v>
      </c>
      <c r="AM672" s="4" t="str">
        <f>VLOOKUP(B672,U:AA,7,0)</f>
        <v>HEXING</v>
      </c>
      <c r="AN672" s="4">
        <f>VLOOKUP(B672,U:AB,8,0)</f>
        <v>0</v>
      </c>
      <c r="AO672" s="4" t="str">
        <f>VLOOKUP(B672,U:AC,9,0)</f>
        <v>ABB</v>
      </c>
      <c r="AP672" s="4">
        <f>VLOOKUP(B672,U:AD,10,0)</f>
        <v>10</v>
      </c>
      <c r="AQ672" s="3" t="s">
        <v>123</v>
      </c>
      <c r="AR672" s="4" t="str">
        <f t="shared" si="20"/>
        <v>10A</v>
      </c>
      <c r="AS672" s="4" t="str">
        <f>VLOOKUP(B672,U:AF,12,0)</f>
        <v>GD525510776</v>
      </c>
      <c r="AT672" s="4">
        <f>VLOOKUP(B672,U:AG,13,0)</f>
        <v>1</v>
      </c>
      <c r="AU672" s="4">
        <f t="shared" si="21"/>
        <v>0</v>
      </c>
    </row>
    <row r="673" spans="1:47" x14ac:dyDescent="0.3">
      <c r="A673" s="6" t="s">
        <v>429</v>
      </c>
      <c r="B673" s="2" t="s">
        <v>1091</v>
      </c>
      <c r="C673" s="1" t="s">
        <v>1815</v>
      </c>
      <c r="D673" s="12" t="s">
        <v>18</v>
      </c>
      <c r="E673" s="12">
        <v>900</v>
      </c>
      <c r="F673" s="25" t="s">
        <v>2565</v>
      </c>
      <c r="G673" s="30" t="s">
        <v>2990</v>
      </c>
      <c r="H673" s="30" t="s">
        <v>2991</v>
      </c>
      <c r="I673" s="11" t="s">
        <v>131</v>
      </c>
      <c r="J673" s="12" t="s">
        <v>4326</v>
      </c>
      <c r="K673" s="12" t="s">
        <v>37</v>
      </c>
      <c r="L673" s="12">
        <v>0</v>
      </c>
      <c r="M673" s="12" t="s">
        <v>19</v>
      </c>
      <c r="N673" s="12" t="s">
        <v>21</v>
      </c>
      <c r="O673" s="12">
        <v>0</v>
      </c>
      <c r="P673" s="12" t="s">
        <v>74</v>
      </c>
      <c r="Q673" s="12">
        <v>6</v>
      </c>
      <c r="R673" s="30" t="s">
        <v>31</v>
      </c>
      <c r="S673" s="12" t="s">
        <v>132</v>
      </c>
      <c r="U673" t="s">
        <v>1130</v>
      </c>
      <c r="V673" t="s">
        <v>43</v>
      </c>
      <c r="W673" t="s">
        <v>3929</v>
      </c>
      <c r="X673" t="s">
        <v>223</v>
      </c>
      <c r="Y673" t="s">
        <v>178</v>
      </c>
      <c r="Z673" t="s">
        <v>4834</v>
      </c>
      <c r="AA673" t="s">
        <v>37</v>
      </c>
      <c r="AC673" t="s">
        <v>19</v>
      </c>
      <c r="AD673">
        <v>2</v>
      </c>
      <c r="AE673">
        <v>0</v>
      </c>
      <c r="AF673" t="s">
        <v>114</v>
      </c>
      <c r="AG673">
        <v>4</v>
      </c>
      <c r="AI673" s="7" t="str">
        <f>VLOOKUP(B673,U:W,3,0)</f>
        <v>-6.9441778</v>
      </c>
      <c r="AJ673" s="4" t="str">
        <f>VLOOKUP(B673,U:X,4,0)</f>
        <v>110.61342</v>
      </c>
      <c r="AK673" s="4" t="str">
        <f>VLOOKUP(B673,U:Y,5,0)</f>
        <v>SUDARMAN</v>
      </c>
      <c r="AL673" s="4" t="str">
        <f>VLOOKUP(B673,U:Z,6,0)</f>
        <v>14514168542</v>
      </c>
      <c r="AM673" s="4" t="str">
        <f>VLOOKUP(B673,U:AA,7,0)</f>
        <v>HEXING</v>
      </c>
      <c r="AN673" s="4">
        <f>VLOOKUP(B673,U:AB,8,0)</f>
        <v>0</v>
      </c>
      <c r="AO673" s="4" t="str">
        <f>VLOOKUP(B673,U:AC,9,0)</f>
        <v>ABB</v>
      </c>
      <c r="AP673" s="4">
        <f>VLOOKUP(B673,U:AD,10,0)</f>
        <v>4</v>
      </c>
      <c r="AQ673" s="3" t="s">
        <v>123</v>
      </c>
      <c r="AR673" s="4" t="str">
        <f t="shared" si="20"/>
        <v>4A</v>
      </c>
      <c r="AS673" s="4" t="str">
        <f>VLOOKUP(B673,U:AF,12,0)</f>
        <v>GD525512362</v>
      </c>
      <c r="AT673" s="4">
        <f>VLOOKUP(B673,U:AG,13,0)</f>
        <v>6</v>
      </c>
      <c r="AU673" s="4" t="str">
        <f t="shared" si="21"/>
        <v>PERLU PERLUASAN JTR</v>
      </c>
    </row>
    <row r="674" spans="1:47" x14ac:dyDescent="0.3">
      <c r="A674" s="6" t="s">
        <v>429</v>
      </c>
      <c r="B674" s="2" t="s">
        <v>1092</v>
      </c>
      <c r="C674" s="1" t="s">
        <v>1816</v>
      </c>
      <c r="D674" s="12" t="s">
        <v>33</v>
      </c>
      <c r="E674" s="12">
        <v>900</v>
      </c>
      <c r="F674" s="25" t="s">
        <v>2566</v>
      </c>
      <c r="G674" s="30" t="s">
        <v>2982</v>
      </c>
      <c r="H674" s="30" t="s">
        <v>2983</v>
      </c>
      <c r="I674" s="11" t="s">
        <v>131</v>
      </c>
      <c r="J674" s="12" t="s">
        <v>4322</v>
      </c>
      <c r="K674" s="12" t="s">
        <v>37</v>
      </c>
      <c r="L674" s="12">
        <v>0</v>
      </c>
      <c r="M674" s="12" t="s">
        <v>19</v>
      </c>
      <c r="N674" s="12" t="s">
        <v>21</v>
      </c>
      <c r="O674" s="12">
        <v>0</v>
      </c>
      <c r="P674" s="12" t="s">
        <v>68</v>
      </c>
      <c r="Q674" s="12">
        <v>2</v>
      </c>
      <c r="R674" s="30" t="s">
        <v>178</v>
      </c>
      <c r="S674" s="12">
        <v>0</v>
      </c>
      <c r="U674" t="s">
        <v>1174</v>
      </c>
      <c r="V674" t="s">
        <v>39</v>
      </c>
      <c r="W674" t="s">
        <v>3930</v>
      </c>
      <c r="X674" t="s">
        <v>3931</v>
      </c>
      <c r="Y674" t="s">
        <v>180</v>
      </c>
      <c r="Z674" t="s">
        <v>4835</v>
      </c>
      <c r="AA674" t="s">
        <v>37</v>
      </c>
      <c r="AC674" t="s">
        <v>19</v>
      </c>
      <c r="AD674">
        <v>4</v>
      </c>
      <c r="AE674">
        <v>0</v>
      </c>
      <c r="AF674" t="s">
        <v>5163</v>
      </c>
      <c r="AG674">
        <v>6</v>
      </c>
      <c r="AI674" s="7" t="str">
        <f>VLOOKUP(B674,U:W,3,0)</f>
        <v>-6.9947259</v>
      </c>
      <c r="AJ674" s="4" t="str">
        <f>VLOOKUP(B674,U:X,4,0)</f>
        <v>110.7500844</v>
      </c>
      <c r="AK674" s="4" t="str">
        <f>VLOOKUP(B674,U:Y,5,0)</f>
        <v>AGUS SALIM</v>
      </c>
      <c r="AL674" s="4" t="str">
        <f>VLOOKUP(B674,U:Z,6,0)</f>
        <v>14514136945</v>
      </c>
      <c r="AM674" s="4" t="str">
        <f>VLOOKUP(B674,U:AA,7,0)</f>
        <v>HEXING</v>
      </c>
      <c r="AN674" s="4">
        <f>VLOOKUP(B674,U:AB,8,0)</f>
        <v>0</v>
      </c>
      <c r="AO674" s="4" t="str">
        <f>VLOOKUP(B674,U:AC,9,0)</f>
        <v>ABB</v>
      </c>
      <c r="AP674" s="4">
        <f>VLOOKUP(B674,U:AD,10,0)</f>
        <v>4</v>
      </c>
      <c r="AQ674" s="3" t="s">
        <v>123</v>
      </c>
      <c r="AR674" s="4" t="str">
        <f t="shared" si="20"/>
        <v>4A</v>
      </c>
      <c r="AS674" s="4" t="str">
        <f>VLOOKUP(B674,U:AF,12,0)</f>
        <v>GD525511926</v>
      </c>
      <c r="AT674" s="4">
        <f>VLOOKUP(B674,U:AG,13,0)</f>
        <v>2</v>
      </c>
      <c r="AU674" s="4">
        <f t="shared" si="21"/>
        <v>0</v>
      </c>
    </row>
    <row r="675" spans="1:47" x14ac:dyDescent="0.3">
      <c r="A675" s="6" t="s">
        <v>429</v>
      </c>
      <c r="B675" s="2" t="s">
        <v>1093</v>
      </c>
      <c r="C675" s="1" t="s">
        <v>1817</v>
      </c>
      <c r="D675" s="12" t="s">
        <v>18</v>
      </c>
      <c r="E675" s="12">
        <v>900</v>
      </c>
      <c r="F675" s="25" t="s">
        <v>2567</v>
      </c>
      <c r="G675" s="30" t="s">
        <v>3050</v>
      </c>
      <c r="H675" s="30" t="s">
        <v>3051</v>
      </c>
      <c r="I675" s="11" t="s">
        <v>131</v>
      </c>
      <c r="J675" s="12" t="s">
        <v>4360</v>
      </c>
      <c r="K675" s="12" t="s">
        <v>37</v>
      </c>
      <c r="L675" s="12">
        <v>0</v>
      </c>
      <c r="M675" s="12" t="s">
        <v>19</v>
      </c>
      <c r="N675" s="12" t="s">
        <v>21</v>
      </c>
      <c r="O675" s="12">
        <v>0</v>
      </c>
      <c r="P675" s="12" t="s">
        <v>5026</v>
      </c>
      <c r="Q675" s="12">
        <v>6</v>
      </c>
      <c r="R675" s="30" t="s">
        <v>182</v>
      </c>
      <c r="S675" s="12" t="s">
        <v>132</v>
      </c>
      <c r="U675" t="s">
        <v>1166</v>
      </c>
      <c r="V675" t="s">
        <v>39</v>
      </c>
      <c r="W675" t="s">
        <v>3932</v>
      </c>
      <c r="X675" t="s">
        <v>3933</v>
      </c>
      <c r="Y675" t="s">
        <v>178</v>
      </c>
      <c r="Z675" t="s">
        <v>4836</v>
      </c>
      <c r="AA675" t="s">
        <v>37</v>
      </c>
      <c r="AC675" t="s">
        <v>19</v>
      </c>
      <c r="AD675">
        <v>4</v>
      </c>
      <c r="AE675">
        <v>0</v>
      </c>
      <c r="AF675" t="s">
        <v>5164</v>
      </c>
      <c r="AG675">
        <v>3</v>
      </c>
      <c r="AI675" s="7" t="str">
        <f>VLOOKUP(B675,U:W,3,0)</f>
        <v>-6.8705045</v>
      </c>
      <c r="AJ675" s="4" t="str">
        <f>VLOOKUP(B675,U:X,4,0)</f>
        <v>110.678314</v>
      </c>
      <c r="AK675" s="4" t="str">
        <f>VLOOKUP(B675,U:Y,5,0)</f>
        <v>PARYONO</v>
      </c>
      <c r="AL675" s="4" t="str">
        <f>VLOOKUP(B675,U:Z,6,0)</f>
        <v>14514140830</v>
      </c>
      <c r="AM675" s="4" t="str">
        <f>VLOOKUP(B675,U:AA,7,0)</f>
        <v>HEXING</v>
      </c>
      <c r="AN675" s="4">
        <f>VLOOKUP(B675,U:AB,8,0)</f>
        <v>0</v>
      </c>
      <c r="AO675" s="4" t="str">
        <f>VLOOKUP(B675,U:AC,9,0)</f>
        <v>ABB</v>
      </c>
      <c r="AP675" s="4">
        <f>VLOOKUP(B675,U:AD,10,0)</f>
        <v>4</v>
      </c>
      <c r="AQ675" s="3" t="s">
        <v>123</v>
      </c>
      <c r="AR675" s="4" t="str">
        <f t="shared" si="20"/>
        <v>4A</v>
      </c>
      <c r="AS675" s="4" t="str">
        <f>VLOOKUP(B675,U:AF,12,0)</f>
        <v>GD525510584</v>
      </c>
      <c r="AT675" s="4">
        <f>VLOOKUP(B675,U:AG,13,0)</f>
        <v>6</v>
      </c>
      <c r="AU675" s="4" t="str">
        <f t="shared" si="21"/>
        <v>PERLU PERLUASAN JTR</v>
      </c>
    </row>
    <row r="676" spans="1:47" x14ac:dyDescent="0.3">
      <c r="A676" s="6" t="s">
        <v>429</v>
      </c>
      <c r="B676" s="2" t="s">
        <v>1094</v>
      </c>
      <c r="C676" s="1" t="s">
        <v>1818</v>
      </c>
      <c r="D676" s="12" t="s">
        <v>18</v>
      </c>
      <c r="E676" s="12">
        <v>900</v>
      </c>
      <c r="F676" s="25" t="s">
        <v>2568</v>
      </c>
      <c r="G676" s="30" t="s">
        <v>3060</v>
      </c>
      <c r="H676" s="30" t="s">
        <v>3061</v>
      </c>
      <c r="I676" s="11" t="s">
        <v>131</v>
      </c>
      <c r="J676" s="12" t="s">
        <v>4365</v>
      </c>
      <c r="K676" s="12" t="s">
        <v>37</v>
      </c>
      <c r="L676" s="12">
        <v>0</v>
      </c>
      <c r="M676" s="12" t="s">
        <v>19</v>
      </c>
      <c r="N676" s="12" t="s">
        <v>21</v>
      </c>
      <c r="O676" s="12">
        <v>0</v>
      </c>
      <c r="P676" s="12" t="s">
        <v>52</v>
      </c>
      <c r="Q676" s="12">
        <v>4</v>
      </c>
      <c r="R676" s="30" t="s">
        <v>181</v>
      </c>
      <c r="S676" s="12">
        <v>0</v>
      </c>
      <c r="U676" t="s">
        <v>1178</v>
      </c>
      <c r="V676" t="s">
        <v>40</v>
      </c>
      <c r="W676" t="s">
        <v>216</v>
      </c>
      <c r="X676" t="s">
        <v>3934</v>
      </c>
      <c r="Y676" t="s">
        <v>178</v>
      </c>
      <c r="Z676" t="s">
        <v>4837</v>
      </c>
      <c r="AA676" t="s">
        <v>144</v>
      </c>
      <c r="AC676" t="s">
        <v>19</v>
      </c>
      <c r="AD676">
        <v>6</v>
      </c>
      <c r="AE676">
        <v>0</v>
      </c>
      <c r="AF676" t="s">
        <v>5165</v>
      </c>
      <c r="AG676">
        <v>2</v>
      </c>
      <c r="AI676" s="7" t="str">
        <f>VLOOKUP(B676,U:W,3,0)</f>
        <v>-6.7264413</v>
      </c>
      <c r="AJ676" s="4" t="str">
        <f>VLOOKUP(B676,U:X,4,0)</f>
        <v>110.6076433</v>
      </c>
      <c r="AK676" s="4" t="str">
        <f>VLOOKUP(B676,U:Y,5,0)</f>
        <v>MUSYAFAK</v>
      </c>
      <c r="AL676" s="4" t="str">
        <f>VLOOKUP(B676,U:Z,6,0)</f>
        <v>14514141572</v>
      </c>
      <c r="AM676" s="4" t="str">
        <f>VLOOKUP(B676,U:AA,7,0)</f>
        <v>HEXING</v>
      </c>
      <c r="AN676" s="4">
        <f>VLOOKUP(B676,U:AB,8,0)</f>
        <v>0</v>
      </c>
      <c r="AO676" s="4" t="str">
        <f>VLOOKUP(B676,U:AC,9,0)</f>
        <v>ABB</v>
      </c>
      <c r="AP676" s="4">
        <f>VLOOKUP(B676,U:AD,10,0)</f>
        <v>4</v>
      </c>
      <c r="AQ676" s="3" t="s">
        <v>123</v>
      </c>
      <c r="AR676" s="4" t="str">
        <f t="shared" si="20"/>
        <v>4A</v>
      </c>
      <c r="AS676" s="4" t="str">
        <f>VLOOKUP(B676,U:AF,12,0)</f>
        <v>GD525512296</v>
      </c>
      <c r="AT676" s="4">
        <f>VLOOKUP(B676,U:AG,13,0)</f>
        <v>4</v>
      </c>
      <c r="AU676" s="4">
        <f t="shared" si="21"/>
        <v>0</v>
      </c>
    </row>
    <row r="677" spans="1:47" x14ac:dyDescent="0.3">
      <c r="A677" s="6" t="s">
        <v>433</v>
      </c>
      <c r="B677" s="2" t="s">
        <v>1095</v>
      </c>
      <c r="C677" s="1" t="s">
        <v>1819</v>
      </c>
      <c r="D677" s="12" t="s">
        <v>33</v>
      </c>
      <c r="E677" s="12">
        <v>900</v>
      </c>
      <c r="F677" s="25" t="s">
        <v>2569</v>
      </c>
      <c r="G677" s="30" t="s">
        <v>4076</v>
      </c>
      <c r="H677" s="30" t="s">
        <v>4077</v>
      </c>
      <c r="I677" s="11" t="s">
        <v>131</v>
      </c>
      <c r="J677" s="12" t="s">
        <v>4922</v>
      </c>
      <c r="K677" s="12" t="s">
        <v>37</v>
      </c>
      <c r="L677" s="12">
        <v>0</v>
      </c>
      <c r="M677" s="12" t="s">
        <v>19</v>
      </c>
      <c r="N677" s="12" t="s">
        <v>21</v>
      </c>
      <c r="O677" s="12">
        <v>0</v>
      </c>
      <c r="P677" s="12" t="s">
        <v>82</v>
      </c>
      <c r="Q677" s="12">
        <v>6</v>
      </c>
      <c r="R677" s="30" t="s">
        <v>184</v>
      </c>
      <c r="S677" s="12" t="s">
        <v>132</v>
      </c>
      <c r="U677" t="s">
        <v>1155</v>
      </c>
      <c r="V677" t="s">
        <v>40</v>
      </c>
      <c r="W677" t="s">
        <v>3935</v>
      </c>
      <c r="X677" t="s">
        <v>220</v>
      </c>
      <c r="Y677" t="s">
        <v>178</v>
      </c>
      <c r="Z677" t="s">
        <v>4838</v>
      </c>
      <c r="AA677" t="s">
        <v>144</v>
      </c>
      <c r="AC677" t="s">
        <v>19</v>
      </c>
      <c r="AD677">
        <v>6</v>
      </c>
      <c r="AE677">
        <v>0</v>
      </c>
      <c r="AF677" t="s">
        <v>106</v>
      </c>
      <c r="AG677">
        <v>4</v>
      </c>
      <c r="AI677" s="7" t="str">
        <f>VLOOKUP(B677,U:W,3,0)</f>
        <v>-6.8691485</v>
      </c>
      <c r="AJ677" s="4" t="str">
        <f>VLOOKUP(B677,U:X,4,0)</f>
        <v>110.7322152</v>
      </c>
      <c r="AK677" s="4" t="str">
        <f>VLOOKUP(B677,U:Y,5,0)</f>
        <v>AHMAD KHARIS</v>
      </c>
      <c r="AL677" s="4" t="str">
        <f>VLOOKUP(B677,U:Z,6,0)</f>
        <v>14514183095</v>
      </c>
      <c r="AM677" s="4" t="str">
        <f>VLOOKUP(B677,U:AA,7,0)</f>
        <v>HEXING</v>
      </c>
      <c r="AN677" s="4">
        <f>VLOOKUP(B677,U:AB,8,0)</f>
        <v>0</v>
      </c>
      <c r="AO677" s="4" t="str">
        <f>VLOOKUP(B677,U:AC,9,0)</f>
        <v>ABB</v>
      </c>
      <c r="AP677" s="4">
        <f>VLOOKUP(B677,U:AD,10,0)</f>
        <v>4</v>
      </c>
      <c r="AQ677" s="3" t="s">
        <v>123</v>
      </c>
      <c r="AR677" s="4" t="str">
        <f t="shared" si="20"/>
        <v>4A</v>
      </c>
      <c r="AS677" s="4" t="str">
        <f>VLOOKUP(B677,U:AF,12,0)</f>
        <v>GD525512306</v>
      </c>
      <c r="AT677" s="4">
        <f>VLOOKUP(B677,U:AG,13,0)</f>
        <v>6</v>
      </c>
      <c r="AU677" s="4" t="str">
        <f t="shared" si="21"/>
        <v>PERLU PERLUASAN JTR</v>
      </c>
    </row>
    <row r="678" spans="1:47" x14ac:dyDescent="0.3">
      <c r="A678" s="6" t="s">
        <v>429</v>
      </c>
      <c r="B678" s="2" t="s">
        <v>1096</v>
      </c>
      <c r="C678" s="1" t="s">
        <v>1820</v>
      </c>
      <c r="D678" s="12" t="s">
        <v>33</v>
      </c>
      <c r="E678" s="12">
        <v>900</v>
      </c>
      <c r="F678" s="25" t="s">
        <v>2570</v>
      </c>
      <c r="G678" s="30" t="s">
        <v>3066</v>
      </c>
      <c r="H678" s="30" t="s">
        <v>3067</v>
      </c>
      <c r="I678" s="11" t="s">
        <v>131</v>
      </c>
      <c r="J678" s="12" t="s">
        <v>4368</v>
      </c>
      <c r="K678" s="12" t="s">
        <v>37</v>
      </c>
      <c r="L678" s="12">
        <v>0</v>
      </c>
      <c r="M678" s="12" t="s">
        <v>19</v>
      </c>
      <c r="N678" s="12" t="s">
        <v>21</v>
      </c>
      <c r="O678" s="12">
        <v>0</v>
      </c>
      <c r="P678" s="12" t="s">
        <v>359</v>
      </c>
      <c r="Q678" s="12">
        <v>2</v>
      </c>
      <c r="R678" s="30" t="s">
        <v>176</v>
      </c>
      <c r="S678" s="12">
        <v>0</v>
      </c>
      <c r="U678" t="s">
        <v>1169</v>
      </c>
      <c r="V678" t="s">
        <v>39</v>
      </c>
      <c r="W678" t="s">
        <v>3936</v>
      </c>
      <c r="X678" t="s">
        <v>220</v>
      </c>
      <c r="Y678" t="s">
        <v>178</v>
      </c>
      <c r="Z678" t="s">
        <v>4839</v>
      </c>
      <c r="AA678" t="s">
        <v>37</v>
      </c>
      <c r="AC678" t="s">
        <v>19</v>
      </c>
      <c r="AD678">
        <v>4</v>
      </c>
      <c r="AE678">
        <v>0</v>
      </c>
      <c r="AF678" t="s">
        <v>94</v>
      </c>
      <c r="AG678">
        <v>7</v>
      </c>
      <c r="AI678" s="7" t="str">
        <f>VLOOKUP(B678,U:W,3,0)</f>
        <v>-6.8355884</v>
      </c>
      <c r="AJ678" s="4" t="str">
        <f>VLOOKUP(B678,U:X,4,0)</f>
        <v>110.5639601</v>
      </c>
      <c r="AK678" s="4" t="str">
        <f>VLOOKUP(B678,U:Y,5,0)</f>
        <v>AHMAD ROFIQ</v>
      </c>
      <c r="AL678" s="4" t="str">
        <f>VLOOKUP(B678,U:Z,6,0)</f>
        <v>14514137364</v>
      </c>
      <c r="AM678" s="4" t="str">
        <f>VLOOKUP(B678,U:AA,7,0)</f>
        <v>HEXING</v>
      </c>
      <c r="AN678" s="4">
        <f>VLOOKUP(B678,U:AB,8,0)</f>
        <v>0</v>
      </c>
      <c r="AO678" s="4" t="str">
        <f>VLOOKUP(B678,U:AC,9,0)</f>
        <v>ABB</v>
      </c>
      <c r="AP678" s="4">
        <f>VLOOKUP(B678,U:AD,10,0)</f>
        <v>4</v>
      </c>
      <c r="AQ678" s="3" t="s">
        <v>123</v>
      </c>
      <c r="AR678" s="4" t="str">
        <f t="shared" si="20"/>
        <v>4A</v>
      </c>
      <c r="AS678" s="4" t="str">
        <f>VLOOKUP(B678,U:AF,12,0)</f>
        <v>GD525510477</v>
      </c>
      <c r="AT678" s="4">
        <f>VLOOKUP(B678,U:AG,13,0)</f>
        <v>2</v>
      </c>
      <c r="AU678" s="4">
        <f t="shared" si="21"/>
        <v>0</v>
      </c>
    </row>
    <row r="679" spans="1:47" x14ac:dyDescent="0.3">
      <c r="A679" s="6" t="s">
        <v>433</v>
      </c>
      <c r="B679" s="2" t="s">
        <v>1097</v>
      </c>
      <c r="C679" s="1" t="s">
        <v>1821</v>
      </c>
      <c r="D679" s="12" t="s">
        <v>18</v>
      </c>
      <c r="E679" s="12">
        <v>900</v>
      </c>
      <c r="F679" s="25" t="s">
        <v>2571</v>
      </c>
      <c r="G679" s="30" t="s">
        <v>4070</v>
      </c>
      <c r="H679" s="30" t="s">
        <v>4071</v>
      </c>
      <c r="I679" s="11" t="s">
        <v>131</v>
      </c>
      <c r="J679" s="12" t="s">
        <v>4919</v>
      </c>
      <c r="K679" s="12" t="s">
        <v>37</v>
      </c>
      <c r="L679" s="12">
        <v>0</v>
      </c>
      <c r="M679" s="12" t="s">
        <v>19</v>
      </c>
      <c r="N679" s="12" t="s">
        <v>21</v>
      </c>
      <c r="O679" s="12">
        <v>0</v>
      </c>
      <c r="P679" s="12" t="s">
        <v>75</v>
      </c>
      <c r="Q679" s="12">
        <v>15</v>
      </c>
      <c r="R679" s="30" t="s">
        <v>176</v>
      </c>
      <c r="S679" s="12" t="s">
        <v>132</v>
      </c>
      <c r="U679" t="s">
        <v>1172</v>
      </c>
      <c r="V679" t="s">
        <v>39</v>
      </c>
      <c r="W679" t="s">
        <v>3937</v>
      </c>
      <c r="X679" t="s">
        <v>3938</v>
      </c>
      <c r="Y679" t="s">
        <v>178</v>
      </c>
      <c r="Z679" t="s">
        <v>4840</v>
      </c>
      <c r="AA679" t="s">
        <v>37</v>
      </c>
      <c r="AC679" t="s">
        <v>19</v>
      </c>
      <c r="AD679">
        <v>4</v>
      </c>
      <c r="AE679">
        <v>0</v>
      </c>
      <c r="AF679" t="s">
        <v>77</v>
      </c>
      <c r="AG679">
        <v>7</v>
      </c>
      <c r="AI679" s="7" t="str">
        <f>VLOOKUP(B679,U:W,3,0)</f>
        <v>-6.8697399</v>
      </c>
      <c r="AJ679" s="4" t="str">
        <f>VLOOKUP(B679,U:X,4,0)</f>
        <v>110.5735994</v>
      </c>
      <c r="AK679" s="4" t="str">
        <f>VLOOKUP(B679,U:Y,5,0)</f>
        <v>AHMAD ROFIQ</v>
      </c>
      <c r="AL679" s="4" t="str">
        <f>VLOOKUP(B679,U:Z,6,0)</f>
        <v>14514182204</v>
      </c>
      <c r="AM679" s="4" t="str">
        <f>VLOOKUP(B679,U:AA,7,0)</f>
        <v>HEXING</v>
      </c>
      <c r="AN679" s="4">
        <f>VLOOKUP(B679,U:AB,8,0)</f>
        <v>0</v>
      </c>
      <c r="AO679" s="4" t="str">
        <f>VLOOKUP(B679,U:AC,9,0)</f>
        <v>ABB</v>
      </c>
      <c r="AP679" s="4">
        <f>VLOOKUP(B679,U:AD,10,0)</f>
        <v>4</v>
      </c>
      <c r="AQ679" s="3" t="s">
        <v>123</v>
      </c>
      <c r="AR679" s="4" t="str">
        <f t="shared" si="20"/>
        <v>4A</v>
      </c>
      <c r="AS679" s="4" t="str">
        <f>VLOOKUP(B679,U:AF,12,0)</f>
        <v>GD525512322</v>
      </c>
      <c r="AT679" s="4">
        <f>VLOOKUP(B679,U:AG,13,0)</f>
        <v>15</v>
      </c>
      <c r="AU679" s="4" t="str">
        <f t="shared" si="21"/>
        <v>PERLU PERLUASAN JTR</v>
      </c>
    </row>
    <row r="680" spans="1:47" x14ac:dyDescent="0.3">
      <c r="A680" s="6" t="s">
        <v>429</v>
      </c>
      <c r="B680" s="2" t="s">
        <v>1098</v>
      </c>
      <c r="C680" s="1" t="s">
        <v>1822</v>
      </c>
      <c r="D680" s="12" t="s">
        <v>18</v>
      </c>
      <c r="E680" s="12">
        <v>900</v>
      </c>
      <c r="F680" s="25" t="s">
        <v>2572</v>
      </c>
      <c r="G680" s="30" t="s">
        <v>3120</v>
      </c>
      <c r="H680" s="30" t="s">
        <v>3121</v>
      </c>
      <c r="I680" s="11" t="s">
        <v>131</v>
      </c>
      <c r="J680" s="12" t="s">
        <v>4395</v>
      </c>
      <c r="K680" s="12" t="s">
        <v>37</v>
      </c>
      <c r="L680" s="12">
        <v>0</v>
      </c>
      <c r="M680" s="12" t="s">
        <v>19</v>
      </c>
      <c r="N680" s="12" t="s">
        <v>21</v>
      </c>
      <c r="O680" s="12">
        <v>0</v>
      </c>
      <c r="P680" s="12" t="s">
        <v>50</v>
      </c>
      <c r="Q680" s="12">
        <v>1</v>
      </c>
      <c r="R680" s="30" t="s">
        <v>31</v>
      </c>
      <c r="S680" s="12">
        <v>0</v>
      </c>
      <c r="U680" t="s">
        <v>1183</v>
      </c>
      <c r="V680" t="s">
        <v>45</v>
      </c>
      <c r="W680" t="s">
        <v>3939</v>
      </c>
      <c r="X680" t="s">
        <v>3940</v>
      </c>
      <c r="Y680" t="s">
        <v>184</v>
      </c>
      <c r="Z680" t="s">
        <v>4841</v>
      </c>
      <c r="AA680" t="s">
        <v>145</v>
      </c>
      <c r="AC680" t="s">
        <v>19</v>
      </c>
      <c r="AD680">
        <v>25</v>
      </c>
      <c r="AE680">
        <v>0</v>
      </c>
      <c r="AF680" t="s">
        <v>5166</v>
      </c>
      <c r="AG680">
        <v>1</v>
      </c>
      <c r="AI680" s="7" t="str">
        <f>VLOOKUP(B680,U:W,3,0)</f>
        <v>-6.9731188</v>
      </c>
      <c r="AJ680" s="4" t="str">
        <f>VLOOKUP(B680,U:X,4,0)</f>
        <v>110.608841</v>
      </c>
      <c r="AK680" s="4" t="str">
        <f>VLOOKUP(B680,U:Y,5,0)</f>
        <v>SUDARMAN</v>
      </c>
      <c r="AL680" s="4" t="str">
        <f>VLOOKUP(B680,U:Z,6,0)</f>
        <v>14514140822</v>
      </c>
      <c r="AM680" s="4" t="str">
        <f>VLOOKUP(B680,U:AA,7,0)</f>
        <v>HEXING</v>
      </c>
      <c r="AN680" s="4">
        <f>VLOOKUP(B680,U:AB,8,0)</f>
        <v>0</v>
      </c>
      <c r="AO680" s="4" t="str">
        <f>VLOOKUP(B680,U:AC,9,0)</f>
        <v>ABB</v>
      </c>
      <c r="AP680" s="4">
        <f>VLOOKUP(B680,U:AD,10,0)</f>
        <v>4</v>
      </c>
      <c r="AQ680" s="3" t="s">
        <v>123</v>
      </c>
      <c r="AR680" s="4" t="str">
        <f t="shared" si="20"/>
        <v>4A</v>
      </c>
      <c r="AS680" s="4" t="str">
        <f>VLOOKUP(B680,U:AF,12,0)</f>
        <v>GD525512330</v>
      </c>
      <c r="AT680" s="4">
        <f>VLOOKUP(B680,U:AG,13,0)</f>
        <v>1</v>
      </c>
      <c r="AU680" s="4">
        <f t="shared" si="21"/>
        <v>0</v>
      </c>
    </row>
    <row r="681" spans="1:47" x14ac:dyDescent="0.3">
      <c r="A681" s="6" t="s">
        <v>429</v>
      </c>
      <c r="B681" s="2" t="s">
        <v>1099</v>
      </c>
      <c r="C681" s="1" t="s">
        <v>1823</v>
      </c>
      <c r="D681" s="12" t="s">
        <v>33</v>
      </c>
      <c r="E681" s="12">
        <v>900</v>
      </c>
      <c r="F681" s="25" t="s">
        <v>2573</v>
      </c>
      <c r="G681" s="30" t="s">
        <v>3114</v>
      </c>
      <c r="H681" s="30" t="s">
        <v>3115</v>
      </c>
      <c r="I681" s="11" t="s">
        <v>131</v>
      </c>
      <c r="J681" s="12" t="s">
        <v>4392</v>
      </c>
      <c r="K681" s="12" t="s">
        <v>37</v>
      </c>
      <c r="L681" s="12">
        <v>0</v>
      </c>
      <c r="M681" s="12" t="s">
        <v>19</v>
      </c>
      <c r="N681" s="12" t="s">
        <v>21</v>
      </c>
      <c r="O681" s="12">
        <v>0</v>
      </c>
      <c r="P681" s="12" t="s">
        <v>80</v>
      </c>
      <c r="Q681" s="12">
        <v>6</v>
      </c>
      <c r="R681" s="30" t="s">
        <v>177</v>
      </c>
      <c r="S681" s="12" t="s">
        <v>132</v>
      </c>
      <c r="U681" t="s">
        <v>1157</v>
      </c>
      <c r="V681" t="s">
        <v>39</v>
      </c>
      <c r="W681" t="s">
        <v>3941</v>
      </c>
      <c r="X681" t="s">
        <v>3942</v>
      </c>
      <c r="Y681" t="s">
        <v>31</v>
      </c>
      <c r="Z681" t="s">
        <v>4842</v>
      </c>
      <c r="AA681" t="s">
        <v>37</v>
      </c>
      <c r="AC681" t="s">
        <v>19</v>
      </c>
      <c r="AD681">
        <v>4</v>
      </c>
      <c r="AE681">
        <v>0</v>
      </c>
      <c r="AF681" t="s">
        <v>5167</v>
      </c>
      <c r="AG681">
        <v>3</v>
      </c>
      <c r="AI681" s="7" t="str">
        <f>VLOOKUP(B681,U:W,3,0)</f>
        <v>-6.8916993</v>
      </c>
      <c r="AJ681" s="4" t="str">
        <f>VLOOKUP(B681,U:X,4,0)</f>
        <v>110.6046132</v>
      </c>
      <c r="AK681" s="4" t="str">
        <f>VLOOKUP(B681,U:Y,5,0)</f>
        <v>MIFTAKHUL ANWAR</v>
      </c>
      <c r="AL681" s="4" t="str">
        <f>VLOOKUP(B681,U:Z,6,0)</f>
        <v>14514148957</v>
      </c>
      <c r="AM681" s="4" t="str">
        <f>VLOOKUP(B681,U:AA,7,0)</f>
        <v>HEXING</v>
      </c>
      <c r="AN681" s="4">
        <f>VLOOKUP(B681,U:AB,8,0)</f>
        <v>0</v>
      </c>
      <c r="AO681" s="4" t="str">
        <f>VLOOKUP(B681,U:AC,9,0)</f>
        <v>ABB</v>
      </c>
      <c r="AP681" s="4">
        <f>VLOOKUP(B681,U:AD,10,0)</f>
        <v>4</v>
      </c>
      <c r="AQ681" s="3" t="s">
        <v>123</v>
      </c>
      <c r="AR681" s="4" t="str">
        <f t="shared" si="20"/>
        <v>4A</v>
      </c>
      <c r="AS681" s="4" t="str">
        <f>VLOOKUP(B681,U:AF,12,0)</f>
        <v>GD525511978</v>
      </c>
      <c r="AT681" s="4">
        <f>VLOOKUP(B681,U:AG,13,0)</f>
        <v>6</v>
      </c>
      <c r="AU681" s="4" t="str">
        <f t="shared" si="21"/>
        <v>PERLU PERLUASAN JTR</v>
      </c>
    </row>
    <row r="682" spans="1:47" x14ac:dyDescent="0.3">
      <c r="A682" s="6" t="s">
        <v>429</v>
      </c>
      <c r="B682" s="2" t="s">
        <v>1100</v>
      </c>
      <c r="C682" s="1" t="s">
        <v>1824</v>
      </c>
      <c r="D682" s="12" t="s">
        <v>137</v>
      </c>
      <c r="E682" s="12">
        <v>900</v>
      </c>
      <c r="F682" s="25" t="s">
        <v>2574</v>
      </c>
      <c r="G682" s="30" t="s">
        <v>3056</v>
      </c>
      <c r="H682" s="30" t="s">
        <v>3057</v>
      </c>
      <c r="I682" s="11" t="s">
        <v>130</v>
      </c>
      <c r="J682" s="12" t="s">
        <v>4363</v>
      </c>
      <c r="K682" s="12" t="s">
        <v>145</v>
      </c>
      <c r="L682" s="12">
        <v>0</v>
      </c>
      <c r="M682" s="12" t="s">
        <v>19</v>
      </c>
      <c r="N682" s="12" t="s">
        <v>21</v>
      </c>
      <c r="O682" s="12">
        <v>0</v>
      </c>
      <c r="P682" s="12" t="s">
        <v>5028</v>
      </c>
      <c r="Q682" s="12">
        <v>8</v>
      </c>
      <c r="R682" s="30" t="s">
        <v>31</v>
      </c>
      <c r="S682" s="12" t="s">
        <v>132</v>
      </c>
      <c r="U682" t="s">
        <v>1176</v>
      </c>
      <c r="V682" t="s">
        <v>39</v>
      </c>
      <c r="W682" t="s">
        <v>3943</v>
      </c>
      <c r="X682" t="s">
        <v>3944</v>
      </c>
      <c r="Y682" t="s">
        <v>179</v>
      </c>
      <c r="Z682" t="s">
        <v>4843</v>
      </c>
      <c r="AA682" t="s">
        <v>37</v>
      </c>
      <c r="AC682" t="s">
        <v>19</v>
      </c>
      <c r="AD682">
        <v>4</v>
      </c>
      <c r="AE682">
        <v>0</v>
      </c>
      <c r="AF682" t="s">
        <v>78</v>
      </c>
      <c r="AG682">
        <v>5</v>
      </c>
      <c r="AI682" s="7" t="str">
        <f>VLOOKUP(B682,U:W,3,0)</f>
        <v>-6.9355453</v>
      </c>
      <c r="AJ682" s="4" t="str">
        <f>VLOOKUP(B682,U:X,4,0)</f>
        <v>110.5949315</v>
      </c>
      <c r="AK682" s="4" t="str">
        <f>VLOOKUP(B682,U:Y,5,0)</f>
        <v>SUDARMAN</v>
      </c>
      <c r="AL682" s="4" t="str">
        <f>VLOOKUP(B682,U:Z,6,0)</f>
        <v>3474392</v>
      </c>
      <c r="AM682" s="4" t="str">
        <f>VLOOKUP(B682,U:AA,7,0)</f>
        <v>MELCOINDA</v>
      </c>
      <c r="AN682" s="4">
        <f>VLOOKUP(B682,U:AB,8,0)</f>
        <v>0</v>
      </c>
      <c r="AO682" s="4" t="str">
        <f>VLOOKUP(B682,U:AC,9,0)</f>
        <v>ABB</v>
      </c>
      <c r="AP682" s="4">
        <f>VLOOKUP(B682,U:AD,10,0)</f>
        <v>4</v>
      </c>
      <c r="AQ682" s="3" t="s">
        <v>123</v>
      </c>
      <c r="AR682" s="4" t="str">
        <f t="shared" si="20"/>
        <v>4A</v>
      </c>
      <c r="AS682" s="4" t="str">
        <f>VLOOKUP(B682,U:AF,12,0)</f>
        <v>GD525510853</v>
      </c>
      <c r="AT682" s="4">
        <f>VLOOKUP(B682,U:AG,13,0)</f>
        <v>8</v>
      </c>
      <c r="AU682" s="4" t="str">
        <f t="shared" si="21"/>
        <v>PERLU PERLUASAN JTR</v>
      </c>
    </row>
    <row r="683" spans="1:47" x14ac:dyDescent="0.3">
      <c r="A683" s="6" t="s">
        <v>429</v>
      </c>
      <c r="B683" s="2" t="s">
        <v>1101</v>
      </c>
      <c r="C683" s="1" t="s">
        <v>1825</v>
      </c>
      <c r="D683" s="12" t="s">
        <v>18</v>
      </c>
      <c r="E683" s="12">
        <v>2200</v>
      </c>
      <c r="F683" s="25" t="s">
        <v>2575</v>
      </c>
      <c r="G683" s="30" t="s">
        <v>3054</v>
      </c>
      <c r="H683" s="30" t="s">
        <v>3055</v>
      </c>
      <c r="I683" s="11" t="s">
        <v>131</v>
      </c>
      <c r="J683" s="12" t="s">
        <v>4362</v>
      </c>
      <c r="K683" s="12" t="s">
        <v>37</v>
      </c>
      <c r="L683" s="12">
        <v>0</v>
      </c>
      <c r="M683" s="12" t="s">
        <v>19</v>
      </c>
      <c r="N683" s="12" t="s">
        <v>22</v>
      </c>
      <c r="O683" s="12">
        <v>0</v>
      </c>
      <c r="P683" s="12" t="s">
        <v>376</v>
      </c>
      <c r="Q683" s="12">
        <v>7</v>
      </c>
      <c r="R683" s="30" t="s">
        <v>183</v>
      </c>
      <c r="S683" s="12" t="s">
        <v>132</v>
      </c>
      <c r="U683" t="s">
        <v>1184</v>
      </c>
      <c r="V683" t="s">
        <v>39</v>
      </c>
      <c r="W683" t="s">
        <v>3945</v>
      </c>
      <c r="X683" t="s">
        <v>327</v>
      </c>
      <c r="Y683" t="s">
        <v>178</v>
      </c>
      <c r="Z683" t="s">
        <v>4844</v>
      </c>
      <c r="AA683" t="s">
        <v>37</v>
      </c>
      <c r="AC683" t="s">
        <v>19</v>
      </c>
      <c r="AD683">
        <v>4</v>
      </c>
      <c r="AE683">
        <v>0</v>
      </c>
      <c r="AF683" t="s">
        <v>154</v>
      </c>
      <c r="AG683">
        <v>4</v>
      </c>
      <c r="AI683" s="7" t="str">
        <f>VLOOKUP(B683,U:W,3,0)</f>
        <v>-6.9154775</v>
      </c>
      <c r="AJ683" s="4" t="str">
        <f>VLOOKUP(B683,U:X,4,0)</f>
        <v>110.712374</v>
      </c>
      <c r="AK683" s="4" t="str">
        <f>VLOOKUP(B683,U:Y,5,0)</f>
        <v>SLAMET</v>
      </c>
      <c r="AL683" s="4" t="str">
        <f>VLOOKUP(B683,U:Z,6,0)</f>
        <v>14514140871</v>
      </c>
      <c r="AM683" s="4" t="str">
        <f>VLOOKUP(B683,U:AA,7,0)</f>
        <v>HEXING</v>
      </c>
      <c r="AN683" s="4">
        <f>VLOOKUP(B683,U:AB,8,0)</f>
        <v>0</v>
      </c>
      <c r="AO683" s="4" t="str">
        <f>VLOOKUP(B683,U:AC,9,0)</f>
        <v>ABB</v>
      </c>
      <c r="AP683" s="4">
        <f>VLOOKUP(B683,U:AD,10,0)</f>
        <v>10</v>
      </c>
      <c r="AQ683" s="3" t="s">
        <v>123</v>
      </c>
      <c r="AR683" s="4" t="str">
        <f t="shared" si="20"/>
        <v>10A</v>
      </c>
      <c r="AS683" s="4" t="str">
        <f>VLOOKUP(B683,U:AF,12,0)</f>
        <v>GD525510317</v>
      </c>
      <c r="AT683" s="4">
        <f>VLOOKUP(B683,U:AG,13,0)</f>
        <v>7</v>
      </c>
      <c r="AU683" s="4" t="str">
        <f t="shared" si="21"/>
        <v>PERLU PERLUASAN JTR</v>
      </c>
    </row>
    <row r="684" spans="1:47" x14ac:dyDescent="0.3">
      <c r="A684" s="6" t="s">
        <v>433</v>
      </c>
      <c r="B684" s="2" t="s">
        <v>1102</v>
      </c>
      <c r="C684" s="1" t="s">
        <v>1826</v>
      </c>
      <c r="D684" s="12" t="s">
        <v>134</v>
      </c>
      <c r="E684" s="12">
        <v>900</v>
      </c>
      <c r="F684" s="25" t="s">
        <v>2576</v>
      </c>
      <c r="G684" s="19" t="s">
        <v>4106</v>
      </c>
      <c r="H684" s="19" t="s">
        <v>4107</v>
      </c>
      <c r="I684" s="11" t="s">
        <v>130</v>
      </c>
      <c r="J684" s="18" t="s">
        <v>4938</v>
      </c>
      <c r="K684" s="12" t="s">
        <v>145</v>
      </c>
      <c r="L684" s="12">
        <v>0</v>
      </c>
      <c r="M684" s="11" t="s">
        <v>19</v>
      </c>
      <c r="N684" s="11" t="s">
        <v>21</v>
      </c>
      <c r="O684" s="12">
        <v>0</v>
      </c>
      <c r="P684" s="12" t="s">
        <v>58</v>
      </c>
      <c r="Q684" s="12">
        <v>4</v>
      </c>
      <c r="R684" s="28" t="s">
        <v>31</v>
      </c>
      <c r="S684" s="11">
        <v>0</v>
      </c>
      <c r="U684" t="s">
        <v>1168</v>
      </c>
      <c r="V684" t="s">
        <v>39</v>
      </c>
      <c r="W684" t="s">
        <v>3946</v>
      </c>
      <c r="X684" t="s">
        <v>3947</v>
      </c>
      <c r="Y684" t="s">
        <v>177</v>
      </c>
      <c r="Z684" t="s">
        <v>4845</v>
      </c>
      <c r="AA684" t="s">
        <v>37</v>
      </c>
      <c r="AC684" t="s">
        <v>19</v>
      </c>
      <c r="AD684">
        <v>4</v>
      </c>
      <c r="AE684">
        <v>0</v>
      </c>
      <c r="AF684" t="s">
        <v>94</v>
      </c>
      <c r="AG684">
        <v>4</v>
      </c>
      <c r="AI684" s="7" t="str">
        <f>VLOOKUP(B684,U:W,3,0)</f>
        <v>-6.9351613</v>
      </c>
      <c r="AJ684" s="4" t="str">
        <f>VLOOKUP(B684,U:X,4,0)</f>
        <v>110.5971464</v>
      </c>
      <c r="AK684" s="4" t="str">
        <f>VLOOKUP(B684,U:Y,5,0)</f>
        <v>SUDARMAN</v>
      </c>
      <c r="AL684" s="4" t="str">
        <f>VLOOKUP(B684,U:Z,6,0)</f>
        <v>9407632</v>
      </c>
      <c r="AM684" s="4" t="str">
        <f>VLOOKUP(B684,U:AA,7,0)</f>
        <v>MELCOINDA</v>
      </c>
      <c r="AN684" s="4">
        <f>VLOOKUP(B684,U:AB,8,0)</f>
        <v>0</v>
      </c>
      <c r="AO684" s="4" t="str">
        <f>VLOOKUP(B684,U:AC,9,0)</f>
        <v>ABB</v>
      </c>
      <c r="AP684" s="4">
        <f>VLOOKUP(B684,U:AD,10,0)</f>
        <v>4</v>
      </c>
      <c r="AQ684" s="3" t="s">
        <v>123</v>
      </c>
      <c r="AR684" s="4" t="str">
        <f t="shared" si="20"/>
        <v>4A</v>
      </c>
      <c r="AS684" s="4" t="str">
        <f>VLOOKUP(B684,U:AF,12,0)</f>
        <v>GD525512300</v>
      </c>
      <c r="AT684" s="4">
        <f>VLOOKUP(B684,U:AG,13,0)</f>
        <v>4</v>
      </c>
      <c r="AU684" s="4">
        <f t="shared" si="21"/>
        <v>0</v>
      </c>
    </row>
    <row r="685" spans="1:47" x14ac:dyDescent="0.3">
      <c r="A685" s="6" t="s">
        <v>429</v>
      </c>
      <c r="B685" s="2" t="s">
        <v>1103</v>
      </c>
      <c r="C685" s="1" t="s">
        <v>1827</v>
      </c>
      <c r="D685" s="12" t="s">
        <v>135</v>
      </c>
      <c r="E685" s="12">
        <v>7700</v>
      </c>
      <c r="F685" s="25" t="s">
        <v>2577</v>
      </c>
      <c r="G685" s="30" t="s">
        <v>3122</v>
      </c>
      <c r="H685" s="30" t="s">
        <v>3123</v>
      </c>
      <c r="I685" s="11" t="s">
        <v>131</v>
      </c>
      <c r="J685" s="12" t="s">
        <v>4396</v>
      </c>
      <c r="K685" s="12" t="s">
        <v>144</v>
      </c>
      <c r="L685" s="12">
        <v>0</v>
      </c>
      <c r="M685" s="12" t="s">
        <v>19</v>
      </c>
      <c r="N685" s="12" t="s">
        <v>127</v>
      </c>
      <c r="O685" s="12">
        <v>0</v>
      </c>
      <c r="P685" s="12" t="s">
        <v>5038</v>
      </c>
      <c r="Q685" s="12">
        <v>1</v>
      </c>
      <c r="R685" s="30" t="s">
        <v>177</v>
      </c>
      <c r="S685" s="12">
        <v>0</v>
      </c>
      <c r="U685" t="s">
        <v>1152</v>
      </c>
      <c r="V685" t="s">
        <v>39</v>
      </c>
      <c r="W685" t="s">
        <v>3948</v>
      </c>
      <c r="X685" t="s">
        <v>3949</v>
      </c>
      <c r="Y685" t="s">
        <v>31</v>
      </c>
      <c r="Z685" t="s">
        <v>4846</v>
      </c>
      <c r="AA685" t="s">
        <v>143</v>
      </c>
      <c r="AC685" t="s">
        <v>19</v>
      </c>
      <c r="AD685">
        <v>4</v>
      </c>
      <c r="AE685">
        <v>0</v>
      </c>
      <c r="AF685" t="s">
        <v>5168</v>
      </c>
      <c r="AG685">
        <v>7</v>
      </c>
      <c r="AI685" s="7" t="str">
        <f>VLOOKUP(B685,U:W,3,0)</f>
        <v>-6.8917043</v>
      </c>
      <c r="AJ685" s="4" t="str">
        <f>VLOOKUP(B685,U:X,4,0)</f>
        <v>110.604604</v>
      </c>
      <c r="AK685" s="4" t="str">
        <f>VLOOKUP(B685,U:Y,5,0)</f>
        <v>MIFTAKHUL ANWAR</v>
      </c>
      <c r="AL685" s="4" t="str">
        <f>VLOOKUP(B685,U:Z,6,0)</f>
        <v>45036000011</v>
      </c>
      <c r="AM685" s="4" t="str">
        <f>VLOOKUP(B685,U:AA,7,0)</f>
        <v>SANXING</v>
      </c>
      <c r="AN685" s="4">
        <f>VLOOKUP(B685,U:AB,8,0)</f>
        <v>0</v>
      </c>
      <c r="AO685" s="4" t="str">
        <f>VLOOKUP(B685,U:AC,9,0)</f>
        <v>ABB</v>
      </c>
      <c r="AP685" s="4">
        <f>VLOOKUP(B685,U:AD,10,0)</f>
        <v>35</v>
      </c>
      <c r="AQ685" s="3" t="s">
        <v>123</v>
      </c>
      <c r="AR685" s="4" t="str">
        <f t="shared" si="20"/>
        <v>35A</v>
      </c>
      <c r="AS685" s="4" t="str">
        <f>VLOOKUP(B685,U:AF,12,0)</f>
        <v>GD525510914</v>
      </c>
      <c r="AT685" s="4">
        <f>VLOOKUP(B685,U:AG,13,0)</f>
        <v>1</v>
      </c>
      <c r="AU685" s="4">
        <f t="shared" si="21"/>
        <v>0</v>
      </c>
    </row>
    <row r="686" spans="1:47" x14ac:dyDescent="0.3">
      <c r="A686" s="6" t="s">
        <v>429</v>
      </c>
      <c r="B686" s="2" t="s">
        <v>1104</v>
      </c>
      <c r="C686" s="1" t="s">
        <v>1828</v>
      </c>
      <c r="D686" s="12" t="s">
        <v>18</v>
      </c>
      <c r="E686" s="12">
        <v>1300</v>
      </c>
      <c r="F686" s="25" t="s">
        <v>2578</v>
      </c>
      <c r="G686" s="30" t="s">
        <v>2992</v>
      </c>
      <c r="H686" s="30" t="s">
        <v>2993</v>
      </c>
      <c r="I686" s="11" t="s">
        <v>131</v>
      </c>
      <c r="J686" s="12" t="s">
        <v>4329</v>
      </c>
      <c r="K686" s="12" t="s">
        <v>37</v>
      </c>
      <c r="L686" s="12">
        <v>0</v>
      </c>
      <c r="M686" s="12" t="s">
        <v>19</v>
      </c>
      <c r="N686" s="12" t="s">
        <v>125</v>
      </c>
      <c r="O686" s="12">
        <v>0</v>
      </c>
      <c r="P686" s="12" t="s">
        <v>168</v>
      </c>
      <c r="Q686" s="12">
        <v>2</v>
      </c>
      <c r="R686" s="30" t="s">
        <v>178</v>
      </c>
      <c r="S686" s="12">
        <v>0</v>
      </c>
      <c r="U686" t="s">
        <v>1154</v>
      </c>
      <c r="V686" t="s">
        <v>39</v>
      </c>
      <c r="W686" t="s">
        <v>3950</v>
      </c>
      <c r="X686" t="s">
        <v>3951</v>
      </c>
      <c r="Y686" t="s">
        <v>176</v>
      </c>
      <c r="Z686" t="s">
        <v>4847</v>
      </c>
      <c r="AA686" t="s">
        <v>37</v>
      </c>
      <c r="AC686" t="s">
        <v>19</v>
      </c>
      <c r="AD686">
        <v>4</v>
      </c>
      <c r="AE686">
        <v>0</v>
      </c>
      <c r="AF686" t="s">
        <v>379</v>
      </c>
      <c r="AG686">
        <v>18</v>
      </c>
      <c r="AI686" s="7" t="str">
        <f>VLOOKUP(B686,U:W,3,0)</f>
        <v>-6.9947155</v>
      </c>
      <c r="AJ686" s="4" t="str">
        <f>VLOOKUP(B686,U:X,4,0)</f>
        <v>110.7499814</v>
      </c>
      <c r="AK686" s="4" t="str">
        <f>VLOOKUP(B686,U:Y,5,0)</f>
        <v>AGUS SALIM</v>
      </c>
      <c r="AL686" s="4" t="str">
        <f>VLOOKUP(B686,U:Z,6,0)</f>
        <v>14514148353</v>
      </c>
      <c r="AM686" s="4" t="str">
        <f>VLOOKUP(B686,U:AA,7,0)</f>
        <v>HEXING</v>
      </c>
      <c r="AN686" s="4">
        <f>VLOOKUP(B686,U:AB,8,0)</f>
        <v>0</v>
      </c>
      <c r="AO686" s="4" t="str">
        <f>VLOOKUP(B686,U:AC,9,0)</f>
        <v>ABB</v>
      </c>
      <c r="AP686" s="4">
        <f>VLOOKUP(B686,U:AD,10,0)</f>
        <v>6</v>
      </c>
      <c r="AQ686" s="3" t="s">
        <v>123</v>
      </c>
      <c r="AR686" s="4" t="str">
        <f t="shared" si="20"/>
        <v>6A</v>
      </c>
      <c r="AS686" s="4" t="str">
        <f>VLOOKUP(B686,U:AF,12,0)</f>
        <v>GD525511733</v>
      </c>
      <c r="AT686" s="4">
        <f>VLOOKUP(B686,U:AG,13,0)</f>
        <v>2</v>
      </c>
      <c r="AU686" s="4">
        <f t="shared" si="21"/>
        <v>0</v>
      </c>
    </row>
    <row r="687" spans="1:47" x14ac:dyDescent="0.3">
      <c r="A687" s="6" t="s">
        <v>429</v>
      </c>
      <c r="B687" s="2" t="s">
        <v>1105</v>
      </c>
      <c r="C687" s="1" t="s">
        <v>1829</v>
      </c>
      <c r="D687" s="12" t="s">
        <v>18</v>
      </c>
      <c r="E687" s="12">
        <v>900</v>
      </c>
      <c r="F687" s="25" t="s">
        <v>2579</v>
      </c>
      <c r="G687" s="30" t="s">
        <v>3062</v>
      </c>
      <c r="H687" s="30" t="s">
        <v>3063</v>
      </c>
      <c r="I687" s="11" t="s">
        <v>131</v>
      </c>
      <c r="J687" s="12" t="s">
        <v>4366</v>
      </c>
      <c r="K687" s="12" t="s">
        <v>37</v>
      </c>
      <c r="L687" s="12">
        <v>0</v>
      </c>
      <c r="M687" s="12" t="s">
        <v>19</v>
      </c>
      <c r="N687" s="12" t="s">
        <v>21</v>
      </c>
      <c r="O687" s="12">
        <v>0</v>
      </c>
      <c r="P687" s="12" t="s">
        <v>65</v>
      </c>
      <c r="Q687" s="12">
        <v>2</v>
      </c>
      <c r="R687" s="30" t="s">
        <v>177</v>
      </c>
      <c r="S687" s="12">
        <v>0</v>
      </c>
      <c r="U687" t="s">
        <v>1159</v>
      </c>
      <c r="V687" t="s">
        <v>39</v>
      </c>
      <c r="W687" t="s">
        <v>3952</v>
      </c>
      <c r="X687" t="s">
        <v>3953</v>
      </c>
      <c r="Y687" t="s">
        <v>180</v>
      </c>
      <c r="Z687" t="s">
        <v>4848</v>
      </c>
      <c r="AA687" t="s">
        <v>37</v>
      </c>
      <c r="AC687" t="s">
        <v>20</v>
      </c>
      <c r="AD687">
        <v>4</v>
      </c>
      <c r="AE687">
        <v>0</v>
      </c>
      <c r="AF687" t="s">
        <v>58</v>
      </c>
      <c r="AG687">
        <v>5</v>
      </c>
      <c r="AI687" s="7" t="str">
        <f>VLOOKUP(B687,U:W,3,0)</f>
        <v>-6.8607154</v>
      </c>
      <c r="AJ687" s="4" t="str">
        <f>VLOOKUP(B687,U:X,4,0)</f>
        <v>110.6079986</v>
      </c>
      <c r="AK687" s="4" t="str">
        <f>VLOOKUP(B687,U:Y,5,0)</f>
        <v>MIFTAKHUL ANWAR</v>
      </c>
      <c r="AL687" s="4" t="str">
        <f>VLOOKUP(B687,U:Z,6,0)</f>
        <v>14514140558</v>
      </c>
      <c r="AM687" s="4" t="str">
        <f>VLOOKUP(B687,U:AA,7,0)</f>
        <v>HEXING</v>
      </c>
      <c r="AN687" s="4">
        <f>VLOOKUP(B687,U:AB,8,0)</f>
        <v>0</v>
      </c>
      <c r="AO687" s="4" t="str">
        <f>VLOOKUP(B687,U:AC,9,0)</f>
        <v>ABB</v>
      </c>
      <c r="AP687" s="4">
        <f>VLOOKUP(B687,U:AD,10,0)</f>
        <v>4</v>
      </c>
      <c r="AQ687" s="3" t="s">
        <v>123</v>
      </c>
      <c r="AR687" s="4" t="str">
        <f t="shared" si="20"/>
        <v>4A</v>
      </c>
      <c r="AS687" s="4" t="str">
        <f>VLOOKUP(B687,U:AF,12,0)</f>
        <v>GD525510957</v>
      </c>
      <c r="AT687" s="4">
        <f>VLOOKUP(B687,U:AG,13,0)</f>
        <v>2</v>
      </c>
      <c r="AU687" s="4">
        <f t="shared" si="21"/>
        <v>0</v>
      </c>
    </row>
    <row r="688" spans="1:47" x14ac:dyDescent="0.3">
      <c r="A688" s="6" t="s">
        <v>429</v>
      </c>
      <c r="B688" s="2" t="s">
        <v>1106</v>
      </c>
      <c r="C688" s="1" t="s">
        <v>207</v>
      </c>
      <c r="D688" s="12" t="s">
        <v>212</v>
      </c>
      <c r="E688" s="12">
        <v>2200</v>
      </c>
      <c r="F688" s="25" t="s">
        <v>2580</v>
      </c>
      <c r="G688" s="19" t="s">
        <v>3116</v>
      </c>
      <c r="H688" s="19" t="s">
        <v>3117</v>
      </c>
      <c r="I688" s="11" t="s">
        <v>130</v>
      </c>
      <c r="J688" s="18" t="s">
        <v>4393</v>
      </c>
      <c r="K688" s="12" t="s">
        <v>38</v>
      </c>
      <c r="L688" s="12">
        <v>0</v>
      </c>
      <c r="M688" s="11" t="s">
        <v>47</v>
      </c>
      <c r="N688" s="11" t="s">
        <v>22</v>
      </c>
      <c r="O688" s="12">
        <v>0</v>
      </c>
      <c r="P688" s="12" t="s">
        <v>64</v>
      </c>
      <c r="Q688" s="12">
        <v>5</v>
      </c>
      <c r="R688" s="28" t="s">
        <v>179</v>
      </c>
      <c r="S688" s="11">
        <v>0</v>
      </c>
      <c r="U688" t="s">
        <v>1142</v>
      </c>
      <c r="V688" t="s">
        <v>42</v>
      </c>
      <c r="W688" t="s">
        <v>3954</v>
      </c>
      <c r="X688" t="s">
        <v>3955</v>
      </c>
      <c r="Y688" t="s">
        <v>179</v>
      </c>
      <c r="Z688" t="s">
        <v>4849</v>
      </c>
      <c r="AA688" t="s">
        <v>37</v>
      </c>
      <c r="AC688" t="s">
        <v>19</v>
      </c>
      <c r="AD688">
        <v>10</v>
      </c>
      <c r="AE688">
        <v>0</v>
      </c>
      <c r="AF688" t="s">
        <v>76</v>
      </c>
      <c r="AG688">
        <v>5</v>
      </c>
      <c r="AI688" s="7" t="str">
        <f>VLOOKUP(B688,U:W,3,0)</f>
        <v>-6.9107805</v>
      </c>
      <c r="AJ688" s="4" t="str">
        <f>VLOOKUP(B688,U:X,4,0)</f>
        <v>110.6623077</v>
      </c>
      <c r="AK688" s="4" t="str">
        <f>VLOOKUP(B688,U:Y,5,0)</f>
        <v>SUHIRMANTO</v>
      </c>
      <c r="AL688" s="4" t="str">
        <f>VLOOKUP(B688,U:Z,6,0)</f>
        <v>12840372</v>
      </c>
      <c r="AM688" s="4" t="str">
        <f>VLOOKUP(B688,U:AA,7,0)</f>
        <v>SMARTMETER</v>
      </c>
      <c r="AN688" s="4">
        <f>VLOOKUP(B688,U:AB,8,0)</f>
        <v>0</v>
      </c>
      <c r="AO688" s="4" t="str">
        <f>VLOOKUP(B688,U:AC,9,0)</f>
        <v>DAYA</v>
      </c>
      <c r="AP688" s="4">
        <f>VLOOKUP(B688,U:AD,10,0)</f>
        <v>10</v>
      </c>
      <c r="AQ688" s="3" t="s">
        <v>123</v>
      </c>
      <c r="AR688" s="4" t="str">
        <f t="shared" si="20"/>
        <v>10A</v>
      </c>
      <c r="AS688" s="4" t="str">
        <f>VLOOKUP(B688,U:AF,12,0)</f>
        <v>GD525512312</v>
      </c>
      <c r="AT688" s="4">
        <f>VLOOKUP(B688,U:AG,13,0)</f>
        <v>5</v>
      </c>
      <c r="AU688" s="4">
        <f t="shared" si="21"/>
        <v>0</v>
      </c>
    </row>
    <row r="689" spans="1:47" x14ac:dyDescent="0.3">
      <c r="A689" s="6" t="s">
        <v>429</v>
      </c>
      <c r="B689" s="2" t="s">
        <v>1107</v>
      </c>
      <c r="C689" s="1" t="s">
        <v>206</v>
      </c>
      <c r="D689" s="12" t="s">
        <v>33</v>
      </c>
      <c r="E689" s="12">
        <v>900</v>
      </c>
      <c r="F689" s="25" t="s">
        <v>2581</v>
      </c>
      <c r="G689" s="19" t="s">
        <v>324</v>
      </c>
      <c r="H689" s="19" t="s">
        <v>3124</v>
      </c>
      <c r="I689" s="11" t="s">
        <v>131</v>
      </c>
      <c r="J689" s="18" t="s">
        <v>4397</v>
      </c>
      <c r="K689" s="12" t="s">
        <v>37</v>
      </c>
      <c r="L689" s="12">
        <v>0</v>
      </c>
      <c r="M689" s="11" t="s">
        <v>19</v>
      </c>
      <c r="N689" s="11" t="s">
        <v>21</v>
      </c>
      <c r="O689" s="12">
        <v>0</v>
      </c>
      <c r="P689" s="12" t="s">
        <v>406</v>
      </c>
      <c r="Q689" s="12">
        <v>9</v>
      </c>
      <c r="R689" s="27" t="s">
        <v>184</v>
      </c>
      <c r="S689" s="12" t="s">
        <v>132</v>
      </c>
      <c r="U689" t="s">
        <v>1162</v>
      </c>
      <c r="V689" t="s">
        <v>39</v>
      </c>
      <c r="W689" t="s">
        <v>3956</v>
      </c>
      <c r="X689" t="s">
        <v>3957</v>
      </c>
      <c r="Y689" t="s">
        <v>177</v>
      </c>
      <c r="Z689" t="s">
        <v>4850</v>
      </c>
      <c r="AA689" t="s">
        <v>37</v>
      </c>
      <c r="AC689" t="s">
        <v>19</v>
      </c>
      <c r="AD689">
        <v>4</v>
      </c>
      <c r="AE689">
        <v>0</v>
      </c>
      <c r="AF689" t="s">
        <v>164</v>
      </c>
      <c r="AG689">
        <v>4</v>
      </c>
      <c r="AI689" s="7" t="str">
        <f>VLOOKUP(B689,U:W,3,0)</f>
        <v>-6.8405597</v>
      </c>
      <c r="AJ689" s="4" t="str">
        <f>VLOOKUP(B689,U:X,4,0)</f>
        <v>110.72137</v>
      </c>
      <c r="AK689" s="4" t="str">
        <f>VLOOKUP(B689,U:Y,5,0)</f>
        <v>AHMAD KHARIS</v>
      </c>
      <c r="AL689" s="4" t="str">
        <f>VLOOKUP(B689,U:Z,6,0)</f>
        <v>14514140251</v>
      </c>
      <c r="AM689" s="4" t="str">
        <f>VLOOKUP(B689,U:AA,7,0)</f>
        <v>HEXING</v>
      </c>
      <c r="AN689" s="4">
        <f>VLOOKUP(B689,U:AB,8,0)</f>
        <v>0</v>
      </c>
      <c r="AO689" s="4" t="str">
        <f>VLOOKUP(B689,U:AC,9,0)</f>
        <v>ABB</v>
      </c>
      <c r="AP689" s="4">
        <f>VLOOKUP(B689,U:AD,10,0)</f>
        <v>4</v>
      </c>
      <c r="AQ689" s="3" t="s">
        <v>123</v>
      </c>
      <c r="AR689" s="4" t="str">
        <f t="shared" si="20"/>
        <v>4A</v>
      </c>
      <c r="AS689" s="4" t="str">
        <f>VLOOKUP(B689,U:AF,12,0)</f>
        <v>GD525511173</v>
      </c>
      <c r="AT689" s="4">
        <f>VLOOKUP(B689,U:AG,13,0)</f>
        <v>9</v>
      </c>
      <c r="AU689" s="4" t="str">
        <f t="shared" si="21"/>
        <v>PERLU PERLUASAN JTR</v>
      </c>
    </row>
    <row r="690" spans="1:47" x14ac:dyDescent="0.3">
      <c r="A690" s="6" t="s">
        <v>433</v>
      </c>
      <c r="B690" s="2" t="s">
        <v>1108</v>
      </c>
      <c r="C690" s="1" t="s">
        <v>1830</v>
      </c>
      <c r="D690" s="12" t="s">
        <v>18</v>
      </c>
      <c r="E690" s="12">
        <v>900</v>
      </c>
      <c r="F690" s="25" t="s">
        <v>2582</v>
      </c>
      <c r="G690" s="30" t="s">
        <v>4144</v>
      </c>
      <c r="H690" s="30" t="s">
        <v>4145</v>
      </c>
      <c r="I690" s="11" t="s">
        <v>131</v>
      </c>
      <c r="J690" s="12" t="s">
        <v>4956</v>
      </c>
      <c r="K690" s="12" t="s">
        <v>37</v>
      </c>
      <c r="L690" s="12">
        <v>0</v>
      </c>
      <c r="M690" s="12" t="s">
        <v>19</v>
      </c>
      <c r="N690" s="12" t="s">
        <v>21</v>
      </c>
      <c r="O690" s="12">
        <v>0</v>
      </c>
      <c r="P690" s="12" t="s">
        <v>386</v>
      </c>
      <c r="Q690" s="12">
        <v>2</v>
      </c>
      <c r="R690" s="30" t="s">
        <v>178</v>
      </c>
      <c r="S690" s="12">
        <v>0</v>
      </c>
      <c r="U690" t="s">
        <v>1160</v>
      </c>
      <c r="V690" t="s">
        <v>39</v>
      </c>
      <c r="W690" t="s">
        <v>3958</v>
      </c>
      <c r="X690" t="s">
        <v>3959</v>
      </c>
      <c r="Y690" t="s">
        <v>180</v>
      </c>
      <c r="Z690" t="s">
        <v>4851</v>
      </c>
      <c r="AA690" t="s">
        <v>37</v>
      </c>
      <c r="AC690" t="s">
        <v>19</v>
      </c>
      <c r="AD690">
        <v>4</v>
      </c>
      <c r="AE690">
        <v>0</v>
      </c>
      <c r="AF690" t="s">
        <v>5152</v>
      </c>
      <c r="AG690">
        <v>1</v>
      </c>
      <c r="AI690" s="7" t="str">
        <f>VLOOKUP(B690,U:W,3,0)</f>
        <v>-6.9947751</v>
      </c>
      <c r="AJ690" s="4" t="str">
        <f>VLOOKUP(B690,U:X,4,0)</f>
        <v>110.7500999</v>
      </c>
      <c r="AK690" s="4" t="str">
        <f>VLOOKUP(B690,U:Y,5,0)</f>
        <v>AGUS SALIM</v>
      </c>
      <c r="AL690" s="4" t="str">
        <f>VLOOKUP(B690,U:Z,6,0)</f>
        <v>14514140178</v>
      </c>
      <c r="AM690" s="4" t="str">
        <f>VLOOKUP(B690,U:AA,7,0)</f>
        <v>HEXING</v>
      </c>
      <c r="AN690" s="4">
        <f>VLOOKUP(B690,U:AB,8,0)</f>
        <v>0</v>
      </c>
      <c r="AO690" s="4" t="str">
        <f>VLOOKUP(B690,U:AC,9,0)</f>
        <v>ABB</v>
      </c>
      <c r="AP690" s="4">
        <f>VLOOKUP(B690,U:AD,10,0)</f>
        <v>4</v>
      </c>
      <c r="AQ690" s="3" t="s">
        <v>123</v>
      </c>
      <c r="AR690" s="4" t="str">
        <f t="shared" si="20"/>
        <v>4A</v>
      </c>
      <c r="AS690" s="4" t="str">
        <f>VLOOKUP(B690,U:AF,12,0)</f>
        <v>GD525510179</v>
      </c>
      <c r="AT690" s="4">
        <f>VLOOKUP(B690,U:AG,13,0)</f>
        <v>2</v>
      </c>
      <c r="AU690" s="4">
        <f t="shared" si="21"/>
        <v>0</v>
      </c>
    </row>
    <row r="691" spans="1:47" x14ac:dyDescent="0.3">
      <c r="A691" s="6" t="s">
        <v>433</v>
      </c>
      <c r="B691" s="2" t="s">
        <v>1109</v>
      </c>
      <c r="C691" s="1" t="s">
        <v>1831</v>
      </c>
      <c r="D691" s="12" t="s">
        <v>18</v>
      </c>
      <c r="E691" s="12">
        <v>1300</v>
      </c>
      <c r="F691" s="25" t="s">
        <v>2583</v>
      </c>
      <c r="G691" s="30" t="s">
        <v>4148</v>
      </c>
      <c r="H691" s="30" t="s">
        <v>4149</v>
      </c>
      <c r="I691" s="11" t="s">
        <v>131</v>
      </c>
      <c r="J691" s="12" t="s">
        <v>4960</v>
      </c>
      <c r="K691" s="12" t="s">
        <v>37</v>
      </c>
      <c r="L691" s="12">
        <v>0</v>
      </c>
      <c r="M691" s="12" t="s">
        <v>19</v>
      </c>
      <c r="N691" s="12" t="s">
        <v>125</v>
      </c>
      <c r="O691" s="12">
        <v>0</v>
      </c>
      <c r="P691" s="12" t="s">
        <v>357</v>
      </c>
      <c r="Q691" s="12">
        <v>6</v>
      </c>
      <c r="R691" s="30" t="s">
        <v>180</v>
      </c>
      <c r="S691" s="12" t="s">
        <v>132</v>
      </c>
      <c r="U691" t="s">
        <v>1212</v>
      </c>
      <c r="V691" t="s">
        <v>39</v>
      </c>
      <c r="W691" t="s">
        <v>3960</v>
      </c>
      <c r="X691" t="s">
        <v>3961</v>
      </c>
      <c r="Y691" t="s">
        <v>177</v>
      </c>
      <c r="Z691" t="s">
        <v>4852</v>
      </c>
      <c r="AA691" t="s">
        <v>37</v>
      </c>
      <c r="AC691" t="s">
        <v>19</v>
      </c>
      <c r="AD691">
        <v>4</v>
      </c>
      <c r="AE691">
        <v>0</v>
      </c>
      <c r="AF691" t="s">
        <v>85</v>
      </c>
      <c r="AG691">
        <v>4</v>
      </c>
      <c r="AI691" s="7" t="str">
        <f>VLOOKUP(B691,U:W,3,0)</f>
        <v>-6.906221018197934</v>
      </c>
      <c r="AJ691" s="4" t="str">
        <f>VLOOKUP(B691,U:X,4,0)</f>
        <v>110.63213344663382</v>
      </c>
      <c r="AK691" s="4" t="str">
        <f>VLOOKUP(B691,U:Y,5,0)</f>
        <v>AHMAD FAHRUR REZA</v>
      </c>
      <c r="AL691" s="4" t="str">
        <f>VLOOKUP(B691,U:Z,6,0)</f>
        <v>14514136952</v>
      </c>
      <c r="AM691" s="4" t="str">
        <f>VLOOKUP(B691,U:AA,7,0)</f>
        <v>HEXING</v>
      </c>
      <c r="AN691" s="4">
        <f>VLOOKUP(B691,U:AB,8,0)</f>
        <v>0</v>
      </c>
      <c r="AO691" s="4" t="str">
        <f>VLOOKUP(B691,U:AC,9,0)</f>
        <v>ABB</v>
      </c>
      <c r="AP691" s="4">
        <f>VLOOKUP(B691,U:AD,10,0)</f>
        <v>6</v>
      </c>
      <c r="AQ691" s="3" t="s">
        <v>123</v>
      </c>
      <c r="AR691" s="4" t="str">
        <f t="shared" si="20"/>
        <v>6A</v>
      </c>
      <c r="AS691" s="4" t="str">
        <f>VLOOKUP(B691,U:AF,12,0)</f>
        <v>GD525510337</v>
      </c>
      <c r="AT691" s="4">
        <f>VLOOKUP(B691,U:AG,13,0)</f>
        <v>6</v>
      </c>
      <c r="AU691" s="4" t="str">
        <f t="shared" si="21"/>
        <v>PERLU PERLUASAN JTR</v>
      </c>
    </row>
    <row r="692" spans="1:47" x14ac:dyDescent="0.3">
      <c r="A692" s="6" t="s">
        <v>433</v>
      </c>
      <c r="B692" s="2" t="s">
        <v>1110</v>
      </c>
      <c r="C692" s="1" t="s">
        <v>1832</v>
      </c>
      <c r="D692" s="12" t="s">
        <v>18</v>
      </c>
      <c r="E692" s="12">
        <v>900</v>
      </c>
      <c r="F692" s="25" t="s">
        <v>2470</v>
      </c>
      <c r="G692" s="19" t="s">
        <v>4122</v>
      </c>
      <c r="H692" s="19" t="s">
        <v>4123</v>
      </c>
      <c r="I692" s="11" t="s">
        <v>131</v>
      </c>
      <c r="J692" s="19" t="s">
        <v>4946</v>
      </c>
      <c r="K692" s="12" t="s">
        <v>37</v>
      </c>
      <c r="L692" s="12">
        <v>0</v>
      </c>
      <c r="M692" s="11" t="s">
        <v>19</v>
      </c>
      <c r="N692" s="11" t="s">
        <v>21</v>
      </c>
      <c r="O692" s="12">
        <v>0</v>
      </c>
      <c r="P692" s="12" t="s">
        <v>69</v>
      </c>
      <c r="Q692" s="12">
        <v>4</v>
      </c>
      <c r="R692" s="28" t="s">
        <v>178</v>
      </c>
      <c r="S692" s="12">
        <v>0</v>
      </c>
      <c r="U692" t="s">
        <v>1188</v>
      </c>
      <c r="V692" t="s">
        <v>40</v>
      </c>
      <c r="W692" t="s">
        <v>3962</v>
      </c>
      <c r="X692" t="s">
        <v>3963</v>
      </c>
      <c r="Y692" t="s">
        <v>180</v>
      </c>
      <c r="Z692" t="s">
        <v>4853</v>
      </c>
      <c r="AA692" t="s">
        <v>37</v>
      </c>
      <c r="AC692" t="s">
        <v>19</v>
      </c>
      <c r="AD692">
        <v>6</v>
      </c>
      <c r="AE692">
        <v>0</v>
      </c>
      <c r="AF692" t="s">
        <v>71</v>
      </c>
      <c r="AG692">
        <v>5</v>
      </c>
      <c r="AI692" s="7" t="str">
        <f>VLOOKUP(B692,U:W,3,0)</f>
        <v>-6.9729649</v>
      </c>
      <c r="AJ692" s="4" t="str">
        <f>VLOOKUP(B692,U:X,4,0)</f>
        <v>110.7374472</v>
      </c>
      <c r="AK692" s="4" t="str">
        <f>VLOOKUP(B692,U:Y,5,0)</f>
        <v>AGUS SALIM</v>
      </c>
      <c r="AL692" s="4" t="str">
        <f>VLOOKUP(B692,U:Z,6,0)</f>
        <v>14514138347</v>
      </c>
      <c r="AM692" s="4" t="str">
        <f>VLOOKUP(B692,U:AA,7,0)</f>
        <v>HEXING</v>
      </c>
      <c r="AN692" s="4">
        <f>VLOOKUP(B692,U:AB,8,0)</f>
        <v>0</v>
      </c>
      <c r="AO692" s="4" t="str">
        <f>VLOOKUP(B692,U:AC,9,0)</f>
        <v>ABB</v>
      </c>
      <c r="AP692" s="4">
        <f>VLOOKUP(B692,U:AD,10,0)</f>
        <v>4</v>
      </c>
      <c r="AQ692" s="3" t="s">
        <v>123</v>
      </c>
      <c r="AR692" s="4" t="str">
        <f t="shared" si="20"/>
        <v>4A</v>
      </c>
      <c r="AS692" s="4" t="str">
        <f>VLOOKUP(B692,U:AF,12,0)</f>
        <v>GD525512386</v>
      </c>
      <c r="AT692" s="4">
        <f>VLOOKUP(B692,U:AG,13,0)</f>
        <v>4</v>
      </c>
      <c r="AU692" s="4">
        <f t="shared" si="21"/>
        <v>0</v>
      </c>
    </row>
    <row r="693" spans="1:47" x14ac:dyDescent="0.3">
      <c r="A693" s="6" t="s">
        <v>433</v>
      </c>
      <c r="B693" s="2" t="s">
        <v>1111</v>
      </c>
      <c r="C693" s="1" t="s">
        <v>1833</v>
      </c>
      <c r="D693" s="12" t="s">
        <v>33</v>
      </c>
      <c r="E693" s="12">
        <v>900</v>
      </c>
      <c r="F693" s="25" t="s">
        <v>2584</v>
      </c>
      <c r="G693" s="19" t="s">
        <v>4068</v>
      </c>
      <c r="H693" s="19" t="s">
        <v>4069</v>
      </c>
      <c r="I693" s="11" t="s">
        <v>131</v>
      </c>
      <c r="J693" s="18" t="s">
        <v>4918</v>
      </c>
      <c r="K693" s="12" t="s">
        <v>37</v>
      </c>
      <c r="L693" s="12">
        <v>0</v>
      </c>
      <c r="M693" s="11" t="s">
        <v>19</v>
      </c>
      <c r="N693" s="11" t="s">
        <v>21</v>
      </c>
      <c r="O693" s="12">
        <v>0</v>
      </c>
      <c r="P693" s="12" t="s">
        <v>58</v>
      </c>
      <c r="Q693" s="12">
        <v>7</v>
      </c>
      <c r="R693" s="28" t="s">
        <v>182</v>
      </c>
      <c r="S693" s="12" t="s">
        <v>132</v>
      </c>
      <c r="U693" t="s">
        <v>1187</v>
      </c>
      <c r="V693" t="s">
        <v>40</v>
      </c>
      <c r="W693" t="s">
        <v>3964</v>
      </c>
      <c r="X693" t="s">
        <v>3965</v>
      </c>
      <c r="Y693" t="s">
        <v>180</v>
      </c>
      <c r="Z693" t="s">
        <v>4854</v>
      </c>
      <c r="AA693" t="s">
        <v>37</v>
      </c>
      <c r="AC693" t="s">
        <v>19</v>
      </c>
      <c r="AD693">
        <v>6</v>
      </c>
      <c r="AE693">
        <v>0</v>
      </c>
      <c r="AF693" t="s">
        <v>60</v>
      </c>
      <c r="AG693">
        <v>5</v>
      </c>
      <c r="AI693" s="7" t="str">
        <f>VLOOKUP(B693,U:W,3,0)</f>
        <v>-6.9165217</v>
      </c>
      <c r="AJ693" s="4" t="str">
        <f>VLOOKUP(B693,U:X,4,0)</f>
        <v>110.5976461</v>
      </c>
      <c r="AK693" s="4" t="str">
        <f>VLOOKUP(B693,U:Y,5,0)</f>
        <v>PARYONO</v>
      </c>
      <c r="AL693" s="4" t="str">
        <f>VLOOKUP(B693,U:Z,6,0)</f>
        <v>14514168039</v>
      </c>
      <c r="AM693" s="4" t="str">
        <f>VLOOKUP(B693,U:AA,7,0)</f>
        <v>HEXING</v>
      </c>
      <c r="AN693" s="4">
        <f>VLOOKUP(B693,U:AB,8,0)</f>
        <v>0</v>
      </c>
      <c r="AO693" s="4" t="str">
        <f>VLOOKUP(B693,U:AC,9,0)</f>
        <v>ABB</v>
      </c>
      <c r="AP693" s="4">
        <f>VLOOKUP(B693,U:AD,10,0)</f>
        <v>4</v>
      </c>
      <c r="AQ693" s="3" t="s">
        <v>123</v>
      </c>
      <c r="AR693" s="4" t="str">
        <f t="shared" si="20"/>
        <v>4A</v>
      </c>
      <c r="AS693" s="4" t="str">
        <f>VLOOKUP(B693,U:AF,12,0)</f>
        <v>GD525512300</v>
      </c>
      <c r="AT693" s="4">
        <f>VLOOKUP(B693,U:AG,13,0)</f>
        <v>7</v>
      </c>
      <c r="AU693" s="4" t="str">
        <f t="shared" si="21"/>
        <v>PERLU PERLUASAN JTR</v>
      </c>
    </row>
    <row r="694" spans="1:47" x14ac:dyDescent="0.3">
      <c r="A694" s="6" t="s">
        <v>433</v>
      </c>
      <c r="B694" s="2" t="s">
        <v>1112</v>
      </c>
      <c r="C694" s="1" t="s">
        <v>1834</v>
      </c>
      <c r="D694" s="12" t="s">
        <v>18</v>
      </c>
      <c r="E694" s="12">
        <v>900</v>
      </c>
      <c r="F694" s="25" t="s">
        <v>2585</v>
      </c>
      <c r="G694" s="19" t="s">
        <v>4120</v>
      </c>
      <c r="H694" s="19" t="s">
        <v>4121</v>
      </c>
      <c r="I694" s="11" t="s">
        <v>131</v>
      </c>
      <c r="J694" s="18" t="s">
        <v>4945</v>
      </c>
      <c r="K694" s="12" t="s">
        <v>37</v>
      </c>
      <c r="L694" s="12">
        <v>0</v>
      </c>
      <c r="M694" s="11" t="s">
        <v>19</v>
      </c>
      <c r="N694" s="11" t="s">
        <v>21</v>
      </c>
      <c r="O694" s="12">
        <v>0</v>
      </c>
      <c r="P694" s="12" t="s">
        <v>72</v>
      </c>
      <c r="Q694" s="12">
        <v>5</v>
      </c>
      <c r="R694" s="28" t="s">
        <v>179</v>
      </c>
      <c r="S694" s="12">
        <v>0</v>
      </c>
      <c r="U694" t="s">
        <v>1117</v>
      </c>
      <c r="V694" t="s">
        <v>39</v>
      </c>
      <c r="W694" t="s">
        <v>3966</v>
      </c>
      <c r="X694" t="s">
        <v>3967</v>
      </c>
      <c r="Y694" t="s">
        <v>177</v>
      </c>
      <c r="Z694" t="s">
        <v>4855</v>
      </c>
      <c r="AA694" t="s">
        <v>37</v>
      </c>
      <c r="AC694" t="s">
        <v>19</v>
      </c>
      <c r="AD694">
        <v>4</v>
      </c>
      <c r="AE694">
        <v>0</v>
      </c>
      <c r="AF694" t="s">
        <v>92</v>
      </c>
      <c r="AG694">
        <v>5</v>
      </c>
      <c r="AI694" s="7" t="str">
        <f>VLOOKUP(B694,U:W,3,0)</f>
        <v>-6.8939896</v>
      </c>
      <c r="AJ694" s="4" t="str">
        <f>VLOOKUP(B694,U:X,4,0)</f>
        <v>110.7012023</v>
      </c>
      <c r="AK694" s="4" t="str">
        <f>VLOOKUP(B694,U:Y,5,0)</f>
        <v>SUHIRMANTO</v>
      </c>
      <c r="AL694" s="4" t="str">
        <f>VLOOKUP(B694,U:Z,6,0)</f>
        <v>14514146597</v>
      </c>
      <c r="AM694" s="4" t="str">
        <f>VLOOKUP(B694,U:AA,7,0)</f>
        <v>HEXING</v>
      </c>
      <c r="AN694" s="4">
        <f>VLOOKUP(B694,U:AB,8,0)</f>
        <v>0</v>
      </c>
      <c r="AO694" s="4" t="str">
        <f>VLOOKUP(B694,U:AC,9,0)</f>
        <v>ABB</v>
      </c>
      <c r="AP694" s="4">
        <f>VLOOKUP(B694,U:AD,10,0)</f>
        <v>4</v>
      </c>
      <c r="AQ694" s="3" t="s">
        <v>123</v>
      </c>
      <c r="AR694" s="4" t="str">
        <f t="shared" si="20"/>
        <v>4A</v>
      </c>
      <c r="AS694" s="4" t="str">
        <f>VLOOKUP(B694,U:AF,12,0)</f>
        <v>GD525512368</v>
      </c>
      <c r="AT694" s="4">
        <f>VLOOKUP(B694,U:AG,13,0)</f>
        <v>5</v>
      </c>
      <c r="AU694" s="4">
        <f t="shared" si="21"/>
        <v>0</v>
      </c>
    </row>
    <row r="695" spans="1:47" x14ac:dyDescent="0.3">
      <c r="A695" s="6" t="s">
        <v>433</v>
      </c>
      <c r="B695" s="2" t="s">
        <v>1113</v>
      </c>
      <c r="C695" s="1" t="s">
        <v>1835</v>
      </c>
      <c r="D695" s="12" t="s">
        <v>33</v>
      </c>
      <c r="E695" s="12">
        <v>900</v>
      </c>
      <c r="F695" s="25" t="s">
        <v>2586</v>
      </c>
      <c r="G695" s="30" t="s">
        <v>4104</v>
      </c>
      <c r="H695" s="30" t="s">
        <v>4105</v>
      </c>
      <c r="I695" s="11" t="s">
        <v>131</v>
      </c>
      <c r="J695" s="12" t="s">
        <v>4937</v>
      </c>
      <c r="K695" s="12" t="s">
        <v>37</v>
      </c>
      <c r="L695" s="12">
        <v>0</v>
      </c>
      <c r="M695" s="12" t="s">
        <v>19</v>
      </c>
      <c r="N695" s="12" t="s">
        <v>21</v>
      </c>
      <c r="O695" s="12">
        <v>0</v>
      </c>
      <c r="P695" s="12" t="s">
        <v>99</v>
      </c>
      <c r="Q695" s="12">
        <v>10</v>
      </c>
      <c r="R695" s="30" t="s">
        <v>176</v>
      </c>
      <c r="S695" s="12" t="s">
        <v>132</v>
      </c>
      <c r="U695" t="s">
        <v>1211</v>
      </c>
      <c r="V695" t="s">
        <v>39</v>
      </c>
      <c r="W695" t="s">
        <v>3968</v>
      </c>
      <c r="X695" t="s">
        <v>3969</v>
      </c>
      <c r="Y695" t="s">
        <v>178</v>
      </c>
      <c r="Z695" t="s">
        <v>4856</v>
      </c>
      <c r="AA695" t="s">
        <v>37</v>
      </c>
      <c r="AC695" t="s">
        <v>19</v>
      </c>
      <c r="AD695">
        <v>4</v>
      </c>
      <c r="AE695">
        <v>0</v>
      </c>
      <c r="AF695" t="s">
        <v>49</v>
      </c>
      <c r="AG695">
        <v>7</v>
      </c>
      <c r="AI695" s="7" t="str">
        <f>VLOOKUP(B695,U:W,3,0)</f>
        <v>-6.8497065</v>
      </c>
      <c r="AJ695" s="4" t="str">
        <f>VLOOKUP(B695,U:X,4,0)</f>
        <v>110.5830094</v>
      </c>
      <c r="AK695" s="4" t="str">
        <f>VLOOKUP(B695,U:Y,5,0)</f>
        <v>AHMAD ROFIQ</v>
      </c>
      <c r="AL695" s="4" t="str">
        <f>VLOOKUP(B695,U:Z,6,0)</f>
        <v>14514137539</v>
      </c>
      <c r="AM695" s="4" t="str">
        <f>VLOOKUP(B695,U:AA,7,0)</f>
        <v>HEXING</v>
      </c>
      <c r="AN695" s="4">
        <f>VLOOKUP(B695,U:AB,8,0)</f>
        <v>0</v>
      </c>
      <c r="AO695" s="4" t="str">
        <f>VLOOKUP(B695,U:AC,9,0)</f>
        <v>ABB</v>
      </c>
      <c r="AP695" s="4">
        <f>VLOOKUP(B695,U:AD,10,0)</f>
        <v>4</v>
      </c>
      <c r="AQ695" s="3" t="s">
        <v>123</v>
      </c>
      <c r="AR695" s="4" t="str">
        <f t="shared" si="20"/>
        <v>4A</v>
      </c>
      <c r="AS695" s="4" t="str">
        <f>VLOOKUP(B695,U:AF,12,0)</f>
        <v>GD525511657</v>
      </c>
      <c r="AT695" s="4">
        <f>VLOOKUP(B695,U:AG,13,0)</f>
        <v>10</v>
      </c>
      <c r="AU695" s="4" t="str">
        <f t="shared" si="21"/>
        <v>PERLU PERLUASAN JTR</v>
      </c>
    </row>
    <row r="696" spans="1:47" x14ac:dyDescent="0.3">
      <c r="A696" s="6" t="s">
        <v>433</v>
      </c>
      <c r="B696" s="2" t="s">
        <v>1114</v>
      </c>
      <c r="C696" s="1" t="s">
        <v>1836</v>
      </c>
      <c r="D696" s="12" t="s">
        <v>18</v>
      </c>
      <c r="E696" s="12">
        <v>900</v>
      </c>
      <c r="F696" s="25" t="s">
        <v>2587</v>
      </c>
      <c r="G696" s="30" t="s">
        <v>4080</v>
      </c>
      <c r="H696" s="30" t="s">
        <v>4081</v>
      </c>
      <c r="I696" s="11" t="s">
        <v>131</v>
      </c>
      <c r="J696" s="12" t="s">
        <v>4924</v>
      </c>
      <c r="K696" s="12" t="s">
        <v>37</v>
      </c>
      <c r="L696" s="12">
        <v>0</v>
      </c>
      <c r="M696" s="12" t="s">
        <v>19</v>
      </c>
      <c r="N696" s="12" t="s">
        <v>21</v>
      </c>
      <c r="O696" s="12">
        <v>0</v>
      </c>
      <c r="P696" s="12" t="s">
        <v>74</v>
      </c>
      <c r="Q696" s="12">
        <v>8</v>
      </c>
      <c r="R696" s="30" t="s">
        <v>31</v>
      </c>
      <c r="S696" s="12" t="s">
        <v>132</v>
      </c>
      <c r="U696" t="s">
        <v>1216</v>
      </c>
      <c r="V696" t="s">
        <v>39</v>
      </c>
      <c r="W696" t="s">
        <v>3970</v>
      </c>
      <c r="X696" t="s">
        <v>3971</v>
      </c>
      <c r="Y696" t="s">
        <v>180</v>
      </c>
      <c r="Z696" t="s">
        <v>4857</v>
      </c>
      <c r="AA696" t="s">
        <v>146</v>
      </c>
      <c r="AC696" t="s">
        <v>19</v>
      </c>
      <c r="AD696">
        <v>4</v>
      </c>
      <c r="AE696">
        <v>0</v>
      </c>
      <c r="AF696" t="s">
        <v>5169</v>
      </c>
      <c r="AG696">
        <v>5</v>
      </c>
      <c r="AI696" s="7" t="str">
        <f>VLOOKUP(B696,U:W,3,0)</f>
        <v>-6.9531241</v>
      </c>
      <c r="AJ696" s="4" t="str">
        <f>VLOOKUP(B696,U:X,4,0)</f>
        <v>110.6131655</v>
      </c>
      <c r="AK696" s="4" t="str">
        <f>VLOOKUP(B696,U:Y,5,0)</f>
        <v>SUDARMAN</v>
      </c>
      <c r="AL696" s="4" t="str">
        <f>VLOOKUP(B696,U:Z,6,0)</f>
        <v>14514147264</v>
      </c>
      <c r="AM696" s="4" t="str">
        <f>VLOOKUP(B696,U:AA,7,0)</f>
        <v>HEXING</v>
      </c>
      <c r="AN696" s="4">
        <f>VLOOKUP(B696,U:AB,8,0)</f>
        <v>0</v>
      </c>
      <c r="AO696" s="4" t="str">
        <f>VLOOKUP(B696,U:AC,9,0)</f>
        <v>ABB</v>
      </c>
      <c r="AP696" s="4">
        <f>VLOOKUP(B696,U:AD,10,0)</f>
        <v>4</v>
      </c>
      <c r="AQ696" s="3" t="s">
        <v>123</v>
      </c>
      <c r="AR696" s="4" t="str">
        <f t="shared" si="20"/>
        <v>4A</v>
      </c>
      <c r="AS696" s="4" t="str">
        <f>VLOOKUP(B696,U:AF,12,0)</f>
        <v>GD525512362</v>
      </c>
      <c r="AT696" s="4">
        <f>VLOOKUP(B696,U:AG,13,0)</f>
        <v>8</v>
      </c>
      <c r="AU696" s="4" t="str">
        <f t="shared" si="21"/>
        <v>PERLU PERLUASAN JTR</v>
      </c>
    </row>
    <row r="697" spans="1:47" x14ac:dyDescent="0.3">
      <c r="A697" s="6" t="s">
        <v>433</v>
      </c>
      <c r="B697" s="2" t="s">
        <v>1115</v>
      </c>
      <c r="C697" s="1" t="s">
        <v>1837</v>
      </c>
      <c r="D697" s="12" t="s">
        <v>18</v>
      </c>
      <c r="E697" s="12">
        <v>900</v>
      </c>
      <c r="F697" s="25" t="s">
        <v>2588</v>
      </c>
      <c r="G697" s="30" t="s">
        <v>4066</v>
      </c>
      <c r="H697" s="30" t="s">
        <v>4067</v>
      </c>
      <c r="I697" s="11" t="s">
        <v>131</v>
      </c>
      <c r="J697" s="12" t="s">
        <v>4917</v>
      </c>
      <c r="K697" s="12" t="s">
        <v>37</v>
      </c>
      <c r="L697" s="12">
        <v>0</v>
      </c>
      <c r="M697" s="12" t="s">
        <v>19</v>
      </c>
      <c r="N697" s="12" t="s">
        <v>21</v>
      </c>
      <c r="O697" s="12">
        <v>0</v>
      </c>
      <c r="P697" s="12" t="s">
        <v>5179</v>
      </c>
      <c r="Q697" s="12">
        <v>3</v>
      </c>
      <c r="R697" s="30" t="s">
        <v>184</v>
      </c>
      <c r="S697" s="12">
        <v>0</v>
      </c>
      <c r="U697" t="s">
        <v>1215</v>
      </c>
      <c r="V697" t="s">
        <v>42</v>
      </c>
      <c r="W697" t="s">
        <v>3972</v>
      </c>
      <c r="X697" t="s">
        <v>3973</v>
      </c>
      <c r="Y697" t="s">
        <v>182</v>
      </c>
      <c r="Z697" t="s">
        <v>4858</v>
      </c>
      <c r="AA697" t="s">
        <v>37</v>
      </c>
      <c r="AC697" t="s">
        <v>19</v>
      </c>
      <c r="AD697">
        <v>10</v>
      </c>
      <c r="AE697">
        <v>0</v>
      </c>
      <c r="AF697" t="s">
        <v>62</v>
      </c>
      <c r="AG697">
        <v>4</v>
      </c>
      <c r="AI697" s="7" t="str">
        <f>VLOOKUP(B697,U:W,3,0)</f>
        <v>-6.8690978</v>
      </c>
      <c r="AJ697" s="4" t="str">
        <f>VLOOKUP(B697,U:X,4,0)</f>
        <v>110.7333983</v>
      </c>
      <c r="AK697" s="4" t="str">
        <f>VLOOKUP(B697,U:Y,5,0)</f>
        <v>AHMAD KHARIS</v>
      </c>
      <c r="AL697" s="4" t="str">
        <f>VLOOKUP(B697,U:Z,6,0)</f>
        <v>14514182865</v>
      </c>
      <c r="AM697" s="4" t="str">
        <f>VLOOKUP(B697,U:AA,7,0)</f>
        <v>HEXING</v>
      </c>
      <c r="AN697" s="4">
        <f>VLOOKUP(B697,U:AB,8,0)</f>
        <v>0</v>
      </c>
      <c r="AO697" s="4" t="str">
        <f>VLOOKUP(B697,U:AC,9,0)</f>
        <v>ABB</v>
      </c>
      <c r="AP697" s="4">
        <f>VLOOKUP(B697,U:AD,10,0)</f>
        <v>4</v>
      </c>
      <c r="AQ697" s="3" t="s">
        <v>123</v>
      </c>
      <c r="AR697" s="4" t="str">
        <f t="shared" si="20"/>
        <v>4A</v>
      </c>
      <c r="AS697" s="4" t="str">
        <f>VLOOKUP(B697,U:AF,12,0)</f>
        <v>GD525511452</v>
      </c>
      <c r="AT697" s="4">
        <f>VLOOKUP(B697,U:AG,13,0)</f>
        <v>3</v>
      </c>
      <c r="AU697" s="4">
        <f t="shared" si="21"/>
        <v>0</v>
      </c>
    </row>
    <row r="698" spans="1:47" x14ac:dyDescent="0.3">
      <c r="A698" s="6" t="s">
        <v>440</v>
      </c>
      <c r="B698" s="2" t="s">
        <v>1116</v>
      </c>
      <c r="C698" s="1" t="s">
        <v>1838</v>
      </c>
      <c r="D698" s="12" t="s">
        <v>33</v>
      </c>
      <c r="E698" s="12">
        <v>900</v>
      </c>
      <c r="F698" s="25" t="s">
        <v>2589</v>
      </c>
      <c r="G698" s="30" t="s">
        <v>4164</v>
      </c>
      <c r="H698" s="30" t="s">
        <v>4165</v>
      </c>
      <c r="I698" s="11" t="s">
        <v>131</v>
      </c>
      <c r="J698" s="12" t="s">
        <v>4968</v>
      </c>
      <c r="K698" s="12" t="s">
        <v>37</v>
      </c>
      <c r="L698" s="12">
        <v>0</v>
      </c>
      <c r="M698" s="12" t="s">
        <v>19</v>
      </c>
      <c r="N698" s="12" t="s">
        <v>21</v>
      </c>
      <c r="O698" s="12">
        <v>0</v>
      </c>
      <c r="P698" s="12" t="s">
        <v>5188</v>
      </c>
      <c r="Q698" s="12">
        <v>6</v>
      </c>
      <c r="R698" s="30" t="s">
        <v>180</v>
      </c>
      <c r="S698" s="12" t="s">
        <v>132</v>
      </c>
      <c r="U698" t="s">
        <v>1192</v>
      </c>
      <c r="V698" t="s">
        <v>39</v>
      </c>
      <c r="W698" t="s">
        <v>3974</v>
      </c>
      <c r="X698" t="s">
        <v>3975</v>
      </c>
      <c r="Y698" t="s">
        <v>176</v>
      </c>
      <c r="Z698" t="s">
        <v>4859</v>
      </c>
      <c r="AA698" t="s">
        <v>37</v>
      </c>
      <c r="AC698" t="s">
        <v>19</v>
      </c>
      <c r="AD698">
        <v>4</v>
      </c>
      <c r="AE698">
        <v>0</v>
      </c>
      <c r="AF698" t="s">
        <v>400</v>
      </c>
      <c r="AG698">
        <v>6</v>
      </c>
      <c r="AI698" s="7" t="str">
        <f>VLOOKUP(B698,U:W,3,0)</f>
        <v>-6.9252908</v>
      </c>
      <c r="AJ698" s="4" t="str">
        <f>VLOOKUP(B698,U:X,4,0)</f>
        <v>110.5774304</v>
      </c>
      <c r="AK698" s="4" t="str">
        <f>VLOOKUP(B698,U:Y,5,0)</f>
        <v>AHMAD FAHRUR REZA</v>
      </c>
      <c r="AL698" s="4" t="str">
        <f>VLOOKUP(B698,U:Z,6,0)</f>
        <v>14514158584</v>
      </c>
      <c r="AM698" s="4" t="str">
        <f>VLOOKUP(B698,U:AA,7,0)</f>
        <v>HEXING</v>
      </c>
      <c r="AN698" s="4">
        <f>VLOOKUP(B698,U:AB,8,0)</f>
        <v>0</v>
      </c>
      <c r="AO698" s="4" t="str">
        <f>VLOOKUP(B698,U:AC,9,0)</f>
        <v>ABB</v>
      </c>
      <c r="AP698" s="4">
        <f>VLOOKUP(B698,U:AD,10,0)</f>
        <v>4</v>
      </c>
      <c r="AQ698" s="3" t="s">
        <v>123</v>
      </c>
      <c r="AR698" s="4" t="str">
        <f t="shared" si="20"/>
        <v>4A</v>
      </c>
      <c r="AS698" s="4" t="str">
        <f>VLOOKUP(B698,U:AF,12,0)</f>
        <v>GD525511428</v>
      </c>
      <c r="AT698" s="4">
        <f>VLOOKUP(B698,U:AG,13,0)</f>
        <v>6</v>
      </c>
      <c r="AU698" s="4" t="str">
        <f t="shared" si="21"/>
        <v>PERLU PERLUASAN JTR</v>
      </c>
    </row>
    <row r="699" spans="1:47" x14ac:dyDescent="0.3">
      <c r="A699" s="6" t="s">
        <v>435</v>
      </c>
      <c r="B699" s="2" t="s">
        <v>1117</v>
      </c>
      <c r="C699" s="1" t="s">
        <v>1839</v>
      </c>
      <c r="D699" s="12" t="s">
        <v>18</v>
      </c>
      <c r="E699" s="12">
        <v>900</v>
      </c>
      <c r="F699" s="25" t="s">
        <v>2590</v>
      </c>
      <c r="G699" s="30" t="s">
        <v>3966</v>
      </c>
      <c r="H699" s="30" t="s">
        <v>3967</v>
      </c>
      <c r="I699" s="11" t="s">
        <v>131</v>
      </c>
      <c r="J699" s="12" t="s">
        <v>4855</v>
      </c>
      <c r="K699" s="12" t="s">
        <v>37</v>
      </c>
      <c r="L699" s="12">
        <v>0</v>
      </c>
      <c r="M699" s="12" t="s">
        <v>19</v>
      </c>
      <c r="N699" s="12" t="s">
        <v>21</v>
      </c>
      <c r="O699" s="12">
        <v>0</v>
      </c>
      <c r="P699" s="12" t="s">
        <v>92</v>
      </c>
      <c r="Q699" s="12">
        <v>5</v>
      </c>
      <c r="R699" s="30" t="s">
        <v>177</v>
      </c>
      <c r="S699" s="12">
        <v>0</v>
      </c>
      <c r="U699" t="s">
        <v>2703</v>
      </c>
      <c r="V699" t="s">
        <v>2709</v>
      </c>
      <c r="W699" t="s">
        <v>3976</v>
      </c>
      <c r="X699" t="s">
        <v>3977</v>
      </c>
      <c r="Y699" t="s">
        <v>186</v>
      </c>
      <c r="Z699" t="s">
        <v>4860</v>
      </c>
      <c r="AA699" t="s">
        <v>37</v>
      </c>
      <c r="AC699" t="s">
        <v>19</v>
      </c>
      <c r="AD699">
        <v>16</v>
      </c>
      <c r="AE699">
        <v>0</v>
      </c>
      <c r="AF699" t="s">
        <v>94</v>
      </c>
      <c r="AG699">
        <v>1</v>
      </c>
      <c r="AI699" s="7" t="str">
        <f>VLOOKUP(B699,U:W,3,0)</f>
        <v>-6.8832881</v>
      </c>
      <c r="AJ699" s="4" t="str">
        <f>VLOOKUP(B699,U:X,4,0)</f>
        <v>110.631253</v>
      </c>
      <c r="AK699" s="4" t="str">
        <f>VLOOKUP(B699,U:Y,5,0)</f>
        <v>MIFTAKHUL ANWAR</v>
      </c>
      <c r="AL699" s="4" t="str">
        <f>VLOOKUP(B699,U:Z,6,0)</f>
        <v>14514171199</v>
      </c>
      <c r="AM699" s="4" t="str">
        <f>VLOOKUP(B699,U:AA,7,0)</f>
        <v>HEXING</v>
      </c>
      <c r="AN699" s="4">
        <f>VLOOKUP(B699,U:AB,8,0)</f>
        <v>0</v>
      </c>
      <c r="AO699" s="4" t="str">
        <f>VLOOKUP(B699,U:AC,9,0)</f>
        <v>ABB</v>
      </c>
      <c r="AP699" s="4">
        <f>VLOOKUP(B699,U:AD,10,0)</f>
        <v>4</v>
      </c>
      <c r="AQ699" s="3" t="s">
        <v>123</v>
      </c>
      <c r="AR699" s="4" t="str">
        <f t="shared" si="20"/>
        <v>4A</v>
      </c>
      <c r="AS699" s="4" t="str">
        <f>VLOOKUP(B699,U:AF,12,0)</f>
        <v>GD525512178</v>
      </c>
      <c r="AT699" s="4">
        <f>VLOOKUP(B699,U:AG,13,0)</f>
        <v>5</v>
      </c>
      <c r="AU699" s="4">
        <f t="shared" si="21"/>
        <v>0</v>
      </c>
    </row>
    <row r="700" spans="1:47" x14ac:dyDescent="0.3">
      <c r="A700" s="6" t="s">
        <v>433</v>
      </c>
      <c r="B700" s="2" t="s">
        <v>1118</v>
      </c>
      <c r="C700" s="1" t="s">
        <v>1840</v>
      </c>
      <c r="D700" s="12" t="s">
        <v>18</v>
      </c>
      <c r="E700" s="12">
        <v>900</v>
      </c>
      <c r="F700" s="25" t="s">
        <v>2591</v>
      </c>
      <c r="G700" s="30" t="s">
        <v>4082</v>
      </c>
      <c r="H700" s="30" t="s">
        <v>4083</v>
      </c>
      <c r="I700" s="11" t="s">
        <v>131</v>
      </c>
      <c r="J700" s="12" t="s">
        <v>4925</v>
      </c>
      <c r="K700" s="12" t="s">
        <v>37</v>
      </c>
      <c r="L700" s="12">
        <v>0</v>
      </c>
      <c r="M700" s="12" t="s">
        <v>19</v>
      </c>
      <c r="N700" s="12" t="s">
        <v>21</v>
      </c>
      <c r="O700" s="12">
        <v>0</v>
      </c>
      <c r="P700" s="12" t="s">
        <v>70</v>
      </c>
      <c r="Q700" s="12">
        <v>4</v>
      </c>
      <c r="R700" s="30" t="s">
        <v>180</v>
      </c>
      <c r="S700" s="12">
        <v>0</v>
      </c>
      <c r="U700" t="s">
        <v>1199</v>
      </c>
      <c r="V700" t="s">
        <v>40</v>
      </c>
      <c r="W700" t="s">
        <v>3978</v>
      </c>
      <c r="X700" t="s">
        <v>3979</v>
      </c>
      <c r="Y700" t="s">
        <v>176</v>
      </c>
      <c r="Z700" t="s">
        <v>4861</v>
      </c>
      <c r="AA700" t="s">
        <v>37</v>
      </c>
      <c r="AC700" t="s">
        <v>19</v>
      </c>
      <c r="AD700">
        <v>6</v>
      </c>
      <c r="AE700">
        <v>0</v>
      </c>
      <c r="AF700" t="s">
        <v>5076</v>
      </c>
      <c r="AG700">
        <v>2</v>
      </c>
      <c r="AI700" s="7" t="str">
        <f>VLOOKUP(B700,U:W,3,0)</f>
        <v>-6.9631281</v>
      </c>
      <c r="AJ700" s="4" t="str">
        <f>VLOOKUP(B700,U:X,4,0)</f>
        <v>110.5183481</v>
      </c>
      <c r="AK700" s="4" t="str">
        <f>VLOOKUP(B700,U:Y,5,0)</f>
        <v>AHMAD FAHRUR REZA</v>
      </c>
      <c r="AL700" s="4" t="str">
        <f>VLOOKUP(B700,U:Z,6,0)</f>
        <v>14514137935</v>
      </c>
      <c r="AM700" s="4" t="str">
        <f>VLOOKUP(B700,U:AA,7,0)</f>
        <v>HEXING</v>
      </c>
      <c r="AN700" s="4">
        <f>VLOOKUP(B700,U:AB,8,0)</f>
        <v>0</v>
      </c>
      <c r="AO700" s="4" t="str">
        <f>VLOOKUP(B700,U:AC,9,0)</f>
        <v>ABB</v>
      </c>
      <c r="AP700" s="4">
        <f>VLOOKUP(B700,U:AD,10,0)</f>
        <v>4</v>
      </c>
      <c r="AQ700" s="3" t="s">
        <v>123</v>
      </c>
      <c r="AR700" s="4" t="str">
        <f t="shared" si="20"/>
        <v>4A</v>
      </c>
      <c r="AS700" s="4" t="str">
        <f>VLOOKUP(B700,U:AF,12,0)</f>
        <v>GD525512374</v>
      </c>
      <c r="AT700" s="4">
        <f>VLOOKUP(B700,U:AG,13,0)</f>
        <v>4</v>
      </c>
      <c r="AU700" s="4">
        <f t="shared" si="21"/>
        <v>0</v>
      </c>
    </row>
    <row r="701" spans="1:47" x14ac:dyDescent="0.3">
      <c r="A701" s="6" t="s">
        <v>433</v>
      </c>
      <c r="B701" s="2" t="s">
        <v>1119</v>
      </c>
      <c r="C701" s="1" t="s">
        <v>1841</v>
      </c>
      <c r="D701" s="12" t="s">
        <v>33</v>
      </c>
      <c r="E701" s="12">
        <v>900</v>
      </c>
      <c r="F701" s="25" t="s">
        <v>2592</v>
      </c>
      <c r="G701" s="30" t="s">
        <v>4130</v>
      </c>
      <c r="H701" s="30" t="s">
        <v>4131</v>
      </c>
      <c r="I701" s="11" t="s">
        <v>131</v>
      </c>
      <c r="J701" s="12" t="s">
        <v>4950</v>
      </c>
      <c r="K701" s="12" t="s">
        <v>37</v>
      </c>
      <c r="L701" s="12">
        <v>0</v>
      </c>
      <c r="M701" s="12" t="s">
        <v>19</v>
      </c>
      <c r="N701" s="12" t="s">
        <v>21</v>
      </c>
      <c r="O701" s="12">
        <v>0</v>
      </c>
      <c r="P701" s="12" t="s">
        <v>151</v>
      </c>
      <c r="Q701" s="12">
        <v>8</v>
      </c>
      <c r="R701" s="30" t="s">
        <v>180</v>
      </c>
      <c r="S701" s="12" t="s">
        <v>132</v>
      </c>
      <c r="U701" t="s">
        <v>1214</v>
      </c>
      <c r="V701" t="s">
        <v>45</v>
      </c>
      <c r="W701" t="s">
        <v>3980</v>
      </c>
      <c r="X701" t="s">
        <v>3981</v>
      </c>
      <c r="Y701" t="s">
        <v>183</v>
      </c>
      <c r="Z701" t="s">
        <v>4862</v>
      </c>
      <c r="AA701" t="s">
        <v>37</v>
      </c>
      <c r="AC701" t="s">
        <v>19</v>
      </c>
      <c r="AD701">
        <v>25</v>
      </c>
      <c r="AE701">
        <v>0</v>
      </c>
      <c r="AF701" t="s">
        <v>5170</v>
      </c>
      <c r="AG701">
        <v>8</v>
      </c>
      <c r="AI701" s="7" t="str">
        <f>VLOOKUP(B701,U:W,3,0)</f>
        <v>-6.9271897</v>
      </c>
      <c r="AJ701" s="4" t="str">
        <f>VLOOKUP(B701,U:X,4,0)</f>
        <v>110.5503811</v>
      </c>
      <c r="AK701" s="4" t="str">
        <f>VLOOKUP(B701,U:Y,5,0)</f>
        <v>AHMAD FAHRUR REZA</v>
      </c>
      <c r="AL701" s="4" t="str">
        <f>VLOOKUP(B701,U:Z,6,0)</f>
        <v>14514168393</v>
      </c>
      <c r="AM701" s="4" t="str">
        <f>VLOOKUP(B701,U:AA,7,0)</f>
        <v>HEXING</v>
      </c>
      <c r="AN701" s="4">
        <f>VLOOKUP(B701,U:AB,8,0)</f>
        <v>0</v>
      </c>
      <c r="AO701" s="4" t="str">
        <f>VLOOKUP(B701,U:AC,9,0)</f>
        <v>ABB</v>
      </c>
      <c r="AP701" s="4">
        <f>VLOOKUP(B701,U:AD,10,0)</f>
        <v>4</v>
      </c>
      <c r="AQ701" s="3" t="s">
        <v>123</v>
      </c>
      <c r="AR701" s="4" t="str">
        <f t="shared" si="20"/>
        <v>4A</v>
      </c>
      <c r="AS701" s="4" t="str">
        <f>VLOOKUP(B701,U:AF,12,0)</f>
        <v>GD525510015</v>
      </c>
      <c r="AT701" s="4">
        <f>VLOOKUP(B701,U:AG,13,0)</f>
        <v>8</v>
      </c>
      <c r="AU701" s="4" t="str">
        <f t="shared" si="21"/>
        <v>PERLU PERLUASAN JTR</v>
      </c>
    </row>
    <row r="702" spans="1:47" x14ac:dyDescent="0.3">
      <c r="A702" s="6" t="s">
        <v>433</v>
      </c>
      <c r="B702" s="2" t="s">
        <v>1120</v>
      </c>
      <c r="C702" s="1" t="s">
        <v>1454</v>
      </c>
      <c r="D702" s="12" t="s">
        <v>18</v>
      </c>
      <c r="E702" s="12">
        <v>900</v>
      </c>
      <c r="F702" s="25" t="s">
        <v>2593</v>
      </c>
      <c r="G702" s="30" t="s">
        <v>4088</v>
      </c>
      <c r="H702" s="30" t="s">
        <v>4089</v>
      </c>
      <c r="I702" s="11" t="s">
        <v>131</v>
      </c>
      <c r="J702" s="12" t="s">
        <v>4928</v>
      </c>
      <c r="K702" s="12" t="s">
        <v>37</v>
      </c>
      <c r="L702" s="12">
        <v>0</v>
      </c>
      <c r="M702" s="12" t="s">
        <v>19</v>
      </c>
      <c r="N702" s="12" t="s">
        <v>21</v>
      </c>
      <c r="O702" s="12">
        <v>0</v>
      </c>
      <c r="P702" s="12" t="s">
        <v>61</v>
      </c>
      <c r="Q702" s="12">
        <v>4</v>
      </c>
      <c r="R702" s="30" t="s">
        <v>180</v>
      </c>
      <c r="S702" s="12">
        <v>0</v>
      </c>
      <c r="U702" t="s">
        <v>1194</v>
      </c>
      <c r="V702" t="s">
        <v>39</v>
      </c>
      <c r="W702" t="s">
        <v>3982</v>
      </c>
      <c r="X702" t="s">
        <v>3934</v>
      </c>
      <c r="Y702" t="s">
        <v>178</v>
      </c>
      <c r="Z702" t="s">
        <v>4863</v>
      </c>
      <c r="AA702" t="s">
        <v>37</v>
      </c>
      <c r="AC702" t="s">
        <v>19</v>
      </c>
      <c r="AD702">
        <v>4</v>
      </c>
      <c r="AE702">
        <v>0</v>
      </c>
      <c r="AF702" t="s">
        <v>67</v>
      </c>
      <c r="AG702">
        <v>2</v>
      </c>
      <c r="AI702" s="7" t="str">
        <f>VLOOKUP(B702,U:W,3,0)</f>
        <v>-6.9669223</v>
      </c>
      <c r="AJ702" s="4" t="str">
        <f>VLOOKUP(B702,U:X,4,0)</f>
        <v>110.517516</v>
      </c>
      <c r="AK702" s="4" t="str">
        <f>VLOOKUP(B702,U:Y,5,0)</f>
        <v>AHMAD FAHRUR REZA</v>
      </c>
      <c r="AL702" s="4" t="str">
        <f>VLOOKUP(B702,U:Z,6,0)</f>
        <v>14514137125</v>
      </c>
      <c r="AM702" s="4" t="str">
        <f>VLOOKUP(B702,U:AA,7,0)</f>
        <v>HEXING</v>
      </c>
      <c r="AN702" s="4">
        <f>VLOOKUP(B702,U:AB,8,0)</f>
        <v>0</v>
      </c>
      <c r="AO702" s="4" t="str">
        <f>VLOOKUP(B702,U:AC,9,0)</f>
        <v>ABB</v>
      </c>
      <c r="AP702" s="4">
        <f>VLOOKUP(B702,U:AD,10,0)</f>
        <v>4</v>
      </c>
      <c r="AQ702" s="3" t="s">
        <v>123</v>
      </c>
      <c r="AR702" s="4" t="str">
        <f t="shared" si="20"/>
        <v>4A</v>
      </c>
      <c r="AS702" s="4" t="str">
        <f>VLOOKUP(B702,U:AF,12,0)</f>
        <v>GD525512372</v>
      </c>
      <c r="AT702" s="4">
        <f>VLOOKUP(B702,U:AG,13,0)</f>
        <v>4</v>
      </c>
      <c r="AU702" s="4">
        <f t="shared" si="21"/>
        <v>0</v>
      </c>
    </row>
    <row r="703" spans="1:47" x14ac:dyDescent="0.3">
      <c r="A703" s="6" t="s">
        <v>433</v>
      </c>
      <c r="B703" s="2" t="s">
        <v>1121</v>
      </c>
      <c r="C703" s="1" t="s">
        <v>1842</v>
      </c>
      <c r="D703" s="12" t="s">
        <v>33</v>
      </c>
      <c r="E703" s="12">
        <v>900</v>
      </c>
      <c r="F703" s="25" t="s">
        <v>2594</v>
      </c>
      <c r="G703" s="30" t="s">
        <v>4102</v>
      </c>
      <c r="H703" s="30" t="s">
        <v>4103</v>
      </c>
      <c r="I703" s="11" t="s">
        <v>131</v>
      </c>
      <c r="J703" s="12" t="s">
        <v>4936</v>
      </c>
      <c r="K703" s="12" t="s">
        <v>37</v>
      </c>
      <c r="L703" s="12">
        <v>0</v>
      </c>
      <c r="M703" s="12" t="s">
        <v>19</v>
      </c>
      <c r="N703" s="12" t="s">
        <v>21</v>
      </c>
      <c r="O703" s="12">
        <v>0</v>
      </c>
      <c r="P703" s="12" t="s">
        <v>75</v>
      </c>
      <c r="Q703" s="12">
        <v>4</v>
      </c>
      <c r="R703" s="30" t="s">
        <v>180</v>
      </c>
      <c r="S703" s="12">
        <v>0</v>
      </c>
      <c r="U703" t="s">
        <v>1175</v>
      </c>
      <c r="V703" t="s">
        <v>39</v>
      </c>
      <c r="W703" t="s">
        <v>3148</v>
      </c>
      <c r="X703" t="s">
        <v>3983</v>
      </c>
      <c r="Y703" t="s">
        <v>179</v>
      </c>
      <c r="Z703" t="s">
        <v>4864</v>
      </c>
      <c r="AA703" t="s">
        <v>37</v>
      </c>
      <c r="AC703" t="s">
        <v>19</v>
      </c>
      <c r="AD703">
        <v>4</v>
      </c>
      <c r="AE703">
        <v>0</v>
      </c>
      <c r="AF703" t="s">
        <v>4979</v>
      </c>
      <c r="AG703">
        <v>5</v>
      </c>
      <c r="AI703" s="7" t="str">
        <f>VLOOKUP(B703,U:W,3,0)</f>
        <v>-6.9467608</v>
      </c>
      <c r="AJ703" s="4" t="str">
        <f>VLOOKUP(B703,U:X,4,0)</f>
        <v>110.4925941</v>
      </c>
      <c r="AK703" s="4" t="str">
        <f>VLOOKUP(B703,U:Y,5,0)</f>
        <v>AHMAD FAHRUR REZA</v>
      </c>
      <c r="AL703" s="4" t="str">
        <f>VLOOKUP(B703,U:Z,6,0)</f>
        <v>14514167981</v>
      </c>
      <c r="AM703" s="4" t="str">
        <f>VLOOKUP(B703,U:AA,7,0)</f>
        <v>HEXING</v>
      </c>
      <c r="AN703" s="4">
        <f>VLOOKUP(B703,U:AB,8,0)</f>
        <v>0</v>
      </c>
      <c r="AO703" s="4" t="str">
        <f>VLOOKUP(B703,U:AC,9,0)</f>
        <v>ABB</v>
      </c>
      <c r="AP703" s="4">
        <f>VLOOKUP(B703,U:AD,10,0)</f>
        <v>4</v>
      </c>
      <c r="AQ703" s="3" t="s">
        <v>123</v>
      </c>
      <c r="AR703" s="4" t="str">
        <f t="shared" si="20"/>
        <v>4A</v>
      </c>
      <c r="AS703" s="4" t="str">
        <f>VLOOKUP(B703,U:AF,12,0)</f>
        <v>GD525512322</v>
      </c>
      <c r="AT703" s="4">
        <f>VLOOKUP(B703,U:AG,13,0)</f>
        <v>4</v>
      </c>
      <c r="AU703" s="4">
        <f t="shared" si="21"/>
        <v>0</v>
      </c>
    </row>
    <row r="704" spans="1:47" x14ac:dyDescent="0.3">
      <c r="A704" s="6" t="s">
        <v>433</v>
      </c>
      <c r="B704" s="2" t="s">
        <v>1122</v>
      </c>
      <c r="C704" s="1" t="s">
        <v>30</v>
      </c>
      <c r="D704" s="12" t="s">
        <v>18</v>
      </c>
      <c r="E704" s="12">
        <v>900</v>
      </c>
      <c r="F704" s="25" t="s">
        <v>2595</v>
      </c>
      <c r="G704" s="30" t="s">
        <v>4156</v>
      </c>
      <c r="H704" s="30" t="s">
        <v>4157</v>
      </c>
      <c r="I704" s="11" t="s">
        <v>131</v>
      </c>
      <c r="J704" s="12" t="s">
        <v>4964</v>
      </c>
      <c r="K704" s="12" t="s">
        <v>37</v>
      </c>
      <c r="L704" s="12">
        <v>0</v>
      </c>
      <c r="M704" s="12" t="s">
        <v>19</v>
      </c>
      <c r="N704" s="12" t="s">
        <v>21</v>
      </c>
      <c r="O704" s="12">
        <v>0</v>
      </c>
      <c r="P704" s="12" t="s">
        <v>237</v>
      </c>
      <c r="Q704" s="12">
        <v>7</v>
      </c>
      <c r="R704" s="30" t="s">
        <v>180</v>
      </c>
      <c r="S704" s="12" t="s">
        <v>132</v>
      </c>
      <c r="U704" t="s">
        <v>1156</v>
      </c>
      <c r="V704" t="s">
        <v>39</v>
      </c>
      <c r="W704" t="s">
        <v>3984</v>
      </c>
      <c r="X704" t="s">
        <v>3985</v>
      </c>
      <c r="Y704" t="s">
        <v>178</v>
      </c>
      <c r="Z704" t="s">
        <v>4865</v>
      </c>
      <c r="AA704" t="s">
        <v>37</v>
      </c>
      <c r="AC704" t="s">
        <v>19</v>
      </c>
      <c r="AD704">
        <v>4</v>
      </c>
      <c r="AE704">
        <v>0</v>
      </c>
      <c r="AF704" t="s">
        <v>67</v>
      </c>
      <c r="AG704">
        <v>8</v>
      </c>
      <c r="AI704" s="7" t="str">
        <f>VLOOKUP(B704,U:W,3,0)</f>
        <v>-6.903526</v>
      </c>
      <c r="AJ704" s="4" t="str">
        <f>VLOOKUP(B704,U:X,4,0)</f>
        <v>110.60831</v>
      </c>
      <c r="AK704" s="4" t="str">
        <f>VLOOKUP(B704,U:Y,5,0)</f>
        <v>AHMAD FAHRUR REZA</v>
      </c>
      <c r="AL704" s="4" t="str">
        <f>VLOOKUP(B704,U:Z,6,0)</f>
        <v>14514168732</v>
      </c>
      <c r="AM704" s="4" t="str">
        <f>VLOOKUP(B704,U:AA,7,0)</f>
        <v>HEXING</v>
      </c>
      <c r="AN704" s="4">
        <f>VLOOKUP(B704,U:AB,8,0)</f>
        <v>0</v>
      </c>
      <c r="AO704" s="4" t="str">
        <f>VLOOKUP(B704,U:AC,9,0)</f>
        <v>ABB</v>
      </c>
      <c r="AP704" s="4">
        <f>VLOOKUP(B704,U:AD,10,0)</f>
        <v>4</v>
      </c>
      <c r="AQ704" s="3" t="s">
        <v>123</v>
      </c>
      <c r="AR704" s="4" t="str">
        <f t="shared" si="20"/>
        <v>4A</v>
      </c>
      <c r="AS704" s="4" t="str">
        <f>VLOOKUP(B704,U:AF,12,0)</f>
        <v>GD525511002</v>
      </c>
      <c r="AT704" s="4">
        <f>VLOOKUP(B704,U:AG,13,0)</f>
        <v>7</v>
      </c>
      <c r="AU704" s="4" t="str">
        <f t="shared" si="21"/>
        <v>PERLU PERLUASAN JTR</v>
      </c>
    </row>
    <row r="705" spans="1:47" x14ac:dyDescent="0.3">
      <c r="A705" s="6" t="s">
        <v>433</v>
      </c>
      <c r="B705" s="2" t="s">
        <v>1123</v>
      </c>
      <c r="C705" s="1" t="s">
        <v>1843</v>
      </c>
      <c r="D705" s="12" t="s">
        <v>134</v>
      </c>
      <c r="E705" s="12">
        <v>900</v>
      </c>
      <c r="F705" s="25" t="s">
        <v>2596</v>
      </c>
      <c r="G705" s="30" t="s">
        <v>4142</v>
      </c>
      <c r="H705" s="30" t="s">
        <v>4143</v>
      </c>
      <c r="I705" s="11" t="s">
        <v>130</v>
      </c>
      <c r="J705" s="12" t="s">
        <v>4955</v>
      </c>
      <c r="K705" s="12" t="s">
        <v>146</v>
      </c>
      <c r="L705" s="12">
        <v>0</v>
      </c>
      <c r="M705" s="12" t="s">
        <v>19</v>
      </c>
      <c r="N705" s="12" t="s">
        <v>21</v>
      </c>
      <c r="O705" s="12">
        <v>0</v>
      </c>
      <c r="P705" s="12" t="s">
        <v>5185</v>
      </c>
      <c r="Q705" s="12">
        <v>2</v>
      </c>
      <c r="R705" s="30" t="s">
        <v>180</v>
      </c>
      <c r="S705" s="12">
        <v>0</v>
      </c>
      <c r="U705" t="s">
        <v>1210</v>
      </c>
      <c r="V705" t="s">
        <v>42</v>
      </c>
      <c r="W705" t="s">
        <v>3986</v>
      </c>
      <c r="X705" t="s">
        <v>3987</v>
      </c>
      <c r="Y705" t="s">
        <v>182</v>
      </c>
      <c r="Z705" t="s">
        <v>4866</v>
      </c>
      <c r="AA705" t="s">
        <v>38</v>
      </c>
      <c r="AC705" t="s">
        <v>19</v>
      </c>
      <c r="AD705">
        <v>10</v>
      </c>
      <c r="AE705">
        <v>0</v>
      </c>
      <c r="AF705" t="s">
        <v>5171</v>
      </c>
      <c r="AG705">
        <v>7</v>
      </c>
      <c r="AI705" s="7" t="str">
        <f>VLOOKUP(B705,U:W,3,0)</f>
        <v>-6.940905028709764</v>
      </c>
      <c r="AJ705" s="4" t="str">
        <f>VLOOKUP(B705,U:X,4,0)</f>
        <v>110.52353750914335</v>
      </c>
      <c r="AK705" s="4" t="str">
        <f>VLOOKUP(B705,U:Y,5,0)</f>
        <v>AHMAD FAHRUR REZA</v>
      </c>
      <c r="AL705" s="4" t="str">
        <f>VLOOKUP(B705,U:Z,6,0)</f>
        <v>001709496</v>
      </c>
      <c r="AM705" s="4" t="str">
        <f>VLOOKUP(B705,U:AA,7,0)</f>
        <v>METBELOSA</v>
      </c>
      <c r="AN705" s="4">
        <f>VLOOKUP(B705,U:AB,8,0)</f>
        <v>0</v>
      </c>
      <c r="AO705" s="4" t="str">
        <f>VLOOKUP(B705,U:AC,9,0)</f>
        <v>ABB</v>
      </c>
      <c r="AP705" s="4">
        <f>VLOOKUP(B705,U:AD,10,0)</f>
        <v>4</v>
      </c>
      <c r="AQ705" s="3" t="s">
        <v>123</v>
      </c>
      <c r="AR705" s="4" t="str">
        <f t="shared" si="20"/>
        <v>4A</v>
      </c>
      <c r="AS705" s="4" t="str">
        <f>VLOOKUP(B705,U:AF,12,0)</f>
        <v>GD525511023</v>
      </c>
      <c r="AT705" s="4">
        <f>VLOOKUP(B705,U:AG,13,0)</f>
        <v>2</v>
      </c>
      <c r="AU705" s="4">
        <f t="shared" si="21"/>
        <v>0</v>
      </c>
    </row>
    <row r="706" spans="1:47" x14ac:dyDescent="0.3">
      <c r="A706" s="6" t="s">
        <v>433</v>
      </c>
      <c r="B706" s="2" t="s">
        <v>1124</v>
      </c>
      <c r="C706" s="1" t="s">
        <v>1844</v>
      </c>
      <c r="D706" s="12" t="s">
        <v>18</v>
      </c>
      <c r="E706" s="12">
        <v>900</v>
      </c>
      <c r="F706" s="25" t="s">
        <v>2597</v>
      </c>
      <c r="G706" s="30" t="s">
        <v>3982</v>
      </c>
      <c r="H706" s="30" t="s">
        <v>327</v>
      </c>
      <c r="I706" s="11" t="s">
        <v>131</v>
      </c>
      <c r="J706" s="12" t="s">
        <v>4957</v>
      </c>
      <c r="K706" s="12" t="s">
        <v>37</v>
      </c>
      <c r="L706" s="12">
        <v>0</v>
      </c>
      <c r="M706" s="12" t="s">
        <v>19</v>
      </c>
      <c r="N706" s="12" t="s">
        <v>21</v>
      </c>
      <c r="O706" s="12">
        <v>0</v>
      </c>
      <c r="P706" s="12" t="s">
        <v>5127</v>
      </c>
      <c r="Q706" s="12">
        <v>2</v>
      </c>
      <c r="R706" s="30" t="s">
        <v>178</v>
      </c>
      <c r="S706" s="12">
        <v>0</v>
      </c>
      <c r="U706" t="s">
        <v>1205</v>
      </c>
      <c r="V706" t="s">
        <v>42</v>
      </c>
      <c r="W706" t="s">
        <v>3988</v>
      </c>
      <c r="X706" t="s">
        <v>3989</v>
      </c>
      <c r="Y706" t="s">
        <v>184</v>
      </c>
      <c r="Z706" t="s">
        <v>4867</v>
      </c>
      <c r="AA706" t="s">
        <v>37</v>
      </c>
      <c r="AC706" t="s">
        <v>19</v>
      </c>
      <c r="AD706">
        <v>10</v>
      </c>
      <c r="AE706">
        <v>0</v>
      </c>
      <c r="AF706" t="s">
        <v>5166</v>
      </c>
      <c r="AG706">
        <v>3</v>
      </c>
      <c r="AI706" s="7" t="str">
        <f>VLOOKUP(B706,U:W,3,0)</f>
        <v>-6.9947791</v>
      </c>
      <c r="AJ706" s="4" t="str">
        <f>VLOOKUP(B706,U:X,4,0)</f>
        <v>110.7500938</v>
      </c>
      <c r="AK706" s="4" t="str">
        <f>VLOOKUP(B706,U:Y,5,0)</f>
        <v>AGUS SALIM</v>
      </c>
      <c r="AL706" s="4" t="str">
        <f>VLOOKUP(B706,U:Z,6,0)</f>
        <v>14514136903</v>
      </c>
      <c r="AM706" s="4" t="str">
        <f>VLOOKUP(B706,U:AA,7,0)</f>
        <v>HEXING</v>
      </c>
      <c r="AN706" s="4">
        <f>VLOOKUP(B706,U:AB,8,0)</f>
        <v>0</v>
      </c>
      <c r="AO706" s="4" t="str">
        <f>VLOOKUP(B706,U:AC,9,0)</f>
        <v>ABB</v>
      </c>
      <c r="AP706" s="4">
        <f>VLOOKUP(B706,U:AD,10,0)</f>
        <v>4</v>
      </c>
      <c r="AQ706" s="3" t="s">
        <v>123</v>
      </c>
      <c r="AR706" s="4" t="str">
        <f t="shared" si="20"/>
        <v>4A</v>
      </c>
      <c r="AS706" s="4" t="str">
        <f>VLOOKUP(B706,U:AF,12,0)</f>
        <v>T5</v>
      </c>
      <c r="AT706" s="4">
        <f>VLOOKUP(B706,U:AG,13,0)</f>
        <v>2</v>
      </c>
      <c r="AU706" s="4">
        <f t="shared" si="21"/>
        <v>0</v>
      </c>
    </row>
    <row r="707" spans="1:47" x14ac:dyDescent="0.3">
      <c r="A707" s="6" t="s">
        <v>433</v>
      </c>
      <c r="B707" s="2" t="s">
        <v>1125</v>
      </c>
      <c r="C707" s="1" t="s">
        <v>1845</v>
      </c>
      <c r="D707" s="12" t="s">
        <v>18</v>
      </c>
      <c r="E707" s="12">
        <v>900</v>
      </c>
      <c r="F707" s="25" t="s">
        <v>2598</v>
      </c>
      <c r="G707" s="27" t="s">
        <v>4116</v>
      </c>
      <c r="H707" s="27" t="s">
        <v>4117</v>
      </c>
      <c r="I707" s="11" t="s">
        <v>131</v>
      </c>
      <c r="J707" s="12" t="s">
        <v>4943</v>
      </c>
      <c r="K707" s="12" t="s">
        <v>37</v>
      </c>
      <c r="L707" s="12">
        <v>0</v>
      </c>
      <c r="M707" s="12" t="s">
        <v>19</v>
      </c>
      <c r="N707" s="11" t="s">
        <v>21</v>
      </c>
      <c r="O707" s="12">
        <v>0</v>
      </c>
      <c r="P707" s="12" t="s">
        <v>77</v>
      </c>
      <c r="Q707" s="12">
        <v>6</v>
      </c>
      <c r="R707" s="28" t="s">
        <v>182</v>
      </c>
      <c r="S707" s="12" t="s">
        <v>132</v>
      </c>
      <c r="U707" t="s">
        <v>1207</v>
      </c>
      <c r="V707" t="s">
        <v>43</v>
      </c>
      <c r="W707" t="s">
        <v>3990</v>
      </c>
      <c r="X707" t="s">
        <v>3991</v>
      </c>
      <c r="Y707" t="s">
        <v>31</v>
      </c>
      <c r="Z707" t="s">
        <v>4868</v>
      </c>
      <c r="AA707" t="s">
        <v>37</v>
      </c>
      <c r="AC707" t="s">
        <v>19</v>
      </c>
      <c r="AD707">
        <v>2</v>
      </c>
      <c r="AE707">
        <v>0</v>
      </c>
      <c r="AF707" t="s">
        <v>5172</v>
      </c>
      <c r="AG707">
        <v>2</v>
      </c>
      <c r="AI707" s="7" t="str">
        <f>VLOOKUP(B707,U:W,3,0)</f>
        <v>-6.902782</v>
      </c>
      <c r="AJ707" s="4" t="str">
        <f>VLOOKUP(B707,U:X,4,0)</f>
        <v>110.7050693</v>
      </c>
      <c r="AK707" s="4" t="str">
        <f>VLOOKUP(B707,U:Y,5,0)</f>
        <v>PARYONO</v>
      </c>
      <c r="AL707" s="4" t="str">
        <f>VLOOKUP(B707,U:Z,6,0)</f>
        <v>14514145003</v>
      </c>
      <c r="AM707" s="4" t="str">
        <f>VLOOKUP(B707,U:AA,7,0)</f>
        <v>HEXING</v>
      </c>
      <c r="AN707" s="4">
        <f>VLOOKUP(B707,U:AB,8,0)</f>
        <v>0</v>
      </c>
      <c r="AO707" s="4" t="str">
        <f>VLOOKUP(B707,U:AC,9,0)</f>
        <v>ABB</v>
      </c>
      <c r="AP707" s="4">
        <f>VLOOKUP(B707,U:AD,10,0)</f>
        <v>4</v>
      </c>
      <c r="AQ707" s="3" t="s">
        <v>123</v>
      </c>
      <c r="AR707" s="4" t="str">
        <f t="shared" si="20"/>
        <v>4A</v>
      </c>
      <c r="AS707" s="4" t="str">
        <f>VLOOKUP(B707,U:AF,12,0)</f>
        <v>GD525512354</v>
      </c>
      <c r="AT707" s="4">
        <f>VLOOKUP(B707,U:AG,13,0)</f>
        <v>6</v>
      </c>
      <c r="AU707" s="4" t="str">
        <f t="shared" si="21"/>
        <v>PERLU PERLUASAN JTR</v>
      </c>
    </row>
    <row r="708" spans="1:47" x14ac:dyDescent="0.3">
      <c r="A708" s="6" t="s">
        <v>433</v>
      </c>
      <c r="B708" s="2" t="s">
        <v>1126</v>
      </c>
      <c r="C708" s="1" t="s">
        <v>1846</v>
      </c>
      <c r="D708" s="12" t="s">
        <v>33</v>
      </c>
      <c r="E708" s="12">
        <v>900</v>
      </c>
      <c r="F708" s="25" t="s">
        <v>2599</v>
      </c>
      <c r="G708" s="30" t="s">
        <v>4074</v>
      </c>
      <c r="H708" s="30" t="s">
        <v>4075</v>
      </c>
      <c r="I708" s="11" t="s">
        <v>131</v>
      </c>
      <c r="J708" s="12" t="s">
        <v>4921</v>
      </c>
      <c r="K708" s="12" t="s">
        <v>37</v>
      </c>
      <c r="L708" s="12">
        <v>0</v>
      </c>
      <c r="M708" s="12" t="s">
        <v>19</v>
      </c>
      <c r="N708" s="12" t="s">
        <v>21</v>
      </c>
      <c r="O708" s="12">
        <v>0</v>
      </c>
      <c r="P708" s="12" t="s">
        <v>408</v>
      </c>
      <c r="Q708" s="12">
        <v>5</v>
      </c>
      <c r="R708" s="30" t="s">
        <v>180</v>
      </c>
      <c r="S708" s="12">
        <v>0</v>
      </c>
      <c r="U708" t="s">
        <v>1197</v>
      </c>
      <c r="V708" t="s">
        <v>39</v>
      </c>
      <c r="W708" t="s">
        <v>3992</v>
      </c>
      <c r="X708" t="s">
        <v>3993</v>
      </c>
      <c r="Y708" t="s">
        <v>184</v>
      </c>
      <c r="Z708" t="s">
        <v>4869</v>
      </c>
      <c r="AA708" t="s">
        <v>37</v>
      </c>
      <c r="AC708" t="s">
        <v>19</v>
      </c>
      <c r="AD708">
        <v>4</v>
      </c>
      <c r="AE708">
        <v>0</v>
      </c>
      <c r="AF708" t="s">
        <v>51</v>
      </c>
      <c r="AG708">
        <v>8</v>
      </c>
      <c r="AI708" s="7" t="str">
        <f>VLOOKUP(B708,U:W,3,0)</f>
        <v>-6.9748934</v>
      </c>
      <c r="AJ708" s="4" t="str">
        <f>VLOOKUP(B708,U:X,4,0)</f>
        <v>110.5235272</v>
      </c>
      <c r="AK708" s="4" t="str">
        <f>VLOOKUP(B708,U:Y,5,0)</f>
        <v>AHMAD FAHRUR REZA</v>
      </c>
      <c r="AL708" s="4" t="str">
        <f>VLOOKUP(B708,U:Z,6,0)</f>
        <v>14514162388</v>
      </c>
      <c r="AM708" s="4" t="str">
        <f>VLOOKUP(B708,U:AA,7,0)</f>
        <v>HEXING</v>
      </c>
      <c r="AN708" s="4">
        <f>VLOOKUP(B708,U:AB,8,0)</f>
        <v>0</v>
      </c>
      <c r="AO708" s="4" t="str">
        <f>VLOOKUP(B708,U:AC,9,0)</f>
        <v>ABB</v>
      </c>
      <c r="AP708" s="4">
        <f>VLOOKUP(B708,U:AD,10,0)</f>
        <v>4</v>
      </c>
      <c r="AQ708" s="3" t="s">
        <v>123</v>
      </c>
      <c r="AR708" s="4" t="str">
        <f t="shared" si="20"/>
        <v>4A</v>
      </c>
      <c r="AS708" s="4" t="str">
        <f>VLOOKUP(B708,U:AF,12,0)</f>
        <v>GD525510831</v>
      </c>
      <c r="AT708" s="4">
        <f>VLOOKUP(B708,U:AG,13,0)</f>
        <v>5</v>
      </c>
      <c r="AU708" s="4">
        <f t="shared" si="21"/>
        <v>0</v>
      </c>
    </row>
    <row r="709" spans="1:47" x14ac:dyDescent="0.3">
      <c r="A709" s="6" t="s">
        <v>433</v>
      </c>
      <c r="B709" s="2" t="s">
        <v>1127</v>
      </c>
      <c r="C709" s="1" t="s">
        <v>1847</v>
      </c>
      <c r="D709" s="12" t="s">
        <v>18</v>
      </c>
      <c r="E709" s="12">
        <v>900</v>
      </c>
      <c r="F709" s="25" t="s">
        <v>2600</v>
      </c>
      <c r="G709" s="30" t="s">
        <v>4098</v>
      </c>
      <c r="H709" s="30" t="s">
        <v>4099</v>
      </c>
      <c r="I709" s="11" t="s">
        <v>131</v>
      </c>
      <c r="J709" s="12" t="s">
        <v>4934</v>
      </c>
      <c r="K709" s="12" t="s">
        <v>37</v>
      </c>
      <c r="L709" s="12">
        <v>0</v>
      </c>
      <c r="M709" s="12" t="s">
        <v>19</v>
      </c>
      <c r="N709" s="12" t="s">
        <v>21</v>
      </c>
      <c r="O709" s="12">
        <v>0</v>
      </c>
      <c r="P709" s="12" t="s">
        <v>156</v>
      </c>
      <c r="Q709" s="12">
        <v>5</v>
      </c>
      <c r="R709" s="30" t="s">
        <v>179</v>
      </c>
      <c r="S709" s="12">
        <v>0</v>
      </c>
      <c r="U709" t="s">
        <v>1186</v>
      </c>
      <c r="V709" t="s">
        <v>39</v>
      </c>
      <c r="W709" t="s">
        <v>3994</v>
      </c>
      <c r="X709" t="s">
        <v>3995</v>
      </c>
      <c r="Y709" t="s">
        <v>183</v>
      </c>
      <c r="Z709" t="s">
        <v>4870</v>
      </c>
      <c r="AA709" t="s">
        <v>37</v>
      </c>
      <c r="AC709" t="s">
        <v>19</v>
      </c>
      <c r="AD709">
        <v>4</v>
      </c>
      <c r="AE709">
        <v>0</v>
      </c>
      <c r="AF709" t="s">
        <v>54</v>
      </c>
      <c r="AG709">
        <v>7</v>
      </c>
      <c r="AI709" s="7" t="str">
        <f>VLOOKUP(B709,U:W,3,0)</f>
        <v>-6.9640247</v>
      </c>
      <c r="AJ709" s="4" t="str">
        <f>VLOOKUP(B709,U:X,4,0)</f>
        <v>110.6457262</v>
      </c>
      <c r="AK709" s="4" t="str">
        <f>VLOOKUP(B709,U:Y,5,0)</f>
        <v>SUHIRMANTO</v>
      </c>
      <c r="AL709" s="4" t="str">
        <f>VLOOKUP(B709,U:Z,6,0)</f>
        <v>14514146548</v>
      </c>
      <c r="AM709" s="4" t="str">
        <f>VLOOKUP(B709,U:AA,7,0)</f>
        <v>HEXING</v>
      </c>
      <c r="AN709" s="4">
        <f>VLOOKUP(B709,U:AB,8,0)</f>
        <v>0</v>
      </c>
      <c r="AO709" s="4" t="str">
        <f>VLOOKUP(B709,U:AC,9,0)</f>
        <v>ABB</v>
      </c>
      <c r="AP709" s="4">
        <f>VLOOKUP(B709,U:AD,10,0)</f>
        <v>4</v>
      </c>
      <c r="AQ709" s="3" t="s">
        <v>123</v>
      </c>
      <c r="AR709" s="4" t="str">
        <f t="shared" si="20"/>
        <v>4A</v>
      </c>
      <c r="AS709" s="4" t="str">
        <f>VLOOKUP(B709,U:AF,12,0)</f>
        <v>GD525511013</v>
      </c>
      <c r="AT709" s="4">
        <f>VLOOKUP(B709,U:AG,13,0)</f>
        <v>5</v>
      </c>
      <c r="AU709" s="4">
        <f t="shared" si="21"/>
        <v>0</v>
      </c>
    </row>
    <row r="710" spans="1:47" x14ac:dyDescent="0.3">
      <c r="A710" s="6" t="s">
        <v>433</v>
      </c>
      <c r="B710" s="2" t="s">
        <v>1128</v>
      </c>
      <c r="C710" s="1" t="s">
        <v>1848</v>
      </c>
      <c r="D710" s="12" t="s">
        <v>18</v>
      </c>
      <c r="E710" s="12">
        <v>900</v>
      </c>
      <c r="F710" s="25" t="s">
        <v>2601</v>
      </c>
      <c r="G710" s="30" t="s">
        <v>4086</v>
      </c>
      <c r="H710" s="30" t="s">
        <v>4087</v>
      </c>
      <c r="I710" s="11" t="s">
        <v>131</v>
      </c>
      <c r="J710" s="12" t="s">
        <v>4927</v>
      </c>
      <c r="K710" s="12" t="s">
        <v>37</v>
      </c>
      <c r="L710" s="12">
        <v>0</v>
      </c>
      <c r="M710" s="12" t="s">
        <v>19</v>
      </c>
      <c r="N710" s="12" t="s">
        <v>21</v>
      </c>
      <c r="O710" s="12">
        <v>0</v>
      </c>
      <c r="P710" s="12" t="s">
        <v>397</v>
      </c>
      <c r="Q710" s="12">
        <v>6</v>
      </c>
      <c r="R710" s="30" t="s">
        <v>182</v>
      </c>
      <c r="S710" s="12" t="s">
        <v>132</v>
      </c>
      <c r="U710" t="s">
        <v>1193</v>
      </c>
      <c r="V710" t="s">
        <v>39</v>
      </c>
      <c r="W710" t="s">
        <v>3996</v>
      </c>
      <c r="X710" t="s">
        <v>3997</v>
      </c>
      <c r="Y710" t="s">
        <v>31</v>
      </c>
      <c r="Z710" t="s">
        <v>4871</v>
      </c>
      <c r="AA710" t="s">
        <v>37</v>
      </c>
      <c r="AC710" t="s">
        <v>19</v>
      </c>
      <c r="AD710">
        <v>4</v>
      </c>
      <c r="AE710">
        <v>0</v>
      </c>
      <c r="AF710" t="s">
        <v>50</v>
      </c>
      <c r="AG710">
        <v>6</v>
      </c>
      <c r="AI710" s="7" t="str">
        <f>VLOOKUP(B710,U:W,3,0)</f>
        <v>-6.879566</v>
      </c>
      <c r="AJ710" s="4" t="str">
        <f>VLOOKUP(B710,U:X,4,0)</f>
        <v>110.6394525</v>
      </c>
      <c r="AK710" s="4" t="str">
        <f>VLOOKUP(B710,U:Y,5,0)</f>
        <v>PARYONO</v>
      </c>
      <c r="AL710" s="4" t="str">
        <f>VLOOKUP(B710,U:Z,6,0)</f>
        <v>14514135178</v>
      </c>
      <c r="AM710" s="4" t="str">
        <f>VLOOKUP(B710,U:AA,7,0)</f>
        <v>HEXING</v>
      </c>
      <c r="AN710" s="4">
        <f>VLOOKUP(B710,U:AB,8,0)</f>
        <v>0</v>
      </c>
      <c r="AO710" s="4" t="str">
        <f>VLOOKUP(B710,U:AC,9,0)</f>
        <v>ABB</v>
      </c>
      <c r="AP710" s="4">
        <f>VLOOKUP(B710,U:AD,10,0)</f>
        <v>4</v>
      </c>
      <c r="AQ710" s="3" t="s">
        <v>123</v>
      </c>
      <c r="AR710" s="4" t="str">
        <f t="shared" si="20"/>
        <v>4A</v>
      </c>
      <c r="AS710" s="4" t="str">
        <f>VLOOKUP(B710,U:AF,12,0)</f>
        <v>GD525510590</v>
      </c>
      <c r="AT710" s="4">
        <f>VLOOKUP(B710,U:AG,13,0)</f>
        <v>6</v>
      </c>
      <c r="AU710" s="4" t="str">
        <f t="shared" si="21"/>
        <v>PERLU PERLUASAN JTR</v>
      </c>
    </row>
    <row r="711" spans="1:47" x14ac:dyDescent="0.3">
      <c r="A711" s="6" t="s">
        <v>433</v>
      </c>
      <c r="B711" s="2" t="s">
        <v>1129</v>
      </c>
      <c r="C711" s="1" t="s">
        <v>188</v>
      </c>
      <c r="D711" s="12" t="s">
        <v>18</v>
      </c>
      <c r="E711" s="12">
        <v>900</v>
      </c>
      <c r="F711" s="25" t="s">
        <v>2602</v>
      </c>
      <c r="G711" s="30" t="s">
        <v>4140</v>
      </c>
      <c r="H711" s="30" t="s">
        <v>4141</v>
      </c>
      <c r="I711" s="11" t="s">
        <v>131</v>
      </c>
      <c r="J711" s="12" t="s">
        <v>4954</v>
      </c>
      <c r="K711" s="12" t="s">
        <v>37</v>
      </c>
      <c r="L711" s="12">
        <v>0</v>
      </c>
      <c r="M711" s="12" t="s">
        <v>19</v>
      </c>
      <c r="N711" s="12" t="s">
        <v>21</v>
      </c>
      <c r="O711" s="12">
        <v>0</v>
      </c>
      <c r="P711" s="12" t="s">
        <v>5184</v>
      </c>
      <c r="Q711" s="12">
        <v>5</v>
      </c>
      <c r="R711" s="30" t="s">
        <v>179</v>
      </c>
      <c r="S711" s="12">
        <v>0</v>
      </c>
      <c r="U711" t="s">
        <v>1190</v>
      </c>
      <c r="V711" t="s">
        <v>39</v>
      </c>
      <c r="W711" t="s">
        <v>3998</v>
      </c>
      <c r="X711" t="s">
        <v>3999</v>
      </c>
      <c r="Y711" t="s">
        <v>180</v>
      </c>
      <c r="Z711" t="s">
        <v>4872</v>
      </c>
      <c r="AA711" t="s">
        <v>37</v>
      </c>
      <c r="AC711" t="s">
        <v>19</v>
      </c>
      <c r="AD711">
        <v>4</v>
      </c>
      <c r="AE711">
        <v>0</v>
      </c>
      <c r="AF711" t="s">
        <v>70</v>
      </c>
      <c r="AG711">
        <v>2</v>
      </c>
      <c r="AI711" s="7" t="str">
        <f>VLOOKUP(B711,U:W,3,0)</f>
        <v>-6.8823538</v>
      </c>
      <c r="AJ711" s="4" t="str">
        <f>VLOOKUP(B711,U:X,4,0)</f>
        <v>110.6763682</v>
      </c>
      <c r="AK711" s="4" t="str">
        <f>VLOOKUP(B711,U:Y,5,0)</f>
        <v>SUHIRMANTO</v>
      </c>
      <c r="AL711" s="4" t="str">
        <f>VLOOKUP(B711,U:Z,6,0)</f>
        <v>14514141747</v>
      </c>
      <c r="AM711" s="4" t="str">
        <f>VLOOKUP(B711,U:AA,7,0)</f>
        <v>HEXING</v>
      </c>
      <c r="AN711" s="4">
        <f>VLOOKUP(B711,U:AB,8,0)</f>
        <v>0</v>
      </c>
      <c r="AO711" s="4" t="str">
        <f>VLOOKUP(B711,U:AC,9,0)</f>
        <v>ABB</v>
      </c>
      <c r="AP711" s="4">
        <f>VLOOKUP(B711,U:AD,10,0)</f>
        <v>4</v>
      </c>
      <c r="AQ711" s="3" t="s">
        <v>123</v>
      </c>
      <c r="AR711" s="4" t="str">
        <f t="shared" ref="AR711:AR747" si="22">CONCATENATE(AP711,AQ711)</f>
        <v>4A</v>
      </c>
      <c r="AS711" s="4" t="str">
        <f>VLOOKUP(B711,U:AF,12,0)</f>
        <v>0013K3</v>
      </c>
      <c r="AT711" s="4">
        <f>VLOOKUP(B711,U:AG,13,0)</f>
        <v>5</v>
      </c>
      <c r="AU711" s="4">
        <f t="shared" ref="AU711:AU747" si="23">IF(AT711&gt;5,"PERLU PERLUASAN JTR",0)</f>
        <v>0</v>
      </c>
    </row>
    <row r="712" spans="1:47" x14ac:dyDescent="0.3">
      <c r="A712" s="6" t="s">
        <v>440</v>
      </c>
      <c r="B712" s="2" t="s">
        <v>1130</v>
      </c>
      <c r="C712" s="1" t="s">
        <v>1849</v>
      </c>
      <c r="D712" s="12" t="s">
        <v>18</v>
      </c>
      <c r="E712" s="12">
        <v>450</v>
      </c>
      <c r="F712" s="25" t="s">
        <v>2603</v>
      </c>
      <c r="G712" s="30" t="s">
        <v>3929</v>
      </c>
      <c r="H712" s="30" t="s">
        <v>223</v>
      </c>
      <c r="I712" s="11" t="s">
        <v>131</v>
      </c>
      <c r="J712" s="12" t="s">
        <v>4834</v>
      </c>
      <c r="K712" s="12" t="s">
        <v>37</v>
      </c>
      <c r="L712" s="12">
        <v>0</v>
      </c>
      <c r="M712" s="12" t="s">
        <v>19</v>
      </c>
      <c r="N712" s="12" t="s">
        <v>128</v>
      </c>
      <c r="O712" s="12">
        <v>0</v>
      </c>
      <c r="P712" s="12" t="s">
        <v>114</v>
      </c>
      <c r="Q712" s="12">
        <v>4</v>
      </c>
      <c r="R712" s="30" t="s">
        <v>178</v>
      </c>
      <c r="S712" s="12">
        <v>0</v>
      </c>
      <c r="U712" t="s">
        <v>1201</v>
      </c>
      <c r="V712" t="s">
        <v>45</v>
      </c>
      <c r="W712" t="s">
        <v>4000</v>
      </c>
      <c r="X712" t="s">
        <v>4001</v>
      </c>
      <c r="Y712" t="s">
        <v>178</v>
      </c>
      <c r="Z712" t="s">
        <v>4873</v>
      </c>
      <c r="AA712" t="s">
        <v>37</v>
      </c>
      <c r="AC712" t="s">
        <v>19</v>
      </c>
      <c r="AD712">
        <v>25</v>
      </c>
      <c r="AE712">
        <v>0</v>
      </c>
      <c r="AF712" t="s">
        <v>5173</v>
      </c>
      <c r="AG712">
        <v>1</v>
      </c>
      <c r="AI712" s="7" t="str">
        <f>VLOOKUP(B712,U:W,3,0)</f>
        <v>-6.9947796</v>
      </c>
      <c r="AJ712" s="4" t="str">
        <f>VLOOKUP(B712,U:X,4,0)</f>
        <v>110.7500936</v>
      </c>
      <c r="AK712" s="4" t="str">
        <f>VLOOKUP(B712,U:Y,5,0)</f>
        <v>AGUS SALIM</v>
      </c>
      <c r="AL712" s="4" t="str">
        <f>VLOOKUP(B712,U:Z,6,0)</f>
        <v>14514179069</v>
      </c>
      <c r="AM712" s="4" t="str">
        <f>VLOOKUP(B712,U:AA,7,0)</f>
        <v>HEXING</v>
      </c>
      <c r="AN712" s="4">
        <f>VLOOKUP(B712,U:AB,8,0)</f>
        <v>0</v>
      </c>
      <c r="AO712" s="4" t="str">
        <f>VLOOKUP(B712,U:AC,9,0)</f>
        <v>ABB</v>
      </c>
      <c r="AP712" s="4">
        <f>VLOOKUP(B712,U:AD,10,0)</f>
        <v>2</v>
      </c>
      <c r="AQ712" s="3" t="s">
        <v>123</v>
      </c>
      <c r="AR712" s="4" t="str">
        <f t="shared" si="22"/>
        <v>2A</v>
      </c>
      <c r="AS712" s="4" t="str">
        <f>VLOOKUP(B712,U:AF,12,0)</f>
        <v>GD525512364</v>
      </c>
      <c r="AT712" s="4">
        <f>VLOOKUP(B712,U:AG,13,0)</f>
        <v>4</v>
      </c>
      <c r="AU712" s="4">
        <f t="shared" si="23"/>
        <v>0</v>
      </c>
    </row>
    <row r="713" spans="1:47" x14ac:dyDescent="0.3">
      <c r="A713" s="6" t="s">
        <v>433</v>
      </c>
      <c r="B713" s="2" t="s">
        <v>1131</v>
      </c>
      <c r="C713" s="1" t="s">
        <v>1850</v>
      </c>
      <c r="D713" s="12" t="s">
        <v>35</v>
      </c>
      <c r="E713" s="12">
        <v>5500</v>
      </c>
      <c r="F713" s="25" t="s">
        <v>2604</v>
      </c>
      <c r="G713" s="30" t="s">
        <v>4124</v>
      </c>
      <c r="H713" s="30" t="s">
        <v>4125</v>
      </c>
      <c r="I713" s="11" t="s">
        <v>131</v>
      </c>
      <c r="J713" s="12" t="s">
        <v>4947</v>
      </c>
      <c r="K713" s="12" t="s">
        <v>37</v>
      </c>
      <c r="L713" s="12">
        <v>0</v>
      </c>
      <c r="M713" s="12" t="s">
        <v>19</v>
      </c>
      <c r="N713" s="12" t="s">
        <v>129</v>
      </c>
      <c r="O713" s="12">
        <v>0</v>
      </c>
      <c r="P713" s="12" t="s">
        <v>5173</v>
      </c>
      <c r="Q713" s="12">
        <v>2</v>
      </c>
      <c r="R713" s="30" t="s">
        <v>178</v>
      </c>
      <c r="S713" s="12">
        <v>0</v>
      </c>
      <c r="U713" t="s">
        <v>1209</v>
      </c>
      <c r="V713" t="s">
        <v>139</v>
      </c>
      <c r="W713" t="s">
        <v>4002</v>
      </c>
      <c r="X713" t="s">
        <v>4003</v>
      </c>
      <c r="Y713" t="s">
        <v>177</v>
      </c>
      <c r="Z713" t="s">
        <v>4874</v>
      </c>
      <c r="AA713" t="s">
        <v>144</v>
      </c>
      <c r="AC713" t="s">
        <v>19</v>
      </c>
      <c r="AD713">
        <v>20</v>
      </c>
      <c r="AE713">
        <v>0</v>
      </c>
      <c r="AF713" t="s">
        <v>5174</v>
      </c>
      <c r="AG713">
        <v>5</v>
      </c>
      <c r="AI713" s="7" t="str">
        <f>VLOOKUP(B713,U:W,3,0)</f>
        <v>-6.9729704</v>
      </c>
      <c r="AJ713" s="4" t="str">
        <f>VLOOKUP(B713,U:X,4,0)</f>
        <v>110.737446</v>
      </c>
      <c r="AK713" s="4" t="str">
        <f>VLOOKUP(B713,U:Y,5,0)</f>
        <v>AGUS SALIM</v>
      </c>
      <c r="AL713" s="4" t="str">
        <f>VLOOKUP(B713,U:Z,6,0)</f>
        <v>14514137554</v>
      </c>
      <c r="AM713" s="4" t="str">
        <f>VLOOKUP(B713,U:AA,7,0)</f>
        <v>HEXING</v>
      </c>
      <c r="AN713" s="4">
        <f>VLOOKUP(B713,U:AB,8,0)</f>
        <v>0</v>
      </c>
      <c r="AO713" s="4" t="str">
        <f>VLOOKUP(B713,U:AC,9,0)</f>
        <v>ABB</v>
      </c>
      <c r="AP713" s="4">
        <f>VLOOKUP(B713,U:AD,10,0)</f>
        <v>25</v>
      </c>
      <c r="AQ713" s="3" t="s">
        <v>123</v>
      </c>
      <c r="AR713" s="4" t="str">
        <f t="shared" si="22"/>
        <v>25A</v>
      </c>
      <c r="AS713" s="4" t="str">
        <f>VLOOKUP(B713,U:AF,12,0)</f>
        <v>GD525510037</v>
      </c>
      <c r="AT713" s="4">
        <f>VLOOKUP(B713,U:AG,13,0)</f>
        <v>2</v>
      </c>
      <c r="AU713" s="4">
        <f t="shared" si="23"/>
        <v>0</v>
      </c>
    </row>
    <row r="714" spans="1:47" x14ac:dyDescent="0.3">
      <c r="A714" s="6" t="s">
        <v>433</v>
      </c>
      <c r="B714" s="2" t="s">
        <v>1132</v>
      </c>
      <c r="C714" s="1" t="s">
        <v>1851</v>
      </c>
      <c r="D714" s="12" t="s">
        <v>18</v>
      </c>
      <c r="E714" s="12">
        <v>450</v>
      </c>
      <c r="F714" s="25" t="s">
        <v>2605</v>
      </c>
      <c r="G714" s="30" t="s">
        <v>4126</v>
      </c>
      <c r="H714" s="30" t="s">
        <v>4127</v>
      </c>
      <c r="I714" s="11" t="s">
        <v>131</v>
      </c>
      <c r="J714" s="12" t="s">
        <v>4948</v>
      </c>
      <c r="K714" s="12" t="s">
        <v>37</v>
      </c>
      <c r="L714" s="12">
        <v>0</v>
      </c>
      <c r="M714" s="12" t="s">
        <v>19</v>
      </c>
      <c r="N714" s="12" t="s">
        <v>128</v>
      </c>
      <c r="O714" s="12">
        <v>0</v>
      </c>
      <c r="P714" s="12" t="s">
        <v>5183</v>
      </c>
      <c r="Q714" s="12">
        <v>5</v>
      </c>
      <c r="R714" s="30" t="s">
        <v>177</v>
      </c>
      <c r="S714" s="12">
        <v>0</v>
      </c>
      <c r="U714" t="s">
        <v>1180</v>
      </c>
      <c r="V714" t="s">
        <v>39</v>
      </c>
      <c r="W714" t="s">
        <v>4004</v>
      </c>
      <c r="X714" t="s">
        <v>4005</v>
      </c>
      <c r="Y714" t="s">
        <v>181</v>
      </c>
      <c r="Z714" t="s">
        <v>4875</v>
      </c>
      <c r="AA714" t="s">
        <v>37</v>
      </c>
      <c r="AC714" t="s">
        <v>19</v>
      </c>
      <c r="AD714">
        <v>4</v>
      </c>
      <c r="AE714">
        <v>0</v>
      </c>
      <c r="AF714" t="s">
        <v>242</v>
      </c>
      <c r="AG714">
        <v>4</v>
      </c>
      <c r="AI714" s="7" t="str">
        <f>VLOOKUP(B714,U:W,3,0)</f>
        <v>-6.8734614</v>
      </c>
      <c r="AJ714" s="4" t="str">
        <f>VLOOKUP(B714,U:X,4,0)</f>
        <v>110.7066731</v>
      </c>
      <c r="AK714" s="4" t="str">
        <f>VLOOKUP(B714,U:Y,5,0)</f>
        <v>MIFTAKHUL ANWAR</v>
      </c>
      <c r="AL714" s="4" t="str">
        <f>VLOOKUP(B714,U:Z,6,0)</f>
        <v>14514138370</v>
      </c>
      <c r="AM714" s="4" t="str">
        <f>VLOOKUP(B714,U:AA,7,0)</f>
        <v>HEXING</v>
      </c>
      <c r="AN714" s="4">
        <f>VLOOKUP(B714,U:AB,8,0)</f>
        <v>0</v>
      </c>
      <c r="AO714" s="4" t="str">
        <f>VLOOKUP(B714,U:AC,9,0)</f>
        <v>ABB</v>
      </c>
      <c r="AP714" s="4">
        <f>VLOOKUP(B714,U:AD,10,0)</f>
        <v>2</v>
      </c>
      <c r="AQ714" s="3" t="s">
        <v>123</v>
      </c>
      <c r="AR714" s="4" t="str">
        <f t="shared" si="22"/>
        <v>2A</v>
      </c>
      <c r="AS714" s="4" t="str">
        <f>VLOOKUP(B714,U:AF,12,0)</f>
        <v>GD525512036</v>
      </c>
      <c r="AT714" s="4">
        <f>VLOOKUP(B714,U:AG,13,0)</f>
        <v>5</v>
      </c>
      <c r="AU714" s="4">
        <f t="shared" si="23"/>
        <v>0</v>
      </c>
    </row>
    <row r="715" spans="1:47" x14ac:dyDescent="0.3">
      <c r="A715" s="6" t="s">
        <v>433</v>
      </c>
      <c r="B715" s="2" t="s">
        <v>1133</v>
      </c>
      <c r="C715" s="1" t="s">
        <v>1852</v>
      </c>
      <c r="D715" s="12" t="s">
        <v>18</v>
      </c>
      <c r="E715" s="12">
        <v>900</v>
      </c>
      <c r="F715" s="25" t="s">
        <v>2606</v>
      </c>
      <c r="G715" s="30" t="s">
        <v>222</v>
      </c>
      <c r="H715" s="30" t="s">
        <v>2722</v>
      </c>
      <c r="I715" s="11" t="s">
        <v>131</v>
      </c>
      <c r="J715" s="12" t="s">
        <v>4959</v>
      </c>
      <c r="K715" s="12" t="s">
        <v>37</v>
      </c>
      <c r="L715" s="12">
        <v>0</v>
      </c>
      <c r="M715" s="12" t="s">
        <v>19</v>
      </c>
      <c r="N715" s="12" t="s">
        <v>21</v>
      </c>
      <c r="O715" s="12">
        <v>0</v>
      </c>
      <c r="P715" s="12" t="s">
        <v>49</v>
      </c>
      <c r="Q715" s="12">
        <v>7</v>
      </c>
      <c r="R715" s="30" t="s">
        <v>178</v>
      </c>
      <c r="S715" s="12" t="s">
        <v>132</v>
      </c>
      <c r="U715" t="s">
        <v>1204</v>
      </c>
      <c r="V715" t="s">
        <v>40</v>
      </c>
      <c r="W715" t="s">
        <v>4006</v>
      </c>
      <c r="X715" t="s">
        <v>4007</v>
      </c>
      <c r="Y715" t="s">
        <v>178</v>
      </c>
      <c r="Z715" t="s">
        <v>4876</v>
      </c>
      <c r="AA715" t="s">
        <v>37</v>
      </c>
      <c r="AC715" t="s">
        <v>19</v>
      </c>
      <c r="AD715">
        <v>6</v>
      </c>
      <c r="AE715">
        <v>0</v>
      </c>
      <c r="AF715" t="s">
        <v>384</v>
      </c>
      <c r="AG715">
        <v>4</v>
      </c>
      <c r="AI715" s="7" t="str">
        <f>VLOOKUP(B715,U:W,3,0)</f>
        <v>-6.9947805</v>
      </c>
      <c r="AJ715" s="4" t="str">
        <f>VLOOKUP(B715,U:X,4,0)</f>
        <v>110.750094</v>
      </c>
      <c r="AK715" s="4" t="str">
        <f>VLOOKUP(B715,U:Y,5,0)</f>
        <v>AGUS SALIM</v>
      </c>
      <c r="AL715" s="4" t="str">
        <f>VLOOKUP(B715,U:Z,6,0)</f>
        <v>14514138271</v>
      </c>
      <c r="AM715" s="4" t="str">
        <f>VLOOKUP(B715,U:AA,7,0)</f>
        <v>HEXING</v>
      </c>
      <c r="AN715" s="4">
        <f>VLOOKUP(B715,U:AB,8,0)</f>
        <v>0</v>
      </c>
      <c r="AO715" s="4" t="str">
        <f>VLOOKUP(B715,U:AC,9,0)</f>
        <v>ABB</v>
      </c>
      <c r="AP715" s="4">
        <f>VLOOKUP(B715,U:AD,10,0)</f>
        <v>4</v>
      </c>
      <c r="AQ715" s="3" t="s">
        <v>123</v>
      </c>
      <c r="AR715" s="4" t="str">
        <f t="shared" si="22"/>
        <v>4A</v>
      </c>
      <c r="AS715" s="4" t="str">
        <f>VLOOKUP(B715,U:AF,12,0)</f>
        <v>GD525512360</v>
      </c>
      <c r="AT715" s="4">
        <f>VLOOKUP(B715,U:AG,13,0)</f>
        <v>7</v>
      </c>
      <c r="AU715" s="4" t="str">
        <f t="shared" si="23"/>
        <v>PERLU PERLUASAN JTR</v>
      </c>
    </row>
    <row r="716" spans="1:47" x14ac:dyDescent="0.3">
      <c r="A716" s="6" t="s">
        <v>433</v>
      </c>
      <c r="B716" s="2" t="s">
        <v>1134</v>
      </c>
      <c r="C716" s="1" t="s">
        <v>1853</v>
      </c>
      <c r="D716" s="12" t="s">
        <v>18</v>
      </c>
      <c r="E716" s="12">
        <v>900</v>
      </c>
      <c r="F716" s="25" t="s">
        <v>2607</v>
      </c>
      <c r="G716" s="30" t="s">
        <v>4084</v>
      </c>
      <c r="H716" s="30" t="s">
        <v>4085</v>
      </c>
      <c r="I716" s="11" t="s">
        <v>131</v>
      </c>
      <c r="J716" s="12" t="s">
        <v>4926</v>
      </c>
      <c r="K716" s="12" t="s">
        <v>37</v>
      </c>
      <c r="L716" s="12">
        <v>0</v>
      </c>
      <c r="M716" s="12" t="s">
        <v>19</v>
      </c>
      <c r="N716" s="12" t="s">
        <v>21</v>
      </c>
      <c r="O716" s="12">
        <v>0</v>
      </c>
      <c r="P716" s="12" t="s">
        <v>401</v>
      </c>
      <c r="Q716" s="12">
        <v>9</v>
      </c>
      <c r="R716" s="30" t="s">
        <v>176</v>
      </c>
      <c r="S716" s="12" t="s">
        <v>132</v>
      </c>
      <c r="U716" t="s">
        <v>1189</v>
      </c>
      <c r="V716" t="s">
        <v>39</v>
      </c>
      <c r="W716" t="s">
        <v>4008</v>
      </c>
      <c r="X716" t="s">
        <v>4009</v>
      </c>
      <c r="Y716" t="s">
        <v>178</v>
      </c>
      <c r="Z716" t="s">
        <v>4877</v>
      </c>
      <c r="AA716" t="s">
        <v>37</v>
      </c>
      <c r="AC716" t="s">
        <v>19</v>
      </c>
      <c r="AD716">
        <v>4</v>
      </c>
      <c r="AE716">
        <v>0</v>
      </c>
      <c r="AF716" t="s">
        <v>62</v>
      </c>
      <c r="AG716">
        <v>8</v>
      </c>
      <c r="AI716" s="7" t="str">
        <f>VLOOKUP(B716,U:W,3,0)</f>
        <v>-6.8460283</v>
      </c>
      <c r="AJ716" s="4" t="str">
        <f>VLOOKUP(B716,U:X,4,0)</f>
        <v>110.5704334</v>
      </c>
      <c r="AK716" s="4" t="str">
        <f>VLOOKUP(B716,U:Y,5,0)</f>
        <v>AHMAD ROFIQ</v>
      </c>
      <c r="AL716" s="4" t="str">
        <f>VLOOKUP(B716,U:Z,6,0)</f>
        <v>14514137448</v>
      </c>
      <c r="AM716" s="4" t="str">
        <f>VLOOKUP(B716,U:AA,7,0)</f>
        <v>HEXING</v>
      </c>
      <c r="AN716" s="4">
        <f>VLOOKUP(B716,U:AB,8,0)</f>
        <v>0</v>
      </c>
      <c r="AO716" s="4" t="str">
        <f>VLOOKUP(B716,U:AC,9,0)</f>
        <v>ABB</v>
      </c>
      <c r="AP716" s="4">
        <f>VLOOKUP(B716,U:AD,10,0)</f>
        <v>4</v>
      </c>
      <c r="AQ716" s="3" t="s">
        <v>123</v>
      </c>
      <c r="AR716" s="4" t="str">
        <f t="shared" si="22"/>
        <v>4A</v>
      </c>
      <c r="AS716" s="4" t="str">
        <f>VLOOKUP(B716,U:AF,12,0)</f>
        <v>GD525511375</v>
      </c>
      <c r="AT716" s="4">
        <f>VLOOKUP(B716,U:AG,13,0)</f>
        <v>9</v>
      </c>
      <c r="AU716" s="4" t="str">
        <f t="shared" si="23"/>
        <v>PERLU PERLUASAN JTR</v>
      </c>
    </row>
    <row r="717" spans="1:47" x14ac:dyDescent="0.3">
      <c r="A717" s="6" t="s">
        <v>433</v>
      </c>
      <c r="B717" s="2" t="s">
        <v>1135</v>
      </c>
      <c r="C717" s="1" t="s">
        <v>1854</v>
      </c>
      <c r="D717" s="12" t="s">
        <v>33</v>
      </c>
      <c r="E717" s="12">
        <v>900</v>
      </c>
      <c r="F717" s="25" t="s">
        <v>2608</v>
      </c>
      <c r="G717" s="30" t="s">
        <v>4114</v>
      </c>
      <c r="H717" s="30" t="s">
        <v>4115</v>
      </c>
      <c r="I717" s="11" t="s">
        <v>131</v>
      </c>
      <c r="J717" s="12" t="s">
        <v>4942</v>
      </c>
      <c r="K717" s="12" t="s">
        <v>37</v>
      </c>
      <c r="L717" s="12">
        <v>0</v>
      </c>
      <c r="M717" s="12" t="s">
        <v>19</v>
      </c>
      <c r="N717" s="12" t="s">
        <v>21</v>
      </c>
      <c r="O717" s="12">
        <v>0</v>
      </c>
      <c r="P717" s="12" t="s">
        <v>95</v>
      </c>
      <c r="Q717" s="12">
        <v>2</v>
      </c>
      <c r="R717" s="30" t="s">
        <v>178</v>
      </c>
      <c r="S717" s="12">
        <v>0</v>
      </c>
      <c r="U717" t="s">
        <v>1181</v>
      </c>
      <c r="V717" t="s">
        <v>42</v>
      </c>
      <c r="W717" t="s">
        <v>4010</v>
      </c>
      <c r="X717" t="s">
        <v>4011</v>
      </c>
      <c r="Y717" t="s">
        <v>180</v>
      </c>
      <c r="Z717" t="s">
        <v>4878</v>
      </c>
      <c r="AA717" t="s">
        <v>37</v>
      </c>
      <c r="AC717" t="s">
        <v>19</v>
      </c>
      <c r="AD717">
        <v>10</v>
      </c>
      <c r="AE717">
        <v>0</v>
      </c>
      <c r="AF717" t="s">
        <v>90</v>
      </c>
      <c r="AG717">
        <v>4</v>
      </c>
      <c r="AI717" s="7" t="str">
        <f>VLOOKUP(B717,U:W,3,0)</f>
        <v>-6.968119</v>
      </c>
      <c r="AJ717" s="4" t="str">
        <f>VLOOKUP(B717,U:X,4,0)</f>
        <v>110.742857</v>
      </c>
      <c r="AK717" s="4" t="str">
        <f>VLOOKUP(B717,U:Y,5,0)</f>
        <v>AGUS SALIM</v>
      </c>
      <c r="AL717" s="4" t="str">
        <f>VLOOKUP(B717,U:Z,6,0)</f>
        <v>14514137117</v>
      </c>
      <c r="AM717" s="4" t="str">
        <f>VLOOKUP(B717,U:AA,7,0)</f>
        <v>HEXING</v>
      </c>
      <c r="AN717" s="4">
        <f>VLOOKUP(B717,U:AB,8,0)</f>
        <v>0</v>
      </c>
      <c r="AO717" s="4" t="str">
        <f>VLOOKUP(B717,U:AC,9,0)</f>
        <v>ABB</v>
      </c>
      <c r="AP717" s="4">
        <f>VLOOKUP(B717,U:AD,10,0)</f>
        <v>4</v>
      </c>
      <c r="AQ717" s="3" t="s">
        <v>123</v>
      </c>
      <c r="AR717" s="4" t="str">
        <f t="shared" si="22"/>
        <v>4A</v>
      </c>
      <c r="AS717" s="4" t="str">
        <f>VLOOKUP(B717,U:AF,12,0)</f>
        <v>GD525512320</v>
      </c>
      <c r="AT717" s="4">
        <f>VLOOKUP(B717,U:AG,13,0)</f>
        <v>2</v>
      </c>
      <c r="AU717" s="4">
        <f t="shared" si="23"/>
        <v>0</v>
      </c>
    </row>
    <row r="718" spans="1:47" x14ac:dyDescent="0.3">
      <c r="A718" s="6" t="s">
        <v>433</v>
      </c>
      <c r="B718" s="2" t="s">
        <v>1136</v>
      </c>
      <c r="C718" s="1" t="s">
        <v>281</v>
      </c>
      <c r="D718" s="12" t="s">
        <v>18</v>
      </c>
      <c r="E718" s="12">
        <v>900</v>
      </c>
      <c r="F718" s="25" t="s">
        <v>2609</v>
      </c>
      <c r="G718" s="30" t="s">
        <v>4078</v>
      </c>
      <c r="H718" s="30" t="s">
        <v>4079</v>
      </c>
      <c r="I718" s="11" t="s">
        <v>131</v>
      </c>
      <c r="J718" s="12" t="s">
        <v>4923</v>
      </c>
      <c r="K718" s="12" t="s">
        <v>37</v>
      </c>
      <c r="L718" s="12">
        <v>0</v>
      </c>
      <c r="M718" s="12" t="s">
        <v>19</v>
      </c>
      <c r="N718" s="12" t="s">
        <v>21</v>
      </c>
      <c r="O718" s="12">
        <v>0</v>
      </c>
      <c r="P718" s="12" t="s">
        <v>5180</v>
      </c>
      <c r="Q718" s="12">
        <v>18</v>
      </c>
      <c r="R718" s="30" t="s">
        <v>176</v>
      </c>
      <c r="S718" s="12" t="s">
        <v>132</v>
      </c>
      <c r="U718" t="s">
        <v>1208</v>
      </c>
      <c r="V718" t="s">
        <v>39</v>
      </c>
      <c r="W718" t="s">
        <v>3945</v>
      </c>
      <c r="X718" t="s">
        <v>4012</v>
      </c>
      <c r="Y718" t="s">
        <v>178</v>
      </c>
      <c r="Z718" t="s">
        <v>4879</v>
      </c>
      <c r="AA718" t="s">
        <v>37</v>
      </c>
      <c r="AC718" t="s">
        <v>19</v>
      </c>
      <c r="AD718">
        <v>4</v>
      </c>
      <c r="AE718">
        <v>0</v>
      </c>
      <c r="AF718" t="s">
        <v>53</v>
      </c>
      <c r="AG718">
        <v>8</v>
      </c>
      <c r="AI718" s="7" t="str">
        <f>VLOOKUP(B718,U:W,3,0)</f>
        <v>-6.8259928</v>
      </c>
      <c r="AJ718" s="4" t="str">
        <f>VLOOKUP(B718,U:X,4,0)</f>
        <v>110.5627115</v>
      </c>
      <c r="AK718" s="4" t="str">
        <f>VLOOKUP(B718,U:Y,5,0)</f>
        <v>AHMAD ROFIQ</v>
      </c>
      <c r="AL718" s="4" t="str">
        <f>VLOOKUP(B718,U:Z,6,0)</f>
        <v>14514146555</v>
      </c>
      <c r="AM718" s="4" t="str">
        <f>VLOOKUP(B718,U:AA,7,0)</f>
        <v>HEXING</v>
      </c>
      <c r="AN718" s="4">
        <f>VLOOKUP(B718,U:AB,8,0)</f>
        <v>0</v>
      </c>
      <c r="AO718" s="4" t="str">
        <f>VLOOKUP(B718,U:AC,9,0)</f>
        <v>ABB</v>
      </c>
      <c r="AP718" s="4">
        <f>VLOOKUP(B718,U:AD,10,0)</f>
        <v>4</v>
      </c>
      <c r="AQ718" s="3" t="s">
        <v>123</v>
      </c>
      <c r="AR718" s="4" t="str">
        <f t="shared" si="22"/>
        <v>4A</v>
      </c>
      <c r="AS718" s="4" t="str">
        <f>VLOOKUP(B718,U:AF,12,0)</f>
        <v>GD525511758</v>
      </c>
      <c r="AT718" s="4">
        <f>VLOOKUP(B718,U:AG,13,0)</f>
        <v>18</v>
      </c>
      <c r="AU718" s="4" t="str">
        <f t="shared" si="23"/>
        <v>PERLU PERLUASAN JTR</v>
      </c>
    </row>
    <row r="719" spans="1:47" x14ac:dyDescent="0.3">
      <c r="A719" s="6" t="s">
        <v>433</v>
      </c>
      <c r="B719" s="2" t="s">
        <v>1137</v>
      </c>
      <c r="C719" s="1" t="s">
        <v>1855</v>
      </c>
      <c r="D719" s="12" t="s">
        <v>18</v>
      </c>
      <c r="E719" s="12">
        <v>900</v>
      </c>
      <c r="F719" s="25" t="s">
        <v>2610</v>
      </c>
      <c r="G719" s="30" t="s">
        <v>4132</v>
      </c>
      <c r="H719" s="30" t="s">
        <v>4133</v>
      </c>
      <c r="I719" s="11" t="s">
        <v>131</v>
      </c>
      <c r="J719" s="12" t="s">
        <v>4951</v>
      </c>
      <c r="K719" s="12" t="s">
        <v>37</v>
      </c>
      <c r="L719" s="12">
        <v>0</v>
      </c>
      <c r="M719" s="12" t="s">
        <v>19</v>
      </c>
      <c r="N719" s="12" t="s">
        <v>21</v>
      </c>
      <c r="O719" s="12">
        <v>0</v>
      </c>
      <c r="P719" s="12" t="s">
        <v>50</v>
      </c>
      <c r="Q719" s="12">
        <v>4</v>
      </c>
      <c r="R719" s="30" t="s">
        <v>31</v>
      </c>
      <c r="S719" s="12">
        <v>0</v>
      </c>
      <c r="U719" t="s">
        <v>1202</v>
      </c>
      <c r="V719" t="s">
        <v>139</v>
      </c>
      <c r="W719" t="s">
        <v>4013</v>
      </c>
      <c r="X719" t="s">
        <v>4014</v>
      </c>
      <c r="Y719" t="s">
        <v>178</v>
      </c>
      <c r="Z719" t="s">
        <v>4880</v>
      </c>
      <c r="AA719" t="s">
        <v>37</v>
      </c>
      <c r="AC719" t="s">
        <v>19</v>
      </c>
      <c r="AD719">
        <v>20</v>
      </c>
      <c r="AE719">
        <v>0</v>
      </c>
      <c r="AF719" t="s">
        <v>5175</v>
      </c>
      <c r="AG719">
        <v>8</v>
      </c>
      <c r="AI719" s="7" t="str">
        <f>VLOOKUP(B719,U:W,3,0)</f>
        <v>-6.9609509</v>
      </c>
      <c r="AJ719" s="4" t="str">
        <f>VLOOKUP(B719,U:X,4,0)</f>
        <v>110.6392373</v>
      </c>
      <c r="AK719" s="4" t="str">
        <f>VLOOKUP(B719,U:Y,5,0)</f>
        <v>SUDARMAN</v>
      </c>
      <c r="AL719" s="4" t="str">
        <f>VLOOKUP(B719,U:Z,6,0)</f>
        <v>14514146571</v>
      </c>
      <c r="AM719" s="4" t="str">
        <f>VLOOKUP(B719,U:AA,7,0)</f>
        <v>HEXING</v>
      </c>
      <c r="AN719" s="4">
        <f>VLOOKUP(B719,U:AB,8,0)</f>
        <v>0</v>
      </c>
      <c r="AO719" s="4" t="str">
        <f>VLOOKUP(B719,U:AC,9,0)</f>
        <v>ABB</v>
      </c>
      <c r="AP719" s="4">
        <f>VLOOKUP(B719,U:AD,10,0)</f>
        <v>4</v>
      </c>
      <c r="AQ719" s="3" t="s">
        <v>123</v>
      </c>
      <c r="AR719" s="4" t="str">
        <f t="shared" si="22"/>
        <v>4A</v>
      </c>
      <c r="AS719" s="4" t="str">
        <f>VLOOKUP(B719,U:AF,12,0)</f>
        <v>GD525512330</v>
      </c>
      <c r="AT719" s="4">
        <f>VLOOKUP(B719,U:AG,13,0)</f>
        <v>4</v>
      </c>
      <c r="AU719" s="4">
        <f t="shared" si="23"/>
        <v>0</v>
      </c>
    </row>
    <row r="720" spans="1:47" x14ac:dyDescent="0.3">
      <c r="A720" s="6" t="s">
        <v>433</v>
      </c>
      <c r="B720" s="2" t="s">
        <v>1138</v>
      </c>
      <c r="C720" s="1" t="s">
        <v>1856</v>
      </c>
      <c r="D720" s="12" t="s">
        <v>18</v>
      </c>
      <c r="E720" s="12">
        <v>900</v>
      </c>
      <c r="F720" s="25" t="s">
        <v>2611</v>
      </c>
      <c r="G720" s="30" t="s">
        <v>4100</v>
      </c>
      <c r="H720" s="30" t="s">
        <v>4101</v>
      </c>
      <c r="I720" s="11" t="s">
        <v>131</v>
      </c>
      <c r="J720" s="12" t="s">
        <v>4935</v>
      </c>
      <c r="K720" s="12" t="s">
        <v>143</v>
      </c>
      <c r="L720" s="12">
        <v>0</v>
      </c>
      <c r="M720" s="12" t="s">
        <v>19</v>
      </c>
      <c r="N720" s="12" t="s">
        <v>21</v>
      </c>
      <c r="O720" s="12">
        <v>0</v>
      </c>
      <c r="P720" s="12" t="s">
        <v>5181</v>
      </c>
      <c r="Q720" s="12">
        <v>5</v>
      </c>
      <c r="R720" s="30" t="s">
        <v>177</v>
      </c>
      <c r="S720" s="12">
        <v>0</v>
      </c>
      <c r="U720" t="s">
        <v>1165</v>
      </c>
      <c r="V720" t="s">
        <v>39</v>
      </c>
      <c r="W720" t="s">
        <v>3929</v>
      </c>
      <c r="X720" t="s">
        <v>3926</v>
      </c>
      <c r="Y720" t="s">
        <v>178</v>
      </c>
      <c r="Z720" t="s">
        <v>4881</v>
      </c>
      <c r="AA720" t="s">
        <v>37</v>
      </c>
      <c r="AC720" t="s">
        <v>19</v>
      </c>
      <c r="AD720">
        <v>4</v>
      </c>
      <c r="AE720">
        <v>0</v>
      </c>
      <c r="AF720" t="s">
        <v>95</v>
      </c>
      <c r="AG720">
        <v>5</v>
      </c>
      <c r="AI720" s="7" t="str">
        <f>VLOOKUP(B720,U:W,3,0)</f>
        <v>-6.8486135</v>
      </c>
      <c r="AJ720" s="4" t="str">
        <f>VLOOKUP(B720,U:X,4,0)</f>
        <v>110.6816944</v>
      </c>
      <c r="AK720" s="4" t="str">
        <f>VLOOKUP(B720,U:Y,5,0)</f>
        <v>MIFTAKHUL ANWAR</v>
      </c>
      <c r="AL720" s="4" t="str">
        <f>VLOOKUP(B720,U:Z,6,0)</f>
        <v>32158365075</v>
      </c>
      <c r="AM720" s="4" t="str">
        <f>VLOOKUP(B720,U:AA,7,0)</f>
        <v>ITRON</v>
      </c>
      <c r="AN720" s="4">
        <f>VLOOKUP(B720,U:AB,8,0)</f>
        <v>0</v>
      </c>
      <c r="AO720" s="4" t="str">
        <f>VLOOKUP(B720,U:AC,9,0)</f>
        <v>ABB</v>
      </c>
      <c r="AP720" s="4">
        <f>VLOOKUP(B720,U:AD,10,0)</f>
        <v>4</v>
      </c>
      <c r="AQ720" s="3" t="s">
        <v>123</v>
      </c>
      <c r="AR720" s="4" t="str">
        <f t="shared" si="22"/>
        <v>4A</v>
      </c>
      <c r="AS720" s="4" t="str">
        <f>VLOOKUP(B720,U:AF,12,0)</f>
        <v>GD525511125</v>
      </c>
      <c r="AT720" s="4">
        <f>VLOOKUP(B720,U:AG,13,0)</f>
        <v>5</v>
      </c>
      <c r="AU720" s="4">
        <f t="shared" si="23"/>
        <v>0</v>
      </c>
    </row>
    <row r="721" spans="1:47" x14ac:dyDescent="0.3">
      <c r="A721" s="6" t="s">
        <v>433</v>
      </c>
      <c r="B721" s="2" t="s">
        <v>1139</v>
      </c>
      <c r="C721" s="1" t="s">
        <v>1857</v>
      </c>
      <c r="D721" s="12" t="s">
        <v>18</v>
      </c>
      <c r="E721" s="12">
        <v>900</v>
      </c>
      <c r="F721" s="25" t="s">
        <v>2612</v>
      </c>
      <c r="G721" s="30" t="s">
        <v>4128</v>
      </c>
      <c r="H721" s="30" t="s">
        <v>4129</v>
      </c>
      <c r="I721" s="11" t="s">
        <v>131</v>
      </c>
      <c r="J721" s="12" t="s">
        <v>4949</v>
      </c>
      <c r="K721" s="12" t="s">
        <v>37</v>
      </c>
      <c r="L721" s="12">
        <v>0</v>
      </c>
      <c r="M721" s="12" t="s">
        <v>19</v>
      </c>
      <c r="N721" s="12" t="s">
        <v>21</v>
      </c>
      <c r="O721" s="12">
        <v>0</v>
      </c>
      <c r="P721" s="12" t="s">
        <v>116</v>
      </c>
      <c r="Q721" s="12">
        <v>4</v>
      </c>
      <c r="R721" s="30" t="s">
        <v>178</v>
      </c>
      <c r="S721" s="12">
        <v>0</v>
      </c>
      <c r="U721" t="s">
        <v>1158</v>
      </c>
      <c r="V721" t="s">
        <v>39</v>
      </c>
      <c r="W721" t="s">
        <v>4015</v>
      </c>
      <c r="X721" t="s">
        <v>4016</v>
      </c>
      <c r="Y721" t="s">
        <v>176</v>
      </c>
      <c r="Z721" t="s">
        <v>4882</v>
      </c>
      <c r="AA721" t="s">
        <v>145</v>
      </c>
      <c r="AC721" t="s">
        <v>19</v>
      </c>
      <c r="AD721">
        <v>4</v>
      </c>
      <c r="AE721">
        <v>0</v>
      </c>
      <c r="AF721" t="s">
        <v>64</v>
      </c>
      <c r="AG721">
        <v>1</v>
      </c>
      <c r="AI721" s="7" t="str">
        <f>VLOOKUP(B721,U:W,3,0)</f>
        <v>-6.9729645</v>
      </c>
      <c r="AJ721" s="4" t="str">
        <f>VLOOKUP(B721,U:X,4,0)</f>
        <v>110.7374512</v>
      </c>
      <c r="AK721" s="4" t="str">
        <f>VLOOKUP(B721,U:Y,5,0)</f>
        <v>AGUS SALIM</v>
      </c>
      <c r="AL721" s="4" t="str">
        <f>VLOOKUP(B721,U:Z,6,0)</f>
        <v>14514142000</v>
      </c>
      <c r="AM721" s="4" t="str">
        <f>VLOOKUP(B721,U:AA,7,0)</f>
        <v>HEXING</v>
      </c>
      <c r="AN721" s="4">
        <f>VLOOKUP(B721,U:AB,8,0)</f>
        <v>0</v>
      </c>
      <c r="AO721" s="4" t="str">
        <f>VLOOKUP(B721,U:AC,9,0)</f>
        <v>ABB</v>
      </c>
      <c r="AP721" s="4">
        <f>VLOOKUP(B721,U:AD,10,0)</f>
        <v>4</v>
      </c>
      <c r="AQ721" s="3" t="s">
        <v>123</v>
      </c>
      <c r="AR721" s="4" t="str">
        <f t="shared" si="22"/>
        <v>4A</v>
      </c>
      <c r="AS721" s="4" t="str">
        <f>VLOOKUP(B721,U:AF,12,0)</f>
        <v>GD525511998</v>
      </c>
      <c r="AT721" s="4">
        <f>VLOOKUP(B721,U:AG,13,0)</f>
        <v>4</v>
      </c>
      <c r="AU721" s="4">
        <f t="shared" si="23"/>
        <v>0</v>
      </c>
    </row>
    <row r="722" spans="1:47" x14ac:dyDescent="0.3">
      <c r="A722" s="6" t="s">
        <v>433</v>
      </c>
      <c r="B722" s="2" t="s">
        <v>1140</v>
      </c>
      <c r="C722" s="1" t="s">
        <v>1858</v>
      </c>
      <c r="D722" s="12" t="s">
        <v>33</v>
      </c>
      <c r="E722" s="12">
        <v>900</v>
      </c>
      <c r="F722" s="25" t="s">
        <v>2613</v>
      </c>
      <c r="G722" s="30" t="s">
        <v>4118</v>
      </c>
      <c r="H722" s="30" t="s">
        <v>4119</v>
      </c>
      <c r="I722" s="11" t="s">
        <v>131</v>
      </c>
      <c r="J722" s="12" t="s">
        <v>4944</v>
      </c>
      <c r="K722" s="12" t="s">
        <v>37</v>
      </c>
      <c r="L722" s="12">
        <v>0</v>
      </c>
      <c r="M722" s="12" t="s">
        <v>19</v>
      </c>
      <c r="N722" s="12" t="s">
        <v>21</v>
      </c>
      <c r="O722" s="12">
        <v>0</v>
      </c>
      <c r="P722" s="12" t="s">
        <v>5182</v>
      </c>
      <c r="Q722" s="12">
        <v>6</v>
      </c>
      <c r="R722" s="30" t="s">
        <v>31</v>
      </c>
      <c r="S722" s="12" t="s">
        <v>132</v>
      </c>
      <c r="U722" t="s">
        <v>793</v>
      </c>
      <c r="V722" t="s">
        <v>39</v>
      </c>
      <c r="W722" t="s">
        <v>4017</v>
      </c>
      <c r="X722" t="s">
        <v>4018</v>
      </c>
      <c r="Y722" t="s">
        <v>177</v>
      </c>
      <c r="Z722" t="s">
        <v>4883</v>
      </c>
      <c r="AA722" t="s">
        <v>37</v>
      </c>
      <c r="AC722" t="s">
        <v>19</v>
      </c>
      <c r="AD722">
        <v>4</v>
      </c>
      <c r="AE722">
        <v>0</v>
      </c>
      <c r="AF722" t="s">
        <v>66</v>
      </c>
      <c r="AG722">
        <v>4</v>
      </c>
      <c r="AI722" s="7" t="str">
        <f>VLOOKUP(B722,U:W,3,0)</f>
        <v>-6.9422551</v>
      </c>
      <c r="AJ722" s="4" t="str">
        <f>VLOOKUP(B722,U:X,4,0)</f>
        <v>110.5946583</v>
      </c>
      <c r="AK722" s="4" t="str">
        <f>VLOOKUP(B722,U:Y,5,0)</f>
        <v>SUDARMAN</v>
      </c>
      <c r="AL722" s="4" t="str">
        <f>VLOOKUP(B722,U:Z,6,0)</f>
        <v>14514141705</v>
      </c>
      <c r="AM722" s="4" t="str">
        <f>VLOOKUP(B722,U:AA,7,0)</f>
        <v>HEXING</v>
      </c>
      <c r="AN722" s="4">
        <f>VLOOKUP(B722,U:AB,8,0)</f>
        <v>0</v>
      </c>
      <c r="AO722" s="4" t="str">
        <f>VLOOKUP(B722,U:AC,9,0)</f>
        <v>ABB</v>
      </c>
      <c r="AP722" s="4">
        <f>VLOOKUP(B722,U:AD,10,0)</f>
        <v>4</v>
      </c>
      <c r="AQ722" s="3" t="s">
        <v>123</v>
      </c>
      <c r="AR722" s="4" t="str">
        <f t="shared" si="22"/>
        <v>4A</v>
      </c>
      <c r="AS722" s="4" t="str">
        <f>VLOOKUP(B722,U:AF,12,0)</f>
        <v>GD525510665</v>
      </c>
      <c r="AT722" s="4">
        <f>VLOOKUP(B722,U:AG,13,0)</f>
        <v>6</v>
      </c>
      <c r="AU722" s="4" t="str">
        <f t="shared" si="23"/>
        <v>PERLU PERLUASAN JTR</v>
      </c>
    </row>
    <row r="723" spans="1:47" x14ac:dyDescent="0.3">
      <c r="A723" s="6" t="s">
        <v>433</v>
      </c>
      <c r="B723" s="2" t="s">
        <v>1141</v>
      </c>
      <c r="C723" s="1" t="s">
        <v>1859</v>
      </c>
      <c r="D723" s="12" t="s">
        <v>134</v>
      </c>
      <c r="E723" s="12">
        <v>900</v>
      </c>
      <c r="F723" s="25" t="s">
        <v>2614</v>
      </c>
      <c r="G723" s="30" t="s">
        <v>4150</v>
      </c>
      <c r="H723" s="30" t="s">
        <v>4151</v>
      </c>
      <c r="I723" s="11" t="s">
        <v>130</v>
      </c>
      <c r="J723" s="12" t="s">
        <v>4961</v>
      </c>
      <c r="K723" s="12" t="s">
        <v>145</v>
      </c>
      <c r="L723" s="12">
        <v>0</v>
      </c>
      <c r="M723" s="12" t="s">
        <v>19</v>
      </c>
      <c r="N723" s="12" t="s">
        <v>21</v>
      </c>
      <c r="O723" s="12">
        <v>0</v>
      </c>
      <c r="P723" s="12" t="s">
        <v>91</v>
      </c>
      <c r="Q723" s="12">
        <v>5</v>
      </c>
      <c r="R723" s="30" t="s">
        <v>180</v>
      </c>
      <c r="S723" s="12">
        <v>0</v>
      </c>
      <c r="U723" t="s">
        <v>1198</v>
      </c>
      <c r="V723" t="s">
        <v>39</v>
      </c>
      <c r="W723" t="s">
        <v>4019</v>
      </c>
      <c r="X723" t="s">
        <v>4020</v>
      </c>
      <c r="Y723" t="s">
        <v>178</v>
      </c>
      <c r="Z723" t="s">
        <v>4884</v>
      </c>
      <c r="AA723" t="s">
        <v>37</v>
      </c>
      <c r="AC723" t="s">
        <v>19</v>
      </c>
      <c r="AD723">
        <v>4</v>
      </c>
      <c r="AE723">
        <v>0</v>
      </c>
      <c r="AF723" t="s">
        <v>5176</v>
      </c>
      <c r="AG723">
        <v>2</v>
      </c>
      <c r="AI723" s="7" t="str">
        <f>VLOOKUP(B723,U:W,3,0)</f>
        <v>-6.893014936811251</v>
      </c>
      <c r="AJ723" s="4" t="str">
        <f>VLOOKUP(B723,U:X,4,0)</f>
        <v>110.50927586853504</v>
      </c>
      <c r="AK723" s="4" t="str">
        <f>VLOOKUP(B723,U:Y,5,0)</f>
        <v>AHMAD FAHRUR REZA</v>
      </c>
      <c r="AL723" s="4" t="str">
        <f>VLOOKUP(B723,U:Z,6,0)</f>
        <v>8612524</v>
      </c>
      <c r="AM723" s="4" t="str">
        <f>VLOOKUP(B723,U:AA,7,0)</f>
        <v>MELCOINDA</v>
      </c>
      <c r="AN723" s="4">
        <f>VLOOKUP(B723,U:AB,8,0)</f>
        <v>0</v>
      </c>
      <c r="AO723" s="4" t="str">
        <f>VLOOKUP(B723,U:AC,9,0)</f>
        <v>ABB</v>
      </c>
      <c r="AP723" s="4">
        <f>VLOOKUP(B723,U:AD,10,0)</f>
        <v>4</v>
      </c>
      <c r="AQ723" s="3" t="s">
        <v>123</v>
      </c>
      <c r="AR723" s="4" t="str">
        <f t="shared" si="22"/>
        <v>4A</v>
      </c>
      <c r="AS723" s="4" t="str">
        <f>VLOOKUP(B723,U:AF,12,0)</f>
        <v>GD525512318</v>
      </c>
      <c r="AT723" s="4">
        <f>VLOOKUP(B723,U:AG,13,0)</f>
        <v>5</v>
      </c>
      <c r="AU723" s="4">
        <f t="shared" si="23"/>
        <v>0</v>
      </c>
    </row>
    <row r="724" spans="1:47" x14ac:dyDescent="0.3">
      <c r="A724" s="6" t="s">
        <v>440</v>
      </c>
      <c r="B724" s="2" t="s">
        <v>1142</v>
      </c>
      <c r="C724" s="1" t="s">
        <v>1860</v>
      </c>
      <c r="D724" s="12" t="s">
        <v>18</v>
      </c>
      <c r="E724" s="12">
        <v>2200</v>
      </c>
      <c r="F724" s="25" t="s">
        <v>2615</v>
      </c>
      <c r="G724" s="30" t="s">
        <v>3954</v>
      </c>
      <c r="H724" s="30" t="s">
        <v>3955</v>
      </c>
      <c r="I724" s="11" t="s">
        <v>131</v>
      </c>
      <c r="J724" s="12" t="s">
        <v>4849</v>
      </c>
      <c r="K724" s="12" t="s">
        <v>37</v>
      </c>
      <c r="L724" s="12">
        <v>0</v>
      </c>
      <c r="M724" s="12" t="s">
        <v>19</v>
      </c>
      <c r="N724" s="12" t="s">
        <v>22</v>
      </c>
      <c r="O724" s="12">
        <v>0</v>
      </c>
      <c r="P724" s="12" t="s">
        <v>76</v>
      </c>
      <c r="Q724" s="12">
        <v>5</v>
      </c>
      <c r="R724" s="30" t="s">
        <v>179</v>
      </c>
      <c r="S724" s="12">
        <v>0</v>
      </c>
      <c r="U724" t="s">
        <v>1191</v>
      </c>
      <c r="V724" t="s">
        <v>39</v>
      </c>
      <c r="W724" t="s">
        <v>4021</v>
      </c>
      <c r="X724" t="s">
        <v>4022</v>
      </c>
      <c r="Y724" t="s">
        <v>180</v>
      </c>
      <c r="Z724" t="s">
        <v>4885</v>
      </c>
      <c r="AA724" t="s">
        <v>37</v>
      </c>
      <c r="AC724" t="s">
        <v>19</v>
      </c>
      <c r="AD724">
        <v>4</v>
      </c>
      <c r="AE724">
        <v>0</v>
      </c>
      <c r="AF724" t="s">
        <v>90</v>
      </c>
      <c r="AG724">
        <v>3</v>
      </c>
      <c r="AI724" s="7" t="str">
        <f>VLOOKUP(B724,U:W,3,0)</f>
        <v>-6.8812757</v>
      </c>
      <c r="AJ724" s="4" t="str">
        <f>VLOOKUP(B724,U:X,4,0)</f>
        <v>110.6481989</v>
      </c>
      <c r="AK724" s="4" t="str">
        <f>VLOOKUP(B724,U:Y,5,0)</f>
        <v>SUHIRMANTO</v>
      </c>
      <c r="AL724" s="4" t="str">
        <f>VLOOKUP(B724,U:Z,6,0)</f>
        <v>14514167809</v>
      </c>
      <c r="AM724" s="4" t="str">
        <f>VLOOKUP(B724,U:AA,7,0)</f>
        <v>HEXING</v>
      </c>
      <c r="AN724" s="4">
        <f>VLOOKUP(B724,U:AB,8,0)</f>
        <v>0</v>
      </c>
      <c r="AO724" s="4" t="str">
        <f>VLOOKUP(B724,U:AC,9,0)</f>
        <v>ABB</v>
      </c>
      <c r="AP724" s="4">
        <f>VLOOKUP(B724,U:AD,10,0)</f>
        <v>10</v>
      </c>
      <c r="AQ724" s="3" t="s">
        <v>123</v>
      </c>
      <c r="AR724" s="4" t="str">
        <f t="shared" si="22"/>
        <v>10A</v>
      </c>
      <c r="AS724" s="4" t="str">
        <f>VLOOKUP(B724,U:AF,12,0)</f>
        <v>GD525511909</v>
      </c>
      <c r="AT724" s="4">
        <f>VLOOKUP(B724,U:AG,13,0)</f>
        <v>5</v>
      </c>
      <c r="AU724" s="4">
        <f t="shared" si="23"/>
        <v>0</v>
      </c>
    </row>
    <row r="725" spans="1:47" x14ac:dyDescent="0.3">
      <c r="A725" s="6" t="s">
        <v>433</v>
      </c>
      <c r="B725" s="2" t="s">
        <v>1143</v>
      </c>
      <c r="C725" s="1" t="s">
        <v>1861</v>
      </c>
      <c r="D725" s="12" t="s">
        <v>18</v>
      </c>
      <c r="E725" s="12">
        <v>900</v>
      </c>
      <c r="F725" s="25" t="s">
        <v>2616</v>
      </c>
      <c r="G725" s="30" t="s">
        <v>4096</v>
      </c>
      <c r="H725" s="30" t="s">
        <v>4097</v>
      </c>
      <c r="I725" s="11" t="s">
        <v>131</v>
      </c>
      <c r="J725" s="12" t="s">
        <v>4932</v>
      </c>
      <c r="K725" s="12" t="s">
        <v>145</v>
      </c>
      <c r="L725" s="12">
        <v>0</v>
      </c>
      <c r="M725" s="12" t="s">
        <v>19</v>
      </c>
      <c r="N725" s="12" t="s">
        <v>21</v>
      </c>
      <c r="O725" s="12">
        <v>0</v>
      </c>
      <c r="P725" s="12" t="s">
        <v>84</v>
      </c>
      <c r="Q725" s="12">
        <v>7</v>
      </c>
      <c r="R725" s="30" t="s">
        <v>183</v>
      </c>
      <c r="S725" s="12" t="s">
        <v>132</v>
      </c>
      <c r="U725" t="s">
        <v>1179</v>
      </c>
      <c r="V725" t="s">
        <v>40</v>
      </c>
      <c r="W725" t="s">
        <v>222</v>
      </c>
      <c r="X725" t="s">
        <v>3926</v>
      </c>
      <c r="Y725" t="s">
        <v>178</v>
      </c>
      <c r="Z725" t="s">
        <v>4886</v>
      </c>
      <c r="AA725" t="s">
        <v>37</v>
      </c>
      <c r="AC725" t="s">
        <v>19</v>
      </c>
      <c r="AD725">
        <v>6</v>
      </c>
      <c r="AE725">
        <v>0</v>
      </c>
      <c r="AF725" t="s">
        <v>102</v>
      </c>
      <c r="AG725">
        <v>6</v>
      </c>
      <c r="AI725" s="7" t="str">
        <f>VLOOKUP(B725,U:W,3,0)</f>
        <v>-6.9272509</v>
      </c>
      <c r="AJ725" s="4" t="str">
        <f>VLOOKUP(B725,U:X,4,0)</f>
        <v>110.716875</v>
      </c>
      <c r="AK725" s="4" t="str">
        <f>VLOOKUP(B725,U:Y,5,0)</f>
        <v>SLAMET</v>
      </c>
      <c r="AL725" s="4" t="str">
        <f>VLOOKUP(B725,U:Z,6,0)</f>
        <v>56703243214</v>
      </c>
      <c r="AM725" s="4" t="str">
        <f>VLOOKUP(B725,U:AA,7,0)</f>
        <v>MELCOINDA</v>
      </c>
      <c r="AN725" s="4">
        <f>VLOOKUP(B725,U:AB,8,0)</f>
        <v>0</v>
      </c>
      <c r="AO725" s="4" t="str">
        <f>VLOOKUP(B725,U:AC,9,0)</f>
        <v>ABB</v>
      </c>
      <c r="AP725" s="4">
        <f>VLOOKUP(B725,U:AD,10,0)</f>
        <v>4</v>
      </c>
      <c r="AQ725" s="3" t="s">
        <v>123</v>
      </c>
      <c r="AR725" s="4" t="str">
        <f t="shared" si="22"/>
        <v>4A</v>
      </c>
      <c r="AS725" s="4" t="str">
        <f>VLOOKUP(B725,U:AF,12,0)</f>
        <v>GD525510532</v>
      </c>
      <c r="AT725" s="4">
        <f>VLOOKUP(B725,U:AG,13,0)</f>
        <v>7</v>
      </c>
      <c r="AU725" s="4" t="str">
        <f t="shared" si="23"/>
        <v>PERLU PERLUASAN JTR</v>
      </c>
    </row>
    <row r="726" spans="1:47" x14ac:dyDescent="0.3">
      <c r="A726" s="6" t="s">
        <v>433</v>
      </c>
      <c r="B726" s="2" t="s">
        <v>688</v>
      </c>
      <c r="C726" s="1" t="s">
        <v>1453</v>
      </c>
      <c r="D726" s="12" t="s">
        <v>18</v>
      </c>
      <c r="E726" s="12">
        <v>900</v>
      </c>
      <c r="F726" s="25" t="s">
        <v>2186</v>
      </c>
      <c r="G726" s="30" t="s">
        <v>2999</v>
      </c>
      <c r="H726" s="30" t="s">
        <v>3000</v>
      </c>
      <c r="I726" s="11" t="s">
        <v>131</v>
      </c>
      <c r="J726" s="12" t="s">
        <v>4332</v>
      </c>
      <c r="K726" s="12" t="s">
        <v>37</v>
      </c>
      <c r="L726" s="12">
        <v>0</v>
      </c>
      <c r="M726" s="12" t="s">
        <v>19</v>
      </c>
      <c r="N726" s="12" t="s">
        <v>128</v>
      </c>
      <c r="O726" s="12">
        <v>0</v>
      </c>
      <c r="P726" s="12" t="s">
        <v>348</v>
      </c>
      <c r="Q726" s="12">
        <v>9</v>
      </c>
      <c r="R726" s="30" t="s">
        <v>31</v>
      </c>
      <c r="S726" s="12" t="s">
        <v>132</v>
      </c>
      <c r="U726" t="s">
        <v>1196</v>
      </c>
      <c r="V726" t="s">
        <v>39</v>
      </c>
      <c r="W726" t="s">
        <v>4023</v>
      </c>
      <c r="X726" t="s">
        <v>4024</v>
      </c>
      <c r="Y726" t="s">
        <v>31</v>
      </c>
      <c r="Z726" t="s">
        <v>4887</v>
      </c>
      <c r="AA726" t="s">
        <v>37</v>
      </c>
      <c r="AC726" t="s">
        <v>19</v>
      </c>
      <c r="AD726">
        <v>4</v>
      </c>
      <c r="AE726">
        <v>0</v>
      </c>
      <c r="AF726" t="s">
        <v>58</v>
      </c>
      <c r="AG726">
        <v>4</v>
      </c>
      <c r="AI726" s="7" t="str">
        <f>VLOOKUP(B726,U:W,3,0)</f>
        <v>-6.9247368</v>
      </c>
      <c r="AJ726" s="4" t="str">
        <f>VLOOKUP(B726,U:X,4,0)</f>
        <v>110.6053223</v>
      </c>
      <c r="AK726" s="4" t="str">
        <f>VLOOKUP(B726,U:Y,5,0)</f>
        <v>SUDARMAN</v>
      </c>
      <c r="AL726" s="4" t="str">
        <f>VLOOKUP(B726,U:Z,6,0)</f>
        <v>14514139329</v>
      </c>
      <c r="AM726" s="4" t="str">
        <f>VLOOKUP(B726,U:AA,7,0)</f>
        <v>HEXING</v>
      </c>
      <c r="AN726" s="4">
        <f>VLOOKUP(B726,U:AB,8,0)</f>
        <v>0</v>
      </c>
      <c r="AO726" s="4" t="str">
        <f>VLOOKUP(B726,U:AC,9,0)</f>
        <v>ABB</v>
      </c>
      <c r="AP726" s="4">
        <f>VLOOKUP(B726,U:AD,10,0)</f>
        <v>2</v>
      </c>
      <c r="AQ726" s="3" t="s">
        <v>123</v>
      </c>
      <c r="AR726" s="4" t="str">
        <f t="shared" si="22"/>
        <v>2A</v>
      </c>
      <c r="AS726" s="4" t="str">
        <f>VLOOKUP(B726,U:AF,12,0)</f>
        <v>GD525511992</v>
      </c>
      <c r="AT726" s="4">
        <f>VLOOKUP(B726,U:AG,13,0)</f>
        <v>9</v>
      </c>
      <c r="AU726" s="4" t="str">
        <f t="shared" si="23"/>
        <v>PERLU PERLUASAN JTR</v>
      </c>
    </row>
    <row r="727" spans="1:47" x14ac:dyDescent="0.3">
      <c r="A727" s="6" t="s">
        <v>433</v>
      </c>
      <c r="B727" s="2" t="s">
        <v>1144</v>
      </c>
      <c r="C727" s="1" t="s">
        <v>1862</v>
      </c>
      <c r="D727" s="12" t="s">
        <v>18</v>
      </c>
      <c r="E727" s="12">
        <v>900</v>
      </c>
      <c r="F727" s="25" t="s">
        <v>2617</v>
      </c>
      <c r="G727" s="30" t="s">
        <v>4096</v>
      </c>
      <c r="H727" s="30" t="s">
        <v>4097</v>
      </c>
      <c r="I727" s="11" t="s">
        <v>131</v>
      </c>
      <c r="J727" s="12" t="s">
        <v>4933</v>
      </c>
      <c r="K727" s="12" t="s">
        <v>143</v>
      </c>
      <c r="L727" s="12">
        <v>0</v>
      </c>
      <c r="M727" s="12" t="s">
        <v>19</v>
      </c>
      <c r="N727" s="12" t="s">
        <v>21</v>
      </c>
      <c r="O727" s="12">
        <v>0</v>
      </c>
      <c r="P727" s="12" t="s">
        <v>81</v>
      </c>
      <c r="Q727" s="12">
        <v>6</v>
      </c>
      <c r="R727" s="30" t="s">
        <v>183</v>
      </c>
      <c r="S727" s="12" t="s">
        <v>132</v>
      </c>
      <c r="U727" t="s">
        <v>1203</v>
      </c>
      <c r="V727" t="s">
        <v>41</v>
      </c>
      <c r="W727" t="s">
        <v>4025</v>
      </c>
      <c r="X727" t="s">
        <v>4026</v>
      </c>
      <c r="Y727" t="s">
        <v>180</v>
      </c>
      <c r="Z727" t="s">
        <v>4888</v>
      </c>
      <c r="AA727" t="s">
        <v>37</v>
      </c>
      <c r="AC727" t="s">
        <v>19</v>
      </c>
      <c r="AD727">
        <v>16</v>
      </c>
      <c r="AE727">
        <v>0</v>
      </c>
      <c r="AF727" t="s">
        <v>345</v>
      </c>
      <c r="AG727">
        <v>3</v>
      </c>
      <c r="AI727" s="7" t="str">
        <f>VLOOKUP(B727,U:W,3,0)</f>
        <v>-6.9272509</v>
      </c>
      <c r="AJ727" s="4" t="str">
        <f>VLOOKUP(B727,U:X,4,0)</f>
        <v>110.716875</v>
      </c>
      <c r="AK727" s="4" t="str">
        <f>VLOOKUP(B727,U:Y,5,0)</f>
        <v>SLAMET</v>
      </c>
      <c r="AL727" s="4" t="str">
        <f>VLOOKUP(B727,U:Z,6,0)</f>
        <v>32146577484</v>
      </c>
      <c r="AM727" s="4" t="str">
        <f>VLOOKUP(B727,U:AA,7,0)</f>
        <v>ITRON</v>
      </c>
      <c r="AN727" s="4">
        <f>VLOOKUP(B727,U:AB,8,0)</f>
        <v>0</v>
      </c>
      <c r="AO727" s="4" t="str">
        <f>VLOOKUP(B727,U:AC,9,0)</f>
        <v>ABB</v>
      </c>
      <c r="AP727" s="4">
        <f>VLOOKUP(B727,U:AD,10,0)</f>
        <v>4</v>
      </c>
      <c r="AQ727" s="3" t="s">
        <v>123</v>
      </c>
      <c r="AR727" s="4" t="str">
        <f t="shared" si="22"/>
        <v>4A</v>
      </c>
      <c r="AS727" s="4" t="str">
        <f>VLOOKUP(B727,U:AF,12,0)</f>
        <v>GD525512326</v>
      </c>
      <c r="AT727" s="4">
        <f>VLOOKUP(B727,U:AG,13,0)</f>
        <v>6</v>
      </c>
      <c r="AU727" s="4" t="str">
        <f t="shared" si="23"/>
        <v>PERLU PERLUASAN JTR</v>
      </c>
    </row>
    <row r="728" spans="1:47" x14ac:dyDescent="0.3">
      <c r="A728" s="6" t="s">
        <v>433</v>
      </c>
      <c r="B728" s="2" t="s">
        <v>1145</v>
      </c>
      <c r="C728" s="1" t="s">
        <v>1863</v>
      </c>
      <c r="D728" s="12" t="s">
        <v>18</v>
      </c>
      <c r="E728" s="12">
        <v>900</v>
      </c>
      <c r="F728" s="25" t="s">
        <v>2618</v>
      </c>
      <c r="G728" s="30" t="s">
        <v>4092</v>
      </c>
      <c r="H728" s="30" t="s">
        <v>4093</v>
      </c>
      <c r="I728" s="11" t="s">
        <v>131</v>
      </c>
      <c r="J728" s="12" t="s">
        <v>4930</v>
      </c>
      <c r="K728" s="12" t="s">
        <v>37</v>
      </c>
      <c r="L728" s="12">
        <v>0</v>
      </c>
      <c r="M728" s="12" t="s">
        <v>19</v>
      </c>
      <c r="N728" s="12" t="s">
        <v>21</v>
      </c>
      <c r="O728" s="12">
        <v>0</v>
      </c>
      <c r="P728" s="12" t="s">
        <v>156</v>
      </c>
      <c r="Q728" s="12">
        <v>2</v>
      </c>
      <c r="R728" s="30" t="s">
        <v>181</v>
      </c>
      <c r="S728" s="12">
        <v>0</v>
      </c>
      <c r="U728" t="s">
        <v>1195</v>
      </c>
      <c r="V728" t="s">
        <v>39</v>
      </c>
      <c r="W728" t="s">
        <v>4027</v>
      </c>
      <c r="X728" t="s">
        <v>4028</v>
      </c>
      <c r="Y728" t="s">
        <v>180</v>
      </c>
      <c r="Z728" t="s">
        <v>4889</v>
      </c>
      <c r="AA728" t="s">
        <v>37</v>
      </c>
      <c r="AC728" t="s">
        <v>19</v>
      </c>
      <c r="AD728">
        <v>4</v>
      </c>
      <c r="AE728">
        <v>0</v>
      </c>
      <c r="AF728" t="s">
        <v>52</v>
      </c>
      <c r="AG728">
        <v>3</v>
      </c>
      <c r="AI728" s="7" t="str">
        <f>VLOOKUP(B728,U:W,3,0)</f>
        <v>-6.8514581</v>
      </c>
      <c r="AJ728" s="4" t="str">
        <f>VLOOKUP(B728,U:X,4,0)</f>
        <v>110.5939751</v>
      </c>
      <c r="AK728" s="4" t="str">
        <f>VLOOKUP(B728,U:Y,5,0)</f>
        <v>MUSYAFAK</v>
      </c>
      <c r="AL728" s="4" t="str">
        <f>VLOOKUP(B728,U:Z,6,0)</f>
        <v>14514141994</v>
      </c>
      <c r="AM728" s="4" t="str">
        <f>VLOOKUP(B728,U:AA,7,0)</f>
        <v>HEXING</v>
      </c>
      <c r="AN728" s="4">
        <f>VLOOKUP(B728,U:AB,8,0)</f>
        <v>0</v>
      </c>
      <c r="AO728" s="4" t="str">
        <f>VLOOKUP(B728,U:AC,9,0)</f>
        <v>ABB</v>
      </c>
      <c r="AP728" s="4">
        <f>VLOOKUP(B728,U:AD,10,0)</f>
        <v>4</v>
      </c>
      <c r="AQ728" s="3" t="s">
        <v>123</v>
      </c>
      <c r="AR728" s="4" t="str">
        <f t="shared" si="22"/>
        <v>4A</v>
      </c>
      <c r="AS728" s="4" t="str">
        <f>VLOOKUP(B728,U:AF,12,0)</f>
        <v>GD525511013</v>
      </c>
      <c r="AT728" s="4">
        <f>VLOOKUP(B728,U:AG,13,0)</f>
        <v>2</v>
      </c>
      <c r="AU728" s="4">
        <f t="shared" si="23"/>
        <v>0</v>
      </c>
    </row>
    <row r="729" spans="1:47" x14ac:dyDescent="0.3">
      <c r="A729" s="6" t="s">
        <v>433</v>
      </c>
      <c r="B729" s="2" t="s">
        <v>1146</v>
      </c>
      <c r="C729" s="1" t="s">
        <v>1864</v>
      </c>
      <c r="D729" s="12" t="s">
        <v>18</v>
      </c>
      <c r="E729" s="12">
        <v>900</v>
      </c>
      <c r="F729" s="25" t="s">
        <v>2619</v>
      </c>
      <c r="G729" s="30" t="s">
        <v>4138</v>
      </c>
      <c r="H729" s="30" t="s">
        <v>4139</v>
      </c>
      <c r="I729" s="11" t="s">
        <v>131</v>
      </c>
      <c r="J729" s="12" t="s">
        <v>4953</v>
      </c>
      <c r="K729" s="12" t="s">
        <v>37</v>
      </c>
      <c r="L729" s="12">
        <v>0</v>
      </c>
      <c r="M729" s="12" t="s">
        <v>19</v>
      </c>
      <c r="N729" s="12" t="s">
        <v>21</v>
      </c>
      <c r="O729" s="12">
        <v>0</v>
      </c>
      <c r="P729" s="12" t="s">
        <v>68</v>
      </c>
      <c r="Q729" s="12">
        <v>2</v>
      </c>
      <c r="R729" s="30" t="s">
        <v>178</v>
      </c>
      <c r="S729" s="12">
        <v>0</v>
      </c>
      <c r="U729" t="s">
        <v>1200</v>
      </c>
      <c r="V729" t="s">
        <v>42</v>
      </c>
      <c r="W729" t="s">
        <v>3936</v>
      </c>
      <c r="X729" t="s">
        <v>220</v>
      </c>
      <c r="Y729" t="s">
        <v>178</v>
      </c>
      <c r="Z729" t="s">
        <v>4890</v>
      </c>
      <c r="AA729" t="s">
        <v>37</v>
      </c>
      <c r="AC729" t="s">
        <v>19</v>
      </c>
      <c r="AD729">
        <v>10</v>
      </c>
      <c r="AE729">
        <v>0</v>
      </c>
      <c r="AF729" t="s">
        <v>102</v>
      </c>
      <c r="AG729">
        <v>8</v>
      </c>
      <c r="AI729" s="7" t="str">
        <f>VLOOKUP(B729,U:W,3,0)</f>
        <v>-6.9739395</v>
      </c>
      <c r="AJ729" s="4" t="str">
        <f>VLOOKUP(B729,U:X,4,0)</f>
        <v>110.7388701</v>
      </c>
      <c r="AK729" s="4" t="str">
        <f>VLOOKUP(B729,U:Y,5,0)</f>
        <v>AGUS SALIM</v>
      </c>
      <c r="AL729" s="4" t="str">
        <f>VLOOKUP(B729,U:Z,6,0)</f>
        <v>14514146506</v>
      </c>
      <c r="AM729" s="4" t="str">
        <f>VLOOKUP(B729,U:AA,7,0)</f>
        <v>HEXING</v>
      </c>
      <c r="AN729" s="4">
        <f>VLOOKUP(B729,U:AB,8,0)</f>
        <v>0</v>
      </c>
      <c r="AO729" s="4" t="str">
        <f>VLOOKUP(B729,U:AC,9,0)</f>
        <v>ABB</v>
      </c>
      <c r="AP729" s="4">
        <f>VLOOKUP(B729,U:AD,10,0)</f>
        <v>4</v>
      </c>
      <c r="AQ729" s="3" t="s">
        <v>123</v>
      </c>
      <c r="AR729" s="4" t="str">
        <f t="shared" si="22"/>
        <v>4A</v>
      </c>
      <c r="AS729" s="4" t="str">
        <f>VLOOKUP(B729,U:AF,12,0)</f>
        <v>GD525511926</v>
      </c>
      <c r="AT729" s="4">
        <f>VLOOKUP(B729,U:AG,13,0)</f>
        <v>2</v>
      </c>
      <c r="AU729" s="4">
        <f t="shared" si="23"/>
        <v>0</v>
      </c>
    </row>
    <row r="730" spans="1:47" x14ac:dyDescent="0.3">
      <c r="A730" s="6" t="s">
        <v>440</v>
      </c>
      <c r="B730" s="2" t="s">
        <v>1147</v>
      </c>
      <c r="C730" s="1" t="s">
        <v>1865</v>
      </c>
      <c r="D730" s="12" t="s">
        <v>18</v>
      </c>
      <c r="E730" s="12">
        <v>900</v>
      </c>
      <c r="F730" s="25" t="s">
        <v>2620</v>
      </c>
      <c r="G730" s="30" t="s">
        <v>3915</v>
      </c>
      <c r="H730" s="30" t="s">
        <v>3916</v>
      </c>
      <c r="I730" s="11" t="s">
        <v>131</v>
      </c>
      <c r="J730" s="12" t="s">
        <v>4828</v>
      </c>
      <c r="K730" s="12" t="s">
        <v>37</v>
      </c>
      <c r="L730" s="12">
        <v>0</v>
      </c>
      <c r="M730" s="12" t="s">
        <v>19</v>
      </c>
      <c r="N730" s="12" t="s">
        <v>21</v>
      </c>
      <c r="O730" s="12">
        <v>0</v>
      </c>
      <c r="P730" s="12" t="s">
        <v>93</v>
      </c>
      <c r="Q730" s="12">
        <v>5</v>
      </c>
      <c r="R730" s="30" t="s">
        <v>179</v>
      </c>
      <c r="S730" s="12">
        <v>0</v>
      </c>
      <c r="U730" t="s">
        <v>1185</v>
      </c>
      <c r="V730" t="s">
        <v>39</v>
      </c>
      <c r="W730" t="s">
        <v>326</v>
      </c>
      <c r="X730" t="s">
        <v>321</v>
      </c>
      <c r="Y730" t="s">
        <v>178</v>
      </c>
      <c r="Z730" t="s">
        <v>4891</v>
      </c>
      <c r="AA730" t="s">
        <v>145</v>
      </c>
      <c r="AC730" t="s">
        <v>19</v>
      </c>
      <c r="AD730">
        <v>4</v>
      </c>
      <c r="AE730">
        <v>0</v>
      </c>
      <c r="AF730" t="s">
        <v>114</v>
      </c>
      <c r="AG730">
        <v>1</v>
      </c>
      <c r="AI730" s="7" t="str">
        <f>VLOOKUP(B730,U:W,3,0)</f>
        <v>-6.9120977</v>
      </c>
      <c r="AJ730" s="4" t="str">
        <f>VLOOKUP(B730,U:X,4,0)</f>
        <v>110.6691807</v>
      </c>
      <c r="AK730" s="4" t="str">
        <f>VLOOKUP(B730,U:Y,5,0)</f>
        <v>SUHIRMANTO</v>
      </c>
      <c r="AL730" s="4" t="str">
        <f>VLOOKUP(B730,U:Z,6,0)</f>
        <v>14514136515</v>
      </c>
      <c r="AM730" s="4" t="str">
        <f>VLOOKUP(B730,U:AA,7,0)</f>
        <v>HEXING</v>
      </c>
      <c r="AN730" s="4">
        <f>VLOOKUP(B730,U:AB,8,0)</f>
        <v>0</v>
      </c>
      <c r="AO730" s="4" t="str">
        <f>VLOOKUP(B730,U:AC,9,0)</f>
        <v>ABB</v>
      </c>
      <c r="AP730" s="4">
        <f>VLOOKUP(B730,U:AD,10,0)</f>
        <v>4</v>
      </c>
      <c r="AQ730" s="3" t="s">
        <v>123</v>
      </c>
      <c r="AR730" s="4" t="str">
        <f t="shared" si="22"/>
        <v>4A</v>
      </c>
      <c r="AS730" s="4" t="str">
        <f>VLOOKUP(B730,U:AF,12,0)</f>
        <v>GD525510703</v>
      </c>
      <c r="AT730" s="4">
        <f>VLOOKUP(B730,U:AG,13,0)</f>
        <v>5</v>
      </c>
      <c r="AU730" s="4">
        <f t="shared" si="23"/>
        <v>0</v>
      </c>
    </row>
    <row r="731" spans="1:47" x14ac:dyDescent="0.3">
      <c r="A731" s="6" t="s">
        <v>433</v>
      </c>
      <c r="B731" s="2" t="s">
        <v>1148</v>
      </c>
      <c r="C731" s="1" t="s">
        <v>1866</v>
      </c>
      <c r="D731" s="12" t="s">
        <v>18</v>
      </c>
      <c r="E731" s="12">
        <v>900</v>
      </c>
      <c r="F731" s="25" t="s">
        <v>2621</v>
      </c>
      <c r="G731" s="30" t="s">
        <v>4110</v>
      </c>
      <c r="H731" s="30" t="s">
        <v>4111</v>
      </c>
      <c r="I731" s="11" t="s">
        <v>131</v>
      </c>
      <c r="J731" s="12" t="s">
        <v>4940</v>
      </c>
      <c r="K731" s="12" t="s">
        <v>38</v>
      </c>
      <c r="L731" s="12">
        <v>0</v>
      </c>
      <c r="M731" s="12" t="s">
        <v>19</v>
      </c>
      <c r="N731" s="12" t="s">
        <v>21</v>
      </c>
      <c r="O731" s="12">
        <v>0</v>
      </c>
      <c r="P731" s="12" t="s">
        <v>52</v>
      </c>
      <c r="Q731" s="12">
        <v>6</v>
      </c>
      <c r="R731" s="30" t="s">
        <v>181</v>
      </c>
      <c r="S731" s="12" t="s">
        <v>132</v>
      </c>
      <c r="U731" t="s">
        <v>1220</v>
      </c>
      <c r="V731" t="s">
        <v>42</v>
      </c>
      <c r="W731" t="s">
        <v>4029</v>
      </c>
      <c r="X731" t="s">
        <v>4030</v>
      </c>
      <c r="Y731" t="s">
        <v>185</v>
      </c>
      <c r="Z731" t="s">
        <v>4892</v>
      </c>
      <c r="AA731" t="s">
        <v>145</v>
      </c>
      <c r="AC731" t="s">
        <v>19</v>
      </c>
      <c r="AD731">
        <v>10</v>
      </c>
      <c r="AE731">
        <v>0</v>
      </c>
      <c r="AF731" t="s">
        <v>101</v>
      </c>
      <c r="AG731">
        <v>3</v>
      </c>
      <c r="AI731" s="7" t="str">
        <f>VLOOKUP(B731,U:W,3,0)</f>
        <v>-6.7116579</v>
      </c>
      <c r="AJ731" s="4" t="str">
        <f>VLOOKUP(B731,U:X,4,0)</f>
        <v>110.6261125</v>
      </c>
      <c r="AK731" s="4" t="str">
        <f>VLOOKUP(B731,U:Y,5,0)</f>
        <v>MUSYAFAK</v>
      </c>
      <c r="AL731" s="4" t="str">
        <f>VLOOKUP(B731,U:Z,6,0)</f>
        <v>86272507582</v>
      </c>
      <c r="AM731" s="4" t="str">
        <f>VLOOKUP(B731,U:AA,7,0)</f>
        <v>SMARTMETER</v>
      </c>
      <c r="AN731" s="4">
        <f>VLOOKUP(B731,U:AB,8,0)</f>
        <v>0</v>
      </c>
      <c r="AO731" s="4" t="str">
        <f>VLOOKUP(B731,U:AC,9,0)</f>
        <v>ABB</v>
      </c>
      <c r="AP731" s="4">
        <f>VLOOKUP(B731,U:AD,10,0)</f>
        <v>4</v>
      </c>
      <c r="AQ731" s="3" t="s">
        <v>123</v>
      </c>
      <c r="AR731" s="4" t="str">
        <f t="shared" si="22"/>
        <v>4A</v>
      </c>
      <c r="AS731" s="4" t="str">
        <f>VLOOKUP(B731,U:AF,12,0)</f>
        <v>GD525512296</v>
      </c>
      <c r="AT731" s="4">
        <f>VLOOKUP(B731,U:AG,13,0)</f>
        <v>6</v>
      </c>
      <c r="AU731" s="4" t="str">
        <f t="shared" si="23"/>
        <v>PERLU PERLUASAN JTR</v>
      </c>
    </row>
    <row r="732" spans="1:47" x14ac:dyDescent="0.3">
      <c r="A732" s="6" t="s">
        <v>440</v>
      </c>
      <c r="B732" s="2" t="s">
        <v>1149</v>
      </c>
      <c r="C732" s="1" t="s">
        <v>1867</v>
      </c>
      <c r="D732" s="12" t="s">
        <v>18</v>
      </c>
      <c r="E732" s="12">
        <v>900</v>
      </c>
      <c r="F732" s="25" t="s">
        <v>2622</v>
      </c>
      <c r="G732" s="30" t="s">
        <v>4178</v>
      </c>
      <c r="H732" s="30" t="s">
        <v>4179</v>
      </c>
      <c r="I732" s="11" t="s">
        <v>131</v>
      </c>
      <c r="J732" s="12" t="s">
        <v>4975</v>
      </c>
      <c r="K732" s="12" t="s">
        <v>337</v>
      </c>
      <c r="L732" s="12">
        <v>0</v>
      </c>
      <c r="M732" s="12" t="s">
        <v>19</v>
      </c>
      <c r="N732" s="12" t="s">
        <v>21</v>
      </c>
      <c r="O732" s="12">
        <v>0</v>
      </c>
      <c r="P732" s="12" t="s">
        <v>5190</v>
      </c>
      <c r="Q732" s="12">
        <v>6</v>
      </c>
      <c r="R732" s="30" t="s">
        <v>183</v>
      </c>
      <c r="S732" s="12" t="s">
        <v>132</v>
      </c>
      <c r="U732" t="s">
        <v>1218</v>
      </c>
      <c r="V732" t="s">
        <v>39</v>
      </c>
      <c r="W732" t="s">
        <v>4031</v>
      </c>
      <c r="X732" t="s">
        <v>4032</v>
      </c>
      <c r="Y732" t="s">
        <v>184</v>
      </c>
      <c r="Z732" t="s">
        <v>4893</v>
      </c>
      <c r="AA732" t="s">
        <v>37</v>
      </c>
      <c r="AC732" t="s">
        <v>19</v>
      </c>
      <c r="AD732">
        <v>4</v>
      </c>
      <c r="AE732">
        <v>0</v>
      </c>
      <c r="AF732" t="s">
        <v>51</v>
      </c>
      <c r="AG732">
        <v>9</v>
      </c>
      <c r="AI732" s="7" t="str">
        <f>VLOOKUP(B732,U:W,3,0)</f>
        <v>-6.8558771</v>
      </c>
      <c r="AJ732" s="4" t="str">
        <f>VLOOKUP(B732,U:X,4,0)</f>
        <v>110.7851915</v>
      </c>
      <c r="AK732" s="4" t="str">
        <f>VLOOKUP(B732,U:Y,5,0)</f>
        <v>SLAMET</v>
      </c>
      <c r="AL732" s="4" t="str">
        <f>VLOOKUP(B732,U:Z,6,0)</f>
        <v>50172454022</v>
      </c>
      <c r="AM732" s="4" t="str">
        <f>VLOOKUP(B732,U:AA,7,0)</f>
        <v>CANNET</v>
      </c>
      <c r="AN732" s="4">
        <f>VLOOKUP(B732,U:AB,8,0)</f>
        <v>0</v>
      </c>
      <c r="AO732" s="4" t="str">
        <f>VLOOKUP(B732,U:AC,9,0)</f>
        <v>ABB</v>
      </c>
      <c r="AP732" s="4">
        <f>VLOOKUP(B732,U:AD,10,0)</f>
        <v>4</v>
      </c>
      <c r="AQ732" s="3" t="s">
        <v>123</v>
      </c>
      <c r="AR732" s="4" t="str">
        <f t="shared" si="22"/>
        <v>4A</v>
      </c>
      <c r="AS732" s="4" t="str">
        <f>VLOOKUP(B732,U:AF,12,0)</f>
        <v>GD525511421</v>
      </c>
      <c r="AT732" s="4">
        <f>VLOOKUP(B732,U:AG,13,0)</f>
        <v>6</v>
      </c>
      <c r="AU732" s="4" t="str">
        <f t="shared" si="23"/>
        <v>PERLU PERLUASAN JTR</v>
      </c>
    </row>
    <row r="733" spans="1:47" x14ac:dyDescent="0.3">
      <c r="A733" s="6" t="s">
        <v>433</v>
      </c>
      <c r="B733" s="2" t="s">
        <v>1150</v>
      </c>
      <c r="C733" s="1" t="s">
        <v>1868</v>
      </c>
      <c r="D733" s="12" t="s">
        <v>34</v>
      </c>
      <c r="E733" s="12">
        <v>3500</v>
      </c>
      <c r="F733" s="25" t="s">
        <v>2623</v>
      </c>
      <c r="G733" s="30" t="s">
        <v>4108</v>
      </c>
      <c r="H733" s="30" t="s">
        <v>4109</v>
      </c>
      <c r="I733" s="11" t="s">
        <v>131</v>
      </c>
      <c r="J733" s="12" t="s">
        <v>4939</v>
      </c>
      <c r="K733" s="12" t="s">
        <v>143</v>
      </c>
      <c r="L733" s="12">
        <v>0</v>
      </c>
      <c r="M733" s="12" t="s">
        <v>19</v>
      </c>
      <c r="N733" s="12" t="s">
        <v>126</v>
      </c>
      <c r="O733" s="12">
        <v>0</v>
      </c>
      <c r="P733" s="12" t="s">
        <v>5065</v>
      </c>
      <c r="Q733" s="12">
        <v>6</v>
      </c>
      <c r="R733" s="30" t="s">
        <v>180</v>
      </c>
      <c r="S733" s="12" t="s">
        <v>132</v>
      </c>
      <c r="U733" t="s">
        <v>1217</v>
      </c>
      <c r="V733" t="s">
        <v>39</v>
      </c>
      <c r="W733" t="s">
        <v>4033</v>
      </c>
      <c r="X733" t="s">
        <v>4034</v>
      </c>
      <c r="Y733" t="s">
        <v>183</v>
      </c>
      <c r="Z733" t="s">
        <v>4894</v>
      </c>
      <c r="AA733" t="s">
        <v>37</v>
      </c>
      <c r="AC733" t="s">
        <v>19</v>
      </c>
      <c r="AD733">
        <v>4</v>
      </c>
      <c r="AE733">
        <v>0</v>
      </c>
      <c r="AF733" t="s">
        <v>5177</v>
      </c>
      <c r="AG733">
        <v>7</v>
      </c>
      <c r="AI733" s="7" t="str">
        <f>VLOOKUP(B733,U:W,3,0)</f>
        <v>-6.944564</v>
      </c>
      <c r="AJ733" s="4" t="str">
        <f>VLOOKUP(B733,U:X,4,0)</f>
        <v>110.4918174</v>
      </c>
      <c r="AK733" s="4" t="str">
        <f>VLOOKUP(B733,U:Y,5,0)</f>
        <v>AHMAD FAHRUR REZA</v>
      </c>
      <c r="AL733" s="4" t="str">
        <f>VLOOKUP(B733,U:Z,6,0)</f>
        <v>32123615182</v>
      </c>
      <c r="AM733" s="4" t="str">
        <f>VLOOKUP(B733,U:AA,7,0)</f>
        <v>ITRON</v>
      </c>
      <c r="AN733" s="4">
        <f>VLOOKUP(B733,U:AB,8,0)</f>
        <v>0</v>
      </c>
      <c r="AO733" s="4" t="str">
        <f>VLOOKUP(B733,U:AC,9,0)</f>
        <v>ABB</v>
      </c>
      <c r="AP733" s="4">
        <f>VLOOKUP(B733,U:AD,10,0)</f>
        <v>16</v>
      </c>
      <c r="AQ733" s="3" t="s">
        <v>123</v>
      </c>
      <c r="AR733" s="4" t="str">
        <f t="shared" si="22"/>
        <v>16A</v>
      </c>
      <c r="AS733" s="4" t="str">
        <f>VLOOKUP(B733,U:AF,12,0)</f>
        <v>GD525511327</v>
      </c>
      <c r="AT733" s="4">
        <f>VLOOKUP(B733,U:AG,13,0)</f>
        <v>6</v>
      </c>
      <c r="AU733" s="4" t="str">
        <f t="shared" si="23"/>
        <v>PERLU PERLUASAN JTR</v>
      </c>
    </row>
    <row r="734" spans="1:47" x14ac:dyDescent="0.3">
      <c r="A734" s="6" t="s">
        <v>433</v>
      </c>
      <c r="B734" s="2" t="s">
        <v>1151</v>
      </c>
      <c r="C734" s="1" t="s">
        <v>1869</v>
      </c>
      <c r="D734" s="12" t="s">
        <v>18</v>
      </c>
      <c r="E734" s="12">
        <v>1300</v>
      </c>
      <c r="F734" s="25" t="s">
        <v>2624</v>
      </c>
      <c r="G734" s="30" t="s">
        <v>4146</v>
      </c>
      <c r="H734" s="30" t="s">
        <v>4147</v>
      </c>
      <c r="I734" s="11" t="s">
        <v>131</v>
      </c>
      <c r="J734" s="12" t="s">
        <v>4958</v>
      </c>
      <c r="K734" s="12" t="s">
        <v>37</v>
      </c>
      <c r="L734" s="12">
        <v>0</v>
      </c>
      <c r="M734" s="12" t="s">
        <v>19</v>
      </c>
      <c r="N734" s="12" t="s">
        <v>125</v>
      </c>
      <c r="O734" s="12">
        <v>0</v>
      </c>
      <c r="P734" s="12" t="s">
        <v>5065</v>
      </c>
      <c r="Q734" s="12">
        <v>8</v>
      </c>
      <c r="R734" s="30" t="s">
        <v>180</v>
      </c>
      <c r="S734" s="12" t="s">
        <v>132</v>
      </c>
      <c r="U734" t="s">
        <v>1223</v>
      </c>
      <c r="V734" t="s">
        <v>39</v>
      </c>
      <c r="W734" t="s">
        <v>4033</v>
      </c>
      <c r="X734" t="s">
        <v>4034</v>
      </c>
      <c r="Y734" t="s">
        <v>183</v>
      </c>
      <c r="Z734" t="s">
        <v>4895</v>
      </c>
      <c r="AA734" t="s">
        <v>37</v>
      </c>
      <c r="AC734" t="s">
        <v>19</v>
      </c>
      <c r="AD734">
        <v>4</v>
      </c>
      <c r="AE734">
        <v>0</v>
      </c>
      <c r="AF734" t="s">
        <v>5177</v>
      </c>
      <c r="AG734">
        <v>3</v>
      </c>
      <c r="AI734" s="7" t="str">
        <f>VLOOKUP(B734,U:W,3,0)</f>
        <v>-6.9395078</v>
      </c>
      <c r="AJ734" s="4" t="str">
        <f>VLOOKUP(B734,U:X,4,0)</f>
        <v>110.5115353</v>
      </c>
      <c r="AK734" s="4" t="str">
        <f>VLOOKUP(B734,U:Y,5,0)</f>
        <v>AHMAD FAHRUR REZA</v>
      </c>
      <c r="AL734" s="4" t="str">
        <f>VLOOKUP(B734,U:Z,6,0)</f>
        <v>14514146274</v>
      </c>
      <c r="AM734" s="4" t="str">
        <f>VLOOKUP(B734,U:AA,7,0)</f>
        <v>HEXING</v>
      </c>
      <c r="AN734" s="4">
        <f>VLOOKUP(B734,U:AB,8,0)</f>
        <v>0</v>
      </c>
      <c r="AO734" s="4" t="str">
        <f>VLOOKUP(B734,U:AC,9,0)</f>
        <v>ABB</v>
      </c>
      <c r="AP734" s="4">
        <f>VLOOKUP(B734,U:AD,10,0)</f>
        <v>6</v>
      </c>
      <c r="AQ734" s="3" t="s">
        <v>123</v>
      </c>
      <c r="AR734" s="4" t="str">
        <f t="shared" si="22"/>
        <v>6A</v>
      </c>
      <c r="AS734" s="4" t="str">
        <f>VLOOKUP(B734,U:AF,12,0)</f>
        <v>GD525511327</v>
      </c>
      <c r="AT734" s="4">
        <f>VLOOKUP(B734,U:AG,13,0)</f>
        <v>8</v>
      </c>
      <c r="AU734" s="4" t="str">
        <f t="shared" si="23"/>
        <v>PERLU PERLUASAN JTR</v>
      </c>
    </row>
    <row r="735" spans="1:47" x14ac:dyDescent="0.3">
      <c r="A735" s="6" t="s">
        <v>440</v>
      </c>
      <c r="B735" s="2" t="s">
        <v>1152</v>
      </c>
      <c r="C735" s="1" t="s">
        <v>1870</v>
      </c>
      <c r="D735" s="12" t="s">
        <v>18</v>
      </c>
      <c r="E735" s="12">
        <v>900</v>
      </c>
      <c r="F735" s="25" t="s">
        <v>2625</v>
      </c>
      <c r="G735" s="30" t="s">
        <v>3948</v>
      </c>
      <c r="H735" s="30" t="s">
        <v>3949</v>
      </c>
      <c r="I735" s="11" t="s">
        <v>131</v>
      </c>
      <c r="J735" s="12" t="s">
        <v>4846</v>
      </c>
      <c r="K735" s="12" t="s">
        <v>143</v>
      </c>
      <c r="L735" s="12">
        <v>0</v>
      </c>
      <c r="M735" s="12" t="s">
        <v>19</v>
      </c>
      <c r="N735" s="12" t="s">
        <v>21</v>
      </c>
      <c r="O735" s="12">
        <v>0</v>
      </c>
      <c r="P735" s="12" t="s">
        <v>5168</v>
      </c>
      <c r="Q735" s="12">
        <v>7</v>
      </c>
      <c r="R735" s="30" t="s">
        <v>31</v>
      </c>
      <c r="S735" s="12" t="s">
        <v>132</v>
      </c>
      <c r="U735" t="s">
        <v>1206</v>
      </c>
      <c r="V735" t="s">
        <v>39</v>
      </c>
      <c r="W735" t="s">
        <v>4035</v>
      </c>
      <c r="X735" t="s">
        <v>4036</v>
      </c>
      <c r="Y735" t="s">
        <v>181</v>
      </c>
      <c r="Z735" t="s">
        <v>4896</v>
      </c>
      <c r="AA735" t="s">
        <v>37</v>
      </c>
      <c r="AC735" t="s">
        <v>19</v>
      </c>
      <c r="AD735">
        <v>4</v>
      </c>
      <c r="AE735">
        <v>0</v>
      </c>
      <c r="AF735" t="s">
        <v>4987</v>
      </c>
      <c r="AG735">
        <v>3</v>
      </c>
      <c r="AI735" s="7" t="str">
        <f>VLOOKUP(B735,U:W,3,0)</f>
        <v>-6.935148</v>
      </c>
      <c r="AJ735" s="4" t="str">
        <f>VLOOKUP(B735,U:X,4,0)</f>
        <v>110.5964309</v>
      </c>
      <c r="AK735" s="4" t="str">
        <f>VLOOKUP(B735,U:Y,5,0)</f>
        <v>SUDARMAN</v>
      </c>
      <c r="AL735" s="4" t="str">
        <f>VLOOKUP(B735,U:Z,6,0)</f>
        <v>32209538662</v>
      </c>
      <c r="AM735" s="4" t="str">
        <f>VLOOKUP(B735,U:AA,7,0)</f>
        <v>ITRON</v>
      </c>
      <c r="AN735" s="4">
        <f>VLOOKUP(B735,U:AB,8,0)</f>
        <v>0</v>
      </c>
      <c r="AO735" s="4" t="str">
        <f>VLOOKUP(B735,U:AC,9,0)</f>
        <v>ABB</v>
      </c>
      <c r="AP735" s="4">
        <f>VLOOKUP(B735,U:AD,10,0)</f>
        <v>4</v>
      </c>
      <c r="AQ735" s="3" t="s">
        <v>123</v>
      </c>
      <c r="AR735" s="4" t="str">
        <f t="shared" si="22"/>
        <v>4A</v>
      </c>
      <c r="AS735" s="4" t="str">
        <f>VLOOKUP(B735,U:AF,12,0)</f>
        <v>GD525512432</v>
      </c>
      <c r="AT735" s="4">
        <f>VLOOKUP(B735,U:AG,13,0)</f>
        <v>7</v>
      </c>
      <c r="AU735" s="4" t="str">
        <f t="shared" si="23"/>
        <v>PERLU PERLUASAN JTR</v>
      </c>
    </row>
    <row r="736" spans="1:47" x14ac:dyDescent="0.3">
      <c r="A736" s="6" t="s">
        <v>440</v>
      </c>
      <c r="B736" s="2" t="s">
        <v>1153</v>
      </c>
      <c r="C736" s="1" t="s">
        <v>1871</v>
      </c>
      <c r="D736" s="12" t="s">
        <v>34</v>
      </c>
      <c r="E736" s="12">
        <v>1300</v>
      </c>
      <c r="F736" s="25" t="s">
        <v>2626</v>
      </c>
      <c r="G736" s="30" t="s">
        <v>4176</v>
      </c>
      <c r="H736" s="30" t="s">
        <v>4177</v>
      </c>
      <c r="I736" s="11" t="s">
        <v>131</v>
      </c>
      <c r="J736" s="12" t="s">
        <v>4974</v>
      </c>
      <c r="K736" s="12" t="s">
        <v>37</v>
      </c>
      <c r="L736" s="12">
        <v>0</v>
      </c>
      <c r="M736" s="12" t="s">
        <v>19</v>
      </c>
      <c r="N736" s="12" t="s">
        <v>125</v>
      </c>
      <c r="O736" s="12">
        <v>0</v>
      </c>
      <c r="P736" s="12" t="s">
        <v>5165</v>
      </c>
      <c r="Q736" s="12">
        <v>4</v>
      </c>
      <c r="R736" s="30" t="s">
        <v>177</v>
      </c>
      <c r="S736" s="12">
        <v>0</v>
      </c>
      <c r="U736" t="s">
        <v>1221</v>
      </c>
      <c r="V736" t="s">
        <v>40</v>
      </c>
      <c r="W736" t="s">
        <v>4037</v>
      </c>
      <c r="X736" t="s">
        <v>4038</v>
      </c>
      <c r="Y736" t="s">
        <v>180</v>
      </c>
      <c r="Z736" t="s">
        <v>4897</v>
      </c>
      <c r="AA736" t="s">
        <v>37</v>
      </c>
      <c r="AC736" t="s">
        <v>19</v>
      </c>
      <c r="AD736">
        <v>6</v>
      </c>
      <c r="AE736">
        <v>0</v>
      </c>
      <c r="AF736" t="s">
        <v>151</v>
      </c>
      <c r="AG736">
        <v>6</v>
      </c>
      <c r="AI736" s="7" t="str">
        <f>VLOOKUP(B736,U:W,3,0)</f>
        <v>-6.8860215</v>
      </c>
      <c r="AJ736" s="4" t="str">
        <f>VLOOKUP(B736,U:X,4,0)</f>
        <v>110.6623819</v>
      </c>
      <c r="AK736" s="4" t="str">
        <f>VLOOKUP(B736,U:Y,5,0)</f>
        <v>MIFTAKHUL ANWAR</v>
      </c>
      <c r="AL736" s="4" t="str">
        <f>VLOOKUP(B736,U:Z,6,0)</f>
        <v>14514139287</v>
      </c>
      <c r="AM736" s="4" t="str">
        <f>VLOOKUP(B736,U:AA,7,0)</f>
        <v>HEXING</v>
      </c>
      <c r="AN736" s="4">
        <f>VLOOKUP(B736,U:AB,8,0)</f>
        <v>0</v>
      </c>
      <c r="AO736" s="4" t="str">
        <f>VLOOKUP(B736,U:AC,9,0)</f>
        <v>ABB</v>
      </c>
      <c r="AP736" s="4">
        <f>VLOOKUP(B736,U:AD,10,0)</f>
        <v>6</v>
      </c>
      <c r="AQ736" s="3" t="s">
        <v>123</v>
      </c>
      <c r="AR736" s="4" t="str">
        <f t="shared" si="22"/>
        <v>6A</v>
      </c>
      <c r="AS736" s="4" t="str">
        <f>VLOOKUP(B736,U:AF,12,0)</f>
        <v>GD525511477</v>
      </c>
      <c r="AT736" s="4">
        <f>VLOOKUP(B736,U:AG,13,0)</f>
        <v>4</v>
      </c>
      <c r="AU736" s="4">
        <f t="shared" si="23"/>
        <v>0</v>
      </c>
    </row>
    <row r="737" spans="1:47" x14ac:dyDescent="0.3">
      <c r="A737" s="6" t="s">
        <v>440</v>
      </c>
      <c r="B737" s="2" t="s">
        <v>1154</v>
      </c>
      <c r="C737" s="1" t="s">
        <v>1872</v>
      </c>
      <c r="D737" s="12" t="s">
        <v>18</v>
      </c>
      <c r="E737" s="12">
        <v>900</v>
      </c>
      <c r="F737" s="25" t="s">
        <v>2627</v>
      </c>
      <c r="G737" s="30" t="s">
        <v>3950</v>
      </c>
      <c r="H737" s="30" t="s">
        <v>3951</v>
      </c>
      <c r="I737" s="11" t="s">
        <v>131</v>
      </c>
      <c r="J737" s="12" t="s">
        <v>4847</v>
      </c>
      <c r="K737" s="12" t="s">
        <v>37</v>
      </c>
      <c r="L737" s="12">
        <v>0</v>
      </c>
      <c r="M737" s="12" t="s">
        <v>19</v>
      </c>
      <c r="N737" s="12" t="s">
        <v>21</v>
      </c>
      <c r="O737" s="12">
        <v>0</v>
      </c>
      <c r="P737" s="12" t="s">
        <v>379</v>
      </c>
      <c r="Q737" s="12">
        <v>18</v>
      </c>
      <c r="R737" s="30" t="s">
        <v>176</v>
      </c>
      <c r="S737" s="12" t="s">
        <v>132</v>
      </c>
      <c r="U737" t="s">
        <v>1219</v>
      </c>
      <c r="V737" t="s">
        <v>39</v>
      </c>
      <c r="W737" t="s">
        <v>4039</v>
      </c>
      <c r="X737" t="s">
        <v>4040</v>
      </c>
      <c r="Y737" t="s">
        <v>177</v>
      </c>
      <c r="Z737" t="s">
        <v>4898</v>
      </c>
      <c r="AA737" t="s">
        <v>37</v>
      </c>
      <c r="AC737" t="s">
        <v>19</v>
      </c>
      <c r="AD737">
        <v>4</v>
      </c>
      <c r="AE737">
        <v>0</v>
      </c>
      <c r="AF737" t="s">
        <v>111</v>
      </c>
      <c r="AG737">
        <v>2</v>
      </c>
      <c r="AI737" s="7" t="str">
        <f>VLOOKUP(B737,U:W,3,0)</f>
        <v>-6.8068272</v>
      </c>
      <c r="AJ737" s="4" t="str">
        <f>VLOOKUP(B737,U:X,4,0)</f>
        <v>110.5851015</v>
      </c>
      <c r="AK737" s="4" t="str">
        <f>VLOOKUP(B737,U:Y,5,0)</f>
        <v>AHMAD ROFIQ</v>
      </c>
      <c r="AL737" s="4" t="str">
        <f>VLOOKUP(B737,U:Z,6,0)</f>
        <v>14514158527</v>
      </c>
      <c r="AM737" s="4" t="str">
        <f>VLOOKUP(B737,U:AA,7,0)</f>
        <v>HEXING</v>
      </c>
      <c r="AN737" s="4">
        <f>VLOOKUP(B737,U:AB,8,0)</f>
        <v>0</v>
      </c>
      <c r="AO737" s="4" t="str">
        <f>VLOOKUP(B737,U:AC,9,0)</f>
        <v>ABB</v>
      </c>
      <c r="AP737" s="4">
        <f>VLOOKUP(B737,U:AD,10,0)</f>
        <v>4</v>
      </c>
      <c r="AQ737" s="3" t="s">
        <v>123</v>
      </c>
      <c r="AR737" s="4" t="str">
        <f t="shared" si="22"/>
        <v>4A</v>
      </c>
      <c r="AS737" s="4" t="str">
        <f>VLOOKUP(B737,U:AF,12,0)</f>
        <v>GD525511642</v>
      </c>
      <c r="AT737" s="4">
        <f>VLOOKUP(B737,U:AG,13,0)</f>
        <v>18</v>
      </c>
      <c r="AU737" s="4" t="str">
        <f t="shared" si="23"/>
        <v>PERLU PERLUASAN JTR</v>
      </c>
    </row>
    <row r="738" spans="1:47" x14ac:dyDescent="0.3">
      <c r="A738" s="6" t="s">
        <v>440</v>
      </c>
      <c r="B738" s="2" t="s">
        <v>1155</v>
      </c>
      <c r="C738" s="1" t="s">
        <v>1873</v>
      </c>
      <c r="D738" s="12" t="s">
        <v>18</v>
      </c>
      <c r="E738" s="12">
        <v>1300</v>
      </c>
      <c r="F738" s="25" t="s">
        <v>2628</v>
      </c>
      <c r="G738" s="30" t="s">
        <v>3935</v>
      </c>
      <c r="H738" s="30" t="s">
        <v>220</v>
      </c>
      <c r="I738" s="11" t="s">
        <v>131</v>
      </c>
      <c r="J738" s="12" t="s">
        <v>4838</v>
      </c>
      <c r="K738" s="12" t="s">
        <v>144</v>
      </c>
      <c r="L738" s="12">
        <v>0</v>
      </c>
      <c r="M738" s="12" t="s">
        <v>19</v>
      </c>
      <c r="N738" s="12" t="s">
        <v>125</v>
      </c>
      <c r="O738" s="12">
        <v>0</v>
      </c>
      <c r="P738" s="12" t="s">
        <v>106</v>
      </c>
      <c r="Q738" s="12">
        <v>4</v>
      </c>
      <c r="R738" s="30" t="s">
        <v>178</v>
      </c>
      <c r="S738" s="12">
        <v>0</v>
      </c>
      <c r="U738" t="s">
        <v>1225</v>
      </c>
      <c r="V738" t="s">
        <v>42</v>
      </c>
      <c r="W738" t="s">
        <v>4041</v>
      </c>
      <c r="X738" t="s">
        <v>4042</v>
      </c>
      <c r="Y738" t="s">
        <v>178</v>
      </c>
      <c r="Z738" t="s">
        <v>4899</v>
      </c>
      <c r="AA738" t="s">
        <v>37</v>
      </c>
      <c r="AC738" t="s">
        <v>19</v>
      </c>
      <c r="AD738">
        <v>10</v>
      </c>
      <c r="AE738">
        <v>0</v>
      </c>
      <c r="AF738" t="s">
        <v>5082</v>
      </c>
      <c r="AG738">
        <v>1</v>
      </c>
      <c r="AI738" s="7" t="str">
        <f>VLOOKUP(B738,U:W,3,0)</f>
        <v>-6.994779</v>
      </c>
      <c r="AJ738" s="4" t="str">
        <f>VLOOKUP(B738,U:X,4,0)</f>
        <v>110.7500937</v>
      </c>
      <c r="AK738" s="4" t="str">
        <f>VLOOKUP(B738,U:Y,5,0)</f>
        <v>AGUS SALIM</v>
      </c>
      <c r="AL738" s="4" t="str">
        <f>VLOOKUP(B738,U:Z,6,0)</f>
        <v>45125536800</v>
      </c>
      <c r="AM738" s="4" t="str">
        <f>VLOOKUP(B738,U:AA,7,0)</f>
        <v>SANXING</v>
      </c>
      <c r="AN738" s="4">
        <f>VLOOKUP(B738,U:AB,8,0)</f>
        <v>0</v>
      </c>
      <c r="AO738" s="4" t="str">
        <f>VLOOKUP(B738,U:AC,9,0)</f>
        <v>ABB</v>
      </c>
      <c r="AP738" s="4">
        <f>VLOOKUP(B738,U:AD,10,0)</f>
        <v>6</v>
      </c>
      <c r="AQ738" s="3" t="s">
        <v>123</v>
      </c>
      <c r="AR738" s="4" t="str">
        <f t="shared" si="22"/>
        <v>6A</v>
      </c>
      <c r="AS738" s="4" t="str">
        <f>VLOOKUP(B738,U:AF,12,0)</f>
        <v>GD525511035</v>
      </c>
      <c r="AT738" s="4">
        <f>VLOOKUP(B738,U:AG,13,0)</f>
        <v>4</v>
      </c>
      <c r="AU738" s="4">
        <f t="shared" si="23"/>
        <v>0</v>
      </c>
    </row>
    <row r="739" spans="1:47" x14ac:dyDescent="0.3">
      <c r="A739" s="6" t="s">
        <v>440</v>
      </c>
      <c r="B739" s="2" t="s">
        <v>1156</v>
      </c>
      <c r="C739" s="1" t="s">
        <v>1874</v>
      </c>
      <c r="D739" s="12" t="s">
        <v>18</v>
      </c>
      <c r="E739" s="12">
        <v>900</v>
      </c>
      <c r="F739" s="25" t="s">
        <v>2629</v>
      </c>
      <c r="G739" s="30" t="s">
        <v>3984</v>
      </c>
      <c r="H739" s="30" t="s">
        <v>3985</v>
      </c>
      <c r="I739" s="11" t="s">
        <v>131</v>
      </c>
      <c r="J739" s="12" t="s">
        <v>4865</v>
      </c>
      <c r="K739" s="12" t="s">
        <v>37</v>
      </c>
      <c r="L739" s="12">
        <v>0</v>
      </c>
      <c r="M739" s="12" t="s">
        <v>19</v>
      </c>
      <c r="N739" s="12" t="s">
        <v>21</v>
      </c>
      <c r="O739" s="12">
        <v>0</v>
      </c>
      <c r="P739" s="12" t="s">
        <v>67</v>
      </c>
      <c r="Q739" s="12">
        <v>8</v>
      </c>
      <c r="R739" s="30" t="s">
        <v>178</v>
      </c>
      <c r="S739" s="12" t="s">
        <v>132</v>
      </c>
      <c r="U739" t="s">
        <v>1224</v>
      </c>
      <c r="V739" t="s">
        <v>39</v>
      </c>
      <c r="W739" t="s">
        <v>4043</v>
      </c>
      <c r="X739" t="s">
        <v>4044</v>
      </c>
      <c r="Y739" t="s">
        <v>178</v>
      </c>
      <c r="Z739" t="s">
        <v>4900</v>
      </c>
      <c r="AA739" t="s">
        <v>37</v>
      </c>
      <c r="AC739" t="s">
        <v>19</v>
      </c>
      <c r="AD739">
        <v>4</v>
      </c>
      <c r="AE739">
        <v>0</v>
      </c>
      <c r="AF739" t="s">
        <v>95</v>
      </c>
      <c r="AG739">
        <v>6</v>
      </c>
      <c r="AI739" s="7" t="str">
        <f>VLOOKUP(B739,U:W,3,0)</f>
        <v>-7.023504</v>
      </c>
      <c r="AJ739" s="4" t="str">
        <f>VLOOKUP(B739,U:X,4,0)</f>
        <v>110.7744531</v>
      </c>
      <c r="AK739" s="4" t="str">
        <f>VLOOKUP(B739,U:Y,5,0)</f>
        <v>AGUS SALIM</v>
      </c>
      <c r="AL739" s="4" t="str">
        <f>VLOOKUP(B739,U:Z,6,0)</f>
        <v>14514158535</v>
      </c>
      <c r="AM739" s="4" t="str">
        <f>VLOOKUP(B739,U:AA,7,0)</f>
        <v>HEXING</v>
      </c>
      <c r="AN739" s="4">
        <f>VLOOKUP(B739,U:AB,8,0)</f>
        <v>0</v>
      </c>
      <c r="AO739" s="4" t="str">
        <f>VLOOKUP(B739,U:AC,9,0)</f>
        <v>ABB</v>
      </c>
      <c r="AP739" s="4">
        <f>VLOOKUP(B739,U:AD,10,0)</f>
        <v>4</v>
      </c>
      <c r="AQ739" s="3" t="s">
        <v>123</v>
      </c>
      <c r="AR739" s="4" t="str">
        <f t="shared" si="22"/>
        <v>4A</v>
      </c>
      <c r="AS739" s="4" t="str">
        <f>VLOOKUP(B739,U:AF,12,0)</f>
        <v>GD525511929</v>
      </c>
      <c r="AT739" s="4">
        <f>VLOOKUP(B739,U:AG,13,0)</f>
        <v>8</v>
      </c>
      <c r="AU739" s="4" t="str">
        <f t="shared" si="23"/>
        <v>PERLU PERLUASAN JTR</v>
      </c>
    </row>
    <row r="740" spans="1:47" x14ac:dyDescent="0.3">
      <c r="A740" s="6" t="s">
        <v>440</v>
      </c>
      <c r="B740" s="2" t="s">
        <v>1157</v>
      </c>
      <c r="C740" s="1" t="s">
        <v>1732</v>
      </c>
      <c r="D740" s="12" t="s">
        <v>18</v>
      </c>
      <c r="E740" s="12">
        <v>900</v>
      </c>
      <c r="F740" s="25" t="s">
        <v>2630</v>
      </c>
      <c r="G740" s="30" t="s">
        <v>3941</v>
      </c>
      <c r="H740" s="30" t="s">
        <v>3942</v>
      </c>
      <c r="I740" s="11" t="s">
        <v>131</v>
      </c>
      <c r="J740" s="12" t="s">
        <v>4842</v>
      </c>
      <c r="K740" s="12" t="s">
        <v>37</v>
      </c>
      <c r="L740" s="12">
        <v>0</v>
      </c>
      <c r="M740" s="12" t="s">
        <v>19</v>
      </c>
      <c r="N740" s="12" t="s">
        <v>21</v>
      </c>
      <c r="O740" s="12">
        <v>0</v>
      </c>
      <c r="P740" s="12" t="s">
        <v>5167</v>
      </c>
      <c r="Q740" s="12">
        <v>3</v>
      </c>
      <c r="R740" s="30" t="s">
        <v>31</v>
      </c>
      <c r="S740" s="12">
        <v>0</v>
      </c>
      <c r="U740" t="s">
        <v>1213</v>
      </c>
      <c r="V740" t="s">
        <v>39</v>
      </c>
      <c r="W740" t="s">
        <v>4045</v>
      </c>
      <c r="X740" t="s">
        <v>4046</v>
      </c>
      <c r="Y740" t="s">
        <v>178</v>
      </c>
      <c r="Z740" t="s">
        <v>4901</v>
      </c>
      <c r="AA740" t="s">
        <v>37</v>
      </c>
      <c r="AC740" t="s">
        <v>19</v>
      </c>
      <c r="AD740">
        <v>4</v>
      </c>
      <c r="AE740">
        <v>0</v>
      </c>
      <c r="AF740" t="s">
        <v>73</v>
      </c>
      <c r="AG740">
        <v>8</v>
      </c>
      <c r="AI740" s="7" t="str">
        <f>VLOOKUP(B740,U:W,3,0)</f>
        <v>-6.9735758</v>
      </c>
      <c r="AJ740" s="4" t="str">
        <f>VLOOKUP(B740,U:X,4,0)</f>
        <v>110.6075785</v>
      </c>
      <c r="AK740" s="4" t="str">
        <f>VLOOKUP(B740,U:Y,5,0)</f>
        <v>SUDARMAN</v>
      </c>
      <c r="AL740" s="4" t="str">
        <f>VLOOKUP(B740,U:Z,6,0)</f>
        <v>14514183376</v>
      </c>
      <c r="AM740" s="4" t="str">
        <f>VLOOKUP(B740,U:AA,7,0)</f>
        <v>HEXING</v>
      </c>
      <c r="AN740" s="4">
        <f>VLOOKUP(B740,U:AB,8,0)</f>
        <v>0</v>
      </c>
      <c r="AO740" s="4" t="str">
        <f>VLOOKUP(B740,U:AC,9,0)</f>
        <v>ABB</v>
      </c>
      <c r="AP740" s="4">
        <f>VLOOKUP(B740,U:AD,10,0)</f>
        <v>4</v>
      </c>
      <c r="AQ740" s="3" t="s">
        <v>123</v>
      </c>
      <c r="AR740" s="4" t="str">
        <f t="shared" si="22"/>
        <v>4A</v>
      </c>
      <c r="AS740" s="4" t="str">
        <f>VLOOKUP(B740,U:AF,12,0)</f>
        <v>GD525510856</v>
      </c>
      <c r="AT740" s="4">
        <f>VLOOKUP(B740,U:AG,13,0)</f>
        <v>3</v>
      </c>
      <c r="AU740" s="4">
        <f t="shared" si="23"/>
        <v>0</v>
      </c>
    </row>
    <row r="741" spans="1:47" x14ac:dyDescent="0.3">
      <c r="A741" s="6" t="s">
        <v>435</v>
      </c>
      <c r="B741" s="2" t="s">
        <v>1158</v>
      </c>
      <c r="C741" s="1" t="s">
        <v>1875</v>
      </c>
      <c r="D741" s="12" t="s">
        <v>18</v>
      </c>
      <c r="E741" s="12">
        <v>900</v>
      </c>
      <c r="F741" s="25" t="s">
        <v>2631</v>
      </c>
      <c r="G741" s="30" t="s">
        <v>4015</v>
      </c>
      <c r="H741" s="30" t="s">
        <v>4016</v>
      </c>
      <c r="I741" s="11" t="s">
        <v>131</v>
      </c>
      <c r="J741" s="12" t="s">
        <v>4882</v>
      </c>
      <c r="K741" s="12" t="s">
        <v>145</v>
      </c>
      <c r="L741" s="12">
        <v>0</v>
      </c>
      <c r="M741" s="12" t="s">
        <v>19</v>
      </c>
      <c r="N741" s="12" t="s">
        <v>21</v>
      </c>
      <c r="O741" s="12">
        <v>0</v>
      </c>
      <c r="P741" s="12" t="s">
        <v>64</v>
      </c>
      <c r="Q741" s="12">
        <v>1</v>
      </c>
      <c r="R741" s="30" t="s">
        <v>176</v>
      </c>
      <c r="S741" s="12">
        <v>0</v>
      </c>
      <c r="U741" t="s">
        <v>1222</v>
      </c>
      <c r="V741" t="s">
        <v>39</v>
      </c>
      <c r="W741" t="s">
        <v>4047</v>
      </c>
      <c r="X741" t="s">
        <v>4048</v>
      </c>
      <c r="Y741" t="s">
        <v>181</v>
      </c>
      <c r="Z741" t="s">
        <v>4902</v>
      </c>
      <c r="AA741" t="s">
        <v>37</v>
      </c>
      <c r="AC741" t="s">
        <v>19</v>
      </c>
      <c r="AD741">
        <v>4</v>
      </c>
      <c r="AE741">
        <v>0</v>
      </c>
      <c r="AF741" t="s">
        <v>4987</v>
      </c>
      <c r="AG741">
        <v>4</v>
      </c>
      <c r="AI741" s="7" t="str">
        <f>VLOOKUP(B741,U:W,3,0)</f>
        <v>-6.8421568</v>
      </c>
      <c r="AJ741" s="4" t="str">
        <f>VLOOKUP(B741,U:X,4,0)</f>
        <v>110.6401892</v>
      </c>
      <c r="AK741" s="4" t="str">
        <f>VLOOKUP(B741,U:Y,5,0)</f>
        <v>AHMAD ROFIQ</v>
      </c>
      <c r="AL741" s="4" t="str">
        <f>VLOOKUP(B741,U:Z,6,0)</f>
        <v>56504357031</v>
      </c>
      <c r="AM741" s="4" t="str">
        <f>VLOOKUP(B741,U:AA,7,0)</f>
        <v>MELCOINDA</v>
      </c>
      <c r="AN741" s="4">
        <f>VLOOKUP(B741,U:AB,8,0)</f>
        <v>0</v>
      </c>
      <c r="AO741" s="4" t="str">
        <f>VLOOKUP(B741,U:AC,9,0)</f>
        <v>ABB</v>
      </c>
      <c r="AP741" s="4">
        <f>VLOOKUP(B741,U:AD,10,0)</f>
        <v>4</v>
      </c>
      <c r="AQ741" s="3" t="s">
        <v>123</v>
      </c>
      <c r="AR741" s="4" t="str">
        <f t="shared" si="22"/>
        <v>4A</v>
      </c>
      <c r="AS741" s="4" t="str">
        <f>VLOOKUP(B741,U:AF,12,0)</f>
        <v>GD525512312</v>
      </c>
      <c r="AT741" s="4">
        <f>VLOOKUP(B741,U:AG,13,0)</f>
        <v>1</v>
      </c>
      <c r="AU741" s="4">
        <f t="shared" si="23"/>
        <v>0</v>
      </c>
    </row>
    <row r="742" spans="1:47" x14ac:dyDescent="0.3">
      <c r="A742" s="6" t="s">
        <v>440</v>
      </c>
      <c r="B742" s="2" t="s">
        <v>1159</v>
      </c>
      <c r="C742" s="1" t="s">
        <v>1876</v>
      </c>
      <c r="D742" s="12" t="s">
        <v>211</v>
      </c>
      <c r="E742" s="12">
        <v>900</v>
      </c>
      <c r="F742" s="25" t="s">
        <v>2632</v>
      </c>
      <c r="G742" s="30" t="s">
        <v>3952</v>
      </c>
      <c r="H742" s="30" t="s">
        <v>3953</v>
      </c>
      <c r="I742" s="11" t="s">
        <v>131</v>
      </c>
      <c r="J742" s="12" t="s">
        <v>4848</v>
      </c>
      <c r="K742" s="12" t="s">
        <v>37</v>
      </c>
      <c r="L742" s="12">
        <v>0</v>
      </c>
      <c r="M742" s="12" t="s">
        <v>20</v>
      </c>
      <c r="N742" s="12" t="s">
        <v>21</v>
      </c>
      <c r="O742" s="12">
        <v>0</v>
      </c>
      <c r="P742" s="12" t="s">
        <v>58</v>
      </c>
      <c r="Q742" s="12">
        <v>5</v>
      </c>
      <c r="R742" s="30" t="s">
        <v>180</v>
      </c>
      <c r="S742" s="12">
        <v>0</v>
      </c>
      <c r="U742" t="s">
        <v>2704</v>
      </c>
      <c r="V742" t="s">
        <v>39</v>
      </c>
      <c r="W742" t="s">
        <v>4049</v>
      </c>
      <c r="X742" t="s">
        <v>4050</v>
      </c>
      <c r="Y742" t="s">
        <v>178</v>
      </c>
      <c r="Z742" t="s">
        <v>4903</v>
      </c>
      <c r="AA742" t="s">
        <v>37</v>
      </c>
      <c r="AC742" t="s">
        <v>19</v>
      </c>
      <c r="AD742">
        <v>4</v>
      </c>
      <c r="AE742">
        <v>0</v>
      </c>
      <c r="AF742" t="s">
        <v>57</v>
      </c>
      <c r="AG742">
        <v>6</v>
      </c>
      <c r="AI742" s="7" t="str">
        <f>VLOOKUP(B742,U:W,3,0)</f>
        <v>-6.921427</v>
      </c>
      <c r="AJ742" s="4" t="str">
        <f>VLOOKUP(B742,U:X,4,0)</f>
        <v>110.5889737</v>
      </c>
      <c r="AK742" s="4" t="str">
        <f>VLOOKUP(B742,U:Y,5,0)</f>
        <v>AHMAD FAHRUR REZA</v>
      </c>
      <c r="AL742" s="4" t="str">
        <f>VLOOKUP(B742,U:Z,6,0)</f>
        <v>14514181503</v>
      </c>
      <c r="AM742" s="4" t="str">
        <f>VLOOKUP(B742,U:AA,7,0)</f>
        <v>HEXING</v>
      </c>
      <c r="AN742" s="4">
        <f>VLOOKUP(B742,U:AB,8,0)</f>
        <v>0</v>
      </c>
      <c r="AO742" s="4" t="str">
        <f>VLOOKUP(B742,U:AC,9,0)</f>
        <v>SCHNEIDER</v>
      </c>
      <c r="AP742" s="4">
        <f>VLOOKUP(B742,U:AD,10,0)</f>
        <v>4</v>
      </c>
      <c r="AQ742" s="3" t="s">
        <v>123</v>
      </c>
      <c r="AR742" s="4" t="str">
        <f t="shared" si="22"/>
        <v>4A</v>
      </c>
      <c r="AS742" s="4" t="str">
        <f>VLOOKUP(B742,U:AF,12,0)</f>
        <v>GD525512300</v>
      </c>
      <c r="AT742" s="4">
        <f>VLOOKUP(B742,U:AG,13,0)</f>
        <v>5</v>
      </c>
      <c r="AU742" s="4">
        <f t="shared" si="23"/>
        <v>0</v>
      </c>
    </row>
    <row r="743" spans="1:47" x14ac:dyDescent="0.3">
      <c r="A743" s="6" t="s">
        <v>440</v>
      </c>
      <c r="B743" s="2" t="s">
        <v>1160</v>
      </c>
      <c r="C743" s="1" t="s">
        <v>1877</v>
      </c>
      <c r="D743" s="12" t="s">
        <v>33</v>
      </c>
      <c r="E743" s="12">
        <v>900</v>
      </c>
      <c r="F743" s="25" t="s">
        <v>2633</v>
      </c>
      <c r="G743" s="30" t="s">
        <v>3958</v>
      </c>
      <c r="H743" s="30" t="s">
        <v>3959</v>
      </c>
      <c r="I743" s="11" t="s">
        <v>131</v>
      </c>
      <c r="J743" s="12" t="s">
        <v>4851</v>
      </c>
      <c r="K743" s="12" t="s">
        <v>37</v>
      </c>
      <c r="L743" s="12">
        <v>0</v>
      </c>
      <c r="M743" s="12" t="s">
        <v>19</v>
      </c>
      <c r="N743" s="12" t="s">
        <v>21</v>
      </c>
      <c r="O743" s="12">
        <v>0</v>
      </c>
      <c r="P743" s="12" t="s">
        <v>5152</v>
      </c>
      <c r="Q743" s="12">
        <v>1</v>
      </c>
      <c r="R743" s="30" t="s">
        <v>180</v>
      </c>
      <c r="S743" s="12">
        <v>0</v>
      </c>
      <c r="U743" t="s">
        <v>2705</v>
      </c>
      <c r="V743" t="s">
        <v>43</v>
      </c>
      <c r="W743" t="s">
        <v>3945</v>
      </c>
      <c r="X743" t="s">
        <v>312</v>
      </c>
      <c r="Y743" t="s">
        <v>178</v>
      </c>
      <c r="Z743" t="s">
        <v>4904</v>
      </c>
      <c r="AA743" t="s">
        <v>37</v>
      </c>
      <c r="AC743" t="s">
        <v>19</v>
      </c>
      <c r="AD743">
        <v>2</v>
      </c>
      <c r="AE743">
        <v>0</v>
      </c>
      <c r="AF743" t="s">
        <v>85</v>
      </c>
      <c r="AG743">
        <v>4</v>
      </c>
      <c r="AI743" s="7" t="str">
        <f>VLOOKUP(B743,U:W,3,0)</f>
        <v>-6.9308452</v>
      </c>
      <c r="AJ743" s="4" t="str">
        <f>VLOOKUP(B743,U:X,4,0)</f>
        <v>110.5514416</v>
      </c>
      <c r="AK743" s="4" t="str">
        <f>VLOOKUP(B743,U:Y,5,0)</f>
        <v>AHMAD FAHRUR REZA</v>
      </c>
      <c r="AL743" s="4" t="str">
        <f>VLOOKUP(B743,U:Z,6,0)</f>
        <v>14514158840</v>
      </c>
      <c r="AM743" s="4" t="str">
        <f>VLOOKUP(B743,U:AA,7,0)</f>
        <v>HEXING</v>
      </c>
      <c r="AN743" s="4">
        <f>VLOOKUP(B743,U:AB,8,0)</f>
        <v>0</v>
      </c>
      <c r="AO743" s="4" t="str">
        <f>VLOOKUP(B743,U:AC,9,0)</f>
        <v>ABB</v>
      </c>
      <c r="AP743" s="4">
        <f>VLOOKUP(B743,U:AD,10,0)</f>
        <v>4</v>
      </c>
      <c r="AQ743" s="3" t="s">
        <v>123</v>
      </c>
      <c r="AR743" s="4" t="str">
        <f t="shared" si="22"/>
        <v>4A</v>
      </c>
      <c r="AS743" s="4" t="str">
        <f>VLOOKUP(B743,U:AF,12,0)</f>
        <v>GD525510215</v>
      </c>
      <c r="AT743" s="4">
        <f>VLOOKUP(B743,U:AG,13,0)</f>
        <v>1</v>
      </c>
      <c r="AU743" s="4">
        <f t="shared" si="23"/>
        <v>0</v>
      </c>
    </row>
    <row r="744" spans="1:47" x14ac:dyDescent="0.3">
      <c r="A744" s="6" t="s">
        <v>440</v>
      </c>
      <c r="B744" s="2" t="s">
        <v>1161</v>
      </c>
      <c r="C744" s="1" t="s">
        <v>1878</v>
      </c>
      <c r="D744" s="12" t="s">
        <v>18</v>
      </c>
      <c r="E744" s="12">
        <v>900</v>
      </c>
      <c r="F744" s="25" t="s">
        <v>2634</v>
      </c>
      <c r="G744" s="30" t="s">
        <v>4158</v>
      </c>
      <c r="H744" s="30" t="s">
        <v>4159</v>
      </c>
      <c r="I744" s="11" t="s">
        <v>131</v>
      </c>
      <c r="J744" s="12" t="s">
        <v>4965</v>
      </c>
      <c r="K744" s="12" t="s">
        <v>37</v>
      </c>
      <c r="L744" s="12">
        <v>0</v>
      </c>
      <c r="M744" s="12" t="s">
        <v>19</v>
      </c>
      <c r="N744" s="12" t="s">
        <v>21</v>
      </c>
      <c r="O744" s="12">
        <v>0</v>
      </c>
      <c r="P744" s="12" t="s">
        <v>359</v>
      </c>
      <c r="Q744" s="12">
        <v>5</v>
      </c>
      <c r="R744" s="30" t="s">
        <v>176</v>
      </c>
      <c r="S744" s="12">
        <v>0</v>
      </c>
      <c r="U744" t="s">
        <v>981</v>
      </c>
      <c r="V744" t="s">
        <v>40</v>
      </c>
      <c r="W744" t="s">
        <v>4051</v>
      </c>
      <c r="X744" t="s">
        <v>4052</v>
      </c>
      <c r="Y744" t="s">
        <v>182</v>
      </c>
      <c r="Z744" t="s">
        <v>4905</v>
      </c>
      <c r="AA744" t="s">
        <v>37</v>
      </c>
      <c r="AC744" t="s">
        <v>19</v>
      </c>
      <c r="AD744">
        <v>6</v>
      </c>
      <c r="AE744">
        <v>0</v>
      </c>
      <c r="AF744" t="s">
        <v>5178</v>
      </c>
      <c r="AG744">
        <v>2</v>
      </c>
      <c r="AI744" s="7" t="str">
        <f>VLOOKUP(B744,U:W,3,0)</f>
        <v>-6.8437983</v>
      </c>
      <c r="AJ744" s="4" t="str">
        <f>VLOOKUP(B744,U:X,4,0)</f>
        <v>110.5688417</v>
      </c>
      <c r="AK744" s="4" t="str">
        <f>VLOOKUP(B744,U:Y,5,0)</f>
        <v>AHMAD ROFIQ</v>
      </c>
      <c r="AL744" s="4" t="str">
        <f>VLOOKUP(B744,U:Z,6,0)</f>
        <v>14514158618</v>
      </c>
      <c r="AM744" s="4" t="str">
        <f>VLOOKUP(B744,U:AA,7,0)</f>
        <v>HEXING</v>
      </c>
      <c r="AN744" s="4">
        <f>VLOOKUP(B744,U:AB,8,0)</f>
        <v>0</v>
      </c>
      <c r="AO744" s="4" t="str">
        <f>VLOOKUP(B744,U:AC,9,0)</f>
        <v>ABB</v>
      </c>
      <c r="AP744" s="4">
        <f>VLOOKUP(B744,U:AD,10,0)</f>
        <v>4</v>
      </c>
      <c r="AQ744" s="3" t="s">
        <v>123</v>
      </c>
      <c r="AR744" s="4" t="str">
        <f t="shared" si="22"/>
        <v>4A</v>
      </c>
      <c r="AS744" s="4" t="str">
        <f>VLOOKUP(B744,U:AF,12,0)</f>
        <v>GD525510477</v>
      </c>
      <c r="AT744" s="4">
        <f>VLOOKUP(B744,U:AG,13,0)</f>
        <v>5</v>
      </c>
      <c r="AU744" s="4">
        <f t="shared" si="23"/>
        <v>0</v>
      </c>
    </row>
    <row r="745" spans="1:47" x14ac:dyDescent="0.3">
      <c r="A745" s="6" t="s">
        <v>440</v>
      </c>
      <c r="B745" s="2" t="s">
        <v>1162</v>
      </c>
      <c r="C745" s="1" t="s">
        <v>29</v>
      </c>
      <c r="D745" s="12" t="s">
        <v>18</v>
      </c>
      <c r="E745" s="12">
        <v>900</v>
      </c>
      <c r="F745" s="25" t="s">
        <v>2635</v>
      </c>
      <c r="G745" s="30" t="s">
        <v>3956</v>
      </c>
      <c r="H745" s="30" t="s">
        <v>3957</v>
      </c>
      <c r="I745" s="11" t="s">
        <v>131</v>
      </c>
      <c r="J745" s="12" t="s">
        <v>4850</v>
      </c>
      <c r="K745" s="12" t="s">
        <v>37</v>
      </c>
      <c r="L745" s="12">
        <v>0</v>
      </c>
      <c r="M745" s="12" t="s">
        <v>19</v>
      </c>
      <c r="N745" s="12" t="s">
        <v>21</v>
      </c>
      <c r="O745" s="12">
        <v>0</v>
      </c>
      <c r="P745" s="12" t="s">
        <v>164</v>
      </c>
      <c r="Q745" s="12">
        <v>4</v>
      </c>
      <c r="R745" s="30" t="s">
        <v>177</v>
      </c>
      <c r="S745" s="12">
        <v>0</v>
      </c>
      <c r="U745" t="s">
        <v>982</v>
      </c>
      <c r="V745" t="s">
        <v>40</v>
      </c>
      <c r="W745" t="s">
        <v>4053</v>
      </c>
      <c r="X745" t="s">
        <v>4054</v>
      </c>
      <c r="Y745" t="s">
        <v>182</v>
      </c>
      <c r="Z745" t="s">
        <v>4906</v>
      </c>
      <c r="AA745" t="s">
        <v>37</v>
      </c>
      <c r="AC745" t="s">
        <v>19</v>
      </c>
      <c r="AD745">
        <v>6</v>
      </c>
      <c r="AE745">
        <v>0</v>
      </c>
      <c r="AF745" t="s">
        <v>5178</v>
      </c>
      <c r="AG745">
        <v>3</v>
      </c>
      <c r="AI745" s="7" t="str">
        <f>VLOOKUP(B745,U:W,3,0)</f>
        <v>-6.8892546</v>
      </c>
      <c r="AJ745" s="4" t="str">
        <f>VLOOKUP(B745,U:X,4,0)</f>
        <v>110.6293346</v>
      </c>
      <c r="AK745" s="4" t="str">
        <f>VLOOKUP(B745,U:Y,5,0)</f>
        <v>MIFTAKHUL ANWAR</v>
      </c>
      <c r="AL745" s="4" t="str">
        <f>VLOOKUP(B745,U:Z,6,0)</f>
        <v>14514158642</v>
      </c>
      <c r="AM745" s="4" t="str">
        <f>VLOOKUP(B745,U:AA,7,0)</f>
        <v>HEXING</v>
      </c>
      <c r="AN745" s="4">
        <f>VLOOKUP(B745,U:AB,8,0)</f>
        <v>0</v>
      </c>
      <c r="AO745" s="4" t="str">
        <f>VLOOKUP(B745,U:AC,9,0)</f>
        <v>ABB</v>
      </c>
      <c r="AP745" s="4">
        <f>VLOOKUP(B745,U:AD,10,0)</f>
        <v>4</v>
      </c>
      <c r="AQ745" s="3" t="s">
        <v>123</v>
      </c>
      <c r="AR745" s="4" t="str">
        <f t="shared" si="22"/>
        <v>4A</v>
      </c>
      <c r="AS745" s="4" t="str">
        <f>VLOOKUP(B745,U:AF,12,0)</f>
        <v>GD525510878</v>
      </c>
      <c r="AT745" s="4">
        <f>VLOOKUP(B745,U:AG,13,0)</f>
        <v>4</v>
      </c>
      <c r="AU745" s="4">
        <f t="shared" si="23"/>
        <v>0</v>
      </c>
    </row>
    <row r="746" spans="1:47" x14ac:dyDescent="0.3">
      <c r="A746" s="6" t="s">
        <v>440</v>
      </c>
      <c r="B746" s="2" t="s">
        <v>1163</v>
      </c>
      <c r="C746" s="1" t="s">
        <v>210</v>
      </c>
      <c r="D746" s="12" t="s">
        <v>33</v>
      </c>
      <c r="E746" s="12">
        <v>900</v>
      </c>
      <c r="F746" s="25" t="s">
        <v>2636</v>
      </c>
      <c r="G746" s="30" t="s">
        <v>3923</v>
      </c>
      <c r="H746" s="30" t="s">
        <v>3924</v>
      </c>
      <c r="I746" s="11" t="s">
        <v>131</v>
      </c>
      <c r="J746" s="12" t="s">
        <v>4832</v>
      </c>
      <c r="K746" s="12" t="s">
        <v>37</v>
      </c>
      <c r="L746" s="12">
        <v>0</v>
      </c>
      <c r="M746" s="12" t="s">
        <v>19</v>
      </c>
      <c r="N746" s="12" t="s">
        <v>21</v>
      </c>
      <c r="O746" s="12">
        <v>0</v>
      </c>
      <c r="P746" s="12" t="s">
        <v>86</v>
      </c>
      <c r="Q746" s="12">
        <v>9</v>
      </c>
      <c r="R746" s="30" t="s">
        <v>180</v>
      </c>
      <c r="S746" s="12" t="s">
        <v>132</v>
      </c>
      <c r="U746" t="s">
        <v>987</v>
      </c>
      <c r="V746" t="s">
        <v>40</v>
      </c>
      <c r="W746" t="s">
        <v>4053</v>
      </c>
      <c r="X746" t="s">
        <v>4054</v>
      </c>
      <c r="Y746" t="s">
        <v>182</v>
      </c>
      <c r="Z746" t="s">
        <v>4907</v>
      </c>
      <c r="AA746" t="s">
        <v>37</v>
      </c>
      <c r="AC746" t="s">
        <v>19</v>
      </c>
      <c r="AD746">
        <v>6</v>
      </c>
      <c r="AE746">
        <v>0</v>
      </c>
      <c r="AF746" t="s">
        <v>5178</v>
      </c>
      <c r="AG746">
        <v>3</v>
      </c>
      <c r="AI746" s="7" t="str">
        <f>VLOOKUP(B746,U:W,3,0)</f>
        <v>-6.9255636</v>
      </c>
      <c r="AJ746" s="4" t="str">
        <f>VLOOKUP(B746,U:X,4,0)</f>
        <v>110.5344822</v>
      </c>
      <c r="AK746" s="4" t="str">
        <f>VLOOKUP(B746,U:Y,5,0)</f>
        <v>AHMAD FAHRUR REZA</v>
      </c>
      <c r="AL746" s="4" t="str">
        <f>VLOOKUP(B746,U:Z,6,0)</f>
        <v>14514158691</v>
      </c>
      <c r="AM746" s="4" t="str">
        <f>VLOOKUP(B746,U:AA,7,0)</f>
        <v>HEXING</v>
      </c>
      <c r="AN746" s="4">
        <f>VLOOKUP(B746,U:AB,8,0)</f>
        <v>0</v>
      </c>
      <c r="AO746" s="4" t="str">
        <f>VLOOKUP(B746,U:AC,9,0)</f>
        <v>ABB</v>
      </c>
      <c r="AP746" s="4">
        <f>VLOOKUP(B746,U:AD,10,0)</f>
        <v>4</v>
      </c>
      <c r="AQ746" s="3" t="s">
        <v>123</v>
      </c>
      <c r="AR746" s="4" t="str">
        <f t="shared" si="22"/>
        <v>4A</v>
      </c>
      <c r="AS746" s="4" t="str">
        <f>VLOOKUP(B746,U:AF,12,0)</f>
        <v>GD525512310</v>
      </c>
      <c r="AT746" s="4">
        <f>VLOOKUP(B746,U:AG,13,0)</f>
        <v>9</v>
      </c>
      <c r="AU746" s="4" t="str">
        <f t="shared" si="23"/>
        <v>PERLU PERLUASAN JTR</v>
      </c>
    </row>
    <row r="747" spans="1:47" x14ac:dyDescent="0.3">
      <c r="A747" s="8" t="s">
        <v>440</v>
      </c>
      <c r="B747" s="9" t="s">
        <v>1164</v>
      </c>
      <c r="C747" s="10" t="s">
        <v>1879</v>
      </c>
      <c r="D747" s="13" t="s">
        <v>18</v>
      </c>
      <c r="E747" s="13">
        <v>900</v>
      </c>
      <c r="F747" s="26" t="s">
        <v>2637</v>
      </c>
      <c r="G747" s="31" t="s">
        <v>3921</v>
      </c>
      <c r="H747" s="31" t="s">
        <v>3922</v>
      </c>
      <c r="I747" s="11" t="s">
        <v>131</v>
      </c>
      <c r="J747" s="13" t="s">
        <v>4831</v>
      </c>
      <c r="K747" s="13" t="s">
        <v>143</v>
      </c>
      <c r="L747" s="12">
        <v>0</v>
      </c>
      <c r="M747" s="13" t="s">
        <v>19</v>
      </c>
      <c r="N747" s="13" t="s">
        <v>21</v>
      </c>
      <c r="O747" s="12">
        <v>0</v>
      </c>
      <c r="P747" s="13" t="s">
        <v>69</v>
      </c>
      <c r="Q747" s="13">
        <v>5</v>
      </c>
      <c r="R747" s="31" t="s">
        <v>179</v>
      </c>
      <c r="S747" s="13">
        <v>0</v>
      </c>
      <c r="U747" t="s">
        <v>989</v>
      </c>
      <c r="V747" t="s">
        <v>40</v>
      </c>
      <c r="W747" t="s">
        <v>4055</v>
      </c>
      <c r="X747" t="s">
        <v>4056</v>
      </c>
      <c r="Y747" t="s">
        <v>182</v>
      </c>
      <c r="Z747" t="s">
        <v>4908</v>
      </c>
      <c r="AA747" t="s">
        <v>37</v>
      </c>
      <c r="AC747" t="s">
        <v>19</v>
      </c>
      <c r="AD747">
        <v>6</v>
      </c>
      <c r="AE747">
        <v>0</v>
      </c>
      <c r="AF747" t="s">
        <v>5178</v>
      </c>
      <c r="AG747">
        <v>4</v>
      </c>
      <c r="AI747" s="7" t="str">
        <f>VLOOKUP(B747,U:W,3,0)</f>
        <v>-6.943059</v>
      </c>
      <c r="AJ747" s="4" t="str">
        <f>VLOOKUP(B747,U:X,4,0)</f>
        <v>110.6827301</v>
      </c>
      <c r="AK747" s="4" t="str">
        <f>VLOOKUP(B747,U:Y,5,0)</f>
        <v>SUHIRMANTO</v>
      </c>
      <c r="AL747" s="4" t="str">
        <f>VLOOKUP(B747,U:Z,6,0)</f>
        <v>32129433689</v>
      </c>
      <c r="AM747" s="4" t="str">
        <f>VLOOKUP(B747,U:AA,7,0)</f>
        <v>ITRON</v>
      </c>
      <c r="AN747" s="4">
        <f>VLOOKUP(B747,U:AB,8,0)</f>
        <v>0</v>
      </c>
      <c r="AO747" s="4" t="str">
        <f>VLOOKUP(B747,U:AC,9,0)</f>
        <v>ABB</v>
      </c>
      <c r="AP747" s="4">
        <f>VLOOKUP(B747,U:AD,10,0)</f>
        <v>4</v>
      </c>
      <c r="AQ747" s="3" t="s">
        <v>123</v>
      </c>
      <c r="AR747" s="4" t="str">
        <f t="shared" si="22"/>
        <v>4A</v>
      </c>
      <c r="AS747" s="4" t="str">
        <f>VLOOKUP(B747,U:AF,12,0)</f>
        <v>GD525512386</v>
      </c>
      <c r="AT747" s="4">
        <f>VLOOKUP(B747,U:AG,13,0)</f>
        <v>5</v>
      </c>
      <c r="AU747" s="4">
        <f t="shared" si="23"/>
        <v>0</v>
      </c>
    </row>
    <row r="748" spans="1:47" x14ac:dyDescent="0.3">
      <c r="A748" s="6" t="s">
        <v>435</v>
      </c>
      <c r="B748" s="2" t="s">
        <v>1165</v>
      </c>
      <c r="C748" s="1" t="s">
        <v>195</v>
      </c>
      <c r="D748" s="12" t="s">
        <v>18</v>
      </c>
      <c r="E748" s="12">
        <v>900</v>
      </c>
      <c r="F748" s="25" t="s">
        <v>2638</v>
      </c>
      <c r="G748" s="30" t="s">
        <v>3929</v>
      </c>
      <c r="H748" s="30" t="s">
        <v>3926</v>
      </c>
      <c r="I748" s="11" t="s">
        <v>131</v>
      </c>
      <c r="J748" s="12" t="s">
        <v>4881</v>
      </c>
      <c r="K748" s="12" t="s">
        <v>37</v>
      </c>
      <c r="L748" s="12">
        <v>0</v>
      </c>
      <c r="M748" s="12" t="s">
        <v>19</v>
      </c>
      <c r="N748" s="12" t="s">
        <v>21</v>
      </c>
      <c r="O748" s="12">
        <v>0</v>
      </c>
      <c r="P748" s="12" t="s">
        <v>95</v>
      </c>
      <c r="Q748" s="12">
        <v>5</v>
      </c>
      <c r="R748" s="30" t="s">
        <v>178</v>
      </c>
      <c r="S748" s="12">
        <v>0</v>
      </c>
      <c r="U748" t="s">
        <v>985</v>
      </c>
      <c r="V748" t="s">
        <v>40</v>
      </c>
      <c r="W748" t="s">
        <v>4055</v>
      </c>
      <c r="X748" t="s">
        <v>4056</v>
      </c>
      <c r="Y748" t="s">
        <v>182</v>
      </c>
      <c r="Z748" t="s">
        <v>4909</v>
      </c>
      <c r="AA748" t="s">
        <v>37</v>
      </c>
      <c r="AC748" t="s">
        <v>19</v>
      </c>
      <c r="AD748">
        <v>6</v>
      </c>
      <c r="AE748">
        <v>0</v>
      </c>
      <c r="AF748" t="s">
        <v>5178</v>
      </c>
      <c r="AG748">
        <v>5</v>
      </c>
      <c r="AI748" s="7" t="str">
        <f>VLOOKUP(B748,U:W,3,0)</f>
        <v>-6.9947796</v>
      </c>
      <c r="AJ748" s="4" t="str">
        <f>VLOOKUP(B748,U:X,4,0)</f>
        <v>110.7500945</v>
      </c>
      <c r="AK748" s="4" t="str">
        <f>VLOOKUP(B748,U:Y,5,0)</f>
        <v>AGUS SALIM</v>
      </c>
      <c r="AL748" s="4" t="str">
        <f>VLOOKUP(B748,U:Z,6,0)</f>
        <v>14514174870</v>
      </c>
      <c r="AM748" s="4" t="str">
        <f>VLOOKUP(B748,U:AA,7,0)</f>
        <v>HEXING</v>
      </c>
      <c r="AN748" s="4">
        <f>VLOOKUP(B748,U:AB,8,0)</f>
        <v>0</v>
      </c>
      <c r="AO748" s="4" t="str">
        <f>VLOOKUP(B748,U:AC,9,0)</f>
        <v>ABB</v>
      </c>
      <c r="AP748" s="4">
        <f>VLOOKUP(B748,U:AD,10,0)</f>
        <v>4</v>
      </c>
      <c r="AQ748" s="3" t="s">
        <v>123</v>
      </c>
      <c r="AR748" s="4" t="str">
        <f t="shared" ref="AR748:AR811" si="24">CONCATENATE(AP748,AQ748)</f>
        <v>4A</v>
      </c>
      <c r="AS748" s="4" t="str">
        <f>VLOOKUP(B748,U:AF,12,0)</f>
        <v>GD525512320</v>
      </c>
      <c r="AT748" s="4">
        <f>VLOOKUP(B748,U:AG,13,0)</f>
        <v>5</v>
      </c>
      <c r="AU748" s="4">
        <f t="shared" ref="AU748:AU811" si="25">IF(AT748&gt;5,"PERLU PERLUASAN JTR",0)</f>
        <v>0</v>
      </c>
    </row>
    <row r="749" spans="1:47" x14ac:dyDescent="0.3">
      <c r="A749" s="6" t="s">
        <v>440</v>
      </c>
      <c r="B749" s="2" t="s">
        <v>1166</v>
      </c>
      <c r="C749" s="1" t="s">
        <v>1688</v>
      </c>
      <c r="D749" s="12" t="s">
        <v>33</v>
      </c>
      <c r="E749" s="12">
        <v>900</v>
      </c>
      <c r="F749" s="25" t="s">
        <v>2639</v>
      </c>
      <c r="G749" s="30" t="s">
        <v>3932</v>
      </c>
      <c r="H749" s="30" t="s">
        <v>3933</v>
      </c>
      <c r="I749" s="11" t="s">
        <v>131</v>
      </c>
      <c r="J749" s="12" t="s">
        <v>4836</v>
      </c>
      <c r="K749" s="12" t="s">
        <v>37</v>
      </c>
      <c r="L749" s="12">
        <v>0</v>
      </c>
      <c r="M749" s="12" t="s">
        <v>19</v>
      </c>
      <c r="N749" s="12" t="s">
        <v>21</v>
      </c>
      <c r="O749" s="12">
        <v>0</v>
      </c>
      <c r="P749" s="12" t="s">
        <v>5164</v>
      </c>
      <c r="Q749" s="12">
        <v>3</v>
      </c>
      <c r="R749" s="30" t="s">
        <v>178</v>
      </c>
      <c r="S749" s="12">
        <v>0</v>
      </c>
      <c r="U749" t="s">
        <v>984</v>
      </c>
      <c r="V749" t="s">
        <v>40</v>
      </c>
      <c r="W749" t="s">
        <v>4057</v>
      </c>
      <c r="X749" t="s">
        <v>4058</v>
      </c>
      <c r="Y749" t="s">
        <v>182</v>
      </c>
      <c r="Z749" t="s">
        <v>4910</v>
      </c>
      <c r="AA749" t="s">
        <v>37</v>
      </c>
      <c r="AC749" t="s">
        <v>19</v>
      </c>
      <c r="AD749">
        <v>6</v>
      </c>
      <c r="AE749">
        <v>0</v>
      </c>
      <c r="AF749" t="s">
        <v>5178</v>
      </c>
      <c r="AG749">
        <v>5</v>
      </c>
      <c r="AI749" s="7" t="str">
        <f>VLOOKUP(B749,U:W,3,0)</f>
        <v>-6.994778</v>
      </c>
      <c r="AJ749" s="4" t="str">
        <f>VLOOKUP(B749,U:X,4,0)</f>
        <v>110.7500952</v>
      </c>
      <c r="AK749" s="4" t="str">
        <f>VLOOKUP(B749,U:Y,5,0)</f>
        <v>AGUS SALIM</v>
      </c>
      <c r="AL749" s="4" t="str">
        <f>VLOOKUP(B749,U:Z,6,0)</f>
        <v>14514182410</v>
      </c>
      <c r="AM749" s="4" t="str">
        <f>VLOOKUP(B749,U:AA,7,0)</f>
        <v>HEXING</v>
      </c>
      <c r="AN749" s="4">
        <f>VLOOKUP(B749,U:AB,8,0)</f>
        <v>0</v>
      </c>
      <c r="AO749" s="4" t="str">
        <f>VLOOKUP(B749,U:AC,9,0)</f>
        <v>ABB</v>
      </c>
      <c r="AP749" s="4">
        <f>VLOOKUP(B749,U:AD,10,0)</f>
        <v>4</v>
      </c>
      <c r="AQ749" s="3" t="s">
        <v>123</v>
      </c>
      <c r="AR749" s="4" t="str">
        <f t="shared" si="24"/>
        <v>4A</v>
      </c>
      <c r="AS749" s="4" t="str">
        <f>VLOOKUP(B749,U:AF,12,0)</f>
        <v>0449</v>
      </c>
      <c r="AT749" s="4">
        <f>VLOOKUP(B749,U:AG,13,0)</f>
        <v>3</v>
      </c>
      <c r="AU749" s="4">
        <f t="shared" si="25"/>
        <v>0</v>
      </c>
    </row>
    <row r="750" spans="1:47" x14ac:dyDescent="0.3">
      <c r="A750" s="6" t="s">
        <v>440</v>
      </c>
      <c r="B750" s="2" t="s">
        <v>1167</v>
      </c>
      <c r="C750" s="1" t="s">
        <v>1880</v>
      </c>
      <c r="D750" s="12" t="s">
        <v>33</v>
      </c>
      <c r="E750" s="12">
        <v>900</v>
      </c>
      <c r="F750" s="25" t="s">
        <v>2640</v>
      </c>
      <c r="G750" s="30" t="s">
        <v>3925</v>
      </c>
      <c r="H750" s="30" t="s">
        <v>3926</v>
      </c>
      <c r="I750" s="11" t="s">
        <v>131</v>
      </c>
      <c r="J750" s="12" t="s">
        <v>4833</v>
      </c>
      <c r="K750" s="12" t="s">
        <v>37</v>
      </c>
      <c r="L750" s="12">
        <v>0</v>
      </c>
      <c r="M750" s="12" t="s">
        <v>19</v>
      </c>
      <c r="N750" s="12" t="s">
        <v>21</v>
      </c>
      <c r="O750" s="12">
        <v>0</v>
      </c>
      <c r="P750" s="12" t="s">
        <v>100</v>
      </c>
      <c r="Q750" s="12">
        <v>2</v>
      </c>
      <c r="R750" s="30" t="s">
        <v>178</v>
      </c>
      <c r="S750" s="12">
        <v>0</v>
      </c>
      <c r="U750" t="s">
        <v>990</v>
      </c>
      <c r="V750" t="s">
        <v>40</v>
      </c>
      <c r="W750" t="s">
        <v>4059</v>
      </c>
      <c r="X750" t="s">
        <v>4060</v>
      </c>
      <c r="Y750" t="s">
        <v>182</v>
      </c>
      <c r="Z750" t="s">
        <v>4911</v>
      </c>
      <c r="AA750" t="s">
        <v>37</v>
      </c>
      <c r="AC750" t="s">
        <v>19</v>
      </c>
      <c r="AD750">
        <v>6</v>
      </c>
      <c r="AE750">
        <v>0</v>
      </c>
      <c r="AF750" t="s">
        <v>5178</v>
      </c>
      <c r="AG750">
        <v>6</v>
      </c>
      <c r="AI750" s="7" t="str">
        <f>VLOOKUP(B750,U:W,3,0)</f>
        <v>-6.99478</v>
      </c>
      <c r="AJ750" s="4" t="str">
        <f>VLOOKUP(B750,U:X,4,0)</f>
        <v>110.7500945</v>
      </c>
      <c r="AK750" s="4" t="str">
        <f>VLOOKUP(B750,U:Y,5,0)</f>
        <v>AGUS SALIM</v>
      </c>
      <c r="AL750" s="4" t="str">
        <f>VLOOKUP(B750,U:Z,6,0)</f>
        <v>14514139279</v>
      </c>
      <c r="AM750" s="4" t="str">
        <f>VLOOKUP(B750,U:AA,7,0)</f>
        <v>HEXING</v>
      </c>
      <c r="AN750" s="4">
        <f>VLOOKUP(B750,U:AB,8,0)</f>
        <v>0</v>
      </c>
      <c r="AO750" s="4" t="str">
        <f>VLOOKUP(B750,U:AC,9,0)</f>
        <v>ABB</v>
      </c>
      <c r="AP750" s="4">
        <f>VLOOKUP(B750,U:AD,10,0)</f>
        <v>4</v>
      </c>
      <c r="AQ750" s="3" t="s">
        <v>123</v>
      </c>
      <c r="AR750" s="4" t="str">
        <f t="shared" si="24"/>
        <v>4A</v>
      </c>
      <c r="AS750" s="4" t="str">
        <f>VLOOKUP(B750,U:AF,12,0)</f>
        <v>GD525510591</v>
      </c>
      <c r="AT750" s="4">
        <f>VLOOKUP(B750,U:AG,13,0)</f>
        <v>2</v>
      </c>
      <c r="AU750" s="4">
        <f t="shared" si="25"/>
        <v>0</v>
      </c>
    </row>
    <row r="751" spans="1:47" x14ac:dyDescent="0.3">
      <c r="A751" s="6" t="s">
        <v>440</v>
      </c>
      <c r="B751" s="2" t="s">
        <v>1168</v>
      </c>
      <c r="C751" s="1" t="s">
        <v>1881</v>
      </c>
      <c r="D751" s="12" t="s">
        <v>33</v>
      </c>
      <c r="E751" s="12">
        <v>900</v>
      </c>
      <c r="F751" s="25" t="s">
        <v>2641</v>
      </c>
      <c r="G751" s="30" t="s">
        <v>3946</v>
      </c>
      <c r="H751" s="30" t="s">
        <v>3947</v>
      </c>
      <c r="I751" s="11" t="s">
        <v>131</v>
      </c>
      <c r="J751" s="12" t="s">
        <v>4845</v>
      </c>
      <c r="K751" s="12" t="s">
        <v>37</v>
      </c>
      <c r="L751" s="12">
        <v>0</v>
      </c>
      <c r="M751" s="12" t="s">
        <v>19</v>
      </c>
      <c r="N751" s="12" t="s">
        <v>21</v>
      </c>
      <c r="O751" s="12">
        <v>0</v>
      </c>
      <c r="P751" s="12" t="s">
        <v>94</v>
      </c>
      <c r="Q751" s="12">
        <v>4</v>
      </c>
      <c r="R751" s="30" t="s">
        <v>177</v>
      </c>
      <c r="S751" s="12">
        <v>0</v>
      </c>
      <c r="U751" t="s">
        <v>983</v>
      </c>
      <c r="V751" t="s">
        <v>40</v>
      </c>
      <c r="W751" t="s">
        <v>4055</v>
      </c>
      <c r="X751" t="s">
        <v>4061</v>
      </c>
      <c r="Y751" t="s">
        <v>182</v>
      </c>
      <c r="Z751" t="s">
        <v>4912</v>
      </c>
      <c r="AA751" t="s">
        <v>37</v>
      </c>
      <c r="AC751" t="s">
        <v>19</v>
      </c>
      <c r="AD751">
        <v>6</v>
      </c>
      <c r="AE751">
        <v>0</v>
      </c>
      <c r="AF751" t="s">
        <v>5178</v>
      </c>
      <c r="AG751">
        <v>6</v>
      </c>
      <c r="AI751" s="7" t="str">
        <f>VLOOKUP(B751,U:W,3,0)</f>
        <v>-6.8949072</v>
      </c>
      <c r="AJ751" s="4" t="str">
        <f>VLOOKUP(B751,U:X,4,0)</f>
        <v>110.6401896</v>
      </c>
      <c r="AK751" s="4" t="str">
        <f>VLOOKUP(B751,U:Y,5,0)</f>
        <v>MIFTAKHUL ANWAR</v>
      </c>
      <c r="AL751" s="4" t="str">
        <f>VLOOKUP(B751,U:Z,6,0)</f>
        <v>14514140939</v>
      </c>
      <c r="AM751" s="4" t="str">
        <f>VLOOKUP(B751,U:AA,7,0)</f>
        <v>HEXING</v>
      </c>
      <c r="AN751" s="4">
        <f>VLOOKUP(B751,U:AB,8,0)</f>
        <v>0</v>
      </c>
      <c r="AO751" s="4" t="str">
        <f>VLOOKUP(B751,U:AC,9,0)</f>
        <v>ABB</v>
      </c>
      <c r="AP751" s="4">
        <f>VLOOKUP(B751,U:AD,10,0)</f>
        <v>4</v>
      </c>
      <c r="AQ751" s="3" t="s">
        <v>123</v>
      </c>
      <c r="AR751" s="4" t="str">
        <f t="shared" si="24"/>
        <v>4A</v>
      </c>
      <c r="AS751" s="4" t="str">
        <f>VLOOKUP(B751,U:AF,12,0)</f>
        <v>GD525512356</v>
      </c>
      <c r="AT751" s="4">
        <f>VLOOKUP(B751,U:AG,13,0)</f>
        <v>4</v>
      </c>
      <c r="AU751" s="4">
        <f t="shared" si="25"/>
        <v>0</v>
      </c>
    </row>
    <row r="752" spans="1:47" x14ac:dyDescent="0.3">
      <c r="A752" s="6" t="s">
        <v>440</v>
      </c>
      <c r="B752" s="2" t="s">
        <v>1169</v>
      </c>
      <c r="C752" s="1" t="s">
        <v>1882</v>
      </c>
      <c r="D752" s="12" t="s">
        <v>18</v>
      </c>
      <c r="E752" s="12">
        <v>900</v>
      </c>
      <c r="F752" s="25" t="s">
        <v>2642</v>
      </c>
      <c r="G752" s="30" t="s">
        <v>3936</v>
      </c>
      <c r="H752" s="30" t="s">
        <v>220</v>
      </c>
      <c r="I752" s="11" t="s">
        <v>131</v>
      </c>
      <c r="J752" s="12" t="s">
        <v>4839</v>
      </c>
      <c r="K752" s="12" t="s">
        <v>37</v>
      </c>
      <c r="L752" s="12">
        <v>0</v>
      </c>
      <c r="M752" s="12" t="s">
        <v>19</v>
      </c>
      <c r="N752" s="12" t="s">
        <v>21</v>
      </c>
      <c r="O752" s="12">
        <v>0</v>
      </c>
      <c r="P752" s="12" t="s">
        <v>94</v>
      </c>
      <c r="Q752" s="12">
        <v>7</v>
      </c>
      <c r="R752" s="30" t="s">
        <v>178</v>
      </c>
      <c r="S752" s="12" t="s">
        <v>132</v>
      </c>
      <c r="U752" t="s">
        <v>991</v>
      </c>
      <c r="V752" t="s">
        <v>40</v>
      </c>
      <c r="W752" t="s">
        <v>4055</v>
      </c>
      <c r="X752" t="s">
        <v>4061</v>
      </c>
      <c r="Y752" t="s">
        <v>182</v>
      </c>
      <c r="Z752" t="s">
        <v>4913</v>
      </c>
      <c r="AA752" t="s">
        <v>37</v>
      </c>
      <c r="AC752" t="s">
        <v>19</v>
      </c>
      <c r="AD752">
        <v>6</v>
      </c>
      <c r="AE752">
        <v>0</v>
      </c>
      <c r="AF752" t="s">
        <v>5178</v>
      </c>
      <c r="AG752">
        <v>7</v>
      </c>
      <c r="AI752" s="7" t="str">
        <f>VLOOKUP(B752,U:W,3,0)</f>
        <v>-6.9947792</v>
      </c>
      <c r="AJ752" s="4" t="str">
        <f>VLOOKUP(B752,U:X,4,0)</f>
        <v>110.7500937</v>
      </c>
      <c r="AK752" s="4" t="str">
        <f>VLOOKUP(B752,U:Y,5,0)</f>
        <v>AGUS SALIM</v>
      </c>
      <c r="AL752" s="4" t="str">
        <f>VLOOKUP(B752,U:Z,6,0)</f>
        <v>14514168013</v>
      </c>
      <c r="AM752" s="4" t="str">
        <f>VLOOKUP(B752,U:AA,7,0)</f>
        <v>HEXING</v>
      </c>
      <c r="AN752" s="4">
        <f>VLOOKUP(B752,U:AB,8,0)</f>
        <v>0</v>
      </c>
      <c r="AO752" s="4" t="str">
        <f>VLOOKUP(B752,U:AC,9,0)</f>
        <v>ABB</v>
      </c>
      <c r="AP752" s="4">
        <f>VLOOKUP(B752,U:AD,10,0)</f>
        <v>4</v>
      </c>
      <c r="AQ752" s="3" t="s">
        <v>123</v>
      </c>
      <c r="AR752" s="4" t="str">
        <f t="shared" si="24"/>
        <v>4A</v>
      </c>
      <c r="AS752" s="4" t="str">
        <f>VLOOKUP(B752,U:AF,12,0)</f>
        <v>GD525512356</v>
      </c>
      <c r="AT752" s="4">
        <f>VLOOKUP(B752,U:AG,13,0)</f>
        <v>7</v>
      </c>
      <c r="AU752" s="4" t="str">
        <f t="shared" si="25"/>
        <v>PERLU PERLUASAN JTR</v>
      </c>
    </row>
    <row r="753" spans="1:47" x14ac:dyDescent="0.3">
      <c r="A753" s="6" t="s">
        <v>440</v>
      </c>
      <c r="B753" s="2" t="s">
        <v>1170</v>
      </c>
      <c r="C753" s="1" t="s">
        <v>1883</v>
      </c>
      <c r="D753" s="12" t="s">
        <v>33</v>
      </c>
      <c r="E753" s="12">
        <v>900</v>
      </c>
      <c r="F753" s="25" t="s">
        <v>2643</v>
      </c>
      <c r="G753" s="30" t="s">
        <v>4162</v>
      </c>
      <c r="H753" s="30" t="s">
        <v>4163</v>
      </c>
      <c r="I753" s="11" t="s">
        <v>131</v>
      </c>
      <c r="J753" s="12" t="s">
        <v>4967</v>
      </c>
      <c r="K753" s="12" t="s">
        <v>37</v>
      </c>
      <c r="L753" s="12">
        <v>0</v>
      </c>
      <c r="M753" s="12" t="s">
        <v>19</v>
      </c>
      <c r="N753" s="12" t="s">
        <v>21</v>
      </c>
      <c r="O753" s="12">
        <v>0</v>
      </c>
      <c r="P753" s="12" t="s">
        <v>76</v>
      </c>
      <c r="Q753" s="12">
        <v>7</v>
      </c>
      <c r="R753" s="30" t="s">
        <v>182</v>
      </c>
      <c r="S753" s="12" t="s">
        <v>132</v>
      </c>
      <c r="U753" t="s">
        <v>988</v>
      </c>
      <c r="V753" t="s">
        <v>40</v>
      </c>
      <c r="W753" t="s">
        <v>4062</v>
      </c>
      <c r="X753" t="s">
        <v>4063</v>
      </c>
      <c r="Y753" t="s">
        <v>182</v>
      </c>
      <c r="Z753" t="s">
        <v>4914</v>
      </c>
      <c r="AA753" t="s">
        <v>37</v>
      </c>
      <c r="AC753" t="s">
        <v>19</v>
      </c>
      <c r="AD753">
        <v>6</v>
      </c>
      <c r="AE753">
        <v>0</v>
      </c>
      <c r="AF753" t="s">
        <v>5178</v>
      </c>
      <c r="AG753">
        <v>9</v>
      </c>
      <c r="AI753" s="7" t="str">
        <f>VLOOKUP(B753,U:W,3,0)</f>
        <v>-6.8899178</v>
      </c>
      <c r="AJ753" s="4" t="str">
        <f>VLOOKUP(B753,U:X,4,0)</f>
        <v>110.6484425</v>
      </c>
      <c r="AK753" s="4" t="str">
        <f>VLOOKUP(B753,U:Y,5,0)</f>
        <v>PARYONO</v>
      </c>
      <c r="AL753" s="4" t="str">
        <f>VLOOKUP(B753,U:Z,6,0)</f>
        <v>14514179036</v>
      </c>
      <c r="AM753" s="4" t="str">
        <f>VLOOKUP(B753,U:AA,7,0)</f>
        <v>HEXING</v>
      </c>
      <c r="AN753" s="4">
        <f>VLOOKUP(B753,U:AB,8,0)</f>
        <v>0</v>
      </c>
      <c r="AO753" s="4" t="str">
        <f>VLOOKUP(B753,U:AC,9,0)</f>
        <v>ABB</v>
      </c>
      <c r="AP753" s="4">
        <f>VLOOKUP(B753,U:AD,10,0)</f>
        <v>4</v>
      </c>
      <c r="AQ753" s="3" t="s">
        <v>123</v>
      </c>
      <c r="AR753" s="4" t="str">
        <f t="shared" si="24"/>
        <v>4A</v>
      </c>
      <c r="AS753" s="4" t="str">
        <f>VLOOKUP(B753,U:AF,12,0)</f>
        <v>GD525511909</v>
      </c>
      <c r="AT753" s="4">
        <f>VLOOKUP(B753,U:AG,13,0)</f>
        <v>7</v>
      </c>
      <c r="AU753" s="4" t="str">
        <f t="shared" si="25"/>
        <v>PERLU PERLUASAN JTR</v>
      </c>
    </row>
    <row r="754" spans="1:47" x14ac:dyDescent="0.3">
      <c r="A754" s="6" t="s">
        <v>440</v>
      </c>
      <c r="B754" s="2" t="s">
        <v>1171</v>
      </c>
      <c r="C754" s="1" t="s">
        <v>1884</v>
      </c>
      <c r="D754" s="12" t="s">
        <v>18</v>
      </c>
      <c r="E754" s="12">
        <v>900</v>
      </c>
      <c r="F754" s="25" t="s">
        <v>2644</v>
      </c>
      <c r="G754" s="30" t="s">
        <v>3917</v>
      </c>
      <c r="H754" s="30" t="s">
        <v>3918</v>
      </c>
      <c r="I754" s="11" t="s">
        <v>131</v>
      </c>
      <c r="J754" s="12" t="s">
        <v>4829</v>
      </c>
      <c r="K754" s="12" t="s">
        <v>37</v>
      </c>
      <c r="L754" s="12">
        <v>0</v>
      </c>
      <c r="M754" s="12" t="s">
        <v>19</v>
      </c>
      <c r="N754" s="12" t="s">
        <v>21</v>
      </c>
      <c r="O754" s="12">
        <v>0</v>
      </c>
      <c r="P754" s="12" t="s">
        <v>5161</v>
      </c>
      <c r="Q754" s="12">
        <v>4</v>
      </c>
      <c r="R754" s="30" t="s">
        <v>180</v>
      </c>
      <c r="S754" s="12">
        <v>0</v>
      </c>
      <c r="U754" t="s">
        <v>986</v>
      </c>
      <c r="V754" t="s">
        <v>40</v>
      </c>
      <c r="W754" t="s">
        <v>4062</v>
      </c>
      <c r="X754" t="s">
        <v>4063</v>
      </c>
      <c r="Y754" t="s">
        <v>182</v>
      </c>
      <c r="Z754" t="s">
        <v>4915</v>
      </c>
      <c r="AA754" t="s">
        <v>37</v>
      </c>
      <c r="AC754" t="s">
        <v>19</v>
      </c>
      <c r="AD754">
        <v>6</v>
      </c>
      <c r="AE754">
        <v>0</v>
      </c>
      <c r="AF754" t="s">
        <v>5178</v>
      </c>
      <c r="AG754">
        <v>11</v>
      </c>
      <c r="AI754" s="7" t="str">
        <f>VLOOKUP(B754,U:W,3,0)</f>
        <v>-6.9769294</v>
      </c>
      <c r="AJ754" s="4" t="str">
        <f>VLOOKUP(B754,U:X,4,0)</f>
        <v>110.5282906</v>
      </c>
      <c r="AK754" s="4" t="str">
        <f>VLOOKUP(B754,U:Y,5,0)</f>
        <v>AHMAD FAHRUR REZA</v>
      </c>
      <c r="AL754" s="4" t="str">
        <f>VLOOKUP(B754,U:Z,6,0)</f>
        <v>14514136796</v>
      </c>
      <c r="AM754" s="4" t="str">
        <f>VLOOKUP(B754,U:AA,7,0)</f>
        <v>HEXING</v>
      </c>
      <c r="AN754" s="4">
        <f>VLOOKUP(B754,U:AB,8,0)</f>
        <v>0</v>
      </c>
      <c r="AO754" s="4" t="str">
        <f>VLOOKUP(B754,U:AC,9,0)</f>
        <v>ABB</v>
      </c>
      <c r="AP754" s="4">
        <f>VLOOKUP(B754,U:AD,10,0)</f>
        <v>4</v>
      </c>
      <c r="AQ754" s="3" t="s">
        <v>123</v>
      </c>
      <c r="AR754" s="4" t="str">
        <f t="shared" si="24"/>
        <v>4A</v>
      </c>
      <c r="AS754" s="4" t="str">
        <f>VLOOKUP(B754,U:AF,12,0)</f>
        <v>GD525511315</v>
      </c>
      <c r="AT754" s="4">
        <f>VLOOKUP(B754,U:AG,13,0)</f>
        <v>4</v>
      </c>
      <c r="AU754" s="4">
        <f t="shared" si="25"/>
        <v>0</v>
      </c>
    </row>
    <row r="755" spans="1:47" x14ac:dyDescent="0.3">
      <c r="A755" s="6" t="s">
        <v>440</v>
      </c>
      <c r="B755" s="2" t="s">
        <v>1172</v>
      </c>
      <c r="C755" s="1" t="s">
        <v>1885</v>
      </c>
      <c r="D755" s="12" t="s">
        <v>18</v>
      </c>
      <c r="E755" s="12">
        <v>900</v>
      </c>
      <c r="F755" s="25" t="s">
        <v>2645</v>
      </c>
      <c r="G755" s="30" t="s">
        <v>3937</v>
      </c>
      <c r="H755" s="30" t="s">
        <v>3938</v>
      </c>
      <c r="I755" s="11" t="s">
        <v>131</v>
      </c>
      <c r="J755" s="12" t="s">
        <v>4840</v>
      </c>
      <c r="K755" s="12" t="s">
        <v>37</v>
      </c>
      <c r="L755" s="12">
        <v>0</v>
      </c>
      <c r="M755" s="12" t="s">
        <v>19</v>
      </c>
      <c r="N755" s="12" t="s">
        <v>21</v>
      </c>
      <c r="O755" s="12">
        <v>0</v>
      </c>
      <c r="P755" s="12" t="s">
        <v>77</v>
      </c>
      <c r="Q755" s="12">
        <v>7</v>
      </c>
      <c r="R755" s="30" t="s">
        <v>178</v>
      </c>
      <c r="S755" s="12" t="s">
        <v>132</v>
      </c>
      <c r="U755" t="s">
        <v>1226</v>
      </c>
      <c r="V755" t="s">
        <v>39</v>
      </c>
      <c r="W755" t="s">
        <v>4064</v>
      </c>
      <c r="X755" t="s">
        <v>4065</v>
      </c>
      <c r="Y755" t="s">
        <v>180</v>
      </c>
      <c r="Z755" t="s">
        <v>4916</v>
      </c>
      <c r="AA755" t="s">
        <v>37</v>
      </c>
      <c r="AC755" t="s">
        <v>19</v>
      </c>
      <c r="AD755">
        <v>4</v>
      </c>
      <c r="AE755">
        <v>0</v>
      </c>
      <c r="AF755" t="s">
        <v>60</v>
      </c>
      <c r="AG755">
        <v>5</v>
      </c>
      <c r="AI755" s="7" t="str">
        <f>VLOOKUP(B755,U:W,3,0)</f>
        <v>-6.9947749</v>
      </c>
      <c r="AJ755" s="4" t="str">
        <f>VLOOKUP(B755,U:X,4,0)</f>
        <v>110.750095</v>
      </c>
      <c r="AK755" s="4" t="str">
        <f>VLOOKUP(B755,U:Y,5,0)</f>
        <v>AGUS SALIM</v>
      </c>
      <c r="AL755" s="4" t="str">
        <f>VLOOKUP(B755,U:Z,6,0)</f>
        <v>14514140228</v>
      </c>
      <c r="AM755" s="4" t="str">
        <f>VLOOKUP(B755,U:AA,7,0)</f>
        <v>HEXING</v>
      </c>
      <c r="AN755" s="4">
        <f>VLOOKUP(B755,U:AB,8,0)</f>
        <v>0</v>
      </c>
      <c r="AO755" s="4" t="str">
        <f>VLOOKUP(B755,U:AC,9,0)</f>
        <v>ABB</v>
      </c>
      <c r="AP755" s="4">
        <f>VLOOKUP(B755,U:AD,10,0)</f>
        <v>4</v>
      </c>
      <c r="AQ755" s="3" t="s">
        <v>123</v>
      </c>
      <c r="AR755" s="4" t="str">
        <f t="shared" si="24"/>
        <v>4A</v>
      </c>
      <c r="AS755" s="4" t="str">
        <f>VLOOKUP(B755,U:AF,12,0)</f>
        <v>GD525512354</v>
      </c>
      <c r="AT755" s="4">
        <f>VLOOKUP(B755,U:AG,13,0)</f>
        <v>7</v>
      </c>
      <c r="AU755" s="4" t="str">
        <f t="shared" si="25"/>
        <v>PERLU PERLUASAN JTR</v>
      </c>
    </row>
    <row r="756" spans="1:47" x14ac:dyDescent="0.3">
      <c r="A756" s="6" t="s">
        <v>440</v>
      </c>
      <c r="B756" s="2" t="s">
        <v>1173</v>
      </c>
      <c r="C756" s="1" t="s">
        <v>1886</v>
      </c>
      <c r="D756" s="12" t="s">
        <v>35</v>
      </c>
      <c r="E756" s="12">
        <v>3500</v>
      </c>
      <c r="F756" s="25" t="s">
        <v>2646</v>
      </c>
      <c r="G756" s="30" t="s">
        <v>4160</v>
      </c>
      <c r="H756" s="30" t="s">
        <v>4161</v>
      </c>
      <c r="I756" s="11" t="s">
        <v>131</v>
      </c>
      <c r="J756" s="12" t="s">
        <v>4966</v>
      </c>
      <c r="K756" s="12" t="s">
        <v>37</v>
      </c>
      <c r="L756" s="12">
        <v>0</v>
      </c>
      <c r="M756" s="12" t="s">
        <v>19</v>
      </c>
      <c r="N756" s="12" t="s">
        <v>126</v>
      </c>
      <c r="O756" s="12">
        <v>0</v>
      </c>
      <c r="P756" s="12" t="s">
        <v>5187</v>
      </c>
      <c r="Q756" s="12">
        <v>2</v>
      </c>
      <c r="R756" s="30" t="s">
        <v>177</v>
      </c>
      <c r="S756" s="12">
        <v>0</v>
      </c>
      <c r="U756" t="s">
        <v>1115</v>
      </c>
      <c r="V756" t="s">
        <v>39</v>
      </c>
      <c r="W756" t="s">
        <v>4066</v>
      </c>
      <c r="X756" t="s">
        <v>4067</v>
      </c>
      <c r="Y756" t="s">
        <v>184</v>
      </c>
      <c r="Z756" t="s">
        <v>4917</v>
      </c>
      <c r="AA756" t="s">
        <v>37</v>
      </c>
      <c r="AC756" t="s">
        <v>19</v>
      </c>
      <c r="AD756">
        <v>4</v>
      </c>
      <c r="AE756">
        <v>0</v>
      </c>
      <c r="AF756" t="s">
        <v>5179</v>
      </c>
      <c r="AG756">
        <v>3</v>
      </c>
      <c r="AI756" s="7" t="str">
        <f>VLOOKUP(B756,U:W,3,0)</f>
        <v>-6.9059829</v>
      </c>
      <c r="AJ756" s="4" t="str">
        <f>VLOOKUP(B756,U:X,4,0)</f>
        <v>110.624945</v>
      </c>
      <c r="AK756" s="4" t="str">
        <f>VLOOKUP(B756,U:Y,5,0)</f>
        <v>MIFTAKHUL ANWAR</v>
      </c>
      <c r="AL756" s="4" t="str">
        <f>VLOOKUP(B756,U:Z,6,0)</f>
        <v>14514168989</v>
      </c>
      <c r="AM756" s="4" t="str">
        <f>VLOOKUP(B756,U:AA,7,0)</f>
        <v>HEXING</v>
      </c>
      <c r="AN756" s="4">
        <f>VLOOKUP(B756,U:AB,8,0)</f>
        <v>0</v>
      </c>
      <c r="AO756" s="4" t="str">
        <f>VLOOKUP(B756,U:AC,9,0)</f>
        <v>ABB</v>
      </c>
      <c r="AP756" s="4">
        <f>VLOOKUP(B756,U:AD,10,0)</f>
        <v>16</v>
      </c>
      <c r="AQ756" s="3" t="s">
        <v>123</v>
      </c>
      <c r="AR756" s="4" t="str">
        <f t="shared" si="24"/>
        <v>16A</v>
      </c>
      <c r="AS756" s="4" t="str">
        <f>VLOOKUP(B756,U:AF,12,0)</f>
        <v>0023A</v>
      </c>
      <c r="AT756" s="4">
        <f>VLOOKUP(B756,U:AG,13,0)</f>
        <v>2</v>
      </c>
      <c r="AU756" s="4">
        <f t="shared" si="25"/>
        <v>0</v>
      </c>
    </row>
    <row r="757" spans="1:47" x14ac:dyDescent="0.3">
      <c r="A757" s="6" t="s">
        <v>440</v>
      </c>
      <c r="B757" s="2" t="s">
        <v>1174</v>
      </c>
      <c r="C757" s="1" t="s">
        <v>1887</v>
      </c>
      <c r="D757" s="12" t="s">
        <v>18</v>
      </c>
      <c r="E757" s="12">
        <v>900</v>
      </c>
      <c r="F757" s="25" t="s">
        <v>2647</v>
      </c>
      <c r="G757" s="30" t="s">
        <v>3930</v>
      </c>
      <c r="H757" s="30" t="s">
        <v>3931</v>
      </c>
      <c r="I757" s="11" t="s">
        <v>131</v>
      </c>
      <c r="J757" s="12" t="s">
        <v>4835</v>
      </c>
      <c r="K757" s="12" t="s">
        <v>37</v>
      </c>
      <c r="L757" s="12">
        <v>0</v>
      </c>
      <c r="M757" s="12" t="s">
        <v>19</v>
      </c>
      <c r="N757" s="12" t="s">
        <v>21</v>
      </c>
      <c r="O757" s="12">
        <v>0</v>
      </c>
      <c r="P757" s="12" t="s">
        <v>5163</v>
      </c>
      <c r="Q757" s="12">
        <v>6</v>
      </c>
      <c r="R757" s="30" t="s">
        <v>180</v>
      </c>
      <c r="S757" s="12" t="s">
        <v>132</v>
      </c>
      <c r="U757" t="s">
        <v>1111</v>
      </c>
      <c r="V757" t="s">
        <v>39</v>
      </c>
      <c r="W757" t="s">
        <v>4068</v>
      </c>
      <c r="X757" t="s">
        <v>4069</v>
      </c>
      <c r="Y757" t="s">
        <v>182</v>
      </c>
      <c r="Z757" t="s">
        <v>4918</v>
      </c>
      <c r="AA757" t="s">
        <v>37</v>
      </c>
      <c r="AC757" t="s">
        <v>19</v>
      </c>
      <c r="AD757">
        <v>4</v>
      </c>
      <c r="AE757">
        <v>0</v>
      </c>
      <c r="AF757" t="s">
        <v>58</v>
      </c>
      <c r="AG757">
        <v>7</v>
      </c>
      <c r="AI757" s="7" t="str">
        <f>VLOOKUP(B757,U:W,3,0)</f>
        <v>-6.883237286632077</v>
      </c>
      <c r="AJ757" s="4" t="str">
        <f>VLOOKUP(B757,U:X,4,0)</f>
        <v>110.55255398154259</v>
      </c>
      <c r="AK757" s="4" t="str">
        <f>VLOOKUP(B757,U:Y,5,0)</f>
        <v>AHMAD FAHRUR REZA</v>
      </c>
      <c r="AL757" s="4" t="str">
        <f>VLOOKUP(B757,U:Z,6,0)</f>
        <v>14514178970</v>
      </c>
      <c r="AM757" s="4" t="str">
        <f>VLOOKUP(B757,U:AA,7,0)</f>
        <v>HEXING</v>
      </c>
      <c r="AN757" s="4">
        <f>VLOOKUP(B757,U:AB,8,0)</f>
        <v>0</v>
      </c>
      <c r="AO757" s="4" t="str">
        <f>VLOOKUP(B757,U:AC,9,0)</f>
        <v>ABB</v>
      </c>
      <c r="AP757" s="4">
        <f>VLOOKUP(B757,U:AD,10,0)</f>
        <v>4</v>
      </c>
      <c r="AQ757" s="3" t="s">
        <v>123</v>
      </c>
      <c r="AR757" s="4" t="str">
        <f t="shared" si="24"/>
        <v>4A</v>
      </c>
      <c r="AS757" s="4" t="str">
        <f>VLOOKUP(B757,U:AF,12,0)</f>
        <v>GD525511637</v>
      </c>
      <c r="AT757" s="4">
        <f>VLOOKUP(B757,U:AG,13,0)</f>
        <v>6</v>
      </c>
      <c r="AU757" s="4" t="str">
        <f t="shared" si="25"/>
        <v>PERLU PERLUASAN JTR</v>
      </c>
    </row>
    <row r="758" spans="1:47" x14ac:dyDescent="0.3">
      <c r="A758" s="6" t="s">
        <v>440</v>
      </c>
      <c r="B758" s="2" t="s">
        <v>1008</v>
      </c>
      <c r="C758" s="1" t="s">
        <v>1740</v>
      </c>
      <c r="D758" s="12" t="s">
        <v>18</v>
      </c>
      <c r="E758" s="12">
        <v>900</v>
      </c>
      <c r="F758" s="25" t="s">
        <v>2484</v>
      </c>
      <c r="G758" s="30" t="s">
        <v>3224</v>
      </c>
      <c r="H758" s="30" t="s">
        <v>3225</v>
      </c>
      <c r="I758" s="11" t="s">
        <v>131</v>
      </c>
      <c r="J758" s="12" t="s">
        <v>4456</v>
      </c>
      <c r="K758" s="12" t="s">
        <v>37</v>
      </c>
      <c r="L758" s="12">
        <v>0</v>
      </c>
      <c r="M758" s="12" t="s">
        <v>19</v>
      </c>
      <c r="N758" s="12" t="s">
        <v>21</v>
      </c>
      <c r="O758" s="12">
        <v>0</v>
      </c>
      <c r="P758" s="12" t="s">
        <v>373</v>
      </c>
      <c r="Q758" s="12">
        <v>5</v>
      </c>
      <c r="R758" s="30" t="s">
        <v>179</v>
      </c>
      <c r="S758" s="12">
        <v>0</v>
      </c>
      <c r="U758" t="s">
        <v>1097</v>
      </c>
      <c r="V758" t="s">
        <v>39</v>
      </c>
      <c r="W758" t="s">
        <v>4070</v>
      </c>
      <c r="X758" t="s">
        <v>4071</v>
      </c>
      <c r="Y758" t="s">
        <v>176</v>
      </c>
      <c r="Z758" t="s">
        <v>4919</v>
      </c>
      <c r="AA758" t="s">
        <v>37</v>
      </c>
      <c r="AC758" t="s">
        <v>19</v>
      </c>
      <c r="AD758">
        <v>4</v>
      </c>
      <c r="AE758">
        <v>0</v>
      </c>
      <c r="AF758" t="s">
        <v>75</v>
      </c>
      <c r="AG758">
        <v>15</v>
      </c>
      <c r="AI758" s="7" t="str">
        <f>VLOOKUP(B758,U:W,3,0)</f>
        <v>-6.9152177</v>
      </c>
      <c r="AJ758" s="4" t="str">
        <f>VLOOKUP(B758,U:X,4,0)</f>
        <v>110.6610236</v>
      </c>
      <c r="AK758" s="4" t="str">
        <f>VLOOKUP(B758,U:Y,5,0)</f>
        <v>SUHIRMANTO</v>
      </c>
      <c r="AL758" s="4" t="str">
        <f>VLOOKUP(B758,U:Z,6,0)</f>
        <v>14514228387</v>
      </c>
      <c r="AM758" s="4" t="str">
        <f>VLOOKUP(B758,U:AA,7,0)</f>
        <v>HEXING</v>
      </c>
      <c r="AN758" s="4">
        <f>VLOOKUP(B758,U:AB,8,0)</f>
        <v>0</v>
      </c>
      <c r="AO758" s="4" t="str">
        <f>VLOOKUP(B758,U:AC,9,0)</f>
        <v>ABB</v>
      </c>
      <c r="AP758" s="4">
        <f>VLOOKUP(B758,U:AD,10,0)</f>
        <v>4</v>
      </c>
      <c r="AQ758" s="3" t="s">
        <v>123</v>
      </c>
      <c r="AR758" s="4" t="str">
        <f t="shared" si="24"/>
        <v>4A</v>
      </c>
      <c r="AS758" s="4" t="str">
        <f>VLOOKUP(B758,U:AF,12,0)</f>
        <v>GD525512288</v>
      </c>
      <c r="AT758" s="4">
        <f>VLOOKUP(B758,U:AG,13,0)</f>
        <v>5</v>
      </c>
      <c r="AU758" s="4">
        <f t="shared" si="25"/>
        <v>0</v>
      </c>
    </row>
    <row r="759" spans="1:47" x14ac:dyDescent="0.3">
      <c r="A759" s="6" t="s">
        <v>440</v>
      </c>
      <c r="B759" s="2" t="s">
        <v>1175</v>
      </c>
      <c r="C759" s="1" t="s">
        <v>1888</v>
      </c>
      <c r="D759" s="12" t="s">
        <v>33</v>
      </c>
      <c r="E759" s="12">
        <v>900</v>
      </c>
      <c r="F759" s="25" t="s">
        <v>2648</v>
      </c>
      <c r="G759" s="30" t="s">
        <v>3148</v>
      </c>
      <c r="H759" s="30" t="s">
        <v>3983</v>
      </c>
      <c r="I759" s="11" t="s">
        <v>131</v>
      </c>
      <c r="J759" s="12" t="s">
        <v>4864</v>
      </c>
      <c r="K759" s="12" t="s">
        <v>37</v>
      </c>
      <c r="L759" s="12">
        <v>0</v>
      </c>
      <c r="M759" s="12" t="s">
        <v>19</v>
      </c>
      <c r="N759" s="12" t="s">
        <v>21</v>
      </c>
      <c r="O759" s="12">
        <v>0</v>
      </c>
      <c r="P759" s="12" t="s">
        <v>4979</v>
      </c>
      <c r="Q759" s="12">
        <v>5</v>
      </c>
      <c r="R759" s="30" t="s">
        <v>179</v>
      </c>
      <c r="S759" s="12">
        <v>0</v>
      </c>
      <c r="U759" t="s">
        <v>2706</v>
      </c>
      <c r="V759" t="s">
        <v>213</v>
      </c>
      <c r="W759" t="s">
        <v>4072</v>
      </c>
      <c r="X759" t="s">
        <v>4073</v>
      </c>
      <c r="Y759" t="s">
        <v>186</v>
      </c>
      <c r="Z759" t="s">
        <v>4920</v>
      </c>
      <c r="AA759" t="s">
        <v>37</v>
      </c>
      <c r="AC759" t="s">
        <v>19</v>
      </c>
      <c r="AD759">
        <v>50</v>
      </c>
      <c r="AE759">
        <v>0</v>
      </c>
      <c r="AF759" t="s">
        <v>235</v>
      </c>
      <c r="AG759">
        <v>1</v>
      </c>
      <c r="AI759" s="7" t="str">
        <f>VLOOKUP(B759,U:W,3,0)</f>
        <v>-6.8838433</v>
      </c>
      <c r="AJ759" s="4" t="str">
        <f>VLOOKUP(B759,U:X,4,0)</f>
        <v>110.6472871</v>
      </c>
      <c r="AK759" s="4" t="str">
        <f>VLOOKUP(B759,U:Y,5,0)</f>
        <v>SUHIRMANTO</v>
      </c>
      <c r="AL759" s="4" t="str">
        <f>VLOOKUP(B759,U:Z,6,0)</f>
        <v>14514168427</v>
      </c>
      <c r="AM759" s="4" t="str">
        <f>VLOOKUP(B759,U:AA,7,0)</f>
        <v>HEXING</v>
      </c>
      <c r="AN759" s="4">
        <f>VLOOKUP(B759,U:AB,8,0)</f>
        <v>0</v>
      </c>
      <c r="AO759" s="4" t="str">
        <f>VLOOKUP(B759,U:AC,9,0)</f>
        <v>ABB</v>
      </c>
      <c r="AP759" s="4">
        <f>VLOOKUP(B759,U:AD,10,0)</f>
        <v>4</v>
      </c>
      <c r="AQ759" s="3" t="s">
        <v>123</v>
      </c>
      <c r="AR759" s="4" t="str">
        <f t="shared" si="24"/>
        <v>4A</v>
      </c>
      <c r="AS759" s="4" t="str">
        <f>VLOOKUP(B759,U:AF,12,0)</f>
        <v>GD525510670</v>
      </c>
      <c r="AT759" s="4">
        <f>VLOOKUP(B759,U:AG,13,0)</f>
        <v>5</v>
      </c>
      <c r="AU759" s="4">
        <f t="shared" si="25"/>
        <v>0</v>
      </c>
    </row>
    <row r="760" spans="1:47" x14ac:dyDescent="0.3">
      <c r="A760" s="6" t="s">
        <v>440</v>
      </c>
      <c r="B760" s="2" t="s">
        <v>1176</v>
      </c>
      <c r="C760" s="1" t="s">
        <v>1889</v>
      </c>
      <c r="D760" s="12" t="s">
        <v>18</v>
      </c>
      <c r="E760" s="12">
        <v>900</v>
      </c>
      <c r="F760" s="25" t="s">
        <v>2649</v>
      </c>
      <c r="G760" s="30" t="s">
        <v>3943</v>
      </c>
      <c r="H760" s="30" t="s">
        <v>3944</v>
      </c>
      <c r="I760" s="11" t="s">
        <v>131</v>
      </c>
      <c r="J760" s="12" t="s">
        <v>4843</v>
      </c>
      <c r="K760" s="12" t="s">
        <v>37</v>
      </c>
      <c r="L760" s="12">
        <v>0</v>
      </c>
      <c r="M760" s="12" t="s">
        <v>19</v>
      </c>
      <c r="N760" s="12" t="s">
        <v>21</v>
      </c>
      <c r="O760" s="12">
        <v>0</v>
      </c>
      <c r="P760" s="12" t="s">
        <v>78</v>
      </c>
      <c r="Q760" s="12">
        <v>5</v>
      </c>
      <c r="R760" s="30" t="s">
        <v>179</v>
      </c>
      <c r="S760" s="12">
        <v>0</v>
      </c>
      <c r="U760" t="s">
        <v>1126</v>
      </c>
      <c r="V760" t="s">
        <v>39</v>
      </c>
      <c r="W760" t="s">
        <v>4074</v>
      </c>
      <c r="X760" t="s">
        <v>4075</v>
      </c>
      <c r="Y760" t="s">
        <v>180</v>
      </c>
      <c r="Z760" t="s">
        <v>4921</v>
      </c>
      <c r="AA760" t="s">
        <v>37</v>
      </c>
      <c r="AC760" t="s">
        <v>19</v>
      </c>
      <c r="AD760">
        <v>4</v>
      </c>
      <c r="AE760">
        <v>0</v>
      </c>
      <c r="AF760" t="s">
        <v>408</v>
      </c>
      <c r="AG760">
        <v>5</v>
      </c>
      <c r="AI760" s="7" t="str">
        <f>VLOOKUP(B760,U:W,3,0)</f>
        <v>-6.9154903</v>
      </c>
      <c r="AJ760" s="4" t="str">
        <f>VLOOKUP(B760,U:X,4,0)</f>
        <v>110.6621547</v>
      </c>
      <c r="AK760" s="4" t="str">
        <f>VLOOKUP(B760,U:Y,5,0)</f>
        <v>SUHIRMANTO</v>
      </c>
      <c r="AL760" s="4" t="str">
        <f>VLOOKUP(B760,U:Z,6,0)</f>
        <v>14514168377</v>
      </c>
      <c r="AM760" s="4" t="str">
        <f>VLOOKUP(B760,U:AA,7,0)</f>
        <v>HEXING</v>
      </c>
      <c r="AN760" s="4">
        <f>VLOOKUP(B760,U:AB,8,0)</f>
        <v>0</v>
      </c>
      <c r="AO760" s="4" t="str">
        <f>VLOOKUP(B760,U:AC,9,0)</f>
        <v>ABB</v>
      </c>
      <c r="AP760" s="4">
        <f>VLOOKUP(B760,U:AD,10,0)</f>
        <v>4</v>
      </c>
      <c r="AQ760" s="3" t="s">
        <v>123</v>
      </c>
      <c r="AR760" s="4" t="str">
        <f t="shared" si="24"/>
        <v>4A</v>
      </c>
      <c r="AS760" s="4" t="str">
        <f>VLOOKUP(B760,U:AF,12,0)</f>
        <v>GD525512286</v>
      </c>
      <c r="AT760" s="4">
        <f>VLOOKUP(B760,U:AG,13,0)</f>
        <v>5</v>
      </c>
      <c r="AU760" s="4">
        <f t="shared" si="25"/>
        <v>0</v>
      </c>
    </row>
    <row r="761" spans="1:47" x14ac:dyDescent="0.3">
      <c r="A761" s="6" t="s">
        <v>440</v>
      </c>
      <c r="B761" s="2" t="s">
        <v>1177</v>
      </c>
      <c r="C761" s="1" t="s">
        <v>1890</v>
      </c>
      <c r="D761" s="12" t="s">
        <v>33</v>
      </c>
      <c r="E761" s="12">
        <v>900</v>
      </c>
      <c r="F761" s="25" t="s">
        <v>2650</v>
      </c>
      <c r="G761" s="30" t="s">
        <v>4166</v>
      </c>
      <c r="H761" s="30" t="s">
        <v>4167</v>
      </c>
      <c r="I761" s="11" t="s">
        <v>131</v>
      </c>
      <c r="J761" s="12" t="s">
        <v>4969</v>
      </c>
      <c r="K761" s="12" t="s">
        <v>37</v>
      </c>
      <c r="L761" s="12">
        <v>0</v>
      </c>
      <c r="M761" s="12" t="s">
        <v>19</v>
      </c>
      <c r="N761" s="12" t="s">
        <v>21</v>
      </c>
      <c r="O761" s="12">
        <v>0</v>
      </c>
      <c r="P761" s="12" t="s">
        <v>399</v>
      </c>
      <c r="Q761" s="12">
        <v>2</v>
      </c>
      <c r="R761" s="30" t="s">
        <v>182</v>
      </c>
      <c r="S761" s="12">
        <v>0</v>
      </c>
      <c r="U761" t="s">
        <v>1095</v>
      </c>
      <c r="V761" t="s">
        <v>39</v>
      </c>
      <c r="W761" t="s">
        <v>4076</v>
      </c>
      <c r="X761" t="s">
        <v>4077</v>
      </c>
      <c r="Y761" t="s">
        <v>184</v>
      </c>
      <c r="Z761" t="s">
        <v>4922</v>
      </c>
      <c r="AA761" t="s">
        <v>37</v>
      </c>
      <c r="AC761" t="s">
        <v>19</v>
      </c>
      <c r="AD761">
        <v>4</v>
      </c>
      <c r="AE761">
        <v>0</v>
      </c>
      <c r="AF761" t="s">
        <v>82</v>
      </c>
      <c r="AG761">
        <v>6</v>
      </c>
      <c r="AI761" s="7" t="str">
        <f>VLOOKUP(B761,U:W,3,0)</f>
        <v>-6.8556569</v>
      </c>
      <c r="AJ761" s="4" t="str">
        <f>VLOOKUP(B761,U:X,4,0)</f>
        <v>110.7938595</v>
      </c>
      <c r="AK761" s="4" t="str">
        <f>VLOOKUP(B761,U:Y,5,0)</f>
        <v>PARYONO</v>
      </c>
      <c r="AL761" s="4" t="str">
        <f>VLOOKUP(B761,U:Z,6,0)</f>
        <v>14514168328</v>
      </c>
      <c r="AM761" s="4" t="str">
        <f>VLOOKUP(B761,U:AA,7,0)</f>
        <v>HEXING</v>
      </c>
      <c r="AN761" s="4">
        <f>VLOOKUP(B761,U:AB,8,0)</f>
        <v>0</v>
      </c>
      <c r="AO761" s="4" t="str">
        <f>VLOOKUP(B761,U:AC,9,0)</f>
        <v>ABB</v>
      </c>
      <c r="AP761" s="4">
        <f>VLOOKUP(B761,U:AD,10,0)</f>
        <v>4</v>
      </c>
      <c r="AQ761" s="3" t="s">
        <v>123</v>
      </c>
      <c r="AR761" s="4" t="str">
        <f t="shared" si="24"/>
        <v>4A</v>
      </c>
      <c r="AS761" s="4" t="str">
        <f>VLOOKUP(B761,U:AF,12,0)</f>
        <v>GD525511179</v>
      </c>
      <c r="AT761" s="4">
        <f>VLOOKUP(B761,U:AG,13,0)</f>
        <v>2</v>
      </c>
      <c r="AU761" s="4">
        <f t="shared" si="25"/>
        <v>0</v>
      </c>
    </row>
    <row r="762" spans="1:47" x14ac:dyDescent="0.3">
      <c r="A762" s="6" t="s">
        <v>440</v>
      </c>
      <c r="B762" s="2" t="s">
        <v>1178</v>
      </c>
      <c r="C762" s="1" t="s">
        <v>1891</v>
      </c>
      <c r="D762" s="12" t="s">
        <v>18</v>
      </c>
      <c r="E762" s="12">
        <v>1300</v>
      </c>
      <c r="F762" s="25" t="s">
        <v>2651</v>
      </c>
      <c r="G762" s="30" t="s">
        <v>216</v>
      </c>
      <c r="H762" s="30" t="s">
        <v>3934</v>
      </c>
      <c r="I762" s="11" t="s">
        <v>131</v>
      </c>
      <c r="J762" s="12" t="s">
        <v>4837</v>
      </c>
      <c r="K762" s="12" t="s">
        <v>144</v>
      </c>
      <c r="L762" s="12">
        <v>0</v>
      </c>
      <c r="M762" s="12" t="s">
        <v>19</v>
      </c>
      <c r="N762" s="12" t="s">
        <v>125</v>
      </c>
      <c r="O762" s="12">
        <v>0</v>
      </c>
      <c r="P762" s="12" t="s">
        <v>5165</v>
      </c>
      <c r="Q762" s="12">
        <v>2</v>
      </c>
      <c r="R762" s="30" t="s">
        <v>178</v>
      </c>
      <c r="S762" s="12">
        <v>0</v>
      </c>
      <c r="U762" t="s">
        <v>1136</v>
      </c>
      <c r="V762" t="s">
        <v>39</v>
      </c>
      <c r="W762" t="s">
        <v>4078</v>
      </c>
      <c r="X762" t="s">
        <v>4079</v>
      </c>
      <c r="Y762" t="s">
        <v>176</v>
      </c>
      <c r="Z762" t="s">
        <v>4923</v>
      </c>
      <c r="AA762" t="s">
        <v>37</v>
      </c>
      <c r="AC762" t="s">
        <v>19</v>
      </c>
      <c r="AD762">
        <v>4</v>
      </c>
      <c r="AE762">
        <v>0</v>
      </c>
      <c r="AF762" t="s">
        <v>5180</v>
      </c>
      <c r="AG762">
        <v>18</v>
      </c>
      <c r="AI762" s="7" t="str">
        <f>VLOOKUP(B762,U:W,3,0)</f>
        <v>-6.9947813</v>
      </c>
      <c r="AJ762" s="4" t="str">
        <f>VLOOKUP(B762,U:X,4,0)</f>
        <v>110.7500922</v>
      </c>
      <c r="AK762" s="4" t="str">
        <f>VLOOKUP(B762,U:Y,5,0)</f>
        <v>AGUS SALIM</v>
      </c>
      <c r="AL762" s="4" t="str">
        <f>VLOOKUP(B762,U:Z,6,0)</f>
        <v>45102984122</v>
      </c>
      <c r="AM762" s="4" t="str">
        <f>VLOOKUP(B762,U:AA,7,0)</f>
        <v>SANXING</v>
      </c>
      <c r="AN762" s="4">
        <f>VLOOKUP(B762,U:AB,8,0)</f>
        <v>0</v>
      </c>
      <c r="AO762" s="4" t="str">
        <f>VLOOKUP(B762,U:AC,9,0)</f>
        <v>ABB</v>
      </c>
      <c r="AP762" s="4">
        <f>VLOOKUP(B762,U:AD,10,0)</f>
        <v>6</v>
      </c>
      <c r="AQ762" s="3" t="s">
        <v>123</v>
      </c>
      <c r="AR762" s="4" t="str">
        <f t="shared" si="24"/>
        <v>6A</v>
      </c>
      <c r="AS762" s="4" t="str">
        <f>VLOOKUP(B762,U:AF,12,0)</f>
        <v>GD525511477</v>
      </c>
      <c r="AT762" s="4">
        <f>VLOOKUP(B762,U:AG,13,0)</f>
        <v>2</v>
      </c>
      <c r="AU762" s="4">
        <f t="shared" si="25"/>
        <v>0</v>
      </c>
    </row>
    <row r="763" spans="1:47" x14ac:dyDescent="0.3">
      <c r="A763" s="6" t="s">
        <v>435</v>
      </c>
      <c r="B763" s="2" t="s">
        <v>1179</v>
      </c>
      <c r="C763" s="1" t="s">
        <v>1892</v>
      </c>
      <c r="D763" s="12" t="s">
        <v>18</v>
      </c>
      <c r="E763" s="12">
        <v>1300</v>
      </c>
      <c r="F763" s="25" t="s">
        <v>2306</v>
      </c>
      <c r="G763" s="30" t="s">
        <v>222</v>
      </c>
      <c r="H763" s="30" t="s">
        <v>3926</v>
      </c>
      <c r="I763" s="11" t="s">
        <v>131</v>
      </c>
      <c r="J763" s="12" t="s">
        <v>4886</v>
      </c>
      <c r="K763" s="12" t="s">
        <v>37</v>
      </c>
      <c r="L763" s="12">
        <v>0</v>
      </c>
      <c r="M763" s="12" t="s">
        <v>19</v>
      </c>
      <c r="N763" s="12" t="s">
        <v>125</v>
      </c>
      <c r="O763" s="12">
        <v>0</v>
      </c>
      <c r="P763" s="12" t="s">
        <v>102</v>
      </c>
      <c r="Q763" s="12">
        <v>6</v>
      </c>
      <c r="R763" s="30" t="s">
        <v>178</v>
      </c>
      <c r="S763" s="12" t="s">
        <v>132</v>
      </c>
      <c r="U763" t="s">
        <v>1114</v>
      </c>
      <c r="V763" t="s">
        <v>39</v>
      </c>
      <c r="W763" t="s">
        <v>4080</v>
      </c>
      <c r="X763" t="s">
        <v>4081</v>
      </c>
      <c r="Y763" t="s">
        <v>31</v>
      </c>
      <c r="Z763" t="s">
        <v>4924</v>
      </c>
      <c r="AA763" t="s">
        <v>37</v>
      </c>
      <c r="AC763" t="s">
        <v>19</v>
      </c>
      <c r="AD763">
        <v>4</v>
      </c>
      <c r="AE763">
        <v>0</v>
      </c>
      <c r="AF763" t="s">
        <v>74</v>
      </c>
      <c r="AG763">
        <v>8</v>
      </c>
      <c r="AI763" s="7" t="str">
        <f>VLOOKUP(B763,U:W,3,0)</f>
        <v>-6.9947805</v>
      </c>
      <c r="AJ763" s="4" t="str">
        <f>VLOOKUP(B763,U:X,4,0)</f>
        <v>110.7500945</v>
      </c>
      <c r="AK763" s="4" t="str">
        <f>VLOOKUP(B763,U:Y,5,0)</f>
        <v>AGUS SALIM</v>
      </c>
      <c r="AL763" s="4" t="str">
        <f>VLOOKUP(B763,U:Z,6,0)</f>
        <v>14514174672</v>
      </c>
      <c r="AM763" s="4" t="str">
        <f>VLOOKUP(B763,U:AA,7,0)</f>
        <v>HEXING</v>
      </c>
      <c r="AN763" s="4">
        <f>VLOOKUP(B763,U:AB,8,0)</f>
        <v>0</v>
      </c>
      <c r="AO763" s="4" t="str">
        <f>VLOOKUP(B763,U:AC,9,0)</f>
        <v>ABB</v>
      </c>
      <c r="AP763" s="4">
        <f>VLOOKUP(B763,U:AD,10,0)</f>
        <v>6</v>
      </c>
      <c r="AQ763" s="3" t="s">
        <v>123</v>
      </c>
      <c r="AR763" s="4" t="str">
        <f t="shared" si="24"/>
        <v>6A</v>
      </c>
      <c r="AS763" s="4" t="str">
        <f>VLOOKUP(B763,U:AF,12,0)</f>
        <v>GD525510536</v>
      </c>
      <c r="AT763" s="4">
        <f>VLOOKUP(B763,U:AG,13,0)</f>
        <v>6</v>
      </c>
      <c r="AU763" s="4" t="str">
        <f t="shared" si="25"/>
        <v>PERLU PERLUASAN JTR</v>
      </c>
    </row>
    <row r="764" spans="1:47" x14ac:dyDescent="0.3">
      <c r="A764" s="6" t="s">
        <v>435</v>
      </c>
      <c r="B764" s="2" t="s">
        <v>1180</v>
      </c>
      <c r="C764" s="1" t="s">
        <v>1893</v>
      </c>
      <c r="D764" s="12" t="s">
        <v>18</v>
      </c>
      <c r="E764" s="12">
        <v>900</v>
      </c>
      <c r="F764" s="25" t="s">
        <v>2652</v>
      </c>
      <c r="G764" s="30" t="s">
        <v>4004</v>
      </c>
      <c r="H764" s="30" t="s">
        <v>4005</v>
      </c>
      <c r="I764" s="11" t="s">
        <v>131</v>
      </c>
      <c r="J764" s="12" t="s">
        <v>4875</v>
      </c>
      <c r="K764" s="12" t="s">
        <v>37</v>
      </c>
      <c r="L764" s="12">
        <v>0</v>
      </c>
      <c r="M764" s="12" t="s">
        <v>19</v>
      </c>
      <c r="N764" s="12" t="s">
        <v>21</v>
      </c>
      <c r="O764" s="12">
        <v>0</v>
      </c>
      <c r="P764" s="12" t="s">
        <v>242</v>
      </c>
      <c r="Q764" s="12">
        <v>4</v>
      </c>
      <c r="R764" s="30" t="s">
        <v>181</v>
      </c>
      <c r="S764" s="12">
        <v>0</v>
      </c>
      <c r="U764" t="s">
        <v>1118</v>
      </c>
      <c r="V764" t="s">
        <v>39</v>
      </c>
      <c r="W764" t="s">
        <v>4082</v>
      </c>
      <c r="X764" t="s">
        <v>4083</v>
      </c>
      <c r="Y764" t="s">
        <v>180</v>
      </c>
      <c r="Z764" t="s">
        <v>4925</v>
      </c>
      <c r="AA764" t="s">
        <v>37</v>
      </c>
      <c r="AC764" t="s">
        <v>19</v>
      </c>
      <c r="AD764">
        <v>4</v>
      </c>
      <c r="AE764">
        <v>0</v>
      </c>
      <c r="AF764" t="s">
        <v>70</v>
      </c>
      <c r="AG764">
        <v>4</v>
      </c>
      <c r="AI764" s="7" t="str">
        <f>VLOOKUP(B764,U:W,3,0)</f>
        <v>-6.7988756</v>
      </c>
      <c r="AJ764" s="4" t="str">
        <f>VLOOKUP(B764,U:X,4,0)</f>
        <v>110.6088338</v>
      </c>
      <c r="AK764" s="4" t="str">
        <f>VLOOKUP(B764,U:Y,5,0)</f>
        <v>MUSYAFAK</v>
      </c>
      <c r="AL764" s="4" t="str">
        <f>VLOOKUP(B764,U:Z,6,0)</f>
        <v>14514181198</v>
      </c>
      <c r="AM764" s="4" t="str">
        <f>VLOOKUP(B764,U:AA,7,0)</f>
        <v>HEXING</v>
      </c>
      <c r="AN764" s="4">
        <f>VLOOKUP(B764,U:AB,8,0)</f>
        <v>0</v>
      </c>
      <c r="AO764" s="4" t="str">
        <f>VLOOKUP(B764,U:AC,9,0)</f>
        <v>ABB</v>
      </c>
      <c r="AP764" s="4">
        <f>VLOOKUP(B764,U:AD,10,0)</f>
        <v>4</v>
      </c>
      <c r="AQ764" s="3" t="s">
        <v>123</v>
      </c>
      <c r="AR764" s="4" t="str">
        <f t="shared" si="24"/>
        <v>4A</v>
      </c>
      <c r="AS764" s="4" t="str">
        <f>VLOOKUP(B764,U:AF,12,0)</f>
        <v>GD525510650</v>
      </c>
      <c r="AT764" s="4">
        <f>VLOOKUP(B764,U:AG,13,0)</f>
        <v>4</v>
      </c>
      <c r="AU764" s="4">
        <f t="shared" si="25"/>
        <v>0</v>
      </c>
    </row>
    <row r="765" spans="1:47" x14ac:dyDescent="0.3">
      <c r="A765" s="6" t="s">
        <v>435</v>
      </c>
      <c r="B765" s="2" t="s">
        <v>1181</v>
      </c>
      <c r="C765" s="1" t="s">
        <v>1894</v>
      </c>
      <c r="D765" s="12" t="s">
        <v>18</v>
      </c>
      <c r="E765" s="12">
        <v>2200</v>
      </c>
      <c r="F765" s="25" t="s">
        <v>2653</v>
      </c>
      <c r="G765" s="30" t="s">
        <v>4010</v>
      </c>
      <c r="H765" s="30" t="s">
        <v>4011</v>
      </c>
      <c r="I765" s="11" t="s">
        <v>131</v>
      </c>
      <c r="J765" s="12" t="s">
        <v>4878</v>
      </c>
      <c r="K765" s="12" t="s">
        <v>37</v>
      </c>
      <c r="L765" s="12">
        <v>0</v>
      </c>
      <c r="M765" s="12" t="s">
        <v>19</v>
      </c>
      <c r="N765" s="12" t="s">
        <v>22</v>
      </c>
      <c r="O765" s="12">
        <v>0</v>
      </c>
      <c r="P765" s="12" t="s">
        <v>90</v>
      </c>
      <c r="Q765" s="12">
        <v>4</v>
      </c>
      <c r="R765" s="30" t="s">
        <v>180</v>
      </c>
      <c r="S765" s="12">
        <v>0</v>
      </c>
      <c r="U765" t="s">
        <v>1134</v>
      </c>
      <c r="V765" t="s">
        <v>39</v>
      </c>
      <c r="W765" t="s">
        <v>4084</v>
      </c>
      <c r="X765" t="s">
        <v>4085</v>
      </c>
      <c r="Y765" t="s">
        <v>176</v>
      </c>
      <c r="Z765" t="s">
        <v>4926</v>
      </c>
      <c r="AA765" t="s">
        <v>37</v>
      </c>
      <c r="AC765" t="s">
        <v>19</v>
      </c>
      <c r="AD765">
        <v>4</v>
      </c>
      <c r="AE765">
        <v>0</v>
      </c>
      <c r="AF765" t="s">
        <v>401</v>
      </c>
      <c r="AG765">
        <v>9</v>
      </c>
      <c r="AI765" s="7" t="str">
        <f>VLOOKUP(B765,U:W,3,0)</f>
        <v>-6.913937</v>
      </c>
      <c r="AJ765" s="4" t="str">
        <f>VLOOKUP(B765,U:X,4,0)</f>
        <v>110.5106804</v>
      </c>
      <c r="AK765" s="4" t="str">
        <f>VLOOKUP(B765,U:Y,5,0)</f>
        <v>AHMAD FAHRUR REZA</v>
      </c>
      <c r="AL765" s="4" t="str">
        <f>VLOOKUP(B765,U:Z,6,0)</f>
        <v>14514148445</v>
      </c>
      <c r="AM765" s="4" t="str">
        <f>VLOOKUP(B765,U:AA,7,0)</f>
        <v>HEXING</v>
      </c>
      <c r="AN765" s="4">
        <f>VLOOKUP(B765,U:AB,8,0)</f>
        <v>0</v>
      </c>
      <c r="AO765" s="4" t="str">
        <f>VLOOKUP(B765,U:AC,9,0)</f>
        <v>ABB</v>
      </c>
      <c r="AP765" s="4">
        <f>VLOOKUP(B765,U:AD,10,0)</f>
        <v>10</v>
      </c>
      <c r="AQ765" s="3" t="s">
        <v>123</v>
      </c>
      <c r="AR765" s="4" t="str">
        <f t="shared" si="24"/>
        <v>10A</v>
      </c>
      <c r="AS765" s="4" t="str">
        <f>VLOOKUP(B765,U:AF,12,0)</f>
        <v>GD525512382</v>
      </c>
      <c r="AT765" s="4">
        <f>VLOOKUP(B765,U:AG,13,0)</f>
        <v>4</v>
      </c>
      <c r="AU765" s="4">
        <f t="shared" si="25"/>
        <v>0</v>
      </c>
    </row>
    <row r="766" spans="1:47" x14ac:dyDescent="0.3">
      <c r="A766" s="6" t="s">
        <v>440</v>
      </c>
      <c r="B766" s="2" t="s">
        <v>1182</v>
      </c>
      <c r="C766" s="1" t="s">
        <v>1895</v>
      </c>
      <c r="D766" s="12" t="s">
        <v>33</v>
      </c>
      <c r="E766" s="12">
        <v>900</v>
      </c>
      <c r="F766" s="25" t="s">
        <v>2654</v>
      </c>
      <c r="G766" s="30" t="s">
        <v>4170</v>
      </c>
      <c r="H766" s="30" t="s">
        <v>4171</v>
      </c>
      <c r="I766" s="11" t="s">
        <v>131</v>
      </c>
      <c r="J766" s="12" t="s">
        <v>4971</v>
      </c>
      <c r="K766" s="12" t="s">
        <v>37</v>
      </c>
      <c r="L766" s="12">
        <v>0</v>
      </c>
      <c r="M766" s="12" t="s">
        <v>19</v>
      </c>
      <c r="N766" s="12" t="s">
        <v>21</v>
      </c>
      <c r="O766" s="12">
        <v>0</v>
      </c>
      <c r="P766" s="12" t="s">
        <v>5189</v>
      </c>
      <c r="Q766" s="12">
        <v>8</v>
      </c>
      <c r="R766" s="30" t="s">
        <v>31</v>
      </c>
      <c r="S766" s="12" t="s">
        <v>132</v>
      </c>
      <c r="U766" t="s">
        <v>1128</v>
      </c>
      <c r="V766" t="s">
        <v>39</v>
      </c>
      <c r="W766" t="s">
        <v>4086</v>
      </c>
      <c r="X766" t="s">
        <v>4087</v>
      </c>
      <c r="Y766" t="s">
        <v>182</v>
      </c>
      <c r="Z766" t="s">
        <v>4927</v>
      </c>
      <c r="AA766" t="s">
        <v>37</v>
      </c>
      <c r="AC766" t="s">
        <v>19</v>
      </c>
      <c r="AD766">
        <v>4</v>
      </c>
      <c r="AE766">
        <v>0</v>
      </c>
      <c r="AF766" t="s">
        <v>397</v>
      </c>
      <c r="AG766">
        <v>6</v>
      </c>
      <c r="AI766" s="7" t="str">
        <f>VLOOKUP(B766,U:W,3,0)</f>
        <v>-6.9150099</v>
      </c>
      <c r="AJ766" s="4" t="str">
        <f>VLOOKUP(B766,U:X,4,0)</f>
        <v>110.6011637</v>
      </c>
      <c r="AK766" s="4" t="str">
        <f>VLOOKUP(B766,U:Y,5,0)</f>
        <v>SUDARMAN</v>
      </c>
      <c r="AL766" s="4" t="str">
        <f>VLOOKUP(B766,U:Z,6,0)</f>
        <v>14514168385</v>
      </c>
      <c r="AM766" s="4" t="str">
        <f>VLOOKUP(B766,U:AA,7,0)</f>
        <v>HEXING</v>
      </c>
      <c r="AN766" s="4">
        <f>VLOOKUP(B766,U:AB,8,0)</f>
        <v>0</v>
      </c>
      <c r="AO766" s="4" t="str">
        <f>VLOOKUP(B766,U:AC,9,0)</f>
        <v>ABB</v>
      </c>
      <c r="AP766" s="4">
        <f>VLOOKUP(B766,U:AD,10,0)</f>
        <v>4</v>
      </c>
      <c r="AQ766" s="3" t="s">
        <v>123</v>
      </c>
      <c r="AR766" s="4" t="str">
        <f t="shared" si="24"/>
        <v>4A</v>
      </c>
      <c r="AS766" s="4" t="str">
        <f>VLOOKUP(B766,U:AF,12,0)</f>
        <v>GD525510142</v>
      </c>
      <c r="AT766" s="4">
        <f>VLOOKUP(B766,U:AG,13,0)</f>
        <v>8</v>
      </c>
      <c r="AU766" s="4" t="str">
        <f t="shared" si="25"/>
        <v>PERLU PERLUASAN JTR</v>
      </c>
    </row>
    <row r="767" spans="1:47" x14ac:dyDescent="0.3">
      <c r="A767" s="6" t="s">
        <v>440</v>
      </c>
      <c r="B767" s="2" t="s">
        <v>1183</v>
      </c>
      <c r="C767" s="1" t="s">
        <v>1896</v>
      </c>
      <c r="D767" s="12" t="s">
        <v>34</v>
      </c>
      <c r="E767" s="12">
        <v>5500</v>
      </c>
      <c r="F767" s="25" t="s">
        <v>2655</v>
      </c>
      <c r="G767" s="30" t="s">
        <v>3939</v>
      </c>
      <c r="H767" s="30" t="s">
        <v>3940</v>
      </c>
      <c r="I767" s="11" t="s">
        <v>131</v>
      </c>
      <c r="J767" s="12" t="s">
        <v>4841</v>
      </c>
      <c r="K767" s="12" t="s">
        <v>145</v>
      </c>
      <c r="L767" s="12">
        <v>0</v>
      </c>
      <c r="M767" s="12" t="s">
        <v>19</v>
      </c>
      <c r="N767" s="12" t="s">
        <v>129</v>
      </c>
      <c r="O767" s="12">
        <v>0</v>
      </c>
      <c r="P767" s="12" t="s">
        <v>5166</v>
      </c>
      <c r="Q767" s="12">
        <v>1</v>
      </c>
      <c r="R767" s="30" t="s">
        <v>184</v>
      </c>
      <c r="S767" s="12">
        <v>0</v>
      </c>
      <c r="U767" t="s">
        <v>1120</v>
      </c>
      <c r="V767" t="s">
        <v>39</v>
      </c>
      <c r="W767" t="s">
        <v>4088</v>
      </c>
      <c r="X767" t="s">
        <v>4089</v>
      </c>
      <c r="Y767" t="s">
        <v>180</v>
      </c>
      <c r="Z767" t="s">
        <v>4928</v>
      </c>
      <c r="AA767" t="s">
        <v>37</v>
      </c>
      <c r="AC767" t="s">
        <v>19</v>
      </c>
      <c r="AD767">
        <v>4</v>
      </c>
      <c r="AE767">
        <v>0</v>
      </c>
      <c r="AF767" t="s">
        <v>61</v>
      </c>
      <c r="AG767">
        <v>4</v>
      </c>
      <c r="AI767" s="7" t="str">
        <f>VLOOKUP(B767,U:W,3,0)</f>
        <v>-6.8296841</v>
      </c>
      <c r="AJ767" s="4" t="str">
        <f>VLOOKUP(B767,U:X,4,0)</f>
        <v>110.7261836</v>
      </c>
      <c r="AK767" s="4" t="str">
        <f>VLOOKUP(B767,U:Y,5,0)</f>
        <v>AHMAD KHARIS</v>
      </c>
      <c r="AL767" s="4" t="str">
        <f>VLOOKUP(B767,U:Z,6,0)</f>
        <v>56211868270</v>
      </c>
      <c r="AM767" s="4" t="str">
        <f>VLOOKUP(B767,U:AA,7,0)</f>
        <v>MELCOINDA</v>
      </c>
      <c r="AN767" s="4">
        <f>VLOOKUP(B767,U:AB,8,0)</f>
        <v>0</v>
      </c>
      <c r="AO767" s="4" t="str">
        <f>VLOOKUP(B767,U:AC,9,0)</f>
        <v>ABB</v>
      </c>
      <c r="AP767" s="4">
        <f>VLOOKUP(B767,U:AD,10,0)</f>
        <v>25</v>
      </c>
      <c r="AQ767" s="3" t="s">
        <v>123</v>
      </c>
      <c r="AR767" s="4" t="str">
        <f t="shared" si="24"/>
        <v>25A</v>
      </c>
      <c r="AS767" s="4" t="str">
        <f>VLOOKUP(B767,U:AF,12,0)</f>
        <v>0269</v>
      </c>
      <c r="AT767" s="4">
        <f>VLOOKUP(B767,U:AG,13,0)</f>
        <v>1</v>
      </c>
      <c r="AU767" s="4">
        <f t="shared" si="25"/>
        <v>0</v>
      </c>
    </row>
    <row r="768" spans="1:47" x14ac:dyDescent="0.3">
      <c r="A768" s="6" t="s">
        <v>440</v>
      </c>
      <c r="B768" s="2" t="s">
        <v>1184</v>
      </c>
      <c r="C768" s="1" t="s">
        <v>1897</v>
      </c>
      <c r="D768" s="12" t="s">
        <v>33</v>
      </c>
      <c r="E768" s="12">
        <v>900</v>
      </c>
      <c r="F768" s="25" t="s">
        <v>2656</v>
      </c>
      <c r="G768" s="30" t="s">
        <v>3945</v>
      </c>
      <c r="H768" s="30" t="s">
        <v>327</v>
      </c>
      <c r="I768" s="11" t="s">
        <v>131</v>
      </c>
      <c r="J768" s="12" t="s">
        <v>4844</v>
      </c>
      <c r="K768" s="12" t="s">
        <v>37</v>
      </c>
      <c r="L768" s="12">
        <v>0</v>
      </c>
      <c r="M768" s="12" t="s">
        <v>19</v>
      </c>
      <c r="N768" s="12" t="s">
        <v>21</v>
      </c>
      <c r="O768" s="12">
        <v>0</v>
      </c>
      <c r="P768" s="12" t="s">
        <v>154</v>
      </c>
      <c r="Q768" s="12">
        <v>4</v>
      </c>
      <c r="R768" s="30" t="s">
        <v>178</v>
      </c>
      <c r="S768" s="12">
        <v>0</v>
      </c>
      <c r="U768" t="s">
        <v>1086</v>
      </c>
      <c r="V768" t="s">
        <v>40</v>
      </c>
      <c r="W768" t="s">
        <v>4090</v>
      </c>
      <c r="X768" t="s">
        <v>4091</v>
      </c>
      <c r="Y768" t="s">
        <v>178</v>
      </c>
      <c r="Z768" t="s">
        <v>4929</v>
      </c>
      <c r="AA768" t="s">
        <v>37</v>
      </c>
      <c r="AC768" t="s">
        <v>19</v>
      </c>
      <c r="AD768">
        <v>6</v>
      </c>
      <c r="AE768">
        <v>0</v>
      </c>
      <c r="AF768" t="s">
        <v>384</v>
      </c>
      <c r="AG768">
        <v>4</v>
      </c>
      <c r="AI768" s="7" t="str">
        <f>VLOOKUP(B768,U:W,3,0)</f>
        <v>-6.9947793</v>
      </c>
      <c r="AJ768" s="4" t="str">
        <f>VLOOKUP(B768,U:X,4,0)</f>
        <v>110.7500938</v>
      </c>
      <c r="AK768" s="4" t="str">
        <f>VLOOKUP(B768,U:Y,5,0)</f>
        <v>AGUS SALIM</v>
      </c>
      <c r="AL768" s="4" t="str">
        <f>VLOOKUP(B768,U:Z,6,0)</f>
        <v>14514144881</v>
      </c>
      <c r="AM768" s="4" t="str">
        <f>VLOOKUP(B768,U:AA,7,0)</f>
        <v>HEXING</v>
      </c>
      <c r="AN768" s="4">
        <f>VLOOKUP(B768,U:AB,8,0)</f>
        <v>0</v>
      </c>
      <c r="AO768" s="4" t="str">
        <f>VLOOKUP(B768,U:AC,9,0)</f>
        <v>ABB</v>
      </c>
      <c r="AP768" s="4">
        <f>VLOOKUP(B768,U:AD,10,0)</f>
        <v>4</v>
      </c>
      <c r="AQ768" s="3" t="s">
        <v>123</v>
      </c>
      <c r="AR768" s="4" t="str">
        <f t="shared" si="24"/>
        <v>4A</v>
      </c>
      <c r="AS768" s="4" t="str">
        <f>VLOOKUP(B768,U:AF,12,0)</f>
        <v>GD525512116</v>
      </c>
      <c r="AT768" s="4">
        <f>VLOOKUP(B768,U:AG,13,0)</f>
        <v>4</v>
      </c>
      <c r="AU768" s="4">
        <f t="shared" si="25"/>
        <v>0</v>
      </c>
    </row>
    <row r="769" spans="1:47" x14ac:dyDescent="0.3">
      <c r="A769" s="6" t="s">
        <v>435</v>
      </c>
      <c r="B769" s="2" t="s">
        <v>1185</v>
      </c>
      <c r="C769" s="1" t="s">
        <v>1898</v>
      </c>
      <c r="D769" s="12" t="s">
        <v>18</v>
      </c>
      <c r="E769" s="12">
        <v>900</v>
      </c>
      <c r="F769" s="25" t="s">
        <v>2657</v>
      </c>
      <c r="G769" s="30" t="s">
        <v>326</v>
      </c>
      <c r="H769" s="30" t="s">
        <v>321</v>
      </c>
      <c r="I769" s="11" t="s">
        <v>131</v>
      </c>
      <c r="J769" s="12" t="s">
        <v>4891</v>
      </c>
      <c r="K769" s="12" t="s">
        <v>145</v>
      </c>
      <c r="L769" s="12">
        <v>0</v>
      </c>
      <c r="M769" s="12" t="s">
        <v>19</v>
      </c>
      <c r="N769" s="12" t="s">
        <v>21</v>
      </c>
      <c r="O769" s="12">
        <v>0</v>
      </c>
      <c r="P769" s="12" t="s">
        <v>114</v>
      </c>
      <c r="Q769" s="12">
        <v>1</v>
      </c>
      <c r="R769" s="30" t="s">
        <v>178</v>
      </c>
      <c r="S769" s="12">
        <v>0</v>
      </c>
      <c r="U769" t="s">
        <v>1145</v>
      </c>
      <c r="V769" t="s">
        <v>39</v>
      </c>
      <c r="W769" t="s">
        <v>4092</v>
      </c>
      <c r="X769" t="s">
        <v>4093</v>
      </c>
      <c r="Y769" t="s">
        <v>181</v>
      </c>
      <c r="Z769" t="s">
        <v>4930</v>
      </c>
      <c r="AA769" t="s">
        <v>37</v>
      </c>
      <c r="AC769" t="s">
        <v>19</v>
      </c>
      <c r="AD769">
        <v>4</v>
      </c>
      <c r="AE769">
        <v>0</v>
      </c>
      <c r="AF769" t="s">
        <v>156</v>
      </c>
      <c r="AG769">
        <v>2</v>
      </c>
      <c r="AI769" s="7" t="str">
        <f>VLOOKUP(B769,U:W,3,0)</f>
        <v>-6.994781</v>
      </c>
      <c r="AJ769" s="4" t="str">
        <f>VLOOKUP(B769,U:X,4,0)</f>
        <v>110.7500935</v>
      </c>
      <c r="AK769" s="4" t="str">
        <f>VLOOKUP(B769,U:Y,5,0)</f>
        <v>AGUS SALIM</v>
      </c>
      <c r="AL769" s="4" t="str">
        <f>VLOOKUP(B769,U:Z,6,0)</f>
        <v>56505134819</v>
      </c>
      <c r="AM769" s="4" t="str">
        <f>VLOOKUP(B769,U:AA,7,0)</f>
        <v>MELCOINDA</v>
      </c>
      <c r="AN769" s="4">
        <f>VLOOKUP(B769,U:AB,8,0)</f>
        <v>0</v>
      </c>
      <c r="AO769" s="4" t="str">
        <f>VLOOKUP(B769,U:AC,9,0)</f>
        <v>ABB</v>
      </c>
      <c r="AP769" s="4">
        <f>VLOOKUP(B769,U:AD,10,0)</f>
        <v>4</v>
      </c>
      <c r="AQ769" s="3" t="s">
        <v>123</v>
      </c>
      <c r="AR769" s="4" t="str">
        <f t="shared" si="24"/>
        <v>4A</v>
      </c>
      <c r="AS769" s="4" t="str">
        <f>VLOOKUP(B769,U:AF,12,0)</f>
        <v>GD525512364</v>
      </c>
      <c r="AT769" s="4">
        <f>VLOOKUP(B769,U:AG,13,0)</f>
        <v>1</v>
      </c>
      <c r="AU769" s="4">
        <f t="shared" si="25"/>
        <v>0</v>
      </c>
    </row>
    <row r="770" spans="1:47" x14ac:dyDescent="0.3">
      <c r="A770" s="6" t="s">
        <v>435</v>
      </c>
      <c r="B770" s="2" t="s">
        <v>1186</v>
      </c>
      <c r="C770" s="1" t="s">
        <v>210</v>
      </c>
      <c r="D770" s="12" t="s">
        <v>18</v>
      </c>
      <c r="E770" s="12">
        <v>900</v>
      </c>
      <c r="F770" s="25" t="s">
        <v>2658</v>
      </c>
      <c r="G770" s="19" t="s">
        <v>3994</v>
      </c>
      <c r="H770" s="19" t="s">
        <v>3995</v>
      </c>
      <c r="I770" s="11" t="s">
        <v>131</v>
      </c>
      <c r="J770" s="18" t="s">
        <v>4870</v>
      </c>
      <c r="K770" s="12" t="s">
        <v>37</v>
      </c>
      <c r="L770" s="12">
        <v>0</v>
      </c>
      <c r="M770" s="11" t="s">
        <v>19</v>
      </c>
      <c r="N770" s="11" t="s">
        <v>21</v>
      </c>
      <c r="O770" s="12">
        <v>0</v>
      </c>
      <c r="P770" s="12" t="s">
        <v>54</v>
      </c>
      <c r="Q770" s="12">
        <v>7</v>
      </c>
      <c r="R770" s="28" t="s">
        <v>183</v>
      </c>
      <c r="S770" s="11" t="s">
        <v>132</v>
      </c>
      <c r="U770" t="s">
        <v>1015</v>
      </c>
      <c r="V770" t="s">
        <v>44</v>
      </c>
      <c r="W770" t="s">
        <v>4094</v>
      </c>
      <c r="X770" t="s">
        <v>4095</v>
      </c>
      <c r="Y770" t="s">
        <v>177</v>
      </c>
      <c r="Z770" t="s">
        <v>4931</v>
      </c>
      <c r="AA770" t="s">
        <v>226</v>
      </c>
      <c r="AC770" t="s">
        <v>19</v>
      </c>
      <c r="AD770">
        <v>50</v>
      </c>
      <c r="AE770">
        <v>0</v>
      </c>
      <c r="AF770" t="s">
        <v>164</v>
      </c>
      <c r="AG770">
        <v>1</v>
      </c>
      <c r="AI770" s="7" t="str">
        <f>VLOOKUP(B770,U:W,3,0)</f>
        <v>-6.9827842</v>
      </c>
      <c r="AJ770" s="4" t="str">
        <f>VLOOKUP(B770,U:X,4,0)</f>
        <v>110.6720041</v>
      </c>
      <c r="AK770" s="4" t="str">
        <f>VLOOKUP(B770,U:Y,5,0)</f>
        <v>SLAMET</v>
      </c>
      <c r="AL770" s="4" t="str">
        <f>VLOOKUP(B770,U:Z,6,0)</f>
        <v>14514174904</v>
      </c>
      <c r="AM770" s="4" t="str">
        <f>VLOOKUP(B770,U:AA,7,0)</f>
        <v>HEXING</v>
      </c>
      <c r="AN770" s="4">
        <f>VLOOKUP(B770,U:AB,8,0)</f>
        <v>0</v>
      </c>
      <c r="AO770" s="4" t="str">
        <f>VLOOKUP(B770,U:AC,9,0)</f>
        <v>ABB</v>
      </c>
      <c r="AP770" s="4">
        <f>VLOOKUP(B770,U:AD,10,0)</f>
        <v>4</v>
      </c>
      <c r="AQ770" s="3" t="s">
        <v>123</v>
      </c>
      <c r="AR770" s="4" t="str">
        <f t="shared" si="24"/>
        <v>4A</v>
      </c>
      <c r="AS770" s="4" t="str">
        <f>VLOOKUP(B770,U:AF,12,0)</f>
        <v>GD525512316</v>
      </c>
      <c r="AT770" s="4">
        <f>VLOOKUP(B770,U:AG,13,0)</f>
        <v>7</v>
      </c>
      <c r="AU770" s="4" t="str">
        <f t="shared" si="25"/>
        <v>PERLU PERLUASAN JTR</v>
      </c>
    </row>
    <row r="771" spans="1:47" x14ac:dyDescent="0.3">
      <c r="A771" s="6" t="s">
        <v>435</v>
      </c>
      <c r="B771" s="2" t="s">
        <v>1187</v>
      </c>
      <c r="C771" s="1" t="s">
        <v>1899</v>
      </c>
      <c r="D771" s="12" t="s">
        <v>18</v>
      </c>
      <c r="E771" s="12">
        <v>1300</v>
      </c>
      <c r="F771" s="25" t="s">
        <v>2659</v>
      </c>
      <c r="G771" s="30" t="s">
        <v>3964</v>
      </c>
      <c r="H771" s="30" t="s">
        <v>3965</v>
      </c>
      <c r="I771" s="11" t="s">
        <v>131</v>
      </c>
      <c r="J771" s="12" t="s">
        <v>4854</v>
      </c>
      <c r="K771" s="12" t="s">
        <v>37</v>
      </c>
      <c r="L771" s="12">
        <v>0</v>
      </c>
      <c r="M771" s="12" t="s">
        <v>19</v>
      </c>
      <c r="N771" s="12" t="s">
        <v>125</v>
      </c>
      <c r="O771" s="12">
        <v>0</v>
      </c>
      <c r="P771" s="12" t="s">
        <v>60</v>
      </c>
      <c r="Q771" s="12">
        <v>5</v>
      </c>
      <c r="R771" s="30" t="s">
        <v>180</v>
      </c>
      <c r="S771" s="12">
        <v>0</v>
      </c>
      <c r="U771" t="s">
        <v>1143</v>
      </c>
      <c r="V771" t="s">
        <v>39</v>
      </c>
      <c r="W771" t="s">
        <v>4096</v>
      </c>
      <c r="X771" t="s">
        <v>4097</v>
      </c>
      <c r="Y771" t="s">
        <v>183</v>
      </c>
      <c r="Z771" t="s">
        <v>4932</v>
      </c>
      <c r="AA771" t="s">
        <v>145</v>
      </c>
      <c r="AC771" t="s">
        <v>19</v>
      </c>
      <c r="AD771">
        <v>4</v>
      </c>
      <c r="AE771">
        <v>0</v>
      </c>
      <c r="AF771" t="s">
        <v>84</v>
      </c>
      <c r="AG771">
        <v>7</v>
      </c>
      <c r="AI771" s="7" t="str">
        <f>VLOOKUP(B771,U:W,3,0)</f>
        <v>-6.9440823</v>
      </c>
      <c r="AJ771" s="4" t="str">
        <f>VLOOKUP(B771,U:X,4,0)</f>
        <v>110.4908942</v>
      </c>
      <c r="AK771" s="4" t="str">
        <f>VLOOKUP(B771,U:Y,5,0)</f>
        <v>AHMAD FAHRUR REZA</v>
      </c>
      <c r="AL771" s="4" t="str">
        <f>VLOOKUP(B771,U:Z,6,0)</f>
        <v>14514182782</v>
      </c>
      <c r="AM771" s="4" t="str">
        <f>VLOOKUP(B771,U:AA,7,0)</f>
        <v>HEXING</v>
      </c>
      <c r="AN771" s="4">
        <f>VLOOKUP(B771,U:AB,8,0)</f>
        <v>0</v>
      </c>
      <c r="AO771" s="4" t="str">
        <f>VLOOKUP(B771,U:AC,9,0)</f>
        <v>ABB</v>
      </c>
      <c r="AP771" s="4">
        <f>VLOOKUP(B771,U:AD,10,0)</f>
        <v>6</v>
      </c>
      <c r="AQ771" s="3" t="s">
        <v>123</v>
      </c>
      <c r="AR771" s="4" t="str">
        <f t="shared" si="24"/>
        <v>6A</v>
      </c>
      <c r="AS771" s="4" t="str">
        <f>VLOOKUP(B771,U:AF,12,0)</f>
        <v>GD525512046</v>
      </c>
      <c r="AT771" s="4">
        <f>VLOOKUP(B771,U:AG,13,0)</f>
        <v>5</v>
      </c>
      <c r="AU771" s="4">
        <f t="shared" si="25"/>
        <v>0</v>
      </c>
    </row>
    <row r="772" spans="1:47" x14ac:dyDescent="0.3">
      <c r="A772" s="6" t="s">
        <v>435</v>
      </c>
      <c r="B772" s="2" t="s">
        <v>1188</v>
      </c>
      <c r="C772" s="1" t="s">
        <v>1310</v>
      </c>
      <c r="D772" s="12" t="s">
        <v>18</v>
      </c>
      <c r="E772" s="12">
        <v>1300</v>
      </c>
      <c r="F772" s="25" t="s">
        <v>2660</v>
      </c>
      <c r="G772" s="30" t="s">
        <v>3962</v>
      </c>
      <c r="H772" s="30" t="s">
        <v>3963</v>
      </c>
      <c r="I772" s="11" t="s">
        <v>131</v>
      </c>
      <c r="J772" s="12" t="s">
        <v>4853</v>
      </c>
      <c r="K772" s="12" t="s">
        <v>37</v>
      </c>
      <c r="L772" s="12">
        <v>0</v>
      </c>
      <c r="M772" s="12" t="s">
        <v>19</v>
      </c>
      <c r="N772" s="12" t="s">
        <v>125</v>
      </c>
      <c r="O772" s="12">
        <v>0</v>
      </c>
      <c r="P772" s="12" t="s">
        <v>71</v>
      </c>
      <c r="Q772" s="12">
        <v>5</v>
      </c>
      <c r="R772" s="30" t="s">
        <v>180</v>
      </c>
      <c r="S772" s="12">
        <v>0</v>
      </c>
      <c r="U772" t="s">
        <v>1144</v>
      </c>
      <c r="V772" t="s">
        <v>39</v>
      </c>
      <c r="W772" t="s">
        <v>4096</v>
      </c>
      <c r="X772" t="s">
        <v>4097</v>
      </c>
      <c r="Y772" t="s">
        <v>183</v>
      </c>
      <c r="Z772" t="s">
        <v>4933</v>
      </c>
      <c r="AA772" t="s">
        <v>143</v>
      </c>
      <c r="AC772" t="s">
        <v>19</v>
      </c>
      <c r="AD772">
        <v>4</v>
      </c>
      <c r="AE772">
        <v>0</v>
      </c>
      <c r="AF772" t="s">
        <v>81</v>
      </c>
      <c r="AG772">
        <v>6</v>
      </c>
      <c r="AI772" s="7" t="str">
        <f>VLOOKUP(B772,U:W,3,0)</f>
        <v>-6.9415934</v>
      </c>
      <c r="AJ772" s="4" t="str">
        <f>VLOOKUP(B772,U:X,4,0)</f>
        <v>110.4915946</v>
      </c>
      <c r="AK772" s="4" t="str">
        <f>VLOOKUP(B772,U:Y,5,0)</f>
        <v>AHMAD FAHRUR REZA</v>
      </c>
      <c r="AL772" s="4" t="str">
        <f>VLOOKUP(B772,U:Z,6,0)</f>
        <v>14514158550</v>
      </c>
      <c r="AM772" s="4" t="str">
        <f>VLOOKUP(B772,U:AA,7,0)</f>
        <v>HEXING</v>
      </c>
      <c r="AN772" s="4">
        <f>VLOOKUP(B772,U:AB,8,0)</f>
        <v>0</v>
      </c>
      <c r="AO772" s="4" t="str">
        <f>VLOOKUP(B772,U:AC,9,0)</f>
        <v>ABB</v>
      </c>
      <c r="AP772" s="4">
        <f>VLOOKUP(B772,U:AD,10,0)</f>
        <v>6</v>
      </c>
      <c r="AQ772" s="3" t="s">
        <v>123</v>
      </c>
      <c r="AR772" s="4" t="str">
        <f t="shared" si="24"/>
        <v>6A</v>
      </c>
      <c r="AS772" s="4" t="str">
        <f>VLOOKUP(B772,U:AF,12,0)</f>
        <v>GD525512358</v>
      </c>
      <c r="AT772" s="4">
        <f>VLOOKUP(B772,U:AG,13,0)</f>
        <v>5</v>
      </c>
      <c r="AU772" s="4">
        <f t="shared" si="25"/>
        <v>0</v>
      </c>
    </row>
    <row r="773" spans="1:47" x14ac:dyDescent="0.3">
      <c r="A773" s="6" t="s">
        <v>435</v>
      </c>
      <c r="B773" s="2" t="s">
        <v>1189</v>
      </c>
      <c r="C773" s="1" t="s">
        <v>1900</v>
      </c>
      <c r="D773" s="12" t="s">
        <v>33</v>
      </c>
      <c r="E773" s="12">
        <v>900</v>
      </c>
      <c r="F773" s="25" t="s">
        <v>2661</v>
      </c>
      <c r="G773" s="30" t="s">
        <v>4008</v>
      </c>
      <c r="H773" s="30" t="s">
        <v>4009</v>
      </c>
      <c r="I773" s="11" t="s">
        <v>131</v>
      </c>
      <c r="J773" s="12" t="s">
        <v>4877</v>
      </c>
      <c r="K773" s="12" t="s">
        <v>37</v>
      </c>
      <c r="L773" s="12">
        <v>0</v>
      </c>
      <c r="M773" s="12" t="s">
        <v>19</v>
      </c>
      <c r="N773" s="12" t="s">
        <v>21</v>
      </c>
      <c r="O773" s="12">
        <v>0</v>
      </c>
      <c r="P773" s="12" t="s">
        <v>62</v>
      </c>
      <c r="Q773" s="12">
        <v>8</v>
      </c>
      <c r="R773" s="30" t="s">
        <v>178</v>
      </c>
      <c r="S773" s="12" t="s">
        <v>132</v>
      </c>
      <c r="U773" t="s">
        <v>1127</v>
      </c>
      <c r="V773" t="s">
        <v>39</v>
      </c>
      <c r="W773" t="s">
        <v>4098</v>
      </c>
      <c r="X773" t="s">
        <v>4099</v>
      </c>
      <c r="Y773" t="s">
        <v>179</v>
      </c>
      <c r="Z773" t="s">
        <v>4934</v>
      </c>
      <c r="AA773" t="s">
        <v>37</v>
      </c>
      <c r="AC773" t="s">
        <v>19</v>
      </c>
      <c r="AD773">
        <v>4</v>
      </c>
      <c r="AE773">
        <v>0</v>
      </c>
      <c r="AF773" t="s">
        <v>156</v>
      </c>
      <c r="AG773">
        <v>5</v>
      </c>
      <c r="AI773" s="7" t="str">
        <f>VLOOKUP(B773,U:W,3,0)</f>
        <v>-6.9947797</v>
      </c>
      <c r="AJ773" s="4" t="str">
        <f>VLOOKUP(B773,U:X,4,0)</f>
        <v>110.7500919</v>
      </c>
      <c r="AK773" s="4" t="str">
        <f>VLOOKUP(B773,U:Y,5,0)</f>
        <v>AGUS SALIM</v>
      </c>
      <c r="AL773" s="4" t="str">
        <f>VLOOKUP(B773,U:Z,6,0)</f>
        <v>14514148643</v>
      </c>
      <c r="AM773" s="4" t="str">
        <f>VLOOKUP(B773,U:AA,7,0)</f>
        <v>HEXING</v>
      </c>
      <c r="AN773" s="4">
        <f>VLOOKUP(B773,U:AB,8,0)</f>
        <v>0</v>
      </c>
      <c r="AO773" s="4" t="str">
        <f>VLOOKUP(B773,U:AC,9,0)</f>
        <v>ABB</v>
      </c>
      <c r="AP773" s="4">
        <f>VLOOKUP(B773,U:AD,10,0)</f>
        <v>4</v>
      </c>
      <c r="AQ773" s="3" t="s">
        <v>123</v>
      </c>
      <c r="AR773" s="4" t="str">
        <f t="shared" si="24"/>
        <v>4A</v>
      </c>
      <c r="AS773" s="4" t="str">
        <f>VLOOKUP(B773,U:AF,12,0)</f>
        <v>GD525512328</v>
      </c>
      <c r="AT773" s="4">
        <f>VLOOKUP(B773,U:AG,13,0)</f>
        <v>8</v>
      </c>
      <c r="AU773" s="4" t="str">
        <f t="shared" si="25"/>
        <v>PERLU PERLUASAN JTR</v>
      </c>
    </row>
    <row r="774" spans="1:47" x14ac:dyDescent="0.3">
      <c r="A774" s="6" t="s">
        <v>435</v>
      </c>
      <c r="B774" s="2" t="s">
        <v>1190</v>
      </c>
      <c r="C774" s="1" t="s">
        <v>1901</v>
      </c>
      <c r="D774" s="12" t="s">
        <v>18</v>
      </c>
      <c r="E774" s="12">
        <v>900</v>
      </c>
      <c r="F774" s="25" t="s">
        <v>2662</v>
      </c>
      <c r="G774" s="30" t="s">
        <v>3998</v>
      </c>
      <c r="H774" s="30" t="s">
        <v>3999</v>
      </c>
      <c r="I774" s="11" t="s">
        <v>131</v>
      </c>
      <c r="J774" s="12" t="s">
        <v>4872</v>
      </c>
      <c r="K774" s="12" t="s">
        <v>37</v>
      </c>
      <c r="L774" s="12">
        <v>0</v>
      </c>
      <c r="M774" s="12" t="s">
        <v>19</v>
      </c>
      <c r="N774" s="12" t="s">
        <v>21</v>
      </c>
      <c r="O774" s="12">
        <v>0</v>
      </c>
      <c r="P774" s="12" t="s">
        <v>70</v>
      </c>
      <c r="Q774" s="12">
        <v>2</v>
      </c>
      <c r="R774" s="30" t="s">
        <v>180</v>
      </c>
      <c r="S774" s="12">
        <v>0</v>
      </c>
      <c r="U774" t="s">
        <v>1138</v>
      </c>
      <c r="V774" t="s">
        <v>39</v>
      </c>
      <c r="W774" t="s">
        <v>4100</v>
      </c>
      <c r="X774" t="s">
        <v>4101</v>
      </c>
      <c r="Y774" t="s">
        <v>177</v>
      </c>
      <c r="Z774" t="s">
        <v>4935</v>
      </c>
      <c r="AA774" t="s">
        <v>143</v>
      </c>
      <c r="AC774" t="s">
        <v>19</v>
      </c>
      <c r="AD774">
        <v>4</v>
      </c>
      <c r="AE774">
        <v>0</v>
      </c>
      <c r="AF774" t="s">
        <v>5181</v>
      </c>
      <c r="AG774">
        <v>5</v>
      </c>
      <c r="AI774" s="7" t="str">
        <f>VLOOKUP(B774,U:W,3,0)</f>
        <v>-6.9564595</v>
      </c>
      <c r="AJ774" s="4" t="str">
        <f>VLOOKUP(B774,U:X,4,0)</f>
        <v>110.5115795</v>
      </c>
      <c r="AK774" s="4" t="str">
        <f>VLOOKUP(B774,U:Y,5,0)</f>
        <v>AHMAD FAHRUR REZA</v>
      </c>
      <c r="AL774" s="4" t="str">
        <f>VLOOKUP(B774,U:Z,6,0)</f>
        <v>14514184911</v>
      </c>
      <c r="AM774" s="4" t="str">
        <f>VLOOKUP(B774,U:AA,7,0)</f>
        <v>HEXING</v>
      </c>
      <c r="AN774" s="4">
        <f>VLOOKUP(B774,U:AB,8,0)</f>
        <v>0</v>
      </c>
      <c r="AO774" s="4" t="str">
        <f>VLOOKUP(B774,U:AC,9,0)</f>
        <v>ABB</v>
      </c>
      <c r="AP774" s="4">
        <f>VLOOKUP(B774,U:AD,10,0)</f>
        <v>4</v>
      </c>
      <c r="AQ774" s="3" t="s">
        <v>123</v>
      </c>
      <c r="AR774" s="4" t="str">
        <f t="shared" si="24"/>
        <v>4A</v>
      </c>
      <c r="AS774" s="4" t="str">
        <f>VLOOKUP(B774,U:AF,12,0)</f>
        <v>GD525512374</v>
      </c>
      <c r="AT774" s="4">
        <f>VLOOKUP(B774,U:AG,13,0)</f>
        <v>2</v>
      </c>
      <c r="AU774" s="4">
        <f t="shared" si="25"/>
        <v>0</v>
      </c>
    </row>
    <row r="775" spans="1:47" x14ac:dyDescent="0.3">
      <c r="A775" s="6" t="s">
        <v>435</v>
      </c>
      <c r="B775" s="2" t="s">
        <v>1191</v>
      </c>
      <c r="C775" s="1" t="s">
        <v>1902</v>
      </c>
      <c r="D775" s="12" t="s">
        <v>18</v>
      </c>
      <c r="E775" s="12">
        <v>900</v>
      </c>
      <c r="F775" s="25" t="s">
        <v>2663</v>
      </c>
      <c r="G775" s="30" t="s">
        <v>4021</v>
      </c>
      <c r="H775" s="30" t="s">
        <v>4022</v>
      </c>
      <c r="I775" s="11" t="s">
        <v>131</v>
      </c>
      <c r="J775" s="12" t="s">
        <v>4885</v>
      </c>
      <c r="K775" s="12" t="s">
        <v>37</v>
      </c>
      <c r="L775" s="12">
        <v>0</v>
      </c>
      <c r="M775" s="12" t="s">
        <v>19</v>
      </c>
      <c r="N775" s="12" t="s">
        <v>21</v>
      </c>
      <c r="O775" s="12">
        <v>0</v>
      </c>
      <c r="P775" s="12" t="s">
        <v>90</v>
      </c>
      <c r="Q775" s="12">
        <v>3</v>
      </c>
      <c r="R775" s="30" t="s">
        <v>180</v>
      </c>
      <c r="S775" s="12">
        <v>0</v>
      </c>
      <c r="U775" t="s">
        <v>1121</v>
      </c>
      <c r="V775" t="s">
        <v>39</v>
      </c>
      <c r="W775" t="s">
        <v>4102</v>
      </c>
      <c r="X775" t="s">
        <v>4103</v>
      </c>
      <c r="Y775" t="s">
        <v>180</v>
      </c>
      <c r="Z775" t="s">
        <v>4936</v>
      </c>
      <c r="AA775" t="s">
        <v>37</v>
      </c>
      <c r="AC775" t="s">
        <v>19</v>
      </c>
      <c r="AD775">
        <v>4</v>
      </c>
      <c r="AE775">
        <v>0</v>
      </c>
      <c r="AF775" t="s">
        <v>75</v>
      </c>
      <c r="AG775">
        <v>4</v>
      </c>
      <c r="AI775" s="7" t="str">
        <f>VLOOKUP(B775,U:W,3,0)</f>
        <v>-6.8978509</v>
      </c>
      <c r="AJ775" s="4" t="str">
        <f>VLOOKUP(B775,U:X,4,0)</f>
        <v>110.5133713</v>
      </c>
      <c r="AK775" s="4" t="str">
        <f>VLOOKUP(B775,U:Y,5,0)</f>
        <v>AHMAD FAHRUR REZA</v>
      </c>
      <c r="AL775" s="4" t="str">
        <f>VLOOKUP(B775,U:Z,6,0)</f>
        <v>14514174631</v>
      </c>
      <c r="AM775" s="4" t="str">
        <f>VLOOKUP(B775,U:AA,7,0)</f>
        <v>HEXING</v>
      </c>
      <c r="AN775" s="4">
        <f>VLOOKUP(B775,U:AB,8,0)</f>
        <v>0</v>
      </c>
      <c r="AO775" s="4" t="str">
        <f>VLOOKUP(B775,U:AC,9,0)</f>
        <v>ABB</v>
      </c>
      <c r="AP775" s="4">
        <f>VLOOKUP(B775,U:AD,10,0)</f>
        <v>4</v>
      </c>
      <c r="AQ775" s="3" t="s">
        <v>123</v>
      </c>
      <c r="AR775" s="4" t="str">
        <f t="shared" si="24"/>
        <v>4A</v>
      </c>
      <c r="AS775" s="4" t="str">
        <f>VLOOKUP(B775,U:AF,12,0)</f>
        <v>GD525512382</v>
      </c>
      <c r="AT775" s="4">
        <f>VLOOKUP(B775,U:AG,13,0)</f>
        <v>3</v>
      </c>
      <c r="AU775" s="4">
        <f t="shared" si="25"/>
        <v>0</v>
      </c>
    </row>
    <row r="776" spans="1:47" x14ac:dyDescent="0.3">
      <c r="A776" s="6" t="s">
        <v>435</v>
      </c>
      <c r="B776" s="2" t="s">
        <v>1192</v>
      </c>
      <c r="C776" s="1" t="s">
        <v>1903</v>
      </c>
      <c r="D776" s="12" t="s">
        <v>33</v>
      </c>
      <c r="E776" s="12">
        <v>900</v>
      </c>
      <c r="F776" s="25" t="s">
        <v>2664</v>
      </c>
      <c r="G776" s="30" t="s">
        <v>3974</v>
      </c>
      <c r="H776" s="30" t="s">
        <v>3975</v>
      </c>
      <c r="I776" s="11" t="s">
        <v>131</v>
      </c>
      <c r="J776" s="12" t="s">
        <v>4859</v>
      </c>
      <c r="K776" s="12" t="s">
        <v>37</v>
      </c>
      <c r="L776" s="12">
        <v>0</v>
      </c>
      <c r="M776" s="12" t="s">
        <v>19</v>
      </c>
      <c r="N776" s="12" t="s">
        <v>21</v>
      </c>
      <c r="O776" s="12">
        <v>0</v>
      </c>
      <c r="P776" s="12" t="s">
        <v>400</v>
      </c>
      <c r="Q776" s="12">
        <v>6</v>
      </c>
      <c r="R776" s="30" t="s">
        <v>176</v>
      </c>
      <c r="S776" s="12" t="s">
        <v>132</v>
      </c>
      <c r="U776" t="s">
        <v>1113</v>
      </c>
      <c r="V776" t="s">
        <v>39</v>
      </c>
      <c r="W776" t="s">
        <v>4104</v>
      </c>
      <c r="X776" t="s">
        <v>4105</v>
      </c>
      <c r="Y776" t="s">
        <v>176</v>
      </c>
      <c r="Z776" t="s">
        <v>4937</v>
      </c>
      <c r="AA776" t="s">
        <v>37</v>
      </c>
      <c r="AC776" t="s">
        <v>19</v>
      </c>
      <c r="AD776">
        <v>4</v>
      </c>
      <c r="AE776">
        <v>0</v>
      </c>
      <c r="AF776" t="s">
        <v>99</v>
      </c>
      <c r="AG776">
        <v>10</v>
      </c>
      <c r="AI776" s="7" t="str">
        <f>VLOOKUP(B776,U:W,3,0)</f>
        <v>-6.8352648</v>
      </c>
      <c r="AJ776" s="4" t="str">
        <f>VLOOKUP(B776,U:X,4,0)</f>
        <v>110.5620869</v>
      </c>
      <c r="AK776" s="4" t="str">
        <f>VLOOKUP(B776,U:Y,5,0)</f>
        <v>AHMAD ROFIQ</v>
      </c>
      <c r="AL776" s="4" t="str">
        <f>VLOOKUP(B776,U:Z,6,0)</f>
        <v>14514138198</v>
      </c>
      <c r="AM776" s="4" t="str">
        <f>VLOOKUP(B776,U:AA,7,0)</f>
        <v>HEXING</v>
      </c>
      <c r="AN776" s="4">
        <f>VLOOKUP(B776,U:AB,8,0)</f>
        <v>0</v>
      </c>
      <c r="AO776" s="4" t="str">
        <f>VLOOKUP(B776,U:AC,9,0)</f>
        <v>ABB</v>
      </c>
      <c r="AP776" s="4">
        <f>VLOOKUP(B776,U:AD,10,0)</f>
        <v>4</v>
      </c>
      <c r="AQ776" s="3" t="s">
        <v>123</v>
      </c>
      <c r="AR776" s="4" t="str">
        <f t="shared" si="24"/>
        <v>4A</v>
      </c>
      <c r="AS776" s="4" t="str">
        <f>VLOOKUP(B776,U:AF,12,0)</f>
        <v>GD525511397</v>
      </c>
      <c r="AT776" s="4">
        <f>VLOOKUP(B776,U:AG,13,0)</f>
        <v>6</v>
      </c>
      <c r="AU776" s="4" t="str">
        <f t="shared" si="25"/>
        <v>PERLU PERLUASAN JTR</v>
      </c>
    </row>
    <row r="777" spans="1:47" x14ac:dyDescent="0.3">
      <c r="A777" s="6" t="s">
        <v>435</v>
      </c>
      <c r="B777" s="2" t="s">
        <v>1193</v>
      </c>
      <c r="C777" s="1" t="s">
        <v>1904</v>
      </c>
      <c r="D777" s="12" t="s">
        <v>18</v>
      </c>
      <c r="E777" s="12">
        <v>900</v>
      </c>
      <c r="F777" s="25" t="s">
        <v>2665</v>
      </c>
      <c r="G777" s="19" t="s">
        <v>3996</v>
      </c>
      <c r="H777" s="19" t="s">
        <v>3997</v>
      </c>
      <c r="I777" s="11" t="s">
        <v>131</v>
      </c>
      <c r="J777" s="18" t="s">
        <v>4871</v>
      </c>
      <c r="K777" s="12" t="s">
        <v>37</v>
      </c>
      <c r="L777" s="12">
        <v>0</v>
      </c>
      <c r="M777" s="11" t="s">
        <v>19</v>
      </c>
      <c r="N777" s="11" t="s">
        <v>21</v>
      </c>
      <c r="O777" s="12">
        <v>0</v>
      </c>
      <c r="P777" s="12" t="s">
        <v>50</v>
      </c>
      <c r="Q777" s="12">
        <v>6</v>
      </c>
      <c r="R777" s="28" t="s">
        <v>31</v>
      </c>
      <c r="S777" s="11" t="s">
        <v>132</v>
      </c>
      <c r="U777" t="s">
        <v>1102</v>
      </c>
      <c r="V777" t="s">
        <v>39</v>
      </c>
      <c r="W777" t="s">
        <v>4106</v>
      </c>
      <c r="X777" t="s">
        <v>4107</v>
      </c>
      <c r="Y777" t="s">
        <v>31</v>
      </c>
      <c r="Z777" t="s">
        <v>4938</v>
      </c>
      <c r="AA777" t="s">
        <v>145</v>
      </c>
      <c r="AC777" t="s">
        <v>19</v>
      </c>
      <c r="AD777">
        <v>4</v>
      </c>
      <c r="AE777">
        <v>0</v>
      </c>
      <c r="AF777" t="s">
        <v>58</v>
      </c>
      <c r="AG777">
        <v>4</v>
      </c>
      <c r="AI777" s="7" t="str">
        <f>VLOOKUP(B777,U:W,3,0)</f>
        <v>-6.9557118</v>
      </c>
      <c r="AJ777" s="4" t="str">
        <f>VLOOKUP(B777,U:X,4,0)</f>
        <v>110.6333097</v>
      </c>
      <c r="AK777" s="4" t="str">
        <f>VLOOKUP(B777,U:Y,5,0)</f>
        <v>SUDARMAN</v>
      </c>
      <c r="AL777" s="4" t="str">
        <f>VLOOKUP(B777,U:Z,6,0)</f>
        <v>14514174102</v>
      </c>
      <c r="AM777" s="4" t="str">
        <f>VLOOKUP(B777,U:AA,7,0)</f>
        <v>HEXING</v>
      </c>
      <c r="AN777" s="4">
        <f>VLOOKUP(B777,U:AB,8,0)</f>
        <v>0</v>
      </c>
      <c r="AO777" s="4" t="str">
        <f>VLOOKUP(B777,U:AC,9,0)</f>
        <v>ABB</v>
      </c>
      <c r="AP777" s="4">
        <f>VLOOKUP(B777,U:AD,10,0)</f>
        <v>4</v>
      </c>
      <c r="AQ777" s="3" t="s">
        <v>123</v>
      </c>
      <c r="AR777" s="4" t="str">
        <f t="shared" si="24"/>
        <v>4A</v>
      </c>
      <c r="AS777" s="4" t="str">
        <f>VLOOKUP(B777,U:AF,12,0)</f>
        <v>GD525512330</v>
      </c>
      <c r="AT777" s="4">
        <f>VLOOKUP(B777,U:AG,13,0)</f>
        <v>6</v>
      </c>
      <c r="AU777" s="4" t="str">
        <f t="shared" si="25"/>
        <v>PERLU PERLUASAN JTR</v>
      </c>
    </row>
    <row r="778" spans="1:47" x14ac:dyDescent="0.3">
      <c r="A778" s="6" t="s">
        <v>435</v>
      </c>
      <c r="B778" s="2" t="s">
        <v>1194</v>
      </c>
      <c r="C778" s="1" t="s">
        <v>1905</v>
      </c>
      <c r="D778" s="12" t="s">
        <v>33</v>
      </c>
      <c r="E778" s="12">
        <v>900</v>
      </c>
      <c r="F778" s="25" t="s">
        <v>2666</v>
      </c>
      <c r="G778" s="30" t="s">
        <v>3982</v>
      </c>
      <c r="H778" s="30" t="s">
        <v>3934</v>
      </c>
      <c r="I778" s="11" t="s">
        <v>131</v>
      </c>
      <c r="J778" s="12" t="s">
        <v>4863</v>
      </c>
      <c r="K778" s="12" t="s">
        <v>37</v>
      </c>
      <c r="L778" s="12">
        <v>0</v>
      </c>
      <c r="M778" s="12" t="s">
        <v>19</v>
      </c>
      <c r="N778" s="12" t="s">
        <v>21</v>
      </c>
      <c r="O778" s="12">
        <v>0</v>
      </c>
      <c r="P778" s="12" t="s">
        <v>67</v>
      </c>
      <c r="Q778" s="12">
        <v>2</v>
      </c>
      <c r="R778" s="30" t="s">
        <v>178</v>
      </c>
      <c r="S778" s="12">
        <v>0</v>
      </c>
      <c r="U778" t="s">
        <v>1150</v>
      </c>
      <c r="V778" t="s">
        <v>41</v>
      </c>
      <c r="W778" t="s">
        <v>4108</v>
      </c>
      <c r="X778" t="s">
        <v>4109</v>
      </c>
      <c r="Y778" t="s">
        <v>180</v>
      </c>
      <c r="Z778" t="s">
        <v>4939</v>
      </c>
      <c r="AA778" t="s">
        <v>143</v>
      </c>
      <c r="AC778" t="s">
        <v>19</v>
      </c>
      <c r="AD778">
        <v>16</v>
      </c>
      <c r="AE778">
        <v>0</v>
      </c>
      <c r="AF778" t="s">
        <v>5065</v>
      </c>
      <c r="AG778">
        <v>6</v>
      </c>
      <c r="AI778" s="7" t="str">
        <f>VLOOKUP(B778,U:W,3,0)</f>
        <v>-6.9947791</v>
      </c>
      <c r="AJ778" s="4" t="str">
        <f>VLOOKUP(B778,U:X,4,0)</f>
        <v>110.7500922</v>
      </c>
      <c r="AK778" s="4" t="str">
        <f>VLOOKUP(B778,U:Y,5,0)</f>
        <v>AGUS SALIM</v>
      </c>
      <c r="AL778" s="4" t="str">
        <f>VLOOKUP(B778,U:Z,6,0)</f>
        <v>14514148478</v>
      </c>
      <c r="AM778" s="4" t="str">
        <f>VLOOKUP(B778,U:AA,7,0)</f>
        <v>HEXING</v>
      </c>
      <c r="AN778" s="4">
        <f>VLOOKUP(B778,U:AB,8,0)</f>
        <v>0</v>
      </c>
      <c r="AO778" s="4" t="str">
        <f>VLOOKUP(B778,U:AC,9,0)</f>
        <v>ABB</v>
      </c>
      <c r="AP778" s="4">
        <f>VLOOKUP(B778,U:AD,10,0)</f>
        <v>4</v>
      </c>
      <c r="AQ778" s="3" t="s">
        <v>123</v>
      </c>
      <c r="AR778" s="4" t="str">
        <f t="shared" si="24"/>
        <v>4A</v>
      </c>
      <c r="AS778" s="4" t="str">
        <f>VLOOKUP(B778,U:AF,12,0)</f>
        <v>GD525511929</v>
      </c>
      <c r="AT778" s="4">
        <f>VLOOKUP(B778,U:AG,13,0)</f>
        <v>2</v>
      </c>
      <c r="AU778" s="4">
        <f t="shared" si="25"/>
        <v>0</v>
      </c>
    </row>
    <row r="779" spans="1:47" x14ac:dyDescent="0.3">
      <c r="A779" s="6" t="s">
        <v>435</v>
      </c>
      <c r="B779" s="2" t="s">
        <v>1195</v>
      </c>
      <c r="C779" s="1" t="s">
        <v>1906</v>
      </c>
      <c r="D779" s="12" t="s">
        <v>18</v>
      </c>
      <c r="E779" s="12">
        <v>900</v>
      </c>
      <c r="F779" s="25" t="s">
        <v>2667</v>
      </c>
      <c r="G779" s="30" t="s">
        <v>4027</v>
      </c>
      <c r="H779" s="30" t="s">
        <v>4028</v>
      </c>
      <c r="I779" s="11" t="s">
        <v>131</v>
      </c>
      <c r="J779" s="12" t="s">
        <v>4889</v>
      </c>
      <c r="K779" s="12" t="s">
        <v>37</v>
      </c>
      <c r="L779" s="12">
        <v>0</v>
      </c>
      <c r="M779" s="12" t="s">
        <v>19</v>
      </c>
      <c r="N779" s="12" t="s">
        <v>21</v>
      </c>
      <c r="O779" s="12">
        <v>0</v>
      </c>
      <c r="P779" s="12" t="s">
        <v>52</v>
      </c>
      <c r="Q779" s="12">
        <v>3</v>
      </c>
      <c r="R779" s="30" t="s">
        <v>180</v>
      </c>
      <c r="S779" s="12">
        <v>0</v>
      </c>
      <c r="U779" t="s">
        <v>1148</v>
      </c>
      <c r="V779" t="s">
        <v>39</v>
      </c>
      <c r="W779" t="s">
        <v>4110</v>
      </c>
      <c r="X779" t="s">
        <v>4111</v>
      </c>
      <c r="Y779" t="s">
        <v>181</v>
      </c>
      <c r="Z779" t="s">
        <v>4940</v>
      </c>
      <c r="AA779" t="s">
        <v>38</v>
      </c>
      <c r="AC779" t="s">
        <v>19</v>
      </c>
      <c r="AD779">
        <v>4</v>
      </c>
      <c r="AE779">
        <v>0</v>
      </c>
      <c r="AF779" t="s">
        <v>52</v>
      </c>
      <c r="AG779">
        <v>6</v>
      </c>
      <c r="AI779" s="7" t="str">
        <f>VLOOKUP(B779,U:W,3,0)</f>
        <v>-6.7139975201050826</v>
      </c>
      <c r="AJ779" s="4" t="str">
        <f>VLOOKUP(B779,U:X,4,0)</f>
        <v>110.63820496201515</v>
      </c>
      <c r="AK779" s="4" t="str">
        <f>VLOOKUP(B779,U:Y,5,0)</f>
        <v>AHMAD FAHRUR REZA</v>
      </c>
      <c r="AL779" s="4" t="str">
        <f>VLOOKUP(B779,U:Z,6,0)</f>
        <v>14514174599</v>
      </c>
      <c r="AM779" s="4" t="str">
        <f>VLOOKUP(B779,U:AA,7,0)</f>
        <v>HEXING</v>
      </c>
      <c r="AN779" s="4">
        <f>VLOOKUP(B779,U:AB,8,0)</f>
        <v>0</v>
      </c>
      <c r="AO779" s="4" t="str">
        <f>VLOOKUP(B779,U:AC,9,0)</f>
        <v>ABB</v>
      </c>
      <c r="AP779" s="4">
        <f>VLOOKUP(B779,U:AD,10,0)</f>
        <v>4</v>
      </c>
      <c r="AQ779" s="3" t="s">
        <v>123</v>
      </c>
      <c r="AR779" s="4" t="str">
        <f t="shared" si="24"/>
        <v>4A</v>
      </c>
      <c r="AS779" s="4" t="str">
        <f>VLOOKUP(B779,U:AF,12,0)</f>
        <v>GD525512296</v>
      </c>
      <c r="AT779" s="4">
        <f>VLOOKUP(B779,U:AG,13,0)</f>
        <v>3</v>
      </c>
      <c r="AU779" s="4">
        <f t="shared" si="25"/>
        <v>0</v>
      </c>
    </row>
    <row r="780" spans="1:47" x14ac:dyDescent="0.3">
      <c r="A780" s="6" t="s">
        <v>435</v>
      </c>
      <c r="B780" s="2" t="s">
        <v>1196</v>
      </c>
      <c r="C780" s="1" t="s">
        <v>1829</v>
      </c>
      <c r="D780" s="12" t="s">
        <v>18</v>
      </c>
      <c r="E780" s="12">
        <v>900</v>
      </c>
      <c r="F780" s="25" t="s">
        <v>261</v>
      </c>
      <c r="G780" s="30" t="s">
        <v>4023</v>
      </c>
      <c r="H780" s="30" t="s">
        <v>4024</v>
      </c>
      <c r="I780" s="11" t="s">
        <v>131</v>
      </c>
      <c r="J780" s="12" t="s">
        <v>4887</v>
      </c>
      <c r="K780" s="12" t="s">
        <v>37</v>
      </c>
      <c r="L780" s="12">
        <v>0</v>
      </c>
      <c r="M780" s="12" t="s">
        <v>19</v>
      </c>
      <c r="N780" s="12" t="s">
        <v>21</v>
      </c>
      <c r="O780" s="12">
        <v>0</v>
      </c>
      <c r="P780" s="12" t="s">
        <v>58</v>
      </c>
      <c r="Q780" s="12">
        <v>4</v>
      </c>
      <c r="R780" s="30" t="s">
        <v>31</v>
      </c>
      <c r="S780" s="12">
        <v>0</v>
      </c>
      <c r="U780" t="s">
        <v>719</v>
      </c>
      <c r="V780" t="s">
        <v>39</v>
      </c>
      <c r="W780" t="s">
        <v>4112</v>
      </c>
      <c r="X780" t="s">
        <v>4113</v>
      </c>
      <c r="Y780" t="s">
        <v>180</v>
      </c>
      <c r="Z780" t="s">
        <v>4941</v>
      </c>
      <c r="AA780" t="s">
        <v>142</v>
      </c>
      <c r="AC780" t="s">
        <v>19</v>
      </c>
      <c r="AD780">
        <v>4</v>
      </c>
      <c r="AE780">
        <v>0</v>
      </c>
      <c r="AF780" t="s">
        <v>71</v>
      </c>
      <c r="AG780">
        <v>5</v>
      </c>
      <c r="AI780" s="7" t="str">
        <f>VLOOKUP(B780,U:W,3,0)</f>
        <v>-6.9238472</v>
      </c>
      <c r="AJ780" s="4" t="str">
        <f>VLOOKUP(B780,U:X,4,0)</f>
        <v>110.6042675</v>
      </c>
      <c r="AK780" s="4" t="str">
        <f>VLOOKUP(B780,U:Y,5,0)</f>
        <v>SUDARMAN</v>
      </c>
      <c r="AL780" s="4" t="str">
        <f>VLOOKUP(B780,U:Z,6,0)</f>
        <v>14514184275</v>
      </c>
      <c r="AM780" s="4" t="str">
        <f>VLOOKUP(B780,U:AA,7,0)</f>
        <v>HEXING</v>
      </c>
      <c r="AN780" s="4">
        <f>VLOOKUP(B780,U:AB,8,0)</f>
        <v>0</v>
      </c>
      <c r="AO780" s="4" t="str">
        <f>VLOOKUP(B780,U:AC,9,0)</f>
        <v>ABB</v>
      </c>
      <c r="AP780" s="4">
        <f>VLOOKUP(B780,U:AD,10,0)</f>
        <v>4</v>
      </c>
      <c r="AQ780" s="3" t="s">
        <v>123</v>
      </c>
      <c r="AR780" s="4" t="str">
        <f t="shared" si="24"/>
        <v>4A</v>
      </c>
      <c r="AS780" s="4" t="str">
        <f>VLOOKUP(B780,U:AF,12,0)</f>
        <v>GD525512300</v>
      </c>
      <c r="AT780" s="4">
        <f>VLOOKUP(B780,U:AG,13,0)</f>
        <v>4</v>
      </c>
      <c r="AU780" s="4">
        <f t="shared" si="25"/>
        <v>0</v>
      </c>
    </row>
    <row r="781" spans="1:47" x14ac:dyDescent="0.3">
      <c r="A781" s="6" t="s">
        <v>435</v>
      </c>
      <c r="B781" s="2" t="s">
        <v>1197</v>
      </c>
      <c r="C781" s="1" t="s">
        <v>1907</v>
      </c>
      <c r="D781" s="12" t="s">
        <v>33</v>
      </c>
      <c r="E781" s="12">
        <v>900</v>
      </c>
      <c r="F781" s="25" t="s">
        <v>2668</v>
      </c>
      <c r="G781" s="30" t="s">
        <v>3992</v>
      </c>
      <c r="H781" s="30" t="s">
        <v>3993</v>
      </c>
      <c r="I781" s="11" t="s">
        <v>131</v>
      </c>
      <c r="J781" s="12" t="s">
        <v>4869</v>
      </c>
      <c r="K781" s="12" t="s">
        <v>37</v>
      </c>
      <c r="L781" s="12">
        <v>0</v>
      </c>
      <c r="M781" s="12" t="s">
        <v>19</v>
      </c>
      <c r="N781" s="12" t="s">
        <v>21</v>
      </c>
      <c r="O781" s="12">
        <v>0</v>
      </c>
      <c r="P781" s="12" t="s">
        <v>51</v>
      </c>
      <c r="Q781" s="12">
        <v>8</v>
      </c>
      <c r="R781" s="30" t="s">
        <v>184</v>
      </c>
      <c r="S781" s="12" t="s">
        <v>132</v>
      </c>
      <c r="U781" t="s">
        <v>1135</v>
      </c>
      <c r="V781" t="s">
        <v>39</v>
      </c>
      <c r="W781" t="s">
        <v>4114</v>
      </c>
      <c r="X781" t="s">
        <v>4115</v>
      </c>
      <c r="Y781" t="s">
        <v>178</v>
      </c>
      <c r="Z781" t="s">
        <v>4942</v>
      </c>
      <c r="AA781" t="s">
        <v>37</v>
      </c>
      <c r="AC781" t="s">
        <v>19</v>
      </c>
      <c r="AD781">
        <v>4</v>
      </c>
      <c r="AE781">
        <v>0</v>
      </c>
      <c r="AF781" t="s">
        <v>95</v>
      </c>
      <c r="AG781">
        <v>2</v>
      </c>
      <c r="AI781" s="7" t="str">
        <f>VLOOKUP(B781,U:W,3,0)</f>
        <v>-6.8369275</v>
      </c>
      <c r="AJ781" s="4" t="str">
        <f>VLOOKUP(B781,U:X,4,0)</f>
        <v>110.7404476</v>
      </c>
      <c r="AK781" s="4" t="str">
        <f>VLOOKUP(B781,U:Y,5,0)</f>
        <v>AHMAD KHARIS</v>
      </c>
      <c r="AL781" s="4" t="str">
        <f>VLOOKUP(B781,U:Z,6,0)</f>
        <v>14514178897</v>
      </c>
      <c r="AM781" s="4" t="str">
        <f>VLOOKUP(B781,U:AA,7,0)</f>
        <v>HEXING</v>
      </c>
      <c r="AN781" s="4">
        <f>VLOOKUP(B781,U:AB,8,0)</f>
        <v>0</v>
      </c>
      <c r="AO781" s="4" t="str">
        <f>VLOOKUP(B781,U:AC,9,0)</f>
        <v>ABB</v>
      </c>
      <c r="AP781" s="4">
        <f>VLOOKUP(B781,U:AD,10,0)</f>
        <v>4</v>
      </c>
      <c r="AQ781" s="3" t="s">
        <v>123</v>
      </c>
      <c r="AR781" s="4" t="str">
        <f t="shared" si="24"/>
        <v>4A</v>
      </c>
      <c r="AS781" s="4" t="str">
        <f>VLOOKUP(B781,U:AF,12,0)</f>
        <v>GD525512352</v>
      </c>
      <c r="AT781" s="4">
        <f>VLOOKUP(B781,U:AG,13,0)</f>
        <v>8</v>
      </c>
      <c r="AU781" s="4" t="str">
        <f t="shared" si="25"/>
        <v>PERLU PERLUASAN JTR</v>
      </c>
    </row>
    <row r="782" spans="1:47" x14ac:dyDescent="0.3">
      <c r="A782" s="6" t="s">
        <v>435</v>
      </c>
      <c r="B782" s="2" t="s">
        <v>1198</v>
      </c>
      <c r="C782" s="1" t="s">
        <v>1908</v>
      </c>
      <c r="D782" s="12" t="s">
        <v>33</v>
      </c>
      <c r="E782" s="12">
        <v>900</v>
      </c>
      <c r="F782" s="25" t="s">
        <v>2669</v>
      </c>
      <c r="G782" s="30" t="s">
        <v>4019</v>
      </c>
      <c r="H782" s="30" t="s">
        <v>4020</v>
      </c>
      <c r="I782" s="11" t="s">
        <v>131</v>
      </c>
      <c r="J782" s="12" t="s">
        <v>4884</v>
      </c>
      <c r="K782" s="12" t="s">
        <v>37</v>
      </c>
      <c r="L782" s="12">
        <v>0</v>
      </c>
      <c r="M782" s="12" t="s">
        <v>19</v>
      </c>
      <c r="N782" s="12" t="s">
        <v>21</v>
      </c>
      <c r="O782" s="12">
        <v>0</v>
      </c>
      <c r="P782" s="12" t="s">
        <v>5176</v>
      </c>
      <c r="Q782" s="12">
        <v>2</v>
      </c>
      <c r="R782" s="30" t="s">
        <v>178</v>
      </c>
      <c r="S782" s="12">
        <v>0</v>
      </c>
      <c r="U782" t="s">
        <v>1125</v>
      </c>
      <c r="V782" t="s">
        <v>39</v>
      </c>
      <c r="W782" t="s">
        <v>4116</v>
      </c>
      <c r="X782" t="s">
        <v>4117</v>
      </c>
      <c r="Y782" t="s">
        <v>182</v>
      </c>
      <c r="Z782" t="s">
        <v>4943</v>
      </c>
      <c r="AA782" t="s">
        <v>37</v>
      </c>
      <c r="AC782" t="s">
        <v>19</v>
      </c>
      <c r="AD782">
        <v>4</v>
      </c>
      <c r="AE782">
        <v>0</v>
      </c>
      <c r="AF782" t="s">
        <v>77</v>
      </c>
      <c r="AG782">
        <v>6</v>
      </c>
      <c r="AI782" s="7" t="str">
        <f>VLOOKUP(B782,U:W,3,0)</f>
        <v>-6.9947788</v>
      </c>
      <c r="AJ782" s="4" t="str">
        <f>VLOOKUP(B782,U:X,4,0)</f>
        <v>110.7500956</v>
      </c>
      <c r="AK782" s="4" t="str">
        <f>VLOOKUP(B782,U:Y,5,0)</f>
        <v>AGUS SALIM</v>
      </c>
      <c r="AL782" s="4" t="str">
        <f>VLOOKUP(B782,U:Z,6,0)</f>
        <v>14514174805</v>
      </c>
      <c r="AM782" s="4" t="str">
        <f>VLOOKUP(B782,U:AA,7,0)</f>
        <v>HEXING</v>
      </c>
      <c r="AN782" s="4">
        <f>VLOOKUP(B782,U:AB,8,0)</f>
        <v>0</v>
      </c>
      <c r="AO782" s="4" t="str">
        <f>VLOOKUP(B782,U:AC,9,0)</f>
        <v>ABB</v>
      </c>
      <c r="AP782" s="4">
        <f>VLOOKUP(B782,U:AD,10,0)</f>
        <v>4</v>
      </c>
      <c r="AQ782" s="3" t="s">
        <v>123</v>
      </c>
      <c r="AR782" s="4" t="str">
        <f t="shared" si="24"/>
        <v>4A</v>
      </c>
      <c r="AS782" s="4" t="str">
        <f>VLOOKUP(B782,U:AF,12,0)</f>
        <v>GD525510046</v>
      </c>
      <c r="AT782" s="4">
        <f>VLOOKUP(B782,U:AG,13,0)</f>
        <v>2</v>
      </c>
      <c r="AU782" s="4">
        <f t="shared" si="25"/>
        <v>0</v>
      </c>
    </row>
    <row r="783" spans="1:47" x14ac:dyDescent="0.3">
      <c r="A783" s="6" t="s">
        <v>435</v>
      </c>
      <c r="B783" s="2" t="s">
        <v>1199</v>
      </c>
      <c r="C783" s="1" t="s">
        <v>1909</v>
      </c>
      <c r="D783" s="12" t="s">
        <v>211</v>
      </c>
      <c r="E783" s="12">
        <v>1300</v>
      </c>
      <c r="F783" s="25" t="s">
        <v>2670</v>
      </c>
      <c r="G783" s="30" t="s">
        <v>3978</v>
      </c>
      <c r="H783" s="30" t="s">
        <v>3979</v>
      </c>
      <c r="I783" s="11" t="s">
        <v>131</v>
      </c>
      <c r="J783" s="12" t="s">
        <v>4861</v>
      </c>
      <c r="K783" s="12" t="s">
        <v>37</v>
      </c>
      <c r="L783" s="12">
        <v>0</v>
      </c>
      <c r="M783" s="12" t="s">
        <v>19</v>
      </c>
      <c r="N783" s="12" t="s">
        <v>125</v>
      </c>
      <c r="O783" s="12">
        <v>0</v>
      </c>
      <c r="P783" s="12" t="s">
        <v>5076</v>
      </c>
      <c r="Q783" s="12">
        <v>2</v>
      </c>
      <c r="R783" s="30" t="s">
        <v>176</v>
      </c>
      <c r="S783" s="12">
        <v>0</v>
      </c>
      <c r="U783" t="s">
        <v>1140</v>
      </c>
      <c r="V783" t="s">
        <v>39</v>
      </c>
      <c r="W783" t="s">
        <v>4118</v>
      </c>
      <c r="X783" t="s">
        <v>4119</v>
      </c>
      <c r="Y783" t="s">
        <v>31</v>
      </c>
      <c r="Z783" t="s">
        <v>4944</v>
      </c>
      <c r="AA783" t="s">
        <v>37</v>
      </c>
      <c r="AC783" t="s">
        <v>19</v>
      </c>
      <c r="AD783">
        <v>4</v>
      </c>
      <c r="AE783">
        <v>0</v>
      </c>
      <c r="AF783" t="s">
        <v>5182</v>
      </c>
      <c r="AG783">
        <v>6</v>
      </c>
      <c r="AI783" s="7" t="str">
        <f>VLOOKUP(B783,U:W,3,0)</f>
        <v>-6.8448421</v>
      </c>
      <c r="AJ783" s="4" t="str">
        <f>VLOOKUP(B783,U:X,4,0)</f>
        <v>110.5761206</v>
      </c>
      <c r="AK783" s="4" t="str">
        <f>VLOOKUP(B783,U:Y,5,0)</f>
        <v>AHMAD ROFIQ</v>
      </c>
      <c r="AL783" s="4" t="str">
        <f>VLOOKUP(B783,U:Z,6,0)</f>
        <v>14514177253</v>
      </c>
      <c r="AM783" s="4" t="str">
        <f>VLOOKUP(B783,U:AA,7,0)</f>
        <v>HEXING</v>
      </c>
      <c r="AN783" s="4">
        <f>VLOOKUP(B783,U:AB,8,0)</f>
        <v>0</v>
      </c>
      <c r="AO783" s="4" t="str">
        <f>VLOOKUP(B783,U:AC,9,0)</f>
        <v>ABB</v>
      </c>
      <c r="AP783" s="4">
        <f>VLOOKUP(B783,U:AD,10,0)</f>
        <v>6</v>
      </c>
      <c r="AQ783" s="3" t="s">
        <v>123</v>
      </c>
      <c r="AR783" s="4" t="str">
        <f t="shared" si="24"/>
        <v>6A</v>
      </c>
      <c r="AS783" s="4" t="str">
        <f>VLOOKUP(B783,U:AF,12,0)</f>
        <v>GD525511644</v>
      </c>
      <c r="AT783" s="4">
        <f>VLOOKUP(B783,U:AG,13,0)</f>
        <v>2</v>
      </c>
      <c r="AU783" s="4">
        <f t="shared" si="25"/>
        <v>0</v>
      </c>
    </row>
    <row r="784" spans="1:47" x14ac:dyDescent="0.3">
      <c r="A784" s="6" t="s">
        <v>435</v>
      </c>
      <c r="B784" s="2" t="s">
        <v>1200</v>
      </c>
      <c r="C784" s="1" t="s">
        <v>1910</v>
      </c>
      <c r="D784" s="12" t="s">
        <v>18</v>
      </c>
      <c r="E784" s="12">
        <v>2200</v>
      </c>
      <c r="F784" s="25" t="s">
        <v>2671</v>
      </c>
      <c r="G784" s="30" t="s">
        <v>3936</v>
      </c>
      <c r="H784" s="30" t="s">
        <v>220</v>
      </c>
      <c r="I784" s="11" t="s">
        <v>131</v>
      </c>
      <c r="J784" s="12" t="s">
        <v>4890</v>
      </c>
      <c r="K784" s="12" t="s">
        <v>37</v>
      </c>
      <c r="L784" s="12">
        <v>0</v>
      </c>
      <c r="M784" s="12" t="s">
        <v>19</v>
      </c>
      <c r="N784" s="12" t="s">
        <v>22</v>
      </c>
      <c r="O784" s="12">
        <v>0</v>
      </c>
      <c r="P784" s="12" t="s">
        <v>102</v>
      </c>
      <c r="Q784" s="12">
        <v>8</v>
      </c>
      <c r="R784" s="30" t="s">
        <v>178</v>
      </c>
      <c r="S784" s="12" t="s">
        <v>132</v>
      </c>
      <c r="U784" t="s">
        <v>1112</v>
      </c>
      <c r="V784" t="s">
        <v>39</v>
      </c>
      <c r="W784" t="s">
        <v>4120</v>
      </c>
      <c r="X784" t="s">
        <v>4121</v>
      </c>
      <c r="Y784" t="s">
        <v>179</v>
      </c>
      <c r="Z784" t="s">
        <v>4945</v>
      </c>
      <c r="AA784" t="s">
        <v>37</v>
      </c>
      <c r="AC784" t="s">
        <v>19</v>
      </c>
      <c r="AD784">
        <v>4</v>
      </c>
      <c r="AE784">
        <v>0</v>
      </c>
      <c r="AF784" t="s">
        <v>72</v>
      </c>
      <c r="AG784">
        <v>5</v>
      </c>
      <c r="AI784" s="7" t="str">
        <f>VLOOKUP(B784,U:W,3,0)</f>
        <v>-6.9947792</v>
      </c>
      <c r="AJ784" s="4" t="str">
        <f>VLOOKUP(B784,U:X,4,0)</f>
        <v>110.7500937</v>
      </c>
      <c r="AK784" s="4" t="str">
        <f>VLOOKUP(B784,U:Y,5,0)</f>
        <v>AGUS SALIM</v>
      </c>
      <c r="AL784" s="4" t="str">
        <f>VLOOKUP(B784,U:Z,6,0)</f>
        <v>14514174896</v>
      </c>
      <c r="AM784" s="4" t="str">
        <f>VLOOKUP(B784,U:AA,7,0)</f>
        <v>HEXING</v>
      </c>
      <c r="AN784" s="4">
        <f>VLOOKUP(B784,U:AB,8,0)</f>
        <v>0</v>
      </c>
      <c r="AO784" s="4" t="str">
        <f>VLOOKUP(B784,U:AC,9,0)</f>
        <v>ABB</v>
      </c>
      <c r="AP784" s="4">
        <f>VLOOKUP(B784,U:AD,10,0)</f>
        <v>10</v>
      </c>
      <c r="AQ784" s="3" t="s">
        <v>123</v>
      </c>
      <c r="AR784" s="4" t="str">
        <f t="shared" si="24"/>
        <v>10A</v>
      </c>
      <c r="AS784" s="4" t="str">
        <f>VLOOKUP(B784,U:AF,12,0)</f>
        <v>GD525510536</v>
      </c>
      <c r="AT784" s="4">
        <f>VLOOKUP(B784,U:AG,13,0)</f>
        <v>8</v>
      </c>
      <c r="AU784" s="4" t="str">
        <f t="shared" si="25"/>
        <v>PERLU PERLUASAN JTR</v>
      </c>
    </row>
    <row r="785" spans="1:47" x14ac:dyDescent="0.3">
      <c r="A785" s="6" t="s">
        <v>435</v>
      </c>
      <c r="B785" s="2" t="s">
        <v>1201</v>
      </c>
      <c r="C785" s="1" t="s">
        <v>1911</v>
      </c>
      <c r="D785" s="12" t="s">
        <v>35</v>
      </c>
      <c r="E785" s="12">
        <v>5500</v>
      </c>
      <c r="F785" s="25" t="s">
        <v>2672</v>
      </c>
      <c r="G785" s="30" t="s">
        <v>4000</v>
      </c>
      <c r="H785" s="30" t="s">
        <v>4001</v>
      </c>
      <c r="I785" s="11" t="s">
        <v>131</v>
      </c>
      <c r="J785" s="12" t="s">
        <v>4873</v>
      </c>
      <c r="K785" s="12" t="s">
        <v>37</v>
      </c>
      <c r="L785" s="12">
        <v>0</v>
      </c>
      <c r="M785" s="12" t="s">
        <v>19</v>
      </c>
      <c r="N785" s="12" t="s">
        <v>129</v>
      </c>
      <c r="O785" s="12">
        <v>0</v>
      </c>
      <c r="P785" s="12" t="s">
        <v>5173</v>
      </c>
      <c r="Q785" s="12">
        <v>1</v>
      </c>
      <c r="R785" s="30" t="s">
        <v>178</v>
      </c>
      <c r="S785" s="12">
        <v>0</v>
      </c>
      <c r="U785" t="s">
        <v>1110</v>
      </c>
      <c r="V785" t="s">
        <v>39</v>
      </c>
      <c r="W785" t="s">
        <v>4122</v>
      </c>
      <c r="X785" t="s">
        <v>4123</v>
      </c>
      <c r="Y785" t="s">
        <v>178</v>
      </c>
      <c r="Z785" t="s">
        <v>4946</v>
      </c>
      <c r="AA785" t="s">
        <v>37</v>
      </c>
      <c r="AC785" t="s">
        <v>19</v>
      </c>
      <c r="AD785">
        <v>4</v>
      </c>
      <c r="AE785">
        <v>0</v>
      </c>
      <c r="AF785" t="s">
        <v>69</v>
      </c>
      <c r="AG785">
        <v>4</v>
      </c>
      <c r="AI785" s="7" t="str">
        <f>VLOOKUP(B785,U:W,3,0)</f>
        <v>-6.9592799</v>
      </c>
      <c r="AJ785" s="4" t="str">
        <f>VLOOKUP(B785,U:X,4,0)</f>
        <v>110.6981595</v>
      </c>
      <c r="AK785" s="4" t="str">
        <f>VLOOKUP(B785,U:Y,5,0)</f>
        <v>AGUS SALIM</v>
      </c>
      <c r="AL785" s="4" t="str">
        <f>VLOOKUP(B785,U:Z,6,0)</f>
        <v>14514148585</v>
      </c>
      <c r="AM785" s="4" t="str">
        <f>VLOOKUP(B785,U:AA,7,0)</f>
        <v>HEXING</v>
      </c>
      <c r="AN785" s="4">
        <f>VLOOKUP(B785,U:AB,8,0)</f>
        <v>0</v>
      </c>
      <c r="AO785" s="4" t="str">
        <f>VLOOKUP(B785,U:AC,9,0)</f>
        <v>ABB</v>
      </c>
      <c r="AP785" s="4">
        <f>VLOOKUP(B785,U:AD,10,0)</f>
        <v>25</v>
      </c>
      <c r="AQ785" s="3" t="s">
        <v>123</v>
      </c>
      <c r="AR785" s="4" t="str">
        <f t="shared" si="24"/>
        <v>25A</v>
      </c>
      <c r="AS785" s="4" t="str">
        <f>VLOOKUP(B785,U:AF,12,0)</f>
        <v>GD525510037</v>
      </c>
      <c r="AT785" s="4">
        <f>VLOOKUP(B785,U:AG,13,0)</f>
        <v>1</v>
      </c>
      <c r="AU785" s="4">
        <f t="shared" si="25"/>
        <v>0</v>
      </c>
    </row>
    <row r="786" spans="1:47" x14ac:dyDescent="0.3">
      <c r="A786" s="6" t="s">
        <v>435</v>
      </c>
      <c r="B786" s="2" t="s">
        <v>1202</v>
      </c>
      <c r="C786" s="1" t="s">
        <v>1912</v>
      </c>
      <c r="D786" s="12" t="s">
        <v>34</v>
      </c>
      <c r="E786" s="12">
        <v>4400</v>
      </c>
      <c r="F786" s="25" t="s">
        <v>2673</v>
      </c>
      <c r="G786" s="30" t="s">
        <v>4013</v>
      </c>
      <c r="H786" s="30" t="s">
        <v>4014</v>
      </c>
      <c r="I786" s="11" t="s">
        <v>131</v>
      </c>
      <c r="J786" s="12" t="s">
        <v>4880</v>
      </c>
      <c r="K786" s="12" t="s">
        <v>37</v>
      </c>
      <c r="L786" s="12">
        <v>0</v>
      </c>
      <c r="M786" s="12" t="s">
        <v>19</v>
      </c>
      <c r="N786" s="12" t="s">
        <v>187</v>
      </c>
      <c r="O786" s="12">
        <v>0</v>
      </c>
      <c r="P786" s="12" t="s">
        <v>5175</v>
      </c>
      <c r="Q786" s="12">
        <v>8</v>
      </c>
      <c r="R786" s="30" t="s">
        <v>178</v>
      </c>
      <c r="S786" s="12" t="s">
        <v>132</v>
      </c>
      <c r="U786" t="s">
        <v>1131</v>
      </c>
      <c r="V786" t="s">
        <v>45</v>
      </c>
      <c r="W786" t="s">
        <v>4124</v>
      </c>
      <c r="X786" t="s">
        <v>4125</v>
      </c>
      <c r="Y786" t="s">
        <v>178</v>
      </c>
      <c r="Z786" t="s">
        <v>4947</v>
      </c>
      <c r="AA786" t="s">
        <v>37</v>
      </c>
      <c r="AC786" t="s">
        <v>19</v>
      </c>
      <c r="AD786">
        <v>25</v>
      </c>
      <c r="AE786">
        <v>0</v>
      </c>
      <c r="AF786" t="s">
        <v>5173</v>
      </c>
      <c r="AG786">
        <v>2</v>
      </c>
      <c r="AI786" s="7" t="str">
        <f>VLOOKUP(B786,U:W,3,0)</f>
        <v>-6.9947778</v>
      </c>
      <c r="AJ786" s="4" t="str">
        <f>VLOOKUP(B786,U:X,4,0)</f>
        <v>110.7500957</v>
      </c>
      <c r="AK786" s="4" t="str">
        <f>VLOOKUP(B786,U:Y,5,0)</f>
        <v>AGUS SALIM</v>
      </c>
      <c r="AL786" s="4" t="str">
        <f>VLOOKUP(B786,U:Z,6,0)</f>
        <v>14514137802</v>
      </c>
      <c r="AM786" s="4" t="str">
        <f>VLOOKUP(B786,U:AA,7,0)</f>
        <v>HEXING</v>
      </c>
      <c r="AN786" s="4">
        <f>VLOOKUP(B786,U:AB,8,0)</f>
        <v>0</v>
      </c>
      <c r="AO786" s="4" t="str">
        <f>VLOOKUP(B786,U:AC,9,0)</f>
        <v>ABB</v>
      </c>
      <c r="AP786" s="4">
        <f>VLOOKUP(B786,U:AD,10,0)</f>
        <v>20</v>
      </c>
      <c r="AQ786" s="3" t="s">
        <v>123</v>
      </c>
      <c r="AR786" s="4" t="str">
        <f t="shared" si="24"/>
        <v>20A</v>
      </c>
      <c r="AS786" s="4" t="str">
        <f>VLOOKUP(B786,U:AF,12,0)</f>
        <v>GD525510135</v>
      </c>
      <c r="AT786" s="4">
        <f>VLOOKUP(B786,U:AG,13,0)</f>
        <v>8</v>
      </c>
      <c r="AU786" s="4" t="str">
        <f t="shared" si="25"/>
        <v>PERLU PERLUASAN JTR</v>
      </c>
    </row>
    <row r="787" spans="1:47" x14ac:dyDescent="0.3">
      <c r="A787" s="6" t="s">
        <v>435</v>
      </c>
      <c r="B787" s="2" t="s">
        <v>1203</v>
      </c>
      <c r="C787" s="1" t="s">
        <v>1913</v>
      </c>
      <c r="D787" s="12" t="s">
        <v>211</v>
      </c>
      <c r="E787" s="12">
        <v>3500</v>
      </c>
      <c r="F787" s="25" t="s">
        <v>2674</v>
      </c>
      <c r="G787" s="30" t="s">
        <v>4025</v>
      </c>
      <c r="H787" s="30" t="s">
        <v>4026</v>
      </c>
      <c r="I787" s="11" t="s">
        <v>131</v>
      </c>
      <c r="J787" s="12" t="s">
        <v>4888</v>
      </c>
      <c r="K787" s="12" t="s">
        <v>37</v>
      </c>
      <c r="L787" s="12">
        <v>0</v>
      </c>
      <c r="M787" s="12" t="s">
        <v>19</v>
      </c>
      <c r="N787" s="12" t="s">
        <v>126</v>
      </c>
      <c r="O787" s="12">
        <v>0</v>
      </c>
      <c r="P787" s="12" t="s">
        <v>345</v>
      </c>
      <c r="Q787" s="12">
        <v>3</v>
      </c>
      <c r="R787" s="30" t="s">
        <v>180</v>
      </c>
      <c r="S787" s="12">
        <v>0</v>
      </c>
      <c r="U787" t="s">
        <v>1132</v>
      </c>
      <c r="V787" t="s">
        <v>43</v>
      </c>
      <c r="W787" t="s">
        <v>4126</v>
      </c>
      <c r="X787" t="s">
        <v>4127</v>
      </c>
      <c r="Y787" t="s">
        <v>177</v>
      </c>
      <c r="Z787" t="s">
        <v>4948</v>
      </c>
      <c r="AA787" t="s">
        <v>37</v>
      </c>
      <c r="AC787" t="s">
        <v>19</v>
      </c>
      <c r="AD787">
        <v>2</v>
      </c>
      <c r="AE787">
        <v>0</v>
      </c>
      <c r="AF787" t="s">
        <v>5183</v>
      </c>
      <c r="AG787">
        <v>5</v>
      </c>
      <c r="AI787" s="7" t="str">
        <f>VLOOKUP(B787,U:W,3,0)</f>
        <v>-6.754264405433666</v>
      </c>
      <c r="AJ787" s="4" t="str">
        <f>VLOOKUP(B787,U:X,4,0)</f>
        <v>110.6630039960146</v>
      </c>
      <c r="AK787" s="4" t="str">
        <f>VLOOKUP(B787,U:Y,5,0)</f>
        <v>AHMAD FAHRUR REZA</v>
      </c>
      <c r="AL787" s="4" t="str">
        <f>VLOOKUP(B787,U:Z,6,0)</f>
        <v>14514177717</v>
      </c>
      <c r="AM787" s="4" t="str">
        <f>VLOOKUP(B787,U:AA,7,0)</f>
        <v>HEXING</v>
      </c>
      <c r="AN787" s="4">
        <f>VLOOKUP(B787,U:AB,8,0)</f>
        <v>0</v>
      </c>
      <c r="AO787" s="4" t="str">
        <f>VLOOKUP(B787,U:AC,9,0)</f>
        <v>ABB</v>
      </c>
      <c r="AP787" s="4">
        <f>VLOOKUP(B787,U:AD,10,0)</f>
        <v>16</v>
      </c>
      <c r="AQ787" s="3" t="s">
        <v>123</v>
      </c>
      <c r="AR787" s="4" t="str">
        <f t="shared" si="24"/>
        <v>16A</v>
      </c>
      <c r="AS787" s="4" t="str">
        <f>VLOOKUP(B787,U:AF,12,0)</f>
        <v>0000</v>
      </c>
      <c r="AT787" s="4">
        <f>VLOOKUP(B787,U:AG,13,0)</f>
        <v>3</v>
      </c>
      <c r="AU787" s="4">
        <f t="shared" si="25"/>
        <v>0</v>
      </c>
    </row>
    <row r="788" spans="1:47" x14ac:dyDescent="0.3">
      <c r="A788" s="6" t="s">
        <v>435</v>
      </c>
      <c r="B788" s="2" t="s">
        <v>1204</v>
      </c>
      <c r="C788" s="1" t="s">
        <v>1914</v>
      </c>
      <c r="D788" s="12" t="s">
        <v>18</v>
      </c>
      <c r="E788" s="12">
        <v>1300</v>
      </c>
      <c r="F788" s="25" t="s">
        <v>2675</v>
      </c>
      <c r="G788" s="30" t="s">
        <v>4006</v>
      </c>
      <c r="H788" s="30" t="s">
        <v>4007</v>
      </c>
      <c r="I788" s="11" t="s">
        <v>131</v>
      </c>
      <c r="J788" s="12" t="s">
        <v>4876</v>
      </c>
      <c r="K788" s="12" t="s">
        <v>37</v>
      </c>
      <c r="L788" s="12">
        <v>0</v>
      </c>
      <c r="M788" s="12" t="s">
        <v>19</v>
      </c>
      <c r="N788" s="12" t="s">
        <v>125</v>
      </c>
      <c r="O788" s="12">
        <v>0</v>
      </c>
      <c r="P788" s="12" t="s">
        <v>384</v>
      </c>
      <c r="Q788" s="12">
        <v>4</v>
      </c>
      <c r="R788" s="30" t="s">
        <v>178</v>
      </c>
      <c r="S788" s="12">
        <v>0</v>
      </c>
      <c r="U788" t="s">
        <v>1139</v>
      </c>
      <c r="V788" t="s">
        <v>39</v>
      </c>
      <c r="W788" t="s">
        <v>4128</v>
      </c>
      <c r="X788" t="s">
        <v>4129</v>
      </c>
      <c r="Y788" t="s">
        <v>178</v>
      </c>
      <c r="Z788" t="s">
        <v>4949</v>
      </c>
      <c r="AA788" t="s">
        <v>37</v>
      </c>
      <c r="AC788" t="s">
        <v>19</v>
      </c>
      <c r="AD788">
        <v>4</v>
      </c>
      <c r="AE788">
        <v>0</v>
      </c>
      <c r="AF788" t="s">
        <v>116</v>
      </c>
      <c r="AG788">
        <v>4</v>
      </c>
      <c r="AI788" s="7" t="str">
        <f>VLOOKUP(B788,U:W,3,0)</f>
        <v>-6.9502843</v>
      </c>
      <c r="AJ788" s="4" t="str">
        <f>VLOOKUP(B788,U:X,4,0)</f>
        <v>110.7124613</v>
      </c>
      <c r="AK788" s="4" t="str">
        <f>VLOOKUP(B788,U:Y,5,0)</f>
        <v>AGUS SALIM</v>
      </c>
      <c r="AL788" s="4" t="str">
        <f>VLOOKUP(B788,U:Z,6,0)</f>
        <v>14514177485</v>
      </c>
      <c r="AM788" s="4" t="str">
        <f>VLOOKUP(B788,U:AA,7,0)</f>
        <v>HEXING</v>
      </c>
      <c r="AN788" s="4">
        <f>VLOOKUP(B788,U:AB,8,0)</f>
        <v>0</v>
      </c>
      <c r="AO788" s="4" t="str">
        <f>VLOOKUP(B788,U:AC,9,0)</f>
        <v>ABB</v>
      </c>
      <c r="AP788" s="4">
        <f>VLOOKUP(B788,U:AD,10,0)</f>
        <v>6</v>
      </c>
      <c r="AQ788" s="3" t="s">
        <v>123</v>
      </c>
      <c r="AR788" s="4" t="str">
        <f t="shared" si="24"/>
        <v>6A</v>
      </c>
      <c r="AS788" s="4" t="str">
        <f>VLOOKUP(B788,U:AF,12,0)</f>
        <v>GD525510045</v>
      </c>
      <c r="AT788" s="4">
        <f>VLOOKUP(B788,U:AG,13,0)</f>
        <v>4</v>
      </c>
      <c r="AU788" s="4">
        <f t="shared" si="25"/>
        <v>0</v>
      </c>
    </row>
    <row r="789" spans="1:47" x14ac:dyDescent="0.3">
      <c r="A789" s="6" t="s">
        <v>435</v>
      </c>
      <c r="B789" s="2" t="s">
        <v>1205</v>
      </c>
      <c r="C789" s="1" t="s">
        <v>1915</v>
      </c>
      <c r="D789" s="12" t="s">
        <v>18</v>
      </c>
      <c r="E789" s="12">
        <v>2200</v>
      </c>
      <c r="F789" s="25" t="s">
        <v>2676</v>
      </c>
      <c r="G789" s="30" t="s">
        <v>3988</v>
      </c>
      <c r="H789" s="30" t="s">
        <v>3989</v>
      </c>
      <c r="I789" s="11" t="s">
        <v>131</v>
      </c>
      <c r="J789" s="12" t="s">
        <v>4867</v>
      </c>
      <c r="K789" s="12" t="s">
        <v>37</v>
      </c>
      <c r="L789" s="12">
        <v>0</v>
      </c>
      <c r="M789" s="12" t="s">
        <v>19</v>
      </c>
      <c r="N789" s="12" t="s">
        <v>22</v>
      </c>
      <c r="O789" s="12">
        <v>0</v>
      </c>
      <c r="P789" s="12" t="s">
        <v>5166</v>
      </c>
      <c r="Q789" s="12">
        <v>3</v>
      </c>
      <c r="R789" s="30" t="s">
        <v>184</v>
      </c>
      <c r="S789" s="12">
        <v>0</v>
      </c>
      <c r="U789" t="s">
        <v>1119</v>
      </c>
      <c r="V789" t="s">
        <v>39</v>
      </c>
      <c r="W789" t="s">
        <v>4130</v>
      </c>
      <c r="X789" t="s">
        <v>4131</v>
      </c>
      <c r="Y789" t="s">
        <v>180</v>
      </c>
      <c r="Z789" t="s">
        <v>4950</v>
      </c>
      <c r="AA789" t="s">
        <v>37</v>
      </c>
      <c r="AC789" t="s">
        <v>19</v>
      </c>
      <c r="AD789">
        <v>4</v>
      </c>
      <c r="AE789">
        <v>0</v>
      </c>
      <c r="AF789" t="s">
        <v>151</v>
      </c>
      <c r="AG789">
        <v>8</v>
      </c>
      <c r="AI789" s="7" t="str">
        <f>VLOOKUP(B789,U:W,3,0)</f>
        <v>-6.8295858</v>
      </c>
      <c r="AJ789" s="4" t="str">
        <f>VLOOKUP(B789,U:X,4,0)</f>
        <v>110.7261572</v>
      </c>
      <c r="AK789" s="4" t="str">
        <f>VLOOKUP(B789,U:Y,5,0)</f>
        <v>AHMAD KHARIS</v>
      </c>
      <c r="AL789" s="4" t="str">
        <f>VLOOKUP(B789,U:Z,6,0)</f>
        <v>14514148668</v>
      </c>
      <c r="AM789" s="4" t="str">
        <f>VLOOKUP(B789,U:AA,7,0)</f>
        <v>HEXING</v>
      </c>
      <c r="AN789" s="4">
        <f>VLOOKUP(B789,U:AB,8,0)</f>
        <v>0</v>
      </c>
      <c r="AO789" s="4" t="str">
        <f>VLOOKUP(B789,U:AC,9,0)</f>
        <v>ABB</v>
      </c>
      <c r="AP789" s="4">
        <f>VLOOKUP(B789,U:AD,10,0)</f>
        <v>10</v>
      </c>
      <c r="AQ789" s="3" t="s">
        <v>123</v>
      </c>
      <c r="AR789" s="4" t="str">
        <f t="shared" si="24"/>
        <v>10A</v>
      </c>
      <c r="AS789" s="4" t="str">
        <f>VLOOKUP(B789,U:AF,12,0)</f>
        <v>0269</v>
      </c>
      <c r="AT789" s="4">
        <f>VLOOKUP(B789,U:AG,13,0)</f>
        <v>3</v>
      </c>
      <c r="AU789" s="4">
        <f t="shared" si="25"/>
        <v>0</v>
      </c>
    </row>
    <row r="790" spans="1:47" x14ac:dyDescent="0.3">
      <c r="A790" s="6" t="s">
        <v>439</v>
      </c>
      <c r="B790" s="2" t="s">
        <v>1206</v>
      </c>
      <c r="C790" s="1" t="s">
        <v>1916</v>
      </c>
      <c r="D790" s="12" t="s">
        <v>18</v>
      </c>
      <c r="E790" s="12">
        <v>900</v>
      </c>
      <c r="F790" s="25" t="s">
        <v>2677</v>
      </c>
      <c r="G790" s="30" t="s">
        <v>4035</v>
      </c>
      <c r="H790" s="30" t="s">
        <v>4036</v>
      </c>
      <c r="I790" s="11" t="s">
        <v>131</v>
      </c>
      <c r="J790" s="12" t="s">
        <v>4896</v>
      </c>
      <c r="K790" s="12" t="s">
        <v>37</v>
      </c>
      <c r="L790" s="12">
        <v>0</v>
      </c>
      <c r="M790" s="12" t="s">
        <v>19</v>
      </c>
      <c r="N790" s="12" t="s">
        <v>21</v>
      </c>
      <c r="O790" s="12">
        <v>0</v>
      </c>
      <c r="P790" s="12" t="s">
        <v>4987</v>
      </c>
      <c r="Q790" s="12">
        <v>3</v>
      </c>
      <c r="R790" s="30" t="s">
        <v>181</v>
      </c>
      <c r="S790" s="12">
        <v>0</v>
      </c>
      <c r="U790" t="s">
        <v>1137</v>
      </c>
      <c r="V790" t="s">
        <v>39</v>
      </c>
      <c r="W790" t="s">
        <v>4132</v>
      </c>
      <c r="X790" t="s">
        <v>4133</v>
      </c>
      <c r="Y790" t="s">
        <v>31</v>
      </c>
      <c r="Z790" t="s">
        <v>4951</v>
      </c>
      <c r="AA790" t="s">
        <v>37</v>
      </c>
      <c r="AC790" t="s">
        <v>19</v>
      </c>
      <c r="AD790">
        <v>4</v>
      </c>
      <c r="AE790">
        <v>0</v>
      </c>
      <c r="AF790" t="s">
        <v>50</v>
      </c>
      <c r="AG790">
        <v>4</v>
      </c>
      <c r="AI790" s="7" t="str">
        <f>VLOOKUP(B790,U:W,3,0)</f>
        <v>-6.7852683</v>
      </c>
      <c r="AJ790" s="4" t="str">
        <f>VLOOKUP(B790,U:X,4,0)</f>
        <v>110.662021</v>
      </c>
      <c r="AK790" s="4" t="str">
        <f>VLOOKUP(B790,U:Y,5,0)</f>
        <v>MUSYAFAK</v>
      </c>
      <c r="AL790" s="4" t="str">
        <f>VLOOKUP(B790,U:Z,6,0)</f>
        <v>14514176222</v>
      </c>
      <c r="AM790" s="4" t="str">
        <f>VLOOKUP(B790,U:AA,7,0)</f>
        <v>HEXING</v>
      </c>
      <c r="AN790" s="4">
        <f>VLOOKUP(B790,U:AB,8,0)</f>
        <v>0</v>
      </c>
      <c r="AO790" s="4" t="str">
        <f>VLOOKUP(B790,U:AC,9,0)</f>
        <v>ABB</v>
      </c>
      <c r="AP790" s="4">
        <f>VLOOKUP(B790,U:AD,10,0)</f>
        <v>4</v>
      </c>
      <c r="AQ790" s="3" t="s">
        <v>123</v>
      </c>
      <c r="AR790" s="4" t="str">
        <f t="shared" si="24"/>
        <v>4A</v>
      </c>
      <c r="AS790" s="4" t="str">
        <f>VLOOKUP(B790,U:AF,12,0)</f>
        <v>GD525511649</v>
      </c>
      <c r="AT790" s="4">
        <f>VLOOKUP(B790,U:AG,13,0)</f>
        <v>3</v>
      </c>
      <c r="AU790" s="4">
        <f t="shared" si="25"/>
        <v>0</v>
      </c>
    </row>
    <row r="791" spans="1:47" x14ac:dyDescent="0.3">
      <c r="A791" s="6" t="s">
        <v>435</v>
      </c>
      <c r="B791" s="2" t="s">
        <v>1207</v>
      </c>
      <c r="C791" s="1" t="s">
        <v>1917</v>
      </c>
      <c r="D791" s="12" t="s">
        <v>18</v>
      </c>
      <c r="E791" s="12">
        <v>450</v>
      </c>
      <c r="F791" s="25" t="s">
        <v>2678</v>
      </c>
      <c r="G791" s="30" t="s">
        <v>3990</v>
      </c>
      <c r="H791" s="30" t="s">
        <v>3991</v>
      </c>
      <c r="I791" s="11" t="s">
        <v>131</v>
      </c>
      <c r="J791" s="12" t="s">
        <v>4868</v>
      </c>
      <c r="K791" s="12" t="s">
        <v>37</v>
      </c>
      <c r="L791" s="12">
        <v>0</v>
      </c>
      <c r="M791" s="12" t="s">
        <v>19</v>
      </c>
      <c r="N791" s="12" t="s">
        <v>128</v>
      </c>
      <c r="O791" s="12">
        <v>0</v>
      </c>
      <c r="P791" s="12" t="s">
        <v>5172</v>
      </c>
      <c r="Q791" s="12">
        <v>2</v>
      </c>
      <c r="R791" s="30" t="s">
        <v>31</v>
      </c>
      <c r="S791" s="12">
        <v>0</v>
      </c>
      <c r="U791" t="s">
        <v>2707</v>
      </c>
      <c r="V791" t="s">
        <v>2713</v>
      </c>
      <c r="W791" t="s">
        <v>4134</v>
      </c>
      <c r="X791" t="s">
        <v>4135</v>
      </c>
      <c r="Y791" t="s">
        <v>180</v>
      </c>
      <c r="Z791" t="s">
        <v>4952</v>
      </c>
      <c r="AA791" t="s">
        <v>226</v>
      </c>
      <c r="AC791" t="s">
        <v>19</v>
      </c>
      <c r="AD791">
        <v>63</v>
      </c>
      <c r="AE791">
        <v>0</v>
      </c>
      <c r="AF791" t="s">
        <v>346</v>
      </c>
      <c r="AG791">
        <v>1</v>
      </c>
      <c r="AI791" s="7" t="str">
        <f>VLOOKUP(B791,U:W,3,0)</f>
        <v>-6.9052887</v>
      </c>
      <c r="AJ791" s="4" t="str">
        <f>VLOOKUP(B791,U:X,4,0)</f>
        <v>110.6017257</v>
      </c>
      <c r="AK791" s="4" t="str">
        <f>VLOOKUP(B791,U:Y,5,0)</f>
        <v>SUDARMAN</v>
      </c>
      <c r="AL791" s="4" t="str">
        <f>VLOOKUP(B791,U:Z,6,0)</f>
        <v>14514148700</v>
      </c>
      <c r="AM791" s="4" t="str">
        <f>VLOOKUP(B791,U:AA,7,0)</f>
        <v>HEXING</v>
      </c>
      <c r="AN791" s="4">
        <f>VLOOKUP(B791,U:AB,8,0)</f>
        <v>0</v>
      </c>
      <c r="AO791" s="4" t="str">
        <f>VLOOKUP(B791,U:AC,9,0)</f>
        <v>ABB</v>
      </c>
      <c r="AP791" s="4">
        <f>VLOOKUP(B791,U:AD,10,0)</f>
        <v>2</v>
      </c>
      <c r="AQ791" s="3" t="s">
        <v>123</v>
      </c>
      <c r="AR791" s="4" t="str">
        <f t="shared" si="24"/>
        <v>2A</v>
      </c>
      <c r="AS791" s="4" t="str">
        <f>VLOOKUP(B791,U:AF,12,0)</f>
        <v>GD525510081</v>
      </c>
      <c r="AT791" s="4">
        <f>VLOOKUP(B791,U:AG,13,0)</f>
        <v>2</v>
      </c>
      <c r="AU791" s="4">
        <f t="shared" si="25"/>
        <v>0</v>
      </c>
    </row>
    <row r="792" spans="1:47" x14ac:dyDescent="0.3">
      <c r="A792" s="6" t="s">
        <v>435</v>
      </c>
      <c r="B792" s="2" t="s">
        <v>1208</v>
      </c>
      <c r="C792" s="1" t="s">
        <v>1918</v>
      </c>
      <c r="D792" s="12" t="s">
        <v>18</v>
      </c>
      <c r="E792" s="12">
        <v>900</v>
      </c>
      <c r="F792" s="25" t="s">
        <v>2679</v>
      </c>
      <c r="G792" s="30" t="s">
        <v>3945</v>
      </c>
      <c r="H792" s="30" t="s">
        <v>4012</v>
      </c>
      <c r="I792" s="11" t="s">
        <v>131</v>
      </c>
      <c r="J792" s="12" t="s">
        <v>4879</v>
      </c>
      <c r="K792" s="12" t="s">
        <v>37</v>
      </c>
      <c r="L792" s="12">
        <v>0</v>
      </c>
      <c r="M792" s="12" t="s">
        <v>19</v>
      </c>
      <c r="N792" s="12" t="s">
        <v>21</v>
      </c>
      <c r="O792" s="12">
        <v>0</v>
      </c>
      <c r="P792" s="12" t="s">
        <v>53</v>
      </c>
      <c r="Q792" s="12">
        <v>8</v>
      </c>
      <c r="R792" s="30" t="s">
        <v>178</v>
      </c>
      <c r="S792" s="12" t="s">
        <v>132</v>
      </c>
      <c r="U792" t="s">
        <v>688</v>
      </c>
      <c r="V792" t="s">
        <v>39</v>
      </c>
      <c r="W792" t="s">
        <v>4136</v>
      </c>
      <c r="X792" t="s">
        <v>4137</v>
      </c>
      <c r="Y792" t="s">
        <v>31</v>
      </c>
      <c r="Z792" t="s">
        <v>4332</v>
      </c>
      <c r="AA792" t="s">
        <v>37</v>
      </c>
      <c r="AC792" t="s">
        <v>19</v>
      </c>
      <c r="AD792">
        <v>4</v>
      </c>
      <c r="AE792">
        <v>0</v>
      </c>
      <c r="AF792" t="s">
        <v>348</v>
      </c>
      <c r="AG792">
        <v>1</v>
      </c>
      <c r="AI792" s="7" t="str">
        <f>VLOOKUP(B792,U:W,3,0)</f>
        <v>-6.9947793</v>
      </c>
      <c r="AJ792" s="4" t="str">
        <f>VLOOKUP(B792,U:X,4,0)</f>
        <v>110.7500932</v>
      </c>
      <c r="AK792" s="4" t="str">
        <f>VLOOKUP(B792,U:Y,5,0)</f>
        <v>AGUS SALIM</v>
      </c>
      <c r="AL792" s="4" t="str">
        <f>VLOOKUP(B792,U:Z,6,0)</f>
        <v>14514174839</v>
      </c>
      <c r="AM792" s="4" t="str">
        <f>VLOOKUP(B792,U:AA,7,0)</f>
        <v>HEXING</v>
      </c>
      <c r="AN792" s="4">
        <f>VLOOKUP(B792,U:AB,8,0)</f>
        <v>0</v>
      </c>
      <c r="AO792" s="4" t="str">
        <f>VLOOKUP(B792,U:AC,9,0)</f>
        <v>ABB</v>
      </c>
      <c r="AP792" s="4">
        <f>VLOOKUP(B792,U:AD,10,0)</f>
        <v>4</v>
      </c>
      <c r="AQ792" s="3" t="s">
        <v>123</v>
      </c>
      <c r="AR792" s="4" t="str">
        <f t="shared" si="24"/>
        <v>4A</v>
      </c>
      <c r="AS792" s="4" t="str">
        <f>VLOOKUP(B792,U:AF,12,0)</f>
        <v>GD525510103</v>
      </c>
      <c r="AT792" s="4">
        <f>VLOOKUP(B792,U:AG,13,0)</f>
        <v>8</v>
      </c>
      <c r="AU792" s="4" t="str">
        <f t="shared" si="25"/>
        <v>PERLU PERLUASAN JTR</v>
      </c>
    </row>
    <row r="793" spans="1:47" x14ac:dyDescent="0.3">
      <c r="A793" s="6" t="s">
        <v>435</v>
      </c>
      <c r="B793" s="2" t="s">
        <v>1209</v>
      </c>
      <c r="C793" s="1" t="s">
        <v>1919</v>
      </c>
      <c r="D793" s="12" t="s">
        <v>35</v>
      </c>
      <c r="E793" s="12">
        <v>4400</v>
      </c>
      <c r="F793" s="25" t="s">
        <v>2680</v>
      </c>
      <c r="G793" s="30" t="s">
        <v>4002</v>
      </c>
      <c r="H793" s="30" t="s">
        <v>4003</v>
      </c>
      <c r="I793" s="11" t="s">
        <v>131</v>
      </c>
      <c r="J793" s="12" t="s">
        <v>4874</v>
      </c>
      <c r="K793" s="12" t="s">
        <v>144</v>
      </c>
      <c r="L793" s="12">
        <v>0</v>
      </c>
      <c r="M793" s="12" t="s">
        <v>19</v>
      </c>
      <c r="N793" s="12" t="s">
        <v>187</v>
      </c>
      <c r="O793" s="12">
        <v>0</v>
      </c>
      <c r="P793" s="12" t="s">
        <v>5174</v>
      </c>
      <c r="Q793" s="12">
        <v>5</v>
      </c>
      <c r="R793" s="30" t="s">
        <v>177</v>
      </c>
      <c r="S793" s="12">
        <v>0</v>
      </c>
      <c r="U793" t="s">
        <v>1146</v>
      </c>
      <c r="V793" t="s">
        <v>39</v>
      </c>
      <c r="W793" t="s">
        <v>4138</v>
      </c>
      <c r="X793" t="s">
        <v>4139</v>
      </c>
      <c r="Y793" t="s">
        <v>178</v>
      </c>
      <c r="Z793" t="s">
        <v>4953</v>
      </c>
      <c r="AA793" t="s">
        <v>37</v>
      </c>
      <c r="AC793" t="s">
        <v>19</v>
      </c>
      <c r="AD793">
        <v>4</v>
      </c>
      <c r="AE793">
        <v>0</v>
      </c>
      <c r="AF793" t="s">
        <v>68</v>
      </c>
      <c r="AG793">
        <v>2</v>
      </c>
      <c r="AI793" s="7" t="str">
        <f>VLOOKUP(B793,U:W,3,0)</f>
        <v>-6.9138554</v>
      </c>
      <c r="AJ793" s="4" t="str">
        <f>VLOOKUP(B793,U:X,4,0)</f>
        <v>110.6084043</v>
      </c>
      <c r="AK793" s="4" t="str">
        <f>VLOOKUP(B793,U:Y,5,0)</f>
        <v>MIFTAKHUL ANWAR</v>
      </c>
      <c r="AL793" s="4" t="str">
        <f>VLOOKUP(B793,U:Z,6,0)</f>
        <v>45042167465</v>
      </c>
      <c r="AM793" s="4" t="str">
        <f>VLOOKUP(B793,U:AA,7,0)</f>
        <v>SANXING</v>
      </c>
      <c r="AN793" s="4">
        <f>VLOOKUP(B793,U:AB,8,0)</f>
        <v>0</v>
      </c>
      <c r="AO793" s="4" t="str">
        <f>VLOOKUP(B793,U:AC,9,0)</f>
        <v>ABB</v>
      </c>
      <c r="AP793" s="4">
        <f>VLOOKUP(B793,U:AD,10,0)</f>
        <v>20</v>
      </c>
      <c r="AQ793" s="3" t="s">
        <v>123</v>
      </c>
      <c r="AR793" s="4" t="str">
        <f t="shared" si="24"/>
        <v>20A</v>
      </c>
      <c r="AS793" s="4" t="str">
        <f>VLOOKUP(B793,U:AF,12,0)</f>
        <v>0034K3</v>
      </c>
      <c r="AT793" s="4">
        <f>VLOOKUP(B793,U:AG,13,0)</f>
        <v>5</v>
      </c>
      <c r="AU793" s="4">
        <f t="shared" si="25"/>
        <v>0</v>
      </c>
    </row>
    <row r="794" spans="1:47" x14ac:dyDescent="0.3">
      <c r="A794" s="6" t="s">
        <v>435</v>
      </c>
      <c r="B794" s="2" t="s">
        <v>1210</v>
      </c>
      <c r="C794" s="1" t="s">
        <v>1920</v>
      </c>
      <c r="D794" s="12" t="s">
        <v>18</v>
      </c>
      <c r="E794" s="12">
        <v>2200</v>
      </c>
      <c r="F794" s="25" t="s">
        <v>2681</v>
      </c>
      <c r="G794" s="30" t="s">
        <v>3986</v>
      </c>
      <c r="H794" s="30" t="s">
        <v>3987</v>
      </c>
      <c r="I794" s="11" t="s">
        <v>131</v>
      </c>
      <c r="J794" s="12" t="s">
        <v>4866</v>
      </c>
      <c r="K794" s="12" t="s">
        <v>38</v>
      </c>
      <c r="L794" s="12">
        <v>0</v>
      </c>
      <c r="M794" s="12" t="s">
        <v>19</v>
      </c>
      <c r="N794" s="12" t="s">
        <v>22</v>
      </c>
      <c r="O794" s="12">
        <v>0</v>
      </c>
      <c r="P794" s="12" t="s">
        <v>5171</v>
      </c>
      <c r="Q794" s="12">
        <v>7</v>
      </c>
      <c r="R794" s="30" t="s">
        <v>182</v>
      </c>
      <c r="S794" s="12" t="s">
        <v>132</v>
      </c>
      <c r="U794" t="s">
        <v>1129</v>
      </c>
      <c r="V794" t="s">
        <v>39</v>
      </c>
      <c r="W794" t="s">
        <v>4140</v>
      </c>
      <c r="X794" t="s">
        <v>4141</v>
      </c>
      <c r="Y794" t="s">
        <v>179</v>
      </c>
      <c r="Z794" t="s">
        <v>4954</v>
      </c>
      <c r="AA794" t="s">
        <v>37</v>
      </c>
      <c r="AC794" t="s">
        <v>19</v>
      </c>
      <c r="AD794">
        <v>4</v>
      </c>
      <c r="AE794">
        <v>0</v>
      </c>
      <c r="AF794" t="s">
        <v>5184</v>
      </c>
      <c r="AG794">
        <v>5</v>
      </c>
      <c r="AI794" s="7" t="str">
        <f>VLOOKUP(B794,U:W,3,0)</f>
        <v>-6.8991626</v>
      </c>
      <c r="AJ794" s="4" t="str">
        <f>VLOOKUP(B794,U:X,4,0)</f>
        <v>110.6261799</v>
      </c>
      <c r="AK794" s="4" t="str">
        <f>VLOOKUP(B794,U:Y,5,0)</f>
        <v>PARYONO</v>
      </c>
      <c r="AL794" s="4" t="str">
        <f>VLOOKUP(B794,U:Z,6,0)</f>
        <v>86057746769</v>
      </c>
      <c r="AM794" s="4" t="str">
        <f>VLOOKUP(B794,U:AA,7,0)</f>
        <v>SMARTMETER</v>
      </c>
      <c r="AN794" s="4">
        <f>VLOOKUP(B794,U:AB,8,0)</f>
        <v>0</v>
      </c>
      <c r="AO794" s="4" t="str">
        <f>VLOOKUP(B794,U:AC,9,0)</f>
        <v>ABB</v>
      </c>
      <c r="AP794" s="4">
        <f>VLOOKUP(B794,U:AD,10,0)</f>
        <v>10</v>
      </c>
      <c r="AQ794" s="3" t="s">
        <v>123</v>
      </c>
      <c r="AR794" s="4" t="str">
        <f t="shared" si="24"/>
        <v>10A</v>
      </c>
      <c r="AS794" s="4" t="str">
        <f>VLOOKUP(B794,U:AF,12,0)</f>
        <v>GD525510915</v>
      </c>
      <c r="AT794" s="4">
        <f>VLOOKUP(B794,U:AG,13,0)</f>
        <v>7</v>
      </c>
      <c r="AU794" s="4" t="str">
        <f t="shared" si="25"/>
        <v>PERLU PERLUASAN JTR</v>
      </c>
    </row>
    <row r="795" spans="1:47" x14ac:dyDescent="0.3">
      <c r="A795" s="6" t="s">
        <v>435</v>
      </c>
      <c r="B795" s="2" t="s">
        <v>1211</v>
      </c>
      <c r="C795" s="1" t="s">
        <v>1921</v>
      </c>
      <c r="D795" s="12" t="s">
        <v>33</v>
      </c>
      <c r="E795" s="12">
        <v>900</v>
      </c>
      <c r="F795" s="25" t="s">
        <v>2682</v>
      </c>
      <c r="G795" s="30" t="s">
        <v>3968</v>
      </c>
      <c r="H795" s="30" t="s">
        <v>3969</v>
      </c>
      <c r="I795" s="11" t="s">
        <v>131</v>
      </c>
      <c r="J795" s="12" t="s">
        <v>4856</v>
      </c>
      <c r="K795" s="12" t="s">
        <v>37</v>
      </c>
      <c r="L795" s="12">
        <v>0</v>
      </c>
      <c r="M795" s="12" t="s">
        <v>19</v>
      </c>
      <c r="N795" s="12" t="s">
        <v>21</v>
      </c>
      <c r="O795" s="12">
        <v>0</v>
      </c>
      <c r="P795" s="12" t="s">
        <v>49</v>
      </c>
      <c r="Q795" s="12">
        <v>7</v>
      </c>
      <c r="R795" s="30" t="s">
        <v>178</v>
      </c>
      <c r="S795" s="12" t="s">
        <v>132</v>
      </c>
      <c r="U795" t="s">
        <v>1123</v>
      </c>
      <c r="V795" t="s">
        <v>39</v>
      </c>
      <c r="W795" t="s">
        <v>4142</v>
      </c>
      <c r="X795" t="s">
        <v>4143</v>
      </c>
      <c r="Y795" t="s">
        <v>180</v>
      </c>
      <c r="Z795" t="s">
        <v>4955</v>
      </c>
      <c r="AA795" t="s">
        <v>146</v>
      </c>
      <c r="AC795" t="s">
        <v>19</v>
      </c>
      <c r="AD795">
        <v>4</v>
      </c>
      <c r="AE795">
        <v>0</v>
      </c>
      <c r="AF795" t="s">
        <v>5185</v>
      </c>
      <c r="AG795">
        <v>2</v>
      </c>
      <c r="AI795" s="7" t="str">
        <f>VLOOKUP(B795,U:W,3,0)</f>
        <v>-6.9793143</v>
      </c>
      <c r="AJ795" s="4" t="str">
        <f>VLOOKUP(B795,U:X,4,0)</f>
        <v>110.7123983</v>
      </c>
      <c r="AK795" s="4" t="str">
        <f>VLOOKUP(B795,U:Y,5,0)</f>
        <v>AGUS SALIM</v>
      </c>
      <c r="AL795" s="4" t="str">
        <f>VLOOKUP(B795,U:Z,6,0)</f>
        <v>14514137968</v>
      </c>
      <c r="AM795" s="4" t="str">
        <f>VLOOKUP(B795,U:AA,7,0)</f>
        <v>HEXING</v>
      </c>
      <c r="AN795" s="4">
        <f>VLOOKUP(B795,U:AB,8,0)</f>
        <v>0</v>
      </c>
      <c r="AO795" s="4" t="str">
        <f>VLOOKUP(B795,U:AC,9,0)</f>
        <v>ABB</v>
      </c>
      <c r="AP795" s="4">
        <f>VLOOKUP(B795,U:AD,10,0)</f>
        <v>4</v>
      </c>
      <c r="AQ795" s="3" t="s">
        <v>123</v>
      </c>
      <c r="AR795" s="4" t="str">
        <f t="shared" si="24"/>
        <v>4A</v>
      </c>
      <c r="AS795" s="4" t="str">
        <f>VLOOKUP(B795,U:AF,12,0)</f>
        <v>GD525512360</v>
      </c>
      <c r="AT795" s="4">
        <f>VLOOKUP(B795,U:AG,13,0)</f>
        <v>7</v>
      </c>
      <c r="AU795" s="4" t="str">
        <f t="shared" si="25"/>
        <v>PERLU PERLUASAN JTR</v>
      </c>
    </row>
    <row r="796" spans="1:47" x14ac:dyDescent="0.3">
      <c r="A796" s="6" t="s">
        <v>435</v>
      </c>
      <c r="B796" s="2" t="s">
        <v>1212</v>
      </c>
      <c r="C796" s="1" t="s">
        <v>1922</v>
      </c>
      <c r="D796" s="12" t="s">
        <v>33</v>
      </c>
      <c r="E796" s="12">
        <v>900</v>
      </c>
      <c r="F796" s="25" t="s">
        <v>2683</v>
      </c>
      <c r="G796" s="19" t="s">
        <v>3960</v>
      </c>
      <c r="H796" s="19" t="s">
        <v>3961</v>
      </c>
      <c r="I796" s="11" t="s">
        <v>131</v>
      </c>
      <c r="J796" s="19" t="s">
        <v>4852</v>
      </c>
      <c r="K796" s="12" t="s">
        <v>37</v>
      </c>
      <c r="L796" s="12">
        <v>0</v>
      </c>
      <c r="M796" s="11" t="s">
        <v>19</v>
      </c>
      <c r="N796" s="11" t="s">
        <v>21</v>
      </c>
      <c r="O796" s="12">
        <v>0</v>
      </c>
      <c r="P796" s="12" t="s">
        <v>85</v>
      </c>
      <c r="Q796" s="12">
        <v>4</v>
      </c>
      <c r="R796" s="28" t="s">
        <v>177</v>
      </c>
      <c r="S796" s="11">
        <v>0</v>
      </c>
      <c r="U796" t="s">
        <v>1108</v>
      </c>
      <c r="V796" t="s">
        <v>39</v>
      </c>
      <c r="W796" t="s">
        <v>4144</v>
      </c>
      <c r="X796" t="s">
        <v>4145</v>
      </c>
      <c r="Y796" t="s">
        <v>178</v>
      </c>
      <c r="Z796" t="s">
        <v>4956</v>
      </c>
      <c r="AA796" t="s">
        <v>37</v>
      </c>
      <c r="AC796" t="s">
        <v>19</v>
      </c>
      <c r="AD796">
        <v>4</v>
      </c>
      <c r="AE796">
        <v>0</v>
      </c>
      <c r="AF796" t="s">
        <v>386</v>
      </c>
      <c r="AG796">
        <v>2</v>
      </c>
      <c r="AI796" s="7" t="str">
        <f>VLOOKUP(B796,U:W,3,0)</f>
        <v>-6.887466581945082</v>
      </c>
      <c r="AJ796" s="4" t="str">
        <f>VLOOKUP(B796,U:X,4,0)</f>
        <v>110.63173212110996</v>
      </c>
      <c r="AK796" s="4" t="str">
        <f>VLOOKUP(B796,U:Y,5,0)</f>
        <v>MIFTAKHUL ANWAR</v>
      </c>
      <c r="AL796" s="4" t="str">
        <f>VLOOKUP(B796,U:Z,6,0)</f>
        <v>14514148486</v>
      </c>
      <c r="AM796" s="4" t="str">
        <f>VLOOKUP(B796,U:AA,7,0)</f>
        <v>HEXING</v>
      </c>
      <c r="AN796" s="4">
        <f>VLOOKUP(B796,U:AB,8,0)</f>
        <v>0</v>
      </c>
      <c r="AO796" s="4" t="str">
        <f>VLOOKUP(B796,U:AC,9,0)</f>
        <v>ABB</v>
      </c>
      <c r="AP796" s="4">
        <f>VLOOKUP(B796,U:AD,10,0)</f>
        <v>4</v>
      </c>
      <c r="AQ796" s="3" t="s">
        <v>123</v>
      </c>
      <c r="AR796" s="4" t="str">
        <f t="shared" si="24"/>
        <v>4A</v>
      </c>
      <c r="AS796" s="4" t="str">
        <f>VLOOKUP(B796,U:AF,12,0)</f>
        <v>GD525510556</v>
      </c>
      <c r="AT796" s="4">
        <f>VLOOKUP(B796,U:AG,13,0)</f>
        <v>4</v>
      </c>
      <c r="AU796" s="4">
        <f t="shared" si="25"/>
        <v>0</v>
      </c>
    </row>
    <row r="797" spans="1:47" x14ac:dyDescent="0.3">
      <c r="A797" s="6" t="s">
        <v>439</v>
      </c>
      <c r="B797" s="2" t="s">
        <v>1213</v>
      </c>
      <c r="C797" s="1" t="s">
        <v>1923</v>
      </c>
      <c r="D797" s="12" t="s">
        <v>18</v>
      </c>
      <c r="E797" s="12">
        <v>900</v>
      </c>
      <c r="F797" s="25" t="s">
        <v>2684</v>
      </c>
      <c r="G797" s="30" t="s">
        <v>4045</v>
      </c>
      <c r="H797" s="30" t="s">
        <v>4046</v>
      </c>
      <c r="I797" s="11" t="s">
        <v>131</v>
      </c>
      <c r="J797" s="12" t="s">
        <v>4901</v>
      </c>
      <c r="K797" s="12" t="s">
        <v>37</v>
      </c>
      <c r="L797" s="12">
        <v>0</v>
      </c>
      <c r="M797" s="12" t="s">
        <v>19</v>
      </c>
      <c r="N797" s="12" t="s">
        <v>21</v>
      </c>
      <c r="O797" s="12">
        <v>0</v>
      </c>
      <c r="P797" s="12" t="s">
        <v>73</v>
      </c>
      <c r="Q797" s="12">
        <v>8</v>
      </c>
      <c r="R797" s="30" t="s">
        <v>178</v>
      </c>
      <c r="S797" s="12" t="s">
        <v>132</v>
      </c>
      <c r="U797" t="s">
        <v>1124</v>
      </c>
      <c r="V797" t="s">
        <v>39</v>
      </c>
      <c r="W797" t="s">
        <v>3982</v>
      </c>
      <c r="X797" t="s">
        <v>327</v>
      </c>
      <c r="Y797" t="s">
        <v>178</v>
      </c>
      <c r="Z797" t="s">
        <v>4957</v>
      </c>
      <c r="AA797" t="s">
        <v>37</v>
      </c>
      <c r="AC797" t="s">
        <v>19</v>
      </c>
      <c r="AD797">
        <v>4</v>
      </c>
      <c r="AE797">
        <v>0</v>
      </c>
      <c r="AF797" t="s">
        <v>5127</v>
      </c>
      <c r="AG797">
        <v>2</v>
      </c>
      <c r="AI797" s="7" t="str">
        <f>VLOOKUP(B797,U:W,3,0)</f>
        <v>-6.9506533</v>
      </c>
      <c r="AJ797" s="4" t="str">
        <f>VLOOKUP(B797,U:X,4,0)</f>
        <v>110.7680518</v>
      </c>
      <c r="AK797" s="4" t="str">
        <f>VLOOKUP(B797,U:Y,5,0)</f>
        <v>AGUS SALIM</v>
      </c>
      <c r="AL797" s="4" t="str">
        <f>VLOOKUP(B797,U:Z,6,0)</f>
        <v>14514176123</v>
      </c>
      <c r="AM797" s="4" t="str">
        <f>VLOOKUP(B797,U:AA,7,0)</f>
        <v>HEXING</v>
      </c>
      <c r="AN797" s="4">
        <f>VLOOKUP(B797,U:AB,8,0)</f>
        <v>0</v>
      </c>
      <c r="AO797" s="4" t="str">
        <f>VLOOKUP(B797,U:AC,9,0)</f>
        <v>ABB</v>
      </c>
      <c r="AP797" s="4">
        <f>VLOOKUP(B797,U:AD,10,0)</f>
        <v>4</v>
      </c>
      <c r="AQ797" s="3" t="s">
        <v>123</v>
      </c>
      <c r="AR797" s="4" t="str">
        <f t="shared" si="24"/>
        <v>4A</v>
      </c>
      <c r="AS797" s="4" t="str">
        <f>VLOOKUP(B797,U:AF,12,0)</f>
        <v>GD525510261</v>
      </c>
      <c r="AT797" s="4">
        <f>VLOOKUP(B797,U:AG,13,0)</f>
        <v>8</v>
      </c>
      <c r="AU797" s="4" t="str">
        <f t="shared" si="25"/>
        <v>PERLU PERLUASAN JTR</v>
      </c>
    </row>
    <row r="798" spans="1:47" x14ac:dyDescent="0.3">
      <c r="A798" s="6" t="s">
        <v>435</v>
      </c>
      <c r="B798" s="2" t="s">
        <v>1214</v>
      </c>
      <c r="C798" s="1" t="s">
        <v>1924</v>
      </c>
      <c r="D798" s="12" t="s">
        <v>211</v>
      </c>
      <c r="E798" s="12">
        <v>5500</v>
      </c>
      <c r="F798" s="25" t="s">
        <v>2685</v>
      </c>
      <c r="G798" s="30" t="s">
        <v>3980</v>
      </c>
      <c r="H798" s="30" t="s">
        <v>3981</v>
      </c>
      <c r="I798" s="11" t="s">
        <v>131</v>
      </c>
      <c r="J798" s="12" t="s">
        <v>4862</v>
      </c>
      <c r="K798" s="12" t="s">
        <v>37</v>
      </c>
      <c r="L798" s="12">
        <v>0</v>
      </c>
      <c r="M798" s="12" t="s">
        <v>19</v>
      </c>
      <c r="N798" s="12" t="s">
        <v>129</v>
      </c>
      <c r="O798" s="12">
        <v>0</v>
      </c>
      <c r="P798" s="12" t="s">
        <v>5170</v>
      </c>
      <c r="Q798" s="12">
        <v>8</v>
      </c>
      <c r="R798" s="30" t="s">
        <v>183</v>
      </c>
      <c r="S798" s="12" t="s">
        <v>132</v>
      </c>
      <c r="U798" t="s">
        <v>1151</v>
      </c>
      <c r="V798" t="s">
        <v>40</v>
      </c>
      <c r="W798" t="s">
        <v>4146</v>
      </c>
      <c r="X798" t="s">
        <v>4147</v>
      </c>
      <c r="Y798" t="s">
        <v>180</v>
      </c>
      <c r="Z798" t="s">
        <v>4958</v>
      </c>
      <c r="AA798" t="s">
        <v>37</v>
      </c>
      <c r="AC798" t="s">
        <v>19</v>
      </c>
      <c r="AD798">
        <v>6</v>
      </c>
      <c r="AE798">
        <v>0</v>
      </c>
      <c r="AF798" t="s">
        <v>5065</v>
      </c>
      <c r="AG798">
        <v>8</v>
      </c>
      <c r="AI798" s="7" t="str">
        <f>VLOOKUP(B798,U:W,3,0)</f>
        <v>-6.8864598</v>
      </c>
      <c r="AJ798" s="4" t="str">
        <f>VLOOKUP(B798,U:X,4,0)</f>
        <v>110.7485463</v>
      </c>
      <c r="AK798" s="4" t="str">
        <f>VLOOKUP(B798,U:Y,5,0)</f>
        <v>SLAMET</v>
      </c>
      <c r="AL798" s="4" t="str">
        <f>VLOOKUP(B798,U:Z,6,0)</f>
        <v>14414815630</v>
      </c>
      <c r="AM798" s="4" t="str">
        <f>VLOOKUP(B798,U:AA,7,0)</f>
        <v>HEXING</v>
      </c>
      <c r="AN798" s="4">
        <f>VLOOKUP(B798,U:AB,8,0)</f>
        <v>0</v>
      </c>
      <c r="AO798" s="4" t="str">
        <f>VLOOKUP(B798,U:AC,9,0)</f>
        <v>ABB</v>
      </c>
      <c r="AP798" s="4">
        <f>VLOOKUP(B798,U:AD,10,0)</f>
        <v>25</v>
      </c>
      <c r="AQ798" s="3" t="s">
        <v>123</v>
      </c>
      <c r="AR798" s="4" t="str">
        <f t="shared" si="24"/>
        <v>25A</v>
      </c>
      <c r="AS798" s="4" t="str">
        <f>VLOOKUP(B798,U:AF,12,0)</f>
        <v>0237K3</v>
      </c>
      <c r="AT798" s="4">
        <f>VLOOKUP(B798,U:AG,13,0)</f>
        <v>8</v>
      </c>
      <c r="AU798" s="4" t="str">
        <f t="shared" si="25"/>
        <v>PERLU PERLUASAN JTR</v>
      </c>
    </row>
    <row r="799" spans="1:47" x14ac:dyDescent="0.3">
      <c r="A799" s="6" t="s">
        <v>435</v>
      </c>
      <c r="B799" s="2" t="s">
        <v>1215</v>
      </c>
      <c r="C799" s="1" t="s">
        <v>1925</v>
      </c>
      <c r="D799" s="12" t="s">
        <v>18</v>
      </c>
      <c r="E799" s="12">
        <v>2200</v>
      </c>
      <c r="F799" s="25" t="s">
        <v>2686</v>
      </c>
      <c r="G799" s="30" t="s">
        <v>3972</v>
      </c>
      <c r="H799" s="30" t="s">
        <v>3973</v>
      </c>
      <c r="I799" s="11" t="s">
        <v>131</v>
      </c>
      <c r="J799" s="12" t="s">
        <v>4858</v>
      </c>
      <c r="K799" s="12" t="s">
        <v>37</v>
      </c>
      <c r="L799" s="12">
        <v>0</v>
      </c>
      <c r="M799" s="12" t="s">
        <v>19</v>
      </c>
      <c r="N799" s="12" t="s">
        <v>22</v>
      </c>
      <c r="O799" s="12">
        <v>0</v>
      </c>
      <c r="P799" s="12" t="s">
        <v>62</v>
      </c>
      <c r="Q799" s="12">
        <v>4</v>
      </c>
      <c r="R799" s="30" t="s">
        <v>182</v>
      </c>
      <c r="S799" s="12">
        <v>0</v>
      </c>
      <c r="U799" t="s">
        <v>1133</v>
      </c>
      <c r="V799" t="s">
        <v>39</v>
      </c>
      <c r="W799" t="s">
        <v>222</v>
      </c>
      <c r="X799" t="s">
        <v>2722</v>
      </c>
      <c r="Y799" t="s">
        <v>178</v>
      </c>
      <c r="Z799" t="s">
        <v>4959</v>
      </c>
      <c r="AA799" t="s">
        <v>37</v>
      </c>
      <c r="AC799" t="s">
        <v>19</v>
      </c>
      <c r="AD799">
        <v>4</v>
      </c>
      <c r="AE799">
        <v>0</v>
      </c>
      <c r="AF799" t="s">
        <v>49</v>
      </c>
      <c r="AG799">
        <v>7</v>
      </c>
      <c r="AI799" s="7" t="str">
        <f>VLOOKUP(B799,U:W,3,0)</f>
        <v>-6.9008162</v>
      </c>
      <c r="AJ799" s="4" t="str">
        <f>VLOOKUP(B799,U:X,4,0)</f>
        <v>110.6406236</v>
      </c>
      <c r="AK799" s="4" t="str">
        <f>VLOOKUP(B799,U:Y,5,0)</f>
        <v>PARYONO</v>
      </c>
      <c r="AL799" s="4" t="str">
        <f>VLOOKUP(B799,U:Z,6,0)</f>
        <v>14514170290</v>
      </c>
      <c r="AM799" s="4" t="str">
        <f>VLOOKUP(B799,U:AA,7,0)</f>
        <v>HEXING</v>
      </c>
      <c r="AN799" s="4">
        <f>VLOOKUP(B799,U:AB,8,0)</f>
        <v>0</v>
      </c>
      <c r="AO799" s="4" t="str">
        <f>VLOOKUP(B799,U:AC,9,0)</f>
        <v>ABB</v>
      </c>
      <c r="AP799" s="4">
        <f>VLOOKUP(B799,U:AD,10,0)</f>
        <v>10</v>
      </c>
      <c r="AQ799" s="3" t="s">
        <v>123</v>
      </c>
      <c r="AR799" s="4" t="str">
        <f t="shared" si="24"/>
        <v>10A</v>
      </c>
      <c r="AS799" s="4" t="str">
        <f>VLOOKUP(B799,U:AF,12,0)</f>
        <v>GD525512328</v>
      </c>
      <c r="AT799" s="4">
        <f>VLOOKUP(B799,U:AG,13,0)</f>
        <v>4</v>
      </c>
      <c r="AU799" s="4">
        <f t="shared" si="25"/>
        <v>0</v>
      </c>
    </row>
    <row r="800" spans="1:47" x14ac:dyDescent="0.3">
      <c r="A800" s="6" t="s">
        <v>435</v>
      </c>
      <c r="B800" s="2" t="s">
        <v>1216</v>
      </c>
      <c r="C800" s="1" t="s">
        <v>1926</v>
      </c>
      <c r="D800" s="12" t="s">
        <v>134</v>
      </c>
      <c r="E800" s="12">
        <v>900</v>
      </c>
      <c r="F800" s="25" t="s">
        <v>2687</v>
      </c>
      <c r="G800" s="30" t="s">
        <v>3970</v>
      </c>
      <c r="H800" s="30" t="s">
        <v>3971</v>
      </c>
      <c r="I800" s="11" t="s">
        <v>130</v>
      </c>
      <c r="J800" s="12" t="s">
        <v>4857</v>
      </c>
      <c r="K800" s="12" t="s">
        <v>146</v>
      </c>
      <c r="L800" s="12">
        <v>0</v>
      </c>
      <c r="M800" s="12" t="s">
        <v>19</v>
      </c>
      <c r="N800" s="12" t="s">
        <v>21</v>
      </c>
      <c r="O800" s="12">
        <v>0</v>
      </c>
      <c r="P800" s="12" t="s">
        <v>5169</v>
      </c>
      <c r="Q800" s="12">
        <v>5</v>
      </c>
      <c r="R800" s="30" t="s">
        <v>180</v>
      </c>
      <c r="S800" s="12">
        <v>0</v>
      </c>
      <c r="U800" t="s">
        <v>1109</v>
      </c>
      <c r="V800" t="s">
        <v>40</v>
      </c>
      <c r="W800" t="s">
        <v>4148</v>
      </c>
      <c r="X800" t="s">
        <v>4149</v>
      </c>
      <c r="Y800" t="s">
        <v>180</v>
      </c>
      <c r="Z800" t="s">
        <v>4960</v>
      </c>
      <c r="AA800" t="s">
        <v>37</v>
      </c>
      <c r="AC800" t="s">
        <v>19</v>
      </c>
      <c r="AD800">
        <v>6</v>
      </c>
      <c r="AE800">
        <v>0</v>
      </c>
      <c r="AF800" t="s">
        <v>357</v>
      </c>
      <c r="AG800">
        <v>6</v>
      </c>
      <c r="AI800" s="7" t="str">
        <f>VLOOKUP(B800,U:W,3,0)</f>
        <v>-6.9482489553449085</v>
      </c>
      <c r="AJ800" s="4" t="str">
        <f>VLOOKUP(B800,U:X,4,0)</f>
        <v>110.51910683512688</v>
      </c>
      <c r="AK800" s="4" t="str">
        <f>VLOOKUP(B800,U:Y,5,0)</f>
        <v>AHMAD FAHRUR REZA</v>
      </c>
      <c r="AL800" s="4" t="str">
        <f>VLOOKUP(B800,U:Z,6,0)</f>
        <v>1840668</v>
      </c>
      <c r="AM800" s="4" t="str">
        <f>VLOOKUP(B800,U:AA,7,0)</f>
        <v>METBELOSA</v>
      </c>
      <c r="AN800" s="4">
        <f>VLOOKUP(B800,U:AB,8,0)</f>
        <v>0</v>
      </c>
      <c r="AO800" s="4" t="str">
        <f>VLOOKUP(B800,U:AC,9,0)</f>
        <v>ABB</v>
      </c>
      <c r="AP800" s="4">
        <f>VLOOKUP(B800,U:AD,10,0)</f>
        <v>4</v>
      </c>
      <c r="AQ800" s="3" t="s">
        <v>123</v>
      </c>
      <c r="AR800" s="4" t="str">
        <f t="shared" si="24"/>
        <v>4A</v>
      </c>
      <c r="AS800" s="4" t="str">
        <f>VLOOKUP(B800,U:AF,12,0)</f>
        <v>GD525511022</v>
      </c>
      <c r="AT800" s="4">
        <f>VLOOKUP(B800,U:AG,13,0)</f>
        <v>5</v>
      </c>
      <c r="AU800" s="4">
        <f t="shared" si="25"/>
        <v>0</v>
      </c>
    </row>
    <row r="801" spans="1:47" x14ac:dyDescent="0.3">
      <c r="A801" s="6" t="s">
        <v>439</v>
      </c>
      <c r="B801" s="2" t="s">
        <v>1217</v>
      </c>
      <c r="C801" s="1" t="s">
        <v>1927</v>
      </c>
      <c r="D801" s="12" t="s">
        <v>18</v>
      </c>
      <c r="E801" s="12">
        <v>900</v>
      </c>
      <c r="F801" s="25" t="s">
        <v>2688</v>
      </c>
      <c r="G801" s="30" t="s">
        <v>4033</v>
      </c>
      <c r="H801" s="30" t="s">
        <v>4034</v>
      </c>
      <c r="I801" s="11" t="s">
        <v>131</v>
      </c>
      <c r="J801" s="12" t="s">
        <v>4894</v>
      </c>
      <c r="K801" s="12" t="s">
        <v>37</v>
      </c>
      <c r="L801" s="12">
        <v>0</v>
      </c>
      <c r="M801" s="12" t="s">
        <v>19</v>
      </c>
      <c r="N801" s="12" t="s">
        <v>21</v>
      </c>
      <c r="O801" s="12">
        <v>0</v>
      </c>
      <c r="P801" s="12" t="s">
        <v>5177</v>
      </c>
      <c r="Q801" s="12">
        <v>7</v>
      </c>
      <c r="R801" s="30" t="s">
        <v>183</v>
      </c>
      <c r="S801" s="12" t="s">
        <v>132</v>
      </c>
      <c r="U801" t="s">
        <v>1141</v>
      </c>
      <c r="V801" t="s">
        <v>39</v>
      </c>
      <c r="W801" t="s">
        <v>4150</v>
      </c>
      <c r="X801" t="s">
        <v>4151</v>
      </c>
      <c r="Y801" t="s">
        <v>180</v>
      </c>
      <c r="Z801" t="s">
        <v>4961</v>
      </c>
      <c r="AA801" t="s">
        <v>145</v>
      </c>
      <c r="AC801" t="s">
        <v>19</v>
      </c>
      <c r="AD801">
        <v>4</v>
      </c>
      <c r="AE801">
        <v>0</v>
      </c>
      <c r="AF801" t="s">
        <v>91</v>
      </c>
      <c r="AG801">
        <v>5</v>
      </c>
      <c r="AI801" s="7" t="str">
        <f>VLOOKUP(B801,U:W,3,0)</f>
        <v>-6.8620283</v>
      </c>
      <c r="AJ801" s="4" t="str">
        <f>VLOOKUP(B801,U:X,4,0)</f>
        <v>110.7811409</v>
      </c>
      <c r="AK801" s="4" t="str">
        <f>VLOOKUP(B801,U:Y,5,0)</f>
        <v>SLAMET</v>
      </c>
      <c r="AL801" s="4" t="str">
        <f>VLOOKUP(B801,U:Z,6,0)</f>
        <v>14514182980</v>
      </c>
      <c r="AM801" s="4" t="str">
        <f>VLOOKUP(B801,U:AA,7,0)</f>
        <v>HEXING</v>
      </c>
      <c r="AN801" s="4">
        <f>VLOOKUP(B801,U:AB,8,0)</f>
        <v>0</v>
      </c>
      <c r="AO801" s="4" t="str">
        <f>VLOOKUP(B801,U:AC,9,0)</f>
        <v>ABB</v>
      </c>
      <c r="AP801" s="4">
        <f>VLOOKUP(B801,U:AD,10,0)</f>
        <v>4</v>
      </c>
      <c r="AQ801" s="3" t="s">
        <v>123</v>
      </c>
      <c r="AR801" s="4" t="str">
        <f t="shared" si="24"/>
        <v>4A</v>
      </c>
      <c r="AS801" s="4" t="str">
        <f>VLOOKUP(B801,U:AF,12,0)</f>
        <v>GD525511423</v>
      </c>
      <c r="AT801" s="4">
        <f>VLOOKUP(B801,U:AG,13,0)</f>
        <v>7</v>
      </c>
      <c r="AU801" s="4" t="str">
        <f t="shared" si="25"/>
        <v>PERLU PERLUASAN JTR</v>
      </c>
    </row>
    <row r="802" spans="1:47" x14ac:dyDescent="0.3">
      <c r="A802" s="6" t="s">
        <v>439</v>
      </c>
      <c r="B802" s="2" t="s">
        <v>1218</v>
      </c>
      <c r="C802" s="1" t="s">
        <v>1928</v>
      </c>
      <c r="D802" s="12" t="s">
        <v>33</v>
      </c>
      <c r="E802" s="12">
        <v>900</v>
      </c>
      <c r="F802" s="25" t="s">
        <v>2668</v>
      </c>
      <c r="G802" s="30" t="s">
        <v>4031</v>
      </c>
      <c r="H802" s="30" t="s">
        <v>4032</v>
      </c>
      <c r="I802" s="11" t="s">
        <v>131</v>
      </c>
      <c r="J802" s="12" t="s">
        <v>4893</v>
      </c>
      <c r="K802" s="12" t="s">
        <v>37</v>
      </c>
      <c r="L802" s="12">
        <v>0</v>
      </c>
      <c r="M802" s="12" t="s">
        <v>19</v>
      </c>
      <c r="N802" s="12" t="s">
        <v>21</v>
      </c>
      <c r="O802" s="12">
        <v>0</v>
      </c>
      <c r="P802" s="12" t="s">
        <v>51</v>
      </c>
      <c r="Q802" s="12">
        <v>9</v>
      </c>
      <c r="R802" s="30" t="s">
        <v>184</v>
      </c>
      <c r="S802" s="12" t="s">
        <v>132</v>
      </c>
      <c r="U802" t="s">
        <v>1087</v>
      </c>
      <c r="V802" t="s">
        <v>39</v>
      </c>
      <c r="W802" t="s">
        <v>4152</v>
      </c>
      <c r="X802" t="s">
        <v>4153</v>
      </c>
      <c r="Y802" t="s">
        <v>180</v>
      </c>
      <c r="Z802" t="s">
        <v>4962</v>
      </c>
      <c r="AA802" t="s">
        <v>142</v>
      </c>
      <c r="AC802" t="s">
        <v>19</v>
      </c>
      <c r="AD802">
        <v>4</v>
      </c>
      <c r="AE802">
        <v>0</v>
      </c>
      <c r="AF802" t="s">
        <v>5186</v>
      </c>
      <c r="AG802">
        <v>5</v>
      </c>
      <c r="AI802" s="7" t="str">
        <f>VLOOKUP(B802,U:W,3,0)</f>
        <v>-6.8366799</v>
      </c>
      <c r="AJ802" s="4" t="str">
        <f>VLOOKUP(B802,U:X,4,0)</f>
        <v>110.7403987</v>
      </c>
      <c r="AK802" s="4" t="str">
        <f>VLOOKUP(B802,U:Y,5,0)</f>
        <v>AHMAD KHARIS</v>
      </c>
      <c r="AL802" s="4" t="str">
        <f>VLOOKUP(B802,U:Z,6,0)</f>
        <v>14514168856</v>
      </c>
      <c r="AM802" s="4" t="str">
        <f>VLOOKUP(B802,U:AA,7,0)</f>
        <v>HEXING</v>
      </c>
      <c r="AN802" s="4">
        <f>VLOOKUP(B802,U:AB,8,0)</f>
        <v>0</v>
      </c>
      <c r="AO802" s="4" t="str">
        <f>VLOOKUP(B802,U:AC,9,0)</f>
        <v>ABB</v>
      </c>
      <c r="AP802" s="4">
        <f>VLOOKUP(B802,U:AD,10,0)</f>
        <v>4</v>
      </c>
      <c r="AQ802" s="3" t="s">
        <v>123</v>
      </c>
      <c r="AR802" s="4" t="str">
        <f t="shared" si="24"/>
        <v>4A</v>
      </c>
      <c r="AS802" s="4" t="str">
        <f>VLOOKUP(B802,U:AF,12,0)</f>
        <v>GD525512352</v>
      </c>
      <c r="AT802" s="4">
        <f>VLOOKUP(B802,U:AG,13,0)</f>
        <v>9</v>
      </c>
      <c r="AU802" s="4" t="str">
        <f t="shared" si="25"/>
        <v>PERLU PERLUASAN JTR</v>
      </c>
    </row>
    <row r="803" spans="1:47" x14ac:dyDescent="0.3">
      <c r="A803" s="6" t="s">
        <v>439</v>
      </c>
      <c r="B803" s="2" t="s">
        <v>1219</v>
      </c>
      <c r="C803" s="1" t="s">
        <v>1929</v>
      </c>
      <c r="D803" s="12" t="s">
        <v>33</v>
      </c>
      <c r="E803" s="12">
        <v>900</v>
      </c>
      <c r="F803" s="25" t="s">
        <v>2689</v>
      </c>
      <c r="G803" s="30" t="s">
        <v>4039</v>
      </c>
      <c r="H803" s="30" t="s">
        <v>4040</v>
      </c>
      <c r="I803" s="11" t="s">
        <v>131</v>
      </c>
      <c r="J803" s="12" t="s">
        <v>4898</v>
      </c>
      <c r="K803" s="12" t="s">
        <v>37</v>
      </c>
      <c r="L803" s="12">
        <v>0</v>
      </c>
      <c r="M803" s="12" t="s">
        <v>19</v>
      </c>
      <c r="N803" s="12" t="s">
        <v>21</v>
      </c>
      <c r="O803" s="12">
        <v>0</v>
      </c>
      <c r="P803" s="12" t="s">
        <v>111</v>
      </c>
      <c r="Q803" s="12">
        <v>2</v>
      </c>
      <c r="R803" s="30" t="s">
        <v>177</v>
      </c>
      <c r="S803" s="12">
        <v>0</v>
      </c>
      <c r="U803" t="s">
        <v>2708</v>
      </c>
      <c r="V803" t="s">
        <v>311</v>
      </c>
      <c r="W803" t="s">
        <v>4154</v>
      </c>
      <c r="X803" t="s">
        <v>4155</v>
      </c>
      <c r="Y803" t="s">
        <v>179</v>
      </c>
      <c r="Z803" t="s">
        <v>4963</v>
      </c>
      <c r="AA803" t="s">
        <v>37</v>
      </c>
      <c r="AC803" t="s">
        <v>19</v>
      </c>
      <c r="AD803">
        <v>35</v>
      </c>
      <c r="AE803">
        <v>0</v>
      </c>
      <c r="AF803" t="s">
        <v>344</v>
      </c>
      <c r="AG803">
        <v>5</v>
      </c>
      <c r="AI803" s="7" t="str">
        <f>VLOOKUP(B803,U:W,3,0)</f>
        <v>-6.8814409</v>
      </c>
      <c r="AJ803" s="4" t="str">
        <f>VLOOKUP(B803,U:X,4,0)</f>
        <v>110.6971322</v>
      </c>
      <c r="AK803" s="4" t="str">
        <f>VLOOKUP(B803,U:Y,5,0)</f>
        <v>MIFTAKHUL ANWAR</v>
      </c>
      <c r="AL803" s="4" t="str">
        <f>VLOOKUP(B803,U:Z,6,0)</f>
        <v>14514175679</v>
      </c>
      <c r="AM803" s="4" t="str">
        <f>VLOOKUP(B803,U:AA,7,0)</f>
        <v>HEXING</v>
      </c>
      <c r="AN803" s="4">
        <f>VLOOKUP(B803,U:AB,8,0)</f>
        <v>0</v>
      </c>
      <c r="AO803" s="4" t="str">
        <f>VLOOKUP(B803,U:AC,9,0)</f>
        <v>ABB</v>
      </c>
      <c r="AP803" s="4">
        <f>VLOOKUP(B803,U:AD,10,0)</f>
        <v>4</v>
      </c>
      <c r="AQ803" s="3" t="s">
        <v>123</v>
      </c>
      <c r="AR803" s="4" t="str">
        <f t="shared" si="24"/>
        <v>4A</v>
      </c>
      <c r="AS803" s="4" t="str">
        <f>VLOOKUP(B803,U:AF,12,0)</f>
        <v>GD525511036</v>
      </c>
      <c r="AT803" s="4">
        <f>VLOOKUP(B803,U:AG,13,0)</f>
        <v>2</v>
      </c>
      <c r="AU803" s="4">
        <f t="shared" si="25"/>
        <v>0</v>
      </c>
    </row>
    <row r="804" spans="1:47" x14ac:dyDescent="0.3">
      <c r="A804" s="6" t="s">
        <v>439</v>
      </c>
      <c r="B804" s="2" t="s">
        <v>1220</v>
      </c>
      <c r="C804" s="1" t="s">
        <v>1930</v>
      </c>
      <c r="D804" s="12" t="s">
        <v>18</v>
      </c>
      <c r="E804" s="12">
        <v>2200</v>
      </c>
      <c r="F804" s="25" t="s">
        <v>2690</v>
      </c>
      <c r="G804" s="30" t="s">
        <v>4029</v>
      </c>
      <c r="H804" s="30" t="s">
        <v>4030</v>
      </c>
      <c r="I804" s="11" t="s">
        <v>131</v>
      </c>
      <c r="J804" s="12" t="s">
        <v>4892</v>
      </c>
      <c r="K804" s="12" t="s">
        <v>145</v>
      </c>
      <c r="L804" s="12">
        <v>0</v>
      </c>
      <c r="M804" s="12" t="s">
        <v>19</v>
      </c>
      <c r="N804" s="12" t="s">
        <v>22</v>
      </c>
      <c r="O804" s="12">
        <v>0</v>
      </c>
      <c r="P804" s="12" t="s">
        <v>101</v>
      </c>
      <c r="Q804" s="12">
        <v>3</v>
      </c>
      <c r="R804" s="30" t="s">
        <v>185</v>
      </c>
      <c r="S804" s="12">
        <v>0</v>
      </c>
      <c r="U804" t="s">
        <v>1122</v>
      </c>
      <c r="V804" t="s">
        <v>39</v>
      </c>
      <c r="W804" t="s">
        <v>4156</v>
      </c>
      <c r="X804" t="s">
        <v>4157</v>
      </c>
      <c r="Y804" t="s">
        <v>180</v>
      </c>
      <c r="Z804" t="s">
        <v>4964</v>
      </c>
      <c r="AA804" t="s">
        <v>37</v>
      </c>
      <c r="AC804" t="s">
        <v>19</v>
      </c>
      <c r="AD804">
        <v>4</v>
      </c>
      <c r="AE804">
        <v>0</v>
      </c>
      <c r="AF804" t="s">
        <v>237</v>
      </c>
      <c r="AG804">
        <v>7</v>
      </c>
      <c r="AI804" s="7" t="str">
        <f>VLOOKUP(B804,U:W,3,0)</f>
        <v>-6.9217021</v>
      </c>
      <c r="AJ804" s="4" t="str">
        <f>VLOOKUP(B804,U:X,4,0)</f>
        <v>110.6860721</v>
      </c>
      <c r="AK804" s="4" t="str">
        <f>VLOOKUP(B804,U:Y,5,0)</f>
        <v>NASIRUN</v>
      </c>
      <c r="AL804" s="4" t="str">
        <f>VLOOKUP(B804,U:Z,6,0)</f>
        <v>56504353121</v>
      </c>
      <c r="AM804" s="4" t="str">
        <f>VLOOKUP(B804,U:AA,7,0)</f>
        <v>MELCOINDA</v>
      </c>
      <c r="AN804" s="4">
        <f>VLOOKUP(B804,U:AB,8,0)</f>
        <v>0</v>
      </c>
      <c r="AO804" s="4" t="str">
        <f>VLOOKUP(B804,U:AC,9,0)</f>
        <v>ABB</v>
      </c>
      <c r="AP804" s="4">
        <f>VLOOKUP(B804,U:AD,10,0)</f>
        <v>10</v>
      </c>
      <c r="AQ804" s="3" t="s">
        <v>123</v>
      </c>
      <c r="AR804" s="4" t="str">
        <f t="shared" si="24"/>
        <v>10A</v>
      </c>
      <c r="AS804" s="4" t="str">
        <f>VLOOKUP(B804,U:AF,12,0)</f>
        <v>GD525510104</v>
      </c>
      <c r="AT804" s="4">
        <f>VLOOKUP(B804,U:AG,13,0)</f>
        <v>3</v>
      </c>
      <c r="AU804" s="4">
        <f t="shared" si="25"/>
        <v>0</v>
      </c>
    </row>
    <row r="805" spans="1:47" x14ac:dyDescent="0.3">
      <c r="A805" s="6" t="s">
        <v>439</v>
      </c>
      <c r="B805" s="2" t="s">
        <v>1221</v>
      </c>
      <c r="C805" s="1" t="s">
        <v>1931</v>
      </c>
      <c r="D805" s="12" t="s">
        <v>18</v>
      </c>
      <c r="E805" s="12">
        <v>1300</v>
      </c>
      <c r="F805" s="25" t="s">
        <v>208</v>
      </c>
      <c r="G805" s="30" t="s">
        <v>4037</v>
      </c>
      <c r="H805" s="30" t="s">
        <v>4038</v>
      </c>
      <c r="I805" s="11" t="s">
        <v>131</v>
      </c>
      <c r="J805" s="12" t="s">
        <v>4897</v>
      </c>
      <c r="K805" s="12" t="s">
        <v>37</v>
      </c>
      <c r="L805" s="12">
        <v>0</v>
      </c>
      <c r="M805" s="12" t="s">
        <v>19</v>
      </c>
      <c r="N805" s="12" t="s">
        <v>125</v>
      </c>
      <c r="O805" s="12">
        <v>0</v>
      </c>
      <c r="P805" s="12" t="s">
        <v>151</v>
      </c>
      <c r="Q805" s="12">
        <v>6</v>
      </c>
      <c r="R805" s="30" t="s">
        <v>180</v>
      </c>
      <c r="S805" s="12" t="s">
        <v>132</v>
      </c>
      <c r="U805" t="s">
        <v>1161</v>
      </c>
      <c r="V805" t="s">
        <v>39</v>
      </c>
      <c r="W805" t="s">
        <v>4158</v>
      </c>
      <c r="X805" t="s">
        <v>4159</v>
      </c>
      <c r="Y805" t="s">
        <v>176</v>
      </c>
      <c r="Z805" t="s">
        <v>4965</v>
      </c>
      <c r="AA805" t="s">
        <v>37</v>
      </c>
      <c r="AC805" t="s">
        <v>19</v>
      </c>
      <c r="AD805">
        <v>4</v>
      </c>
      <c r="AE805">
        <v>0</v>
      </c>
      <c r="AF805" t="s">
        <v>359</v>
      </c>
      <c r="AG805">
        <v>5</v>
      </c>
      <c r="AI805" s="7" t="str">
        <f>VLOOKUP(B805,U:W,3,0)</f>
        <v>-6.9271957</v>
      </c>
      <c r="AJ805" s="4" t="str">
        <f>VLOOKUP(B805,U:X,4,0)</f>
        <v>110.5504098</v>
      </c>
      <c r="AK805" s="4" t="str">
        <f>VLOOKUP(B805,U:Y,5,0)</f>
        <v>AHMAD FAHRUR REZA</v>
      </c>
      <c r="AL805" s="4" t="str">
        <f>VLOOKUP(B805,U:Z,6,0)</f>
        <v>14514146753</v>
      </c>
      <c r="AM805" s="4" t="str">
        <f>VLOOKUP(B805,U:AA,7,0)</f>
        <v>HEXING</v>
      </c>
      <c r="AN805" s="4">
        <f>VLOOKUP(B805,U:AB,8,0)</f>
        <v>0</v>
      </c>
      <c r="AO805" s="4" t="str">
        <f>VLOOKUP(B805,U:AC,9,0)</f>
        <v>ABB</v>
      </c>
      <c r="AP805" s="4">
        <f>VLOOKUP(B805,U:AD,10,0)</f>
        <v>6</v>
      </c>
      <c r="AQ805" s="3" t="s">
        <v>123</v>
      </c>
      <c r="AR805" s="4" t="str">
        <f t="shared" si="24"/>
        <v>6A</v>
      </c>
      <c r="AS805" s="4" t="str">
        <f>VLOOKUP(B805,U:AF,12,0)</f>
        <v>GD525510015</v>
      </c>
      <c r="AT805" s="4">
        <f>VLOOKUP(B805,U:AG,13,0)</f>
        <v>6</v>
      </c>
      <c r="AU805" s="4" t="str">
        <f t="shared" si="25"/>
        <v>PERLU PERLUASAN JTR</v>
      </c>
    </row>
    <row r="806" spans="1:47" x14ac:dyDescent="0.3">
      <c r="A806" s="6" t="s">
        <v>439</v>
      </c>
      <c r="B806" s="2" t="s">
        <v>1222</v>
      </c>
      <c r="C806" s="1" t="s">
        <v>1932</v>
      </c>
      <c r="D806" s="12" t="s">
        <v>33</v>
      </c>
      <c r="E806" s="12">
        <v>900</v>
      </c>
      <c r="F806" s="25" t="s">
        <v>2691</v>
      </c>
      <c r="G806" s="30" t="s">
        <v>4047</v>
      </c>
      <c r="H806" s="30" t="s">
        <v>4048</v>
      </c>
      <c r="I806" s="11" t="s">
        <v>131</v>
      </c>
      <c r="J806" s="12" t="s">
        <v>4902</v>
      </c>
      <c r="K806" s="12" t="s">
        <v>37</v>
      </c>
      <c r="L806" s="12">
        <v>0</v>
      </c>
      <c r="M806" s="12" t="s">
        <v>19</v>
      </c>
      <c r="N806" s="12" t="s">
        <v>21</v>
      </c>
      <c r="O806" s="12">
        <v>0</v>
      </c>
      <c r="P806" s="12" t="s">
        <v>4987</v>
      </c>
      <c r="Q806" s="12">
        <v>4</v>
      </c>
      <c r="R806" s="30" t="s">
        <v>181</v>
      </c>
      <c r="S806" s="12">
        <v>0</v>
      </c>
      <c r="U806" t="s">
        <v>1173</v>
      </c>
      <c r="V806" t="s">
        <v>41</v>
      </c>
      <c r="W806" t="s">
        <v>4160</v>
      </c>
      <c r="X806" t="s">
        <v>4161</v>
      </c>
      <c r="Y806" t="s">
        <v>177</v>
      </c>
      <c r="Z806" t="s">
        <v>4966</v>
      </c>
      <c r="AA806" t="s">
        <v>37</v>
      </c>
      <c r="AC806" t="s">
        <v>19</v>
      </c>
      <c r="AD806">
        <v>16</v>
      </c>
      <c r="AE806">
        <v>0</v>
      </c>
      <c r="AF806" t="s">
        <v>5187</v>
      </c>
      <c r="AG806">
        <v>2</v>
      </c>
      <c r="AI806" s="7" t="str">
        <f>VLOOKUP(B806,U:W,3,0)</f>
        <v>-6.7982267</v>
      </c>
      <c r="AJ806" s="4" t="str">
        <f>VLOOKUP(B806,U:X,4,0)</f>
        <v>110.6448683</v>
      </c>
      <c r="AK806" s="4" t="str">
        <f>VLOOKUP(B806,U:Y,5,0)</f>
        <v>MUSYAFAK</v>
      </c>
      <c r="AL806" s="4" t="str">
        <f>VLOOKUP(B806,U:Z,6,0)</f>
        <v>14514176537</v>
      </c>
      <c r="AM806" s="4" t="str">
        <f>VLOOKUP(B806,U:AA,7,0)</f>
        <v>HEXING</v>
      </c>
      <c r="AN806" s="4">
        <f>VLOOKUP(B806,U:AB,8,0)</f>
        <v>0</v>
      </c>
      <c r="AO806" s="4" t="str">
        <f>VLOOKUP(B806,U:AC,9,0)</f>
        <v>ABB</v>
      </c>
      <c r="AP806" s="4">
        <f>VLOOKUP(B806,U:AD,10,0)</f>
        <v>4</v>
      </c>
      <c r="AQ806" s="3" t="s">
        <v>123</v>
      </c>
      <c r="AR806" s="4" t="str">
        <f t="shared" si="24"/>
        <v>4A</v>
      </c>
      <c r="AS806" s="4" t="str">
        <f>VLOOKUP(B806,U:AF,12,0)</f>
        <v>GD525511649</v>
      </c>
      <c r="AT806" s="4">
        <f>VLOOKUP(B806,U:AG,13,0)</f>
        <v>4</v>
      </c>
      <c r="AU806" s="4">
        <f t="shared" si="25"/>
        <v>0</v>
      </c>
    </row>
    <row r="807" spans="1:47" x14ac:dyDescent="0.3">
      <c r="A807" s="6" t="s">
        <v>439</v>
      </c>
      <c r="B807" s="2" t="s">
        <v>1223</v>
      </c>
      <c r="C807" s="1" t="s">
        <v>273</v>
      </c>
      <c r="D807" s="12" t="s">
        <v>18</v>
      </c>
      <c r="E807" s="12">
        <v>900</v>
      </c>
      <c r="F807" s="25" t="s">
        <v>2692</v>
      </c>
      <c r="G807" s="30" t="s">
        <v>4033</v>
      </c>
      <c r="H807" s="30" t="s">
        <v>4034</v>
      </c>
      <c r="I807" s="11" t="s">
        <v>131</v>
      </c>
      <c r="J807" s="12" t="s">
        <v>4895</v>
      </c>
      <c r="K807" s="12" t="s">
        <v>37</v>
      </c>
      <c r="L807" s="12">
        <v>0</v>
      </c>
      <c r="M807" s="12" t="s">
        <v>19</v>
      </c>
      <c r="N807" s="12" t="s">
        <v>21</v>
      </c>
      <c r="O807" s="12">
        <v>0</v>
      </c>
      <c r="P807" s="12" t="s">
        <v>5177</v>
      </c>
      <c r="Q807" s="12">
        <v>3</v>
      </c>
      <c r="R807" s="30" t="s">
        <v>183</v>
      </c>
      <c r="S807" s="12">
        <v>0</v>
      </c>
      <c r="U807" t="s">
        <v>1170</v>
      </c>
      <c r="V807" t="s">
        <v>39</v>
      </c>
      <c r="W807" t="s">
        <v>4162</v>
      </c>
      <c r="X807" t="s">
        <v>4163</v>
      </c>
      <c r="Y807" t="s">
        <v>182</v>
      </c>
      <c r="Z807" t="s">
        <v>4967</v>
      </c>
      <c r="AA807" t="s">
        <v>37</v>
      </c>
      <c r="AC807" t="s">
        <v>19</v>
      </c>
      <c r="AD807">
        <v>4</v>
      </c>
      <c r="AE807">
        <v>0</v>
      </c>
      <c r="AF807" t="s">
        <v>76</v>
      </c>
      <c r="AG807">
        <v>7</v>
      </c>
      <c r="AI807" s="7" t="str">
        <f>VLOOKUP(B807,U:W,3,0)</f>
        <v>-6.8620283</v>
      </c>
      <c r="AJ807" s="4" t="str">
        <f>VLOOKUP(B807,U:X,4,0)</f>
        <v>110.7811409</v>
      </c>
      <c r="AK807" s="4" t="str">
        <f>VLOOKUP(B807,U:Y,5,0)</f>
        <v>SLAMET</v>
      </c>
      <c r="AL807" s="4" t="str">
        <f>VLOOKUP(B807,U:Z,6,0)</f>
        <v>14514176065</v>
      </c>
      <c r="AM807" s="4" t="str">
        <f>VLOOKUP(B807,U:AA,7,0)</f>
        <v>HEXING</v>
      </c>
      <c r="AN807" s="4">
        <f>VLOOKUP(B807,U:AB,8,0)</f>
        <v>0</v>
      </c>
      <c r="AO807" s="4" t="str">
        <f>VLOOKUP(B807,U:AC,9,0)</f>
        <v>ABB</v>
      </c>
      <c r="AP807" s="4">
        <f>VLOOKUP(B807,U:AD,10,0)</f>
        <v>4</v>
      </c>
      <c r="AQ807" s="3" t="s">
        <v>123</v>
      </c>
      <c r="AR807" s="4" t="str">
        <f t="shared" si="24"/>
        <v>4A</v>
      </c>
      <c r="AS807" s="4" t="str">
        <f>VLOOKUP(B807,U:AF,12,0)</f>
        <v>GD525511423</v>
      </c>
      <c r="AT807" s="4">
        <f>VLOOKUP(B807,U:AG,13,0)</f>
        <v>3</v>
      </c>
      <c r="AU807" s="4">
        <f t="shared" si="25"/>
        <v>0</v>
      </c>
    </row>
    <row r="808" spans="1:47" x14ac:dyDescent="0.3">
      <c r="A808" s="6" t="s">
        <v>439</v>
      </c>
      <c r="B808" s="2" t="s">
        <v>1224</v>
      </c>
      <c r="C808" s="1" t="s">
        <v>1933</v>
      </c>
      <c r="D808" s="12" t="s">
        <v>18</v>
      </c>
      <c r="E808" s="12">
        <v>900</v>
      </c>
      <c r="F808" s="25" t="s">
        <v>2693</v>
      </c>
      <c r="G808" s="30" t="s">
        <v>4043</v>
      </c>
      <c r="H808" s="30" t="s">
        <v>4044</v>
      </c>
      <c r="I808" s="11" t="s">
        <v>131</v>
      </c>
      <c r="J808" s="12" t="s">
        <v>4900</v>
      </c>
      <c r="K808" s="12" t="s">
        <v>37</v>
      </c>
      <c r="L808" s="12">
        <v>0</v>
      </c>
      <c r="M808" s="12" t="s">
        <v>19</v>
      </c>
      <c r="N808" s="12" t="s">
        <v>21</v>
      </c>
      <c r="O808" s="12">
        <v>0</v>
      </c>
      <c r="P808" s="12" t="s">
        <v>95</v>
      </c>
      <c r="Q808" s="12">
        <v>6</v>
      </c>
      <c r="R808" s="30" t="s">
        <v>178</v>
      </c>
      <c r="S808" s="12" t="s">
        <v>132</v>
      </c>
      <c r="U808" t="s">
        <v>1116</v>
      </c>
      <c r="V808" t="s">
        <v>39</v>
      </c>
      <c r="W808" t="s">
        <v>4164</v>
      </c>
      <c r="X808" t="s">
        <v>4165</v>
      </c>
      <c r="Y808" t="s">
        <v>180</v>
      </c>
      <c r="Z808" t="s">
        <v>4968</v>
      </c>
      <c r="AA808" t="s">
        <v>37</v>
      </c>
      <c r="AC808" t="s">
        <v>19</v>
      </c>
      <c r="AD808">
        <v>4</v>
      </c>
      <c r="AE808">
        <v>0</v>
      </c>
      <c r="AF808" t="s">
        <v>5188</v>
      </c>
      <c r="AG808">
        <v>6</v>
      </c>
      <c r="AI808" s="7" t="str">
        <f>VLOOKUP(B808,U:W,3,0)</f>
        <v>-6.9508109</v>
      </c>
      <c r="AJ808" s="4" t="str">
        <f>VLOOKUP(B808,U:X,4,0)</f>
        <v>110.7682148</v>
      </c>
      <c r="AK808" s="4" t="str">
        <f>VLOOKUP(B808,U:Y,5,0)</f>
        <v>AGUS SALIM</v>
      </c>
      <c r="AL808" s="4" t="str">
        <f>VLOOKUP(B808,U:Z,6,0)</f>
        <v>14514176461</v>
      </c>
      <c r="AM808" s="4" t="str">
        <f>VLOOKUP(B808,U:AA,7,0)</f>
        <v>HEXING</v>
      </c>
      <c r="AN808" s="4">
        <f>VLOOKUP(B808,U:AB,8,0)</f>
        <v>0</v>
      </c>
      <c r="AO808" s="4" t="str">
        <f>VLOOKUP(B808,U:AC,9,0)</f>
        <v>ABB</v>
      </c>
      <c r="AP808" s="4">
        <f>VLOOKUP(B808,U:AD,10,0)</f>
        <v>4</v>
      </c>
      <c r="AQ808" s="3" t="s">
        <v>123</v>
      </c>
      <c r="AR808" s="4" t="str">
        <f t="shared" si="24"/>
        <v>4A</v>
      </c>
      <c r="AS808" s="4" t="str">
        <f>VLOOKUP(B808,U:AF,12,0)</f>
        <v>GD525512320</v>
      </c>
      <c r="AT808" s="4">
        <f>VLOOKUP(B808,U:AG,13,0)</f>
        <v>6</v>
      </c>
      <c r="AU808" s="4" t="str">
        <f t="shared" si="25"/>
        <v>PERLU PERLUASAN JTR</v>
      </c>
    </row>
    <row r="809" spans="1:47" x14ac:dyDescent="0.3">
      <c r="A809" s="6" t="s">
        <v>439</v>
      </c>
      <c r="B809" s="2" t="s">
        <v>1225</v>
      </c>
      <c r="C809" s="1" t="s">
        <v>288</v>
      </c>
      <c r="D809" s="12" t="s">
        <v>18</v>
      </c>
      <c r="E809" s="12">
        <v>2200</v>
      </c>
      <c r="F809" s="25" t="s">
        <v>2694</v>
      </c>
      <c r="G809" s="30" t="s">
        <v>4041</v>
      </c>
      <c r="H809" s="30" t="s">
        <v>4042</v>
      </c>
      <c r="I809" s="11" t="s">
        <v>131</v>
      </c>
      <c r="J809" s="12" t="s">
        <v>4899</v>
      </c>
      <c r="K809" s="12" t="s">
        <v>37</v>
      </c>
      <c r="L809" s="12">
        <v>0</v>
      </c>
      <c r="M809" s="12" t="s">
        <v>19</v>
      </c>
      <c r="N809" s="12" t="s">
        <v>22</v>
      </c>
      <c r="O809" s="12">
        <v>0</v>
      </c>
      <c r="P809" s="12" t="s">
        <v>5082</v>
      </c>
      <c r="Q809" s="12">
        <v>1</v>
      </c>
      <c r="R809" s="30" t="s">
        <v>178</v>
      </c>
      <c r="S809" s="12">
        <v>0</v>
      </c>
      <c r="U809" t="s">
        <v>1177</v>
      </c>
      <c r="V809" t="s">
        <v>39</v>
      </c>
      <c r="W809" t="s">
        <v>4166</v>
      </c>
      <c r="X809" t="s">
        <v>4167</v>
      </c>
      <c r="Y809" t="s">
        <v>182</v>
      </c>
      <c r="Z809" t="s">
        <v>4969</v>
      </c>
      <c r="AA809" t="s">
        <v>37</v>
      </c>
      <c r="AC809" t="s">
        <v>19</v>
      </c>
      <c r="AD809">
        <v>4</v>
      </c>
      <c r="AE809">
        <v>0</v>
      </c>
      <c r="AF809" t="s">
        <v>399</v>
      </c>
      <c r="AG809">
        <v>2</v>
      </c>
      <c r="AI809" s="7" t="str">
        <f>VLOOKUP(B809,U:W,3,0)</f>
        <v>-6.9609377</v>
      </c>
      <c r="AJ809" s="4" t="str">
        <f>VLOOKUP(B809,U:X,4,0)</f>
        <v>110.7033884</v>
      </c>
      <c r="AK809" s="4" t="str">
        <f>VLOOKUP(B809,U:Y,5,0)</f>
        <v>AGUS SALIM</v>
      </c>
      <c r="AL809" s="4" t="str">
        <f>VLOOKUP(B809,U:Z,6,0)</f>
        <v>14514176453</v>
      </c>
      <c r="AM809" s="4" t="str">
        <f>VLOOKUP(B809,U:AA,7,0)</f>
        <v>HEXING</v>
      </c>
      <c r="AN809" s="4">
        <f>VLOOKUP(B809,U:AB,8,0)</f>
        <v>0</v>
      </c>
      <c r="AO809" s="4" t="str">
        <f>VLOOKUP(B809,U:AC,9,0)</f>
        <v>ABB</v>
      </c>
      <c r="AP809" s="4">
        <f>VLOOKUP(B809,U:AD,10,0)</f>
        <v>10</v>
      </c>
      <c r="AQ809" s="3" t="s">
        <v>123</v>
      </c>
      <c r="AR809" s="4" t="str">
        <f t="shared" si="24"/>
        <v>10A</v>
      </c>
      <c r="AS809" s="4" t="str">
        <f>VLOOKUP(B809,U:AF,12,0)</f>
        <v>GD525510091</v>
      </c>
      <c r="AT809" s="4">
        <f>VLOOKUP(B809,U:AG,13,0)</f>
        <v>1</v>
      </c>
      <c r="AU809" s="4">
        <f t="shared" si="25"/>
        <v>0</v>
      </c>
    </row>
    <row r="810" spans="1:47" x14ac:dyDescent="0.3">
      <c r="A810" s="6" t="s">
        <v>439</v>
      </c>
      <c r="B810" s="2" t="s">
        <v>1226</v>
      </c>
      <c r="C810" s="1" t="s">
        <v>1934</v>
      </c>
      <c r="D810" s="12" t="s">
        <v>18</v>
      </c>
      <c r="E810" s="12">
        <v>900</v>
      </c>
      <c r="F810" s="25" t="s">
        <v>2695</v>
      </c>
      <c r="G810" s="30" t="s">
        <v>4064</v>
      </c>
      <c r="H810" s="30" t="s">
        <v>4065</v>
      </c>
      <c r="I810" s="11" t="s">
        <v>131</v>
      </c>
      <c r="J810" s="12" t="s">
        <v>4916</v>
      </c>
      <c r="K810" s="12" t="s">
        <v>37</v>
      </c>
      <c r="L810" s="12">
        <v>0</v>
      </c>
      <c r="M810" s="12" t="s">
        <v>19</v>
      </c>
      <c r="N810" s="12" t="s">
        <v>21</v>
      </c>
      <c r="O810" s="12">
        <v>0</v>
      </c>
      <c r="P810" s="12" t="s">
        <v>60</v>
      </c>
      <c r="Q810" s="12">
        <v>5</v>
      </c>
      <c r="R810" s="30" t="s">
        <v>180</v>
      </c>
      <c r="S810" s="12">
        <v>0</v>
      </c>
      <c r="U810" t="s">
        <v>1083</v>
      </c>
      <c r="V810" t="s">
        <v>39</v>
      </c>
      <c r="W810" t="s">
        <v>4168</v>
      </c>
      <c r="X810" t="s">
        <v>4169</v>
      </c>
      <c r="Y810" t="s">
        <v>176</v>
      </c>
      <c r="Z810" t="s">
        <v>4970</v>
      </c>
      <c r="AA810" t="s">
        <v>37</v>
      </c>
      <c r="AC810" t="s">
        <v>19</v>
      </c>
      <c r="AD810">
        <v>4</v>
      </c>
      <c r="AE810">
        <v>0</v>
      </c>
      <c r="AF810" t="s">
        <v>5180</v>
      </c>
      <c r="AG810">
        <v>6</v>
      </c>
      <c r="AI810" s="7" t="str">
        <f>VLOOKUP(B810,U:W,3,0)</f>
        <v>-6.942447975043102</v>
      </c>
      <c r="AJ810" s="4" t="str">
        <f>VLOOKUP(B810,U:X,4,0)</f>
        <v>110.48230290412903</v>
      </c>
      <c r="AK810" s="4" t="str">
        <f>VLOOKUP(B810,U:Y,5,0)</f>
        <v>AHMAD FAHRUR REZA</v>
      </c>
      <c r="AL810" s="4" t="str">
        <f>VLOOKUP(B810,U:Z,6,0)</f>
        <v>14514239889</v>
      </c>
      <c r="AM810" s="4" t="str">
        <f>VLOOKUP(B810,U:AA,7,0)</f>
        <v>HEXING</v>
      </c>
      <c r="AN810" s="4">
        <f>VLOOKUP(B810,U:AB,8,0)</f>
        <v>0</v>
      </c>
      <c r="AO810" s="4" t="str">
        <f>VLOOKUP(B810,U:AC,9,0)</f>
        <v>ABB</v>
      </c>
      <c r="AP810" s="4">
        <f>VLOOKUP(B810,U:AD,10,0)</f>
        <v>4</v>
      </c>
      <c r="AQ810" s="3" t="s">
        <v>123</v>
      </c>
      <c r="AR810" s="4" t="str">
        <f t="shared" si="24"/>
        <v>4A</v>
      </c>
      <c r="AS810" s="4" t="str">
        <f>VLOOKUP(B810,U:AF,12,0)</f>
        <v>GD525512046</v>
      </c>
      <c r="AT810" s="4">
        <f>VLOOKUP(B810,U:AG,13,0)</f>
        <v>5</v>
      </c>
      <c r="AU810" s="4">
        <f t="shared" si="25"/>
        <v>0</v>
      </c>
    </row>
    <row r="811" spans="1:47" x14ac:dyDescent="0.3">
      <c r="A811" s="6" t="s">
        <v>439</v>
      </c>
      <c r="B811" s="34">
        <v>525510563718</v>
      </c>
      <c r="C811" s="1" t="s">
        <v>5191</v>
      </c>
      <c r="D811" s="12" t="s">
        <v>18</v>
      </c>
      <c r="E811" s="12">
        <v>450</v>
      </c>
      <c r="F811" s="33" t="s">
        <v>5193</v>
      </c>
      <c r="G811" s="30" t="s">
        <v>3945</v>
      </c>
      <c r="H811" s="30" t="s">
        <v>312</v>
      </c>
      <c r="I811" s="11" t="s">
        <v>131</v>
      </c>
      <c r="J811" s="12" t="s">
        <v>4904</v>
      </c>
      <c r="K811" s="12" t="s">
        <v>37</v>
      </c>
      <c r="L811" s="12">
        <v>0</v>
      </c>
      <c r="M811" s="12" t="s">
        <v>19</v>
      </c>
      <c r="N811" s="11" t="s">
        <v>128</v>
      </c>
      <c r="O811" s="12">
        <v>0</v>
      </c>
      <c r="P811" s="12" t="s">
        <v>85</v>
      </c>
      <c r="Q811" s="12">
        <v>6</v>
      </c>
      <c r="R811" s="30" t="s">
        <v>178</v>
      </c>
      <c r="S811" s="12" t="s">
        <v>132</v>
      </c>
      <c r="U811" t="s">
        <v>1182</v>
      </c>
      <c r="V811" t="s">
        <v>39</v>
      </c>
      <c r="W811" t="s">
        <v>4170</v>
      </c>
      <c r="X811" t="s">
        <v>4171</v>
      </c>
      <c r="Y811" t="s">
        <v>31</v>
      </c>
      <c r="Z811" t="s">
        <v>4971</v>
      </c>
      <c r="AA811" t="s">
        <v>37</v>
      </c>
      <c r="AC811" t="s">
        <v>19</v>
      </c>
      <c r="AD811">
        <v>4</v>
      </c>
      <c r="AE811">
        <v>0</v>
      </c>
      <c r="AF811" t="s">
        <v>5189</v>
      </c>
      <c r="AG811">
        <v>8</v>
      </c>
      <c r="AI811" s="7" t="e">
        <f>VLOOKUP(B811,U:W,3,0)</f>
        <v>#N/A</v>
      </c>
      <c r="AJ811" s="4" t="e">
        <f>VLOOKUP(B811,U:X,4,0)</f>
        <v>#N/A</v>
      </c>
      <c r="AK811" s="4" t="e">
        <f>VLOOKUP(B811,U:Y,5,0)</f>
        <v>#N/A</v>
      </c>
      <c r="AL811" s="4" t="e">
        <f>VLOOKUP(B811,U:Z,6,0)</f>
        <v>#N/A</v>
      </c>
      <c r="AM811" s="4" t="e">
        <f>VLOOKUP(B811,U:AA,7,0)</f>
        <v>#N/A</v>
      </c>
      <c r="AN811" s="4" t="e">
        <f>VLOOKUP(B811,U:AB,8,0)</f>
        <v>#N/A</v>
      </c>
      <c r="AO811" s="4" t="e">
        <f>VLOOKUP(B811,U:AC,9,0)</f>
        <v>#N/A</v>
      </c>
      <c r="AP811" s="4" t="e">
        <f>VLOOKUP(B811,U:AD,10,0)</f>
        <v>#N/A</v>
      </c>
      <c r="AQ811" s="3" t="s">
        <v>123</v>
      </c>
      <c r="AR811" s="4" t="e">
        <f t="shared" si="24"/>
        <v>#N/A</v>
      </c>
      <c r="AS811" s="4" t="e">
        <f>VLOOKUP(B811,U:AF,12,0)</f>
        <v>#N/A</v>
      </c>
      <c r="AT811" s="4" t="e">
        <f>VLOOKUP(B811,U:AG,13,0)</f>
        <v>#N/A</v>
      </c>
      <c r="AU811" s="4" t="e">
        <f t="shared" si="25"/>
        <v>#N/A</v>
      </c>
    </row>
    <row r="812" spans="1:47" x14ac:dyDescent="0.3">
      <c r="A812" s="6" t="s">
        <v>439</v>
      </c>
      <c r="B812" s="34">
        <v>523060430336</v>
      </c>
      <c r="C812" s="1" t="s">
        <v>5192</v>
      </c>
      <c r="D812" s="12" t="s">
        <v>33</v>
      </c>
      <c r="E812" s="12">
        <v>900</v>
      </c>
      <c r="F812" s="33" t="s">
        <v>5194</v>
      </c>
      <c r="G812" s="30" t="s">
        <v>4049</v>
      </c>
      <c r="H812" s="30" t="s">
        <v>4050</v>
      </c>
      <c r="I812" s="11" t="s">
        <v>131</v>
      </c>
      <c r="J812" s="12" t="s">
        <v>4903</v>
      </c>
      <c r="K812" s="12" t="s">
        <v>37</v>
      </c>
      <c r="L812" s="12">
        <v>0</v>
      </c>
      <c r="M812" s="12" t="s">
        <v>19</v>
      </c>
      <c r="N812" s="11" t="s">
        <v>21</v>
      </c>
      <c r="O812" s="12">
        <v>0</v>
      </c>
      <c r="P812" s="12" t="s">
        <v>57</v>
      </c>
      <c r="Q812" s="12">
        <v>4</v>
      </c>
      <c r="R812" s="30" t="s">
        <v>178</v>
      </c>
      <c r="S812" s="12">
        <v>0</v>
      </c>
      <c r="U812" t="s">
        <v>1084</v>
      </c>
      <c r="V812" t="s">
        <v>39</v>
      </c>
      <c r="W812" t="s">
        <v>4172</v>
      </c>
      <c r="X812" t="s">
        <v>4173</v>
      </c>
      <c r="Y812" t="s">
        <v>176</v>
      </c>
      <c r="Z812" t="s">
        <v>4972</v>
      </c>
      <c r="AA812" t="s">
        <v>37</v>
      </c>
      <c r="AC812" t="s">
        <v>19</v>
      </c>
      <c r="AD812">
        <v>4</v>
      </c>
      <c r="AE812">
        <v>0</v>
      </c>
      <c r="AF812" t="s">
        <v>5180</v>
      </c>
      <c r="AG812">
        <v>5</v>
      </c>
      <c r="AI812" s="7" t="e">
        <f>VLOOKUP(B812,U:W,3,0)</f>
        <v>#N/A</v>
      </c>
      <c r="AJ812" s="4" t="e">
        <f>VLOOKUP(B812,U:X,4,0)</f>
        <v>#N/A</v>
      </c>
      <c r="AK812" s="4" t="e">
        <f>VLOOKUP(B812,U:Y,5,0)</f>
        <v>#N/A</v>
      </c>
      <c r="AL812" s="4" t="e">
        <f>VLOOKUP(B812,U:Z,6,0)</f>
        <v>#N/A</v>
      </c>
      <c r="AM812" s="4" t="e">
        <f>VLOOKUP(B812,U:AA,7,0)</f>
        <v>#N/A</v>
      </c>
      <c r="AN812" s="4" t="e">
        <f>VLOOKUP(B812,U:AB,8,0)</f>
        <v>#N/A</v>
      </c>
      <c r="AO812" s="4" t="e">
        <f>VLOOKUP(B812,U:AC,9,0)</f>
        <v>#N/A</v>
      </c>
      <c r="AP812" s="4" t="e">
        <f>VLOOKUP(B812,U:AD,10,0)</f>
        <v>#N/A</v>
      </c>
      <c r="AQ812" s="3" t="s">
        <v>123</v>
      </c>
      <c r="AR812" s="4" t="e">
        <f t="shared" ref="AR812" si="26">CONCATENATE(AP812,AQ812)</f>
        <v>#N/A</v>
      </c>
      <c r="AS812" s="4" t="e">
        <f>VLOOKUP(B812,U:AF,12,0)</f>
        <v>#N/A</v>
      </c>
      <c r="AT812" s="4" t="e">
        <f>VLOOKUP(B812,U:AG,13,0)</f>
        <v>#N/A</v>
      </c>
      <c r="AU812" s="4" t="e">
        <f t="shared" ref="AU812" si="27">IF(AT812&gt;5,"PERLU PERLUASAN JTR",0)</f>
        <v>#N/A</v>
      </c>
    </row>
    <row r="813" spans="1:47" x14ac:dyDescent="0.3">
      <c r="A813" s="15"/>
      <c r="B813" s="16"/>
      <c r="G813" s="17"/>
      <c r="H813" s="17"/>
      <c r="I813" s="5"/>
      <c r="J813"/>
      <c r="R813" s="4"/>
      <c r="S813" s="4"/>
      <c r="U813" t="s">
        <v>1085</v>
      </c>
      <c r="V813" t="s">
        <v>39</v>
      </c>
      <c r="W813" t="s">
        <v>4174</v>
      </c>
      <c r="X813" t="s">
        <v>4175</v>
      </c>
      <c r="Y813" t="s">
        <v>176</v>
      </c>
      <c r="Z813" t="s">
        <v>4973</v>
      </c>
      <c r="AA813" t="s">
        <v>37</v>
      </c>
      <c r="AC813" t="s">
        <v>19</v>
      </c>
      <c r="AD813">
        <v>4</v>
      </c>
      <c r="AE813">
        <v>0</v>
      </c>
      <c r="AF813" t="s">
        <v>5180</v>
      </c>
      <c r="AG813">
        <v>4</v>
      </c>
      <c r="AI813" s="7"/>
      <c r="AQ813" s="3"/>
    </row>
    <row r="814" spans="1:47" x14ac:dyDescent="0.3">
      <c r="A814" s="15"/>
      <c r="B814" s="16"/>
      <c r="G814" s="17"/>
      <c r="H814" s="17"/>
      <c r="I814" s="5"/>
      <c r="J814"/>
      <c r="R814" s="4"/>
      <c r="S814" s="4"/>
      <c r="U814" t="s">
        <v>1153</v>
      </c>
      <c r="V814" t="s">
        <v>40</v>
      </c>
      <c r="W814" t="s">
        <v>4176</v>
      </c>
      <c r="X814" t="s">
        <v>4177</v>
      </c>
      <c r="Y814" t="s">
        <v>177</v>
      </c>
      <c r="Z814" t="s">
        <v>4974</v>
      </c>
      <c r="AA814" t="s">
        <v>37</v>
      </c>
      <c r="AC814" t="s">
        <v>19</v>
      </c>
      <c r="AD814">
        <v>6</v>
      </c>
      <c r="AE814">
        <v>0</v>
      </c>
      <c r="AF814" t="s">
        <v>5165</v>
      </c>
      <c r="AG814">
        <v>4</v>
      </c>
      <c r="AI814" s="7"/>
      <c r="AQ814" s="3"/>
    </row>
    <row r="815" spans="1:47" x14ac:dyDescent="0.3">
      <c r="P815" s="3"/>
      <c r="Q815" s="3"/>
      <c r="R815" s="4"/>
      <c r="S815" s="4"/>
      <c r="U815" t="s">
        <v>1149</v>
      </c>
      <c r="V815" t="s">
        <v>39</v>
      </c>
      <c r="W815" t="s">
        <v>4178</v>
      </c>
      <c r="X815" t="s">
        <v>4179</v>
      </c>
      <c r="Y815" t="s">
        <v>183</v>
      </c>
      <c r="Z815" t="s">
        <v>4975</v>
      </c>
      <c r="AA815" t="s">
        <v>337</v>
      </c>
      <c r="AC815" t="s">
        <v>19</v>
      </c>
      <c r="AD815">
        <v>4</v>
      </c>
      <c r="AE815">
        <v>0</v>
      </c>
      <c r="AF815" t="s">
        <v>5190</v>
      </c>
      <c r="AG815">
        <v>6</v>
      </c>
      <c r="AI815" s="7"/>
      <c r="AQ815" s="3"/>
    </row>
    <row r="816" spans="1:47" x14ac:dyDescent="0.3">
      <c r="P816" s="3"/>
      <c r="Q816" s="3"/>
      <c r="R816" s="4"/>
      <c r="S816" s="4"/>
      <c r="AI816" s="7"/>
      <c r="AQ816" s="3"/>
    </row>
    <row r="817" spans="2:43" x14ac:dyDescent="0.3">
      <c r="P817" s="35" t="s">
        <v>415</v>
      </c>
      <c r="Q817" s="35"/>
      <c r="R817" s="36"/>
      <c r="S817" s="36"/>
      <c r="AI817" s="7"/>
      <c r="AQ817" s="3"/>
    </row>
    <row r="818" spans="2:43" x14ac:dyDescent="0.3">
      <c r="B818" s="35" t="s">
        <v>26</v>
      </c>
      <c r="C818" s="36"/>
      <c r="D818" s="36"/>
      <c r="G818" s="35" t="s">
        <v>24</v>
      </c>
      <c r="H818" s="35"/>
      <c r="I818" s="3"/>
      <c r="P818" s="35" t="s">
        <v>202</v>
      </c>
      <c r="Q818" s="35"/>
      <c r="R818" s="36"/>
      <c r="S818" s="36"/>
      <c r="AI818" s="7"/>
      <c r="AQ818" s="3"/>
    </row>
    <row r="819" spans="2:43" x14ac:dyDescent="0.3">
      <c r="B819" s="35" t="s">
        <v>27</v>
      </c>
      <c r="C819" s="36"/>
      <c r="D819" s="36"/>
      <c r="G819"/>
      <c r="H819"/>
      <c r="P819" s="35" t="s">
        <v>203</v>
      </c>
      <c r="Q819" s="35"/>
      <c r="R819" s="36"/>
      <c r="S819" s="36"/>
      <c r="AI819" s="7"/>
      <c r="AQ819" s="3"/>
    </row>
    <row r="820" spans="2:43" x14ac:dyDescent="0.3">
      <c r="G820"/>
      <c r="H820"/>
      <c r="AI820" s="7"/>
      <c r="AQ820" s="3"/>
    </row>
    <row r="821" spans="2:43" x14ac:dyDescent="0.3">
      <c r="G821"/>
      <c r="H821"/>
      <c r="AI821" s="7"/>
      <c r="AQ821" s="3"/>
    </row>
    <row r="822" spans="2:43" x14ac:dyDescent="0.3">
      <c r="G822"/>
      <c r="H822"/>
      <c r="AI822" s="7"/>
      <c r="AQ822" s="3"/>
    </row>
    <row r="823" spans="2:43" x14ac:dyDescent="0.3">
      <c r="G823"/>
      <c r="H823"/>
    </row>
    <row r="824" spans="2:43" x14ac:dyDescent="0.3">
      <c r="B824" s="35" t="s">
        <v>200</v>
      </c>
      <c r="C824" s="36"/>
      <c r="D824" s="36"/>
      <c r="G824" s="35" t="s">
        <v>201</v>
      </c>
      <c r="H824" s="35"/>
      <c r="I824" s="3"/>
      <c r="P824" s="35" t="s">
        <v>204</v>
      </c>
      <c r="Q824" s="35"/>
      <c r="R824" s="36"/>
      <c r="S824" s="36"/>
    </row>
  </sheetData>
  <autoFilter ref="A5:S812" xr:uid="{7A1657AB-4134-4EC3-9E0C-8D9A16EB00D0}"/>
  <mergeCells count="12">
    <mergeCell ref="A1:S1"/>
    <mergeCell ref="A2:S2"/>
    <mergeCell ref="A3:S3"/>
    <mergeCell ref="P818:S818"/>
    <mergeCell ref="P817:S817"/>
    <mergeCell ref="G818:H818"/>
    <mergeCell ref="P824:S824"/>
    <mergeCell ref="B818:D818"/>
    <mergeCell ref="B819:D819"/>
    <mergeCell ref="B824:D824"/>
    <mergeCell ref="P819:S819"/>
    <mergeCell ref="G824:H824"/>
  </mergeCells>
  <phoneticPr fontId="1" type="noConversion"/>
  <pageMargins left="0.45" right="0.45" top="0.5" bottom="0.5" header="0.3" footer="0.3"/>
  <pageSetup scale="32" fitToHeight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Rizki Dwi Martanto</cp:lastModifiedBy>
  <cp:lastPrinted>2024-11-09T07:44:01Z</cp:lastPrinted>
  <dcterms:created xsi:type="dcterms:W3CDTF">2024-07-26T00:29:46Z</dcterms:created>
  <dcterms:modified xsi:type="dcterms:W3CDTF">2024-12-24T02:58:49Z</dcterms:modified>
  <cp:category/>
</cp:coreProperties>
</file>