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mt 6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H12" i="1"/>
  <c r="J12" i="1" s="1"/>
  <c r="P12" i="1" l="1"/>
  <c r="Q12" i="1" s="1"/>
  <c r="I12" i="1"/>
  <c r="T12" i="1" s="1"/>
  <c r="K12" i="1"/>
  <c r="N12" i="1"/>
  <c r="O12" i="1" s="1"/>
  <c r="R12" i="1"/>
  <c r="S12" i="1" s="1"/>
  <c r="L12" i="1"/>
  <c r="M12" i="1" s="1"/>
  <c r="G13" i="1" l="1"/>
  <c r="H13" i="1" s="1"/>
  <c r="R13" i="1" l="1"/>
  <c r="S13" i="1" s="1"/>
  <c r="N13" i="1"/>
  <c r="O13" i="1" s="1"/>
  <c r="J13" i="1"/>
  <c r="K13" i="1" s="1"/>
  <c r="I13" i="1"/>
  <c r="T13" i="1" s="1"/>
  <c r="P13" i="1"/>
  <c r="Q13" i="1" s="1"/>
  <c r="L13" i="1"/>
  <c r="M13" i="1" s="1"/>
  <c r="G14" i="1" l="1"/>
  <c r="H14" i="1" s="1"/>
  <c r="P14" i="1" l="1"/>
  <c r="Q14" i="1" s="1"/>
  <c r="L14" i="1"/>
  <c r="M14" i="1" s="1"/>
  <c r="R14" i="1"/>
  <c r="S14" i="1" s="1"/>
  <c r="N14" i="1"/>
  <c r="O14" i="1" s="1"/>
  <c r="J14" i="1"/>
  <c r="K14" i="1" s="1"/>
  <c r="I14" i="1"/>
  <c r="T14" i="1" s="1"/>
  <c r="G15" i="1" l="1"/>
  <c r="H15" i="1" s="1"/>
  <c r="R15" i="1" l="1"/>
  <c r="S15" i="1" s="1"/>
  <c r="N15" i="1"/>
  <c r="O15" i="1" s="1"/>
  <c r="J15" i="1"/>
  <c r="K15" i="1" s="1"/>
  <c r="I15" i="1"/>
  <c r="T15" i="1" s="1"/>
  <c r="P15" i="1"/>
  <c r="Q15" i="1" s="1"/>
  <c r="L15" i="1"/>
  <c r="M15" i="1" s="1"/>
  <c r="G16" i="1" l="1"/>
  <c r="H16" i="1" s="1"/>
  <c r="P16" i="1" l="1"/>
  <c r="Q16" i="1" s="1"/>
  <c r="L16" i="1"/>
  <c r="M16" i="1" s="1"/>
  <c r="R16" i="1"/>
  <c r="S16" i="1" s="1"/>
  <c r="N16" i="1"/>
  <c r="O16" i="1" s="1"/>
  <c r="J16" i="1"/>
  <c r="K16" i="1" s="1"/>
  <c r="I16" i="1"/>
  <c r="T16" i="1" s="1"/>
  <c r="G17" i="1" l="1"/>
  <c r="H17" i="1" s="1"/>
  <c r="R17" i="1" l="1"/>
  <c r="S17" i="1" s="1"/>
  <c r="N17" i="1"/>
  <c r="O17" i="1" s="1"/>
  <c r="J17" i="1"/>
  <c r="K17" i="1" s="1"/>
  <c r="I17" i="1"/>
  <c r="T17" i="1" s="1"/>
  <c r="P17" i="1"/>
  <c r="Q17" i="1" s="1"/>
  <c r="L17" i="1"/>
  <c r="M17" i="1" s="1"/>
  <c r="G18" i="1" l="1"/>
  <c r="H18" i="1" s="1"/>
  <c r="P18" i="1" l="1"/>
  <c r="Q18" i="1" s="1"/>
  <c r="L18" i="1"/>
  <c r="M18" i="1" s="1"/>
  <c r="R18" i="1"/>
  <c r="S18" i="1" s="1"/>
  <c r="N18" i="1"/>
  <c r="O18" i="1" s="1"/>
  <c r="J18" i="1"/>
  <c r="K18" i="1" s="1"/>
  <c r="I18" i="1"/>
  <c r="T18" i="1" s="1"/>
  <c r="G19" i="1" l="1"/>
  <c r="H19" i="1" s="1"/>
  <c r="R19" i="1" l="1"/>
  <c r="S19" i="1" s="1"/>
  <c r="N19" i="1"/>
  <c r="O19" i="1" s="1"/>
  <c r="J19" i="1"/>
  <c r="K19" i="1" s="1"/>
  <c r="I19" i="1"/>
  <c r="T19" i="1" s="1"/>
  <c r="P19" i="1"/>
  <c r="Q19" i="1" s="1"/>
  <c r="L19" i="1"/>
  <c r="M19" i="1" s="1"/>
  <c r="G20" i="1" l="1"/>
  <c r="H20" i="1" s="1"/>
  <c r="P20" i="1" l="1"/>
  <c r="Q20" i="1" s="1"/>
  <c r="L20" i="1"/>
  <c r="M20" i="1" s="1"/>
  <c r="R20" i="1"/>
  <c r="S20" i="1" s="1"/>
  <c r="N20" i="1"/>
  <c r="O20" i="1" s="1"/>
  <c r="J20" i="1"/>
  <c r="K20" i="1" s="1"/>
  <c r="I20" i="1"/>
  <c r="T20" i="1" s="1"/>
  <c r="G21" i="1" l="1"/>
  <c r="H21" i="1" s="1"/>
  <c r="R21" i="1" l="1"/>
  <c r="S21" i="1" s="1"/>
  <c r="N21" i="1"/>
  <c r="O21" i="1" s="1"/>
  <c r="J21" i="1"/>
  <c r="K21" i="1" s="1"/>
  <c r="I21" i="1"/>
  <c r="T21" i="1" s="1"/>
  <c r="P21" i="1"/>
  <c r="Q21" i="1" s="1"/>
  <c r="L21" i="1"/>
  <c r="M21" i="1" s="1"/>
  <c r="G22" i="1" l="1"/>
  <c r="H22" i="1" s="1"/>
  <c r="P22" i="1" l="1"/>
  <c r="Q22" i="1" s="1"/>
  <c r="L22" i="1"/>
  <c r="M22" i="1" s="1"/>
  <c r="R22" i="1"/>
  <c r="S22" i="1" s="1"/>
  <c r="N22" i="1"/>
  <c r="O22" i="1" s="1"/>
  <c r="J22" i="1"/>
  <c r="K22" i="1" s="1"/>
  <c r="I22" i="1"/>
  <c r="T22" i="1" s="1"/>
  <c r="G23" i="1" l="1"/>
  <c r="H23" i="1" s="1"/>
  <c r="R23" i="1" l="1"/>
  <c r="S23" i="1" s="1"/>
  <c r="N23" i="1"/>
  <c r="O23" i="1" s="1"/>
  <c r="J23" i="1"/>
  <c r="K23" i="1" s="1"/>
  <c r="I23" i="1"/>
  <c r="T23" i="1" s="1"/>
  <c r="P23" i="1"/>
  <c r="Q23" i="1" s="1"/>
  <c r="L23" i="1"/>
  <c r="M23" i="1" s="1"/>
  <c r="G24" i="1" l="1"/>
  <c r="H24" i="1" s="1"/>
  <c r="P24" i="1" l="1"/>
  <c r="Q24" i="1" s="1"/>
  <c r="L24" i="1"/>
  <c r="M24" i="1" s="1"/>
  <c r="R24" i="1"/>
  <c r="S24" i="1" s="1"/>
  <c r="N24" i="1"/>
  <c r="O24" i="1" s="1"/>
  <c r="J24" i="1"/>
  <c r="K24" i="1" s="1"/>
  <c r="I24" i="1"/>
  <c r="T24" i="1" s="1"/>
  <c r="G25" i="1" l="1"/>
  <c r="H25" i="1" s="1"/>
  <c r="R25" i="1" l="1"/>
  <c r="S25" i="1" s="1"/>
  <c r="N25" i="1"/>
  <c r="O25" i="1" s="1"/>
  <c r="J25" i="1"/>
  <c r="K25" i="1" s="1"/>
  <c r="I25" i="1"/>
  <c r="T25" i="1" s="1"/>
  <c r="P25" i="1"/>
  <c r="Q25" i="1" s="1"/>
  <c r="L25" i="1"/>
  <c r="M25" i="1" s="1"/>
  <c r="G26" i="1" l="1"/>
  <c r="H26" i="1" s="1"/>
  <c r="P26" i="1" l="1"/>
  <c r="Q26" i="1" s="1"/>
  <c r="L26" i="1"/>
  <c r="M26" i="1" s="1"/>
  <c r="R26" i="1"/>
  <c r="S26" i="1" s="1"/>
  <c r="N26" i="1"/>
  <c r="O26" i="1" s="1"/>
  <c r="J26" i="1"/>
  <c r="K26" i="1" s="1"/>
  <c r="I26" i="1"/>
  <c r="T26" i="1" s="1"/>
  <c r="G27" i="1" l="1"/>
  <c r="H27" i="1" s="1"/>
  <c r="R27" i="1" l="1"/>
  <c r="S27" i="1" s="1"/>
  <c r="N27" i="1"/>
  <c r="O27" i="1" s="1"/>
  <c r="J27" i="1"/>
  <c r="K27" i="1" s="1"/>
  <c r="I27" i="1"/>
  <c r="T27" i="1" s="1"/>
  <c r="P27" i="1"/>
  <c r="Q27" i="1" s="1"/>
  <c r="L27" i="1"/>
  <c r="M27" i="1" s="1"/>
  <c r="G28" i="1" l="1"/>
  <c r="H28" i="1" s="1"/>
  <c r="P28" i="1" l="1"/>
  <c r="Q28" i="1" s="1"/>
  <c r="L28" i="1"/>
  <c r="M28" i="1" s="1"/>
  <c r="R28" i="1"/>
  <c r="S28" i="1" s="1"/>
  <c r="N28" i="1"/>
  <c r="O28" i="1" s="1"/>
  <c r="J28" i="1"/>
  <c r="K28" i="1" s="1"/>
  <c r="I28" i="1"/>
  <c r="T28" i="1" s="1"/>
  <c r="G29" i="1" l="1"/>
  <c r="H29" i="1" s="1"/>
  <c r="R29" i="1" l="1"/>
  <c r="S29" i="1" s="1"/>
  <c r="N29" i="1"/>
  <c r="O29" i="1" s="1"/>
  <c r="J29" i="1"/>
  <c r="K29" i="1" s="1"/>
  <c r="I29" i="1"/>
  <c r="T29" i="1" s="1"/>
  <c r="P29" i="1"/>
  <c r="Q29" i="1" s="1"/>
  <c r="L29" i="1"/>
  <c r="M29" i="1" s="1"/>
  <c r="G30" i="1" l="1"/>
  <c r="H30" i="1" s="1"/>
  <c r="P30" i="1" l="1"/>
  <c r="Q30" i="1" s="1"/>
  <c r="L30" i="1"/>
  <c r="M30" i="1" s="1"/>
  <c r="R30" i="1"/>
  <c r="S30" i="1" s="1"/>
  <c r="N30" i="1"/>
  <c r="O30" i="1" s="1"/>
  <c r="J30" i="1"/>
  <c r="K30" i="1" s="1"/>
  <c r="I30" i="1"/>
  <c r="T30" i="1" s="1"/>
  <c r="G31" i="1" l="1"/>
  <c r="H31" i="1" s="1"/>
  <c r="R31" i="1" l="1"/>
  <c r="S31" i="1" s="1"/>
  <c r="N31" i="1"/>
  <c r="O31" i="1" s="1"/>
  <c r="J31" i="1"/>
  <c r="K31" i="1" s="1"/>
  <c r="I31" i="1"/>
  <c r="T31" i="1" s="1"/>
  <c r="P31" i="1"/>
  <c r="Q31" i="1" s="1"/>
  <c r="L31" i="1"/>
  <c r="M31" i="1" s="1"/>
  <c r="G32" i="1" l="1"/>
  <c r="H32" i="1" s="1"/>
  <c r="P32" i="1" l="1"/>
  <c r="Q32" i="1" s="1"/>
  <c r="L32" i="1"/>
  <c r="M32" i="1" s="1"/>
  <c r="R32" i="1"/>
  <c r="S32" i="1" s="1"/>
  <c r="N32" i="1"/>
  <c r="O32" i="1" s="1"/>
  <c r="J32" i="1"/>
  <c r="K32" i="1" s="1"/>
  <c r="I32" i="1"/>
  <c r="T32" i="1" s="1"/>
  <c r="G33" i="1" l="1"/>
  <c r="H33" i="1" s="1"/>
  <c r="R33" i="1" l="1"/>
  <c r="S33" i="1" s="1"/>
  <c r="N33" i="1"/>
  <c r="O33" i="1" s="1"/>
  <c r="J33" i="1"/>
  <c r="K33" i="1" s="1"/>
  <c r="I33" i="1"/>
  <c r="T33" i="1" s="1"/>
  <c r="P33" i="1"/>
  <c r="Q33" i="1" s="1"/>
  <c r="L33" i="1"/>
  <c r="M33" i="1" s="1"/>
  <c r="G34" i="1" l="1"/>
  <c r="H34" i="1" s="1"/>
  <c r="P34" i="1" l="1"/>
  <c r="Q34" i="1" s="1"/>
  <c r="L34" i="1"/>
  <c r="M34" i="1" s="1"/>
  <c r="R34" i="1"/>
  <c r="S34" i="1" s="1"/>
  <c r="N34" i="1"/>
  <c r="O34" i="1" s="1"/>
  <c r="J34" i="1"/>
  <c r="K34" i="1" s="1"/>
  <c r="I34" i="1"/>
  <c r="T34" i="1" s="1"/>
  <c r="G35" i="1" l="1"/>
  <c r="H35" i="1" s="1"/>
  <c r="R35" i="1" l="1"/>
  <c r="S35" i="1" s="1"/>
  <c r="N35" i="1"/>
  <c r="O35" i="1" s="1"/>
  <c r="J35" i="1"/>
  <c r="K35" i="1" s="1"/>
  <c r="I35" i="1"/>
  <c r="T35" i="1" s="1"/>
  <c r="P35" i="1"/>
  <c r="Q35" i="1" s="1"/>
  <c r="L35" i="1"/>
  <c r="M35" i="1" s="1"/>
  <c r="G36" i="1" l="1"/>
  <c r="H36" i="1" s="1"/>
  <c r="P36" i="1" l="1"/>
  <c r="Q36" i="1" s="1"/>
  <c r="L36" i="1"/>
  <c r="M36" i="1" s="1"/>
  <c r="R36" i="1"/>
  <c r="S36" i="1" s="1"/>
  <c r="N36" i="1"/>
  <c r="O36" i="1" s="1"/>
  <c r="J36" i="1"/>
  <c r="K36" i="1" s="1"/>
  <c r="I36" i="1"/>
  <c r="T36" i="1" s="1"/>
  <c r="G37" i="1" l="1"/>
  <c r="H37" i="1" s="1"/>
  <c r="R37" i="1" l="1"/>
  <c r="S37" i="1" s="1"/>
  <c r="N37" i="1"/>
  <c r="O37" i="1" s="1"/>
  <c r="J37" i="1"/>
  <c r="K37" i="1" s="1"/>
  <c r="I37" i="1"/>
  <c r="T37" i="1" s="1"/>
  <c r="P37" i="1"/>
  <c r="Q37" i="1" s="1"/>
  <c r="L37" i="1"/>
  <c r="M37" i="1" s="1"/>
  <c r="G38" i="1" l="1"/>
  <c r="H38" i="1" s="1"/>
  <c r="P38" i="1" l="1"/>
  <c r="Q38" i="1" s="1"/>
  <c r="L38" i="1"/>
  <c r="M38" i="1" s="1"/>
  <c r="R38" i="1"/>
  <c r="S38" i="1" s="1"/>
  <c r="N38" i="1"/>
  <c r="O38" i="1" s="1"/>
  <c r="J38" i="1"/>
  <c r="K38" i="1" s="1"/>
  <c r="I38" i="1"/>
  <c r="T38" i="1" s="1"/>
  <c r="G39" i="1" l="1"/>
  <c r="H39" i="1" s="1"/>
  <c r="R39" i="1" l="1"/>
  <c r="S39" i="1" s="1"/>
  <c r="N39" i="1"/>
  <c r="O39" i="1" s="1"/>
  <c r="J39" i="1"/>
  <c r="K39" i="1" s="1"/>
  <c r="I39" i="1"/>
  <c r="T39" i="1" s="1"/>
  <c r="P39" i="1"/>
  <c r="Q39" i="1" s="1"/>
  <c r="L39" i="1"/>
  <c r="M39" i="1" s="1"/>
  <c r="G40" i="1" l="1"/>
  <c r="H40" i="1" s="1"/>
  <c r="P40" i="1" l="1"/>
  <c r="Q40" i="1" s="1"/>
  <c r="L40" i="1"/>
  <c r="M40" i="1" s="1"/>
  <c r="R40" i="1"/>
  <c r="S40" i="1" s="1"/>
  <c r="N40" i="1"/>
  <c r="O40" i="1" s="1"/>
  <c r="J40" i="1"/>
  <c r="K40" i="1" s="1"/>
  <c r="I40" i="1"/>
  <c r="T40" i="1" s="1"/>
  <c r="G41" i="1" l="1"/>
  <c r="H41" i="1" s="1"/>
  <c r="R41" i="1" l="1"/>
  <c r="S41" i="1" s="1"/>
  <c r="N41" i="1"/>
  <c r="O41" i="1" s="1"/>
  <c r="J41" i="1"/>
  <c r="K41" i="1" s="1"/>
  <c r="I41" i="1"/>
  <c r="T41" i="1" s="1"/>
  <c r="P41" i="1"/>
  <c r="Q41" i="1" s="1"/>
  <c r="L41" i="1"/>
  <c r="M41" i="1" s="1"/>
  <c r="G42" i="1" l="1"/>
  <c r="H42" i="1" s="1"/>
  <c r="P42" i="1" l="1"/>
  <c r="Q42" i="1" s="1"/>
  <c r="L42" i="1"/>
  <c r="M42" i="1" s="1"/>
  <c r="R42" i="1"/>
  <c r="S42" i="1" s="1"/>
  <c r="N42" i="1"/>
  <c r="O42" i="1" s="1"/>
  <c r="J42" i="1"/>
  <c r="K42" i="1" s="1"/>
  <c r="I42" i="1"/>
  <c r="T42" i="1" s="1"/>
  <c r="G43" i="1" l="1"/>
  <c r="H43" i="1" s="1"/>
  <c r="R43" i="1" l="1"/>
  <c r="S43" i="1" s="1"/>
  <c r="N43" i="1"/>
  <c r="O43" i="1" s="1"/>
  <c r="J43" i="1"/>
  <c r="K43" i="1" s="1"/>
  <c r="I43" i="1"/>
  <c r="T43" i="1" s="1"/>
  <c r="P43" i="1"/>
  <c r="Q43" i="1" s="1"/>
  <c r="L43" i="1"/>
  <c r="M43" i="1" s="1"/>
  <c r="G44" i="1" l="1"/>
  <c r="H44" i="1" s="1"/>
  <c r="P44" i="1" l="1"/>
  <c r="Q44" i="1" s="1"/>
  <c r="L44" i="1"/>
  <c r="M44" i="1" s="1"/>
  <c r="R44" i="1"/>
  <c r="S44" i="1" s="1"/>
  <c r="N44" i="1"/>
  <c r="O44" i="1" s="1"/>
  <c r="J44" i="1"/>
  <c r="K44" i="1" s="1"/>
  <c r="I44" i="1"/>
  <c r="T44" i="1" s="1"/>
  <c r="G45" i="1" l="1"/>
  <c r="H45" i="1" s="1"/>
  <c r="R45" i="1" l="1"/>
  <c r="S45" i="1" s="1"/>
  <c r="N45" i="1"/>
  <c r="O45" i="1" s="1"/>
  <c r="J45" i="1"/>
  <c r="K45" i="1" s="1"/>
  <c r="I45" i="1"/>
  <c r="T45" i="1" s="1"/>
  <c r="P45" i="1"/>
  <c r="Q45" i="1" s="1"/>
  <c r="L45" i="1"/>
  <c r="M45" i="1" s="1"/>
  <c r="G46" i="1" l="1"/>
  <c r="H46" i="1" s="1"/>
  <c r="P46" i="1" l="1"/>
  <c r="Q46" i="1" s="1"/>
  <c r="L46" i="1"/>
  <c r="M46" i="1" s="1"/>
  <c r="R46" i="1"/>
  <c r="S46" i="1" s="1"/>
  <c r="N46" i="1"/>
  <c r="O46" i="1" s="1"/>
  <c r="J46" i="1"/>
  <c r="K46" i="1" s="1"/>
  <c r="I46" i="1"/>
  <c r="T46" i="1" s="1"/>
  <c r="G47" i="1" l="1"/>
  <c r="H47" i="1" s="1"/>
  <c r="R47" i="1" l="1"/>
  <c r="S47" i="1" s="1"/>
  <c r="N47" i="1"/>
  <c r="O47" i="1" s="1"/>
  <c r="J47" i="1"/>
  <c r="K47" i="1" s="1"/>
  <c r="I47" i="1"/>
  <c r="T47" i="1" s="1"/>
  <c r="P47" i="1"/>
  <c r="Q47" i="1" s="1"/>
  <c r="L47" i="1"/>
  <c r="M47" i="1" s="1"/>
  <c r="G48" i="1" l="1"/>
  <c r="H48" i="1" s="1"/>
  <c r="P48" i="1" l="1"/>
  <c r="Q48" i="1" s="1"/>
  <c r="L48" i="1"/>
  <c r="M48" i="1" s="1"/>
  <c r="R48" i="1"/>
  <c r="S48" i="1" s="1"/>
  <c r="N48" i="1"/>
  <c r="O48" i="1" s="1"/>
  <c r="J48" i="1"/>
  <c r="K48" i="1" s="1"/>
  <c r="I48" i="1"/>
  <c r="T48" i="1" s="1"/>
  <c r="G49" i="1" l="1"/>
  <c r="H49" i="1" s="1"/>
  <c r="R49" i="1" l="1"/>
  <c r="S49" i="1" s="1"/>
  <c r="N49" i="1"/>
  <c r="O49" i="1" s="1"/>
  <c r="J49" i="1"/>
  <c r="K49" i="1" s="1"/>
  <c r="I49" i="1"/>
  <c r="T49" i="1" s="1"/>
  <c r="P49" i="1"/>
  <c r="Q49" i="1" s="1"/>
  <c r="L49" i="1"/>
  <c r="M49" i="1" s="1"/>
  <c r="G50" i="1" l="1"/>
  <c r="H50" i="1" s="1"/>
  <c r="P50" i="1" l="1"/>
  <c r="Q50" i="1" s="1"/>
  <c r="L50" i="1"/>
  <c r="M50" i="1" s="1"/>
  <c r="R50" i="1"/>
  <c r="S50" i="1" s="1"/>
  <c r="N50" i="1"/>
  <c r="O50" i="1" s="1"/>
  <c r="J50" i="1"/>
  <c r="K50" i="1" s="1"/>
  <c r="I50" i="1"/>
  <c r="T50" i="1" s="1"/>
  <c r="G51" i="1" l="1"/>
  <c r="H51" i="1" s="1"/>
  <c r="R51" i="1" l="1"/>
  <c r="S51" i="1" s="1"/>
  <c r="N51" i="1"/>
  <c r="O51" i="1" s="1"/>
  <c r="J51" i="1"/>
  <c r="K51" i="1" s="1"/>
  <c r="I51" i="1"/>
  <c r="T51" i="1" s="1"/>
  <c r="P51" i="1"/>
  <c r="Q51" i="1" s="1"/>
  <c r="L51" i="1"/>
  <c r="M51" i="1" s="1"/>
  <c r="G52" i="1" l="1"/>
  <c r="H52" i="1" s="1"/>
  <c r="R52" i="1" l="1"/>
  <c r="S52" i="1" s="1"/>
  <c r="N52" i="1"/>
  <c r="O52" i="1" s="1"/>
  <c r="L52" i="1"/>
  <c r="M52" i="1" s="1"/>
  <c r="P52" i="1"/>
  <c r="Q52" i="1" s="1"/>
  <c r="J52" i="1"/>
  <c r="K52" i="1" s="1"/>
  <c r="I52" i="1"/>
  <c r="T52" i="1" s="1"/>
  <c r="G53" i="1" l="1"/>
  <c r="H53" i="1" s="1"/>
  <c r="I53" i="1" l="1"/>
  <c r="T53" i="1" s="1"/>
  <c r="P53" i="1"/>
  <c r="Q53" i="1" s="1"/>
  <c r="L53" i="1"/>
  <c r="M53" i="1" s="1"/>
  <c r="N53" i="1"/>
  <c r="O53" i="1" s="1"/>
  <c r="R53" i="1"/>
  <c r="S53" i="1" s="1"/>
  <c r="J53" i="1"/>
  <c r="K53" i="1" s="1"/>
  <c r="G54" i="1" l="1"/>
  <c r="H54" i="1" s="1"/>
  <c r="R54" i="1" l="1"/>
  <c r="S54" i="1" s="1"/>
  <c r="N54" i="1"/>
  <c r="O54" i="1" s="1"/>
  <c r="J54" i="1"/>
  <c r="K54" i="1" s="1"/>
  <c r="P54" i="1"/>
  <c r="Q54" i="1" s="1"/>
  <c r="L54" i="1"/>
  <c r="M54" i="1" s="1"/>
  <c r="I54" i="1"/>
  <c r="T54" i="1" s="1"/>
  <c r="G55" i="1" l="1"/>
  <c r="H55" i="1" s="1"/>
  <c r="R55" i="1" l="1"/>
  <c r="S55" i="1" s="1"/>
  <c r="I55" i="1"/>
  <c r="T55" i="1" s="1"/>
  <c r="P55" i="1"/>
  <c r="Q55" i="1" s="1"/>
  <c r="L55" i="1"/>
  <c r="M55" i="1" s="1"/>
  <c r="J55" i="1"/>
  <c r="K55" i="1" s="1"/>
  <c r="N55" i="1"/>
  <c r="O55" i="1" s="1"/>
  <c r="G56" i="1" l="1"/>
  <c r="H56" i="1" s="1"/>
  <c r="P56" i="1" l="1"/>
  <c r="Q56" i="1" s="1"/>
  <c r="L56" i="1"/>
  <c r="M56" i="1" s="1"/>
  <c r="R56" i="1"/>
  <c r="S56" i="1" s="1"/>
  <c r="N56" i="1"/>
  <c r="O56" i="1" s="1"/>
  <c r="J56" i="1"/>
  <c r="K56" i="1" s="1"/>
  <c r="I56" i="1"/>
  <c r="T56" i="1" s="1"/>
  <c r="G57" i="1" l="1"/>
  <c r="H57" i="1" s="1"/>
  <c r="R57" i="1" l="1"/>
  <c r="S57" i="1" s="1"/>
  <c r="N57" i="1"/>
  <c r="O57" i="1" s="1"/>
  <c r="J57" i="1"/>
  <c r="K57" i="1" s="1"/>
  <c r="I57" i="1"/>
  <c r="T57" i="1" s="1"/>
  <c r="P57" i="1"/>
  <c r="Q57" i="1" s="1"/>
  <c r="L57" i="1"/>
  <c r="M57" i="1" s="1"/>
  <c r="G58" i="1" l="1"/>
  <c r="H58" i="1" s="1"/>
  <c r="P58" i="1" l="1"/>
  <c r="Q58" i="1" s="1"/>
  <c r="L58" i="1"/>
  <c r="M58" i="1" s="1"/>
  <c r="R58" i="1"/>
  <c r="S58" i="1" s="1"/>
  <c r="N58" i="1"/>
  <c r="O58" i="1" s="1"/>
  <c r="J58" i="1"/>
  <c r="K58" i="1" s="1"/>
  <c r="I58" i="1"/>
  <c r="T58" i="1" s="1"/>
  <c r="G59" i="1" l="1"/>
  <c r="H59" i="1" s="1"/>
  <c r="R59" i="1" l="1"/>
  <c r="S59" i="1" s="1"/>
  <c r="N59" i="1"/>
  <c r="O59" i="1" s="1"/>
  <c r="J59" i="1"/>
  <c r="K59" i="1" s="1"/>
  <c r="I59" i="1"/>
  <c r="T59" i="1" s="1"/>
  <c r="P59" i="1"/>
  <c r="Q59" i="1" s="1"/>
  <c r="L59" i="1"/>
  <c r="M59" i="1" s="1"/>
  <c r="G60" i="1" l="1"/>
  <c r="H60" i="1" s="1"/>
  <c r="P60" i="1" l="1"/>
  <c r="Q60" i="1" s="1"/>
  <c r="L60" i="1"/>
  <c r="M60" i="1" s="1"/>
  <c r="R60" i="1"/>
  <c r="S60" i="1" s="1"/>
  <c r="N60" i="1"/>
  <c r="O60" i="1" s="1"/>
  <c r="J60" i="1"/>
  <c r="K60" i="1" s="1"/>
  <c r="I60" i="1"/>
  <c r="T60" i="1" s="1"/>
  <c r="G61" i="1" l="1"/>
  <c r="H61" i="1" s="1"/>
  <c r="R61" i="1" l="1"/>
  <c r="S61" i="1" s="1"/>
  <c r="N61" i="1"/>
  <c r="O61" i="1" s="1"/>
  <c r="J61" i="1"/>
  <c r="K61" i="1" s="1"/>
  <c r="I61" i="1"/>
  <c r="T61" i="1" s="1"/>
  <c r="P61" i="1"/>
  <c r="Q61" i="1" s="1"/>
  <c r="L61" i="1"/>
  <c r="M61" i="1" s="1"/>
  <c r="G62" i="1" l="1"/>
  <c r="H62" i="1" s="1"/>
  <c r="P62" i="1" l="1"/>
  <c r="Q62" i="1" s="1"/>
  <c r="L62" i="1"/>
  <c r="M62" i="1" s="1"/>
  <c r="R62" i="1"/>
  <c r="S62" i="1" s="1"/>
  <c r="N62" i="1"/>
  <c r="O62" i="1" s="1"/>
  <c r="J62" i="1"/>
  <c r="K62" i="1" s="1"/>
  <c r="I62" i="1"/>
  <c r="T62" i="1" s="1"/>
  <c r="G63" i="1" l="1"/>
  <c r="H63" i="1" s="1"/>
  <c r="R63" i="1" l="1"/>
  <c r="S63" i="1" s="1"/>
  <c r="N63" i="1"/>
  <c r="O63" i="1" s="1"/>
  <c r="J63" i="1"/>
  <c r="K63" i="1" s="1"/>
  <c r="I63" i="1"/>
  <c r="T63" i="1" s="1"/>
  <c r="P63" i="1"/>
  <c r="Q63" i="1" s="1"/>
  <c r="L63" i="1"/>
  <c r="M63" i="1" s="1"/>
  <c r="G64" i="1" l="1"/>
  <c r="H64" i="1" s="1"/>
  <c r="P64" i="1" l="1"/>
  <c r="Q64" i="1" s="1"/>
  <c r="L64" i="1"/>
  <c r="M64" i="1" s="1"/>
  <c r="R64" i="1"/>
  <c r="S64" i="1" s="1"/>
  <c r="N64" i="1"/>
  <c r="O64" i="1" s="1"/>
  <c r="J64" i="1"/>
  <c r="K64" i="1" s="1"/>
  <c r="I64" i="1"/>
  <c r="T64" i="1" s="1"/>
  <c r="G65" i="1" l="1"/>
  <c r="H65" i="1" s="1"/>
  <c r="R65" i="1" l="1"/>
  <c r="S65" i="1" s="1"/>
  <c r="N65" i="1"/>
  <c r="O65" i="1" s="1"/>
  <c r="J65" i="1"/>
  <c r="K65" i="1" s="1"/>
  <c r="I65" i="1"/>
  <c r="T65" i="1" s="1"/>
  <c r="P65" i="1"/>
  <c r="Q65" i="1" s="1"/>
  <c r="L65" i="1"/>
  <c r="M65" i="1" s="1"/>
  <c r="G66" i="1" l="1"/>
  <c r="H66" i="1" s="1"/>
  <c r="P66" i="1" l="1"/>
  <c r="Q66" i="1" s="1"/>
  <c r="L66" i="1"/>
  <c r="M66" i="1" s="1"/>
  <c r="R66" i="1"/>
  <c r="S66" i="1" s="1"/>
  <c r="N66" i="1"/>
  <c r="O66" i="1" s="1"/>
  <c r="J66" i="1"/>
  <c r="K66" i="1" s="1"/>
  <c r="I66" i="1"/>
  <c r="T66" i="1" s="1"/>
  <c r="G67" i="1" l="1"/>
  <c r="H67" i="1" s="1"/>
  <c r="R67" i="1" l="1"/>
  <c r="S67" i="1" s="1"/>
  <c r="N67" i="1"/>
  <c r="O67" i="1" s="1"/>
  <c r="J67" i="1"/>
  <c r="K67" i="1" s="1"/>
  <c r="I67" i="1"/>
  <c r="T67" i="1" s="1"/>
  <c r="P67" i="1"/>
  <c r="Q67" i="1" s="1"/>
  <c r="L67" i="1"/>
  <c r="M67" i="1" s="1"/>
  <c r="G68" i="1" l="1"/>
  <c r="H68" i="1" s="1"/>
  <c r="P68" i="1" l="1"/>
  <c r="Q68" i="1" s="1"/>
  <c r="L68" i="1"/>
  <c r="M68" i="1" s="1"/>
  <c r="R68" i="1"/>
  <c r="S68" i="1" s="1"/>
  <c r="N68" i="1"/>
  <c r="O68" i="1" s="1"/>
  <c r="J68" i="1"/>
  <c r="K68" i="1" s="1"/>
  <c r="I68" i="1"/>
  <c r="T68" i="1" s="1"/>
  <c r="G69" i="1" l="1"/>
  <c r="H69" i="1" s="1"/>
  <c r="R69" i="1" l="1"/>
  <c r="S69" i="1" s="1"/>
  <c r="N69" i="1"/>
  <c r="O69" i="1" s="1"/>
  <c r="J69" i="1"/>
  <c r="K69" i="1" s="1"/>
  <c r="I69" i="1"/>
  <c r="T69" i="1" s="1"/>
  <c r="P69" i="1"/>
  <c r="Q69" i="1" s="1"/>
  <c r="L69" i="1"/>
  <c r="M69" i="1" s="1"/>
  <c r="G70" i="1" l="1"/>
  <c r="H70" i="1" s="1"/>
  <c r="R70" i="1" l="1"/>
  <c r="S70" i="1" s="1"/>
  <c r="N70" i="1"/>
  <c r="O70" i="1" s="1"/>
  <c r="J70" i="1"/>
  <c r="K70" i="1" s="1"/>
  <c r="P70" i="1"/>
  <c r="Q70" i="1" s="1"/>
  <c r="L70" i="1"/>
  <c r="M70" i="1" s="1"/>
  <c r="I70" i="1"/>
  <c r="T70" i="1" s="1"/>
  <c r="G71" i="1" l="1"/>
  <c r="H71" i="1" s="1"/>
  <c r="P71" i="1" l="1"/>
  <c r="Q71" i="1" s="1"/>
  <c r="L71" i="1"/>
  <c r="M71" i="1" s="1"/>
  <c r="R71" i="1"/>
  <c r="S71" i="1" s="1"/>
  <c r="N71" i="1"/>
  <c r="O71" i="1" s="1"/>
  <c r="J71" i="1"/>
  <c r="K71" i="1" s="1"/>
  <c r="I71" i="1"/>
  <c r="T71" i="1" s="1"/>
  <c r="G72" i="1" l="1"/>
  <c r="H72" i="1" s="1"/>
  <c r="R72" i="1" l="1"/>
  <c r="S72" i="1" s="1"/>
  <c r="N72" i="1"/>
  <c r="O72" i="1" s="1"/>
  <c r="J72" i="1"/>
  <c r="K72" i="1" s="1"/>
  <c r="P72" i="1"/>
  <c r="Q72" i="1" s="1"/>
  <c r="L72" i="1"/>
  <c r="M72" i="1" s="1"/>
  <c r="I72" i="1"/>
  <c r="T72" i="1" s="1"/>
  <c r="G73" i="1" l="1"/>
  <c r="H73" i="1" s="1"/>
  <c r="P73" i="1" l="1"/>
  <c r="Q73" i="1" s="1"/>
  <c r="L73" i="1"/>
  <c r="M73" i="1" s="1"/>
  <c r="R73" i="1"/>
  <c r="S73" i="1" s="1"/>
  <c r="N73" i="1"/>
  <c r="O73" i="1" s="1"/>
  <c r="J73" i="1"/>
  <c r="K73" i="1" s="1"/>
  <c r="I73" i="1"/>
  <c r="T73" i="1" s="1"/>
  <c r="G74" i="1" l="1"/>
  <c r="H74" i="1" s="1"/>
  <c r="R74" i="1" l="1"/>
  <c r="S74" i="1" s="1"/>
  <c r="N74" i="1"/>
  <c r="O74" i="1" s="1"/>
  <c r="J74" i="1"/>
  <c r="K74" i="1" s="1"/>
  <c r="I74" i="1"/>
  <c r="T74" i="1" s="1"/>
  <c r="P74" i="1"/>
  <c r="Q74" i="1" s="1"/>
  <c r="L74" i="1"/>
  <c r="M74" i="1" s="1"/>
  <c r="G75" i="1" l="1"/>
  <c r="H75" i="1" s="1"/>
  <c r="P75" i="1" l="1"/>
  <c r="Q75" i="1" s="1"/>
  <c r="L75" i="1"/>
  <c r="M75" i="1" s="1"/>
  <c r="R75" i="1"/>
  <c r="S75" i="1" s="1"/>
  <c r="N75" i="1"/>
  <c r="O75" i="1" s="1"/>
  <c r="J75" i="1"/>
  <c r="K75" i="1" s="1"/>
  <c r="I75" i="1"/>
  <c r="T75" i="1" s="1"/>
  <c r="G76" i="1" l="1"/>
  <c r="H76" i="1" s="1"/>
  <c r="R76" i="1" l="1"/>
  <c r="S76" i="1" s="1"/>
  <c r="N76" i="1"/>
  <c r="O76" i="1" s="1"/>
  <c r="J76" i="1"/>
  <c r="K76" i="1" s="1"/>
  <c r="I76" i="1"/>
  <c r="T76" i="1" s="1"/>
  <c r="P76" i="1"/>
  <c r="Q76" i="1" s="1"/>
  <c r="L76" i="1"/>
  <c r="M76" i="1" s="1"/>
  <c r="G77" i="1" l="1"/>
  <c r="H77" i="1" s="1"/>
  <c r="P77" i="1" l="1"/>
  <c r="Q77" i="1" s="1"/>
  <c r="L77" i="1"/>
  <c r="M77" i="1" s="1"/>
  <c r="R77" i="1"/>
  <c r="S77" i="1" s="1"/>
  <c r="N77" i="1"/>
  <c r="O77" i="1" s="1"/>
  <c r="J77" i="1"/>
  <c r="K77" i="1" s="1"/>
  <c r="I77" i="1"/>
  <c r="T77" i="1" s="1"/>
  <c r="G78" i="1" l="1"/>
  <c r="H78" i="1" s="1"/>
  <c r="R78" i="1" l="1"/>
  <c r="S78" i="1" s="1"/>
  <c r="N78" i="1"/>
  <c r="O78" i="1" s="1"/>
  <c r="J78" i="1"/>
  <c r="K78" i="1" s="1"/>
  <c r="I78" i="1"/>
  <c r="T78" i="1" s="1"/>
  <c r="P78" i="1"/>
  <c r="Q78" i="1" s="1"/>
  <c r="L78" i="1"/>
  <c r="M78" i="1" s="1"/>
  <c r="G79" i="1" l="1"/>
  <c r="H79" i="1" s="1"/>
  <c r="P79" i="1" l="1"/>
  <c r="Q79" i="1" s="1"/>
  <c r="L79" i="1"/>
  <c r="M79" i="1" s="1"/>
  <c r="R79" i="1"/>
  <c r="S79" i="1" s="1"/>
  <c r="N79" i="1"/>
  <c r="O79" i="1" s="1"/>
  <c r="J79" i="1"/>
  <c r="K79" i="1" s="1"/>
  <c r="I79" i="1"/>
  <c r="T79" i="1" s="1"/>
  <c r="G80" i="1" l="1"/>
  <c r="H80" i="1" s="1"/>
  <c r="R80" i="1" l="1"/>
  <c r="S80" i="1" s="1"/>
  <c r="N80" i="1"/>
  <c r="O80" i="1" s="1"/>
  <c r="J80" i="1"/>
  <c r="K80" i="1" s="1"/>
  <c r="I80" i="1"/>
  <c r="T80" i="1" s="1"/>
  <c r="P80" i="1"/>
  <c r="Q80" i="1" s="1"/>
  <c r="L80" i="1"/>
  <c r="M80" i="1" s="1"/>
  <c r="G81" i="1" l="1"/>
  <c r="H81" i="1" s="1"/>
  <c r="P81" i="1" l="1"/>
  <c r="Q81" i="1" s="1"/>
  <c r="L81" i="1"/>
  <c r="M81" i="1" s="1"/>
  <c r="R81" i="1"/>
  <c r="S81" i="1" s="1"/>
  <c r="N81" i="1"/>
  <c r="O81" i="1" s="1"/>
  <c r="J81" i="1"/>
  <c r="K81" i="1" s="1"/>
  <c r="I81" i="1"/>
  <c r="T81" i="1" s="1"/>
  <c r="G82" i="1" l="1"/>
  <c r="H82" i="1" s="1"/>
  <c r="R82" i="1" l="1"/>
  <c r="S82" i="1" s="1"/>
  <c r="N82" i="1"/>
  <c r="O82" i="1" s="1"/>
  <c r="J82" i="1"/>
  <c r="K82" i="1" s="1"/>
  <c r="I82" i="1"/>
  <c r="T82" i="1" s="1"/>
  <c r="P82" i="1"/>
  <c r="Q82" i="1" s="1"/>
  <c r="L82" i="1"/>
  <c r="M82" i="1" s="1"/>
  <c r="G83" i="1" l="1"/>
  <c r="H83" i="1" s="1"/>
  <c r="P83" i="1" l="1"/>
  <c r="Q83" i="1" s="1"/>
  <c r="L83" i="1"/>
  <c r="M83" i="1" s="1"/>
  <c r="R83" i="1"/>
  <c r="S83" i="1" s="1"/>
  <c r="N83" i="1"/>
  <c r="O83" i="1" s="1"/>
  <c r="J83" i="1"/>
  <c r="K83" i="1" s="1"/>
  <c r="I83" i="1"/>
  <c r="T83" i="1" s="1"/>
  <c r="G84" i="1" l="1"/>
  <c r="H84" i="1" s="1"/>
  <c r="R84" i="1" l="1"/>
  <c r="S84" i="1" s="1"/>
  <c r="N84" i="1"/>
  <c r="O84" i="1" s="1"/>
  <c r="J84" i="1"/>
  <c r="K84" i="1" s="1"/>
  <c r="I84" i="1"/>
  <c r="T84" i="1" s="1"/>
  <c r="P84" i="1"/>
  <c r="Q84" i="1" s="1"/>
  <c r="L84" i="1"/>
  <c r="M84" i="1" s="1"/>
  <c r="G85" i="1" l="1"/>
  <c r="H85" i="1" s="1"/>
  <c r="P85" i="1" l="1"/>
  <c r="Q85" i="1" s="1"/>
  <c r="L85" i="1"/>
  <c r="M85" i="1" s="1"/>
  <c r="R85" i="1"/>
  <c r="S85" i="1" s="1"/>
  <c r="N85" i="1"/>
  <c r="O85" i="1" s="1"/>
  <c r="J85" i="1"/>
  <c r="K85" i="1" s="1"/>
  <c r="I85" i="1"/>
  <c r="T85" i="1" s="1"/>
  <c r="G86" i="1" l="1"/>
  <c r="H86" i="1" s="1"/>
  <c r="R86" i="1" l="1"/>
  <c r="S86" i="1" s="1"/>
  <c r="N86" i="1"/>
  <c r="O86" i="1" s="1"/>
  <c r="J86" i="1"/>
  <c r="K86" i="1" s="1"/>
  <c r="I86" i="1"/>
  <c r="T86" i="1" s="1"/>
  <c r="P86" i="1"/>
  <c r="Q86" i="1" s="1"/>
  <c r="L86" i="1"/>
  <c r="M86" i="1" s="1"/>
  <c r="G87" i="1" l="1"/>
  <c r="H87" i="1" s="1"/>
  <c r="P87" i="1" l="1"/>
  <c r="Q87" i="1" s="1"/>
  <c r="L87" i="1"/>
  <c r="M87" i="1" s="1"/>
  <c r="R87" i="1"/>
  <c r="S87" i="1" s="1"/>
  <c r="N87" i="1"/>
  <c r="O87" i="1" s="1"/>
  <c r="J87" i="1"/>
  <c r="K87" i="1" s="1"/>
  <c r="I87" i="1"/>
  <c r="T87" i="1" s="1"/>
  <c r="G88" i="1" l="1"/>
  <c r="H88" i="1" s="1"/>
  <c r="I88" i="1" l="1"/>
  <c r="T88" i="1" s="1"/>
  <c r="R88" i="1"/>
  <c r="S88" i="1" s="1"/>
  <c r="L88" i="1"/>
  <c r="M88" i="1" s="1"/>
  <c r="P88" i="1"/>
  <c r="Q88" i="1" s="1"/>
  <c r="J88" i="1"/>
  <c r="K88" i="1" s="1"/>
  <c r="N88" i="1"/>
  <c r="O88" i="1" s="1"/>
  <c r="G89" i="1" l="1"/>
  <c r="H89" i="1" s="1"/>
  <c r="R89" i="1" l="1"/>
  <c r="S89" i="1" s="1"/>
  <c r="N89" i="1"/>
  <c r="O89" i="1" s="1"/>
  <c r="J89" i="1"/>
  <c r="K89" i="1" s="1"/>
  <c r="I89" i="1"/>
  <c r="T89" i="1" s="1"/>
  <c r="P89" i="1"/>
  <c r="Q89" i="1" s="1"/>
  <c r="L89" i="1"/>
  <c r="M89" i="1" s="1"/>
  <c r="G90" i="1" l="1"/>
  <c r="H90" i="1" s="1"/>
  <c r="I90" i="1" l="1"/>
  <c r="T90" i="1" s="1"/>
  <c r="P90" i="1"/>
  <c r="Q90" i="1" s="1"/>
  <c r="L90" i="1"/>
  <c r="M90" i="1" s="1"/>
  <c r="R90" i="1"/>
  <c r="S90" i="1" s="1"/>
  <c r="N90" i="1"/>
  <c r="O90" i="1" s="1"/>
  <c r="J90" i="1"/>
  <c r="K90" i="1" s="1"/>
  <c r="G91" i="1" l="1"/>
  <c r="H91" i="1" s="1"/>
  <c r="R91" i="1" l="1"/>
  <c r="S91" i="1" s="1"/>
  <c r="N91" i="1"/>
  <c r="O91" i="1" s="1"/>
  <c r="J91" i="1"/>
  <c r="K91" i="1" s="1"/>
  <c r="I91" i="1"/>
  <c r="T91" i="1" s="1"/>
  <c r="P91" i="1"/>
  <c r="Q91" i="1" s="1"/>
  <c r="L91" i="1"/>
  <c r="M91" i="1" s="1"/>
  <c r="G92" i="1" l="1"/>
  <c r="H92" i="1" s="1"/>
  <c r="I92" i="1" l="1"/>
  <c r="T92" i="1" s="1"/>
  <c r="P92" i="1"/>
  <c r="Q92" i="1" s="1"/>
  <c r="L92" i="1"/>
  <c r="M92" i="1" s="1"/>
  <c r="J92" i="1"/>
  <c r="K92" i="1" s="1"/>
  <c r="R92" i="1"/>
  <c r="S92" i="1" s="1"/>
  <c r="N92" i="1"/>
  <c r="O92" i="1" s="1"/>
  <c r="G93" i="1" l="1"/>
  <c r="H93" i="1" s="1"/>
  <c r="R93" i="1" l="1"/>
  <c r="S93" i="1" s="1"/>
  <c r="N93" i="1"/>
  <c r="O93" i="1" s="1"/>
  <c r="J93" i="1"/>
  <c r="K93" i="1" s="1"/>
  <c r="I93" i="1"/>
  <c r="T93" i="1" s="1"/>
  <c r="L93" i="1"/>
  <c r="M93" i="1" s="1"/>
  <c r="P93" i="1"/>
  <c r="Q93" i="1" s="1"/>
  <c r="G94" i="1" l="1"/>
  <c r="H94" i="1" s="1"/>
  <c r="I94" i="1" l="1"/>
  <c r="T94" i="1" s="1"/>
  <c r="P94" i="1"/>
  <c r="Q94" i="1" s="1"/>
  <c r="L94" i="1"/>
  <c r="M94" i="1" s="1"/>
  <c r="N94" i="1"/>
  <c r="O94" i="1" s="1"/>
  <c r="J94" i="1"/>
  <c r="K94" i="1" s="1"/>
  <c r="R94" i="1"/>
  <c r="S94" i="1" s="1"/>
  <c r="G95" i="1" l="1"/>
  <c r="H95" i="1" s="1"/>
  <c r="R95" i="1" l="1"/>
  <c r="S95" i="1" s="1"/>
  <c r="N95" i="1"/>
  <c r="O95" i="1" s="1"/>
  <c r="J95" i="1"/>
  <c r="K95" i="1" s="1"/>
  <c r="I95" i="1"/>
  <c r="T95" i="1" s="1"/>
  <c r="P95" i="1"/>
  <c r="Q95" i="1" s="1"/>
  <c r="L95" i="1"/>
  <c r="M95" i="1" s="1"/>
  <c r="G96" i="1" l="1"/>
  <c r="H96" i="1" s="1"/>
  <c r="I96" i="1" l="1"/>
  <c r="T96" i="1" s="1"/>
  <c r="P96" i="1"/>
  <c r="Q96" i="1" s="1"/>
  <c r="L96" i="1"/>
  <c r="M96" i="1" s="1"/>
  <c r="R96" i="1"/>
  <c r="S96" i="1" s="1"/>
  <c r="N96" i="1"/>
  <c r="O96" i="1" s="1"/>
  <c r="J96" i="1"/>
  <c r="K96" i="1" s="1"/>
  <c r="G97" i="1" l="1"/>
  <c r="H97" i="1" s="1"/>
  <c r="R97" i="1" l="1"/>
  <c r="S97" i="1" s="1"/>
  <c r="N97" i="1"/>
  <c r="O97" i="1" s="1"/>
  <c r="J97" i="1"/>
  <c r="K97" i="1" s="1"/>
  <c r="I97" i="1"/>
  <c r="T97" i="1" s="1"/>
  <c r="P97" i="1"/>
  <c r="Q97" i="1" s="1"/>
  <c r="L97" i="1"/>
  <c r="M97" i="1" s="1"/>
  <c r="G98" i="1" l="1"/>
  <c r="H98" i="1" s="1"/>
  <c r="I98" i="1" l="1"/>
  <c r="T98" i="1" s="1"/>
  <c r="P98" i="1"/>
  <c r="Q98" i="1" s="1"/>
  <c r="L98" i="1"/>
  <c r="M98" i="1" s="1"/>
  <c r="R98" i="1"/>
  <c r="S98" i="1" s="1"/>
  <c r="N98" i="1"/>
  <c r="O98" i="1" s="1"/>
  <c r="J98" i="1"/>
  <c r="K98" i="1" s="1"/>
  <c r="G99" i="1" l="1"/>
  <c r="H99" i="1" s="1"/>
  <c r="R99" i="1" l="1"/>
  <c r="S99" i="1" s="1"/>
  <c r="N99" i="1"/>
  <c r="O99" i="1" s="1"/>
  <c r="J99" i="1"/>
  <c r="K99" i="1" s="1"/>
  <c r="I99" i="1"/>
  <c r="T99" i="1" s="1"/>
  <c r="P99" i="1"/>
  <c r="Q99" i="1" s="1"/>
  <c r="L99" i="1"/>
  <c r="M99" i="1" s="1"/>
  <c r="G100" i="1" l="1"/>
  <c r="H100" i="1" s="1"/>
  <c r="I100" i="1" l="1"/>
  <c r="T100" i="1" s="1"/>
  <c r="P100" i="1"/>
  <c r="Q100" i="1" s="1"/>
  <c r="L100" i="1"/>
  <c r="M100" i="1" s="1"/>
  <c r="J100" i="1"/>
  <c r="K100" i="1" s="1"/>
  <c r="R100" i="1"/>
  <c r="S100" i="1" s="1"/>
  <c r="N100" i="1"/>
  <c r="O100" i="1" s="1"/>
  <c r="G101" i="1" l="1"/>
  <c r="H101" i="1" s="1"/>
  <c r="R101" i="1" l="1"/>
  <c r="S101" i="1" s="1"/>
  <c r="N101" i="1"/>
  <c r="O101" i="1" s="1"/>
  <c r="J101" i="1"/>
  <c r="K101" i="1" s="1"/>
  <c r="I101" i="1"/>
  <c r="T101" i="1" s="1"/>
  <c r="L101" i="1"/>
  <c r="M101" i="1" s="1"/>
  <c r="P101" i="1"/>
  <c r="Q101" i="1" s="1"/>
  <c r="G102" i="1" l="1"/>
  <c r="H102" i="1" s="1"/>
  <c r="I102" i="1" l="1"/>
  <c r="T102" i="1" s="1"/>
  <c r="P102" i="1"/>
  <c r="Q102" i="1" s="1"/>
  <c r="L102" i="1"/>
  <c r="M102" i="1" s="1"/>
  <c r="N102" i="1"/>
  <c r="O102" i="1" s="1"/>
  <c r="J102" i="1"/>
  <c r="K102" i="1" s="1"/>
  <c r="R102" i="1"/>
  <c r="S102" i="1" s="1"/>
  <c r="G103" i="1" l="1"/>
  <c r="H103" i="1" s="1"/>
  <c r="R103" i="1" l="1"/>
  <c r="S103" i="1" s="1"/>
  <c r="N103" i="1"/>
  <c r="O103" i="1" s="1"/>
  <c r="J103" i="1"/>
  <c r="K103" i="1" s="1"/>
  <c r="I103" i="1"/>
  <c r="T103" i="1" s="1"/>
  <c r="P103" i="1"/>
  <c r="Q103" i="1" s="1"/>
  <c r="L103" i="1"/>
  <c r="M103" i="1" s="1"/>
  <c r="G104" i="1" l="1"/>
  <c r="H104" i="1" s="1"/>
  <c r="I104" i="1" l="1"/>
  <c r="T104" i="1" s="1"/>
  <c r="P104" i="1"/>
  <c r="Q104" i="1" s="1"/>
  <c r="L104" i="1"/>
  <c r="M104" i="1" s="1"/>
  <c r="R104" i="1"/>
  <c r="S104" i="1" s="1"/>
  <c r="N104" i="1"/>
  <c r="O104" i="1" s="1"/>
  <c r="J104" i="1"/>
  <c r="K104" i="1" s="1"/>
  <c r="G105" i="1" l="1"/>
  <c r="H105" i="1" s="1"/>
  <c r="R105" i="1" l="1"/>
  <c r="S105" i="1" s="1"/>
  <c r="N105" i="1"/>
  <c r="O105" i="1" s="1"/>
  <c r="J105" i="1"/>
  <c r="K105" i="1" s="1"/>
  <c r="I105" i="1"/>
  <c r="T105" i="1" s="1"/>
  <c r="P105" i="1"/>
  <c r="Q105" i="1" s="1"/>
  <c r="L105" i="1"/>
  <c r="M105" i="1" s="1"/>
  <c r="G106" i="1" l="1"/>
  <c r="H106" i="1" s="1"/>
  <c r="I106" i="1" l="1"/>
  <c r="T106" i="1" s="1"/>
  <c r="P106" i="1"/>
  <c r="Q106" i="1" s="1"/>
  <c r="L106" i="1"/>
  <c r="M106" i="1" s="1"/>
  <c r="R106" i="1"/>
  <c r="S106" i="1" s="1"/>
  <c r="N106" i="1"/>
  <c r="O106" i="1" s="1"/>
  <c r="J106" i="1"/>
  <c r="K106" i="1" s="1"/>
  <c r="G107" i="1" l="1"/>
  <c r="H107" i="1" s="1"/>
  <c r="R107" i="1" l="1"/>
  <c r="S107" i="1" s="1"/>
  <c r="N107" i="1"/>
  <c r="O107" i="1" s="1"/>
  <c r="J107" i="1"/>
  <c r="K107" i="1" s="1"/>
  <c r="I107" i="1"/>
  <c r="T107" i="1" s="1"/>
  <c r="P107" i="1"/>
  <c r="Q107" i="1" s="1"/>
  <c r="L107" i="1"/>
  <c r="M107" i="1" s="1"/>
  <c r="G108" i="1" l="1"/>
  <c r="H108" i="1" s="1"/>
  <c r="I108" i="1" l="1"/>
  <c r="T108" i="1" s="1"/>
  <c r="P108" i="1"/>
  <c r="Q108" i="1" s="1"/>
  <c r="L108" i="1"/>
  <c r="M108" i="1" s="1"/>
  <c r="J108" i="1"/>
  <c r="K108" i="1" s="1"/>
  <c r="R108" i="1"/>
  <c r="S108" i="1" s="1"/>
  <c r="N108" i="1"/>
  <c r="O108" i="1" s="1"/>
  <c r="G109" i="1" l="1"/>
  <c r="H109" i="1" s="1"/>
  <c r="R109" i="1" l="1"/>
  <c r="S109" i="1" s="1"/>
  <c r="N109" i="1"/>
  <c r="O109" i="1" s="1"/>
  <c r="J109" i="1"/>
  <c r="K109" i="1" s="1"/>
  <c r="I109" i="1"/>
  <c r="T109" i="1" s="1"/>
  <c r="L109" i="1"/>
  <c r="M109" i="1" s="1"/>
  <c r="P109" i="1"/>
  <c r="Q109" i="1" s="1"/>
  <c r="G110" i="1" l="1"/>
  <c r="H110" i="1" s="1"/>
  <c r="I110" i="1" l="1"/>
  <c r="T110" i="1" s="1"/>
  <c r="P110" i="1"/>
  <c r="Q110" i="1" s="1"/>
  <c r="L110" i="1"/>
  <c r="M110" i="1" s="1"/>
  <c r="N110" i="1"/>
  <c r="O110" i="1" s="1"/>
  <c r="J110" i="1"/>
  <c r="K110" i="1" s="1"/>
  <c r="R110" i="1"/>
  <c r="S110" i="1" s="1"/>
  <c r="G111" i="1" l="1"/>
  <c r="H111" i="1" s="1"/>
  <c r="R111" i="1" l="1"/>
  <c r="S111" i="1" s="1"/>
  <c r="N111" i="1"/>
  <c r="O111" i="1" s="1"/>
  <c r="J111" i="1"/>
  <c r="K111" i="1" s="1"/>
  <c r="I111" i="1"/>
  <c r="T111" i="1" s="1"/>
  <c r="P111" i="1"/>
  <c r="Q111" i="1" s="1"/>
  <c r="L111" i="1"/>
  <c r="M111" i="1" s="1"/>
</calcChain>
</file>

<file path=xl/sharedStrings.xml><?xml version="1.0" encoding="utf-8"?>
<sst xmlns="http://schemas.openxmlformats.org/spreadsheetml/2006/main" count="38" uniqueCount="36">
  <si>
    <r>
      <t>θ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awal: </t>
    </r>
  </si>
  <si>
    <t>iris-setosa = 0</t>
  </si>
  <si>
    <t>Muhammad Rizki Hakim</t>
  </si>
  <si>
    <r>
      <t>θ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awal: </t>
    </r>
  </si>
  <si>
    <t>iris-versicolor = 1</t>
  </si>
  <si>
    <t>15/383237/PA/16897</t>
  </si>
  <si>
    <r>
      <t>θ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awal: </t>
    </r>
  </si>
  <si>
    <r>
      <t>θ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awal: </t>
    </r>
  </si>
  <si>
    <t>bias awal:</t>
  </si>
  <si>
    <t>e</t>
  </si>
  <si>
    <t>learning rate: (α)</t>
  </si>
  <si>
    <t>No</t>
  </si>
  <si>
    <t>sepal length in cm</t>
  </si>
  <si>
    <t>sepal width in cm</t>
  </si>
  <si>
    <t>petal length in cm</t>
  </si>
  <si>
    <t>petal width in cm</t>
  </si>
  <si>
    <t>Class</t>
  </si>
  <si>
    <t>h(x,θ,b)</t>
  </si>
  <si>
    <t>Nilai Prediksi</t>
  </si>
  <si>
    <t>Prediksi</t>
  </si>
  <si>
    <r>
      <t>θ</t>
    </r>
    <r>
      <rPr>
        <sz val="8"/>
        <color rgb="FF000000"/>
        <rFont val="CMR8"/>
      </rPr>
      <t>1</t>
    </r>
  </si>
  <si>
    <r>
      <t>θ</t>
    </r>
    <r>
      <rPr>
        <sz val="8"/>
        <color theme="1"/>
        <rFont val="Calibri"/>
        <family val="2"/>
        <scheme val="minor"/>
      </rPr>
      <t>2</t>
    </r>
  </si>
  <si>
    <r>
      <t>θ</t>
    </r>
    <r>
      <rPr>
        <sz val="8"/>
        <color theme="1"/>
        <rFont val="Calibri"/>
        <family val="2"/>
        <scheme val="minor"/>
      </rPr>
      <t>3</t>
    </r>
  </si>
  <si>
    <r>
      <t>θ</t>
    </r>
    <r>
      <rPr>
        <sz val="8"/>
        <color theme="1"/>
        <rFont val="Calibri"/>
        <family val="2"/>
        <scheme val="minor"/>
      </rPr>
      <t>4</t>
    </r>
  </si>
  <si>
    <t>b</t>
  </si>
  <si>
    <r>
      <t>∆</t>
    </r>
    <r>
      <rPr>
        <i/>
        <sz val="11"/>
        <color rgb="FF000000"/>
        <rFont val="CMMI10"/>
      </rPr>
      <t>θ</t>
    </r>
    <r>
      <rPr>
        <sz val="8"/>
        <color rgb="FF000000"/>
        <rFont val="CMR8"/>
      </rPr>
      <t>1</t>
    </r>
  </si>
  <si>
    <t>θ1 Baru</t>
  </si>
  <si>
    <r>
      <t>∆</t>
    </r>
    <r>
      <rPr>
        <i/>
        <sz val="11"/>
        <color rgb="FF000000"/>
        <rFont val="CMMI10"/>
      </rPr>
      <t>θ2</t>
    </r>
  </si>
  <si>
    <t>θ2 Baru</t>
  </si>
  <si>
    <r>
      <t>∆</t>
    </r>
    <r>
      <rPr>
        <i/>
        <sz val="11"/>
        <color rgb="FF000000"/>
        <rFont val="CMMI10"/>
      </rPr>
      <t>θ</t>
    </r>
    <r>
      <rPr>
        <sz val="8"/>
        <color rgb="FF000000"/>
        <rFont val="CMR8"/>
      </rPr>
      <t>3</t>
    </r>
  </si>
  <si>
    <t>θ3 Baru</t>
  </si>
  <si>
    <r>
      <t>∆</t>
    </r>
    <r>
      <rPr>
        <i/>
        <sz val="11"/>
        <color rgb="FF000000"/>
        <rFont val="CMMI10"/>
      </rPr>
      <t>θ</t>
    </r>
    <r>
      <rPr>
        <sz val="8"/>
        <color rgb="FF000000"/>
        <rFont val="CMR8"/>
      </rPr>
      <t>4</t>
    </r>
  </si>
  <si>
    <t>θ4 Baru</t>
  </si>
  <si>
    <r>
      <t>∆</t>
    </r>
    <r>
      <rPr>
        <i/>
        <sz val="11"/>
        <color rgb="FF000000"/>
        <rFont val="CMMI10"/>
      </rPr>
      <t>b</t>
    </r>
  </si>
  <si>
    <t>b Baru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</si>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</sst>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rgb="FF000000"/>
      <name val="CMMI10"/>
    </font>
    <font>
      <sz val="8"/>
      <color rgb="FF000000"/>
      <name val="CMR8"/>
    </font>
    <font>
      <sz val="11"/>
      <color rgb="FF000000"/>
      <name val="CMR10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Alignment="1">
      <alignment horizontal="left"/>
    </xf>
    <xf numFmtId="0" fontId="1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0" borderId="0" xfId="0" applyNumberFormat="1"/>
    <xf numFmtId="0" fontId="0" fillId="0" borderId="3" xfId="0" applyBorder="1"/>
    <xf numFmtId="0" fontId="0" fillId="2" borderId="1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Sheet2!$B$2:$B$61</c:f>
              <c:numCache>
                <c:formatCode>General</c:formatCode>
                <c:ptCount val="60"/>
                <c:pt idx="0">
                  <c:v>1.1941331319840574E-3</c:v>
                </c:pt>
                <c:pt idx="1">
                  <c:v>8.8676E-4</c:v>
                </c:pt>
                <c:pt idx="2">
                  <c:v>8.4066000000000002E-4</c:v>
                </c:pt>
                <c:pt idx="3">
                  <c:v>8.0721000000000005E-4</c:v>
                </c:pt>
                <c:pt idx="4">
                  <c:v>7.5091999999999997E-4</c:v>
                </c:pt>
                <c:pt idx="5">
                  <c:v>7.1586999999999996E-4</c:v>
                </c:pt>
                <c:pt idx="6">
                  <c:v>6.9631000000000001E-4</c:v>
                </c:pt>
                <c:pt idx="7">
                  <c:v>6.7588000000000001E-4</c:v>
                </c:pt>
                <c:pt idx="8">
                  <c:v>6.5258999999999998E-4</c:v>
                </c:pt>
                <c:pt idx="9">
                  <c:v>6.2779999999999997E-4</c:v>
                </c:pt>
                <c:pt idx="10">
                  <c:v>6.0238000000000002E-4</c:v>
                </c:pt>
                <c:pt idx="11">
                  <c:v>5.7684000000000001E-4</c:v>
                </c:pt>
                <c:pt idx="12">
                  <c:v>5.5148000000000003E-4</c:v>
                </c:pt>
                <c:pt idx="13">
                  <c:v>5.2658999999999996E-4</c:v>
                </c:pt>
                <c:pt idx="14">
                  <c:v>5.0237000000000003E-4</c:v>
                </c:pt>
                <c:pt idx="15">
                  <c:v>4.7901999999999998E-4</c:v>
                </c:pt>
                <c:pt idx="16">
                  <c:v>4.5665000000000001E-4</c:v>
                </c:pt>
                <c:pt idx="17">
                  <c:v>4.3534999999999998E-4</c:v>
                </c:pt>
                <c:pt idx="18">
                  <c:v>4.1515999999999998E-4</c:v>
                </c:pt>
                <c:pt idx="19">
                  <c:v>3.9607999999999999E-4</c:v>
                </c:pt>
                <c:pt idx="20">
                  <c:v>3.7811000000000002E-4</c:v>
                </c:pt>
                <c:pt idx="21">
                  <c:v>3.6120999999999999E-4</c:v>
                </c:pt>
                <c:pt idx="22">
                  <c:v>3.4532999999999998E-4</c:v>
                </c:pt>
                <c:pt idx="23">
                  <c:v>3.3042E-4</c:v>
                </c:pt>
                <c:pt idx="24">
                  <c:v>3.1641999999999998E-4</c:v>
                </c:pt>
                <c:pt idx="25">
                  <c:v>3.0328000000000001E-4</c:v>
                </c:pt>
                <c:pt idx="26">
                  <c:v>2.9095E-4</c:v>
                </c:pt>
                <c:pt idx="27">
                  <c:v>2.7934999999999999E-4</c:v>
                </c:pt>
                <c:pt idx="28">
                  <c:v>2.6845999999999999E-4</c:v>
                </c:pt>
                <c:pt idx="29">
                  <c:v>2.5820999999999998E-4</c:v>
                </c:pt>
                <c:pt idx="30">
                  <c:v>2.4855E-4</c:v>
                </c:pt>
                <c:pt idx="31">
                  <c:v>2.3945999999999999E-4</c:v>
                </c:pt>
                <c:pt idx="32">
                  <c:v>2.3088000000000001E-4</c:v>
                </c:pt>
                <c:pt idx="33">
                  <c:v>2.2277000000000001E-4</c:v>
                </c:pt>
                <c:pt idx="34">
                  <c:v>2.1511999999999999E-4</c:v>
                </c:pt>
                <c:pt idx="35">
                  <c:v>2.0787E-4</c:v>
                </c:pt>
                <c:pt idx="36">
                  <c:v>2.0102E-4</c:v>
                </c:pt>
                <c:pt idx="37">
                  <c:v>1.9452E-4</c:v>
                </c:pt>
                <c:pt idx="38">
                  <c:v>1.8835E-4</c:v>
                </c:pt>
                <c:pt idx="39">
                  <c:v>1.8249E-4</c:v>
                </c:pt>
                <c:pt idx="40">
                  <c:v>1.7693E-4</c:v>
                </c:pt>
                <c:pt idx="41">
                  <c:v>1.7164E-4</c:v>
                </c:pt>
                <c:pt idx="42">
                  <c:v>1.6660000000000001E-4</c:v>
                </c:pt>
                <c:pt idx="43">
                  <c:v>1.6179000000000001E-4</c:v>
                </c:pt>
                <c:pt idx="44">
                  <c:v>1.5720999999999999E-4</c:v>
                </c:pt>
                <c:pt idx="45">
                  <c:v>1.5284000000000001E-4</c:v>
                </c:pt>
                <c:pt idx="46">
                  <c:v>1.4867E-4</c:v>
                </c:pt>
                <c:pt idx="47">
                  <c:v>1.4467000000000001E-4</c:v>
                </c:pt>
                <c:pt idx="48">
                  <c:v>1.4086E-4</c:v>
                </c:pt>
                <c:pt idx="49">
                  <c:v>1.372E-4</c:v>
                </c:pt>
                <c:pt idx="50">
                  <c:v>1.337E-4</c:v>
                </c:pt>
                <c:pt idx="51">
                  <c:v>1.3034E-4</c:v>
                </c:pt>
                <c:pt idx="52">
                  <c:v>1.2711999999999999E-4</c:v>
                </c:pt>
                <c:pt idx="53">
                  <c:v>1.2402999999999999E-4</c:v>
                </c:pt>
                <c:pt idx="54">
                  <c:v>1.2106E-4</c:v>
                </c:pt>
                <c:pt idx="55">
                  <c:v>1.182E-4</c:v>
                </c:pt>
                <c:pt idx="56">
                  <c:v>1.1546E-4</c:v>
                </c:pt>
                <c:pt idx="57">
                  <c:v>1.1281999999999999E-4</c:v>
                </c:pt>
                <c:pt idx="58">
                  <c:v>1.1027E-4</c:v>
                </c:pt>
                <c:pt idx="59">
                  <c:v>1.0781999999999999E-4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0F-47BA-8B98-2ADA443A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50800"/>
        <c:axId val="1377458416"/>
      </c:lineChart>
      <c:catAx>
        <c:axId val="13774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58416"/>
        <c:crosses val="autoZero"/>
        <c:auto val="1"/>
        <c:lblAlgn val="ctr"/>
        <c:lblOffset val="100"/>
        <c:noMultiLvlLbl val="0"/>
      </c:catAx>
      <c:valAx>
        <c:axId val="13774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43</xdr:row>
      <xdr:rowOff>28575</xdr:rowOff>
    </xdr:from>
    <xdr:to>
      <xdr:col>13</xdr:col>
      <xdr:colOff>447675</xdr:colOff>
      <xdr:row>57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BA4240-7965-406B-A944-3CD58D575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1"/>
  <sheetViews>
    <sheetView tabSelected="1" workbookViewId="0">
      <selection activeCell="J12" sqref="J12"/>
    </sheetView>
  </sheetViews>
  <sheetFormatPr defaultRowHeight="15"/>
  <cols>
    <col min="1" max="1" width="4.85546875" customWidth="1"/>
    <col min="2" max="2" width="20.28515625" customWidth="1"/>
    <col min="3" max="4" width="19.28515625" customWidth="1"/>
    <col min="5" max="5" width="19.5703125" customWidth="1"/>
    <col min="6" max="6" width="7.7109375" customWidth="1"/>
    <col min="7" max="7" width="13.28515625" customWidth="1"/>
    <col min="8" max="8" width="14.5703125" customWidth="1"/>
    <col min="9" max="9" width="9.140625" customWidth="1"/>
    <col min="10" max="10" width="14.42578125" customWidth="1"/>
    <col min="11" max="11" width="15.5703125" customWidth="1"/>
    <col min="12" max="12" width="17.28515625" customWidth="1"/>
    <col min="13" max="13" width="16.140625" customWidth="1"/>
    <col min="14" max="14" width="14.85546875" customWidth="1"/>
    <col min="15" max="15" width="15" customWidth="1"/>
    <col min="16" max="16" width="14.85546875" customWidth="1"/>
    <col min="17" max="17" width="15.5703125" customWidth="1"/>
    <col min="18" max="18" width="13.85546875" customWidth="1"/>
    <col min="19" max="19" width="13.7109375" customWidth="1"/>
    <col min="20" max="20" width="15.28515625" customWidth="1"/>
  </cols>
  <sheetData>
    <row r="2" spans="1:20">
      <c r="D2" s="1" t="s">
        <v>0</v>
      </c>
      <c r="E2">
        <v>0.1</v>
      </c>
      <c r="G2" t="s">
        <v>1</v>
      </c>
    </row>
    <row r="3" spans="1:20">
      <c r="B3" t="s">
        <v>2</v>
      </c>
      <c r="D3" s="1" t="s">
        <v>3</v>
      </c>
      <c r="E3">
        <v>0.2</v>
      </c>
      <c r="G3" t="s">
        <v>4</v>
      </c>
    </row>
    <row r="4" spans="1:20">
      <c r="B4" t="s">
        <v>5</v>
      </c>
      <c r="D4" s="1" t="s">
        <v>6</v>
      </c>
      <c r="E4">
        <v>0.3</v>
      </c>
    </row>
    <row r="5" spans="1:20">
      <c r="D5" s="1" t="s">
        <v>7</v>
      </c>
      <c r="E5">
        <v>0.4</v>
      </c>
    </row>
    <row r="6" spans="1:20">
      <c r="D6" s="1" t="s">
        <v>8</v>
      </c>
      <c r="E6">
        <v>0.5</v>
      </c>
    </row>
    <row r="7" spans="1:20">
      <c r="D7" s="1" t="s">
        <v>9</v>
      </c>
      <c r="E7" s="2">
        <v>2.7182818000000002</v>
      </c>
    </row>
    <row r="8" spans="1:20">
      <c r="D8" s="1" t="s">
        <v>10</v>
      </c>
      <c r="E8">
        <v>0.1</v>
      </c>
    </row>
    <row r="9" spans="1:20" ht="15.75" thickBot="1"/>
    <row r="10" spans="1:20" ht="15.75" thickBot="1">
      <c r="A10" s="18" t="s">
        <v>11</v>
      </c>
      <c r="B10" s="15" t="s">
        <v>12</v>
      </c>
      <c r="C10" s="15" t="s">
        <v>13</v>
      </c>
      <c r="D10" s="15" t="s">
        <v>14</v>
      </c>
      <c r="E10" s="15" t="s">
        <v>15</v>
      </c>
      <c r="F10" s="15" t="s">
        <v>16</v>
      </c>
      <c r="G10" s="15" t="s">
        <v>17</v>
      </c>
      <c r="H10" s="15" t="s">
        <v>18</v>
      </c>
      <c r="I10" s="15" t="s">
        <v>19</v>
      </c>
      <c r="J10" s="21" t="s">
        <v>20</v>
      </c>
      <c r="K10" s="21"/>
      <c r="L10" s="19" t="s">
        <v>21</v>
      </c>
      <c r="M10" s="19"/>
      <c r="N10" s="19" t="s">
        <v>22</v>
      </c>
      <c r="O10" s="19"/>
      <c r="P10" s="19" t="s">
        <v>23</v>
      </c>
      <c r="Q10" s="19"/>
      <c r="R10" s="19" t="s">
        <v>24</v>
      </c>
      <c r="S10" s="20"/>
      <c r="T10" s="16" t="s">
        <v>35</v>
      </c>
    </row>
    <row r="11" spans="1:20" ht="15.75" thickBot="1">
      <c r="A11" s="18"/>
      <c r="B11" s="15"/>
      <c r="C11" s="15"/>
      <c r="D11" s="15"/>
      <c r="E11" s="15"/>
      <c r="F11" s="15"/>
      <c r="G11" s="15"/>
      <c r="H11" s="15"/>
      <c r="I11" s="15"/>
      <c r="J11" s="3" t="s">
        <v>25</v>
      </c>
      <c r="K11" s="4" t="s">
        <v>26</v>
      </c>
      <c r="L11" s="3" t="s">
        <v>27</v>
      </c>
      <c r="M11" s="4" t="s">
        <v>28</v>
      </c>
      <c r="N11" s="3" t="s">
        <v>29</v>
      </c>
      <c r="O11" s="4" t="s">
        <v>30</v>
      </c>
      <c r="P11" s="3" t="s">
        <v>31</v>
      </c>
      <c r="Q11" s="4" t="s">
        <v>32</v>
      </c>
      <c r="R11" s="3" t="s">
        <v>33</v>
      </c>
      <c r="S11" s="12" t="s">
        <v>34</v>
      </c>
      <c r="T11" s="17"/>
    </row>
    <row r="12" spans="1:20">
      <c r="A12" s="5">
        <v>1</v>
      </c>
      <c r="B12" s="6">
        <v>5.0999999999999996</v>
      </c>
      <c r="C12" s="7">
        <v>3.5</v>
      </c>
      <c r="D12" s="7">
        <v>1.4</v>
      </c>
      <c r="E12" s="7">
        <v>0.2</v>
      </c>
      <c r="F12" s="7">
        <v>0</v>
      </c>
      <c r="G12" s="7">
        <f>(E2*B12)+(E3*C12)+(E4*D12)+(E5*E12)+E6</f>
        <v>2.21</v>
      </c>
      <c r="H12" s="7">
        <f xml:space="preserve"> 1/(1+$E$7^(-1*G12))</f>
        <v>0.90114392476065208</v>
      </c>
      <c r="I12" s="7">
        <f>IF(H12 &gt; 0.5,1,0)</f>
        <v>1</v>
      </c>
      <c r="J12" s="7">
        <f>2*(H12-F12)*(1-H12)*H12*B12</f>
        <v>0.81882643372238562</v>
      </c>
      <c r="K12" s="7">
        <f>E2-($E$8*J12)</f>
        <v>1.8117356627761441E-2</v>
      </c>
      <c r="L12" s="7">
        <f xml:space="preserve"> 2*(H12-F12)*(1-H12)*H12*C12</f>
        <v>0.56193970941732352</v>
      </c>
      <c r="M12" s="5">
        <f>E3-($E$8*L12)</f>
        <v>0.14380602905826767</v>
      </c>
      <c r="N12" s="5">
        <f xml:space="preserve"> 2*(H12-F12)*(1-H12)*H12*D12</f>
        <v>0.22477588376692939</v>
      </c>
      <c r="O12" s="5">
        <f>E4-($E$8*N12)</f>
        <v>0.27752241162330704</v>
      </c>
      <c r="P12" s="5">
        <f>2*(H12-F12)*(1-H12)*H12*E12</f>
        <v>3.2110840538132776E-2</v>
      </c>
      <c r="Q12" s="5">
        <f>E5-($E$8*P12)</f>
        <v>0.39678891594618676</v>
      </c>
      <c r="R12" s="5">
        <f>2*(H12-F12)*(1-H12)*H12</f>
        <v>0.16055420269066387</v>
      </c>
      <c r="S12" s="5">
        <f xml:space="preserve"> E6-($E$8*R12)</f>
        <v>0.48394457973093363</v>
      </c>
      <c r="T12" s="14">
        <f>(I12-H12)^2</f>
        <v>9.7725236117276165E-3</v>
      </c>
    </row>
    <row r="13" spans="1:20">
      <c r="A13" s="8">
        <f>A12+1</f>
        <v>2</v>
      </c>
      <c r="B13" s="9">
        <v>4.9000000000000004</v>
      </c>
      <c r="C13" s="10">
        <v>3</v>
      </c>
      <c r="D13" s="10">
        <v>1.4</v>
      </c>
      <c r="E13" s="10">
        <v>0.2</v>
      </c>
      <c r="F13" s="10">
        <v>0</v>
      </c>
      <c r="G13" s="10">
        <f>(K12*B13)+(M12*C13)+(O12*D13)+(Q12*E13)+S12</f>
        <v>1.4720268738436348</v>
      </c>
      <c r="H13" s="10">
        <f>1/(1+$E$7^(-1*G13))</f>
        <v>0.81336526306696644</v>
      </c>
      <c r="I13" s="10">
        <f>IF(H13 &gt; 0.5,1,0)</f>
        <v>1</v>
      </c>
      <c r="J13" s="10">
        <f>2*(H13-F13)*(1-H13)*H13*B13</f>
        <v>1.2100123309823518</v>
      </c>
      <c r="K13" s="10">
        <f>K12-($E$8*J13)</f>
        <v>-0.10288387647047374</v>
      </c>
      <c r="L13" s="8">
        <f>2*(H13-F13)*(1-H13)*H13*C13</f>
        <v>0.74082387611164391</v>
      </c>
      <c r="M13" s="8">
        <f>M12-($E$8*L13)</f>
        <v>6.9723641447103274E-2</v>
      </c>
      <c r="N13" s="8">
        <f>2*(H13-F13)*(1-H13)*H13*D13</f>
        <v>0.34571780885210046</v>
      </c>
      <c r="O13" s="8">
        <f>O12-($E$8*N13)</f>
        <v>0.242950630738097</v>
      </c>
      <c r="P13" s="8">
        <f>2*(H13-F13)*(1-H13)*H13*E13</f>
        <v>4.9388258407442931E-2</v>
      </c>
      <c r="Q13" s="8">
        <f>Q12-($E$8*P13)</f>
        <v>0.39185009010544247</v>
      </c>
      <c r="R13" s="8">
        <f>2*(H13-F13)*(1-H13)*H13</f>
        <v>0.24694129203721463</v>
      </c>
      <c r="S13" s="8">
        <f>S12-($E$8*R13)</f>
        <v>0.45925045052721214</v>
      </c>
      <c r="T13" s="14">
        <f t="shared" ref="T13:T76" si="0">(I13-H13)^2</f>
        <v>3.4832525030062643E-2</v>
      </c>
    </row>
    <row r="14" spans="1:20">
      <c r="A14" s="8">
        <f t="shared" ref="A14:A77" si="1">A13+1</f>
        <v>3</v>
      </c>
      <c r="B14" s="9">
        <v>4.7</v>
      </c>
      <c r="C14" s="10">
        <v>3.2</v>
      </c>
      <c r="D14" s="10">
        <v>1.3</v>
      </c>
      <c r="E14" s="10">
        <v>0.2</v>
      </c>
      <c r="F14" s="10">
        <v>0</v>
      </c>
      <c r="G14" s="10">
        <f t="shared" ref="G14:G77" si="2">(K13*B14)+(M13*C14)+(O13*D14)+(Q13*E14)+S13</f>
        <v>0.59301772172733058</v>
      </c>
      <c r="H14" s="10">
        <f t="shared" ref="H14:H77" si="3">1/(1+$E$7^(-1*G14))</f>
        <v>0.64405724980817369</v>
      </c>
      <c r="I14" s="10">
        <f t="shared" ref="I14:I77" si="4">IF(H14 &gt; 0.5,1,0)</f>
        <v>1</v>
      </c>
      <c r="J14" s="10">
        <f t="shared" ref="J14:J77" si="5">2*(H14-F14)*(1-H14)*H14*B14</f>
        <v>1.3878960882701947</v>
      </c>
      <c r="K14" s="10">
        <f t="shared" ref="K14:K77" si="6">K13-($E$8*J14)</f>
        <v>-0.24167348529749322</v>
      </c>
      <c r="L14" s="8">
        <f t="shared" ref="L14:L77" si="7">2*(H14-F14)*(1-H14)*H14*C14</f>
        <v>0.94495052818396241</v>
      </c>
      <c r="M14" s="8">
        <f t="shared" ref="M14:M77" si="8">M13-($E$8*L14)</f>
        <v>-2.4771411371292976E-2</v>
      </c>
      <c r="N14" s="8">
        <f t="shared" ref="N14:N77" si="9">2*(H14-F14)*(1-H14)*H14*D14</f>
        <v>0.38388615207473475</v>
      </c>
      <c r="O14" s="8">
        <f t="shared" ref="O14:O77" si="10">O13-($E$8*N14)</f>
        <v>0.20456201553062353</v>
      </c>
      <c r="P14" s="8">
        <f t="shared" ref="P14:P77" si="11">2*(H14-F14)*(1-H14)*H14*E14</f>
        <v>5.9059408011497651E-2</v>
      </c>
      <c r="Q14" s="8">
        <f t="shared" ref="Q14:Q77" si="12">Q13-($E$8*P14)</f>
        <v>0.38594414930429272</v>
      </c>
      <c r="R14" s="8">
        <f t="shared" ref="R14:R77" si="13">2*(H14-F14)*(1-H14)*H14</f>
        <v>0.29529704005748825</v>
      </c>
      <c r="S14" s="8">
        <f t="shared" ref="S14:S77" si="14">S13-($E$8*R14)</f>
        <v>0.4297207465214633</v>
      </c>
      <c r="T14" s="14">
        <f t="shared" si="0"/>
        <v>0.12669524141412086</v>
      </c>
    </row>
    <row r="15" spans="1:20">
      <c r="A15" s="8">
        <f t="shared" si="1"/>
        <v>4</v>
      </c>
      <c r="B15" s="9">
        <v>4.5999999999999996</v>
      </c>
      <c r="C15" s="10">
        <v>3.1</v>
      </c>
      <c r="D15" s="10">
        <v>1.5</v>
      </c>
      <c r="E15" s="10">
        <v>0.2</v>
      </c>
      <c r="F15" s="10">
        <v>0</v>
      </c>
      <c r="G15" s="10">
        <f t="shared" si="2"/>
        <v>-0.37473680794121988</v>
      </c>
      <c r="H15" s="10">
        <f t="shared" si="3"/>
        <v>0.40739694050091546</v>
      </c>
      <c r="I15" s="10">
        <f t="shared" si="4"/>
        <v>0</v>
      </c>
      <c r="J15" s="10">
        <f t="shared" si="5"/>
        <v>0.90487219429509269</v>
      </c>
      <c r="K15" s="10">
        <f t="shared" si="6"/>
        <v>-0.33216070472700249</v>
      </c>
      <c r="L15" s="8">
        <f t="shared" si="7"/>
        <v>0.60980517441625814</v>
      </c>
      <c r="M15" s="8">
        <f t="shared" si="8"/>
        <v>-8.5751928812918793E-2</v>
      </c>
      <c r="N15" s="8">
        <f t="shared" si="9"/>
        <v>0.2950670198788346</v>
      </c>
      <c r="O15" s="8">
        <f t="shared" si="10"/>
        <v>0.17505531354274007</v>
      </c>
      <c r="P15" s="8">
        <f t="shared" si="11"/>
        <v>3.934226931717795E-2</v>
      </c>
      <c r="Q15" s="8">
        <f t="shared" si="12"/>
        <v>0.38200992237257492</v>
      </c>
      <c r="R15" s="8">
        <f t="shared" si="13"/>
        <v>0.19671134658588973</v>
      </c>
      <c r="S15" s="8">
        <f t="shared" si="14"/>
        <v>0.41004961186287431</v>
      </c>
      <c r="T15" s="14">
        <f t="shared" si="0"/>
        <v>0.16597226712950644</v>
      </c>
    </row>
    <row r="16" spans="1:20">
      <c r="A16" s="8">
        <f t="shared" si="1"/>
        <v>5</v>
      </c>
      <c r="B16" s="9">
        <v>5</v>
      </c>
      <c r="C16" s="10">
        <v>3.6</v>
      </c>
      <c r="D16" s="10">
        <v>1.4</v>
      </c>
      <c r="E16" s="10">
        <v>0.2</v>
      </c>
      <c r="F16" s="10">
        <v>0</v>
      </c>
      <c r="G16" s="10">
        <f t="shared" si="2"/>
        <v>-1.237981432064295</v>
      </c>
      <c r="H16" s="10">
        <f t="shared" si="3"/>
        <v>0.22478754438754164</v>
      </c>
      <c r="I16" s="10">
        <f t="shared" si="4"/>
        <v>0</v>
      </c>
      <c r="J16" s="10">
        <f t="shared" si="5"/>
        <v>0.39171051349776398</v>
      </c>
      <c r="K16" s="10">
        <f t="shared" si="6"/>
        <v>-0.37133175607677887</v>
      </c>
      <c r="L16" s="8">
        <f t="shared" si="7"/>
        <v>0.28203156971839011</v>
      </c>
      <c r="M16" s="8">
        <f t="shared" si="8"/>
        <v>-0.1139550857847578</v>
      </c>
      <c r="N16" s="8">
        <f t="shared" si="9"/>
        <v>0.10967894377937391</v>
      </c>
      <c r="O16" s="8">
        <f t="shared" si="10"/>
        <v>0.16408741916480268</v>
      </c>
      <c r="P16" s="8">
        <f t="shared" si="11"/>
        <v>1.566842053991056E-2</v>
      </c>
      <c r="Q16" s="8">
        <f t="shared" si="12"/>
        <v>0.38044308031858387</v>
      </c>
      <c r="R16" s="8">
        <f t="shared" si="13"/>
        <v>7.8342102699552801E-2</v>
      </c>
      <c r="S16" s="8">
        <f t="shared" si="14"/>
        <v>0.40221540159291902</v>
      </c>
      <c r="T16" s="14">
        <f t="shared" si="0"/>
        <v>5.0529440111781003E-2</v>
      </c>
    </row>
    <row r="17" spans="1:20">
      <c r="A17" s="8">
        <f t="shared" si="1"/>
        <v>6</v>
      </c>
      <c r="B17" s="9">
        <v>5.4</v>
      </c>
      <c r="C17" s="10">
        <v>3.9</v>
      </c>
      <c r="D17" s="10">
        <v>1.7</v>
      </c>
      <c r="E17" s="10">
        <v>0.4</v>
      </c>
      <c r="F17" s="10">
        <v>0</v>
      </c>
      <c r="G17" s="10">
        <f t="shared" si="2"/>
        <v>-1.6162750710746443</v>
      </c>
      <c r="H17" s="10">
        <f t="shared" si="3"/>
        <v>0.16571922660159993</v>
      </c>
      <c r="I17" s="10">
        <f t="shared" si="4"/>
        <v>0</v>
      </c>
      <c r="J17" s="10">
        <f t="shared" si="5"/>
        <v>0.24744676827977155</v>
      </c>
      <c r="K17" s="10">
        <f t="shared" si="6"/>
        <v>-0.39607643290475603</v>
      </c>
      <c r="L17" s="8">
        <f t="shared" si="7"/>
        <v>0.17871155486872387</v>
      </c>
      <c r="M17" s="8">
        <f t="shared" si="8"/>
        <v>-0.13182624127163017</v>
      </c>
      <c r="N17" s="8">
        <f t="shared" si="9"/>
        <v>7.789990853252067E-2</v>
      </c>
      <c r="O17" s="8">
        <f t="shared" si="10"/>
        <v>0.15629742831155061</v>
      </c>
      <c r="P17" s="8">
        <f t="shared" si="11"/>
        <v>1.8329390242946039E-2</v>
      </c>
      <c r="Q17" s="8">
        <f t="shared" si="12"/>
        <v>0.37861014129428927</v>
      </c>
      <c r="R17" s="8">
        <f t="shared" si="13"/>
        <v>4.5823475607365098E-2</v>
      </c>
      <c r="S17" s="8">
        <f t="shared" si="14"/>
        <v>0.39763305403218252</v>
      </c>
      <c r="T17" s="14">
        <f t="shared" si="0"/>
        <v>2.7462862065432428E-2</v>
      </c>
    </row>
    <row r="18" spans="1:20">
      <c r="A18" s="8">
        <f t="shared" si="1"/>
        <v>7</v>
      </c>
      <c r="B18" s="9">
        <v>4.5999999999999996</v>
      </c>
      <c r="C18" s="10">
        <v>3.4</v>
      </c>
      <c r="D18" s="10">
        <v>1.4</v>
      </c>
      <c r="E18" s="10">
        <v>0.3</v>
      </c>
      <c r="F18" s="10">
        <v>0</v>
      </c>
      <c r="G18" s="10">
        <f t="shared" si="2"/>
        <v>-1.5401283156287797</v>
      </c>
      <c r="H18" s="10">
        <f t="shared" si="3"/>
        <v>0.17651662458084821</v>
      </c>
      <c r="I18" s="10">
        <f t="shared" si="4"/>
        <v>0</v>
      </c>
      <c r="J18" s="10">
        <f t="shared" si="5"/>
        <v>0.23605537378551958</v>
      </c>
      <c r="K18" s="10">
        <f t="shared" si="6"/>
        <v>-0.419681970283308</v>
      </c>
      <c r="L18" s="8">
        <f t="shared" si="7"/>
        <v>0.17447571105886231</v>
      </c>
      <c r="M18" s="8">
        <f t="shared" si="8"/>
        <v>-0.14927381237751641</v>
      </c>
      <c r="N18" s="8">
        <f t="shared" si="9"/>
        <v>7.1842939847766824E-2</v>
      </c>
      <c r="O18" s="8">
        <f t="shared" si="10"/>
        <v>0.14911313432677392</v>
      </c>
      <c r="P18" s="8">
        <f t="shared" si="11"/>
        <v>1.5394915681664321E-2</v>
      </c>
      <c r="Q18" s="8">
        <f t="shared" si="12"/>
        <v>0.37707064972612286</v>
      </c>
      <c r="R18" s="8">
        <f t="shared" si="13"/>
        <v>5.1316385605547736E-2</v>
      </c>
      <c r="S18" s="8">
        <f t="shared" si="14"/>
        <v>0.39250141547162776</v>
      </c>
      <c r="T18" s="14">
        <f t="shared" si="0"/>
        <v>3.1158118753416109E-2</v>
      </c>
    </row>
    <row r="19" spans="1:20">
      <c r="A19" s="8">
        <f t="shared" si="1"/>
        <v>8</v>
      </c>
      <c r="B19" s="9">
        <v>5</v>
      </c>
      <c r="C19" s="10">
        <v>3.4</v>
      </c>
      <c r="D19" s="10">
        <v>1.5</v>
      </c>
      <c r="E19" s="10">
        <v>0.2</v>
      </c>
      <c r="F19" s="10">
        <v>0</v>
      </c>
      <c r="G19" s="10">
        <f t="shared" si="2"/>
        <v>-1.9143555665930829</v>
      </c>
      <c r="H19" s="10">
        <f t="shared" si="3"/>
        <v>0.12849231941217409</v>
      </c>
      <c r="I19" s="10">
        <f t="shared" si="4"/>
        <v>0</v>
      </c>
      <c r="J19" s="10">
        <f t="shared" si="5"/>
        <v>0.14388832471538415</v>
      </c>
      <c r="K19" s="10">
        <f t="shared" si="6"/>
        <v>-0.43407080275484644</v>
      </c>
      <c r="L19" s="8">
        <f t="shared" si="7"/>
        <v>9.7844060806461214E-2</v>
      </c>
      <c r="M19" s="8">
        <f t="shared" si="8"/>
        <v>-0.15905821845816254</v>
      </c>
      <c r="N19" s="8">
        <f t="shared" si="9"/>
        <v>4.3166497414615243E-2</v>
      </c>
      <c r="O19" s="8">
        <f t="shared" si="10"/>
        <v>0.14479648458531238</v>
      </c>
      <c r="P19" s="8">
        <f t="shared" si="11"/>
        <v>5.7555329886153665E-3</v>
      </c>
      <c r="Q19" s="8">
        <f t="shared" si="12"/>
        <v>0.37649509642726131</v>
      </c>
      <c r="R19" s="8">
        <f t="shared" si="13"/>
        <v>2.877766494307683E-2</v>
      </c>
      <c r="S19" s="8">
        <f t="shared" si="14"/>
        <v>0.38962364897732005</v>
      </c>
      <c r="T19" s="14">
        <f t="shared" si="0"/>
        <v>1.651027614792017E-2</v>
      </c>
    </row>
    <row r="20" spans="1:20">
      <c r="A20" s="8">
        <f t="shared" si="1"/>
        <v>9</v>
      </c>
      <c r="B20" s="9">
        <v>4.4000000000000004</v>
      </c>
      <c r="C20" s="10">
        <v>2.9</v>
      </c>
      <c r="D20" s="10">
        <v>1.4</v>
      </c>
      <c r="E20" s="10">
        <v>0.2</v>
      </c>
      <c r="F20" s="10">
        <v>0</v>
      </c>
      <c r="G20" s="10">
        <f t="shared" si="2"/>
        <v>-1.7035426189677865</v>
      </c>
      <c r="H20" s="10">
        <f t="shared" si="3"/>
        <v>0.15400314717443056</v>
      </c>
      <c r="I20" s="10">
        <f t="shared" si="4"/>
        <v>0</v>
      </c>
      <c r="J20" s="10">
        <f t="shared" si="5"/>
        <v>0.176567436495005</v>
      </c>
      <c r="K20" s="10">
        <f t="shared" si="6"/>
        <v>-0.45172754640434692</v>
      </c>
      <c r="L20" s="8">
        <f t="shared" si="7"/>
        <v>0.11637399223534418</v>
      </c>
      <c r="M20" s="8">
        <f t="shared" si="8"/>
        <v>-0.17069561768169694</v>
      </c>
      <c r="N20" s="8">
        <f t="shared" si="9"/>
        <v>5.6180547975683399E-2</v>
      </c>
      <c r="O20" s="8">
        <f t="shared" si="10"/>
        <v>0.13917842978774406</v>
      </c>
      <c r="P20" s="8">
        <f t="shared" si="11"/>
        <v>8.0257925679547721E-3</v>
      </c>
      <c r="Q20" s="8">
        <f t="shared" si="12"/>
        <v>0.37569251717046581</v>
      </c>
      <c r="R20" s="8">
        <f t="shared" si="13"/>
        <v>4.0128962839773859E-2</v>
      </c>
      <c r="S20" s="8">
        <f t="shared" si="14"/>
        <v>0.38561075269334266</v>
      </c>
      <c r="T20" s="14">
        <f t="shared" si="0"/>
        <v>2.3716969339629319E-2</v>
      </c>
    </row>
    <row r="21" spans="1:20">
      <c r="A21" s="8">
        <f t="shared" si="1"/>
        <v>10</v>
      </c>
      <c r="B21" s="9">
        <v>4.9000000000000004</v>
      </c>
      <c r="C21" s="10">
        <v>3.1</v>
      </c>
      <c r="D21" s="10">
        <v>1.5</v>
      </c>
      <c r="E21" s="10">
        <v>0.1</v>
      </c>
      <c r="F21" s="10">
        <v>0</v>
      </c>
      <c r="G21" s="10">
        <f t="shared" si="2"/>
        <v>-2.1106737431025553</v>
      </c>
      <c r="H21" s="10">
        <f t="shared" si="3"/>
        <v>0.10806371237619147</v>
      </c>
      <c r="I21" s="10">
        <f t="shared" si="4"/>
        <v>0</v>
      </c>
      <c r="J21" s="10">
        <f t="shared" si="5"/>
        <v>0.10207506729723544</v>
      </c>
      <c r="K21" s="10">
        <f t="shared" si="6"/>
        <v>-0.46193505313407046</v>
      </c>
      <c r="L21" s="8">
        <f t="shared" si="7"/>
        <v>6.4578103800291803E-2</v>
      </c>
      <c r="M21" s="8">
        <f t="shared" si="8"/>
        <v>-0.17715342806172613</v>
      </c>
      <c r="N21" s="8">
        <f t="shared" si="9"/>
        <v>3.1247469580786356E-2</v>
      </c>
      <c r="O21" s="8">
        <f t="shared" si="10"/>
        <v>0.13605368282966543</v>
      </c>
      <c r="P21" s="8">
        <f t="shared" si="11"/>
        <v>2.0831646387190904E-3</v>
      </c>
      <c r="Q21" s="8">
        <f t="shared" si="12"/>
        <v>0.37548420070659388</v>
      </c>
      <c r="R21" s="8">
        <f t="shared" si="13"/>
        <v>2.0831646387190903E-2</v>
      </c>
      <c r="S21" s="8">
        <f t="shared" si="14"/>
        <v>0.38352758805462356</v>
      </c>
      <c r="T21" s="14">
        <f t="shared" si="0"/>
        <v>1.1677765932524238E-2</v>
      </c>
    </row>
    <row r="22" spans="1:20">
      <c r="A22" s="8">
        <f t="shared" si="1"/>
        <v>11</v>
      </c>
      <c r="B22" s="9">
        <v>5.4</v>
      </c>
      <c r="C22" s="10">
        <v>3.7</v>
      </c>
      <c r="D22" s="10">
        <v>1.5</v>
      </c>
      <c r="E22" s="10">
        <v>0.2</v>
      </c>
      <c r="F22" s="10">
        <v>0</v>
      </c>
      <c r="G22" s="10">
        <f t="shared" si="2"/>
        <v>-2.4872120183119266</v>
      </c>
      <c r="H22" s="10">
        <f t="shared" si="3"/>
        <v>7.6759543538249139E-2</v>
      </c>
      <c r="I22" s="10">
        <f t="shared" si="4"/>
        <v>0</v>
      </c>
      <c r="J22" s="10">
        <f t="shared" si="5"/>
        <v>5.8749388354021818E-2</v>
      </c>
      <c r="K22" s="10">
        <f t="shared" si="6"/>
        <v>-0.46780999196947265</v>
      </c>
      <c r="L22" s="8">
        <f t="shared" si="7"/>
        <v>4.0254210538866797E-2</v>
      </c>
      <c r="M22" s="8">
        <f t="shared" si="8"/>
        <v>-0.1811788491156128</v>
      </c>
      <c r="N22" s="8">
        <f t="shared" si="9"/>
        <v>1.6319274542783837E-2</v>
      </c>
      <c r="O22" s="8">
        <f t="shared" si="10"/>
        <v>0.13442175537538706</v>
      </c>
      <c r="P22" s="8">
        <f t="shared" si="11"/>
        <v>2.1759032723711784E-3</v>
      </c>
      <c r="Q22" s="8">
        <f t="shared" si="12"/>
        <v>0.37526661037935677</v>
      </c>
      <c r="R22" s="8">
        <f t="shared" si="13"/>
        <v>1.0879516361855891E-2</v>
      </c>
      <c r="S22" s="8">
        <f t="shared" si="14"/>
        <v>0.38243963641843798</v>
      </c>
      <c r="T22" s="14">
        <f t="shared" si="0"/>
        <v>5.8920275242003656E-3</v>
      </c>
    </row>
    <row r="23" spans="1:20">
      <c r="A23" s="8">
        <f t="shared" si="1"/>
        <v>12</v>
      </c>
      <c r="B23" s="9">
        <v>4.8</v>
      </c>
      <c r="C23" s="10">
        <v>3.4</v>
      </c>
      <c r="D23" s="10">
        <v>1.6</v>
      </c>
      <c r="E23" s="10">
        <v>0.2</v>
      </c>
      <c r="F23" s="10">
        <v>0</v>
      </c>
      <c r="G23" s="10">
        <f t="shared" si="2"/>
        <v>-2.1889282813516235</v>
      </c>
      <c r="H23" s="10">
        <f t="shared" si="3"/>
        <v>0.10074915048072998</v>
      </c>
      <c r="I23" s="10">
        <f t="shared" si="4"/>
        <v>0</v>
      </c>
      <c r="J23" s="10">
        <f t="shared" si="5"/>
        <v>8.7626380989993438E-2</v>
      </c>
      <c r="K23" s="10">
        <f t="shared" si="6"/>
        <v>-0.476572630068472</v>
      </c>
      <c r="L23" s="8">
        <f t="shared" si="7"/>
        <v>6.2068686534578685E-2</v>
      </c>
      <c r="M23" s="8">
        <f t="shared" si="8"/>
        <v>-0.18738571776907068</v>
      </c>
      <c r="N23" s="8">
        <f t="shared" si="9"/>
        <v>2.9208793663331147E-2</v>
      </c>
      <c r="O23" s="8">
        <f t="shared" si="10"/>
        <v>0.13150087600905394</v>
      </c>
      <c r="P23" s="8">
        <f t="shared" si="11"/>
        <v>3.6510992079163934E-3</v>
      </c>
      <c r="Q23" s="8">
        <f t="shared" si="12"/>
        <v>0.37490150045856513</v>
      </c>
      <c r="R23" s="8">
        <f t="shared" si="13"/>
        <v>1.8255496039581966E-2</v>
      </c>
      <c r="S23" s="8">
        <f t="shared" si="14"/>
        <v>0.38061408681447978</v>
      </c>
      <c r="T23" s="14">
        <f t="shared" si="0"/>
        <v>1.0150391322588773E-2</v>
      </c>
    </row>
    <row r="24" spans="1:20">
      <c r="A24" s="8">
        <f t="shared" si="1"/>
        <v>13</v>
      </c>
      <c r="B24" s="9">
        <v>4.8</v>
      </c>
      <c r="C24" s="10">
        <v>3</v>
      </c>
      <c r="D24" s="10">
        <v>1.4</v>
      </c>
      <c r="E24" s="10">
        <v>0.1</v>
      </c>
      <c r="F24" s="10">
        <v>0</v>
      </c>
      <c r="G24" s="10">
        <f t="shared" si="2"/>
        <v>-2.247500314362866</v>
      </c>
      <c r="H24" s="10">
        <f t="shared" si="3"/>
        <v>9.5565302883186792E-2</v>
      </c>
      <c r="I24" s="10">
        <f t="shared" si="4"/>
        <v>0</v>
      </c>
      <c r="J24" s="10">
        <f t="shared" si="5"/>
        <v>7.9295570709560906E-2</v>
      </c>
      <c r="K24" s="10">
        <f t="shared" si="6"/>
        <v>-0.48450218713942811</v>
      </c>
      <c r="L24" s="8">
        <f t="shared" si="7"/>
        <v>4.9559731693475564E-2</v>
      </c>
      <c r="M24" s="8">
        <f t="shared" si="8"/>
        <v>-0.19234169093841824</v>
      </c>
      <c r="N24" s="8">
        <f t="shared" si="9"/>
        <v>2.3127874790288595E-2</v>
      </c>
      <c r="O24" s="8">
        <f t="shared" si="10"/>
        <v>0.12918808853002509</v>
      </c>
      <c r="P24" s="8">
        <f t="shared" si="11"/>
        <v>1.6519910564491856E-3</v>
      </c>
      <c r="Q24" s="8">
        <f t="shared" si="12"/>
        <v>0.37473630135292019</v>
      </c>
      <c r="R24" s="8">
        <f t="shared" si="13"/>
        <v>1.6519910564491855E-2</v>
      </c>
      <c r="S24" s="8">
        <f t="shared" si="14"/>
        <v>0.37896209575803058</v>
      </c>
      <c r="T24" s="14">
        <f t="shared" si="0"/>
        <v>9.1327271151552293E-3</v>
      </c>
    </row>
    <row r="25" spans="1:20">
      <c r="A25" s="8">
        <f t="shared" si="1"/>
        <v>14</v>
      </c>
      <c r="B25" s="9">
        <v>4.3</v>
      </c>
      <c r="C25" s="10">
        <v>3</v>
      </c>
      <c r="D25" s="10">
        <v>1.1000000000000001</v>
      </c>
      <c r="E25" s="10">
        <v>0.1</v>
      </c>
      <c r="F25" s="10">
        <v>0</v>
      </c>
      <c r="G25" s="10">
        <f t="shared" si="2"/>
        <v>-2.1018418542384456</v>
      </c>
      <c r="H25" s="10">
        <f t="shared" si="3"/>
        <v>0.10891793370105773</v>
      </c>
      <c r="I25" s="10">
        <f t="shared" si="4"/>
        <v>0</v>
      </c>
      <c r="J25" s="10">
        <f t="shared" si="5"/>
        <v>9.0910687453821359E-2</v>
      </c>
      <c r="K25" s="10">
        <f t="shared" si="6"/>
        <v>-0.49359325588481023</v>
      </c>
      <c r="L25" s="8">
        <f t="shared" si="7"/>
        <v>6.3426061014293975E-2</v>
      </c>
      <c r="M25" s="8">
        <f t="shared" si="8"/>
        <v>-0.19868429703984763</v>
      </c>
      <c r="N25" s="8">
        <f t="shared" si="9"/>
        <v>2.3256222371907793E-2</v>
      </c>
      <c r="O25" s="8">
        <f t="shared" si="10"/>
        <v>0.12686246629283432</v>
      </c>
      <c r="P25" s="8">
        <f t="shared" si="11"/>
        <v>2.1142020338097991E-3</v>
      </c>
      <c r="Q25" s="8">
        <f t="shared" si="12"/>
        <v>0.37452488114953919</v>
      </c>
      <c r="R25" s="8">
        <f t="shared" si="13"/>
        <v>2.1142020338097992E-2</v>
      </c>
      <c r="S25" s="8">
        <f t="shared" si="14"/>
        <v>0.37684789372422078</v>
      </c>
      <c r="T25" s="14">
        <f t="shared" si="0"/>
        <v>1.1863116281708008E-2</v>
      </c>
    </row>
    <row r="26" spans="1:20">
      <c r="A26" s="8">
        <f t="shared" si="1"/>
        <v>15</v>
      </c>
      <c r="B26" s="9">
        <v>5.8</v>
      </c>
      <c r="C26" s="10">
        <v>4</v>
      </c>
      <c r="D26" s="10">
        <v>1.2</v>
      </c>
      <c r="E26" s="10">
        <v>0.2</v>
      </c>
      <c r="F26" s="10">
        <v>0</v>
      </c>
      <c r="G26" s="10">
        <f t="shared" si="2"/>
        <v>-3.0535902427857602</v>
      </c>
      <c r="H26" s="10">
        <f t="shared" si="3"/>
        <v>4.5062726668839745E-2</v>
      </c>
      <c r="I26" s="10">
        <f t="shared" si="4"/>
        <v>0</v>
      </c>
      <c r="J26" s="10">
        <f t="shared" si="5"/>
        <v>2.2494055771180025E-2</v>
      </c>
      <c r="K26" s="10">
        <f t="shared" si="6"/>
        <v>-0.49584266146192824</v>
      </c>
      <c r="L26" s="8">
        <f t="shared" si="7"/>
        <v>1.5513141911158639E-2</v>
      </c>
      <c r="M26" s="8">
        <f t="shared" si="8"/>
        <v>-0.20023561123096351</v>
      </c>
      <c r="N26" s="8">
        <f t="shared" si="9"/>
        <v>4.6539425733475919E-3</v>
      </c>
      <c r="O26" s="8">
        <f t="shared" si="10"/>
        <v>0.12639707203549955</v>
      </c>
      <c r="P26" s="8">
        <f t="shared" si="11"/>
        <v>7.7565709555793203E-4</v>
      </c>
      <c r="Q26" s="8">
        <f t="shared" si="12"/>
        <v>0.37444731543998339</v>
      </c>
      <c r="R26" s="8">
        <f t="shared" si="13"/>
        <v>3.8782854777896598E-3</v>
      </c>
      <c r="S26" s="8">
        <f t="shared" si="14"/>
        <v>0.37646006517644182</v>
      </c>
      <c r="T26" s="14">
        <f t="shared" si="0"/>
        <v>2.0306493348305607E-3</v>
      </c>
    </row>
    <row r="27" spans="1:20">
      <c r="A27" s="8">
        <f t="shared" si="1"/>
        <v>16</v>
      </c>
      <c r="B27" s="9">
        <v>5.7</v>
      </c>
      <c r="C27" s="10">
        <v>4.4000000000000004</v>
      </c>
      <c r="D27" s="10">
        <v>1.5</v>
      </c>
      <c r="E27" s="10">
        <v>0.4</v>
      </c>
      <c r="F27" s="10">
        <v>0</v>
      </c>
      <c r="G27" s="10">
        <f t="shared" si="2"/>
        <v>-2.9915052603435464</v>
      </c>
      <c r="H27" s="10">
        <f t="shared" si="3"/>
        <v>4.7811117315116593E-2</v>
      </c>
      <c r="I27" s="10">
        <f t="shared" si="4"/>
        <v>0</v>
      </c>
      <c r="J27" s="10">
        <f t="shared" si="5"/>
        <v>2.4813369564832401E-2</v>
      </c>
      <c r="K27" s="10">
        <f t="shared" si="6"/>
        <v>-0.49832399841841146</v>
      </c>
      <c r="L27" s="8">
        <f t="shared" si="7"/>
        <v>1.9154180014958347E-2</v>
      </c>
      <c r="M27" s="8">
        <f t="shared" si="8"/>
        <v>-0.20215102923245934</v>
      </c>
      <c r="N27" s="8">
        <f t="shared" si="9"/>
        <v>6.5298340960085266E-3</v>
      </c>
      <c r="O27" s="8">
        <f t="shared" si="10"/>
        <v>0.1257440886258987</v>
      </c>
      <c r="P27" s="8">
        <f t="shared" si="11"/>
        <v>1.7412890922689406E-3</v>
      </c>
      <c r="Q27" s="8">
        <f t="shared" si="12"/>
        <v>0.37427318653075647</v>
      </c>
      <c r="R27" s="8">
        <f t="shared" si="13"/>
        <v>4.3532227306723511E-3</v>
      </c>
      <c r="S27" s="8">
        <f t="shared" si="14"/>
        <v>0.37602474290337456</v>
      </c>
      <c r="T27" s="14">
        <f t="shared" si="0"/>
        <v>2.2859029389198419E-3</v>
      </c>
    </row>
    <row r="28" spans="1:20">
      <c r="A28" s="8">
        <f t="shared" si="1"/>
        <v>17</v>
      </c>
      <c r="B28" s="9">
        <v>5.4</v>
      </c>
      <c r="C28" s="10">
        <v>3.9</v>
      </c>
      <c r="D28" s="10">
        <v>1.3</v>
      </c>
      <c r="E28" s="10">
        <v>0.4</v>
      </c>
      <c r="F28" s="10">
        <v>0</v>
      </c>
      <c r="G28" s="10">
        <f t="shared" si="2"/>
        <v>-2.790137272736668</v>
      </c>
      <c r="H28" s="10">
        <f t="shared" si="3"/>
        <v>5.7859473436971058E-2</v>
      </c>
      <c r="I28" s="10">
        <f t="shared" si="4"/>
        <v>0</v>
      </c>
      <c r="J28" s="10">
        <f t="shared" si="5"/>
        <v>3.4063431413223572E-2</v>
      </c>
      <c r="K28" s="10">
        <f t="shared" si="6"/>
        <v>-0.50173034155973384</v>
      </c>
      <c r="L28" s="8">
        <f t="shared" si="7"/>
        <v>2.4601367131772578E-2</v>
      </c>
      <c r="M28" s="8">
        <f t="shared" si="8"/>
        <v>-0.20461116594563661</v>
      </c>
      <c r="N28" s="8">
        <f t="shared" si="9"/>
        <v>8.2004557105908593E-3</v>
      </c>
      <c r="O28" s="8">
        <f t="shared" si="10"/>
        <v>0.12492404305483962</v>
      </c>
      <c r="P28" s="8">
        <f t="shared" si="11"/>
        <v>2.5232171417202648E-3</v>
      </c>
      <c r="Q28" s="8">
        <f t="shared" si="12"/>
        <v>0.37402086481658448</v>
      </c>
      <c r="R28" s="8">
        <f t="shared" si="13"/>
        <v>6.3080428543006613E-3</v>
      </c>
      <c r="S28" s="8">
        <f t="shared" si="14"/>
        <v>0.37539393861794451</v>
      </c>
      <c r="T28" s="14">
        <f t="shared" si="0"/>
        <v>3.3477186664035595E-3</v>
      </c>
    </row>
    <row r="29" spans="1:20">
      <c r="A29" s="8">
        <f t="shared" si="1"/>
        <v>18</v>
      </c>
      <c r="B29" s="9">
        <v>5.0999999999999996</v>
      </c>
      <c r="C29" s="10">
        <v>3.5</v>
      </c>
      <c r="D29" s="10">
        <v>1.4</v>
      </c>
      <c r="E29" s="10">
        <v>0.3</v>
      </c>
      <c r="F29" s="10">
        <v>0</v>
      </c>
      <c r="G29" s="10">
        <f t="shared" si="2"/>
        <v>-2.6124699644246756</v>
      </c>
      <c r="H29" s="10">
        <f t="shared" si="3"/>
        <v>6.8340175569244002E-2</v>
      </c>
      <c r="I29" s="10">
        <f t="shared" si="4"/>
        <v>0</v>
      </c>
      <c r="J29" s="10">
        <f t="shared" si="5"/>
        <v>4.4382291359166159E-2</v>
      </c>
      <c r="K29" s="10">
        <f t="shared" si="6"/>
        <v>-0.50616857069565047</v>
      </c>
      <c r="L29" s="8">
        <f t="shared" si="7"/>
        <v>3.0458435246486584E-2</v>
      </c>
      <c r="M29" s="8">
        <f t="shared" si="8"/>
        <v>-0.20765700947028526</v>
      </c>
      <c r="N29" s="8">
        <f t="shared" si="9"/>
        <v>1.2183374098594633E-2</v>
      </c>
      <c r="O29" s="8">
        <f t="shared" si="10"/>
        <v>0.12370570564498015</v>
      </c>
      <c r="P29" s="8">
        <f t="shared" si="11"/>
        <v>2.6107230211274211E-3</v>
      </c>
      <c r="Q29" s="8">
        <f t="shared" si="12"/>
        <v>0.37375979251447172</v>
      </c>
      <c r="R29" s="8">
        <f t="shared" si="13"/>
        <v>8.7024100704247379E-3</v>
      </c>
      <c r="S29" s="8">
        <f t="shared" si="14"/>
        <v>0.37452369761090204</v>
      </c>
      <c r="T29" s="14">
        <f t="shared" si="0"/>
        <v>4.6703795968350949E-3</v>
      </c>
    </row>
    <row r="30" spans="1:20">
      <c r="A30" s="8">
        <f t="shared" si="1"/>
        <v>19</v>
      </c>
      <c r="B30" s="9">
        <v>5.7</v>
      </c>
      <c r="C30" s="10">
        <v>3.8</v>
      </c>
      <c r="D30" s="10">
        <v>1.7</v>
      </c>
      <c r="E30" s="10">
        <v>0.3</v>
      </c>
      <c r="F30" s="10">
        <v>0</v>
      </c>
      <c r="G30" s="10">
        <f t="shared" si="2"/>
        <v>-2.9773061539905825</v>
      </c>
      <c r="H30" s="10">
        <f t="shared" si="3"/>
        <v>4.8461700926317478E-2</v>
      </c>
      <c r="I30" s="10">
        <f t="shared" si="4"/>
        <v>0</v>
      </c>
      <c r="J30" s="10">
        <f t="shared" si="5"/>
        <v>2.5475835192352237E-2</v>
      </c>
      <c r="K30" s="10">
        <f t="shared" si="6"/>
        <v>-0.5087161542148857</v>
      </c>
      <c r="L30" s="8">
        <f t="shared" si="7"/>
        <v>1.6983890128234824E-2</v>
      </c>
      <c r="M30" s="8">
        <f t="shared" si="8"/>
        <v>-0.20935539848310875</v>
      </c>
      <c r="N30" s="8">
        <f t="shared" si="9"/>
        <v>7.5980561099997903E-3</v>
      </c>
      <c r="O30" s="8">
        <f t="shared" si="10"/>
        <v>0.12294590003398018</v>
      </c>
      <c r="P30" s="8">
        <f t="shared" si="11"/>
        <v>1.3408334311764336E-3</v>
      </c>
      <c r="Q30" s="8">
        <f t="shared" si="12"/>
        <v>0.37362570917135407</v>
      </c>
      <c r="R30" s="8">
        <f t="shared" si="13"/>
        <v>4.4694447705881119E-3</v>
      </c>
      <c r="S30" s="8">
        <f t="shared" si="14"/>
        <v>0.37407675313384325</v>
      </c>
      <c r="T30" s="14">
        <f t="shared" si="0"/>
        <v>2.3485364566718401E-3</v>
      </c>
    </row>
    <row r="31" spans="1:20">
      <c r="A31" s="8">
        <f t="shared" si="1"/>
        <v>20</v>
      </c>
      <c r="B31" s="9">
        <v>5.0999999999999996</v>
      </c>
      <c r="C31" s="10">
        <v>3.8</v>
      </c>
      <c r="D31" s="10">
        <v>1.5</v>
      </c>
      <c r="E31" s="10">
        <v>0.3</v>
      </c>
      <c r="F31" s="10">
        <v>0</v>
      </c>
      <c r="G31" s="10">
        <f t="shared" si="2"/>
        <v>-2.7194195847955105</v>
      </c>
      <c r="H31" s="10">
        <f t="shared" si="3"/>
        <v>6.1837131153978403E-2</v>
      </c>
      <c r="I31" s="10">
        <f t="shared" si="4"/>
        <v>0</v>
      </c>
      <c r="J31" s="10">
        <f t="shared" si="5"/>
        <v>3.6591235845888498E-2</v>
      </c>
      <c r="K31" s="10">
        <f t="shared" si="6"/>
        <v>-0.51237527779947456</v>
      </c>
      <c r="L31" s="8">
        <f t="shared" si="7"/>
        <v>2.7264058081250254E-2</v>
      </c>
      <c r="M31" s="8">
        <f t="shared" si="8"/>
        <v>-0.21208180429123377</v>
      </c>
      <c r="N31" s="8">
        <f t="shared" si="9"/>
        <v>1.0762128189967206E-2</v>
      </c>
      <c r="O31" s="8">
        <f t="shared" si="10"/>
        <v>0.12186968721498345</v>
      </c>
      <c r="P31" s="8">
        <f t="shared" si="11"/>
        <v>2.1524256379934414E-3</v>
      </c>
      <c r="Q31" s="8">
        <f t="shared" si="12"/>
        <v>0.37341046660755473</v>
      </c>
      <c r="R31" s="8">
        <f t="shared" si="13"/>
        <v>7.1747521266448044E-3</v>
      </c>
      <c r="S31" s="8">
        <f t="shared" si="14"/>
        <v>0.37335927792117879</v>
      </c>
      <c r="T31" s="14">
        <f t="shared" si="0"/>
        <v>3.8238307893543265E-3</v>
      </c>
    </row>
    <row r="32" spans="1:20">
      <c r="A32" s="8">
        <f t="shared" si="1"/>
        <v>21</v>
      </c>
      <c r="B32" s="9">
        <v>5.4</v>
      </c>
      <c r="C32" s="10">
        <v>3.4</v>
      </c>
      <c r="D32" s="10">
        <v>1.7</v>
      </c>
      <c r="E32" s="10">
        <v>0.2</v>
      </c>
      <c r="F32" s="10">
        <v>0</v>
      </c>
      <c r="G32" s="10">
        <f t="shared" si="2"/>
        <v>-2.8326847951991958</v>
      </c>
      <c r="H32" s="10">
        <f t="shared" si="3"/>
        <v>5.5583296129653521E-2</v>
      </c>
      <c r="I32" s="10">
        <f t="shared" si="4"/>
        <v>0</v>
      </c>
      <c r="J32" s="10">
        <f t="shared" si="5"/>
        <v>3.1512003038613755E-2</v>
      </c>
      <c r="K32" s="10">
        <f t="shared" si="6"/>
        <v>-0.51552647810333596</v>
      </c>
      <c r="L32" s="8">
        <f t="shared" si="7"/>
        <v>1.9840890802090141E-2</v>
      </c>
      <c r="M32" s="8">
        <f t="shared" si="8"/>
        <v>-0.21406589337144277</v>
      </c>
      <c r="N32" s="8">
        <f t="shared" si="9"/>
        <v>9.9204454010450704E-3</v>
      </c>
      <c r="O32" s="8">
        <f t="shared" si="10"/>
        <v>0.12087764267487895</v>
      </c>
      <c r="P32" s="8">
        <f t="shared" si="11"/>
        <v>1.1671112236523614E-3</v>
      </c>
      <c r="Q32" s="8">
        <f t="shared" si="12"/>
        <v>0.3732937554851895</v>
      </c>
      <c r="R32" s="8">
        <f t="shared" si="13"/>
        <v>5.8355561182618062E-3</v>
      </c>
      <c r="S32" s="8">
        <f t="shared" si="14"/>
        <v>0.37277572230935263</v>
      </c>
      <c r="T32" s="14">
        <f t="shared" si="0"/>
        <v>3.0895028086367561E-3</v>
      </c>
    </row>
    <row r="33" spans="1:20">
      <c r="A33" s="8">
        <f t="shared" si="1"/>
        <v>22</v>
      </c>
      <c r="B33" s="9">
        <v>5.0999999999999996</v>
      </c>
      <c r="C33" s="10">
        <v>3.7</v>
      </c>
      <c r="D33" s="10">
        <v>1.5</v>
      </c>
      <c r="E33" s="10">
        <v>0.4</v>
      </c>
      <c r="F33" s="10">
        <v>0</v>
      </c>
      <c r="G33" s="10">
        <f t="shared" si="2"/>
        <v>-2.7178191552856044</v>
      </c>
      <c r="H33" s="10">
        <f t="shared" si="3"/>
        <v>6.1930042485002584E-2</v>
      </c>
      <c r="I33" s="10">
        <f t="shared" si="4"/>
        <v>0</v>
      </c>
      <c r="J33" s="10">
        <f t="shared" si="5"/>
        <v>3.6697641623516353E-2</v>
      </c>
      <c r="K33" s="10">
        <f t="shared" si="6"/>
        <v>-0.51919624226568761</v>
      </c>
      <c r="L33" s="8">
        <f t="shared" si="7"/>
        <v>2.6623779217060887E-2</v>
      </c>
      <c r="M33" s="8">
        <f t="shared" si="8"/>
        <v>-0.21672827129314887</v>
      </c>
      <c r="N33" s="8">
        <f t="shared" si="9"/>
        <v>1.0793424006916576E-2</v>
      </c>
      <c r="O33" s="8">
        <f t="shared" si="10"/>
        <v>0.11979830027418729</v>
      </c>
      <c r="P33" s="8">
        <f t="shared" si="11"/>
        <v>2.8782464018444203E-3</v>
      </c>
      <c r="Q33" s="8">
        <f t="shared" si="12"/>
        <v>0.37300593084500505</v>
      </c>
      <c r="R33" s="8">
        <f t="shared" si="13"/>
        <v>7.1956160046110504E-3</v>
      </c>
      <c r="S33" s="8">
        <f t="shared" si="14"/>
        <v>0.37205616070889153</v>
      </c>
      <c r="T33" s="14">
        <f t="shared" si="0"/>
        <v>3.8353301621942251E-3</v>
      </c>
    </row>
    <row r="34" spans="1:20">
      <c r="A34" s="8">
        <f t="shared" si="1"/>
        <v>23</v>
      </c>
      <c r="B34" s="9">
        <v>4.5999999999999996</v>
      </c>
      <c r="C34" s="10">
        <v>3.6</v>
      </c>
      <c r="D34" s="10">
        <v>1</v>
      </c>
      <c r="E34" s="10">
        <v>0.2</v>
      </c>
      <c r="F34" s="10">
        <v>0</v>
      </c>
      <c r="G34" s="10">
        <f t="shared" si="2"/>
        <v>-2.6020688439254189</v>
      </c>
      <c r="H34" s="10">
        <f t="shared" si="3"/>
        <v>6.9005393444433544E-2</v>
      </c>
      <c r="I34" s="10">
        <f t="shared" si="4"/>
        <v>0</v>
      </c>
      <c r="J34" s="10">
        <f t="shared" si="5"/>
        <v>4.0785056211259892E-2</v>
      </c>
      <c r="K34" s="10">
        <f t="shared" si="6"/>
        <v>-0.52327474788681361</v>
      </c>
      <c r="L34" s="8">
        <f t="shared" si="7"/>
        <v>3.1918739643594707E-2</v>
      </c>
      <c r="M34" s="8">
        <f t="shared" si="8"/>
        <v>-0.21992014525750833</v>
      </c>
      <c r="N34" s="8">
        <f t="shared" si="9"/>
        <v>8.8663165676651952E-3</v>
      </c>
      <c r="O34" s="8">
        <f t="shared" si="10"/>
        <v>0.11891166861742078</v>
      </c>
      <c r="P34" s="8">
        <f t="shared" si="11"/>
        <v>1.7732633135330391E-3</v>
      </c>
      <c r="Q34" s="8">
        <f t="shared" si="12"/>
        <v>0.37282860451365174</v>
      </c>
      <c r="R34" s="8">
        <f t="shared" si="13"/>
        <v>8.8663165676651952E-3</v>
      </c>
      <c r="S34" s="8">
        <f t="shared" si="14"/>
        <v>0.37116952905212502</v>
      </c>
      <c r="T34" s="14">
        <f t="shared" si="0"/>
        <v>4.7617443244210717E-3</v>
      </c>
    </row>
    <row r="35" spans="1:20">
      <c r="A35" s="8">
        <f t="shared" si="1"/>
        <v>24</v>
      </c>
      <c r="B35" s="9">
        <v>5.0999999999999996</v>
      </c>
      <c r="C35" s="10">
        <v>3.3</v>
      </c>
      <c r="D35" s="10">
        <v>1.7</v>
      </c>
      <c r="E35" s="10">
        <v>0.5</v>
      </c>
      <c r="F35" s="10">
        <v>0</v>
      </c>
      <c r="G35" s="10">
        <f t="shared" si="2"/>
        <v>-2.6347040256139609</v>
      </c>
      <c r="H35" s="10">
        <f t="shared" si="3"/>
        <v>6.6938052156823816E-2</v>
      </c>
      <c r="I35" s="10">
        <f t="shared" si="4"/>
        <v>0</v>
      </c>
      <c r="J35" s="10">
        <f t="shared" si="5"/>
        <v>4.2643887731877932E-2</v>
      </c>
      <c r="K35" s="10">
        <f t="shared" si="6"/>
        <v>-0.52753913666000141</v>
      </c>
      <c r="L35" s="8">
        <f t="shared" si="7"/>
        <v>2.7593103826509251E-2</v>
      </c>
      <c r="M35" s="8">
        <f t="shared" si="8"/>
        <v>-0.22267945564015926</v>
      </c>
      <c r="N35" s="8">
        <f t="shared" si="9"/>
        <v>1.4214629243959311E-2</v>
      </c>
      <c r="O35" s="8">
        <f t="shared" si="10"/>
        <v>0.11749020569302485</v>
      </c>
      <c r="P35" s="8">
        <f t="shared" si="11"/>
        <v>4.1807733070468563E-3</v>
      </c>
      <c r="Q35" s="8">
        <f t="shared" si="12"/>
        <v>0.37241052718294704</v>
      </c>
      <c r="R35" s="8">
        <f t="shared" si="13"/>
        <v>8.3615466140937126E-3</v>
      </c>
      <c r="S35" s="8">
        <f t="shared" si="14"/>
        <v>0.37033337439071567</v>
      </c>
      <c r="T35" s="14">
        <f t="shared" si="0"/>
        <v>4.4807028265496651E-3</v>
      </c>
    </row>
    <row r="36" spans="1:20">
      <c r="A36" s="8">
        <f t="shared" si="1"/>
        <v>25</v>
      </c>
      <c r="B36" s="9">
        <v>4.8</v>
      </c>
      <c r="C36" s="10">
        <v>3.4</v>
      </c>
      <c r="D36" s="10">
        <v>1.9</v>
      </c>
      <c r="E36" s="10">
        <v>0.2</v>
      </c>
      <c r="F36" s="10">
        <v>0</v>
      </c>
      <c r="G36" s="10">
        <f t="shared" si="2"/>
        <v>-2.6212511345004956</v>
      </c>
      <c r="H36" s="10">
        <f t="shared" si="3"/>
        <v>6.778319506947561E-2</v>
      </c>
      <c r="I36" s="10">
        <f t="shared" si="4"/>
        <v>0</v>
      </c>
      <c r="J36" s="10">
        <f t="shared" si="5"/>
        <v>4.1118023741956861E-2</v>
      </c>
      <c r="K36" s="10">
        <f t="shared" si="6"/>
        <v>-0.53165093903419713</v>
      </c>
      <c r="L36" s="8">
        <f t="shared" si="7"/>
        <v>2.9125266817219445E-2</v>
      </c>
      <c r="M36" s="8">
        <f t="shared" si="8"/>
        <v>-0.22559198232188121</v>
      </c>
      <c r="N36" s="8">
        <f t="shared" si="9"/>
        <v>1.6275884397857925E-2</v>
      </c>
      <c r="O36" s="8">
        <f t="shared" si="10"/>
        <v>0.11586261725323906</v>
      </c>
      <c r="P36" s="8">
        <f t="shared" si="11"/>
        <v>1.7132509892482028E-3</v>
      </c>
      <c r="Q36" s="8">
        <f t="shared" si="12"/>
        <v>0.37223920208402222</v>
      </c>
      <c r="R36" s="8">
        <f t="shared" si="13"/>
        <v>8.5662549462410132E-3</v>
      </c>
      <c r="S36" s="8">
        <f t="shared" si="14"/>
        <v>0.36947674889609156</v>
      </c>
      <c r="T36" s="14">
        <f t="shared" si="0"/>
        <v>4.5945615338265824E-3</v>
      </c>
    </row>
    <row r="37" spans="1:20">
      <c r="A37" s="8">
        <f t="shared" si="1"/>
        <v>26</v>
      </c>
      <c r="B37" s="9">
        <v>5</v>
      </c>
      <c r="C37" s="10">
        <v>3</v>
      </c>
      <c r="D37" s="10">
        <v>1.6</v>
      </c>
      <c r="E37" s="10">
        <v>0.2</v>
      </c>
      <c r="F37" s="10">
        <v>0</v>
      </c>
      <c r="G37" s="10">
        <f t="shared" si="2"/>
        <v>-2.7057258652185507</v>
      </c>
      <c r="H37" s="10">
        <f t="shared" si="3"/>
        <v>6.2636331791195432E-2</v>
      </c>
      <c r="I37" s="10">
        <f t="shared" si="4"/>
        <v>0</v>
      </c>
      <c r="J37" s="10">
        <f t="shared" si="5"/>
        <v>3.6775683096027446E-2</v>
      </c>
      <c r="K37" s="10">
        <f t="shared" si="6"/>
        <v>-0.53532850734379989</v>
      </c>
      <c r="L37" s="8">
        <f t="shared" si="7"/>
        <v>2.2065409857616465E-2</v>
      </c>
      <c r="M37" s="8">
        <f t="shared" si="8"/>
        <v>-0.22779852330764286</v>
      </c>
      <c r="N37" s="8">
        <f t="shared" si="9"/>
        <v>1.1768218590728782E-2</v>
      </c>
      <c r="O37" s="8">
        <f t="shared" si="10"/>
        <v>0.11468579539416618</v>
      </c>
      <c r="P37" s="8">
        <f t="shared" si="11"/>
        <v>1.4710273238410978E-3</v>
      </c>
      <c r="Q37" s="8">
        <f t="shared" si="12"/>
        <v>0.37209209935163812</v>
      </c>
      <c r="R37" s="8">
        <f t="shared" si="13"/>
        <v>7.3551366192054889E-3</v>
      </c>
      <c r="S37" s="8">
        <f t="shared" si="14"/>
        <v>0.36874123523417102</v>
      </c>
      <c r="T37" s="14">
        <f t="shared" si="0"/>
        <v>3.9233100602567199E-3</v>
      </c>
    </row>
    <row r="38" spans="1:20">
      <c r="A38" s="8">
        <f t="shared" si="1"/>
        <v>27</v>
      </c>
      <c r="B38" s="9">
        <v>5</v>
      </c>
      <c r="C38" s="10">
        <v>3.4</v>
      </c>
      <c r="D38" s="10">
        <v>1.6</v>
      </c>
      <c r="E38" s="10">
        <v>0.4</v>
      </c>
      <c r="F38" s="10">
        <v>0</v>
      </c>
      <c r="G38" s="10">
        <f t="shared" si="2"/>
        <v>-2.7500821683594925</v>
      </c>
      <c r="H38" s="10">
        <f t="shared" si="3"/>
        <v>6.008201140731885E-2</v>
      </c>
      <c r="I38" s="10">
        <f t="shared" si="4"/>
        <v>0</v>
      </c>
      <c r="J38" s="10">
        <f t="shared" si="5"/>
        <v>3.3929611603417828E-2</v>
      </c>
      <c r="K38" s="10">
        <f t="shared" si="6"/>
        <v>-0.53872146850414171</v>
      </c>
      <c r="L38" s="8">
        <f t="shared" si="7"/>
        <v>2.3072135890324124E-2</v>
      </c>
      <c r="M38" s="8">
        <f t="shared" si="8"/>
        <v>-0.23010573689667527</v>
      </c>
      <c r="N38" s="8">
        <f t="shared" si="9"/>
        <v>1.0857475713093707E-2</v>
      </c>
      <c r="O38" s="8">
        <f t="shared" si="10"/>
        <v>0.11360004782285681</v>
      </c>
      <c r="P38" s="8">
        <f t="shared" si="11"/>
        <v>2.7143689282734269E-3</v>
      </c>
      <c r="Q38" s="8">
        <f t="shared" si="12"/>
        <v>0.37182066245881079</v>
      </c>
      <c r="R38" s="8">
        <f t="shared" si="13"/>
        <v>6.7859223206835663E-3</v>
      </c>
      <c r="S38" s="8">
        <f t="shared" si="14"/>
        <v>0.36806264300210267</v>
      </c>
      <c r="T38" s="14">
        <f t="shared" si="0"/>
        <v>3.6098480947491926E-3</v>
      </c>
    </row>
    <row r="39" spans="1:20">
      <c r="A39" s="8">
        <f t="shared" si="1"/>
        <v>28</v>
      </c>
      <c r="B39" s="9">
        <v>5.2</v>
      </c>
      <c r="C39" s="10">
        <v>3.5</v>
      </c>
      <c r="D39" s="10">
        <v>1.5</v>
      </c>
      <c r="E39" s="10">
        <v>0.2</v>
      </c>
      <c r="F39" s="10">
        <v>0</v>
      </c>
      <c r="G39" s="10">
        <f t="shared" si="2"/>
        <v>-2.9938948681317505</v>
      </c>
      <c r="H39" s="10">
        <f t="shared" si="3"/>
        <v>4.7702447384868139E-2</v>
      </c>
      <c r="I39" s="10">
        <f t="shared" si="4"/>
        <v>0</v>
      </c>
      <c r="J39" s="10">
        <f t="shared" si="5"/>
        <v>2.2536544650027444E-2</v>
      </c>
      <c r="K39" s="10">
        <f t="shared" si="6"/>
        <v>-0.54097512296914441</v>
      </c>
      <c r="L39" s="8">
        <f t="shared" si="7"/>
        <v>1.5168828129826164E-2</v>
      </c>
      <c r="M39" s="8">
        <f t="shared" si="8"/>
        <v>-0.23162261970965789</v>
      </c>
      <c r="N39" s="8">
        <f t="shared" si="9"/>
        <v>6.5009263413540706E-3</v>
      </c>
      <c r="O39" s="8">
        <f t="shared" si="10"/>
        <v>0.1129499551887214</v>
      </c>
      <c r="P39" s="8">
        <f t="shared" si="11"/>
        <v>8.6679017884720938E-4</v>
      </c>
      <c r="Q39" s="8">
        <f t="shared" si="12"/>
        <v>0.37173398344092606</v>
      </c>
      <c r="R39" s="8">
        <f t="shared" si="13"/>
        <v>4.3339508942360468E-3</v>
      </c>
      <c r="S39" s="8">
        <f t="shared" si="14"/>
        <v>0.36762924791267909</v>
      </c>
      <c r="T39" s="14">
        <f t="shared" si="0"/>
        <v>2.2755234865061134E-3</v>
      </c>
    </row>
    <row r="40" spans="1:20">
      <c r="A40" s="8">
        <f t="shared" si="1"/>
        <v>29</v>
      </c>
      <c r="B40" s="9">
        <v>5.2</v>
      </c>
      <c r="C40" s="10">
        <v>3.4</v>
      </c>
      <c r="D40" s="10">
        <v>1.4</v>
      </c>
      <c r="E40" s="10">
        <v>0.2</v>
      </c>
      <c r="F40" s="10">
        <v>0</v>
      </c>
      <c r="G40" s="10">
        <f t="shared" si="2"/>
        <v>-3.0004815645873135</v>
      </c>
      <c r="H40" s="10">
        <f t="shared" si="3"/>
        <v>4.7404123857463572E-2</v>
      </c>
      <c r="I40" s="10">
        <f t="shared" si="4"/>
        <v>0</v>
      </c>
      <c r="J40" s="10">
        <f t="shared" si="5"/>
        <v>2.2262518057742667E-2</v>
      </c>
      <c r="K40" s="10">
        <f t="shared" si="6"/>
        <v>-0.5432013747749187</v>
      </c>
      <c r="L40" s="8">
        <f t="shared" si="7"/>
        <v>1.4556261806985589E-2</v>
      </c>
      <c r="M40" s="8">
        <f t="shared" si="8"/>
        <v>-0.23307824589035644</v>
      </c>
      <c r="N40" s="8">
        <f t="shared" si="9"/>
        <v>5.993754861699948E-3</v>
      </c>
      <c r="O40" s="8">
        <f t="shared" si="10"/>
        <v>0.11235057970255141</v>
      </c>
      <c r="P40" s="8">
        <f t="shared" si="11"/>
        <v>8.5625069452856413E-4</v>
      </c>
      <c r="Q40" s="8">
        <f t="shared" si="12"/>
        <v>0.3716483583714732</v>
      </c>
      <c r="R40" s="8">
        <f t="shared" si="13"/>
        <v>4.2812534726428203E-3</v>
      </c>
      <c r="S40" s="8">
        <f t="shared" si="14"/>
        <v>0.36720112256541482</v>
      </c>
      <c r="T40" s="14">
        <f t="shared" si="0"/>
        <v>2.2471509586937471E-3</v>
      </c>
    </row>
    <row r="41" spans="1:20">
      <c r="A41" s="8">
        <f t="shared" si="1"/>
        <v>30</v>
      </c>
      <c r="B41" s="9">
        <v>4.7</v>
      </c>
      <c r="C41" s="10">
        <v>3.2</v>
      </c>
      <c r="D41" s="10">
        <v>1.6</v>
      </c>
      <c r="E41" s="10">
        <v>0.2</v>
      </c>
      <c r="F41" s="10">
        <v>0</v>
      </c>
      <c r="G41" s="10">
        <f t="shared" si="2"/>
        <v>-2.677605126527467</v>
      </c>
      <c r="H41" s="10">
        <f t="shared" si="3"/>
        <v>6.4307832943430968E-2</v>
      </c>
      <c r="I41" s="10">
        <f t="shared" si="4"/>
        <v>0</v>
      </c>
      <c r="J41" s="10">
        <f t="shared" si="5"/>
        <v>3.6373793531635765E-2</v>
      </c>
      <c r="K41" s="10">
        <f t="shared" si="6"/>
        <v>-0.54683875412808225</v>
      </c>
      <c r="L41" s="8">
        <f t="shared" si="7"/>
        <v>2.4765136021539243E-2</v>
      </c>
      <c r="M41" s="8">
        <f t="shared" si="8"/>
        <v>-0.23555475949251037</v>
      </c>
      <c r="N41" s="8">
        <f t="shared" si="9"/>
        <v>1.2382568010769621E-2</v>
      </c>
      <c r="O41" s="8">
        <f t="shared" si="10"/>
        <v>0.11111232290147445</v>
      </c>
      <c r="P41" s="8">
        <f t="shared" si="11"/>
        <v>1.5478210013462027E-3</v>
      </c>
      <c r="Q41" s="8">
        <f t="shared" si="12"/>
        <v>0.37149357627133855</v>
      </c>
      <c r="R41" s="8">
        <f t="shared" si="13"/>
        <v>7.7391050067310129E-3</v>
      </c>
      <c r="S41" s="8">
        <f t="shared" si="14"/>
        <v>0.36642721206474171</v>
      </c>
      <c r="T41" s="14">
        <f t="shared" si="0"/>
        <v>4.1354973778802255E-3</v>
      </c>
    </row>
    <row r="42" spans="1:20">
      <c r="A42" s="8">
        <f t="shared" si="1"/>
        <v>31</v>
      </c>
      <c r="B42" s="9">
        <v>4.8</v>
      </c>
      <c r="C42" s="10">
        <v>3.1</v>
      </c>
      <c r="D42" s="10">
        <v>1.6</v>
      </c>
      <c r="E42" s="10">
        <v>0.2</v>
      </c>
      <c r="F42" s="10">
        <v>0</v>
      </c>
      <c r="G42" s="10">
        <f t="shared" si="2"/>
        <v>-2.736540130280209</v>
      </c>
      <c r="H42" s="10">
        <f t="shared" si="3"/>
        <v>6.0851330962040963E-2</v>
      </c>
      <c r="I42" s="10">
        <f t="shared" si="4"/>
        <v>0</v>
      </c>
      <c r="J42" s="10">
        <f t="shared" si="5"/>
        <v>3.3384566696200081E-2</v>
      </c>
      <c r="K42" s="10">
        <f t="shared" si="6"/>
        <v>-0.55017721079770221</v>
      </c>
      <c r="L42" s="8">
        <f t="shared" si="7"/>
        <v>2.1560865991295888E-2</v>
      </c>
      <c r="M42" s="8">
        <f t="shared" si="8"/>
        <v>-0.23771084609163995</v>
      </c>
      <c r="N42" s="8">
        <f t="shared" si="9"/>
        <v>1.1128188898733363E-2</v>
      </c>
      <c r="O42" s="8">
        <f t="shared" si="10"/>
        <v>0.10999950401160111</v>
      </c>
      <c r="P42" s="8">
        <f t="shared" si="11"/>
        <v>1.3910236123416703E-3</v>
      </c>
      <c r="Q42" s="8">
        <f t="shared" si="12"/>
        <v>0.3713544739101044</v>
      </c>
      <c r="R42" s="8">
        <f t="shared" si="13"/>
        <v>6.9551180617083508E-3</v>
      </c>
      <c r="S42" s="8">
        <f t="shared" si="14"/>
        <v>0.36573170025857088</v>
      </c>
      <c r="T42" s="14">
        <f t="shared" si="0"/>
        <v>3.7028844798518449E-3</v>
      </c>
    </row>
    <row r="43" spans="1:20">
      <c r="A43" s="8">
        <f t="shared" si="1"/>
        <v>32</v>
      </c>
      <c r="B43" s="9">
        <v>5.4</v>
      </c>
      <c r="C43" s="10">
        <v>3.4</v>
      </c>
      <c r="D43" s="10">
        <v>1.5</v>
      </c>
      <c r="E43" s="10">
        <v>0.4</v>
      </c>
      <c r="F43" s="10">
        <v>0</v>
      </c>
      <c r="G43" s="10">
        <f t="shared" si="2"/>
        <v>-3.0999010691791531</v>
      </c>
      <c r="H43" s="10">
        <f t="shared" si="3"/>
        <v>4.3111337263739433E-2</v>
      </c>
      <c r="I43" s="10">
        <f t="shared" si="4"/>
        <v>0</v>
      </c>
      <c r="J43" s="10">
        <f t="shared" si="5"/>
        <v>1.9207381093958427E-2</v>
      </c>
      <c r="K43" s="10">
        <f t="shared" si="6"/>
        <v>-0.55209794890709807</v>
      </c>
      <c r="L43" s="8">
        <f t="shared" si="7"/>
        <v>1.2093536244344193E-2</v>
      </c>
      <c r="M43" s="8">
        <f t="shared" si="8"/>
        <v>-0.23892019971607437</v>
      </c>
      <c r="N43" s="8">
        <f t="shared" si="9"/>
        <v>5.3353836372106739E-3</v>
      </c>
      <c r="O43" s="8">
        <f t="shared" si="10"/>
        <v>0.10946596564788004</v>
      </c>
      <c r="P43" s="8">
        <f t="shared" si="11"/>
        <v>1.4227689699228465E-3</v>
      </c>
      <c r="Q43" s="8">
        <f t="shared" si="12"/>
        <v>0.37121219701311209</v>
      </c>
      <c r="R43" s="8">
        <f t="shared" si="13"/>
        <v>3.5569224248071158E-3</v>
      </c>
      <c r="S43" s="8">
        <f t="shared" si="14"/>
        <v>0.36537600801609016</v>
      </c>
      <c r="T43" s="14">
        <f t="shared" si="0"/>
        <v>1.8585874006678883E-3</v>
      </c>
    </row>
    <row r="44" spans="1:20">
      <c r="A44" s="8">
        <f t="shared" si="1"/>
        <v>33</v>
      </c>
      <c r="B44" s="9">
        <v>5.2</v>
      </c>
      <c r="C44" s="10">
        <v>4.0999999999999996</v>
      </c>
      <c r="D44" s="10">
        <v>1.5</v>
      </c>
      <c r="E44" s="10">
        <v>0.1</v>
      </c>
      <c r="F44" s="10">
        <v>0</v>
      </c>
      <c r="G44" s="10">
        <f t="shared" si="2"/>
        <v>-3.2837859769635935</v>
      </c>
      <c r="H44" s="10">
        <f t="shared" si="3"/>
        <v>3.6131634807932314E-2</v>
      </c>
      <c r="I44" s="10">
        <f t="shared" si="4"/>
        <v>0</v>
      </c>
      <c r="J44" s="10">
        <f t="shared" si="5"/>
        <v>1.3086583786489891E-2</v>
      </c>
      <c r="K44" s="10">
        <f t="shared" si="6"/>
        <v>-0.55340660728574709</v>
      </c>
      <c r="L44" s="8">
        <f t="shared" si="7"/>
        <v>1.0318267985501643E-2</v>
      </c>
      <c r="M44" s="8">
        <f t="shared" si="8"/>
        <v>-0.23995202651462452</v>
      </c>
      <c r="N44" s="8">
        <f t="shared" si="9"/>
        <v>3.774976092256699E-3</v>
      </c>
      <c r="O44" s="8">
        <f t="shared" si="10"/>
        <v>0.10908846803865437</v>
      </c>
      <c r="P44" s="8">
        <f t="shared" si="11"/>
        <v>2.5166507281711327E-4</v>
      </c>
      <c r="Q44" s="8">
        <f t="shared" si="12"/>
        <v>0.37118703050583035</v>
      </c>
      <c r="R44" s="8">
        <f t="shared" si="13"/>
        <v>2.5166507281711328E-3</v>
      </c>
      <c r="S44" s="8">
        <f t="shared" si="14"/>
        <v>0.36512434294327306</v>
      </c>
      <c r="T44" s="14">
        <f t="shared" si="0"/>
        <v>1.305495033893786E-3</v>
      </c>
    </row>
    <row r="45" spans="1:20">
      <c r="A45" s="8">
        <f t="shared" si="1"/>
        <v>34</v>
      </c>
      <c r="B45" s="9">
        <v>5.5</v>
      </c>
      <c r="C45" s="10">
        <v>4.2</v>
      </c>
      <c r="D45" s="10">
        <v>1.4</v>
      </c>
      <c r="E45" s="10">
        <v>0.2</v>
      </c>
      <c r="F45" s="10">
        <v>0</v>
      </c>
      <c r="G45" s="10">
        <f t="shared" si="2"/>
        <v>-3.4594492471344767</v>
      </c>
      <c r="H45" s="10">
        <f t="shared" si="3"/>
        <v>3.048830970444694E-2</v>
      </c>
      <c r="I45" s="10">
        <f t="shared" si="4"/>
        <v>0</v>
      </c>
      <c r="J45" s="10">
        <f t="shared" si="5"/>
        <v>9.9131671740587245E-3</v>
      </c>
      <c r="K45" s="10">
        <f t="shared" si="6"/>
        <v>-0.55439792400315291</v>
      </c>
      <c r="L45" s="8">
        <f t="shared" si="7"/>
        <v>7.5700549329175719E-3</v>
      </c>
      <c r="M45" s="8">
        <f t="shared" si="8"/>
        <v>-0.24070903200791627</v>
      </c>
      <c r="N45" s="8">
        <f t="shared" si="9"/>
        <v>2.523351644305857E-3</v>
      </c>
      <c r="O45" s="8">
        <f t="shared" si="10"/>
        <v>0.10883613287422378</v>
      </c>
      <c r="P45" s="8">
        <f t="shared" si="11"/>
        <v>3.604788063294082E-4</v>
      </c>
      <c r="Q45" s="8">
        <f t="shared" si="12"/>
        <v>0.37115098262519741</v>
      </c>
      <c r="R45" s="8">
        <f t="shared" si="13"/>
        <v>1.8023940316470408E-3</v>
      </c>
      <c r="S45" s="8">
        <f t="shared" si="14"/>
        <v>0.36494410354010837</v>
      </c>
      <c r="T45" s="14">
        <f t="shared" si="0"/>
        <v>9.2953702863427347E-4</v>
      </c>
    </row>
    <row r="46" spans="1:20">
      <c r="A46" s="8">
        <f t="shared" si="1"/>
        <v>35</v>
      </c>
      <c r="B46" s="9">
        <v>4.9000000000000004</v>
      </c>
      <c r="C46" s="10">
        <v>3.1</v>
      </c>
      <c r="D46" s="10">
        <v>1.5</v>
      </c>
      <c r="E46" s="10">
        <v>0.1</v>
      </c>
      <c r="F46" s="10">
        <v>0</v>
      </c>
      <c r="G46" s="10">
        <f t="shared" si="2"/>
        <v>-2.8974344257260261</v>
      </c>
      <c r="H46" s="10">
        <f t="shared" si="3"/>
        <v>5.2280535892423353E-2</v>
      </c>
      <c r="I46" s="10">
        <f t="shared" si="4"/>
        <v>0</v>
      </c>
      <c r="J46" s="10">
        <f t="shared" si="5"/>
        <v>2.5385512581669632E-2</v>
      </c>
      <c r="K46" s="10">
        <f t="shared" si="6"/>
        <v>-0.55693647526131984</v>
      </c>
      <c r="L46" s="8">
        <f t="shared" si="7"/>
        <v>1.6060222245546093E-2</v>
      </c>
      <c r="M46" s="8">
        <f t="shared" si="8"/>
        <v>-0.24231505423247088</v>
      </c>
      <c r="N46" s="8">
        <f t="shared" si="9"/>
        <v>7.7710752801029483E-3</v>
      </c>
      <c r="O46" s="8">
        <f t="shared" si="10"/>
        <v>0.10805902534621348</v>
      </c>
      <c r="P46" s="8">
        <f t="shared" si="11"/>
        <v>5.1807168534019653E-4</v>
      </c>
      <c r="Q46" s="8">
        <f t="shared" si="12"/>
        <v>0.37109917545666338</v>
      </c>
      <c r="R46" s="8">
        <f t="shared" si="13"/>
        <v>5.1807168534019656E-3</v>
      </c>
      <c r="S46" s="8">
        <f t="shared" si="14"/>
        <v>0.36442603185476818</v>
      </c>
      <c r="T46" s="14">
        <f t="shared" si="0"/>
        <v>2.7332544331989663E-3</v>
      </c>
    </row>
    <row r="47" spans="1:20">
      <c r="A47" s="8">
        <f t="shared" si="1"/>
        <v>36</v>
      </c>
      <c r="B47" s="9">
        <v>5</v>
      </c>
      <c r="C47" s="10">
        <v>3.2</v>
      </c>
      <c r="D47" s="10">
        <v>1.2</v>
      </c>
      <c r="E47" s="10">
        <v>0.2</v>
      </c>
      <c r="F47" s="10">
        <v>0</v>
      </c>
      <c r="G47" s="10">
        <f t="shared" si="2"/>
        <v>-2.991773852488949</v>
      </c>
      <c r="H47" s="10">
        <f t="shared" si="3"/>
        <v>4.7798891085248069E-2</v>
      </c>
      <c r="I47" s="10">
        <f t="shared" si="4"/>
        <v>0</v>
      </c>
      <c r="J47" s="10">
        <f t="shared" si="5"/>
        <v>2.1755262378814162E-2</v>
      </c>
      <c r="K47" s="10">
        <f t="shared" si="6"/>
        <v>-0.55911200149920126</v>
      </c>
      <c r="L47" s="8">
        <f t="shared" si="7"/>
        <v>1.3923367922441063E-2</v>
      </c>
      <c r="M47" s="8">
        <f t="shared" si="8"/>
        <v>-0.24370739102471498</v>
      </c>
      <c r="N47" s="8">
        <f t="shared" si="9"/>
        <v>5.2212629709153984E-3</v>
      </c>
      <c r="O47" s="8">
        <f t="shared" si="10"/>
        <v>0.10753689904912193</v>
      </c>
      <c r="P47" s="8">
        <f t="shared" si="11"/>
        <v>8.7021049515256647E-4</v>
      </c>
      <c r="Q47" s="8">
        <f t="shared" si="12"/>
        <v>0.37101215440714813</v>
      </c>
      <c r="R47" s="8">
        <f t="shared" si="13"/>
        <v>4.3510524757628321E-3</v>
      </c>
      <c r="S47" s="8">
        <f t="shared" si="14"/>
        <v>0.3639909266071919</v>
      </c>
      <c r="T47" s="14">
        <f t="shared" si="0"/>
        <v>2.2847339889794072E-3</v>
      </c>
    </row>
    <row r="48" spans="1:20">
      <c r="A48" s="8">
        <f t="shared" si="1"/>
        <v>37</v>
      </c>
      <c r="B48" s="9">
        <v>5.5</v>
      </c>
      <c r="C48" s="10">
        <v>3.5</v>
      </c>
      <c r="D48" s="10">
        <v>1.3</v>
      </c>
      <c r="E48" s="10">
        <v>0.2</v>
      </c>
      <c r="F48" s="10">
        <v>0</v>
      </c>
      <c r="G48" s="10">
        <f t="shared" si="2"/>
        <v>-3.3501005505796293</v>
      </c>
      <c r="H48" s="10">
        <f t="shared" si="3"/>
        <v>3.389187280428585E-2</v>
      </c>
      <c r="I48" s="10">
        <f t="shared" si="4"/>
        <v>0</v>
      </c>
      <c r="J48" s="10">
        <f t="shared" si="5"/>
        <v>1.220701719631646E-2</v>
      </c>
      <c r="K48" s="10">
        <f t="shared" si="6"/>
        <v>-0.56033270321883288</v>
      </c>
      <c r="L48" s="8">
        <f t="shared" si="7"/>
        <v>7.7681018522013836E-3</v>
      </c>
      <c r="M48" s="8">
        <f t="shared" si="8"/>
        <v>-0.24448420120993511</v>
      </c>
      <c r="N48" s="8">
        <f t="shared" si="9"/>
        <v>2.8852949736747997E-3</v>
      </c>
      <c r="O48" s="8">
        <f t="shared" si="10"/>
        <v>0.10724836955175446</v>
      </c>
      <c r="P48" s="8">
        <f t="shared" si="11"/>
        <v>4.4389153441150769E-4</v>
      </c>
      <c r="Q48" s="8">
        <f t="shared" si="12"/>
        <v>0.370967765253707</v>
      </c>
      <c r="R48" s="8">
        <f t="shared" si="13"/>
        <v>2.2194576720575383E-3</v>
      </c>
      <c r="S48" s="8">
        <f t="shared" si="14"/>
        <v>0.36376898083998616</v>
      </c>
      <c r="T48" s="14">
        <f t="shared" si="0"/>
        <v>1.1486590421818908E-3</v>
      </c>
    </row>
    <row r="49" spans="1:20">
      <c r="A49" s="8">
        <f t="shared" si="1"/>
        <v>38</v>
      </c>
      <c r="B49" s="9">
        <v>4.9000000000000004</v>
      </c>
      <c r="C49" s="10">
        <v>3.1</v>
      </c>
      <c r="D49" s="10">
        <v>1.5</v>
      </c>
      <c r="E49" s="10">
        <v>0.1</v>
      </c>
      <c r="F49" s="10">
        <v>0</v>
      </c>
      <c r="G49" s="10">
        <f t="shared" si="2"/>
        <v>-2.9417929578300916</v>
      </c>
      <c r="H49" s="10">
        <f t="shared" si="3"/>
        <v>5.0125837240366178E-2</v>
      </c>
      <c r="I49" s="10">
        <f t="shared" si="4"/>
        <v>0</v>
      </c>
      <c r="J49" s="10">
        <f t="shared" si="5"/>
        <v>2.3389203344506282E-2</v>
      </c>
      <c r="K49" s="10">
        <f t="shared" si="6"/>
        <v>-0.56267162355328348</v>
      </c>
      <c r="L49" s="8">
        <f t="shared" si="7"/>
        <v>1.4797251095503974E-2</v>
      </c>
      <c r="M49" s="8">
        <f t="shared" si="8"/>
        <v>-0.24596392631948549</v>
      </c>
      <c r="N49" s="8">
        <f t="shared" si="9"/>
        <v>7.1599602075019218E-3</v>
      </c>
      <c r="O49" s="8">
        <f t="shared" si="10"/>
        <v>0.10653237353100427</v>
      </c>
      <c r="P49" s="8">
        <f t="shared" si="11"/>
        <v>4.7733068050012818E-4</v>
      </c>
      <c r="Q49" s="8">
        <f t="shared" si="12"/>
        <v>0.370920032185657</v>
      </c>
      <c r="R49" s="8">
        <f t="shared" si="13"/>
        <v>4.7733068050012815E-3</v>
      </c>
      <c r="S49" s="8">
        <f t="shared" si="14"/>
        <v>0.363291650159486</v>
      </c>
      <c r="T49" s="14">
        <f t="shared" si="0"/>
        <v>2.5125995590476809E-3</v>
      </c>
    </row>
    <row r="50" spans="1:20">
      <c r="A50" s="8">
        <f t="shared" si="1"/>
        <v>39</v>
      </c>
      <c r="B50" s="9">
        <v>4.4000000000000004</v>
      </c>
      <c r="C50" s="10">
        <v>3</v>
      </c>
      <c r="D50" s="10">
        <v>1.3</v>
      </c>
      <c r="E50" s="10">
        <v>0.2</v>
      </c>
      <c r="F50" s="10">
        <v>0</v>
      </c>
      <c r="G50" s="10">
        <f t="shared" si="2"/>
        <v>-2.6376791804059811</v>
      </c>
      <c r="H50" s="10">
        <f t="shared" si="3"/>
        <v>6.6752471120992612E-2</v>
      </c>
      <c r="I50" s="10">
        <f t="shared" si="4"/>
        <v>0</v>
      </c>
      <c r="J50" s="10">
        <f t="shared" si="5"/>
        <v>3.6594365033239554E-2</v>
      </c>
      <c r="K50" s="10">
        <f t="shared" si="6"/>
        <v>-0.56633106005660749</v>
      </c>
      <c r="L50" s="8">
        <f t="shared" si="7"/>
        <v>2.4950703431754241E-2</v>
      </c>
      <c r="M50" s="8">
        <f t="shared" si="8"/>
        <v>-0.24845899666266091</v>
      </c>
      <c r="N50" s="8">
        <f t="shared" si="9"/>
        <v>1.0811971487093505E-2</v>
      </c>
      <c r="O50" s="8">
        <f t="shared" si="10"/>
        <v>0.10545117638229491</v>
      </c>
      <c r="P50" s="8">
        <f t="shared" si="11"/>
        <v>1.6633802287836161E-3</v>
      </c>
      <c r="Q50" s="8">
        <f t="shared" si="12"/>
        <v>0.37075369416277865</v>
      </c>
      <c r="R50" s="8">
        <f t="shared" si="13"/>
        <v>8.3169011439180804E-3</v>
      </c>
      <c r="S50" s="8">
        <f t="shared" si="14"/>
        <v>0.36245996004509418</v>
      </c>
      <c r="T50" s="14">
        <f t="shared" si="0"/>
        <v>4.4558924007589524E-3</v>
      </c>
    </row>
    <row r="51" spans="1:20">
      <c r="A51" s="8">
        <f t="shared" si="1"/>
        <v>40</v>
      </c>
      <c r="B51" s="9">
        <v>5.0999999999999996</v>
      </c>
      <c r="C51" s="10">
        <v>3.4</v>
      </c>
      <c r="D51" s="10">
        <v>1.5</v>
      </c>
      <c r="E51" s="10">
        <v>0.2</v>
      </c>
      <c r="F51" s="10">
        <v>0</v>
      </c>
      <c r="G51" s="10">
        <f t="shared" si="2"/>
        <v>-3.1382615314906532</v>
      </c>
      <c r="H51" s="10">
        <f t="shared" si="3"/>
        <v>4.1556307573904328E-2</v>
      </c>
      <c r="I51" s="10">
        <f t="shared" si="4"/>
        <v>0</v>
      </c>
      <c r="J51" s="10">
        <f t="shared" si="5"/>
        <v>1.6882652421505211E-2</v>
      </c>
      <c r="K51" s="10">
        <f t="shared" si="6"/>
        <v>-0.56801932529875798</v>
      </c>
      <c r="L51" s="8">
        <f t="shared" si="7"/>
        <v>1.1255101614336807E-2</v>
      </c>
      <c r="M51" s="8">
        <f t="shared" si="8"/>
        <v>-0.24958450682409458</v>
      </c>
      <c r="N51" s="8">
        <f t="shared" si="9"/>
        <v>4.9654860063250619E-3</v>
      </c>
      <c r="O51" s="8">
        <f t="shared" si="10"/>
        <v>0.10495462778166241</v>
      </c>
      <c r="P51" s="8">
        <f t="shared" si="11"/>
        <v>6.620648008433417E-4</v>
      </c>
      <c r="Q51" s="8">
        <f t="shared" si="12"/>
        <v>0.37068748768269433</v>
      </c>
      <c r="R51" s="8">
        <f t="shared" si="13"/>
        <v>3.3103240042167081E-3</v>
      </c>
      <c r="S51" s="8">
        <f t="shared" si="14"/>
        <v>0.36212892764467253</v>
      </c>
      <c r="T51" s="14">
        <f t="shared" si="0"/>
        <v>1.7269266991769381E-3</v>
      </c>
    </row>
    <row r="52" spans="1:20">
      <c r="A52" s="8">
        <f t="shared" si="1"/>
        <v>41</v>
      </c>
      <c r="B52" s="9">
        <v>5</v>
      </c>
      <c r="C52" s="10">
        <v>3.5</v>
      </c>
      <c r="D52" s="10">
        <v>1.3</v>
      </c>
      <c r="E52" s="10">
        <v>0.3</v>
      </c>
      <c r="F52" s="10">
        <v>0</v>
      </c>
      <c r="G52" s="10">
        <f t="shared" si="2"/>
        <v>-3.103866210312479</v>
      </c>
      <c r="H52" s="10">
        <f t="shared" si="3"/>
        <v>4.2948060301150719E-2</v>
      </c>
      <c r="I52" s="10">
        <f t="shared" si="4"/>
        <v>0</v>
      </c>
      <c r="J52" s="10">
        <f t="shared" si="5"/>
        <v>1.7653166452734459E-2</v>
      </c>
      <c r="K52" s="10">
        <f t="shared" si="6"/>
        <v>-0.56978464194403144</v>
      </c>
      <c r="L52" s="8">
        <f t="shared" si="7"/>
        <v>1.2357216516914122E-2</v>
      </c>
      <c r="M52" s="8">
        <f t="shared" si="8"/>
        <v>-0.250820228475786</v>
      </c>
      <c r="N52" s="8">
        <f t="shared" si="9"/>
        <v>4.5898232777109591E-3</v>
      </c>
      <c r="O52" s="8">
        <f t="shared" si="10"/>
        <v>0.10449564545389131</v>
      </c>
      <c r="P52" s="8">
        <f t="shared" si="11"/>
        <v>1.0591899871640674E-3</v>
      </c>
      <c r="Q52" s="8">
        <f t="shared" si="12"/>
        <v>0.3705815686839779</v>
      </c>
      <c r="R52" s="8">
        <f t="shared" si="13"/>
        <v>3.5306332905468917E-3</v>
      </c>
      <c r="S52" s="8">
        <f t="shared" si="14"/>
        <v>0.36177586431561781</v>
      </c>
      <c r="T52" s="14">
        <f t="shared" si="0"/>
        <v>1.8445358836312784E-3</v>
      </c>
    </row>
    <row r="53" spans="1:20">
      <c r="A53" s="8">
        <f t="shared" si="1"/>
        <v>42</v>
      </c>
      <c r="B53" s="9">
        <v>4.5</v>
      </c>
      <c r="C53" s="10">
        <v>2.2999999999999998</v>
      </c>
      <c r="D53" s="10">
        <v>1.3</v>
      </c>
      <c r="E53" s="10">
        <v>0.3</v>
      </c>
      <c r="F53" s="10">
        <v>0</v>
      </c>
      <c r="G53" s="10">
        <f t="shared" si="2"/>
        <v>-2.5321227402315793</v>
      </c>
      <c r="H53" s="10">
        <f t="shared" si="3"/>
        <v>7.3636715951024584E-2</v>
      </c>
      <c r="I53" s="10">
        <f t="shared" si="4"/>
        <v>0</v>
      </c>
      <c r="J53" s="10">
        <f t="shared" si="5"/>
        <v>4.5207726442526824E-2</v>
      </c>
      <c r="K53" s="10">
        <f t="shared" si="6"/>
        <v>-0.5743054145882841</v>
      </c>
      <c r="L53" s="8">
        <f t="shared" si="7"/>
        <v>2.3106171292847043E-2</v>
      </c>
      <c r="M53" s="8">
        <f t="shared" si="8"/>
        <v>-0.25313084560507071</v>
      </c>
      <c r="N53" s="8">
        <f t="shared" si="9"/>
        <v>1.3060009861174417E-2</v>
      </c>
      <c r="O53" s="8">
        <f t="shared" si="10"/>
        <v>0.10318964446777387</v>
      </c>
      <c r="P53" s="8">
        <f t="shared" si="11"/>
        <v>3.0138484295017883E-3</v>
      </c>
      <c r="Q53" s="8">
        <f t="shared" si="12"/>
        <v>0.37028018384102773</v>
      </c>
      <c r="R53" s="8">
        <f t="shared" si="13"/>
        <v>1.0046161431672628E-2</v>
      </c>
      <c r="S53" s="8">
        <f t="shared" si="14"/>
        <v>0.36077124817245054</v>
      </c>
      <c r="T53" s="14">
        <f t="shared" si="0"/>
        <v>5.4223659360518785E-3</v>
      </c>
    </row>
    <row r="54" spans="1:20">
      <c r="A54" s="8">
        <f t="shared" si="1"/>
        <v>43</v>
      </c>
      <c r="B54" s="9">
        <v>4.4000000000000004</v>
      </c>
      <c r="C54" s="10">
        <v>3.2</v>
      </c>
      <c r="D54" s="10">
        <v>1.3</v>
      </c>
      <c r="E54" s="10">
        <v>0.2</v>
      </c>
      <c r="F54" s="10">
        <v>0</v>
      </c>
      <c r="G54" s="10">
        <f t="shared" si="2"/>
        <v>-2.7679887073759142</v>
      </c>
      <c r="H54" s="10">
        <f t="shared" si="3"/>
        <v>5.907872056221683E-2</v>
      </c>
      <c r="I54" s="10">
        <f t="shared" si="4"/>
        <v>0</v>
      </c>
      <c r="J54" s="10">
        <f t="shared" si="5"/>
        <v>2.8900018814421759E-2</v>
      </c>
      <c r="K54" s="10">
        <f t="shared" si="6"/>
        <v>-0.57719541646972627</v>
      </c>
      <c r="L54" s="8">
        <f t="shared" si="7"/>
        <v>2.1018195501397642E-2</v>
      </c>
      <c r="M54" s="8">
        <f t="shared" si="8"/>
        <v>-0.25523266515521048</v>
      </c>
      <c r="N54" s="8">
        <f t="shared" si="9"/>
        <v>8.5386419224427919E-3</v>
      </c>
      <c r="O54" s="8">
        <f t="shared" si="10"/>
        <v>0.10233578027552959</v>
      </c>
      <c r="P54" s="8">
        <f t="shared" si="11"/>
        <v>1.3136372188373526E-3</v>
      </c>
      <c r="Q54" s="8">
        <f t="shared" si="12"/>
        <v>0.37014882011914402</v>
      </c>
      <c r="R54" s="8">
        <f t="shared" si="13"/>
        <v>6.5681860941867627E-3</v>
      </c>
      <c r="S54" s="8">
        <f t="shared" si="14"/>
        <v>0.36011442956303186</v>
      </c>
      <c r="T54" s="14">
        <f t="shared" si="0"/>
        <v>3.4902952232685018E-3</v>
      </c>
    </row>
    <row r="55" spans="1:20">
      <c r="A55" s="8">
        <f t="shared" si="1"/>
        <v>44</v>
      </c>
      <c r="B55" s="9">
        <v>5</v>
      </c>
      <c r="C55" s="10">
        <v>3.5</v>
      </c>
      <c r="D55" s="10">
        <v>1.6</v>
      </c>
      <c r="E55" s="10">
        <v>0.6</v>
      </c>
      <c r="F55" s="10">
        <v>0</v>
      </c>
      <c r="G55" s="10">
        <f t="shared" si="2"/>
        <v>-3.0333504403165028</v>
      </c>
      <c r="H55" s="10">
        <f t="shared" si="3"/>
        <v>4.5941751316038532E-2</v>
      </c>
      <c r="I55" s="10">
        <f t="shared" si="4"/>
        <v>0</v>
      </c>
      <c r="J55" s="10">
        <f t="shared" si="5"/>
        <v>2.0136778086066807E-2</v>
      </c>
      <c r="K55" s="10">
        <f t="shared" si="6"/>
        <v>-0.579209094278333</v>
      </c>
      <c r="L55" s="8">
        <f t="shared" si="7"/>
        <v>1.4095744660246767E-2</v>
      </c>
      <c r="M55" s="8">
        <f t="shared" si="8"/>
        <v>-0.25664223962123517</v>
      </c>
      <c r="N55" s="8">
        <f t="shared" si="9"/>
        <v>6.4437689875413793E-3</v>
      </c>
      <c r="O55" s="8">
        <f t="shared" si="10"/>
        <v>0.10169140337677544</v>
      </c>
      <c r="P55" s="8">
        <f t="shared" si="11"/>
        <v>2.416413370328017E-3</v>
      </c>
      <c r="Q55" s="8">
        <f t="shared" si="12"/>
        <v>0.36990717878211121</v>
      </c>
      <c r="R55" s="8">
        <f t="shared" si="13"/>
        <v>4.0273556172133618E-3</v>
      </c>
      <c r="S55" s="8">
        <f t="shared" si="14"/>
        <v>0.35971169400131053</v>
      </c>
      <c r="T55" s="14">
        <f t="shared" si="0"/>
        <v>2.1106445139847281E-3</v>
      </c>
    </row>
    <row r="56" spans="1:20">
      <c r="A56" s="8">
        <f t="shared" si="1"/>
        <v>45</v>
      </c>
      <c r="B56" s="9">
        <v>5.0999999999999996</v>
      </c>
      <c r="C56" s="10">
        <v>3.8</v>
      </c>
      <c r="D56" s="10">
        <v>1.9</v>
      </c>
      <c r="E56" s="10">
        <v>0.4</v>
      </c>
      <c r="F56" s="10">
        <v>0</v>
      </c>
      <c r="G56" s="10">
        <f t="shared" si="2"/>
        <v>-3.2283186594501636</v>
      </c>
      <c r="H56" s="10">
        <f t="shared" si="3"/>
        <v>3.8113840383068018E-2</v>
      </c>
      <c r="I56" s="10">
        <f t="shared" si="4"/>
        <v>0</v>
      </c>
      <c r="J56" s="10">
        <f t="shared" si="5"/>
        <v>1.4252441571997261E-2</v>
      </c>
      <c r="K56" s="10">
        <f t="shared" si="6"/>
        <v>-0.58063433843553269</v>
      </c>
      <c r="L56" s="8">
        <f t="shared" si="7"/>
        <v>1.0619466269331293E-2</v>
      </c>
      <c r="M56" s="8">
        <f t="shared" si="8"/>
        <v>-0.25770418624816832</v>
      </c>
      <c r="N56" s="8">
        <f t="shared" si="9"/>
        <v>5.3097331346656463E-3</v>
      </c>
      <c r="O56" s="8">
        <f t="shared" si="10"/>
        <v>0.10116043006330888</v>
      </c>
      <c r="P56" s="8">
        <f t="shared" si="11"/>
        <v>1.117838554666452E-3</v>
      </c>
      <c r="Q56" s="8">
        <f t="shared" si="12"/>
        <v>0.36979539492664459</v>
      </c>
      <c r="R56" s="8">
        <f t="shared" si="13"/>
        <v>2.79459638666613E-3</v>
      </c>
      <c r="S56" s="8">
        <f t="shared" si="14"/>
        <v>0.35943223436264393</v>
      </c>
      <c r="T56" s="14">
        <f t="shared" si="0"/>
        <v>1.4526648287459863E-3</v>
      </c>
    </row>
    <row r="57" spans="1:20">
      <c r="A57" s="8">
        <f t="shared" si="1"/>
        <v>46</v>
      </c>
      <c r="B57" s="9">
        <v>4.8</v>
      </c>
      <c r="C57" s="10">
        <v>3</v>
      </c>
      <c r="D57" s="10">
        <v>1.4</v>
      </c>
      <c r="E57" s="10">
        <v>0.3</v>
      </c>
      <c r="F57" s="10">
        <v>0</v>
      </c>
      <c r="G57" s="10">
        <f t="shared" si="2"/>
        <v>-2.948161928305792</v>
      </c>
      <c r="H57" s="10">
        <f t="shared" si="3"/>
        <v>4.98234573501493E-2</v>
      </c>
      <c r="I57" s="10">
        <f t="shared" si="4"/>
        <v>0</v>
      </c>
      <c r="J57" s="10">
        <f t="shared" si="5"/>
        <v>2.2643484504982114E-2</v>
      </c>
      <c r="K57" s="10">
        <f t="shared" si="6"/>
        <v>-0.58289868688603086</v>
      </c>
      <c r="L57" s="8">
        <f t="shared" si="7"/>
        <v>1.4152177815613821E-2</v>
      </c>
      <c r="M57" s="8">
        <f t="shared" si="8"/>
        <v>-0.25911940402972972</v>
      </c>
      <c r="N57" s="8">
        <f t="shared" si="9"/>
        <v>6.6043496472864491E-3</v>
      </c>
      <c r="O57" s="8">
        <f t="shared" si="10"/>
        <v>0.10049999509858024</v>
      </c>
      <c r="P57" s="8">
        <f t="shared" si="11"/>
        <v>1.4152177815613821E-3</v>
      </c>
      <c r="Q57" s="8">
        <f t="shared" si="12"/>
        <v>0.36965387314848847</v>
      </c>
      <c r="R57" s="8">
        <f t="shared" si="13"/>
        <v>4.7173926052046069E-3</v>
      </c>
      <c r="S57" s="8">
        <f t="shared" si="14"/>
        <v>0.35896049510212347</v>
      </c>
      <c r="T57" s="14">
        <f t="shared" si="0"/>
        <v>2.4823769023221464E-3</v>
      </c>
    </row>
    <row r="58" spans="1:20">
      <c r="A58" s="8">
        <f t="shared" si="1"/>
        <v>47</v>
      </c>
      <c r="B58" s="9">
        <v>5.0999999999999996</v>
      </c>
      <c r="C58" s="10">
        <v>3.8</v>
      </c>
      <c r="D58" s="10">
        <v>1.6</v>
      </c>
      <c r="E58" s="10">
        <v>0.2</v>
      </c>
      <c r="F58" s="10">
        <v>0</v>
      </c>
      <c r="G58" s="10">
        <f t="shared" si="2"/>
        <v>-3.363745776542181</v>
      </c>
      <c r="H58" s="10">
        <f t="shared" si="3"/>
        <v>3.3447914786752291E-2</v>
      </c>
      <c r="I58" s="10">
        <f t="shared" si="4"/>
        <v>0</v>
      </c>
      <c r="J58" s="10">
        <f t="shared" si="5"/>
        <v>1.1029695682508955E-2</v>
      </c>
      <c r="K58" s="10">
        <f t="shared" si="6"/>
        <v>-0.5840016564542817</v>
      </c>
      <c r="L58" s="8">
        <f t="shared" si="7"/>
        <v>8.2182046261831433E-3</v>
      </c>
      <c r="M58" s="8">
        <f t="shared" si="8"/>
        <v>-0.25994122449234802</v>
      </c>
      <c r="N58" s="8">
        <f t="shared" si="9"/>
        <v>3.4602966847086924E-3</v>
      </c>
      <c r="O58" s="8">
        <f t="shared" si="10"/>
        <v>0.10015396543010936</v>
      </c>
      <c r="P58" s="8">
        <f t="shared" si="11"/>
        <v>4.3253708558858655E-4</v>
      </c>
      <c r="Q58" s="8">
        <f t="shared" si="12"/>
        <v>0.36961061943992962</v>
      </c>
      <c r="R58" s="8">
        <f t="shared" si="13"/>
        <v>2.1626854279429325E-3</v>
      </c>
      <c r="S58" s="8">
        <f t="shared" si="14"/>
        <v>0.35874422655932919</v>
      </c>
      <c r="T58" s="14">
        <f t="shared" si="0"/>
        <v>1.1187630035818426E-3</v>
      </c>
    </row>
    <row r="59" spans="1:20">
      <c r="A59" s="8">
        <f t="shared" si="1"/>
        <v>48</v>
      </c>
      <c r="B59" s="9">
        <v>4.5999999999999996</v>
      </c>
      <c r="C59" s="10">
        <v>3.2</v>
      </c>
      <c r="D59" s="10">
        <v>1.4</v>
      </c>
      <c r="E59" s="10">
        <v>0.2</v>
      </c>
      <c r="F59" s="10">
        <v>0</v>
      </c>
      <c r="G59" s="10">
        <f t="shared" si="2"/>
        <v>-2.9453376360157408</v>
      </c>
      <c r="H59" s="10">
        <f t="shared" si="3"/>
        <v>4.9957332521197113E-2</v>
      </c>
      <c r="I59" s="10">
        <f t="shared" si="4"/>
        <v>0</v>
      </c>
      <c r="J59" s="10">
        <f t="shared" si="5"/>
        <v>2.181370421267087E-2</v>
      </c>
      <c r="K59" s="10">
        <f t="shared" si="6"/>
        <v>-0.5861830268755488</v>
      </c>
      <c r="L59" s="8">
        <f t="shared" si="7"/>
        <v>1.5174750756640607E-2</v>
      </c>
      <c r="M59" s="8">
        <f t="shared" si="8"/>
        <v>-0.2614586995680121</v>
      </c>
      <c r="N59" s="8">
        <f t="shared" si="9"/>
        <v>6.6389534560302652E-3</v>
      </c>
      <c r="O59" s="8">
        <f t="shared" si="10"/>
        <v>9.9490070084506332E-2</v>
      </c>
      <c r="P59" s="8">
        <f t="shared" si="11"/>
        <v>9.4842192229003793E-4</v>
      </c>
      <c r="Q59" s="8">
        <f t="shared" si="12"/>
        <v>0.36951577724770063</v>
      </c>
      <c r="R59" s="8">
        <f t="shared" si="13"/>
        <v>4.7421096114501895E-3</v>
      </c>
      <c r="S59" s="8">
        <f t="shared" si="14"/>
        <v>0.35827001559818417</v>
      </c>
      <c r="T59" s="14">
        <f t="shared" si="0"/>
        <v>2.4957350726334589E-3</v>
      </c>
    </row>
    <row r="60" spans="1:20">
      <c r="A60" s="8">
        <f t="shared" si="1"/>
        <v>49</v>
      </c>
      <c r="B60" s="9">
        <v>5.3</v>
      </c>
      <c r="C60" s="10">
        <v>3.7</v>
      </c>
      <c r="D60" s="10">
        <v>1.5</v>
      </c>
      <c r="E60" s="10">
        <v>0.2</v>
      </c>
      <c r="F60" s="10">
        <v>0</v>
      </c>
      <c r="G60" s="10">
        <f t="shared" si="2"/>
        <v>-3.4927589546675697</v>
      </c>
      <c r="H60" s="10">
        <f t="shared" si="3"/>
        <v>2.9518965134715625E-2</v>
      </c>
      <c r="I60" s="10">
        <f t="shared" si="4"/>
        <v>0</v>
      </c>
      <c r="J60" s="10">
        <f t="shared" si="5"/>
        <v>8.9638622551457617E-3</v>
      </c>
      <c r="K60" s="10">
        <f t="shared" si="6"/>
        <v>-0.58707941310106337</v>
      </c>
      <c r="L60" s="8">
        <f t="shared" si="7"/>
        <v>6.2577906309508151E-3</v>
      </c>
      <c r="M60" s="8">
        <f t="shared" si="8"/>
        <v>-0.26208447863110718</v>
      </c>
      <c r="N60" s="8">
        <f t="shared" si="9"/>
        <v>2.5369421476827627E-3</v>
      </c>
      <c r="O60" s="8">
        <f t="shared" si="10"/>
        <v>9.9236375869738061E-2</v>
      </c>
      <c r="P60" s="8">
        <f t="shared" si="11"/>
        <v>3.3825895302436838E-4</v>
      </c>
      <c r="Q60" s="8">
        <f t="shared" si="12"/>
        <v>0.3694819513523982</v>
      </c>
      <c r="R60" s="8">
        <f t="shared" si="13"/>
        <v>1.6912947651218418E-3</v>
      </c>
      <c r="S60" s="8">
        <f t="shared" si="14"/>
        <v>0.35810088612167196</v>
      </c>
      <c r="T60" s="14">
        <f t="shared" si="0"/>
        <v>8.7136930262455669E-4</v>
      </c>
    </row>
    <row r="61" spans="1:20">
      <c r="A61" s="8">
        <f t="shared" si="1"/>
        <v>50</v>
      </c>
      <c r="B61" s="9">
        <v>5</v>
      </c>
      <c r="C61" s="10">
        <v>3.3</v>
      </c>
      <c r="D61" s="10">
        <v>1.4</v>
      </c>
      <c r="E61" s="10">
        <v>0.2</v>
      </c>
      <c r="F61" s="10">
        <v>0</v>
      </c>
      <c r="G61" s="10">
        <f t="shared" si="2"/>
        <v>-3.2293476423781855</v>
      </c>
      <c r="H61" s="10">
        <f t="shared" si="3"/>
        <v>3.807613458357053E-2</v>
      </c>
      <c r="I61" s="10">
        <f t="shared" si="4"/>
        <v>0</v>
      </c>
      <c r="J61" s="10">
        <f t="shared" si="5"/>
        <v>1.394589548570707E-2</v>
      </c>
      <c r="K61" s="10">
        <f t="shared" si="6"/>
        <v>-0.58847400264963412</v>
      </c>
      <c r="L61" s="8">
        <f t="shared" si="7"/>
        <v>9.2042910205666663E-3</v>
      </c>
      <c r="M61" s="8">
        <f t="shared" si="8"/>
        <v>-0.26300490773316382</v>
      </c>
      <c r="N61" s="8">
        <f t="shared" si="9"/>
        <v>3.9048507359979792E-3</v>
      </c>
      <c r="O61" s="8">
        <f t="shared" si="10"/>
        <v>9.8845890796138258E-2</v>
      </c>
      <c r="P61" s="8">
        <f t="shared" si="11"/>
        <v>5.5783581942828284E-4</v>
      </c>
      <c r="Q61" s="8">
        <f t="shared" si="12"/>
        <v>0.36942616777045539</v>
      </c>
      <c r="R61" s="8">
        <f t="shared" si="13"/>
        <v>2.789179097141414E-3</v>
      </c>
      <c r="S61" s="8">
        <f t="shared" si="14"/>
        <v>0.35782196821195783</v>
      </c>
      <c r="T61" s="14">
        <f t="shared" si="0"/>
        <v>1.4497920248261757E-3</v>
      </c>
    </row>
    <row r="62" spans="1:20">
      <c r="A62" s="8">
        <f t="shared" si="1"/>
        <v>51</v>
      </c>
      <c r="B62" s="9">
        <v>7</v>
      </c>
      <c r="C62" s="10">
        <v>3.2</v>
      </c>
      <c r="D62" s="10">
        <v>4.7</v>
      </c>
      <c r="E62" s="10">
        <v>1.4</v>
      </c>
      <c r="F62" s="10">
        <v>1</v>
      </c>
      <c r="G62" s="10">
        <f t="shared" si="2"/>
        <v>-3.6213394334611184</v>
      </c>
      <c r="H62" s="10">
        <f t="shared" si="3"/>
        <v>2.6050071138339861E-2</v>
      </c>
      <c r="I62" s="10">
        <f t="shared" si="4"/>
        <v>0</v>
      </c>
      <c r="J62" s="10">
        <f t="shared" si="5"/>
        <v>-0.34594751051929717</v>
      </c>
      <c r="K62" s="10">
        <f t="shared" si="6"/>
        <v>-0.55387925159770446</v>
      </c>
      <c r="L62" s="8">
        <f t="shared" si="7"/>
        <v>-0.15814743338025017</v>
      </c>
      <c r="M62" s="8">
        <f t="shared" si="8"/>
        <v>-0.2471901643951388</v>
      </c>
      <c r="N62" s="8">
        <f t="shared" si="9"/>
        <v>-0.2322790427772424</v>
      </c>
      <c r="O62" s="8">
        <f t="shared" si="10"/>
        <v>0.1220737950738625</v>
      </c>
      <c r="P62" s="8">
        <f t="shared" si="11"/>
        <v>-6.9189502103859435E-2</v>
      </c>
      <c r="Q62" s="8">
        <f t="shared" si="12"/>
        <v>0.37634511798084136</v>
      </c>
      <c r="R62" s="8">
        <f t="shared" si="13"/>
        <v>-4.9421072931328171E-2</v>
      </c>
      <c r="S62" s="8">
        <f t="shared" si="14"/>
        <v>0.36276407550509066</v>
      </c>
      <c r="T62" s="14">
        <f t="shared" si="0"/>
        <v>6.786062063125674E-4</v>
      </c>
    </row>
    <row r="63" spans="1:20">
      <c r="A63" s="8">
        <f t="shared" si="1"/>
        <v>52</v>
      </c>
      <c r="B63" s="9">
        <v>6.4</v>
      </c>
      <c r="C63" s="10">
        <v>3.2</v>
      </c>
      <c r="D63" s="10">
        <v>4.5</v>
      </c>
      <c r="E63" s="10">
        <v>1.5</v>
      </c>
      <c r="F63" s="10">
        <v>1</v>
      </c>
      <c r="G63" s="10">
        <f t="shared" si="2"/>
        <v>-2.8592219059810193</v>
      </c>
      <c r="H63" s="10">
        <f t="shared" si="3"/>
        <v>5.4206579680846328E-2</v>
      </c>
      <c r="I63" s="10">
        <f t="shared" si="4"/>
        <v>0</v>
      </c>
      <c r="J63" s="10">
        <f t="shared" si="5"/>
        <v>-0.62066113536889567</v>
      </c>
      <c r="K63" s="10">
        <f t="shared" si="6"/>
        <v>-0.49181313806081489</v>
      </c>
      <c r="L63" s="8">
        <f t="shared" si="7"/>
        <v>-0.31033056768444783</v>
      </c>
      <c r="M63" s="8">
        <f t="shared" si="8"/>
        <v>-0.21615710762669402</v>
      </c>
      <c r="N63" s="8">
        <f t="shared" si="9"/>
        <v>-0.43640236080625472</v>
      </c>
      <c r="O63" s="8">
        <f t="shared" si="10"/>
        <v>0.16571403115448796</v>
      </c>
      <c r="P63" s="8">
        <f t="shared" si="11"/>
        <v>-0.14546745360208491</v>
      </c>
      <c r="Q63" s="8">
        <f t="shared" si="12"/>
        <v>0.39089186334104986</v>
      </c>
      <c r="R63" s="8">
        <f t="shared" si="13"/>
        <v>-9.6978302401389938E-2</v>
      </c>
      <c r="S63" s="8">
        <f t="shared" si="14"/>
        <v>0.37246190574522964</v>
      </c>
      <c r="T63" s="14">
        <f t="shared" si="0"/>
        <v>2.9383532806959421E-3</v>
      </c>
    </row>
    <row r="64" spans="1:20">
      <c r="A64" s="8">
        <f t="shared" si="1"/>
        <v>53</v>
      </c>
      <c r="B64" s="9">
        <v>6.9</v>
      </c>
      <c r="C64" s="10">
        <v>3.1</v>
      </c>
      <c r="D64" s="10">
        <v>4.9000000000000004</v>
      </c>
      <c r="E64" s="10">
        <v>1.5</v>
      </c>
      <c r="F64" s="10">
        <v>1</v>
      </c>
      <c r="G64" s="10">
        <f t="shared" si="2"/>
        <v>-2.2927992328485791</v>
      </c>
      <c r="H64" s="10">
        <f t="shared" si="3"/>
        <v>9.1721085857902687E-2</v>
      </c>
      <c r="I64" s="10">
        <f t="shared" si="4"/>
        <v>0</v>
      </c>
      <c r="J64" s="10">
        <f t="shared" si="5"/>
        <v>-1.0442073315347216</v>
      </c>
      <c r="K64" s="10">
        <f t="shared" si="6"/>
        <v>-0.38739240490734272</v>
      </c>
      <c r="L64" s="8">
        <f t="shared" si="7"/>
        <v>-0.46913662721125171</v>
      </c>
      <c r="M64" s="8">
        <f t="shared" si="8"/>
        <v>-0.16924344490556884</v>
      </c>
      <c r="N64" s="8">
        <f t="shared" si="9"/>
        <v>-0.74153853978552697</v>
      </c>
      <c r="O64" s="8">
        <f t="shared" si="10"/>
        <v>0.23986788513304066</v>
      </c>
      <c r="P64" s="8">
        <f t="shared" si="11"/>
        <v>-0.227001593811896</v>
      </c>
      <c r="Q64" s="8">
        <f t="shared" si="12"/>
        <v>0.41359202272223944</v>
      </c>
      <c r="R64" s="8">
        <f t="shared" si="13"/>
        <v>-0.15133439587459732</v>
      </c>
      <c r="S64" s="8">
        <f t="shared" si="14"/>
        <v>0.38759534533268936</v>
      </c>
      <c r="T64" s="14">
        <f t="shared" si="0"/>
        <v>8.4127575909527571E-3</v>
      </c>
    </row>
    <row r="65" spans="1:20">
      <c r="A65" s="8">
        <f t="shared" si="1"/>
        <v>54</v>
      </c>
      <c r="B65" s="9">
        <v>5.5</v>
      </c>
      <c r="C65" s="10">
        <v>2.2999999999999998</v>
      </c>
      <c r="D65" s="10">
        <v>4</v>
      </c>
      <c r="E65" s="10">
        <v>1.3</v>
      </c>
      <c r="F65" s="10">
        <v>1</v>
      </c>
      <c r="G65" s="10">
        <f t="shared" si="2"/>
        <v>-0.63518163486943002</v>
      </c>
      <c r="H65" s="10">
        <f t="shared" si="3"/>
        <v>0.34633654958646731</v>
      </c>
      <c r="I65" s="10">
        <f t="shared" si="4"/>
        <v>0</v>
      </c>
      <c r="J65" s="10">
        <f t="shared" si="5"/>
        <v>-1.6277938946089279</v>
      </c>
      <c r="K65" s="10">
        <f t="shared" si="6"/>
        <v>-0.22461301544644993</v>
      </c>
      <c r="L65" s="8">
        <f t="shared" si="7"/>
        <v>-0.68071381047282431</v>
      </c>
      <c r="M65" s="8">
        <f t="shared" si="8"/>
        <v>-0.10117206385828641</v>
      </c>
      <c r="N65" s="8">
        <f t="shared" si="9"/>
        <v>-1.1838501051701293</v>
      </c>
      <c r="O65" s="8">
        <f t="shared" si="10"/>
        <v>0.35825289565005358</v>
      </c>
      <c r="P65" s="8">
        <f t="shared" si="11"/>
        <v>-0.38475128418029203</v>
      </c>
      <c r="Q65" s="8">
        <f t="shared" si="12"/>
        <v>0.45206715114026863</v>
      </c>
      <c r="R65" s="8">
        <f t="shared" si="13"/>
        <v>-0.29596252629253234</v>
      </c>
      <c r="S65" s="8">
        <f t="shared" si="14"/>
        <v>0.41719159796194261</v>
      </c>
      <c r="T65" s="14">
        <f t="shared" si="0"/>
        <v>0.11994900557945953</v>
      </c>
    </row>
    <row r="66" spans="1:20">
      <c r="A66" s="8">
        <f t="shared" si="1"/>
        <v>55</v>
      </c>
      <c r="B66" s="9">
        <v>6.5</v>
      </c>
      <c r="C66" s="10">
        <v>2.8</v>
      </c>
      <c r="D66" s="10">
        <v>4.5999999999999996</v>
      </c>
      <c r="E66" s="10">
        <v>1.5</v>
      </c>
      <c r="F66" s="10">
        <v>1</v>
      </c>
      <c r="G66" s="10">
        <f t="shared" si="2"/>
        <v>0.99998926545746525</v>
      </c>
      <c r="H66" s="10">
        <f t="shared" si="3"/>
        <v>0.73105646602719354</v>
      </c>
      <c r="I66" s="10">
        <f t="shared" si="4"/>
        <v>1</v>
      </c>
      <c r="J66" s="10">
        <f t="shared" si="5"/>
        <v>-0.68741101919743142</v>
      </c>
      <c r="K66" s="10">
        <f t="shared" si="6"/>
        <v>-0.15587191352670679</v>
      </c>
      <c r="L66" s="8">
        <f t="shared" si="7"/>
        <v>-0.29611551596197044</v>
      </c>
      <c r="M66" s="8">
        <f t="shared" si="8"/>
        <v>-7.1560512262089357E-2</v>
      </c>
      <c r="N66" s="8">
        <f t="shared" si="9"/>
        <v>-0.48647549050895145</v>
      </c>
      <c r="O66" s="8">
        <f t="shared" si="10"/>
        <v>0.40690044470094872</v>
      </c>
      <c r="P66" s="8">
        <f t="shared" si="11"/>
        <v>-0.15863331212248419</v>
      </c>
      <c r="Q66" s="8">
        <f t="shared" si="12"/>
        <v>0.46793048235251705</v>
      </c>
      <c r="R66" s="8">
        <f t="shared" si="13"/>
        <v>-0.10575554141498945</v>
      </c>
      <c r="S66" s="8">
        <f t="shared" si="14"/>
        <v>0.42776715210344157</v>
      </c>
      <c r="T66" s="14">
        <f t="shared" si="0"/>
        <v>7.2330624465782103E-2</v>
      </c>
    </row>
    <row r="67" spans="1:20">
      <c r="A67" s="8">
        <f t="shared" si="1"/>
        <v>56</v>
      </c>
      <c r="B67" s="9">
        <v>5.7</v>
      </c>
      <c r="C67" s="10">
        <v>2.8</v>
      </c>
      <c r="D67" s="10">
        <v>4.5</v>
      </c>
      <c r="E67" s="10">
        <v>1.3</v>
      </c>
      <c r="F67" s="10">
        <v>1</v>
      </c>
      <c r="G67" s="10">
        <f t="shared" si="2"/>
        <v>1.7782894388799042</v>
      </c>
      <c r="H67" s="10">
        <f t="shared" si="3"/>
        <v>0.85548551542469908</v>
      </c>
      <c r="I67" s="10">
        <f t="shared" si="4"/>
        <v>1</v>
      </c>
      <c r="J67" s="10">
        <f t="shared" si="5"/>
        <v>-0.20367619291055281</v>
      </c>
      <c r="K67" s="10">
        <f t="shared" si="6"/>
        <v>-0.13550429423565152</v>
      </c>
      <c r="L67" s="8">
        <f t="shared" si="7"/>
        <v>-0.10005146318413119</v>
      </c>
      <c r="M67" s="8">
        <f t="shared" si="8"/>
        <v>-6.1555365943676235E-2</v>
      </c>
      <c r="N67" s="8">
        <f t="shared" si="9"/>
        <v>-0.16079699440306799</v>
      </c>
      <c r="O67" s="8">
        <f t="shared" si="10"/>
        <v>0.42298014414125551</v>
      </c>
      <c r="P67" s="8">
        <f t="shared" si="11"/>
        <v>-4.6452465049775203E-2</v>
      </c>
      <c r="Q67" s="8">
        <f t="shared" si="12"/>
        <v>0.47257572885749455</v>
      </c>
      <c r="R67" s="8">
        <f t="shared" si="13"/>
        <v>-3.5732665422904E-2</v>
      </c>
      <c r="S67" s="8">
        <f t="shared" si="14"/>
        <v>0.43134041864573197</v>
      </c>
      <c r="T67" s="14">
        <f t="shared" si="0"/>
        <v>2.0884436252064886E-2</v>
      </c>
    </row>
    <row r="68" spans="1:20">
      <c r="A68" s="8">
        <f t="shared" si="1"/>
        <v>57</v>
      </c>
      <c r="B68" s="9">
        <v>6.3</v>
      </c>
      <c r="C68" s="10">
        <v>3.3</v>
      </c>
      <c r="D68" s="10">
        <v>4.7</v>
      </c>
      <c r="E68" s="10">
        <v>1.6</v>
      </c>
      <c r="F68" s="10">
        <v>1</v>
      </c>
      <c r="G68" s="10">
        <f t="shared" si="2"/>
        <v>2.118658500982888</v>
      </c>
      <c r="H68" s="10">
        <f t="shared" si="3"/>
        <v>0.89270350097822726</v>
      </c>
      <c r="I68" s="10">
        <f t="shared" si="4"/>
        <v>1</v>
      </c>
      <c r="J68" s="10">
        <f t="shared" si="5"/>
        <v>-0.12949377341943022</v>
      </c>
      <c r="K68" s="10">
        <f t="shared" si="6"/>
        <v>-0.1225549168937085</v>
      </c>
      <c r="L68" s="8">
        <f t="shared" si="7"/>
        <v>-6.7830071791130112E-2</v>
      </c>
      <c r="M68" s="8">
        <f t="shared" si="8"/>
        <v>-5.4772358764563225E-2</v>
      </c>
      <c r="N68" s="8">
        <f t="shared" si="9"/>
        <v>-9.6606465884336842E-2</v>
      </c>
      <c r="O68" s="8">
        <f t="shared" si="10"/>
        <v>0.4326407907296892</v>
      </c>
      <c r="P68" s="8">
        <f t="shared" si="11"/>
        <v>-3.2887307535093391E-2</v>
      </c>
      <c r="Q68" s="8">
        <f t="shared" si="12"/>
        <v>0.47586445961100388</v>
      </c>
      <c r="R68" s="8">
        <f t="shared" si="13"/>
        <v>-2.0554567209433369E-2</v>
      </c>
      <c r="S68" s="8">
        <f t="shared" si="14"/>
        <v>0.43339587536667529</v>
      </c>
      <c r="T68" s="14">
        <f t="shared" si="0"/>
        <v>1.1512538702329279E-2</v>
      </c>
    </row>
    <row r="69" spans="1:20">
      <c r="A69" s="8">
        <f t="shared" si="1"/>
        <v>58</v>
      </c>
      <c r="B69" s="9">
        <v>4.9000000000000004</v>
      </c>
      <c r="C69" s="10">
        <v>2.4</v>
      </c>
      <c r="D69" s="10">
        <v>3.3</v>
      </c>
      <c r="E69" s="10">
        <v>1</v>
      </c>
      <c r="F69" s="10">
        <v>1</v>
      </c>
      <c r="G69" s="10">
        <f t="shared" si="2"/>
        <v>1.6050021905715302</v>
      </c>
      <c r="H69" s="10">
        <f t="shared" si="3"/>
        <v>0.83271634726724852</v>
      </c>
      <c r="I69" s="10">
        <f t="shared" si="4"/>
        <v>1</v>
      </c>
      <c r="J69" s="10">
        <f t="shared" si="5"/>
        <v>-0.22836533070388965</v>
      </c>
      <c r="K69" s="10">
        <f t="shared" si="6"/>
        <v>-9.9718383823319531E-2</v>
      </c>
      <c r="L69" s="8">
        <f t="shared" si="7"/>
        <v>-0.11185240687537451</v>
      </c>
      <c r="M69" s="8">
        <f t="shared" si="8"/>
        <v>-4.3587118077025776E-2</v>
      </c>
      <c r="N69" s="8">
        <f t="shared" si="9"/>
        <v>-0.15379705945363994</v>
      </c>
      <c r="O69" s="8">
        <f t="shared" si="10"/>
        <v>0.44802049667505317</v>
      </c>
      <c r="P69" s="8">
        <f t="shared" si="11"/>
        <v>-4.6605169531406046E-2</v>
      </c>
      <c r="Q69" s="8">
        <f t="shared" si="12"/>
        <v>0.4805249765641445</v>
      </c>
      <c r="R69" s="8">
        <f t="shared" si="13"/>
        <v>-4.6605169531406046E-2</v>
      </c>
      <c r="S69" s="8">
        <f t="shared" si="14"/>
        <v>0.43805639231981591</v>
      </c>
      <c r="T69" s="14">
        <f t="shared" si="0"/>
        <v>2.7983820471611791E-2</v>
      </c>
    </row>
    <row r="70" spans="1:20">
      <c r="A70" s="8">
        <f t="shared" si="1"/>
        <v>59</v>
      </c>
      <c r="B70" s="9">
        <v>6.6</v>
      </c>
      <c r="C70" s="10">
        <v>2.9</v>
      </c>
      <c r="D70" s="10">
        <v>4.5999999999999996</v>
      </c>
      <c r="E70" s="10">
        <v>1.3</v>
      </c>
      <c r="F70" s="10">
        <v>1</v>
      </c>
      <c r="G70" s="10">
        <f t="shared" si="2"/>
        <v>2.3390891709011647</v>
      </c>
      <c r="H70" s="10">
        <f t="shared" si="3"/>
        <v>0.91206305845097269</v>
      </c>
      <c r="I70" s="10">
        <f t="shared" si="4"/>
        <v>1</v>
      </c>
      <c r="J70" s="10">
        <f t="shared" si="5"/>
        <v>-9.3098248497138339E-2</v>
      </c>
      <c r="K70" s="10">
        <f t="shared" si="6"/>
        <v>-9.0408558973605696E-2</v>
      </c>
      <c r="L70" s="8">
        <f t="shared" si="7"/>
        <v>-4.0906806157833514E-2</v>
      </c>
      <c r="M70" s="8">
        <f t="shared" si="8"/>
        <v>-3.9496437461242422E-2</v>
      </c>
      <c r="N70" s="8">
        <f t="shared" si="9"/>
        <v>-6.4886658043460055E-2</v>
      </c>
      <c r="O70" s="8">
        <f t="shared" si="10"/>
        <v>0.45450916247939915</v>
      </c>
      <c r="P70" s="8">
        <f t="shared" si="11"/>
        <v>-1.8337533794890889E-2</v>
      </c>
      <c r="Q70" s="8">
        <f t="shared" si="12"/>
        <v>0.4823587299436336</v>
      </c>
      <c r="R70" s="8">
        <f t="shared" si="13"/>
        <v>-1.4105795226839144E-2</v>
      </c>
      <c r="S70" s="8">
        <f t="shared" si="14"/>
        <v>0.43946697184249983</v>
      </c>
      <c r="T70" s="14">
        <f t="shared" si="0"/>
        <v>7.732905688997046E-3</v>
      </c>
    </row>
    <row r="71" spans="1:20">
      <c r="A71" s="8">
        <f t="shared" si="1"/>
        <v>60</v>
      </c>
      <c r="B71" s="9">
        <v>5.2</v>
      </c>
      <c r="C71" s="10">
        <v>2.7</v>
      </c>
      <c r="D71" s="10">
        <v>3.9</v>
      </c>
      <c r="E71" s="10">
        <v>1.4</v>
      </c>
      <c r="F71" s="10">
        <v>1</v>
      </c>
      <c r="G71" s="10">
        <f t="shared" si="2"/>
        <v>2.3105900396251391</v>
      </c>
      <c r="H71" s="10">
        <f t="shared" si="3"/>
        <v>0.90975031004050233</v>
      </c>
      <c r="I71" s="10">
        <f t="shared" si="4"/>
        <v>1</v>
      </c>
      <c r="J71" s="10">
        <f t="shared" si="5"/>
        <v>-7.706319111953526E-2</v>
      </c>
      <c r="K71" s="10">
        <f t="shared" si="6"/>
        <v>-8.2702239861652177E-2</v>
      </c>
      <c r="L71" s="8">
        <f t="shared" si="7"/>
        <v>-4.0013580004374077E-2</v>
      </c>
      <c r="M71" s="8">
        <f t="shared" si="8"/>
        <v>-3.5495079460805011E-2</v>
      </c>
      <c r="N71" s="8">
        <f t="shared" si="9"/>
        <v>-5.7797393339651441E-2</v>
      </c>
      <c r="O71" s="8">
        <f t="shared" si="10"/>
        <v>0.46028890181336429</v>
      </c>
      <c r="P71" s="8">
        <f t="shared" si="11"/>
        <v>-2.0747782224490259E-2</v>
      </c>
      <c r="Q71" s="8">
        <f t="shared" si="12"/>
        <v>0.4844335081660826</v>
      </c>
      <c r="R71" s="8">
        <f t="shared" si="13"/>
        <v>-1.4819844446064472E-2</v>
      </c>
      <c r="S71" s="8">
        <f t="shared" si="14"/>
        <v>0.44094895628710629</v>
      </c>
      <c r="T71" s="14">
        <f t="shared" si="0"/>
        <v>8.1450065377854548E-3</v>
      </c>
    </row>
    <row r="72" spans="1:20">
      <c r="A72" s="8">
        <f t="shared" si="1"/>
        <v>61</v>
      </c>
      <c r="B72" s="9">
        <v>5</v>
      </c>
      <c r="C72" s="10">
        <v>2</v>
      </c>
      <c r="D72" s="10">
        <v>3.5</v>
      </c>
      <c r="E72" s="10">
        <v>1</v>
      </c>
      <c r="F72" s="10">
        <v>1</v>
      </c>
      <c r="G72" s="10">
        <f t="shared" si="2"/>
        <v>2.0518922625700933</v>
      </c>
      <c r="H72" s="10">
        <f t="shared" si="3"/>
        <v>0.88613867956307646</v>
      </c>
      <c r="I72" s="10">
        <f t="shared" si="4"/>
        <v>1</v>
      </c>
      <c r="J72" s="10">
        <f t="shared" si="5"/>
        <v>-0.11488256555760841</v>
      </c>
      <c r="K72" s="10">
        <f t="shared" si="6"/>
        <v>-7.1213983305891335E-2</v>
      </c>
      <c r="L72" s="8">
        <f t="shared" si="7"/>
        <v>-4.5953026223043363E-2</v>
      </c>
      <c r="M72" s="8">
        <f t="shared" si="8"/>
        <v>-3.0899776838500675E-2</v>
      </c>
      <c r="N72" s="8">
        <f t="shared" si="9"/>
        <v>-8.0417795890325883E-2</v>
      </c>
      <c r="O72" s="8">
        <f t="shared" si="10"/>
        <v>0.46833068140239686</v>
      </c>
      <c r="P72" s="8">
        <f t="shared" si="11"/>
        <v>-2.2976513111521681E-2</v>
      </c>
      <c r="Q72" s="8">
        <f t="shared" si="12"/>
        <v>0.48673115947723478</v>
      </c>
      <c r="R72" s="8">
        <f t="shared" si="13"/>
        <v>-2.2976513111521681E-2</v>
      </c>
      <c r="S72" s="8">
        <f t="shared" si="14"/>
        <v>0.44324660759825846</v>
      </c>
      <c r="T72" s="14">
        <f t="shared" si="0"/>
        <v>1.2964400291639783E-2</v>
      </c>
    </row>
    <row r="73" spans="1:20">
      <c r="A73" s="8">
        <f t="shared" si="1"/>
        <v>62</v>
      </c>
      <c r="B73" s="9">
        <v>5.9</v>
      </c>
      <c r="C73" s="10">
        <v>3</v>
      </c>
      <c r="D73" s="10">
        <v>4.2</v>
      </c>
      <c r="E73" s="10">
        <v>1.5</v>
      </c>
      <c r="F73" s="10">
        <v>1</v>
      </c>
      <c r="G73" s="10">
        <f t="shared" si="2"/>
        <v>2.6274703766839167</v>
      </c>
      <c r="H73" s="10">
        <f t="shared" si="3"/>
        <v>0.93260873554493651</v>
      </c>
      <c r="I73" s="10">
        <f t="shared" si="4"/>
        <v>1</v>
      </c>
      <c r="J73" s="10">
        <f t="shared" si="5"/>
        <v>-4.9979130523330764E-2</v>
      </c>
      <c r="K73" s="10">
        <f t="shared" si="6"/>
        <v>-6.621607025355826E-2</v>
      </c>
      <c r="L73" s="8">
        <f t="shared" si="7"/>
        <v>-2.5413117215252929E-2</v>
      </c>
      <c r="M73" s="8">
        <f t="shared" si="8"/>
        <v>-2.8358465116975384E-2</v>
      </c>
      <c r="N73" s="8">
        <f t="shared" si="9"/>
        <v>-3.55783641013541E-2</v>
      </c>
      <c r="O73" s="8">
        <f t="shared" si="10"/>
        <v>0.47188851781253227</v>
      </c>
      <c r="P73" s="8">
        <f t="shared" si="11"/>
        <v>-1.2706558607626465E-2</v>
      </c>
      <c r="Q73" s="8">
        <f t="shared" si="12"/>
        <v>0.48800181533799741</v>
      </c>
      <c r="R73" s="8">
        <f t="shared" si="13"/>
        <v>-8.4710390717509763E-3</v>
      </c>
      <c r="S73" s="8">
        <f t="shared" si="14"/>
        <v>0.44409371150543353</v>
      </c>
      <c r="T73" s="14">
        <f t="shared" si="0"/>
        <v>4.5415825248523046E-3</v>
      </c>
    </row>
    <row r="74" spans="1:20">
      <c r="A74" s="8">
        <f t="shared" si="1"/>
        <v>63</v>
      </c>
      <c r="B74" s="9">
        <v>6</v>
      </c>
      <c r="C74" s="10">
        <v>2.2000000000000002</v>
      </c>
      <c r="D74" s="10">
        <v>4</v>
      </c>
      <c r="E74" s="10">
        <v>1</v>
      </c>
      <c r="F74" s="10">
        <v>1</v>
      </c>
      <c r="G74" s="10">
        <f t="shared" si="2"/>
        <v>2.3599645533148648</v>
      </c>
      <c r="H74" s="10">
        <f t="shared" si="3"/>
        <v>0.9137230092191776</v>
      </c>
      <c r="I74" s="10">
        <f t="shared" si="4"/>
        <v>1</v>
      </c>
      <c r="J74" s="10">
        <f t="shared" si="5"/>
        <v>-8.1617969408797314E-2</v>
      </c>
      <c r="K74" s="10">
        <f t="shared" si="6"/>
        <v>-5.8054273312678525E-2</v>
      </c>
      <c r="L74" s="8">
        <f t="shared" si="7"/>
        <v>-2.9926588783225683E-2</v>
      </c>
      <c r="M74" s="8">
        <f t="shared" si="8"/>
        <v>-2.5365806238652814E-2</v>
      </c>
      <c r="N74" s="8">
        <f t="shared" si="9"/>
        <v>-5.4411979605864871E-2</v>
      </c>
      <c r="O74" s="8">
        <f t="shared" si="10"/>
        <v>0.47732971577311878</v>
      </c>
      <c r="P74" s="8">
        <f t="shared" si="11"/>
        <v>-1.3602994901466218E-2</v>
      </c>
      <c r="Q74" s="8">
        <f t="shared" si="12"/>
        <v>0.48936211482814401</v>
      </c>
      <c r="R74" s="8">
        <f t="shared" si="13"/>
        <v>-1.3602994901466218E-2</v>
      </c>
      <c r="S74" s="8">
        <f t="shared" si="14"/>
        <v>0.44545401099558013</v>
      </c>
      <c r="T74" s="14">
        <f t="shared" si="0"/>
        <v>7.4437191381941138E-3</v>
      </c>
    </row>
    <row r="75" spans="1:20">
      <c r="A75" s="8">
        <f t="shared" si="1"/>
        <v>64</v>
      </c>
      <c r="B75" s="9">
        <v>6.1</v>
      </c>
      <c r="C75" s="10">
        <v>2.9</v>
      </c>
      <c r="D75" s="10">
        <v>4.7</v>
      </c>
      <c r="E75" s="10">
        <v>1.4</v>
      </c>
      <c r="F75" s="10">
        <v>1</v>
      </c>
      <c r="G75" s="10">
        <f t="shared" si="2"/>
        <v>2.946318730589208</v>
      </c>
      <c r="H75" s="10">
        <f t="shared" si="3"/>
        <v>0.95008921123961465</v>
      </c>
      <c r="I75" s="10">
        <f t="shared" si="4"/>
        <v>1</v>
      </c>
      <c r="J75" s="10">
        <f t="shared" si="5"/>
        <v>-2.8874407655908364E-2</v>
      </c>
      <c r="K75" s="10">
        <f t="shared" si="6"/>
        <v>-5.5166832547087687E-2</v>
      </c>
      <c r="L75" s="8">
        <f t="shared" si="7"/>
        <v>-1.3727177410185943E-2</v>
      </c>
      <c r="M75" s="8">
        <f t="shared" si="8"/>
        <v>-2.3993088497634221E-2</v>
      </c>
      <c r="N75" s="8">
        <f t="shared" si="9"/>
        <v>-2.2247494423404807E-2</v>
      </c>
      <c r="O75" s="8">
        <f t="shared" si="10"/>
        <v>0.47955446521545925</v>
      </c>
      <c r="P75" s="8">
        <f t="shared" si="11"/>
        <v>-6.6269132325035588E-3</v>
      </c>
      <c r="Q75" s="8">
        <f t="shared" si="12"/>
        <v>0.49002480615139438</v>
      </c>
      <c r="R75" s="8">
        <f t="shared" si="13"/>
        <v>-4.7335094517882564E-3</v>
      </c>
      <c r="S75" s="8">
        <f t="shared" si="14"/>
        <v>0.44592736194075894</v>
      </c>
      <c r="T75" s="14">
        <f t="shared" si="0"/>
        <v>2.4910868346838086E-3</v>
      </c>
    </row>
    <row r="76" spans="1:20">
      <c r="A76" s="8">
        <f t="shared" si="1"/>
        <v>65</v>
      </c>
      <c r="B76" s="9">
        <v>5.6</v>
      </c>
      <c r="C76" s="10">
        <v>2.9</v>
      </c>
      <c r="D76" s="10">
        <v>3.6</v>
      </c>
      <c r="E76" s="10">
        <v>1.3</v>
      </c>
      <c r="F76" s="10">
        <v>1</v>
      </c>
      <c r="G76" s="10">
        <f t="shared" si="2"/>
        <v>2.4308414658063948</v>
      </c>
      <c r="H76" s="10">
        <f t="shared" si="3"/>
        <v>0.91914908567822939</v>
      </c>
      <c r="I76" s="10">
        <f t="shared" si="4"/>
        <v>1</v>
      </c>
      <c r="J76" s="10">
        <f t="shared" si="5"/>
        <v>-6.7293614106157057E-2</v>
      </c>
      <c r="K76" s="10">
        <f t="shared" si="6"/>
        <v>-4.8437471136471982E-2</v>
      </c>
      <c r="L76" s="8">
        <f t="shared" si="7"/>
        <v>-3.4848478733545622E-2</v>
      </c>
      <c r="M76" s="8">
        <f t="shared" si="8"/>
        <v>-2.050824062427966E-2</v>
      </c>
      <c r="N76" s="8">
        <f t="shared" si="9"/>
        <v>-4.3260180496815258E-2</v>
      </c>
      <c r="O76" s="8">
        <f t="shared" si="10"/>
        <v>0.48388048326514077</v>
      </c>
      <c r="P76" s="8">
        <f t="shared" si="11"/>
        <v>-1.5621731846072177E-2</v>
      </c>
      <c r="Q76" s="8">
        <f t="shared" si="12"/>
        <v>0.49158697933600159</v>
      </c>
      <c r="R76" s="8">
        <f t="shared" si="13"/>
        <v>-1.2016716804670905E-2</v>
      </c>
      <c r="S76" s="8">
        <f t="shared" si="14"/>
        <v>0.44712903362122602</v>
      </c>
      <c r="T76" s="14">
        <f t="shared" si="0"/>
        <v>6.5368703466662913E-3</v>
      </c>
    </row>
    <row r="77" spans="1:20">
      <c r="A77" s="8">
        <f t="shared" si="1"/>
        <v>66</v>
      </c>
      <c r="B77" s="9">
        <v>6.7</v>
      </c>
      <c r="C77" s="10">
        <v>3.1</v>
      </c>
      <c r="D77" s="10">
        <v>4.4000000000000004</v>
      </c>
      <c r="E77" s="10">
        <v>1.4</v>
      </c>
      <c r="F77" s="10">
        <v>1</v>
      </c>
      <c r="G77" s="10">
        <f t="shared" si="2"/>
        <v>2.8763183285086189</v>
      </c>
      <c r="H77" s="10">
        <f t="shared" si="3"/>
        <v>0.94666327282654938</v>
      </c>
      <c r="I77" s="10">
        <f t="shared" si="4"/>
        <v>1</v>
      </c>
      <c r="J77" s="10">
        <f t="shared" si="5"/>
        <v>-3.6087188910076735E-2</v>
      </c>
      <c r="K77" s="10">
        <f t="shared" si="6"/>
        <v>-4.4828752245464308E-2</v>
      </c>
      <c r="L77" s="8">
        <f t="shared" si="7"/>
        <v>-1.669705755540864E-2</v>
      </c>
      <c r="M77" s="8">
        <f t="shared" si="8"/>
        <v>-1.8838534868738797E-2</v>
      </c>
      <c r="N77" s="8">
        <f t="shared" si="9"/>
        <v>-2.3699049433483232E-2</v>
      </c>
      <c r="O77" s="8">
        <f t="shared" si="10"/>
        <v>0.48625038820848909</v>
      </c>
      <c r="P77" s="8">
        <f t="shared" si="11"/>
        <v>-7.5406066379264816E-3</v>
      </c>
      <c r="Q77" s="8">
        <f t="shared" si="12"/>
        <v>0.49234103999979423</v>
      </c>
      <c r="R77" s="8">
        <f t="shared" si="13"/>
        <v>-5.3861475985189158E-3</v>
      </c>
      <c r="S77" s="8">
        <f t="shared" si="14"/>
        <v>0.44766764838107792</v>
      </c>
      <c r="T77" s="14">
        <f t="shared" ref="T77:T111" si="15">(I77-H77)^2</f>
        <v>2.8448064655751054E-3</v>
      </c>
    </row>
    <row r="78" spans="1:20">
      <c r="A78" s="8">
        <f t="shared" ref="A78:A111" si="16">A77+1</f>
        <v>67</v>
      </c>
      <c r="B78" s="9">
        <v>5.6</v>
      </c>
      <c r="C78" s="10">
        <v>3</v>
      </c>
      <c r="D78" s="10">
        <v>4.5</v>
      </c>
      <c r="E78" s="10">
        <v>1.5</v>
      </c>
      <c r="F78" s="10">
        <v>1</v>
      </c>
      <c r="G78" s="10">
        <f t="shared" ref="G78:G111" si="17">(K77*B78)+(M77*C78)+(O77*D78)+(Q77*E78)+S77</f>
        <v>3.0667493381381536</v>
      </c>
      <c r="H78" s="10">
        <f t="shared" ref="H78:H111" si="18">1/(1+$E$7^(-1*G78))</f>
        <v>0.95550015866314242</v>
      </c>
      <c r="I78" s="10">
        <f t="shared" ref="I78:I110" si="19">IF(H78 &gt; 0.5,1,0)</f>
        <v>1</v>
      </c>
      <c r="J78" s="10">
        <f t="shared" ref="J78:J111" si="20">2*(H78-F78)*(1-H78)*H78*B78</f>
        <v>-2.1191695801698256E-2</v>
      </c>
      <c r="K78" s="10">
        <f t="shared" ref="K78:K111" si="21">K77-($E$8*J78)</f>
        <v>-4.2709582665294482E-2</v>
      </c>
      <c r="L78" s="8">
        <f t="shared" ref="L78:L111" si="22">2*(H78-F78)*(1-H78)*H78*C78</f>
        <v>-1.1352694179481209E-2</v>
      </c>
      <c r="M78" s="8">
        <f t="shared" ref="M78:M111" si="23">M77-($E$8*L78)</f>
        <v>-1.7703265450790675E-2</v>
      </c>
      <c r="N78" s="8">
        <f t="shared" ref="N78:N111" si="24">2*(H78-F78)*(1-H78)*H78*D78</f>
        <v>-1.7029041269221813E-2</v>
      </c>
      <c r="O78" s="8">
        <f t="shared" ref="O78:O111" si="25">O77-($E$8*N78)</f>
        <v>0.48795329233541129</v>
      </c>
      <c r="P78" s="8">
        <f t="shared" ref="P78:P111" si="26">2*(H78-F78)*(1-H78)*H78*E78</f>
        <v>-5.6763470897406047E-3</v>
      </c>
      <c r="Q78" s="8">
        <f t="shared" ref="Q78:Q111" si="27">Q77-($E$8*P78)</f>
        <v>0.49290867470876831</v>
      </c>
      <c r="R78" s="8">
        <f t="shared" ref="R78:R111" si="28">2*(H78-F78)*(1-H78)*H78</f>
        <v>-3.784231393160403E-3</v>
      </c>
      <c r="S78" s="8">
        <f t="shared" ref="S78:S111" si="29">S77-($E$8*R78)</f>
        <v>0.44804607152039394</v>
      </c>
      <c r="T78" s="14">
        <f t="shared" si="15"/>
        <v>1.9802358790054989E-3</v>
      </c>
    </row>
    <row r="79" spans="1:20">
      <c r="A79" s="8">
        <f t="shared" si="16"/>
        <v>68</v>
      </c>
      <c r="B79" s="9">
        <v>5.8</v>
      </c>
      <c r="C79" s="10">
        <v>2.7</v>
      </c>
      <c r="D79" s="10">
        <v>4.0999999999999996</v>
      </c>
      <c r="E79" s="10">
        <v>1</v>
      </c>
      <c r="F79" s="10">
        <v>1</v>
      </c>
      <c r="G79" s="10">
        <f t="shared" si="17"/>
        <v>2.6460488486285056</v>
      </c>
      <c r="H79" s="10">
        <f t="shared" si="18"/>
        <v>0.93376704370364649</v>
      </c>
      <c r="I79" s="10">
        <f t="shared" si="19"/>
        <v>1</v>
      </c>
      <c r="J79" s="10">
        <f t="shared" si="20"/>
        <v>-4.7516540240884593E-2</v>
      </c>
      <c r="K79" s="10">
        <f t="shared" si="21"/>
        <v>-3.7957928641206021E-2</v>
      </c>
      <c r="L79" s="8">
        <f t="shared" si="22"/>
        <v>-2.2119768732825586E-2</v>
      </c>
      <c r="M79" s="8">
        <f t="shared" si="23"/>
        <v>-1.5491288577508117E-2</v>
      </c>
      <c r="N79" s="8">
        <f t="shared" si="24"/>
        <v>-3.3589278446142554E-2</v>
      </c>
      <c r="O79" s="8">
        <f t="shared" si="25"/>
        <v>0.49131222018002557</v>
      </c>
      <c r="P79" s="8">
        <f t="shared" si="26"/>
        <v>-8.1925069380835505E-3</v>
      </c>
      <c r="Q79" s="8">
        <f t="shared" si="27"/>
        <v>0.49372792540257665</v>
      </c>
      <c r="R79" s="8">
        <f t="shared" si="28"/>
        <v>-8.1925069380835505E-3</v>
      </c>
      <c r="S79" s="8">
        <f t="shared" si="29"/>
        <v>0.44886532221420228</v>
      </c>
      <c r="T79" s="14">
        <f t="shared" si="15"/>
        <v>4.3868044997546736E-3</v>
      </c>
    </row>
    <row r="80" spans="1:20">
      <c r="A80" s="8">
        <f t="shared" si="16"/>
        <v>69</v>
      </c>
      <c r="B80" s="9">
        <v>6.2</v>
      </c>
      <c r="C80" s="10">
        <v>2.2000000000000002</v>
      </c>
      <c r="D80" s="10">
        <v>4.5</v>
      </c>
      <c r="E80" s="10">
        <v>1.5</v>
      </c>
      <c r="F80" s="10">
        <v>1</v>
      </c>
      <c r="G80" s="10">
        <f t="shared" si="17"/>
        <v>3.1309422086821872</v>
      </c>
      <c r="H80" s="10">
        <f t="shared" si="18"/>
        <v>0.95815118814176392</v>
      </c>
      <c r="I80" s="10">
        <f t="shared" si="19"/>
        <v>1</v>
      </c>
      <c r="J80" s="10">
        <f t="shared" si="20"/>
        <v>-2.0807600085484924E-2</v>
      </c>
      <c r="K80" s="10">
        <f t="shared" si="21"/>
        <v>-3.5877168632657531E-2</v>
      </c>
      <c r="L80" s="8">
        <f t="shared" si="22"/>
        <v>-7.3833419658172316E-3</v>
      </c>
      <c r="M80" s="8">
        <f t="shared" si="23"/>
        <v>-1.4752954380926393E-2</v>
      </c>
      <c r="N80" s="8">
        <f t="shared" si="24"/>
        <v>-1.5102290384626153E-2</v>
      </c>
      <c r="O80" s="8">
        <f t="shared" si="25"/>
        <v>0.49282244921848817</v>
      </c>
      <c r="P80" s="8">
        <f t="shared" si="26"/>
        <v>-5.0340967948753843E-3</v>
      </c>
      <c r="Q80" s="8">
        <f t="shared" si="27"/>
        <v>0.49423133508206418</v>
      </c>
      <c r="R80" s="8">
        <f t="shared" si="28"/>
        <v>-3.356064529916923E-3</v>
      </c>
      <c r="S80" s="8">
        <f t="shared" si="29"/>
        <v>0.44920092866719397</v>
      </c>
      <c r="T80" s="14">
        <f t="shared" si="15"/>
        <v>1.7513230539460407E-3</v>
      </c>
    </row>
    <row r="81" spans="1:20">
      <c r="A81" s="8">
        <f t="shared" si="16"/>
        <v>70</v>
      </c>
      <c r="B81" s="9">
        <v>5.6</v>
      </c>
      <c r="C81" s="10">
        <v>2.5</v>
      </c>
      <c r="D81" s="10">
        <v>3.9</v>
      </c>
      <c r="E81" s="10">
        <v>1.1000000000000001</v>
      </c>
      <c r="F81" s="10">
        <v>1</v>
      </c>
      <c r="G81" s="10">
        <f t="shared" si="17"/>
        <v>2.6770684189143705</v>
      </c>
      <c r="H81" s="10">
        <f t="shared" si="18"/>
        <v>0.93565986455349193</v>
      </c>
      <c r="I81" s="10">
        <f t="shared" si="19"/>
        <v>1</v>
      </c>
      <c r="J81" s="10">
        <f t="shared" si="20"/>
        <v>-4.3381040557902914E-2</v>
      </c>
      <c r="K81" s="10">
        <f t="shared" si="21"/>
        <v>-3.153906457686724E-2</v>
      </c>
      <c r="L81" s="8">
        <f t="shared" si="22"/>
        <v>-1.9366535963349515E-2</v>
      </c>
      <c r="M81" s="8">
        <f t="shared" si="23"/>
        <v>-1.2816300784591441E-2</v>
      </c>
      <c r="N81" s="8">
        <f t="shared" si="24"/>
        <v>-3.0211796102825244E-2</v>
      </c>
      <c r="O81" s="8">
        <f t="shared" si="25"/>
        <v>0.4958436288287707</v>
      </c>
      <c r="P81" s="8">
        <f t="shared" si="26"/>
        <v>-8.5212758238737887E-3</v>
      </c>
      <c r="Q81" s="8">
        <f t="shared" si="27"/>
        <v>0.49508346266445158</v>
      </c>
      <c r="R81" s="8">
        <f t="shared" si="28"/>
        <v>-7.7466143853398067E-3</v>
      </c>
      <c r="S81" s="8">
        <f t="shared" si="29"/>
        <v>0.44997559010572796</v>
      </c>
      <c r="T81" s="14">
        <f t="shared" si="15"/>
        <v>4.1396530292750044E-3</v>
      </c>
    </row>
    <row r="82" spans="1:20">
      <c r="A82" s="8">
        <f t="shared" si="16"/>
        <v>71</v>
      </c>
      <c r="B82" s="9">
        <v>5.9</v>
      </c>
      <c r="C82" s="10">
        <v>3.2</v>
      </c>
      <c r="D82" s="10">
        <v>4.8</v>
      </c>
      <c r="E82" s="10">
        <v>1.8</v>
      </c>
      <c r="F82" s="10">
        <v>1</v>
      </c>
      <c r="G82" s="10">
        <f t="shared" si="17"/>
        <v>3.4940825977656309</v>
      </c>
      <c r="H82" s="10">
        <f t="shared" si="18"/>
        <v>0.97051893045241588</v>
      </c>
      <c r="I82" s="10">
        <f t="shared" si="19"/>
        <v>1</v>
      </c>
      <c r="J82" s="10">
        <f t="shared" si="20"/>
        <v>-9.9534236361505917E-3</v>
      </c>
      <c r="K82" s="10">
        <f t="shared" si="21"/>
        <v>-3.0543722213252182E-2</v>
      </c>
      <c r="L82" s="8">
        <f t="shared" si="22"/>
        <v>-5.3984670568952365E-3</v>
      </c>
      <c r="M82" s="8">
        <f t="shared" si="23"/>
        <v>-1.2276454078901917E-2</v>
      </c>
      <c r="N82" s="8">
        <f t="shared" si="24"/>
        <v>-8.0977005853428534E-3</v>
      </c>
      <c r="O82" s="8">
        <f t="shared" si="25"/>
        <v>0.49665339888730498</v>
      </c>
      <c r="P82" s="8">
        <f t="shared" si="26"/>
        <v>-3.0366377195035705E-3</v>
      </c>
      <c r="Q82" s="8">
        <f t="shared" si="27"/>
        <v>0.49538712643640193</v>
      </c>
      <c r="R82" s="8">
        <f t="shared" si="28"/>
        <v>-1.6870209552797613E-3</v>
      </c>
      <c r="S82" s="8">
        <f t="shared" si="29"/>
        <v>0.45014429220125596</v>
      </c>
      <c r="T82" s="14">
        <f t="shared" si="15"/>
        <v>8.691334616694915E-4</v>
      </c>
    </row>
    <row r="83" spans="1:20">
      <c r="A83" s="8">
        <f t="shared" si="16"/>
        <v>72</v>
      </c>
      <c r="B83" s="9">
        <v>6.1</v>
      </c>
      <c r="C83" s="10">
        <v>2.8</v>
      </c>
      <c r="D83" s="10">
        <v>4</v>
      </c>
      <c r="E83" s="10">
        <v>1.3</v>
      </c>
      <c r="F83" s="10">
        <v>1</v>
      </c>
      <c r="G83" s="10">
        <f t="shared" si="17"/>
        <v>2.8600703751960346</v>
      </c>
      <c r="H83" s="10">
        <f t="shared" si="18"/>
        <v>0.94583690338077886</v>
      </c>
      <c r="I83" s="10">
        <f t="shared" si="19"/>
        <v>1</v>
      </c>
      <c r="J83" s="10">
        <f t="shared" si="20"/>
        <v>-3.385190062095772E-2</v>
      </c>
      <c r="K83" s="10">
        <f t="shared" si="21"/>
        <v>-2.7158532151156409E-2</v>
      </c>
      <c r="L83" s="8">
        <f t="shared" si="22"/>
        <v>-1.5538577334210102E-2</v>
      </c>
      <c r="M83" s="8">
        <f t="shared" si="23"/>
        <v>-1.0722596345480907E-2</v>
      </c>
      <c r="N83" s="8">
        <f t="shared" si="24"/>
        <v>-2.2197967620300147E-2</v>
      </c>
      <c r="O83" s="8">
        <f t="shared" si="25"/>
        <v>0.49887319564933497</v>
      </c>
      <c r="P83" s="8">
        <f t="shared" si="26"/>
        <v>-7.2143394765975481E-3</v>
      </c>
      <c r="Q83" s="8">
        <f t="shared" si="27"/>
        <v>0.4961085603840617</v>
      </c>
      <c r="R83" s="8">
        <f t="shared" si="28"/>
        <v>-5.5494919050750368E-3</v>
      </c>
      <c r="S83" s="8">
        <f t="shared" si="29"/>
        <v>0.45069924139176348</v>
      </c>
      <c r="T83" s="14">
        <f t="shared" si="15"/>
        <v>2.9336410353830843E-3</v>
      </c>
    </row>
    <row r="84" spans="1:20">
      <c r="A84" s="8">
        <f t="shared" si="16"/>
        <v>73</v>
      </c>
      <c r="B84" s="9">
        <v>6.3</v>
      </c>
      <c r="C84" s="10">
        <v>2.5</v>
      </c>
      <c r="D84" s="10">
        <v>4.9000000000000004</v>
      </c>
      <c r="E84" s="10">
        <v>1.5</v>
      </c>
      <c r="F84" s="10">
        <v>1</v>
      </c>
      <c r="G84" s="10">
        <f t="shared" si="17"/>
        <v>3.4414354972336096</v>
      </c>
      <c r="H84" s="10">
        <f t="shared" si="18"/>
        <v>0.96897469878877007</v>
      </c>
      <c r="I84" s="10">
        <f t="shared" si="19"/>
        <v>1</v>
      </c>
      <c r="J84" s="10">
        <f t="shared" si="20"/>
        <v>-1.1752086935046814E-2</v>
      </c>
      <c r="K84" s="10">
        <f t="shared" si="21"/>
        <v>-2.5983323457651728E-2</v>
      </c>
      <c r="L84" s="8">
        <f t="shared" si="22"/>
        <v>-4.663526561526514E-3</v>
      </c>
      <c r="M84" s="8">
        <f t="shared" si="23"/>
        <v>-1.0256243689328256E-2</v>
      </c>
      <c r="N84" s="8">
        <f t="shared" si="24"/>
        <v>-9.1405120605919672E-3</v>
      </c>
      <c r="O84" s="8">
        <f t="shared" si="25"/>
        <v>0.49978724685539416</v>
      </c>
      <c r="P84" s="8">
        <f t="shared" si="26"/>
        <v>-2.798115936915908E-3</v>
      </c>
      <c r="Q84" s="8">
        <f t="shared" si="27"/>
        <v>0.49638837197775332</v>
      </c>
      <c r="R84" s="8">
        <f t="shared" si="28"/>
        <v>-1.8654106246106055E-3</v>
      </c>
      <c r="S84" s="8">
        <f t="shared" si="29"/>
        <v>0.45088578245422456</v>
      </c>
      <c r="T84" s="14">
        <f t="shared" si="15"/>
        <v>9.6256931524754522E-4</v>
      </c>
    </row>
    <row r="85" spans="1:20">
      <c r="A85" s="8">
        <f t="shared" si="16"/>
        <v>74</v>
      </c>
      <c r="B85" s="9">
        <v>6.1</v>
      </c>
      <c r="C85" s="10">
        <v>2.8</v>
      </c>
      <c r="D85" s="10">
        <v>4.7</v>
      </c>
      <c r="E85" s="10">
        <v>1.2</v>
      </c>
      <c r="F85" s="10">
        <v>1</v>
      </c>
      <c r="G85" s="10">
        <f t="shared" si="17"/>
        <v>3.2083361336260863</v>
      </c>
      <c r="H85" s="10">
        <f t="shared" si="18"/>
        <v>0.96114677709685115</v>
      </c>
      <c r="I85" s="10">
        <f t="shared" si="19"/>
        <v>1</v>
      </c>
      <c r="J85" s="10">
        <f t="shared" si="20"/>
        <v>-1.7701238108389958E-2</v>
      </c>
      <c r="K85" s="10">
        <f t="shared" si="21"/>
        <v>-2.4213199646812733E-2</v>
      </c>
      <c r="L85" s="8">
        <f t="shared" si="22"/>
        <v>-8.1251584759822765E-3</v>
      </c>
      <c r="M85" s="8">
        <f t="shared" si="23"/>
        <v>-9.4437278417300284E-3</v>
      </c>
      <c r="N85" s="8">
        <f t="shared" si="24"/>
        <v>-1.363865887039882E-2</v>
      </c>
      <c r="O85" s="8">
        <f t="shared" si="25"/>
        <v>0.50115111274243407</v>
      </c>
      <c r="P85" s="8">
        <f t="shared" si="26"/>
        <v>-3.4822107754209756E-3</v>
      </c>
      <c r="Q85" s="8">
        <f t="shared" si="27"/>
        <v>0.49673659305529544</v>
      </c>
      <c r="R85" s="8">
        <f t="shared" si="28"/>
        <v>-2.9018423128508129E-3</v>
      </c>
      <c r="S85" s="8">
        <f t="shared" si="29"/>
        <v>0.45117596668550963</v>
      </c>
      <c r="T85" s="14">
        <f t="shared" si="15"/>
        <v>1.5095729299617706E-3</v>
      </c>
    </row>
    <row r="86" spans="1:20">
      <c r="A86" s="8">
        <f t="shared" si="16"/>
        <v>75</v>
      </c>
      <c r="B86" s="9">
        <v>6.4</v>
      </c>
      <c r="C86" s="10">
        <v>2.9</v>
      </c>
      <c r="D86" s="10">
        <v>4.3</v>
      </c>
      <c r="E86" s="10">
        <v>1.3</v>
      </c>
      <c r="F86" s="10">
        <v>1</v>
      </c>
      <c r="G86" s="10">
        <f t="shared" si="17"/>
        <v>3.0695320339692413</v>
      </c>
      <c r="H86" s="10">
        <f t="shared" si="18"/>
        <v>0.9556183279327769</v>
      </c>
      <c r="I86" s="10">
        <f t="shared" si="19"/>
        <v>1</v>
      </c>
      <c r="J86" s="10">
        <f t="shared" si="20"/>
        <v>-2.4093603578953439E-2</v>
      </c>
      <c r="K86" s="10">
        <f t="shared" si="21"/>
        <v>-2.1803839288917388E-2</v>
      </c>
      <c r="L86" s="8">
        <f t="shared" si="22"/>
        <v>-1.0917414121713277E-2</v>
      </c>
      <c r="M86" s="8">
        <f t="shared" si="23"/>
        <v>-8.3519864295586999E-3</v>
      </c>
      <c r="N86" s="8">
        <f t="shared" si="24"/>
        <v>-1.6187889904609339E-2</v>
      </c>
      <c r="O86" s="8">
        <f t="shared" si="25"/>
        <v>0.50276990173289504</v>
      </c>
      <c r="P86" s="8">
        <f t="shared" si="26"/>
        <v>-4.8940132269749172E-3</v>
      </c>
      <c r="Q86" s="8">
        <f t="shared" si="27"/>
        <v>0.49722599437799292</v>
      </c>
      <c r="R86" s="8">
        <f t="shared" si="28"/>
        <v>-3.7646255592114746E-3</v>
      </c>
      <c r="S86" s="8">
        <f t="shared" si="29"/>
        <v>0.4515524292414308</v>
      </c>
      <c r="T86" s="14">
        <f t="shared" si="15"/>
        <v>1.969732815482531E-3</v>
      </c>
    </row>
    <row r="87" spans="1:20">
      <c r="A87" s="8">
        <f t="shared" si="16"/>
        <v>76</v>
      </c>
      <c r="B87" s="9">
        <v>6.6</v>
      </c>
      <c r="C87" s="10">
        <v>3</v>
      </c>
      <c r="D87" s="10">
        <v>4.4000000000000004</v>
      </c>
      <c r="E87" s="10">
        <v>1.4</v>
      </c>
      <c r="F87" s="10">
        <v>1</v>
      </c>
      <c r="G87" s="10">
        <f t="shared" si="17"/>
        <v>3.1908950903998283</v>
      </c>
      <c r="H87" s="10">
        <f t="shared" si="18"/>
        <v>0.96049020076870284</v>
      </c>
      <c r="I87" s="10">
        <f t="shared" si="19"/>
        <v>1</v>
      </c>
      <c r="J87" s="10">
        <f t="shared" si="20"/>
        <v>-1.9791399951386183E-2</v>
      </c>
      <c r="K87" s="10">
        <f t="shared" si="21"/>
        <v>-1.982469929377877E-2</v>
      </c>
      <c r="L87" s="8">
        <f t="shared" si="22"/>
        <v>-8.9960908869937198E-3</v>
      </c>
      <c r="M87" s="8">
        <f t="shared" si="23"/>
        <v>-7.4523773408593282E-3</v>
      </c>
      <c r="N87" s="8">
        <f t="shared" si="24"/>
        <v>-1.3194266634257457E-2</v>
      </c>
      <c r="O87" s="8">
        <f t="shared" si="25"/>
        <v>0.50408932839632081</v>
      </c>
      <c r="P87" s="8">
        <f t="shared" si="26"/>
        <v>-4.1981757472637354E-3</v>
      </c>
      <c r="Q87" s="8">
        <f t="shared" si="27"/>
        <v>0.49764581195271929</v>
      </c>
      <c r="R87" s="8">
        <f t="shared" si="28"/>
        <v>-2.9986969623312398E-3</v>
      </c>
      <c r="S87" s="8">
        <f t="shared" si="29"/>
        <v>0.45185229893766393</v>
      </c>
      <c r="T87" s="14">
        <f t="shared" si="15"/>
        <v>1.5610242352974096E-3</v>
      </c>
    </row>
    <row r="88" spans="1:20">
      <c r="A88" s="8">
        <f t="shared" si="16"/>
        <v>77</v>
      </c>
      <c r="B88" s="9">
        <v>6.8</v>
      </c>
      <c r="C88" s="10">
        <v>2.8</v>
      </c>
      <c r="D88" s="10">
        <v>4.8</v>
      </c>
      <c r="E88" s="10">
        <v>1.4</v>
      </c>
      <c r="F88" s="10">
        <v>1</v>
      </c>
      <c r="G88" s="10">
        <f t="shared" si="17"/>
        <v>3.4125106002217089</v>
      </c>
      <c r="H88" s="10">
        <f t="shared" si="18"/>
        <v>0.96809324182579459</v>
      </c>
      <c r="I88" s="10">
        <f t="shared" si="19"/>
        <v>1</v>
      </c>
      <c r="J88" s="10">
        <f t="shared" si="20"/>
        <v>-1.3403599982723178E-2</v>
      </c>
      <c r="K88" s="10">
        <f t="shared" si="21"/>
        <v>-1.8484339295506452E-2</v>
      </c>
      <c r="L88" s="8">
        <f t="shared" si="22"/>
        <v>-5.5191294046507194E-3</v>
      </c>
      <c r="M88" s="8">
        <f t="shared" si="23"/>
        <v>-6.9004644003942562E-3</v>
      </c>
      <c r="N88" s="8">
        <f t="shared" si="24"/>
        <v>-9.461364693686948E-3</v>
      </c>
      <c r="O88" s="8">
        <f t="shared" si="25"/>
        <v>0.50503546486568951</v>
      </c>
      <c r="P88" s="8">
        <f t="shared" si="26"/>
        <v>-2.7595647023253597E-3</v>
      </c>
      <c r="Q88" s="8">
        <f t="shared" si="27"/>
        <v>0.49792176842295183</v>
      </c>
      <c r="R88" s="8">
        <f t="shared" si="28"/>
        <v>-1.9711176445181143E-3</v>
      </c>
      <c r="S88" s="8">
        <f t="shared" si="29"/>
        <v>0.45204941070211574</v>
      </c>
      <c r="T88" s="14">
        <f t="shared" si="15"/>
        <v>1.0180412171872236E-3</v>
      </c>
    </row>
    <row r="89" spans="1:20">
      <c r="A89" s="8">
        <f t="shared" si="16"/>
        <v>78</v>
      </c>
      <c r="B89" s="9">
        <v>6.7</v>
      </c>
      <c r="C89" s="10">
        <v>3</v>
      </c>
      <c r="D89" s="10">
        <v>5</v>
      </c>
      <c r="E89" s="10">
        <v>1.7</v>
      </c>
      <c r="F89" s="10">
        <v>1</v>
      </c>
      <c r="G89" s="10">
        <f t="shared" si="17"/>
        <v>3.6791472748685052</v>
      </c>
      <c r="H89" s="10">
        <f t="shared" si="18"/>
        <v>0.97537709940272754</v>
      </c>
      <c r="I89" s="10">
        <f t="shared" si="19"/>
        <v>1</v>
      </c>
      <c r="J89" s="10">
        <f t="shared" si="20"/>
        <v>-7.9242063593199207E-3</v>
      </c>
      <c r="K89" s="10">
        <f t="shared" si="21"/>
        <v>-1.7691918659574458E-2</v>
      </c>
      <c r="L89" s="8">
        <f t="shared" si="22"/>
        <v>-3.5481521011880243E-3</v>
      </c>
      <c r="M89" s="8">
        <f t="shared" si="23"/>
        <v>-6.545649190275454E-3</v>
      </c>
      <c r="N89" s="8">
        <f t="shared" si="24"/>
        <v>-5.9135868353133742E-3</v>
      </c>
      <c r="O89" s="8">
        <f t="shared" si="25"/>
        <v>0.50562682354922084</v>
      </c>
      <c r="P89" s="8">
        <f t="shared" si="26"/>
        <v>-2.0106195240065469E-3</v>
      </c>
      <c r="Q89" s="8">
        <f t="shared" si="27"/>
        <v>0.49812283037535249</v>
      </c>
      <c r="R89" s="8">
        <f t="shared" si="28"/>
        <v>-1.1827173670626748E-3</v>
      </c>
      <c r="S89" s="8">
        <f t="shared" si="29"/>
        <v>0.45216768243882199</v>
      </c>
      <c r="T89" s="14">
        <f t="shared" si="15"/>
        <v>6.0628723382316033E-4</v>
      </c>
    </row>
    <row r="90" spans="1:20">
      <c r="A90" s="8">
        <f t="shared" si="16"/>
        <v>79</v>
      </c>
      <c r="B90" s="9">
        <v>6</v>
      </c>
      <c r="C90" s="10">
        <v>2.9</v>
      </c>
      <c r="D90" s="10">
        <v>4.5</v>
      </c>
      <c r="E90" s="10">
        <v>1.5</v>
      </c>
      <c r="F90" s="10">
        <v>1</v>
      </c>
      <c r="G90" s="10">
        <f t="shared" si="17"/>
        <v>3.3495387393640992</v>
      </c>
      <c r="H90" s="10">
        <f t="shared" si="18"/>
        <v>0.96608972687327033</v>
      </c>
      <c r="I90" s="10">
        <f t="shared" si="19"/>
        <v>1</v>
      </c>
      <c r="J90" s="10">
        <f t="shared" si="20"/>
        <v>-1.3330955710263444E-2</v>
      </c>
      <c r="K90" s="10">
        <f t="shared" si="21"/>
        <v>-1.6358823088548115E-2</v>
      </c>
      <c r="L90" s="8">
        <f t="shared" si="22"/>
        <v>-6.443295259960664E-3</v>
      </c>
      <c r="M90" s="8">
        <f t="shared" si="23"/>
        <v>-5.9013196642793871E-3</v>
      </c>
      <c r="N90" s="8">
        <f t="shared" si="24"/>
        <v>-9.9982167826975828E-3</v>
      </c>
      <c r="O90" s="8">
        <f t="shared" si="25"/>
        <v>0.50662664522749057</v>
      </c>
      <c r="P90" s="8">
        <f t="shared" si="26"/>
        <v>-3.3327389275658609E-3</v>
      </c>
      <c r="Q90" s="8">
        <f t="shared" si="27"/>
        <v>0.4984561042681091</v>
      </c>
      <c r="R90" s="8">
        <f t="shared" si="28"/>
        <v>-2.2218259517105738E-3</v>
      </c>
      <c r="S90" s="8">
        <f t="shared" si="29"/>
        <v>0.45238986503399303</v>
      </c>
      <c r="T90" s="14">
        <f t="shared" si="15"/>
        <v>1.1499066235294046E-3</v>
      </c>
    </row>
    <row r="91" spans="1:20">
      <c r="A91" s="8">
        <f t="shared" si="16"/>
        <v>80</v>
      </c>
      <c r="B91" s="9">
        <v>5.7</v>
      </c>
      <c r="C91" s="10">
        <v>2.6</v>
      </c>
      <c r="D91" s="10">
        <v>3.5</v>
      </c>
      <c r="E91" s="10">
        <v>1</v>
      </c>
      <c r="F91" s="10">
        <v>1</v>
      </c>
      <c r="G91" s="10">
        <f t="shared" si="17"/>
        <v>2.6154505048664682</v>
      </c>
      <c r="H91" s="10">
        <f t="shared" si="18"/>
        <v>0.9318493508494643</v>
      </c>
      <c r="I91" s="10">
        <f t="shared" si="19"/>
        <v>1</v>
      </c>
      <c r="J91" s="10">
        <f t="shared" si="20"/>
        <v>-4.9339023771848234E-2</v>
      </c>
      <c r="K91" s="10">
        <f t="shared" si="21"/>
        <v>-1.1424920711363291E-2</v>
      </c>
      <c r="L91" s="8">
        <f t="shared" si="22"/>
        <v>-2.2505519615229019E-2</v>
      </c>
      <c r="M91" s="8">
        <f t="shared" si="23"/>
        <v>-3.650767702756485E-3</v>
      </c>
      <c r="N91" s="8">
        <f t="shared" si="24"/>
        <v>-3.0295891789731369E-2</v>
      </c>
      <c r="O91" s="8">
        <f t="shared" si="25"/>
        <v>0.50965623440646368</v>
      </c>
      <c r="P91" s="8">
        <f t="shared" si="26"/>
        <v>-8.6559690827803914E-3</v>
      </c>
      <c r="Q91" s="8">
        <f t="shared" si="27"/>
        <v>0.49932170117638713</v>
      </c>
      <c r="R91" s="8">
        <f t="shared" si="28"/>
        <v>-8.6559690827803914E-3</v>
      </c>
      <c r="S91" s="8">
        <f t="shared" si="29"/>
        <v>0.45325546194227107</v>
      </c>
      <c r="T91" s="14">
        <f t="shared" si="15"/>
        <v>4.6445109796394123E-3</v>
      </c>
    </row>
    <row r="92" spans="1:20">
      <c r="A92" s="8">
        <f t="shared" si="16"/>
        <v>81</v>
      </c>
      <c r="B92" s="9">
        <v>5.5</v>
      </c>
      <c r="C92" s="10">
        <v>2.4</v>
      </c>
      <c r="D92" s="10">
        <v>3.8</v>
      </c>
      <c r="E92" s="10">
        <v>1.1000000000000001</v>
      </c>
      <c r="F92" s="10">
        <v>1</v>
      </c>
      <c r="G92" s="10">
        <f t="shared" si="17"/>
        <v>2.8676041175817453</v>
      </c>
      <c r="H92" s="10">
        <f t="shared" si="18"/>
        <v>0.94622155908891792</v>
      </c>
      <c r="I92" s="10">
        <f t="shared" si="19"/>
        <v>1</v>
      </c>
      <c r="J92" s="10">
        <f t="shared" si="20"/>
        <v>-3.0102456607156429E-2</v>
      </c>
      <c r="K92" s="10">
        <f t="shared" si="21"/>
        <v>-8.4146750506476475E-3</v>
      </c>
      <c r="L92" s="8">
        <f t="shared" si="22"/>
        <v>-1.3135617428577351E-2</v>
      </c>
      <c r="M92" s="8">
        <f t="shared" si="23"/>
        <v>-2.3372059598987501E-3</v>
      </c>
      <c r="N92" s="8">
        <f t="shared" si="24"/>
        <v>-2.0798060928580806E-2</v>
      </c>
      <c r="O92" s="8">
        <f t="shared" si="25"/>
        <v>0.51173604049932175</v>
      </c>
      <c r="P92" s="8">
        <f t="shared" si="26"/>
        <v>-6.0204913214312863E-3</v>
      </c>
      <c r="Q92" s="8">
        <f t="shared" si="27"/>
        <v>0.49992375030853026</v>
      </c>
      <c r="R92" s="8">
        <f t="shared" si="28"/>
        <v>-5.4731739285738962E-3</v>
      </c>
      <c r="S92" s="8">
        <f t="shared" si="29"/>
        <v>0.45380277933512847</v>
      </c>
      <c r="T92" s="14">
        <f t="shared" si="15"/>
        <v>2.8921207068267471E-3</v>
      </c>
    </row>
    <row r="93" spans="1:20">
      <c r="A93" s="8">
        <f t="shared" si="16"/>
        <v>82</v>
      </c>
      <c r="B93" s="9">
        <v>5.5</v>
      </c>
      <c r="C93" s="10">
        <v>2.4</v>
      </c>
      <c r="D93" s="10">
        <v>3.7</v>
      </c>
      <c r="E93" s="10">
        <v>1</v>
      </c>
      <c r="F93" s="10">
        <v>1</v>
      </c>
      <c r="G93" s="10">
        <f t="shared" si="17"/>
        <v>2.7952598724088302</v>
      </c>
      <c r="H93" s="10">
        <f t="shared" si="18"/>
        <v>0.94241913682111955</v>
      </c>
      <c r="I93" s="10">
        <f t="shared" si="19"/>
        <v>1</v>
      </c>
      <c r="J93" s="10">
        <f t="shared" si="20"/>
        <v>-3.4371075632172558E-2</v>
      </c>
      <c r="K93" s="10">
        <f t="shared" si="21"/>
        <v>-4.9775674874303916E-3</v>
      </c>
      <c r="L93" s="8">
        <f t="shared" si="22"/>
        <v>-1.4998287548584389E-2</v>
      </c>
      <c r="M93" s="8">
        <f t="shared" si="23"/>
        <v>-8.3737720504031116E-4</v>
      </c>
      <c r="N93" s="8">
        <f t="shared" si="24"/>
        <v>-2.3122359970734269E-2</v>
      </c>
      <c r="O93" s="8">
        <f t="shared" si="25"/>
        <v>0.51404827649639517</v>
      </c>
      <c r="P93" s="8">
        <f t="shared" si="26"/>
        <v>-6.2492864785768289E-3</v>
      </c>
      <c r="Q93" s="8">
        <f t="shared" si="27"/>
        <v>0.50054867895638799</v>
      </c>
      <c r="R93" s="8">
        <f t="shared" si="28"/>
        <v>-6.2492864785768289E-3</v>
      </c>
      <c r="S93" s="8">
        <f t="shared" si="29"/>
        <v>0.45442770798298615</v>
      </c>
      <c r="T93" s="14">
        <f t="shared" si="15"/>
        <v>3.3155558044249502E-3</v>
      </c>
    </row>
    <row r="94" spans="1:20">
      <c r="A94" s="8">
        <f t="shared" si="16"/>
        <v>83</v>
      </c>
      <c r="B94" s="9">
        <v>5.8</v>
      </c>
      <c r="C94" s="10">
        <v>2.7</v>
      </c>
      <c r="D94" s="10">
        <v>3.9</v>
      </c>
      <c r="E94" s="10">
        <v>1.2</v>
      </c>
      <c r="F94" s="10">
        <v>1</v>
      </c>
      <c r="G94" s="10">
        <f t="shared" si="17"/>
        <v>3.0287435911858873</v>
      </c>
      <c r="H94" s="10">
        <f t="shared" si="18"/>
        <v>0.9538559024843839</v>
      </c>
      <c r="I94" s="10">
        <f t="shared" si="19"/>
        <v>1</v>
      </c>
      <c r="J94" s="10">
        <f t="shared" si="20"/>
        <v>-2.3559879978348547E-2</v>
      </c>
      <c r="K94" s="10">
        <f t="shared" si="21"/>
        <v>-2.6215794895955366E-3</v>
      </c>
      <c r="L94" s="8">
        <f t="shared" si="22"/>
        <v>-1.0967530334748463E-2</v>
      </c>
      <c r="M94" s="8">
        <f t="shared" si="23"/>
        <v>2.5937582843453522E-4</v>
      </c>
      <c r="N94" s="8">
        <f t="shared" si="24"/>
        <v>-1.5841988261303334E-2</v>
      </c>
      <c r="O94" s="8">
        <f t="shared" si="25"/>
        <v>0.51563247532252554</v>
      </c>
      <c r="P94" s="8">
        <f t="shared" si="26"/>
        <v>-4.8744579265548723E-3</v>
      </c>
      <c r="Q94" s="8">
        <f t="shared" si="27"/>
        <v>0.50103612474904347</v>
      </c>
      <c r="R94" s="8">
        <f t="shared" si="28"/>
        <v>-4.0620482721290601E-3</v>
      </c>
      <c r="S94" s="8">
        <f t="shared" si="29"/>
        <v>0.45483391281019908</v>
      </c>
      <c r="T94" s="14">
        <f t="shared" si="15"/>
        <v>2.1292777355306882E-3</v>
      </c>
    </row>
    <row r="95" spans="1:20">
      <c r="A95" s="8">
        <f t="shared" si="16"/>
        <v>84</v>
      </c>
      <c r="B95" s="9">
        <v>6</v>
      </c>
      <c r="C95" s="10">
        <v>2.7</v>
      </c>
      <c r="D95" s="10">
        <v>5.0999999999999996</v>
      </c>
      <c r="E95" s="10">
        <v>1.6</v>
      </c>
      <c r="F95" s="10">
        <v>1</v>
      </c>
      <c r="G95" s="10">
        <f t="shared" si="17"/>
        <v>3.8711881743527488</v>
      </c>
      <c r="H95" s="10">
        <f t="shared" si="18"/>
        <v>0.97959157929867768</v>
      </c>
      <c r="I95" s="10">
        <f t="shared" si="19"/>
        <v>1</v>
      </c>
      <c r="J95" s="10">
        <f t="shared" si="20"/>
        <v>-4.8960414492575377E-3</v>
      </c>
      <c r="K95" s="10">
        <f t="shared" si="21"/>
        <v>-2.1319753446697827E-3</v>
      </c>
      <c r="L95" s="8">
        <f t="shared" si="22"/>
        <v>-2.2032186521658919E-3</v>
      </c>
      <c r="M95" s="8">
        <f t="shared" si="23"/>
        <v>4.7969769365112445E-4</v>
      </c>
      <c r="N95" s="8">
        <f t="shared" si="24"/>
        <v>-4.1616352318689064E-3</v>
      </c>
      <c r="O95" s="8">
        <f t="shared" si="25"/>
        <v>0.51604863884571239</v>
      </c>
      <c r="P95" s="8">
        <f t="shared" si="26"/>
        <v>-1.3056110531353433E-3</v>
      </c>
      <c r="Q95" s="8">
        <f t="shared" si="27"/>
        <v>0.50116668585435697</v>
      </c>
      <c r="R95" s="8">
        <f t="shared" si="28"/>
        <v>-8.1600690820958954E-4</v>
      </c>
      <c r="S95" s="8">
        <f t="shared" si="29"/>
        <v>0.45491551350102005</v>
      </c>
      <c r="T95" s="14">
        <f t="shared" si="15"/>
        <v>4.1650363552216124E-4</v>
      </c>
    </row>
    <row r="96" spans="1:20">
      <c r="A96" s="8">
        <f t="shared" si="16"/>
        <v>85</v>
      </c>
      <c r="B96" s="9">
        <v>5.4</v>
      </c>
      <c r="C96" s="10">
        <v>3</v>
      </c>
      <c r="D96" s="10">
        <v>4.5</v>
      </c>
      <c r="E96" s="10">
        <v>1.5</v>
      </c>
      <c r="F96" s="10">
        <v>1</v>
      </c>
      <c r="G96" s="10">
        <f t="shared" si="17"/>
        <v>3.5188108433079979</v>
      </c>
      <c r="H96" s="10">
        <f t="shared" si="18"/>
        <v>0.97121828077325023</v>
      </c>
      <c r="I96" s="10">
        <f t="shared" si="19"/>
        <v>1</v>
      </c>
      <c r="J96" s="10">
        <f t="shared" si="20"/>
        <v>-8.6890854512901485E-3</v>
      </c>
      <c r="K96" s="10">
        <f t="shared" si="21"/>
        <v>-1.2630667995407678E-3</v>
      </c>
      <c r="L96" s="8">
        <f t="shared" si="22"/>
        <v>-4.8272696951611929E-3</v>
      </c>
      <c r="M96" s="8">
        <f t="shared" si="23"/>
        <v>9.6242466316724369E-4</v>
      </c>
      <c r="N96" s="8">
        <f t="shared" si="24"/>
        <v>-7.2409045427417893E-3</v>
      </c>
      <c r="O96" s="8">
        <f t="shared" si="25"/>
        <v>0.51677272929998652</v>
      </c>
      <c r="P96" s="8">
        <f t="shared" si="26"/>
        <v>-2.4136348475805964E-3</v>
      </c>
      <c r="Q96" s="8">
        <f t="shared" si="27"/>
        <v>0.50140804933911498</v>
      </c>
      <c r="R96" s="8">
        <f t="shared" si="28"/>
        <v>-1.6090898983870644E-3</v>
      </c>
      <c r="S96" s="8">
        <f t="shared" si="29"/>
        <v>0.45507642249085878</v>
      </c>
      <c r="T96" s="14">
        <f t="shared" si="15"/>
        <v>8.283873616474573E-4</v>
      </c>
    </row>
    <row r="97" spans="1:20">
      <c r="A97" s="8">
        <f t="shared" si="16"/>
        <v>86</v>
      </c>
      <c r="B97" s="9">
        <v>6</v>
      </c>
      <c r="C97" s="10">
        <v>3.4</v>
      </c>
      <c r="D97" s="10">
        <v>4.5</v>
      </c>
      <c r="E97" s="10">
        <v>1.6</v>
      </c>
      <c r="F97" s="10">
        <v>1</v>
      </c>
      <c r="G97" s="10">
        <f t="shared" si="17"/>
        <v>3.5785004263409061</v>
      </c>
      <c r="H97" s="10">
        <f t="shared" si="18"/>
        <v>0.97284068863096729</v>
      </c>
      <c r="I97" s="10">
        <f t="shared" si="19"/>
        <v>1</v>
      </c>
      <c r="J97" s="10">
        <f t="shared" si="20"/>
        <v>-8.6111366429226961E-3</v>
      </c>
      <c r="K97" s="10">
        <f t="shared" si="21"/>
        <v>-4.0195313524849809E-4</v>
      </c>
      <c r="L97" s="8">
        <f t="shared" si="22"/>
        <v>-4.8796440976561946E-3</v>
      </c>
      <c r="M97" s="8">
        <f t="shared" si="23"/>
        <v>1.4503890729328632E-3</v>
      </c>
      <c r="N97" s="8">
        <f t="shared" si="24"/>
        <v>-6.4583524821920221E-3</v>
      </c>
      <c r="O97" s="8">
        <f t="shared" si="25"/>
        <v>0.51741856454820567</v>
      </c>
      <c r="P97" s="8">
        <f t="shared" si="26"/>
        <v>-2.2963031047793857E-3</v>
      </c>
      <c r="Q97" s="8">
        <f t="shared" si="27"/>
        <v>0.50163767964959294</v>
      </c>
      <c r="R97" s="8">
        <f t="shared" si="28"/>
        <v>-1.4351894404871161E-3</v>
      </c>
      <c r="S97" s="8">
        <f t="shared" si="29"/>
        <v>0.45521994143490752</v>
      </c>
      <c r="T97" s="14">
        <f t="shared" si="15"/>
        <v>7.3762819404006954E-4</v>
      </c>
    </row>
    <row r="98" spans="1:20">
      <c r="A98" s="8">
        <f t="shared" si="16"/>
        <v>87</v>
      </c>
      <c r="B98" s="9">
        <v>6.7</v>
      </c>
      <c r="C98" s="10">
        <v>3.1</v>
      </c>
      <c r="D98" s="10">
        <v>4.7</v>
      </c>
      <c r="E98" s="10">
        <v>1.5</v>
      </c>
      <c r="F98" s="10">
        <v>1</v>
      </c>
      <c r="G98" s="10">
        <f t="shared" si="17"/>
        <v>3.6413468344057907</v>
      </c>
      <c r="H98" s="10">
        <f t="shared" si="18"/>
        <v>0.97445276104515177</v>
      </c>
      <c r="I98" s="10">
        <f t="shared" si="19"/>
        <v>1</v>
      </c>
      <c r="J98" s="10">
        <f t="shared" si="20"/>
        <v>-8.5222354615117225E-3</v>
      </c>
      <c r="K98" s="10">
        <f t="shared" si="21"/>
        <v>4.502704109026742E-4</v>
      </c>
      <c r="L98" s="8">
        <f t="shared" si="22"/>
        <v>-3.9431238702516925E-3</v>
      </c>
      <c r="M98" s="8">
        <f t="shared" si="23"/>
        <v>1.8447014599580324E-3</v>
      </c>
      <c r="N98" s="8">
        <f t="shared" si="24"/>
        <v>-5.9782845774783728E-3</v>
      </c>
      <c r="O98" s="8">
        <f t="shared" si="25"/>
        <v>0.51801639300595348</v>
      </c>
      <c r="P98" s="8">
        <f t="shared" si="26"/>
        <v>-1.9079631630250127E-3</v>
      </c>
      <c r="Q98" s="8">
        <f t="shared" si="27"/>
        <v>0.50182847596589542</v>
      </c>
      <c r="R98" s="8">
        <f t="shared" si="28"/>
        <v>-1.2719754420166751E-3</v>
      </c>
      <c r="S98" s="8">
        <f t="shared" si="29"/>
        <v>0.45534713897910917</v>
      </c>
      <c r="T98" s="14">
        <f t="shared" si="15"/>
        <v>6.5266141821611475E-4</v>
      </c>
    </row>
    <row r="99" spans="1:20">
      <c r="A99" s="8">
        <f t="shared" si="16"/>
        <v>88</v>
      </c>
      <c r="B99" s="9">
        <v>6.3</v>
      </c>
      <c r="C99" s="10">
        <v>2.2999999999999998</v>
      </c>
      <c r="D99" s="10">
        <v>4.4000000000000004</v>
      </c>
      <c r="E99" s="10">
        <v>1.3</v>
      </c>
      <c r="F99" s="10">
        <v>1</v>
      </c>
      <c r="G99" s="10">
        <f t="shared" si="17"/>
        <v>3.3940758039075596</v>
      </c>
      <c r="H99" s="10">
        <f t="shared" si="18"/>
        <v>0.96751887456031338</v>
      </c>
      <c r="I99" s="10">
        <f t="shared" si="19"/>
        <v>1</v>
      </c>
      <c r="J99" s="10">
        <f t="shared" si="20"/>
        <v>-1.2861515001687588E-2</v>
      </c>
      <c r="K99" s="10">
        <f t="shared" si="21"/>
        <v>1.7364219110714333E-3</v>
      </c>
      <c r="L99" s="8">
        <f t="shared" si="22"/>
        <v>-4.6954737307748334E-3</v>
      </c>
      <c r="M99" s="8">
        <f t="shared" si="23"/>
        <v>2.3142488330355157E-3</v>
      </c>
      <c r="N99" s="8">
        <f t="shared" si="24"/>
        <v>-8.9826453980040317E-3</v>
      </c>
      <c r="O99" s="8">
        <f t="shared" si="25"/>
        <v>0.51891465754575383</v>
      </c>
      <c r="P99" s="8">
        <f t="shared" si="26"/>
        <v>-2.6539634130466456E-3</v>
      </c>
      <c r="Q99" s="8">
        <f t="shared" si="27"/>
        <v>0.50209387230720004</v>
      </c>
      <c r="R99" s="8">
        <f t="shared" si="28"/>
        <v>-2.0415103177281887E-3</v>
      </c>
      <c r="S99" s="8">
        <f t="shared" si="29"/>
        <v>0.45555129001088196</v>
      </c>
      <c r="T99" s="14">
        <f t="shared" si="15"/>
        <v>1.0550235098286574E-3</v>
      </c>
    </row>
    <row r="100" spans="1:20">
      <c r="A100" s="8">
        <f t="shared" si="16"/>
        <v>89</v>
      </c>
      <c r="B100" s="9">
        <v>5.6</v>
      </c>
      <c r="C100" s="10">
        <v>3</v>
      </c>
      <c r="D100" s="10">
        <v>4.0999999999999996</v>
      </c>
      <c r="E100" s="10">
        <v>1.3</v>
      </c>
      <c r="F100" s="10">
        <v>1</v>
      </c>
      <c r="G100" s="10">
        <f t="shared" si="17"/>
        <v>3.252490129148939</v>
      </c>
      <c r="H100" s="10">
        <f t="shared" si="18"/>
        <v>0.96276248769902939</v>
      </c>
      <c r="I100" s="10">
        <f t="shared" si="19"/>
        <v>1</v>
      </c>
      <c r="J100" s="10">
        <f t="shared" si="20"/>
        <v>-1.4951972943084235E-2</v>
      </c>
      <c r="K100" s="10">
        <f t="shared" si="21"/>
        <v>3.231619205379857E-3</v>
      </c>
      <c r="L100" s="8">
        <f t="shared" si="22"/>
        <v>-8.0099855052236969E-3</v>
      </c>
      <c r="M100" s="8">
        <f t="shared" si="23"/>
        <v>3.1152473835578853E-3</v>
      </c>
      <c r="N100" s="8">
        <f t="shared" si="24"/>
        <v>-1.0946980190472386E-2</v>
      </c>
      <c r="O100" s="8">
        <f t="shared" si="25"/>
        <v>0.5200093555648011</v>
      </c>
      <c r="P100" s="8">
        <f t="shared" si="26"/>
        <v>-3.470993718930269E-3</v>
      </c>
      <c r="Q100" s="8">
        <f t="shared" si="27"/>
        <v>0.50244097167909307</v>
      </c>
      <c r="R100" s="8">
        <f t="shared" si="28"/>
        <v>-2.6699951684078993E-3</v>
      </c>
      <c r="S100" s="8">
        <f t="shared" si="29"/>
        <v>0.45581828952772274</v>
      </c>
      <c r="T100" s="14">
        <f t="shared" si="15"/>
        <v>1.3866323223649375E-3</v>
      </c>
    </row>
    <row r="101" spans="1:20">
      <c r="A101" s="8">
        <f t="shared" si="16"/>
        <v>90</v>
      </c>
      <c r="B101" s="9">
        <v>5.5</v>
      </c>
      <c r="C101" s="10">
        <v>2.5</v>
      </c>
      <c r="D101" s="10">
        <v>4</v>
      </c>
      <c r="E101" s="10">
        <v>1.3</v>
      </c>
      <c r="F101" s="10">
        <v>1</v>
      </c>
      <c r="G101" s="10">
        <f t="shared" si="17"/>
        <v>3.214590999058232</v>
      </c>
      <c r="H101" s="10">
        <f t="shared" si="18"/>
        <v>0.96137968404103913</v>
      </c>
      <c r="I101" s="10">
        <f t="shared" si="19"/>
        <v>1</v>
      </c>
      <c r="J101" s="10">
        <f t="shared" si="20"/>
        <v>-1.577318040174646E-2</v>
      </c>
      <c r="K101" s="10">
        <f t="shared" si="21"/>
        <v>4.8089372455545031E-3</v>
      </c>
      <c r="L101" s="8">
        <f t="shared" si="22"/>
        <v>-7.1696274553393006E-3</v>
      </c>
      <c r="M101" s="8">
        <f t="shared" si="23"/>
        <v>3.8322101290918153E-3</v>
      </c>
      <c r="N101" s="8">
        <f t="shared" si="24"/>
        <v>-1.1471403928542881E-2</v>
      </c>
      <c r="O101" s="8">
        <f t="shared" si="25"/>
        <v>0.52115649595765534</v>
      </c>
      <c r="P101" s="8">
        <f t="shared" si="26"/>
        <v>-3.7282062767764364E-3</v>
      </c>
      <c r="Q101" s="8">
        <f t="shared" si="27"/>
        <v>0.5028137923067707</v>
      </c>
      <c r="R101" s="8">
        <f t="shared" si="28"/>
        <v>-2.8678509821357203E-3</v>
      </c>
      <c r="S101" s="8">
        <f t="shared" si="29"/>
        <v>0.4561050746259363</v>
      </c>
      <c r="T101" s="14">
        <f t="shared" si="15"/>
        <v>1.4915288047699677E-3</v>
      </c>
    </row>
    <row r="102" spans="1:20">
      <c r="A102" s="8">
        <f t="shared" si="16"/>
        <v>91</v>
      </c>
      <c r="B102" s="9">
        <v>5.5</v>
      </c>
      <c r="C102" s="10">
        <v>2.6</v>
      </c>
      <c r="D102" s="10">
        <v>4.4000000000000004</v>
      </c>
      <c r="E102" s="10">
        <v>1.2</v>
      </c>
      <c r="F102" s="10">
        <v>1</v>
      </c>
      <c r="G102" s="10">
        <f t="shared" si="17"/>
        <v>3.3889831087939335</v>
      </c>
      <c r="H102" s="10">
        <f t="shared" si="18"/>
        <v>0.96735844939170934</v>
      </c>
      <c r="I102" s="10">
        <f t="shared" si="19"/>
        <v>1</v>
      </c>
      <c r="J102" s="10">
        <f t="shared" si="20"/>
        <v>-1.1337614268434914E-2</v>
      </c>
      <c r="K102" s="10">
        <f t="shared" si="21"/>
        <v>5.9426986723979947E-3</v>
      </c>
      <c r="L102" s="8">
        <f t="shared" si="22"/>
        <v>-5.3595994723510511E-3</v>
      </c>
      <c r="M102" s="8">
        <f t="shared" si="23"/>
        <v>4.3681700763269207E-3</v>
      </c>
      <c r="N102" s="8">
        <f t="shared" si="24"/>
        <v>-9.0700914147479328E-3</v>
      </c>
      <c r="O102" s="8">
        <f t="shared" si="25"/>
        <v>0.52206350509913013</v>
      </c>
      <c r="P102" s="8">
        <f t="shared" si="26"/>
        <v>-2.4736612949312542E-3</v>
      </c>
      <c r="Q102" s="8">
        <f t="shared" si="27"/>
        <v>0.50306115843626387</v>
      </c>
      <c r="R102" s="8">
        <f t="shared" si="28"/>
        <v>-2.0613844124427118E-3</v>
      </c>
      <c r="S102" s="8">
        <f t="shared" si="29"/>
        <v>0.45631121306718059</v>
      </c>
      <c r="T102" s="14">
        <f t="shared" si="15"/>
        <v>1.0654708261136003E-3</v>
      </c>
    </row>
    <row r="103" spans="1:20">
      <c r="A103" s="8">
        <f t="shared" si="16"/>
        <v>92</v>
      </c>
      <c r="B103" s="9">
        <v>6.1</v>
      </c>
      <c r="C103" s="10">
        <v>3</v>
      </c>
      <c r="D103" s="10">
        <v>4.5999999999999996</v>
      </c>
      <c r="E103" s="10">
        <v>1.4</v>
      </c>
      <c r="F103" s="10">
        <v>1</v>
      </c>
      <c r="G103" s="10">
        <f t="shared" si="17"/>
        <v>3.6114439304645569</v>
      </c>
      <c r="H103" s="10">
        <f t="shared" si="18"/>
        <v>0.97369768449612126</v>
      </c>
      <c r="I103" s="10">
        <f t="shared" si="19"/>
        <v>1</v>
      </c>
      <c r="J103" s="10">
        <f t="shared" si="20"/>
        <v>-8.218109693040862E-3</v>
      </c>
      <c r="K103" s="10">
        <f t="shared" si="21"/>
        <v>6.7645096417020805E-3</v>
      </c>
      <c r="L103" s="8">
        <f t="shared" si="22"/>
        <v>-4.0416932916594404E-3</v>
      </c>
      <c r="M103" s="8">
        <f t="shared" si="23"/>
        <v>4.7723394054928646E-3</v>
      </c>
      <c r="N103" s="8">
        <f t="shared" si="24"/>
        <v>-6.1972630472111418E-3</v>
      </c>
      <c r="O103" s="8">
        <f t="shared" si="25"/>
        <v>0.5226832314038512</v>
      </c>
      <c r="P103" s="8">
        <f t="shared" si="26"/>
        <v>-1.8861235361077389E-3</v>
      </c>
      <c r="Q103" s="8">
        <f t="shared" si="27"/>
        <v>0.50324977078987465</v>
      </c>
      <c r="R103" s="8">
        <f t="shared" si="28"/>
        <v>-1.3472310972198135E-3</v>
      </c>
      <c r="S103" s="8">
        <f t="shared" si="29"/>
        <v>0.45644593617690254</v>
      </c>
      <c r="T103" s="14">
        <f t="shared" si="15"/>
        <v>6.9181180086557977E-4</v>
      </c>
    </row>
    <row r="104" spans="1:20">
      <c r="A104" s="8">
        <f t="shared" si="16"/>
        <v>93</v>
      </c>
      <c r="B104" s="9">
        <v>5.8</v>
      </c>
      <c r="C104" s="10">
        <v>2.6</v>
      </c>
      <c r="D104" s="10">
        <v>4</v>
      </c>
      <c r="E104" s="10">
        <v>1.2</v>
      </c>
      <c r="F104" s="10">
        <v>1</v>
      </c>
      <c r="G104" s="10">
        <f t="shared" si="17"/>
        <v>3.2027208251163106</v>
      </c>
      <c r="H104" s="10">
        <f t="shared" si="18"/>
        <v>0.96093653712350158</v>
      </c>
      <c r="I104" s="10">
        <f t="shared" si="19"/>
        <v>1</v>
      </c>
      <c r="J104" s="10">
        <f t="shared" si="20"/>
        <v>-1.7009602920120305E-2</v>
      </c>
      <c r="K104" s="10">
        <f t="shared" si="21"/>
        <v>8.465469933714111E-3</v>
      </c>
      <c r="L104" s="8">
        <f t="shared" si="22"/>
        <v>-7.6249944124677236E-3</v>
      </c>
      <c r="M104" s="8">
        <f t="shared" si="23"/>
        <v>5.534838846739637E-3</v>
      </c>
      <c r="N104" s="8">
        <f t="shared" si="24"/>
        <v>-1.1730760634565728E-2</v>
      </c>
      <c r="O104" s="8">
        <f t="shared" si="25"/>
        <v>0.52385630746730782</v>
      </c>
      <c r="P104" s="8">
        <f t="shared" si="26"/>
        <v>-3.5192281903697184E-3</v>
      </c>
      <c r="Q104" s="8">
        <f t="shared" si="27"/>
        <v>0.5036016936089116</v>
      </c>
      <c r="R104" s="8">
        <f t="shared" si="28"/>
        <v>-2.932690158641432E-3</v>
      </c>
      <c r="S104" s="8">
        <f t="shared" si="29"/>
        <v>0.45673920519276667</v>
      </c>
      <c r="T104" s="14">
        <f t="shared" si="15"/>
        <v>1.5259541319035705E-3</v>
      </c>
    </row>
    <row r="105" spans="1:20">
      <c r="A105" s="8">
        <f t="shared" si="16"/>
        <v>94</v>
      </c>
      <c r="B105" s="9">
        <v>5</v>
      </c>
      <c r="C105" s="10">
        <v>2.2999999999999998</v>
      </c>
      <c r="D105" s="10">
        <v>3.3</v>
      </c>
      <c r="E105" s="10">
        <v>1</v>
      </c>
      <c r="F105" s="10">
        <v>1</v>
      </c>
      <c r="G105" s="10">
        <f t="shared" si="17"/>
        <v>2.7441241924598661</v>
      </c>
      <c r="H105" s="10">
        <f t="shared" si="18"/>
        <v>0.93958064562316723</v>
      </c>
      <c r="I105" s="10">
        <f t="shared" si="19"/>
        <v>1</v>
      </c>
      <c r="J105" s="10">
        <f t="shared" si="20"/>
        <v>-3.4299376278398394E-2</v>
      </c>
      <c r="K105" s="10">
        <f t="shared" si="21"/>
        <v>1.1895407561553951E-2</v>
      </c>
      <c r="L105" s="8">
        <f t="shared" si="22"/>
        <v>-1.577771308806326E-2</v>
      </c>
      <c r="M105" s="8">
        <f t="shared" si="23"/>
        <v>7.1126101555459634E-3</v>
      </c>
      <c r="N105" s="8">
        <f t="shared" si="24"/>
        <v>-2.2637588343742941E-2</v>
      </c>
      <c r="O105" s="8">
        <f t="shared" si="25"/>
        <v>0.52612006630168207</v>
      </c>
      <c r="P105" s="8">
        <f t="shared" si="26"/>
        <v>-6.8598752556796793E-3</v>
      </c>
      <c r="Q105" s="8">
        <f t="shared" si="27"/>
        <v>0.50428768113447953</v>
      </c>
      <c r="R105" s="8">
        <f t="shared" si="28"/>
        <v>-6.8598752556796793E-3</v>
      </c>
      <c r="S105" s="8">
        <f t="shared" si="29"/>
        <v>0.45742519271833465</v>
      </c>
      <c r="T105" s="14">
        <f t="shared" si="15"/>
        <v>3.6504983833133011E-3</v>
      </c>
    </row>
    <row r="106" spans="1:20">
      <c r="A106" s="8">
        <f t="shared" si="16"/>
        <v>95</v>
      </c>
      <c r="B106" s="9">
        <v>5.6</v>
      </c>
      <c r="C106" s="10">
        <v>2.7</v>
      </c>
      <c r="D106" s="10">
        <v>4.2</v>
      </c>
      <c r="E106" s="10">
        <v>1.3</v>
      </c>
      <c r="F106" s="10">
        <v>1</v>
      </c>
      <c r="G106" s="10">
        <f t="shared" si="17"/>
        <v>3.4085217864248993</v>
      </c>
      <c r="H106" s="10">
        <f t="shared" si="18"/>
        <v>0.96796980217167161</v>
      </c>
      <c r="I106" s="10">
        <f t="shared" si="19"/>
        <v>1</v>
      </c>
      <c r="J106" s="10">
        <f t="shared" si="20"/>
        <v>-1.112241443737135E-2</v>
      </c>
      <c r="K106" s="10">
        <f t="shared" si="21"/>
        <v>1.3007649005291087E-2</v>
      </c>
      <c r="L106" s="8">
        <f t="shared" si="22"/>
        <v>-5.3625926751611867E-3</v>
      </c>
      <c r="M106" s="8">
        <f t="shared" si="23"/>
        <v>7.6488694230620819E-3</v>
      </c>
      <c r="N106" s="8">
        <f t="shared" si="24"/>
        <v>-8.3418108280285119E-3</v>
      </c>
      <c r="O106" s="8">
        <f t="shared" si="25"/>
        <v>0.52695424738448493</v>
      </c>
      <c r="P106" s="8">
        <f t="shared" si="26"/>
        <v>-2.5819890658183493E-3</v>
      </c>
      <c r="Q106" s="8">
        <f t="shared" si="27"/>
        <v>0.50454588004106138</v>
      </c>
      <c r="R106" s="8">
        <f t="shared" si="28"/>
        <v>-1.9861454352448839E-3</v>
      </c>
      <c r="S106" s="8">
        <f t="shared" si="29"/>
        <v>0.45762380726185914</v>
      </c>
      <c r="T106" s="14">
        <f t="shared" si="15"/>
        <v>1.0259335729218527E-3</v>
      </c>
    </row>
    <row r="107" spans="1:20">
      <c r="A107" s="8">
        <f t="shared" si="16"/>
        <v>96</v>
      </c>
      <c r="B107" s="9">
        <v>5.7</v>
      </c>
      <c r="C107" s="10">
        <v>3</v>
      </c>
      <c r="D107" s="10">
        <v>4.2</v>
      </c>
      <c r="E107" s="10">
        <v>1.2</v>
      </c>
      <c r="F107" s="10">
        <v>1</v>
      </c>
      <c r="G107" s="10">
        <f t="shared" si="17"/>
        <v>3.373376909925315</v>
      </c>
      <c r="H107" s="10">
        <f t="shared" si="18"/>
        <v>0.96686205635476041</v>
      </c>
      <c r="I107" s="10">
        <f t="shared" si="19"/>
        <v>1</v>
      </c>
      <c r="J107" s="10">
        <f t="shared" si="20"/>
        <v>-1.2103764872034109E-2</v>
      </c>
      <c r="K107" s="10">
        <f t="shared" si="21"/>
        <v>1.4218025492494497E-2</v>
      </c>
      <c r="L107" s="8">
        <f t="shared" si="22"/>
        <v>-6.3704025642284789E-3</v>
      </c>
      <c r="M107" s="8">
        <f t="shared" si="23"/>
        <v>8.2859096794849294E-3</v>
      </c>
      <c r="N107" s="8">
        <f t="shared" si="24"/>
        <v>-8.9185635899198708E-3</v>
      </c>
      <c r="O107" s="8">
        <f t="shared" si="25"/>
        <v>0.52784610374347696</v>
      </c>
      <c r="P107" s="8">
        <f t="shared" si="26"/>
        <v>-2.5481610256913915E-3</v>
      </c>
      <c r="Q107" s="8">
        <f t="shared" si="27"/>
        <v>0.50480069614363055</v>
      </c>
      <c r="R107" s="8">
        <f t="shared" si="28"/>
        <v>-2.1234675214094928E-3</v>
      </c>
      <c r="S107" s="8">
        <f t="shared" si="29"/>
        <v>0.45783615401400007</v>
      </c>
      <c r="T107" s="14">
        <f t="shared" si="15"/>
        <v>1.0981233090350748E-3</v>
      </c>
    </row>
    <row r="108" spans="1:20">
      <c r="A108" s="8">
        <f t="shared" si="16"/>
        <v>97</v>
      </c>
      <c r="B108" s="9">
        <v>5.7</v>
      </c>
      <c r="C108" s="10">
        <v>2.9</v>
      </c>
      <c r="D108" s="10">
        <v>4.2</v>
      </c>
      <c r="E108" s="10">
        <v>1.3</v>
      </c>
      <c r="F108" s="10">
        <v>1</v>
      </c>
      <c r="G108" s="10">
        <f t="shared" si="17"/>
        <v>3.4361025781010479</v>
      </c>
      <c r="H108" s="10">
        <f t="shared" si="18"/>
        <v>0.96881397508260769</v>
      </c>
      <c r="I108" s="10">
        <f t="shared" si="19"/>
        <v>1</v>
      </c>
      <c r="J108" s="10">
        <f t="shared" si="20"/>
        <v>-1.0741508817655657E-2</v>
      </c>
      <c r="K108" s="10">
        <f t="shared" si="21"/>
        <v>1.5292176374260063E-2</v>
      </c>
      <c r="L108" s="8">
        <f t="shared" si="22"/>
        <v>-5.4649781703862109E-3</v>
      </c>
      <c r="M108" s="8">
        <f t="shared" si="23"/>
        <v>8.8324074965235502E-3</v>
      </c>
      <c r="N108" s="8">
        <f t="shared" si="24"/>
        <v>-7.9147959709041683E-3</v>
      </c>
      <c r="O108" s="8">
        <f t="shared" si="25"/>
        <v>0.52863758334056743</v>
      </c>
      <c r="P108" s="8">
        <f t="shared" si="26"/>
        <v>-2.449817800517957E-3</v>
      </c>
      <c r="Q108" s="8">
        <f t="shared" si="27"/>
        <v>0.50504567792368238</v>
      </c>
      <c r="R108" s="8">
        <f t="shared" si="28"/>
        <v>-1.8844752311676591E-3</v>
      </c>
      <c r="S108" s="8">
        <f t="shared" si="29"/>
        <v>0.45802460153711683</v>
      </c>
      <c r="T108" s="14">
        <f t="shared" si="15"/>
        <v>9.7256815014821389E-4</v>
      </c>
    </row>
    <row r="109" spans="1:20">
      <c r="A109" s="8">
        <f t="shared" si="16"/>
        <v>98</v>
      </c>
      <c r="B109" s="9">
        <v>6.2</v>
      </c>
      <c r="C109" s="10">
        <v>2.9</v>
      </c>
      <c r="D109" s="10">
        <v>4.3</v>
      </c>
      <c r="E109" s="10">
        <v>1.3</v>
      </c>
      <c r="F109" s="10">
        <v>1</v>
      </c>
      <c r="G109" s="10">
        <f t="shared" si="17"/>
        <v>3.5081510664626747</v>
      </c>
      <c r="H109" s="10">
        <f t="shared" si="18"/>
        <v>0.97091880303126976</v>
      </c>
      <c r="I109" s="10">
        <f t="shared" si="19"/>
        <v>1</v>
      </c>
      <c r="J109" s="10">
        <f t="shared" si="20"/>
        <v>-1.018190762994646E-2</v>
      </c>
      <c r="K109" s="10">
        <f t="shared" si="21"/>
        <v>1.631036713725471E-2</v>
      </c>
      <c r="L109" s="8">
        <f t="shared" si="22"/>
        <v>-4.7625051817491507E-3</v>
      </c>
      <c r="M109" s="8">
        <f t="shared" si="23"/>
        <v>9.3086580146984656E-3</v>
      </c>
      <c r="N109" s="8">
        <f t="shared" si="24"/>
        <v>-7.0616456143177062E-3</v>
      </c>
      <c r="O109" s="8">
        <f t="shared" si="25"/>
        <v>0.52934374790199923</v>
      </c>
      <c r="P109" s="8">
        <f t="shared" si="26"/>
        <v>-2.1349161159565158E-3</v>
      </c>
      <c r="Q109" s="8">
        <f t="shared" si="27"/>
        <v>0.50525916953527805</v>
      </c>
      <c r="R109" s="8">
        <f t="shared" si="28"/>
        <v>-1.6422431661203968E-3</v>
      </c>
      <c r="S109" s="8">
        <f t="shared" si="29"/>
        <v>0.45818882585372889</v>
      </c>
      <c r="T109" s="14">
        <f t="shared" si="15"/>
        <v>8.4571601713408478E-4</v>
      </c>
    </row>
    <row r="110" spans="1:20">
      <c r="A110" s="8">
        <f t="shared" si="16"/>
        <v>99</v>
      </c>
      <c r="B110" s="9">
        <v>5.0999999999999996</v>
      </c>
      <c r="C110" s="10">
        <v>2.5</v>
      </c>
      <c r="D110" s="10">
        <v>3</v>
      </c>
      <c r="E110" s="10">
        <v>1.1000000000000001</v>
      </c>
      <c r="F110" s="10">
        <v>1</v>
      </c>
      <c r="G110" s="10">
        <f t="shared" si="17"/>
        <v>2.7084596734852773</v>
      </c>
      <c r="H110" s="10">
        <f t="shared" si="18"/>
        <v>0.93752398656385794</v>
      </c>
      <c r="I110" s="10">
        <f t="shared" si="19"/>
        <v>1</v>
      </c>
      <c r="J110" s="10">
        <f t="shared" si="20"/>
        <v>-3.7325804668439641E-2</v>
      </c>
      <c r="K110" s="10">
        <f t="shared" si="21"/>
        <v>2.0042947604098676E-2</v>
      </c>
      <c r="L110" s="8">
        <f t="shared" si="22"/>
        <v>-1.829696307276453E-2</v>
      </c>
      <c r="M110" s="8">
        <f t="shared" si="23"/>
        <v>1.1138354321974919E-2</v>
      </c>
      <c r="N110" s="8">
        <f t="shared" si="24"/>
        <v>-2.1956355687317436E-2</v>
      </c>
      <c r="O110" s="8">
        <f t="shared" si="25"/>
        <v>0.53153938347073093</v>
      </c>
      <c r="P110" s="8">
        <f t="shared" si="26"/>
        <v>-8.0506637520163932E-3</v>
      </c>
      <c r="Q110" s="8">
        <f t="shared" si="27"/>
        <v>0.50606423591047967</v>
      </c>
      <c r="R110" s="8">
        <f t="shared" si="28"/>
        <v>-7.318785229105812E-3</v>
      </c>
      <c r="S110" s="8">
        <f t="shared" si="29"/>
        <v>0.45892070437663945</v>
      </c>
      <c r="T110" s="14">
        <f t="shared" si="15"/>
        <v>3.9032522548730036E-3</v>
      </c>
    </row>
    <row r="111" spans="1:20">
      <c r="A111" s="8">
        <f t="shared" si="16"/>
        <v>100</v>
      </c>
      <c r="B111" s="9">
        <v>5.7</v>
      </c>
      <c r="C111" s="10">
        <v>2.8</v>
      </c>
      <c r="D111" s="10">
        <v>4.0999999999999996</v>
      </c>
      <c r="E111" s="10">
        <v>1.3</v>
      </c>
      <c r="F111" s="10">
        <v>1</v>
      </c>
      <c r="G111" s="10">
        <f t="shared" si="17"/>
        <v>3.4415478767351519</v>
      </c>
      <c r="H111" s="10">
        <f t="shared" si="18"/>
        <v>0.96897807704551187</v>
      </c>
      <c r="I111" s="10">
        <f>IF(H111 &gt; 0.5,1,0)</f>
        <v>1</v>
      </c>
      <c r="J111" s="10">
        <f t="shared" si="20"/>
        <v>-1.0630562189377928E-2</v>
      </c>
      <c r="K111" s="10">
        <f t="shared" si="21"/>
        <v>2.1106003823036467E-2</v>
      </c>
      <c r="L111" s="8">
        <f t="shared" si="22"/>
        <v>-5.2220305491681041E-3</v>
      </c>
      <c r="M111" s="8">
        <f t="shared" si="23"/>
        <v>1.1660557376891728E-2</v>
      </c>
      <c r="N111" s="8">
        <f t="shared" si="24"/>
        <v>-7.6465447327104382E-3</v>
      </c>
      <c r="O111" s="8">
        <f t="shared" si="25"/>
        <v>0.53230403794400194</v>
      </c>
      <c r="P111" s="8">
        <f t="shared" si="26"/>
        <v>-2.4245141835423346E-3</v>
      </c>
      <c r="Q111" s="8">
        <f t="shared" si="27"/>
        <v>0.50630668732883388</v>
      </c>
      <c r="R111" s="8">
        <f t="shared" si="28"/>
        <v>-1.8650109104171803E-3</v>
      </c>
      <c r="S111" s="8">
        <f t="shared" si="29"/>
        <v>0.45910720546768119</v>
      </c>
      <c r="T111" s="14">
        <f t="shared" si="15"/>
        <v>9.6235970379419781E-4</v>
      </c>
    </row>
  </sheetData>
  <mergeCells count="15">
    <mergeCell ref="F10:F11"/>
    <mergeCell ref="T10:T11"/>
    <mergeCell ref="A10:A11"/>
    <mergeCell ref="B10:B11"/>
    <mergeCell ref="C10:C11"/>
    <mergeCell ref="D10:D11"/>
    <mergeCell ref="E10:E11"/>
    <mergeCell ref="P10:Q10"/>
    <mergeCell ref="R10:S10"/>
    <mergeCell ref="G10:G11"/>
    <mergeCell ref="H10:H11"/>
    <mergeCell ref="I10:I11"/>
    <mergeCell ref="J10:K10"/>
    <mergeCell ref="L10:M10"/>
    <mergeCell ref="N10:O10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40" workbookViewId="0">
      <selection sqref="A1:B61"/>
    </sheetView>
  </sheetViews>
  <sheetFormatPr defaultRowHeight="15"/>
  <cols>
    <col min="2" max="2" width="12" customWidth="1"/>
  </cols>
  <sheetData>
    <row r="1" spans="1:2">
      <c r="A1" s="11" t="s">
        <v>11</v>
      </c>
      <c r="B1" s="11" t="s">
        <v>35</v>
      </c>
    </row>
    <row r="2" spans="1:2">
      <c r="A2">
        <v>1</v>
      </c>
      <c r="B2" s="13">
        <v>1.1941331319840574E-3</v>
      </c>
    </row>
    <row r="3" spans="1:2">
      <c r="A3">
        <v>2</v>
      </c>
      <c r="B3" s="13">
        <v>8.8676E-4</v>
      </c>
    </row>
    <row r="4" spans="1:2">
      <c r="A4">
        <v>3</v>
      </c>
      <c r="B4" s="13">
        <v>8.4066000000000002E-4</v>
      </c>
    </row>
    <row r="5" spans="1:2">
      <c r="A5">
        <v>4</v>
      </c>
      <c r="B5" s="13">
        <v>8.0721000000000005E-4</v>
      </c>
    </row>
    <row r="6" spans="1:2">
      <c r="A6">
        <v>5</v>
      </c>
      <c r="B6" s="13">
        <v>7.5091999999999997E-4</v>
      </c>
    </row>
    <row r="7" spans="1:2">
      <c r="A7">
        <v>6</v>
      </c>
      <c r="B7" s="13">
        <v>7.1586999999999996E-4</v>
      </c>
    </row>
    <row r="8" spans="1:2">
      <c r="A8">
        <v>7</v>
      </c>
      <c r="B8" s="13">
        <v>6.9631000000000001E-4</v>
      </c>
    </row>
    <row r="9" spans="1:2">
      <c r="A9">
        <v>8</v>
      </c>
      <c r="B9" s="13">
        <v>6.7588000000000001E-4</v>
      </c>
    </row>
    <row r="10" spans="1:2">
      <c r="A10">
        <v>9</v>
      </c>
      <c r="B10" s="13">
        <v>6.5258999999999998E-4</v>
      </c>
    </row>
    <row r="11" spans="1:2">
      <c r="A11">
        <v>10</v>
      </c>
      <c r="B11" s="13">
        <v>6.2779999999999997E-4</v>
      </c>
    </row>
    <row r="12" spans="1:2">
      <c r="A12">
        <v>11</v>
      </c>
      <c r="B12" s="13">
        <v>6.0238000000000002E-4</v>
      </c>
    </row>
    <row r="13" spans="1:2">
      <c r="A13">
        <v>12</v>
      </c>
      <c r="B13" s="13">
        <v>5.7684000000000001E-4</v>
      </c>
    </row>
    <row r="14" spans="1:2">
      <c r="A14">
        <v>13</v>
      </c>
      <c r="B14" s="13">
        <v>5.5148000000000003E-4</v>
      </c>
    </row>
    <row r="15" spans="1:2">
      <c r="A15">
        <v>14</v>
      </c>
      <c r="B15" s="13">
        <v>5.2658999999999996E-4</v>
      </c>
    </row>
    <row r="16" spans="1:2">
      <c r="A16">
        <v>15</v>
      </c>
      <c r="B16" s="13">
        <v>5.0237000000000003E-4</v>
      </c>
    </row>
    <row r="17" spans="1:2">
      <c r="A17">
        <v>16</v>
      </c>
      <c r="B17" s="13">
        <v>4.7901999999999998E-4</v>
      </c>
    </row>
    <row r="18" spans="1:2">
      <c r="A18">
        <v>17</v>
      </c>
      <c r="B18" s="13">
        <v>4.5665000000000001E-4</v>
      </c>
    </row>
    <row r="19" spans="1:2">
      <c r="A19">
        <v>18</v>
      </c>
      <c r="B19" s="13">
        <v>4.3534999999999998E-4</v>
      </c>
    </row>
    <row r="20" spans="1:2">
      <c r="A20">
        <v>19</v>
      </c>
      <c r="B20" s="13">
        <v>4.1515999999999998E-4</v>
      </c>
    </row>
    <row r="21" spans="1:2">
      <c r="A21">
        <v>20</v>
      </c>
      <c r="B21" s="13">
        <v>3.9607999999999999E-4</v>
      </c>
    </row>
    <row r="22" spans="1:2">
      <c r="A22">
        <v>21</v>
      </c>
      <c r="B22" s="13">
        <v>3.7811000000000002E-4</v>
      </c>
    </row>
    <row r="23" spans="1:2">
      <c r="A23">
        <v>22</v>
      </c>
      <c r="B23" s="13">
        <v>3.6120999999999999E-4</v>
      </c>
    </row>
    <row r="24" spans="1:2">
      <c r="A24">
        <v>23</v>
      </c>
      <c r="B24" s="13">
        <v>3.4532999999999998E-4</v>
      </c>
    </row>
    <row r="25" spans="1:2">
      <c r="A25">
        <v>24</v>
      </c>
      <c r="B25" s="13">
        <v>3.3042E-4</v>
      </c>
    </row>
    <row r="26" spans="1:2">
      <c r="A26">
        <v>25</v>
      </c>
      <c r="B26" s="13">
        <v>3.1641999999999998E-4</v>
      </c>
    </row>
    <row r="27" spans="1:2">
      <c r="A27">
        <v>26</v>
      </c>
      <c r="B27" s="13">
        <v>3.0328000000000001E-4</v>
      </c>
    </row>
    <row r="28" spans="1:2">
      <c r="A28">
        <v>27</v>
      </c>
      <c r="B28" s="13">
        <v>2.9095E-4</v>
      </c>
    </row>
    <row r="29" spans="1:2">
      <c r="A29">
        <v>28</v>
      </c>
      <c r="B29" s="13">
        <v>2.7934999999999999E-4</v>
      </c>
    </row>
    <row r="30" spans="1:2">
      <c r="A30">
        <v>29</v>
      </c>
      <c r="B30" s="13">
        <v>2.6845999999999999E-4</v>
      </c>
    </row>
    <row r="31" spans="1:2">
      <c r="A31">
        <v>30</v>
      </c>
      <c r="B31" s="13">
        <v>2.5820999999999998E-4</v>
      </c>
    </row>
    <row r="32" spans="1:2">
      <c r="A32">
        <v>31</v>
      </c>
      <c r="B32" s="13">
        <v>2.4855E-4</v>
      </c>
    </row>
    <row r="33" spans="1:2">
      <c r="A33">
        <v>32</v>
      </c>
      <c r="B33" s="13">
        <v>2.3945999999999999E-4</v>
      </c>
    </row>
    <row r="34" spans="1:2">
      <c r="A34">
        <v>33</v>
      </c>
      <c r="B34" s="13">
        <v>2.3088000000000001E-4</v>
      </c>
    </row>
    <row r="35" spans="1:2">
      <c r="A35">
        <v>34</v>
      </c>
      <c r="B35" s="13">
        <v>2.2277000000000001E-4</v>
      </c>
    </row>
    <row r="36" spans="1:2">
      <c r="A36">
        <v>35</v>
      </c>
      <c r="B36" s="13">
        <v>2.1511999999999999E-4</v>
      </c>
    </row>
    <row r="37" spans="1:2">
      <c r="A37">
        <v>36</v>
      </c>
      <c r="B37" s="13">
        <v>2.0787E-4</v>
      </c>
    </row>
    <row r="38" spans="1:2">
      <c r="A38">
        <v>37</v>
      </c>
      <c r="B38" s="13">
        <v>2.0102E-4</v>
      </c>
    </row>
    <row r="39" spans="1:2">
      <c r="A39">
        <v>38</v>
      </c>
      <c r="B39" s="13">
        <v>1.9452E-4</v>
      </c>
    </row>
    <row r="40" spans="1:2">
      <c r="A40">
        <v>39</v>
      </c>
      <c r="B40" s="13">
        <v>1.8835E-4</v>
      </c>
    </row>
    <row r="41" spans="1:2">
      <c r="A41">
        <v>40</v>
      </c>
      <c r="B41" s="13">
        <v>1.8249E-4</v>
      </c>
    </row>
    <row r="42" spans="1:2">
      <c r="A42">
        <v>41</v>
      </c>
      <c r="B42" s="13">
        <v>1.7693E-4</v>
      </c>
    </row>
    <row r="43" spans="1:2">
      <c r="A43">
        <v>42</v>
      </c>
      <c r="B43" s="13">
        <v>1.7164E-4</v>
      </c>
    </row>
    <row r="44" spans="1:2">
      <c r="A44">
        <v>43</v>
      </c>
      <c r="B44" s="13">
        <v>1.6660000000000001E-4</v>
      </c>
    </row>
    <row r="45" spans="1:2">
      <c r="A45">
        <v>44</v>
      </c>
      <c r="B45" s="13">
        <v>1.6179000000000001E-4</v>
      </c>
    </row>
    <row r="46" spans="1:2">
      <c r="A46">
        <v>45</v>
      </c>
      <c r="B46" s="13">
        <v>1.5720999999999999E-4</v>
      </c>
    </row>
    <row r="47" spans="1:2">
      <c r="A47">
        <v>46</v>
      </c>
      <c r="B47" s="13">
        <v>1.5284000000000001E-4</v>
      </c>
    </row>
    <row r="48" spans="1:2">
      <c r="A48">
        <v>47</v>
      </c>
      <c r="B48" s="13">
        <v>1.4867E-4</v>
      </c>
    </row>
    <row r="49" spans="1:2">
      <c r="A49">
        <v>48</v>
      </c>
      <c r="B49" s="13">
        <v>1.4467000000000001E-4</v>
      </c>
    </row>
    <row r="50" spans="1:2">
      <c r="A50">
        <v>49</v>
      </c>
      <c r="B50" s="13">
        <v>1.4086E-4</v>
      </c>
    </row>
    <row r="51" spans="1:2">
      <c r="A51">
        <v>50</v>
      </c>
      <c r="B51" s="13">
        <v>1.372E-4</v>
      </c>
    </row>
    <row r="52" spans="1:2">
      <c r="A52">
        <v>51</v>
      </c>
      <c r="B52" s="13">
        <v>1.337E-4</v>
      </c>
    </row>
    <row r="53" spans="1:2">
      <c r="A53">
        <v>52</v>
      </c>
      <c r="B53" s="13">
        <v>1.3034E-4</v>
      </c>
    </row>
    <row r="54" spans="1:2">
      <c r="A54">
        <v>53</v>
      </c>
      <c r="B54" s="13">
        <v>1.2711999999999999E-4</v>
      </c>
    </row>
    <row r="55" spans="1:2">
      <c r="A55">
        <v>54</v>
      </c>
      <c r="B55" s="13">
        <v>1.2402999999999999E-4</v>
      </c>
    </row>
    <row r="56" spans="1:2">
      <c r="A56">
        <v>55</v>
      </c>
      <c r="B56" s="13">
        <v>1.2106E-4</v>
      </c>
    </row>
    <row r="57" spans="1:2">
      <c r="A57">
        <v>56</v>
      </c>
      <c r="B57" s="13">
        <v>1.182E-4</v>
      </c>
    </row>
    <row r="58" spans="1:2">
      <c r="A58">
        <v>57</v>
      </c>
      <c r="B58" s="13">
        <v>1.1546E-4</v>
      </c>
    </row>
    <row r="59" spans="1:2">
      <c r="A59">
        <v>58</v>
      </c>
      <c r="B59" s="13">
        <v>1.1281999999999999E-4</v>
      </c>
    </row>
    <row r="60" spans="1:2">
      <c r="A60">
        <v>59</v>
      </c>
      <c r="B60" s="13">
        <v>1.1027E-4</v>
      </c>
    </row>
    <row r="61" spans="1:2">
      <c r="A61">
        <v>60</v>
      </c>
      <c r="B61" s="13">
        <v>1.0781999999999999E-4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Hakim</dc:creator>
  <cp:lastModifiedBy>Rizki Hakim</cp:lastModifiedBy>
  <dcterms:created xsi:type="dcterms:W3CDTF">2018-03-04T17:22:46Z</dcterms:created>
  <dcterms:modified xsi:type="dcterms:W3CDTF">2018-03-07T17:20:14Z</dcterms:modified>
</cp:coreProperties>
</file>