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PK\"/>
    </mc:Choice>
  </mc:AlternateContent>
  <xr:revisionPtr revIDLastSave="0" documentId="8_{470B038B-3A07-497D-88E1-C259DBFD1705}" xr6:coauthVersionLast="47" xr6:coauthVersionMax="47" xr10:uidLastSave="{00000000-0000-0000-0000-000000000000}"/>
  <bookViews>
    <workbookView xWindow="-108" yWindow="-108" windowWidth="23256" windowHeight="12576" xr2:uid="{F42D1DE1-F19F-41C0-AE8F-9E09DF9D7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E55" i="1"/>
  <c r="E54" i="1"/>
  <c r="E53" i="1"/>
  <c r="E52" i="1"/>
  <c r="E51" i="1"/>
  <c r="E50" i="1"/>
  <c r="E49" i="1"/>
  <c r="E48" i="1"/>
  <c r="E47" i="1"/>
  <c r="E46" i="1"/>
  <c r="E25" i="1"/>
  <c r="E24" i="1"/>
  <c r="E23" i="1"/>
  <c r="E22" i="1"/>
  <c r="E21" i="1"/>
  <c r="J38" i="1" l="1"/>
  <c r="J33" i="1"/>
  <c r="J37" i="1"/>
  <c r="E26" i="1"/>
  <c r="J34" i="1"/>
  <c r="J39" i="1"/>
  <c r="J31" i="1"/>
  <c r="J35" i="1"/>
  <c r="J32" i="1"/>
  <c r="J36" i="1"/>
  <c r="J40" i="1"/>
  <c r="J41" i="1" l="1"/>
</calcChain>
</file>

<file path=xl/sharedStrings.xml><?xml version="1.0" encoding="utf-8"?>
<sst xmlns="http://schemas.openxmlformats.org/spreadsheetml/2006/main" count="142" uniqueCount="96">
  <si>
    <t xml:space="preserve">No </t>
  </si>
  <si>
    <t>Merek</t>
  </si>
  <si>
    <t xml:space="preserve">Model </t>
  </si>
  <si>
    <t>Harga</t>
  </si>
  <si>
    <t xml:space="preserve">Konsumsi BBM </t>
  </si>
  <si>
    <t>Kapasitas Mesin</t>
  </si>
  <si>
    <t>Jumlah Kursi</t>
  </si>
  <si>
    <t>Kecepatan Maksimum</t>
  </si>
  <si>
    <t>Honda</t>
  </si>
  <si>
    <t>Toyota</t>
  </si>
  <si>
    <t>Kia</t>
  </si>
  <si>
    <t>Daihatsu</t>
  </si>
  <si>
    <t>Hyundai</t>
  </si>
  <si>
    <t>Suzuki</t>
  </si>
  <si>
    <t>City Sedan 2022</t>
  </si>
  <si>
    <t>HRV 1,8L Prestige</t>
  </si>
  <si>
    <t>Jazz</t>
  </si>
  <si>
    <t>Supra 3,0L</t>
  </si>
  <si>
    <t>Carens 1,4T Premiere 2022</t>
  </si>
  <si>
    <t>Sirion R CVT 2022</t>
  </si>
  <si>
    <t>H1 2,5L CRDi Royale</t>
  </si>
  <si>
    <t>Ertiga Hybrid GL-AT</t>
  </si>
  <si>
    <t>Ayla 1,0x Deluxe AT</t>
  </si>
  <si>
    <t>Civic RS</t>
  </si>
  <si>
    <t>4,0 liter</t>
  </si>
  <si>
    <t>5,0 liter</t>
  </si>
  <si>
    <t>4,2 liter</t>
  </si>
  <si>
    <t>5,3 liter</t>
  </si>
  <si>
    <t>4,5 liter</t>
  </si>
  <si>
    <t>3,6 liter</t>
  </si>
  <si>
    <t>7,5 liter</t>
  </si>
  <si>
    <t>3,3 liter</t>
  </si>
  <si>
    <t>4,7 liter</t>
  </si>
  <si>
    <t>1498 cc</t>
  </si>
  <si>
    <t>1799 cc</t>
  </si>
  <si>
    <t>1497 cc</t>
  </si>
  <si>
    <t>2998 cc</t>
  </si>
  <si>
    <t>1353 cc</t>
  </si>
  <si>
    <t>1329 cc</t>
  </si>
  <si>
    <t>2497 cc</t>
  </si>
  <si>
    <t>1500 cc</t>
  </si>
  <si>
    <t>1197 cc</t>
  </si>
  <si>
    <t>5 kursi</t>
  </si>
  <si>
    <t>2 kursi</t>
  </si>
  <si>
    <t>6 kursi</t>
  </si>
  <si>
    <t>8 kursi</t>
  </si>
  <si>
    <t>7 kursi</t>
  </si>
  <si>
    <t>171 km/jam</t>
  </si>
  <si>
    <t>272 km/jam</t>
  </si>
  <si>
    <t>220 km/jam</t>
  </si>
  <si>
    <t>180 km/jam</t>
  </si>
  <si>
    <t>250 km/jam</t>
  </si>
  <si>
    <t>230 km/jam</t>
  </si>
  <si>
    <t>170 km/jam</t>
  </si>
  <si>
    <t xml:space="preserve">Nama : Rizky Setyaning Gusti </t>
  </si>
  <si>
    <t>Nim : 201011401725</t>
  </si>
  <si>
    <t>Kelas : 07TPLP015</t>
  </si>
  <si>
    <t xml:space="preserve">Kriteria </t>
  </si>
  <si>
    <t>K1 = Harga</t>
  </si>
  <si>
    <t>K2 = Konsumsi BBM</t>
  </si>
  <si>
    <t>K3 = Kapasitas Mesin</t>
  </si>
  <si>
    <t xml:space="preserve">K4 = Jumlah Kursi </t>
  </si>
  <si>
    <t>K5 = Kecepatan Maksimum</t>
  </si>
  <si>
    <t xml:space="preserve">BOBOT </t>
  </si>
  <si>
    <t>Konsumsi BBM</t>
  </si>
  <si>
    <t xml:space="preserve">Total Bobot </t>
  </si>
  <si>
    <t>Rumus mencari nilai Bobot</t>
  </si>
  <si>
    <t xml:space="preserve">Bobot </t>
  </si>
  <si>
    <t xml:space="preserve">Nilai </t>
  </si>
  <si>
    <t>W1</t>
  </si>
  <si>
    <t>W2</t>
  </si>
  <si>
    <t>W3</t>
  </si>
  <si>
    <t>W4</t>
  </si>
  <si>
    <t>W5</t>
  </si>
  <si>
    <t xml:space="preserve">∑W </t>
  </si>
  <si>
    <t>Mencari nilai Si</t>
  </si>
  <si>
    <t>Nilai Si</t>
  </si>
  <si>
    <t xml:space="preserve">Mencari nilai Vi </t>
  </si>
  <si>
    <t>Prefensi (Vi)</t>
  </si>
  <si>
    <t>Nilai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</si>
  <si>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</si>
  <si>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</si>
  <si>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</si>
  <si>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</si>
  <si>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</si>
  <si>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</si>
  <si>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</si>
  <si>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</si>
  <si>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</si>
  <si>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 xml:space="preserve">V10 </t>
  </si>
  <si>
    <t xml:space="preserve">Tertinggi </t>
  </si>
  <si>
    <t>Total Nilai Si</t>
  </si>
  <si>
    <t>Kesimpulan : V1 menunjukan nilai terbesar sehingga dengan kata lain V1 merupakan pilihan alternatif yang terbaik. City Sedan 2022 menjadi pilihan mobil terbaik dengan pembobotan yang diberikan oleh pengambilan keputusan</t>
  </si>
  <si>
    <t>Benefit : Konsumsi BBM, Kapasitas Mesin, Jumlah Kursi, Kecepatan Maksimum</t>
  </si>
  <si>
    <t xml:space="preserve">Cost : Harga </t>
  </si>
  <si>
    <t>SISTEM PENUNJANG KEPUTUSAN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</si>
</sst>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116542</xdr:colOff>
      <xdr:row>16</xdr:row>
      <xdr:rowOff>170329</xdr:rowOff>
    </xdr:from>
    <xdr:to>
      <xdr:col>4</xdr:col>
      <xdr:colOff>931092</xdr:colOff>
      <xdr:row>18</xdr:row>
      <xdr:rowOff>163962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E2654252-4046-4FDB-A071-79965DA721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/>
      </xdr:blipFill>
      <xdr:spPr bwMode="auto">
        <a:xfrm>
          <a:off x="3541060" y="3039035"/>
          <a:ext cx="814550" cy="352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1032934</xdr:colOff>
      <xdr:row>27</xdr:row>
      <xdr:rowOff>3</xdr:rowOff>
    </xdr:from>
    <xdr:to>
      <xdr:col>4</xdr:col>
      <xdr:colOff>618068</xdr:colOff>
      <xdr:row>28</xdr:row>
      <xdr:rowOff>176215</xdr:rowOff>
    </xdr:to>
    <xdr:pic>
      <xdr:nvPicPr>
        <xdr:cNvPr id="3" name="Picture 2" descr="weighted-product-5">
          <a:extLst>
            <a:ext uri="{FF2B5EF4-FFF2-40B4-BE49-F238E27FC236}">
              <a16:creationId xmlns:a16="http://schemas.microsoft.com/office/drawing/2014/main" id="{8C7F2A6F-F0F6-41A6-A2B5-D2430F10A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7867" y="5139270"/>
          <a:ext cx="1210734" cy="362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1253066</xdr:colOff>
      <xdr:row>41</xdr:row>
      <xdr:rowOff>84669</xdr:rowOff>
    </xdr:from>
    <xdr:to>
      <xdr:col>4</xdr:col>
      <xdr:colOff>930749</xdr:colOff>
      <xdr:row>43</xdr:row>
      <xdr:rowOff>179767</xdr:rowOff>
    </xdr:to>
    <xdr:pic>
      <xdr:nvPicPr>
        <xdr:cNvPr id="4" name="Picture 3" descr="contoh perhitungan weighted product 8">
          <a:extLst>
            <a:ext uri="{FF2B5EF4-FFF2-40B4-BE49-F238E27FC236}">
              <a16:creationId xmlns:a16="http://schemas.microsoft.com/office/drawing/2014/main" id="{189B0999-7598-4778-9296-A2B4D1AFF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7831669"/>
          <a:ext cx="1303283" cy="467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1E8C-2E16-4038-98A3-2252E3723B7D}">
  <dimension ref="B1:Q58"/>
  <sheetViews>
    <sheetView tabSelected="1" zoomScale="74" workbookViewId="0">
      <selection activeCell="D23" sqref="D23"/>
    </sheetView>
  </sheetViews>
  <sheetFormatPr defaultRowHeight="14.4" x14ac:dyDescent="0.3"/>
  <cols>
    <col min="3" max="3" width="8.44140625" bestFit="1" customWidth="1"/>
    <col min="4" max="4" width="23.6640625" customWidth="1"/>
    <col min="5" max="5" width="26" customWidth="1"/>
    <col min="6" max="6" width="14.21875" bestFit="1" customWidth="1"/>
    <col min="7" max="7" width="15" bestFit="1" customWidth="1"/>
    <col min="8" max="8" width="11.44140625" customWidth="1"/>
    <col min="9" max="9" width="19.88671875" bestFit="1" customWidth="1"/>
    <col min="10" max="10" width="18.88671875" customWidth="1"/>
    <col min="12" max="12" width="24.109375" bestFit="1" customWidth="1"/>
    <col min="14" max="14" width="19.88671875" bestFit="1" customWidth="1"/>
  </cols>
  <sheetData>
    <row r="1" spans="2:17" ht="21" x14ac:dyDescent="0.4">
      <c r="B1" s="15" t="s">
        <v>54</v>
      </c>
      <c r="C1" s="15"/>
      <c r="D1" s="15"/>
    </row>
    <row r="2" spans="2:17" ht="21" x14ac:dyDescent="0.4">
      <c r="B2" s="15" t="s">
        <v>55</v>
      </c>
      <c r="C2" s="15"/>
      <c r="D2" s="15"/>
    </row>
    <row r="3" spans="2:17" ht="21" x14ac:dyDescent="0.4">
      <c r="B3" s="15" t="s">
        <v>56</v>
      </c>
      <c r="C3" s="15"/>
      <c r="D3" s="15"/>
    </row>
    <row r="5" spans="2:17" ht="23.4" x14ac:dyDescent="0.45">
      <c r="D5" s="14" t="s">
        <v>95</v>
      </c>
      <c r="E5" s="14"/>
      <c r="F5" s="14"/>
      <c r="G5" s="14"/>
      <c r="H5" s="14"/>
    </row>
    <row r="6" spans="2:17" x14ac:dyDescent="0.3"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L6" s="7" t="s">
        <v>57</v>
      </c>
      <c r="N6" s="8" t="s">
        <v>63</v>
      </c>
      <c r="O6" s="8"/>
    </row>
    <row r="7" spans="2:17" x14ac:dyDescent="0.3">
      <c r="B7" s="1">
        <v>1</v>
      </c>
      <c r="C7" s="1" t="s">
        <v>8</v>
      </c>
      <c r="D7" s="1" t="s">
        <v>14</v>
      </c>
      <c r="E7" s="2">
        <v>365400000</v>
      </c>
      <c r="F7" s="1" t="s">
        <v>24</v>
      </c>
      <c r="G7" s="1" t="s">
        <v>33</v>
      </c>
      <c r="H7" s="1" t="s">
        <v>42</v>
      </c>
      <c r="I7" s="1" t="s">
        <v>47</v>
      </c>
      <c r="L7" s="4" t="s">
        <v>58</v>
      </c>
      <c r="N7" s="1" t="s">
        <v>3</v>
      </c>
      <c r="O7" s="1">
        <v>3</v>
      </c>
    </row>
    <row r="8" spans="2:17" x14ac:dyDescent="0.3">
      <c r="B8" s="1">
        <v>2</v>
      </c>
      <c r="C8" s="1" t="s">
        <v>8</v>
      </c>
      <c r="D8" s="1" t="s">
        <v>15</v>
      </c>
      <c r="E8" s="2">
        <v>424000000</v>
      </c>
      <c r="F8" s="1" t="s">
        <v>25</v>
      </c>
      <c r="G8" s="1" t="s">
        <v>34</v>
      </c>
      <c r="H8" s="1" t="s">
        <v>42</v>
      </c>
      <c r="I8" s="1" t="s">
        <v>49</v>
      </c>
      <c r="L8" s="4" t="s">
        <v>59</v>
      </c>
      <c r="N8" s="1" t="s">
        <v>64</v>
      </c>
      <c r="O8" s="1">
        <v>4</v>
      </c>
    </row>
    <row r="9" spans="2:17" x14ac:dyDescent="0.3">
      <c r="B9" s="1">
        <v>3</v>
      </c>
      <c r="C9" s="1" t="s">
        <v>8</v>
      </c>
      <c r="D9" s="1" t="s">
        <v>16</v>
      </c>
      <c r="E9" s="2">
        <v>300000000</v>
      </c>
      <c r="F9" s="1" t="s">
        <v>26</v>
      </c>
      <c r="G9" s="1" t="s">
        <v>35</v>
      </c>
      <c r="H9" s="1" t="s">
        <v>42</v>
      </c>
      <c r="I9" s="1" t="s">
        <v>50</v>
      </c>
      <c r="L9" s="4" t="s">
        <v>60</v>
      </c>
      <c r="N9" s="1" t="s">
        <v>5</v>
      </c>
      <c r="O9" s="1">
        <v>4</v>
      </c>
    </row>
    <row r="10" spans="2:17" x14ac:dyDescent="0.3">
      <c r="B10" s="1">
        <v>4</v>
      </c>
      <c r="C10" s="1" t="s">
        <v>9</v>
      </c>
      <c r="D10" s="1" t="s">
        <v>17</v>
      </c>
      <c r="E10" s="2">
        <v>2180000000</v>
      </c>
      <c r="F10" s="1" t="s">
        <v>27</v>
      </c>
      <c r="G10" s="1" t="s">
        <v>36</v>
      </c>
      <c r="H10" s="1" t="s">
        <v>43</v>
      </c>
      <c r="I10" s="1" t="s">
        <v>51</v>
      </c>
      <c r="L10" s="4" t="s">
        <v>61</v>
      </c>
      <c r="N10" s="1" t="s">
        <v>6</v>
      </c>
      <c r="O10" s="1">
        <v>5</v>
      </c>
    </row>
    <row r="11" spans="2:17" x14ac:dyDescent="0.3">
      <c r="B11" s="1">
        <v>5</v>
      </c>
      <c r="C11" s="1" t="s">
        <v>10</v>
      </c>
      <c r="D11" s="1" t="s">
        <v>18</v>
      </c>
      <c r="E11" s="2">
        <v>449000000</v>
      </c>
      <c r="F11" s="1" t="s">
        <v>28</v>
      </c>
      <c r="G11" s="1" t="s">
        <v>37</v>
      </c>
      <c r="H11" s="1" t="s">
        <v>44</v>
      </c>
      <c r="I11" s="1" t="s">
        <v>52</v>
      </c>
      <c r="L11" s="4" t="s">
        <v>62</v>
      </c>
      <c r="N11" s="1" t="s">
        <v>7</v>
      </c>
      <c r="O11" s="1">
        <v>4</v>
      </c>
    </row>
    <row r="12" spans="2:17" x14ac:dyDescent="0.3">
      <c r="B12" s="1">
        <v>6</v>
      </c>
      <c r="C12" s="1" t="s">
        <v>11</v>
      </c>
      <c r="D12" s="1" t="s">
        <v>19</v>
      </c>
      <c r="E12" s="2">
        <v>236800000</v>
      </c>
      <c r="F12" s="1" t="s">
        <v>29</v>
      </c>
      <c r="G12" s="1" t="s">
        <v>38</v>
      </c>
      <c r="H12" s="1" t="s">
        <v>42</v>
      </c>
      <c r="I12" s="1" t="s">
        <v>50</v>
      </c>
      <c r="N12" s="6" t="s">
        <v>65</v>
      </c>
      <c r="O12" s="6">
        <v>20</v>
      </c>
    </row>
    <row r="13" spans="2:17" x14ac:dyDescent="0.3">
      <c r="B13" s="1">
        <v>7</v>
      </c>
      <c r="C13" s="1" t="s">
        <v>12</v>
      </c>
      <c r="D13" s="1" t="s">
        <v>20</v>
      </c>
      <c r="E13" s="2">
        <v>619500000</v>
      </c>
      <c r="F13" s="1" t="s">
        <v>30</v>
      </c>
      <c r="G13" s="1" t="s">
        <v>39</v>
      </c>
      <c r="H13" s="1" t="s">
        <v>45</v>
      </c>
      <c r="I13" s="1" t="s">
        <v>50</v>
      </c>
    </row>
    <row r="14" spans="2:17" x14ac:dyDescent="0.3">
      <c r="B14" s="1">
        <v>8</v>
      </c>
      <c r="C14" s="1" t="s">
        <v>13</v>
      </c>
      <c r="D14" s="1" t="s">
        <v>21</v>
      </c>
      <c r="E14" s="2">
        <v>262800000</v>
      </c>
      <c r="F14" s="1" t="s">
        <v>28</v>
      </c>
      <c r="G14" s="1" t="s">
        <v>40</v>
      </c>
      <c r="H14" s="1" t="s">
        <v>46</v>
      </c>
      <c r="I14" s="1" t="s">
        <v>53</v>
      </c>
      <c r="L14" s="11" t="s">
        <v>93</v>
      </c>
      <c r="M14" s="11"/>
      <c r="N14" s="11"/>
      <c r="O14" s="11"/>
      <c r="P14" s="11"/>
      <c r="Q14" s="11"/>
    </row>
    <row r="15" spans="2:17" x14ac:dyDescent="0.3">
      <c r="B15" s="1">
        <v>9</v>
      </c>
      <c r="C15" s="1" t="s">
        <v>11</v>
      </c>
      <c r="D15" s="1" t="s">
        <v>22</v>
      </c>
      <c r="E15" s="2">
        <v>142700000</v>
      </c>
      <c r="F15" s="1" t="s">
        <v>31</v>
      </c>
      <c r="G15" s="1" t="s">
        <v>41</v>
      </c>
      <c r="H15" s="1" t="s">
        <v>42</v>
      </c>
      <c r="I15" s="1" t="s">
        <v>50</v>
      </c>
      <c r="L15" s="12" t="s">
        <v>94</v>
      </c>
      <c r="M15" s="5"/>
      <c r="N15" s="5"/>
      <c r="O15" s="5"/>
      <c r="P15" s="5"/>
      <c r="Q15" s="5"/>
    </row>
    <row r="16" spans="2:17" x14ac:dyDescent="0.3">
      <c r="B16" s="1">
        <v>10</v>
      </c>
      <c r="C16" s="1" t="s">
        <v>8</v>
      </c>
      <c r="D16" s="1" t="s">
        <v>23</v>
      </c>
      <c r="E16" s="2">
        <v>606400000</v>
      </c>
      <c r="F16" s="1" t="s">
        <v>32</v>
      </c>
      <c r="G16" s="1" t="s">
        <v>33</v>
      </c>
      <c r="H16" s="1" t="s">
        <v>42</v>
      </c>
      <c r="I16" s="1" t="s">
        <v>48</v>
      </c>
    </row>
    <row r="19" spans="2:10" x14ac:dyDescent="0.3">
      <c r="C19" s="3"/>
      <c r="D19" s="5" t="s">
        <v>66</v>
      </c>
    </row>
    <row r="20" spans="2:10" x14ac:dyDescent="0.3">
      <c r="D20" s="7" t="s">
        <v>67</v>
      </c>
      <c r="E20" s="7" t="s">
        <v>68</v>
      </c>
    </row>
    <row r="21" spans="2:10" x14ac:dyDescent="0.3">
      <c r="D21" s="1" t="s">
        <v>69</v>
      </c>
      <c r="E21" s="1">
        <f>O7/O12</f>
        <v>0.15</v>
      </c>
    </row>
    <row r="22" spans="2:10" x14ac:dyDescent="0.3">
      <c r="D22" s="1" t="s">
        <v>70</v>
      </c>
      <c r="E22" s="1">
        <f>O8/O12</f>
        <v>0.2</v>
      </c>
    </row>
    <row r="23" spans="2:10" x14ac:dyDescent="0.3">
      <c r="D23" s="1" t="s">
        <v>71</v>
      </c>
      <c r="E23" s="1">
        <f>O9/O12</f>
        <v>0.2</v>
      </c>
    </row>
    <row r="24" spans="2:10" x14ac:dyDescent="0.3">
      <c r="D24" s="1" t="s">
        <v>72</v>
      </c>
      <c r="E24" s="1">
        <f>O10/O12</f>
        <v>0.25</v>
      </c>
    </row>
    <row r="25" spans="2:10" x14ac:dyDescent="0.3">
      <c r="D25" s="1" t="s">
        <v>73</v>
      </c>
      <c r="E25" s="1">
        <f>O11/O12</f>
        <v>0.2</v>
      </c>
    </row>
    <row r="26" spans="2:10" x14ac:dyDescent="0.3">
      <c r="D26" s="9" t="s">
        <v>74</v>
      </c>
      <c r="E26" s="10">
        <f>SUM(E21+E22+E23+E24+E25)</f>
        <v>1</v>
      </c>
    </row>
    <row r="29" spans="2:10" x14ac:dyDescent="0.3">
      <c r="D29" s="5" t="s">
        <v>75</v>
      </c>
    </row>
    <row r="30" spans="2:10" x14ac:dyDescent="0.3">
      <c r="B30" s="7" t="s">
        <v>0</v>
      </c>
      <c r="C30" s="7" t="s">
        <v>1</v>
      </c>
      <c r="D30" s="7" t="s">
        <v>2</v>
      </c>
      <c r="E30" s="7" t="s">
        <v>3</v>
      </c>
      <c r="F30" s="7" t="s">
        <v>4</v>
      </c>
      <c r="G30" s="7" t="s">
        <v>5</v>
      </c>
      <c r="H30" s="7" t="s">
        <v>6</v>
      </c>
      <c r="I30" s="7" t="s">
        <v>7</v>
      </c>
      <c r="J30" s="7" t="s">
        <v>76</v>
      </c>
    </row>
    <row r="31" spans="2:10" x14ac:dyDescent="0.3">
      <c r="B31" s="1">
        <v>1</v>
      </c>
      <c r="C31" s="1" t="s">
        <v>8</v>
      </c>
      <c r="D31" s="1" t="s">
        <v>14</v>
      </c>
      <c r="E31" s="2">
        <v>365400000</v>
      </c>
      <c r="F31" s="1">
        <v>4</v>
      </c>
      <c r="G31" s="1">
        <v>1498</v>
      </c>
      <c r="H31" s="1">
        <v>5</v>
      </c>
      <c r="I31" s="1">
        <v>171</v>
      </c>
      <c r="J31" s="16">
        <f>(E31^-$E$21)*(F31^$E$22)*(G31^$E$23)*(G31^$E$23)*(H31^$E24)*(I31^E25)</f>
        <v>5.3400234640412965</v>
      </c>
    </row>
    <row r="32" spans="2:10" x14ac:dyDescent="0.3">
      <c r="B32" s="1">
        <v>2</v>
      </c>
      <c r="C32" s="1" t="s">
        <v>8</v>
      </c>
      <c r="D32" s="1" t="s">
        <v>15</v>
      </c>
      <c r="E32" s="2">
        <v>424000000</v>
      </c>
      <c r="F32" s="1">
        <v>5</v>
      </c>
      <c r="G32" s="1">
        <v>1799</v>
      </c>
      <c r="H32" s="1">
        <v>5</v>
      </c>
      <c r="I32" s="1">
        <v>220</v>
      </c>
      <c r="J32" s="1">
        <f>E32^-E21*F32^E22*G32^E23*H32^E24*I32^E25</f>
        <v>1.3801376142612032</v>
      </c>
    </row>
    <row r="33" spans="2:10" x14ac:dyDescent="0.3">
      <c r="B33" s="1">
        <v>3</v>
      </c>
      <c r="C33" s="1" t="s">
        <v>8</v>
      </c>
      <c r="D33" s="1" t="s">
        <v>16</v>
      </c>
      <c r="E33" s="2">
        <v>300000000</v>
      </c>
      <c r="F33" s="1">
        <v>4.2</v>
      </c>
      <c r="G33" s="1">
        <v>1497</v>
      </c>
      <c r="H33" s="1">
        <v>5</v>
      </c>
      <c r="I33" s="1">
        <v>180</v>
      </c>
      <c r="J33" s="1">
        <f>E33^-E21*F33^E22*G33^E23*H33^E24*I33^E25</f>
        <v>1.2999391755511072</v>
      </c>
    </row>
    <row r="34" spans="2:10" x14ac:dyDescent="0.3">
      <c r="B34" s="1">
        <v>4</v>
      </c>
      <c r="C34" s="1" t="s">
        <v>9</v>
      </c>
      <c r="D34" s="1" t="s">
        <v>17</v>
      </c>
      <c r="E34" s="2">
        <v>2180000000</v>
      </c>
      <c r="F34" s="1">
        <v>5.3</v>
      </c>
      <c r="G34" s="1">
        <v>2998</v>
      </c>
      <c r="H34" s="1">
        <v>2</v>
      </c>
      <c r="I34" s="1">
        <v>250</v>
      </c>
      <c r="J34" s="1">
        <f>E34^-E21*F34^E22*G34^E23*H34^E24*I34^E25</f>
        <v>0.98695766950730501</v>
      </c>
    </row>
    <row r="35" spans="2:10" x14ac:dyDescent="0.3">
      <c r="B35" s="1">
        <v>5</v>
      </c>
      <c r="C35" s="1" t="s">
        <v>10</v>
      </c>
      <c r="D35" s="1" t="s">
        <v>18</v>
      </c>
      <c r="E35" s="2">
        <v>449000000</v>
      </c>
      <c r="F35" s="1">
        <v>4.5</v>
      </c>
      <c r="G35" s="1">
        <v>1353</v>
      </c>
      <c r="H35" s="1">
        <v>6</v>
      </c>
      <c r="I35" s="1">
        <v>230</v>
      </c>
      <c r="J35" s="1">
        <f>E35^-E21*F35^E22*G35^E23*H35^E24*I35^E25</f>
        <v>1.3364369997145644</v>
      </c>
    </row>
    <row r="36" spans="2:10" x14ac:dyDescent="0.3">
      <c r="B36" s="1">
        <v>6</v>
      </c>
      <c r="C36" s="1" t="s">
        <v>11</v>
      </c>
      <c r="D36" s="1" t="s">
        <v>19</v>
      </c>
      <c r="E36" s="2">
        <v>236800000</v>
      </c>
      <c r="F36" s="1">
        <v>3.6</v>
      </c>
      <c r="G36" s="1">
        <v>1329</v>
      </c>
      <c r="H36" s="1">
        <v>5</v>
      </c>
      <c r="I36" s="1">
        <v>180</v>
      </c>
      <c r="J36" s="1">
        <f>E36^-E21*F36^E22*G36^E23*H36^E24*I36^E25</f>
        <v>1.2752791042847789</v>
      </c>
    </row>
    <row r="37" spans="2:10" x14ac:dyDescent="0.3">
      <c r="B37" s="1">
        <v>7</v>
      </c>
      <c r="C37" s="1" t="s">
        <v>12</v>
      </c>
      <c r="D37" s="1" t="s">
        <v>20</v>
      </c>
      <c r="E37" s="2">
        <v>619500000</v>
      </c>
      <c r="F37" s="1">
        <v>7.5</v>
      </c>
      <c r="G37" s="1">
        <v>2497</v>
      </c>
      <c r="H37" s="1">
        <v>8</v>
      </c>
      <c r="I37" s="1">
        <v>180</v>
      </c>
      <c r="J37" s="1">
        <f>E37^-E21*F37^E22*G37^E23*H37^E24*I37^E25</f>
        <v>1.6312358682464263</v>
      </c>
    </row>
    <row r="38" spans="2:10" x14ac:dyDescent="0.3">
      <c r="B38" s="1">
        <v>8</v>
      </c>
      <c r="C38" s="1" t="s">
        <v>13</v>
      </c>
      <c r="D38" s="1" t="s">
        <v>21</v>
      </c>
      <c r="E38" s="2">
        <v>262800000</v>
      </c>
      <c r="F38" s="1">
        <v>4.5</v>
      </c>
      <c r="G38" s="1">
        <v>1500</v>
      </c>
      <c r="H38" s="1">
        <v>7</v>
      </c>
      <c r="I38" s="1">
        <v>170</v>
      </c>
      <c r="J38" s="16">
        <f>E38^-E21*F38^E22*G38^E23*H38^E24*I38^E25</f>
        <v>1.446376126070809</v>
      </c>
    </row>
    <row r="39" spans="2:10" x14ac:dyDescent="0.3">
      <c r="B39" s="1">
        <v>9</v>
      </c>
      <c r="C39" s="1" t="s">
        <v>11</v>
      </c>
      <c r="D39" s="1" t="s">
        <v>22</v>
      </c>
      <c r="E39" s="2">
        <v>142700000</v>
      </c>
      <c r="F39" s="1">
        <v>3.3</v>
      </c>
      <c r="G39" s="1">
        <v>1197</v>
      </c>
      <c r="H39" s="1">
        <v>5</v>
      </c>
      <c r="I39" s="1">
        <v>180</v>
      </c>
      <c r="J39" s="1">
        <f>E39^-E21*F39^E22*G39^E23*H39^E24*I39^E25</f>
        <v>1.324204392666011</v>
      </c>
    </row>
    <row r="40" spans="2:10" x14ac:dyDescent="0.3">
      <c r="B40" s="1">
        <v>10</v>
      </c>
      <c r="C40" s="1" t="s">
        <v>8</v>
      </c>
      <c r="D40" s="1" t="s">
        <v>23</v>
      </c>
      <c r="E40" s="2">
        <v>606400000</v>
      </c>
      <c r="F40" s="1">
        <v>4.7</v>
      </c>
      <c r="G40" s="1">
        <v>1498</v>
      </c>
      <c r="H40" s="1">
        <v>5</v>
      </c>
      <c r="I40" s="1">
        <v>272</v>
      </c>
      <c r="J40" s="1">
        <f>E40^-E21*F40^E22*G40^E23*H40^E24*I40^E25</f>
        <v>1.2994642538236769</v>
      </c>
    </row>
    <row r="41" spans="2:10" x14ac:dyDescent="0.3">
      <c r="B41" s="17"/>
      <c r="C41" s="17"/>
      <c r="D41" s="17"/>
      <c r="E41" s="17"/>
      <c r="F41" s="17"/>
      <c r="G41" s="17"/>
      <c r="H41" s="17"/>
      <c r="I41" s="10" t="s">
        <v>91</v>
      </c>
      <c r="J41" s="10">
        <f>SUM(J31+J33+J34+J35+J36+J37+J38+J39)</f>
        <v>14.640452800082301</v>
      </c>
    </row>
    <row r="43" spans="2:10" x14ac:dyDescent="0.3">
      <c r="D43" s="3"/>
    </row>
    <row r="44" spans="2:10" x14ac:dyDescent="0.3">
      <c r="D44" s="5" t="s">
        <v>77</v>
      </c>
    </row>
    <row r="45" spans="2:10" x14ac:dyDescent="0.3">
      <c r="D45" s="7" t="s">
        <v>78</v>
      </c>
      <c r="E45" s="7" t="s">
        <v>79</v>
      </c>
    </row>
    <row r="46" spans="2:10" x14ac:dyDescent="0.3">
      <c r="D46" s="1" t="s">
        <v>80</v>
      </c>
      <c r="E46" s="1">
        <f>J31/J41</f>
        <v>0.36474441992745454</v>
      </c>
    </row>
    <row r="47" spans="2:10" x14ac:dyDescent="0.3">
      <c r="D47" s="1" t="s">
        <v>81</v>
      </c>
      <c r="E47" s="1">
        <f>J32/J41</f>
        <v>9.42687793271971E-2</v>
      </c>
    </row>
    <row r="48" spans="2:10" x14ac:dyDescent="0.3">
      <c r="D48" s="1" t="s">
        <v>82</v>
      </c>
      <c r="E48" s="1">
        <f>J33/J41</f>
        <v>8.8790913320918569E-2</v>
      </c>
    </row>
    <row r="49" spans="2:14" x14ac:dyDescent="0.3">
      <c r="D49" s="1" t="s">
        <v>83</v>
      </c>
      <c r="E49" s="1">
        <f>J34/J41</f>
        <v>6.7413056343568617E-2</v>
      </c>
    </row>
    <row r="50" spans="2:14" x14ac:dyDescent="0.3">
      <c r="D50" s="1" t="s">
        <v>84</v>
      </c>
      <c r="E50" s="1">
        <f>J35/J41</f>
        <v>9.128385699293752E-2</v>
      </c>
    </row>
    <row r="51" spans="2:14" x14ac:dyDescent="0.3">
      <c r="D51" s="1" t="s">
        <v>85</v>
      </c>
      <c r="E51" s="1">
        <f>J36/J41</f>
        <v>8.7106534319594947E-2</v>
      </c>
    </row>
    <row r="52" spans="2:14" x14ac:dyDescent="0.3">
      <c r="D52" s="1" t="s">
        <v>86</v>
      </c>
      <c r="E52" s="1">
        <f>J37/J41</f>
        <v>0.11141976894575667</v>
      </c>
    </row>
    <row r="53" spans="2:14" x14ac:dyDescent="0.3">
      <c r="D53" s="1" t="s">
        <v>87</v>
      </c>
      <c r="E53" s="1">
        <f>J38/J41</f>
        <v>9.8793127905352648E-2</v>
      </c>
    </row>
    <row r="54" spans="2:14" x14ac:dyDescent="0.3">
      <c r="D54" s="1" t="s">
        <v>88</v>
      </c>
      <c r="E54" s="1">
        <f>J39/J41</f>
        <v>9.0448322244416304E-2</v>
      </c>
    </row>
    <row r="55" spans="2:14" x14ac:dyDescent="0.3">
      <c r="D55" s="1" t="s">
        <v>89</v>
      </c>
      <c r="E55" s="1">
        <f>J40/J41</f>
        <v>8.8758474315519253E-2</v>
      </c>
    </row>
    <row r="56" spans="2:14" x14ac:dyDescent="0.3">
      <c r="D56" s="10" t="s">
        <v>90</v>
      </c>
      <c r="E56" s="10">
        <f>MAX(E46:E55)</f>
        <v>0.36474441992745454</v>
      </c>
    </row>
    <row r="58" spans="2:14" x14ac:dyDescent="0.3">
      <c r="B58" s="13" t="s">
        <v>92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</sheetData>
  <mergeCells count="7">
    <mergeCell ref="B58:N58"/>
    <mergeCell ref="B1:D1"/>
    <mergeCell ref="B2:D2"/>
    <mergeCell ref="B3:D3"/>
    <mergeCell ref="N6:O6"/>
    <mergeCell ref="L14:Q14"/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Setyaning</dc:creator>
  <cp:lastModifiedBy>Rizky Setyaning</cp:lastModifiedBy>
  <dcterms:created xsi:type="dcterms:W3CDTF">2023-10-31T01:52:47Z</dcterms:created>
  <dcterms:modified xsi:type="dcterms:W3CDTF">2023-10-31T03:18:00Z</dcterms:modified>
</cp:coreProperties>
</file>