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SPJ 2022\FORMAT SPJ KEGIATAN 2022 b\FORMAT SPJ KEGIATAN 2022\"/>
    </mc:Choice>
  </mc:AlternateContent>
  <xr:revisionPtr revIDLastSave="0" documentId="13_ncr:1_{460D5232-05CA-46C6-B136-9ED4ECAAA58E}" xr6:coauthVersionLast="47" xr6:coauthVersionMax="47" xr10:uidLastSave="{00000000-0000-0000-0000-000000000000}"/>
  <bookViews>
    <workbookView xWindow="-120" yWindow="-120" windowWidth="30960" windowHeight="16800" firstSheet="1" activeTab="1" xr2:uid="{00000000-000D-0000-FFFF-FFFF00000000}"/>
  </bookViews>
  <sheets>
    <sheet name="Daftar Pen Uang Pem TRANSFER" sheetId="4" state="hidden" r:id="rId1"/>
    <sheet name="Daftar Honor " sheetId="6" r:id="rId2"/>
    <sheet name="SPBY Pen Uang Pem transfer" sheetId="2" state="hidden" r:id="rId3"/>
    <sheet name="SPBy Honor TRANSFER" sheetId="7" r:id="rId4"/>
    <sheet name="Lomba Tunai" sheetId="3" state="hidden" r:id="rId5"/>
    <sheet name="SPBY Lomba Tunai" sheetId="5" state="hidden" r:id="rId6"/>
    <sheet name="PEMBICARA" sheetId="1" state="hidden" r:id="rId7"/>
  </sheets>
  <externalReferences>
    <externalReference r:id="rId8"/>
  </externalReferences>
  <definedNames>
    <definedName name="_xlnm.Print_Area" localSheetId="0">'Daftar Pen Uang Pem TRANSFER'!$A$1:$N$25</definedName>
    <definedName name="_xlnm.Print_Area" localSheetId="4">'Lomba Tunai'!$A$1:$M$25</definedName>
    <definedName name="_xlnm.Print_Area" localSheetId="6">PEMBICARA!$A$1:$M$24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7" l="1"/>
  <c r="I12" i="6"/>
  <c r="J12" i="6" s="1"/>
  <c r="H11" i="6"/>
  <c r="I11" i="6" s="1"/>
  <c r="H10" i="6"/>
  <c r="I29" i="5"/>
  <c r="H11" i="3"/>
  <c r="I11" i="3" s="1"/>
  <c r="J11" i="3" s="1"/>
  <c r="H10" i="3"/>
  <c r="H11" i="2"/>
  <c r="H11" i="4"/>
  <c r="I11" i="4" s="1"/>
  <c r="C15" i="4"/>
  <c r="H13" i="6" l="1"/>
  <c r="C9" i="7" s="1"/>
  <c r="I10" i="6"/>
  <c r="I13" i="6" s="1"/>
  <c r="J10" i="6"/>
  <c r="J11" i="6"/>
  <c r="I10" i="3"/>
  <c r="J10" i="3" s="1"/>
  <c r="J11" i="4"/>
  <c r="H11" i="5"/>
  <c r="C10" i="5"/>
  <c r="C10" i="2"/>
  <c r="I12" i="4"/>
  <c r="J12" i="4" s="1"/>
  <c r="H10" i="4"/>
  <c r="I10" i="4" s="1"/>
  <c r="I12" i="3"/>
  <c r="J12" i="3" s="1"/>
  <c r="I10" i="1"/>
  <c r="J10" i="1" s="1"/>
  <c r="J11" i="1"/>
  <c r="C15" i="6"/>
  <c r="J13" i="6" l="1"/>
  <c r="C10" i="7"/>
  <c r="H13" i="4"/>
  <c r="K10" i="1"/>
  <c r="I13" i="4"/>
  <c r="H13" i="3"/>
  <c r="I13" i="3"/>
  <c r="J13" i="3"/>
  <c r="I12" i="1"/>
  <c r="K11" i="1"/>
  <c r="C15" i="3"/>
  <c r="C9" i="5" l="1"/>
  <c r="C9" i="2"/>
  <c r="J10" i="4"/>
  <c r="J13" i="4" s="1"/>
  <c r="J12" i="1"/>
  <c r="K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UNS2</author>
  </authors>
  <commentList>
    <comment ref="B15" authorId="0" shapeId="0" xr:uid="{98AE9F16-D45A-471F-9F7D-C3FB18EB3C43}">
      <text>
        <r>
          <rPr>
            <b/>
            <sz val="9"/>
            <color indexed="81"/>
            <rFont val="Tahoma"/>
            <family val="2"/>
          </rPr>
          <t>UNS2:</t>
        </r>
        <r>
          <rPr>
            <sz val="9"/>
            <color indexed="81"/>
            <rFont val="Tahoma"/>
            <family val="2"/>
          </rPr>
          <t xml:space="preserve">
JUMLAH KOTOR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UNS2</author>
  </authors>
  <commentList>
    <comment ref="B15" authorId="0" shapeId="0" xr:uid="{729300F5-609B-4019-9C72-B29635244915}">
      <text>
        <r>
          <rPr>
            <b/>
            <sz val="9"/>
            <color indexed="81"/>
            <rFont val="Tahoma"/>
            <family val="2"/>
          </rPr>
          <t>UNS2:</t>
        </r>
        <r>
          <rPr>
            <sz val="9"/>
            <color indexed="81"/>
            <rFont val="Tahoma"/>
            <family val="2"/>
          </rPr>
          <t xml:space="preserve">
JUMLAH KOTOR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UNS2</author>
  </authors>
  <commentList>
    <comment ref="B15" authorId="0" shapeId="0" xr:uid="{D87EC7FB-AA19-4371-B026-49E559621A99}">
      <text>
        <r>
          <rPr>
            <b/>
            <sz val="9"/>
            <color indexed="81"/>
            <rFont val="Tahoma"/>
            <family val="2"/>
          </rPr>
          <t>UNS2:</t>
        </r>
        <r>
          <rPr>
            <sz val="9"/>
            <color indexed="81"/>
            <rFont val="Tahoma"/>
            <family val="2"/>
          </rPr>
          <t xml:space="preserve">
JUMLAH KOTOR</t>
        </r>
      </text>
    </comment>
  </commentList>
</comments>
</file>

<file path=xl/sharedStrings.xml><?xml version="1.0" encoding="utf-8"?>
<sst xmlns="http://schemas.openxmlformats.org/spreadsheetml/2006/main" count="288" uniqueCount="93">
  <si>
    <t>:</t>
  </si>
  <si>
    <t>NO</t>
  </si>
  <si>
    <t>NAMA</t>
  </si>
  <si>
    <t>JABATAN</t>
  </si>
  <si>
    <t>PENERIMAAN</t>
  </si>
  <si>
    <t>PENERIMAAN BERSIH</t>
  </si>
  <si>
    <t>J  u  m  l  a  h</t>
  </si>
  <si>
    <t>T e r b i l a n g</t>
  </si>
  <si>
    <t>Surakarta</t>
  </si>
  <si>
    <t>A.n. Kuasa Pengguna Anggaran</t>
  </si>
  <si>
    <t>UNIVERSITAS SEBELAS MARET</t>
  </si>
  <si>
    <t>SURAT PERINTAH BAYAR</t>
  </si>
  <si>
    <t>Tanggal : ………………….</t>
  </si>
  <si>
    <t>Saya yang bertanda tangan di bawah ini selaku Pejabat Pembuat Komitmen memerintahkan Bendahara Pengeluaran</t>
  </si>
  <si>
    <t xml:space="preserve">Universitas Sebelas Maret  agar melakukan pembayaran sejumlah </t>
  </si>
  <si>
    <t>Kepada</t>
  </si>
  <si>
    <t>Untuk Pembayaran</t>
  </si>
  <si>
    <t>Atas dasar</t>
  </si>
  <si>
    <t>1. Kuitansi/bukti pembelian</t>
  </si>
  <si>
    <t>2. Nota/ bukti penerimaan barang / jasa (bukti lainnya)</t>
  </si>
  <si>
    <t xml:space="preserve">: </t>
  </si>
  <si>
    <t>Dibebankan pada</t>
  </si>
  <si>
    <t>Kegiatan / output/MAK</t>
  </si>
  <si>
    <t>Kode</t>
  </si>
  <si>
    <t>LUNAS DIBAYAR</t>
  </si>
  <si>
    <t>An. Kuasa Pengguna Anggaran</t>
  </si>
  <si>
    <t xml:space="preserve">Pejabat Pembuat Komitmen </t>
  </si>
  <si>
    <t>Tahun</t>
  </si>
  <si>
    <t>No. Bukti</t>
  </si>
  <si>
    <t>M.A</t>
  </si>
  <si>
    <t>.............................</t>
  </si>
  <si>
    <t>NIP. .............</t>
  </si>
  <si>
    <t>RINCIAN</t>
  </si>
  <si>
    <t>Ketua Kegiatan</t>
  </si>
  <si>
    <t>DI ............</t>
  </si>
  <si>
    <t>TANGGAL ..................</t>
  </si>
  <si>
    <t>DAFTAR PENERIMAAN HONORARIUM KEGIATAN ......</t>
  </si>
  <si>
    <t>Rp.............</t>
  </si>
  <si>
    <t>(.....................................)</t>
  </si>
  <si>
    <t>Gol</t>
  </si>
  <si>
    <t>NPWP</t>
  </si>
  <si>
    <t>PPh Pasal 21</t>
  </si>
  <si>
    <t>Abdul Aziz, S.Kom., M.Cs.</t>
  </si>
  <si>
    <t>NIP.198104132005011001</t>
  </si>
  <si>
    <t>Sekolah Vokasi UNS</t>
  </si>
  <si>
    <t>Bendahara Pengeluaran Pembantu</t>
  </si>
  <si>
    <t>Aris Dwi Mahardi</t>
  </si>
  <si>
    <t>NIP. 198803022010121005</t>
  </si>
  <si>
    <t>: 2021</t>
  </si>
  <si>
    <t>NO REK</t>
  </si>
  <si>
    <t>BANK</t>
  </si>
  <si>
    <t>Mahasiswa</t>
  </si>
  <si>
    <t>(pertemuan x tarif)</t>
  </si>
  <si>
    <t>-</t>
  </si>
  <si>
    <t>NO. REKENING</t>
  </si>
  <si>
    <t>KETERANGAN</t>
  </si>
  <si>
    <t>x</t>
  </si>
  <si>
    <t>HIMA/PRODI ….</t>
  </si>
  <si>
    <t>TANGGAL .................. DI…..</t>
  </si>
  <si>
    <t>12345</t>
  </si>
  <si>
    <t>BNI</t>
  </si>
  <si>
    <t>123456</t>
  </si>
  <si>
    <t>TANDA TANGAN</t>
  </si>
  <si>
    <t>1.</t>
  </si>
  <si>
    <t>2.</t>
  </si>
  <si>
    <t>: 2022</t>
  </si>
  <si>
    <t xml:space="preserve">NPWP </t>
  </si>
  <si>
    <t>NPWP.</t>
  </si>
  <si>
    <t>Tukiran</t>
  </si>
  <si>
    <t>Juara 1 Kategori Lomba ….</t>
  </si>
  <si>
    <t>a.n. Kuasa Pengguna Anggaran</t>
  </si>
  <si>
    <t>Lunas dibayar tanggal</t>
  </si>
  <si>
    <t>Pejabat Pembuat Komitmen Sekolah Vokasi UNS</t>
  </si>
  <si>
    <t>Setuju dibebankan pada MA berkenaan</t>
  </si>
  <si>
    <t>DAFTAR PENERIMAAN UANG PEMBINAAN LOMBA  ...... DALAM RANGKA…....</t>
  </si>
  <si>
    <t>Tumini</t>
  </si>
  <si>
    <t>12346</t>
  </si>
  <si>
    <t>123457</t>
  </si>
  <si>
    <t>Juara 2 Kategori Lomba ….</t>
  </si>
  <si>
    <t>Setuju / Lunas dibayar, tanggal :</t>
  </si>
  <si>
    <t>Diterima tanggal :</t>
  </si>
  <si>
    <t>Penerima uang/uang muka kerja</t>
  </si>
  <si>
    <t>Nama</t>
  </si>
  <si>
    <t>NIP/NIK/NIM</t>
  </si>
  <si>
    <t>KEMENTERIAN PENDIDIKAN, KEBUDAYAAN, RISET, DAN TEKNOLOGI</t>
  </si>
  <si>
    <t>DAFTAR PENERIMAAN HONORARIUM  ...... DALAM RANGKA…....</t>
  </si>
  <si>
    <t>Narasumber</t>
  </si>
  <si>
    <t>Moderator</t>
  </si>
  <si>
    <t>( Jam x Tarif )</t>
  </si>
  <si>
    <t>Lunas Biaya uang Pembinaan Lomba …. Dalam rangka kegiatan …...yang diselenggarakan oleh HIMA/Prodi….... Pada tanggal…........di….....</t>
  </si>
  <si>
    <t>PRODI ….</t>
  </si>
  <si>
    <t>Lunas Biaya uang Pembinaan Lomba …. Dalam rangka kegiatan …...yang diselenggarakan oleh Prodi….... Pada tanggal…........di….....</t>
  </si>
  <si>
    <t>Lunas Biaya Honorarium Narasumber dan Moderator Dalam rangka kegiatan …...yang diselenggarakan oleh Prodi….... Pada tanggal…........di….....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</si>
</sst>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&quot;Rp&quot;* #,##0_);_(&quot;Rp&quot;* \(#,##0\);_(&quot;Rp&quot;* &quot;-&quot;_);_(@_)"/>
    <numFmt numFmtId="167" formatCode="_(* #,##0_);_(* \(#,##0\);_(* &quot;-&quot;??_);_(@_)"/>
    <numFmt numFmtId="168" formatCode="_-[$Rp-421]* #,##0.00_-;\-[$Rp-421]* #,##0.00_-;_-[$Rp-421]* &quot;-&quot;??_-;_-@_-"/>
  </numFmts>
  <fonts count="24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4" fontId="11" fillId="0" borderId="0" applyFont="0" applyFill="0" applyBorder="0" applyAlignment="0" applyProtection="0"/>
    <xf numFmtId="0" fontId="1" fillId="0" borderId="0"/>
    <xf numFmtId="164" fontId="14" fillId="0" borderId="0" applyFont="0" applyFill="0" applyBorder="0" applyAlignment="0" applyProtection="0"/>
    <xf numFmtId="0" fontId="11" fillId="0" borderId="0"/>
    <xf numFmtId="0" fontId="11" fillId="0" borderId="0"/>
    <xf numFmtId="0" fontId="2" fillId="0" borderId="0"/>
  </cellStyleXfs>
  <cellXfs count="132">
    <xf numFmtId="0" fontId="0" fillId="0" borderId="0" xfId="0"/>
    <xf numFmtId="0" fontId="3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centerContinuous" vertical="center"/>
    </xf>
    <xf numFmtId="0" fontId="6" fillId="0" borderId="0" xfId="3" applyFont="1" applyFill="1" applyBorder="1" applyAlignment="1">
      <alignment horizontal="left" vertical="center"/>
    </xf>
    <xf numFmtId="0" fontId="3" fillId="0" borderId="0" xfId="0" quotePrefix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67" fontId="6" fillId="0" borderId="12" xfId="0" applyNumberFormat="1" applyFont="1" applyFill="1" applyBorder="1" applyAlignment="1">
      <alignment horizontal="left" vertical="center"/>
    </xf>
    <xf numFmtId="167" fontId="6" fillId="0" borderId="14" xfId="0" applyNumberFormat="1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67" fontId="6" fillId="0" borderId="17" xfId="0" applyNumberFormat="1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Continuous" vertical="center"/>
    </xf>
    <xf numFmtId="0" fontId="6" fillId="0" borderId="18" xfId="0" applyFont="1" applyFill="1" applyBorder="1" applyAlignment="1">
      <alignment horizontal="centerContinuous" vertical="center"/>
    </xf>
    <xf numFmtId="167" fontId="6" fillId="0" borderId="9" xfId="0" applyNumberFormat="1" applyFont="1" applyFill="1" applyBorder="1" applyAlignment="1">
      <alignment vertical="center"/>
    </xf>
    <xf numFmtId="167" fontId="9" fillId="0" borderId="0" xfId="0" applyNumberFormat="1" applyFont="1" applyFill="1" applyAlignment="1">
      <alignment vertical="center"/>
    </xf>
    <xf numFmtId="167" fontId="6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67" fontId="3" fillId="0" borderId="0" xfId="0" applyNumberFormat="1" applyFont="1" applyFill="1" applyAlignment="1">
      <alignment vertical="center"/>
    </xf>
    <xf numFmtId="164" fontId="6" fillId="0" borderId="0" xfId="2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3" fillId="0" borderId="0" xfId="5" applyFont="1"/>
    <xf numFmtId="0" fontId="13" fillId="0" borderId="0" xfId="5" applyFont="1" applyBorder="1" applyAlignment="1"/>
    <xf numFmtId="0" fontId="13" fillId="0" borderId="0" xfId="5" applyFont="1" applyBorder="1"/>
    <xf numFmtId="0" fontId="12" fillId="0" borderId="0" xfId="5" applyFont="1" applyBorder="1" applyAlignment="1">
      <alignment horizontal="right"/>
    </xf>
    <xf numFmtId="166" fontId="13" fillId="0" borderId="0" xfId="4" applyNumberFormat="1" applyFont="1" applyBorder="1" applyAlignment="1">
      <alignment horizontal="center"/>
    </xf>
    <xf numFmtId="0" fontId="13" fillId="0" borderId="0" xfId="5" quotePrefix="1" applyFont="1" applyBorder="1" applyAlignment="1"/>
    <xf numFmtId="0" fontId="13" fillId="0" borderId="0" xfId="5" applyFont="1" applyBorder="1" applyAlignment="1">
      <alignment horizontal="center"/>
    </xf>
    <xf numFmtId="0" fontId="13" fillId="2" borderId="0" xfId="8" applyFont="1" applyFill="1" applyBorder="1" applyAlignment="1"/>
    <xf numFmtId="0" fontId="13" fillId="2" borderId="0" xfId="8" applyFont="1" applyFill="1" applyBorder="1" applyAlignment="1">
      <alignment vertical="top" wrapText="1"/>
    </xf>
    <xf numFmtId="0" fontId="13" fillId="0" borderId="0" xfId="5" applyFont="1" applyBorder="1" applyAlignment="1">
      <alignment vertical="top"/>
    </xf>
    <xf numFmtId="3" fontId="13" fillId="0" borderId="0" xfId="5" quotePrefix="1" applyNumberFormat="1" applyFont="1" applyBorder="1" applyAlignment="1"/>
    <xf numFmtId="0" fontId="13" fillId="0" borderId="7" xfId="5" applyFont="1" applyBorder="1"/>
    <xf numFmtId="0" fontId="6" fillId="0" borderId="0" xfId="3" applyFont="1" applyBorder="1"/>
    <xf numFmtId="164" fontId="13" fillId="0" borderId="0" xfId="6" applyFont="1"/>
    <xf numFmtId="0" fontId="16" fillId="0" borderId="0" xfId="3" applyFont="1" applyBorder="1"/>
    <xf numFmtId="0" fontId="10" fillId="0" borderId="0" xfId="0" applyFont="1" applyAlignment="1">
      <alignment vertical="center"/>
    </xf>
    <xf numFmtId="0" fontId="10" fillId="0" borderId="0" xfId="0" applyFont="1" applyAlignment="1"/>
    <xf numFmtId="0" fontId="15" fillId="0" borderId="0" xfId="3" applyFont="1" applyBorder="1"/>
    <xf numFmtId="0" fontId="13" fillId="0" borderId="18" xfId="5" applyFont="1" applyBorder="1"/>
    <xf numFmtId="168" fontId="12" fillId="0" borderId="7" xfId="6" applyNumberFormat="1" applyFont="1" applyBorder="1" applyAlignment="1"/>
    <xf numFmtId="167" fontId="6" fillId="0" borderId="14" xfId="1" applyNumberFormat="1" applyFont="1" applyFill="1" applyBorder="1" applyAlignment="1">
      <alignment vertical="center"/>
    </xf>
    <xf numFmtId="0" fontId="6" fillId="0" borderId="7" xfId="0" applyFont="1" applyFill="1" applyBorder="1" applyAlignment="1">
      <alignment horizontal="centerContinuous" vertical="center"/>
    </xf>
    <xf numFmtId="167" fontId="6" fillId="0" borderId="5" xfId="0" applyNumberFormat="1" applyFont="1" applyFill="1" applyBorder="1" applyAlignment="1">
      <alignment vertical="center"/>
    </xf>
    <xf numFmtId="164" fontId="3" fillId="0" borderId="19" xfId="2" quotePrefix="1" applyFont="1" applyFill="1" applyBorder="1" applyAlignment="1">
      <alignment horizontal="left" vertical="center"/>
    </xf>
    <xf numFmtId="0" fontId="3" fillId="0" borderId="20" xfId="0" quotePrefix="1" applyFont="1" applyFill="1" applyBorder="1" applyAlignment="1">
      <alignment horizontal="left" vertical="center"/>
    </xf>
    <xf numFmtId="167" fontId="6" fillId="0" borderId="21" xfId="1" applyNumberFormat="1" applyFont="1" applyFill="1" applyBorder="1" applyAlignment="1">
      <alignment vertical="center"/>
    </xf>
    <xf numFmtId="164" fontId="3" fillId="0" borderId="22" xfId="2" quotePrefix="1" applyFont="1" applyFill="1" applyBorder="1" applyAlignment="1">
      <alignment horizontal="left" vertical="center"/>
    </xf>
    <xf numFmtId="0" fontId="3" fillId="0" borderId="23" xfId="0" quotePrefix="1" applyFont="1" applyFill="1" applyBorder="1" applyAlignment="1">
      <alignment horizontal="left" vertical="center"/>
    </xf>
    <xf numFmtId="167" fontId="6" fillId="0" borderId="24" xfId="1" applyNumberFormat="1" applyFont="1" applyFill="1" applyBorder="1" applyAlignment="1">
      <alignment vertical="center"/>
    </xf>
    <xf numFmtId="0" fontId="3" fillId="0" borderId="25" xfId="0" applyFont="1" applyFill="1" applyBorder="1" applyAlignment="1">
      <alignment horizontal="center" vertical="center"/>
    </xf>
    <xf numFmtId="165" fontId="4" fillId="0" borderId="0" xfId="0" applyNumberFormat="1" applyFont="1" applyFill="1" applyAlignment="1">
      <alignment vertical="center"/>
    </xf>
    <xf numFmtId="167" fontId="10" fillId="0" borderId="9" xfId="0" applyNumberFormat="1" applyFont="1" applyFill="1" applyBorder="1" applyAlignment="1">
      <alignment vertical="center"/>
    </xf>
    <xf numFmtId="0" fontId="3" fillId="0" borderId="1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8" fillId="0" borderId="0" xfId="9" applyFont="1"/>
    <xf numFmtId="0" fontId="17" fillId="0" borderId="0" xfId="9" applyFont="1"/>
    <xf numFmtId="0" fontId="7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8" fillId="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0" borderId="25" xfId="0" quotePrefix="1" applyFont="1" applyFill="1" applyBorder="1" applyAlignment="1">
      <alignment horizontal="center" vertical="center"/>
    </xf>
    <xf numFmtId="0" fontId="12" fillId="0" borderId="18" xfId="7" applyFont="1" applyBorder="1" applyAlignment="1">
      <alignment vertical="center"/>
    </xf>
    <xf numFmtId="0" fontId="13" fillId="0" borderId="18" xfId="7" applyFont="1" applyBorder="1" applyAlignment="1">
      <alignment vertical="center"/>
    </xf>
    <xf numFmtId="167" fontId="6" fillId="0" borderId="10" xfId="0" applyNumberFormat="1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/>
    </xf>
    <xf numFmtId="167" fontId="6" fillId="0" borderId="10" xfId="0" quotePrefix="1" applyNumberFormat="1" applyFont="1" applyFill="1" applyBorder="1" applyAlignment="1">
      <alignment vertical="center"/>
    </xf>
    <xf numFmtId="0" fontId="3" fillId="0" borderId="10" xfId="0" quotePrefix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centerContinuous" vertical="center"/>
    </xf>
    <xf numFmtId="0" fontId="10" fillId="0" borderId="7" xfId="0" applyFont="1" applyFill="1" applyBorder="1" applyAlignment="1">
      <alignment horizontal="centerContinuous" vertical="center"/>
    </xf>
    <xf numFmtId="167" fontId="10" fillId="0" borderId="5" xfId="0" applyNumberFormat="1" applyFont="1" applyFill="1" applyBorder="1" applyAlignment="1">
      <alignment vertical="center"/>
    </xf>
    <xf numFmtId="167" fontId="10" fillId="0" borderId="10" xfId="0" applyNumberFormat="1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12" fillId="0" borderId="0" xfId="5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3" fillId="0" borderId="30" xfId="5" applyFont="1" applyBorder="1"/>
    <xf numFmtId="0" fontId="13" fillId="0" borderId="31" xfId="5" applyFont="1" applyBorder="1"/>
    <xf numFmtId="0" fontId="0" fillId="0" borderId="30" xfId="0" applyBorder="1"/>
    <xf numFmtId="0" fontId="0" fillId="0" borderId="31" xfId="0" applyBorder="1"/>
    <xf numFmtId="0" fontId="0" fillId="0" borderId="5" xfId="0" applyBorder="1"/>
    <xf numFmtId="0" fontId="0" fillId="0" borderId="8" xfId="0" applyBorder="1"/>
    <xf numFmtId="0" fontId="13" fillId="0" borderId="0" xfId="9" applyFont="1" applyBorder="1"/>
    <xf numFmtId="0" fontId="13" fillId="0" borderId="0" xfId="0" applyFont="1" applyBorder="1" applyAlignment="1">
      <alignment horizontal="left"/>
    </xf>
    <xf numFmtId="0" fontId="15" fillId="0" borderId="0" xfId="0" applyFont="1" applyBorder="1"/>
    <xf numFmtId="0" fontId="15" fillId="0" borderId="7" xfId="0" applyFont="1" applyBorder="1"/>
    <xf numFmtId="165" fontId="12" fillId="0" borderId="18" xfId="7" applyNumberFormat="1" applyFont="1" applyBorder="1" applyAlignment="1">
      <alignment vertical="center"/>
    </xf>
    <xf numFmtId="0" fontId="7" fillId="0" borderId="9" xfId="0" applyFont="1" applyFill="1" applyBorder="1" applyAlignment="1">
      <alignment horizontal="center" vertical="center"/>
    </xf>
    <xf numFmtId="0" fontId="12" fillId="0" borderId="0" xfId="5" applyFont="1" applyBorder="1" applyAlignment="1">
      <alignment horizontal="center"/>
    </xf>
    <xf numFmtId="0" fontId="12" fillId="0" borderId="0" xfId="5" applyFont="1" applyBorder="1" applyAlignment="1">
      <alignment horizontal="center"/>
    </xf>
    <xf numFmtId="0" fontId="7" fillId="0" borderId="9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3" fillId="2" borderId="0" xfId="8" applyFont="1" applyFill="1" applyBorder="1" applyAlignment="1">
      <alignment horizontal="left" vertical="top" wrapText="1"/>
    </xf>
    <xf numFmtId="0" fontId="13" fillId="0" borderId="0" xfId="5" applyFont="1" applyBorder="1" applyAlignment="1">
      <alignment horizontal="left" wrapText="1"/>
    </xf>
    <xf numFmtId="0" fontId="12" fillId="0" borderId="0" xfId="5" applyFont="1" applyBorder="1" applyAlignment="1">
      <alignment horizontal="center" wrapText="1"/>
    </xf>
    <xf numFmtId="0" fontId="12" fillId="0" borderId="0" xfId="5" applyFont="1" applyBorder="1" applyAlignment="1">
      <alignment horizontal="center"/>
    </xf>
    <xf numFmtId="0" fontId="12" fillId="0" borderId="7" xfId="5" applyFont="1" applyBorder="1" applyAlignment="1">
      <alignment horizontal="center"/>
    </xf>
    <xf numFmtId="0" fontId="13" fillId="0" borderId="0" xfId="5" applyFont="1" applyBorder="1" applyAlignment="1">
      <alignment horizontal="left"/>
    </xf>
    <xf numFmtId="168" fontId="12" fillId="0" borderId="7" xfId="6" applyNumberFormat="1" applyFont="1" applyBorder="1" applyAlignment="1">
      <alignment horizontal="center"/>
    </xf>
  </cellXfs>
  <cellStyles count="10">
    <cellStyle name="Comma" xfId="1" builtinId="3"/>
    <cellStyle name="Comma [0]" xfId="2" builtinId="6"/>
    <cellStyle name="Comma [0] 2" xfId="4" xr:uid="{00000000-0005-0000-0000-000002000000}"/>
    <cellStyle name="Comma [0] 8" xfId="6" xr:uid="{00000000-0005-0000-0000-000003000000}"/>
    <cellStyle name="Normal" xfId="0" builtinId="0"/>
    <cellStyle name="Normal 10" xfId="9" xr:uid="{CFFA36F7-8CEC-47B0-8D84-0CC260F3498A}"/>
    <cellStyle name="Normal 2" xfId="7" xr:uid="{00000000-0005-0000-0000-000005000000}"/>
    <cellStyle name="Normal 3" xfId="5" xr:uid="{00000000-0005-0000-0000-000006000000}"/>
    <cellStyle name="Normal 3 2" xfId="8" xr:uid="{00000000-0005-0000-0000-000007000000}"/>
    <cellStyle name="Normal_rab" xfId="3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Roaming\Microsoft\AddIns\terbilang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rbilang"/>
    </sheetNames>
    <definedNames>
      <definedName name="terbilang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254F-5E58-40D0-ABA0-74C39ED68C33}">
  <sheetPr>
    <tabColor rgb="FFFF0000"/>
  </sheetPr>
  <dimension ref="A1:O25"/>
  <sheetViews>
    <sheetView view="pageBreakPreview" zoomScale="70" zoomScaleSheetLayoutView="70" workbookViewId="0">
      <selection activeCell="D19" sqref="D19"/>
    </sheetView>
  </sheetViews>
  <sheetFormatPr defaultRowHeight="17.100000000000001" customHeight="1" x14ac:dyDescent="0.2"/>
  <cols>
    <col min="1" max="1" width="4.7109375" style="6" customWidth="1"/>
    <col min="2" max="2" width="45.28515625" style="6" customWidth="1"/>
    <col min="3" max="3" width="6.42578125" style="6" customWidth="1"/>
    <col min="4" max="4" width="18.28515625" style="6" customWidth="1"/>
    <col min="5" max="5" width="6" style="6" customWidth="1"/>
    <col min="6" max="6" width="2.7109375" style="6" customWidth="1"/>
    <col min="7" max="7" width="11.85546875" style="6" customWidth="1"/>
    <col min="8" max="8" width="14.85546875" style="6" customWidth="1"/>
    <col min="9" max="9" width="12.140625" style="6" bestFit="1" customWidth="1"/>
    <col min="10" max="12" width="10.5703125" style="6" customWidth="1"/>
    <col min="13" max="13" width="17.28515625" style="26" customWidth="1"/>
    <col min="14" max="14" width="10.7109375" style="26" hidden="1" customWidth="1"/>
    <col min="15" max="15" width="12.7109375" style="6" bestFit="1" customWidth="1"/>
    <col min="16" max="16" width="9.140625" style="6"/>
    <col min="17" max="17" width="18.140625" style="6" customWidth="1"/>
    <col min="18" max="18" width="22.7109375" style="6" customWidth="1"/>
    <col min="19" max="19" width="21.42578125" style="6" customWidth="1"/>
    <col min="20" max="16384" width="9.140625" style="6"/>
  </cols>
  <sheetData>
    <row r="1" spans="1:15" ht="17.100000000000001" customHeight="1" x14ac:dyDescent="0.2">
      <c r="A1" s="45" t="s">
        <v>74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 t="s">
        <v>27</v>
      </c>
      <c r="M1" s="4" t="s">
        <v>65</v>
      </c>
      <c r="N1" s="5"/>
    </row>
    <row r="2" spans="1:15" ht="17.100000000000001" customHeight="1" x14ac:dyDescent="0.2">
      <c r="A2" s="46" t="s">
        <v>57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 t="s">
        <v>28</v>
      </c>
      <c r="M2" s="4" t="s">
        <v>0</v>
      </c>
      <c r="N2" s="5"/>
    </row>
    <row r="3" spans="1:15" ht="17.100000000000001" customHeight="1" x14ac:dyDescent="0.2">
      <c r="A3" s="46" t="s">
        <v>58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 t="s">
        <v>29</v>
      </c>
      <c r="M3" s="4" t="s">
        <v>0</v>
      </c>
      <c r="N3" s="5"/>
    </row>
    <row r="4" spans="1:15" ht="17.100000000000001" customHeight="1" x14ac:dyDescent="0.2">
      <c r="A4" s="1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7"/>
      <c r="N4" s="5"/>
    </row>
    <row r="5" spans="1:15" ht="17.100000000000001" customHeight="1" x14ac:dyDescent="0.2">
      <c r="B5" s="8"/>
      <c r="C5" s="8"/>
      <c r="M5" s="7"/>
      <c r="N5" s="6"/>
    </row>
    <row r="6" spans="1:15" ht="17.100000000000001" customHeight="1" thickBot="1" x14ac:dyDescent="0.25">
      <c r="A6" s="8"/>
      <c r="B6" s="8"/>
      <c r="C6" s="8"/>
      <c r="G6" s="8"/>
      <c r="H6" s="8"/>
      <c r="I6" s="8"/>
      <c r="J6" s="8"/>
      <c r="K6" s="8"/>
      <c r="L6" s="8"/>
      <c r="M6" s="9"/>
      <c r="N6" s="9"/>
    </row>
    <row r="7" spans="1:15" ht="17.100000000000001" customHeight="1" thickTop="1" x14ac:dyDescent="0.2">
      <c r="A7" s="117" t="s">
        <v>1</v>
      </c>
      <c r="B7" s="119" t="s">
        <v>2</v>
      </c>
      <c r="C7" s="119" t="s">
        <v>39</v>
      </c>
      <c r="D7" s="119" t="s">
        <v>55</v>
      </c>
      <c r="E7" s="117" t="s">
        <v>32</v>
      </c>
      <c r="F7" s="121"/>
      <c r="G7" s="122"/>
      <c r="H7" s="119" t="s">
        <v>4</v>
      </c>
      <c r="I7" s="108" t="s">
        <v>41</v>
      </c>
      <c r="J7" s="110" t="s">
        <v>5</v>
      </c>
      <c r="K7" s="112" t="s">
        <v>54</v>
      </c>
      <c r="L7" s="114" t="s">
        <v>50</v>
      </c>
      <c r="M7" s="112" t="s">
        <v>66</v>
      </c>
      <c r="N7" s="116" t="s">
        <v>50</v>
      </c>
    </row>
    <row r="8" spans="1:15" ht="17.100000000000001" customHeight="1" x14ac:dyDescent="0.2">
      <c r="A8" s="118"/>
      <c r="B8" s="120"/>
      <c r="C8" s="120"/>
      <c r="D8" s="120"/>
      <c r="E8" s="118"/>
      <c r="F8" s="123"/>
      <c r="G8" s="124"/>
      <c r="H8" s="120"/>
      <c r="I8" s="109"/>
      <c r="J8" s="111"/>
      <c r="K8" s="113"/>
      <c r="L8" s="115"/>
      <c r="M8" s="113"/>
      <c r="N8" s="116"/>
    </row>
    <row r="9" spans="1:15" s="71" customFormat="1" ht="17.100000000000001" customHeight="1" x14ac:dyDescent="0.2">
      <c r="A9" s="77">
        <v>1</v>
      </c>
      <c r="B9" s="10">
        <v>2</v>
      </c>
      <c r="C9" s="77">
        <v>4</v>
      </c>
      <c r="D9" s="77">
        <v>5</v>
      </c>
      <c r="E9" s="105">
        <v>6</v>
      </c>
      <c r="F9" s="106"/>
      <c r="G9" s="107"/>
      <c r="H9" s="77">
        <v>7</v>
      </c>
      <c r="I9" s="10">
        <v>8</v>
      </c>
      <c r="J9" s="77">
        <v>9</v>
      </c>
      <c r="K9" s="10">
        <v>10</v>
      </c>
      <c r="L9" s="10">
        <v>11</v>
      </c>
      <c r="M9" s="70">
        <v>12</v>
      </c>
      <c r="N9" s="70">
        <v>11</v>
      </c>
    </row>
    <row r="10" spans="1:15" ht="21" customHeight="1" x14ac:dyDescent="0.2">
      <c r="A10" s="11">
        <v>1</v>
      </c>
      <c r="B10" s="12" t="s">
        <v>68</v>
      </c>
      <c r="C10" s="73" t="s">
        <v>53</v>
      </c>
      <c r="D10" s="15" t="s">
        <v>69</v>
      </c>
      <c r="E10" s="53">
        <v>1</v>
      </c>
      <c r="F10" s="54" t="s">
        <v>56</v>
      </c>
      <c r="G10" s="55">
        <v>5000000</v>
      </c>
      <c r="H10" s="50">
        <f>G10*E10</f>
        <v>5000000</v>
      </c>
      <c r="I10" s="13">
        <f>H10*0.06</f>
        <v>300000</v>
      </c>
      <c r="J10" s="14">
        <f>H10-I10</f>
        <v>4700000</v>
      </c>
      <c r="K10" s="78" t="s">
        <v>59</v>
      </c>
      <c r="L10" s="76" t="s">
        <v>60</v>
      </c>
      <c r="M10" s="79" t="s">
        <v>61</v>
      </c>
      <c r="N10" s="68"/>
    </row>
    <row r="11" spans="1:15" ht="21" customHeight="1" x14ac:dyDescent="0.2">
      <c r="A11" s="11">
        <v>2</v>
      </c>
      <c r="B11" s="12" t="s">
        <v>75</v>
      </c>
      <c r="C11" s="73" t="s">
        <v>53</v>
      </c>
      <c r="D11" s="15" t="s">
        <v>78</v>
      </c>
      <c r="E11" s="53">
        <v>1</v>
      </c>
      <c r="F11" s="54" t="s">
        <v>56</v>
      </c>
      <c r="G11" s="55">
        <v>5000000</v>
      </c>
      <c r="H11" s="50">
        <f>G11*E11</f>
        <v>5000000</v>
      </c>
      <c r="I11" s="13">
        <f>H11*0.06</f>
        <v>300000</v>
      </c>
      <c r="J11" s="14">
        <f>H11-I11</f>
        <v>4700000</v>
      </c>
      <c r="K11" s="78" t="s">
        <v>76</v>
      </c>
      <c r="L11" s="76" t="s">
        <v>60</v>
      </c>
      <c r="M11" s="79" t="s">
        <v>77</v>
      </c>
      <c r="N11" s="68"/>
    </row>
    <row r="12" spans="1:15" ht="21" customHeight="1" x14ac:dyDescent="0.2">
      <c r="A12" s="16"/>
      <c r="B12" s="19"/>
      <c r="C12" s="17"/>
      <c r="D12" s="15"/>
      <c r="E12" s="56"/>
      <c r="F12" s="57"/>
      <c r="G12" s="58"/>
      <c r="H12" s="50"/>
      <c r="I12" s="13">
        <f t="shared" ref="I12" si="0">20%*G12</f>
        <v>0</v>
      </c>
      <c r="J12" s="18">
        <f t="shared" ref="J12" si="1">G12-I12</f>
        <v>0</v>
      </c>
      <c r="K12" s="76"/>
      <c r="L12" s="76"/>
      <c r="M12" s="68"/>
      <c r="N12" s="68"/>
    </row>
    <row r="13" spans="1:15" ht="21" customHeight="1" x14ac:dyDescent="0.2">
      <c r="A13" s="20"/>
      <c r="B13" s="21" t="s">
        <v>6</v>
      </c>
      <c r="C13" s="22"/>
      <c r="D13" s="22"/>
      <c r="E13" s="51"/>
      <c r="F13" s="51"/>
      <c r="G13" s="52"/>
      <c r="H13" s="61">
        <f>SUM(H10:H12)</f>
        <v>10000000</v>
      </c>
      <c r="I13" s="23">
        <f>SUM(I10:I12)</f>
        <v>600000</v>
      </c>
      <c r="J13" s="23">
        <f>SUM(J10:J12)</f>
        <v>9400000</v>
      </c>
      <c r="K13" s="76"/>
      <c r="L13" s="76"/>
      <c r="M13" s="69"/>
      <c r="N13" s="69"/>
      <c r="O13" s="24"/>
    </row>
    <row r="14" spans="1:15" ht="17.100000000000001" customHeight="1" x14ac:dyDescent="0.2">
      <c r="G14" s="25"/>
      <c r="H14" s="25"/>
      <c r="J14" s="25"/>
      <c r="K14" s="25"/>
      <c r="L14" s="25"/>
    </row>
    <row r="15" spans="1:15" ht="17.100000000000001" customHeight="1" x14ac:dyDescent="0.2">
      <c r="A15" s="7"/>
      <c r="B15" s="7" t="s">
        <v>7</v>
      </c>
      <c r="C15" s="60" t="e">
        <f ca="1">[1]!terbilang(H13)&amp;" rupiah"</f>
        <v>#NAME?</v>
      </c>
      <c r="D15" s="4"/>
      <c r="E15" s="4"/>
      <c r="F15" s="4"/>
      <c r="G15" s="27"/>
      <c r="H15" s="27"/>
      <c r="I15" s="7"/>
      <c r="J15" s="7"/>
      <c r="K15" s="7"/>
      <c r="L15" s="7"/>
      <c r="M15" s="7"/>
      <c r="N15" s="7"/>
    </row>
    <row r="16" spans="1:15" ht="17.100000000000001" customHeight="1" x14ac:dyDescent="0.2">
      <c r="G16" s="28"/>
      <c r="H16" s="28"/>
      <c r="J16" s="25"/>
      <c r="K16" s="25"/>
      <c r="L16" s="25"/>
      <c r="M16" s="7"/>
      <c r="N16" s="6"/>
    </row>
    <row r="17" spans="2:14" ht="17.100000000000001" customHeight="1" x14ac:dyDescent="0.25">
      <c r="D17" s="30"/>
      <c r="E17" s="30"/>
      <c r="F17" s="30"/>
      <c r="G17" s="28"/>
      <c r="H17" s="28"/>
      <c r="J17" s="7" t="s">
        <v>8</v>
      </c>
      <c r="K17" s="7"/>
      <c r="L17" s="7"/>
      <c r="M17" s="7"/>
      <c r="N17" s="6"/>
    </row>
    <row r="18" spans="2:14" ht="18" customHeight="1" x14ac:dyDescent="0.25">
      <c r="B18" s="6" t="s">
        <v>73</v>
      </c>
      <c r="D18" s="65" t="s">
        <v>71</v>
      </c>
      <c r="E18" s="42"/>
      <c r="F18" s="42"/>
      <c r="G18" s="25"/>
      <c r="H18" s="25"/>
      <c r="J18" s="7" t="s">
        <v>33</v>
      </c>
      <c r="K18" s="7"/>
      <c r="L18" s="7"/>
      <c r="M18" s="7"/>
      <c r="N18" s="6"/>
    </row>
    <row r="19" spans="2:14" ht="17.100000000000001" customHeight="1" x14ac:dyDescent="0.25">
      <c r="B19" s="7" t="s">
        <v>70</v>
      </c>
      <c r="D19" s="65" t="s">
        <v>45</v>
      </c>
      <c r="E19" s="42"/>
      <c r="F19" s="42"/>
      <c r="J19" s="7"/>
      <c r="K19" s="7"/>
      <c r="L19" s="7"/>
      <c r="M19" s="7"/>
      <c r="N19" s="6"/>
    </row>
    <row r="20" spans="2:14" ht="17.100000000000001" customHeight="1" x14ac:dyDescent="0.25">
      <c r="B20" s="65" t="s">
        <v>72</v>
      </c>
      <c r="D20" s="32"/>
      <c r="E20" s="32"/>
      <c r="F20" s="32"/>
      <c r="M20" s="7"/>
      <c r="N20" s="6"/>
    </row>
    <row r="21" spans="2:14" ht="17.100000000000001" customHeight="1" x14ac:dyDescent="0.25">
      <c r="B21" s="65"/>
      <c r="D21" s="32"/>
      <c r="E21" s="32"/>
      <c r="F21" s="32"/>
      <c r="J21" s="26"/>
      <c r="K21" s="26"/>
      <c r="L21" s="26"/>
      <c r="M21" s="7"/>
      <c r="N21" s="6"/>
    </row>
    <row r="22" spans="2:14" ht="17.100000000000001" customHeight="1" x14ac:dyDescent="0.25">
      <c r="B22" s="65"/>
      <c r="D22" s="32"/>
      <c r="E22" s="32"/>
      <c r="F22" s="32"/>
      <c r="J22" s="26"/>
      <c r="K22" s="26"/>
      <c r="L22" s="26"/>
      <c r="M22" s="7"/>
      <c r="N22" s="6"/>
    </row>
    <row r="23" spans="2:14" ht="17.100000000000001" customHeight="1" x14ac:dyDescent="0.25">
      <c r="B23" s="7"/>
      <c r="D23" s="32"/>
      <c r="E23" s="32"/>
      <c r="F23" s="32"/>
      <c r="J23" s="29"/>
      <c r="K23" s="29"/>
      <c r="L23" s="29"/>
      <c r="N23" s="6"/>
    </row>
    <row r="24" spans="2:14" ht="17.100000000000001" customHeight="1" x14ac:dyDescent="0.25">
      <c r="B24" s="64" t="s">
        <v>42</v>
      </c>
      <c r="D24" s="66" t="s">
        <v>46</v>
      </c>
      <c r="E24" s="44"/>
      <c r="F24" s="44"/>
      <c r="J24" s="9" t="s">
        <v>30</v>
      </c>
      <c r="K24" s="9"/>
      <c r="L24" s="9"/>
      <c r="M24" s="7"/>
      <c r="N24" s="6"/>
    </row>
    <row r="25" spans="2:14" ht="17.100000000000001" customHeight="1" x14ac:dyDescent="0.25">
      <c r="B25" s="64" t="s">
        <v>43</v>
      </c>
      <c r="D25" s="66" t="s">
        <v>47</v>
      </c>
      <c r="E25" s="47"/>
      <c r="F25" s="47"/>
      <c r="J25" s="6" t="s">
        <v>31</v>
      </c>
      <c r="N25" s="6"/>
    </row>
  </sheetData>
  <mergeCells count="14">
    <mergeCell ref="M7:M8"/>
    <mergeCell ref="N7:N8"/>
    <mergeCell ref="A7:A8"/>
    <mergeCell ref="B7:B8"/>
    <mergeCell ref="C7:C8"/>
    <mergeCell ref="D7:D8"/>
    <mergeCell ref="E7:G7"/>
    <mergeCell ref="H7:H8"/>
    <mergeCell ref="E8:G8"/>
    <mergeCell ref="E9:G9"/>
    <mergeCell ref="I7:I8"/>
    <mergeCell ref="J7:J8"/>
    <mergeCell ref="K7:K8"/>
    <mergeCell ref="L7:L8"/>
  </mergeCells>
  <phoneticPr fontId="23" type="noConversion"/>
  <pageMargins left="1.5748031496062993" right="0.55118110236220474" top="0.74803149606299213" bottom="0.74803149606299213" header="0.51181102362204722" footer="0.51181102362204722"/>
  <pageSetup paperSize="5" scale="8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52A3-7289-4FBE-8B3A-E027BBD1A056}">
  <dimension ref="A1:O25"/>
  <sheetViews>
    <sheetView tabSelected="1" zoomScale="115" zoomScaleNormal="115" workbookViewId="0">
      <selection activeCell="J18" sqref="J18"/>
    </sheetView>
  </sheetViews>
  <sheetFormatPr defaultRowHeight="17.100000000000001" customHeight="1" x14ac:dyDescent="0.2"/>
  <cols>
    <col min="1" max="1" width="4.7109375" style="6" customWidth="1"/>
    <col min="2" max="2" width="45.28515625" style="6" customWidth="1"/>
    <col min="3" max="3" width="6.42578125" style="6" customWidth="1"/>
    <col min="4" max="4" width="18.28515625" style="6" customWidth="1"/>
    <col min="5" max="5" width="6" style="6" customWidth="1"/>
    <col min="6" max="6" width="2.7109375" style="6" customWidth="1"/>
    <col min="7" max="7" width="11.85546875" style="6" customWidth="1"/>
    <col min="8" max="8" width="14.85546875" style="6" customWidth="1"/>
    <col min="9" max="9" width="12.140625" style="6" bestFit="1" customWidth="1"/>
    <col min="10" max="12" width="10.5703125" style="6" customWidth="1"/>
    <col min="13" max="13" width="17.28515625" style="26" customWidth="1"/>
    <col min="14" max="14" width="10.7109375" style="26" hidden="1" customWidth="1"/>
    <col min="15" max="15" width="12.7109375" style="6" bestFit="1" customWidth="1"/>
    <col min="16" max="16" width="9.140625" style="6"/>
    <col min="17" max="17" width="18.140625" style="6" customWidth="1"/>
    <col min="18" max="18" width="22.7109375" style="6" customWidth="1"/>
    <col min="19" max="19" width="21.42578125" style="6" customWidth="1"/>
    <col min="20" max="16384" width="9.140625" style="6"/>
  </cols>
  <sheetData>
    <row r="1" spans="1:15" ht="17.100000000000001" customHeight="1" x14ac:dyDescent="0.2">
      <c r="A1" s="45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 t="s">
        <v>27</v>
      </c>
      <c r="M1" s="4" t="s">
        <v>65</v>
      </c>
      <c r="N1" s="5"/>
    </row>
    <row r="2" spans="1:15" ht="17.100000000000001" customHeight="1" x14ac:dyDescent="0.2">
      <c r="A2" s="46" t="s">
        <v>90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 t="s">
        <v>28</v>
      </c>
      <c r="M2" s="4" t="s">
        <v>0</v>
      </c>
      <c r="N2" s="5"/>
    </row>
    <row r="3" spans="1:15" ht="17.100000000000001" customHeight="1" x14ac:dyDescent="0.2">
      <c r="A3" s="46" t="s">
        <v>58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 t="s">
        <v>29</v>
      </c>
      <c r="M3" s="4" t="s">
        <v>0</v>
      </c>
      <c r="N3" s="5"/>
    </row>
    <row r="4" spans="1:15" ht="17.100000000000001" customHeight="1" x14ac:dyDescent="0.2">
      <c r="A4" s="1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7"/>
      <c r="N4" s="5"/>
    </row>
    <row r="5" spans="1:15" ht="17.100000000000001" customHeight="1" x14ac:dyDescent="0.2">
      <c r="B5" s="8"/>
      <c r="C5" s="8"/>
      <c r="M5" s="7"/>
      <c r="N5" s="6"/>
    </row>
    <row r="6" spans="1:15" ht="17.100000000000001" customHeight="1" thickBot="1" x14ac:dyDescent="0.25">
      <c r="A6" s="8"/>
      <c r="B6" s="8"/>
      <c r="C6" s="8"/>
      <c r="G6" s="8"/>
      <c r="H6" s="8"/>
      <c r="I6" s="8"/>
      <c r="J6" s="8"/>
      <c r="K6" s="8"/>
      <c r="L6" s="8"/>
      <c r="M6" s="9"/>
      <c r="N6" s="9"/>
    </row>
    <row r="7" spans="1:15" ht="17.100000000000001" customHeight="1" thickTop="1" x14ac:dyDescent="0.2">
      <c r="A7" s="117" t="s">
        <v>1</v>
      </c>
      <c r="B7" s="119" t="s">
        <v>2</v>
      </c>
      <c r="C7" s="119" t="s">
        <v>39</v>
      </c>
      <c r="D7" s="119" t="s">
        <v>55</v>
      </c>
      <c r="E7" s="117" t="s">
        <v>32</v>
      </c>
      <c r="F7" s="121"/>
      <c r="G7" s="122"/>
      <c r="H7" s="119" t="s">
        <v>4</v>
      </c>
      <c r="I7" s="108" t="s">
        <v>41</v>
      </c>
      <c r="J7" s="110" t="s">
        <v>5</v>
      </c>
      <c r="K7" s="112" t="s">
        <v>54</v>
      </c>
      <c r="L7" s="114" t="s">
        <v>50</v>
      </c>
      <c r="M7" s="112" t="s">
        <v>66</v>
      </c>
      <c r="N7" s="116" t="s">
        <v>50</v>
      </c>
    </row>
    <row r="8" spans="1:15" ht="17.100000000000001" customHeight="1" x14ac:dyDescent="0.2">
      <c r="A8" s="118"/>
      <c r="B8" s="120"/>
      <c r="C8" s="120"/>
      <c r="D8" s="120"/>
      <c r="E8" s="118" t="s">
        <v>88</v>
      </c>
      <c r="F8" s="123"/>
      <c r="G8" s="124"/>
      <c r="H8" s="120"/>
      <c r="I8" s="109"/>
      <c r="J8" s="111"/>
      <c r="K8" s="113"/>
      <c r="L8" s="115"/>
      <c r="M8" s="113"/>
      <c r="N8" s="116"/>
    </row>
    <row r="9" spans="1:15" s="71" customFormat="1" ht="17.100000000000001" customHeight="1" x14ac:dyDescent="0.2">
      <c r="A9" s="102">
        <v>1</v>
      </c>
      <c r="B9" s="10">
        <v>2</v>
      </c>
      <c r="C9" s="102">
        <v>4</v>
      </c>
      <c r="D9" s="102">
        <v>5</v>
      </c>
      <c r="E9" s="105">
        <v>6</v>
      </c>
      <c r="F9" s="106"/>
      <c r="G9" s="107"/>
      <c r="H9" s="102">
        <v>7</v>
      </c>
      <c r="I9" s="10">
        <v>8</v>
      </c>
      <c r="J9" s="102">
        <v>9</v>
      </c>
      <c r="K9" s="10">
        <v>10</v>
      </c>
      <c r="L9" s="10">
        <v>11</v>
      </c>
      <c r="M9" s="70">
        <v>12</v>
      </c>
      <c r="N9" s="70">
        <v>11</v>
      </c>
    </row>
    <row r="10" spans="1:15" ht="21" customHeight="1" x14ac:dyDescent="0.2">
      <c r="A10" s="11">
        <v>1</v>
      </c>
      <c r="B10" s="12" t="s">
        <v>68</v>
      </c>
      <c r="C10" s="73" t="s">
        <v>53</v>
      </c>
      <c r="D10" s="15" t="s">
        <v>86</v>
      </c>
      <c r="E10" s="53">
        <v>1</v>
      </c>
      <c r="F10" s="54" t="s">
        <v>56</v>
      </c>
      <c r="G10" s="55">
        <v>1700000</v>
      </c>
      <c r="H10" s="50">
        <f>G10*E10</f>
        <v>1700000</v>
      </c>
      <c r="I10" s="13">
        <f>H10*0.06</f>
        <v>102000</v>
      </c>
      <c r="J10" s="14">
        <f>H10-I10</f>
        <v>1598000</v>
      </c>
      <c r="K10" s="78" t="s">
        <v>59</v>
      </c>
      <c r="L10" s="76" t="s">
        <v>60</v>
      </c>
      <c r="M10" s="79" t="s">
        <v>61</v>
      </c>
      <c r="N10" s="68"/>
    </row>
    <row r="11" spans="1:15" ht="21" customHeight="1" x14ac:dyDescent="0.2">
      <c r="A11" s="11">
        <v>2</v>
      </c>
      <c r="B11" s="12" t="s">
        <v>75</v>
      </c>
      <c r="C11" s="73" t="s">
        <v>53</v>
      </c>
      <c r="D11" s="15" t="s">
        <v>87</v>
      </c>
      <c r="E11" s="53">
        <v>1</v>
      </c>
      <c r="F11" s="54" t="s">
        <v>56</v>
      </c>
      <c r="G11" s="55">
        <v>700000</v>
      </c>
      <c r="H11" s="50">
        <f>G11*E11</f>
        <v>700000</v>
      </c>
      <c r="I11" s="13">
        <f>H11*0.06</f>
        <v>42000</v>
      </c>
      <c r="J11" s="14">
        <f>H11-I11</f>
        <v>658000</v>
      </c>
      <c r="K11" s="78" t="s">
        <v>76</v>
      </c>
      <c r="L11" s="76" t="s">
        <v>60</v>
      </c>
      <c r="M11" s="79" t="s">
        <v>77</v>
      </c>
      <c r="N11" s="68"/>
    </row>
    <row r="12" spans="1:15" ht="21" customHeight="1" x14ac:dyDescent="0.2">
      <c r="A12" s="16"/>
      <c r="B12" s="19"/>
      <c r="C12" s="17"/>
      <c r="D12" s="15"/>
      <c r="E12" s="56"/>
      <c r="F12" s="57"/>
      <c r="G12" s="58"/>
      <c r="H12" s="50"/>
      <c r="I12" s="13">
        <f t="shared" ref="I12" si="0">20%*G12</f>
        <v>0</v>
      </c>
      <c r="J12" s="18">
        <f t="shared" ref="J12" si="1">G12-I12</f>
        <v>0</v>
      </c>
      <c r="K12" s="76"/>
      <c r="L12" s="76"/>
      <c r="M12" s="68"/>
      <c r="N12" s="68"/>
    </row>
    <row r="13" spans="1:15" ht="21" customHeight="1" x14ac:dyDescent="0.2">
      <c r="A13" s="20"/>
      <c r="B13" s="21" t="s">
        <v>6</v>
      </c>
      <c r="C13" s="22"/>
      <c r="D13" s="22"/>
      <c r="E13" s="51"/>
      <c r="F13" s="51"/>
      <c r="G13" s="52"/>
      <c r="H13" s="61">
        <f>SUM(H10:H12)</f>
        <v>2400000</v>
      </c>
      <c r="I13" s="23">
        <f>SUM(I10:I12)</f>
        <v>144000</v>
      </c>
      <c r="J13" s="23">
        <f>SUM(J10:J12)</f>
        <v>2256000</v>
      </c>
      <c r="K13" s="76"/>
      <c r="L13" s="76"/>
      <c r="M13" s="69"/>
      <c r="N13" s="69"/>
      <c r="O13" s="24"/>
    </row>
    <row r="14" spans="1:15" ht="17.100000000000001" customHeight="1" x14ac:dyDescent="0.2">
      <c r="G14" s="25"/>
      <c r="H14" s="25"/>
      <c r="J14" s="25"/>
      <c r="K14" s="25"/>
      <c r="L14" s="25"/>
    </row>
    <row r="15" spans="1:15" ht="17.100000000000001" customHeight="1" x14ac:dyDescent="0.2">
      <c r="A15" s="7"/>
      <c r="B15" s="7" t="s">
        <v>7</v>
      </c>
      <c r="C15" s="60" t="e">
        <f ca="1">[1]!terbilang(H13)&amp;" rupiah"</f>
        <v>#NAME?</v>
      </c>
      <c r="D15" s="4"/>
      <c r="E15" s="4"/>
      <c r="F15" s="4"/>
      <c r="G15" s="27"/>
      <c r="H15" s="27"/>
      <c r="I15" s="7"/>
      <c r="J15" s="7"/>
      <c r="K15" s="7"/>
      <c r="L15" s="7"/>
      <c r="M15" s="7"/>
      <c r="N15" s="7"/>
    </row>
    <row r="16" spans="1:15" ht="17.100000000000001" customHeight="1" x14ac:dyDescent="0.2">
      <c r="G16" s="28"/>
      <c r="H16" s="28"/>
      <c r="J16" s="25"/>
      <c r="K16" s="25"/>
      <c r="L16" s="25"/>
      <c r="M16" s="7"/>
      <c r="N16" s="6"/>
    </row>
    <row r="17" spans="2:14" ht="17.100000000000001" customHeight="1" x14ac:dyDescent="0.25">
      <c r="D17" s="30"/>
      <c r="E17" s="30"/>
      <c r="F17" s="30"/>
      <c r="G17" s="28"/>
      <c r="H17" s="28"/>
      <c r="J17" s="7" t="s">
        <v>8</v>
      </c>
      <c r="K17" s="7"/>
      <c r="L17" s="7"/>
      <c r="M17" s="7"/>
      <c r="N17" s="6"/>
    </row>
    <row r="18" spans="2:14" ht="18" customHeight="1" x14ac:dyDescent="0.25">
      <c r="B18" s="6" t="s">
        <v>73</v>
      </c>
      <c r="D18" s="65" t="s">
        <v>71</v>
      </c>
      <c r="E18" s="42"/>
      <c r="F18" s="42"/>
      <c r="G18" s="25"/>
      <c r="H18" s="25"/>
      <c r="J18" s="7" t="s">
        <v>33</v>
      </c>
      <c r="K18" s="7"/>
      <c r="L18" s="7"/>
      <c r="M18" s="7"/>
      <c r="N18" s="6"/>
    </row>
    <row r="19" spans="2:14" ht="17.100000000000001" customHeight="1" x14ac:dyDescent="0.25">
      <c r="B19" s="7" t="s">
        <v>70</v>
      </c>
      <c r="D19" s="65" t="s">
        <v>45</v>
      </c>
      <c r="E19" s="42"/>
      <c r="F19" s="42"/>
      <c r="J19" s="7"/>
      <c r="K19" s="7"/>
      <c r="L19" s="7"/>
      <c r="M19" s="7"/>
      <c r="N19" s="6"/>
    </row>
    <row r="20" spans="2:14" ht="17.100000000000001" customHeight="1" x14ac:dyDescent="0.25">
      <c r="B20" s="65" t="s">
        <v>72</v>
      </c>
      <c r="D20" s="32"/>
      <c r="E20" s="32"/>
      <c r="F20" s="32"/>
      <c r="M20" s="7"/>
      <c r="N20" s="6"/>
    </row>
    <row r="21" spans="2:14" ht="17.100000000000001" customHeight="1" x14ac:dyDescent="0.25">
      <c r="B21" s="65"/>
      <c r="D21" s="32"/>
      <c r="E21" s="32"/>
      <c r="F21" s="32"/>
      <c r="J21" s="26"/>
      <c r="K21" s="26"/>
      <c r="L21" s="26"/>
      <c r="M21" s="7"/>
      <c r="N21" s="6"/>
    </row>
    <row r="22" spans="2:14" ht="17.100000000000001" customHeight="1" x14ac:dyDescent="0.25">
      <c r="B22" s="65"/>
      <c r="D22" s="32"/>
      <c r="E22" s="32"/>
      <c r="F22" s="32"/>
      <c r="J22" s="26"/>
      <c r="K22" s="26"/>
      <c r="L22" s="26"/>
      <c r="M22" s="7"/>
      <c r="N22" s="6"/>
    </row>
    <row r="23" spans="2:14" ht="17.100000000000001" customHeight="1" x14ac:dyDescent="0.25">
      <c r="B23" s="7"/>
      <c r="D23" s="32"/>
      <c r="E23" s="32"/>
      <c r="F23" s="32"/>
      <c r="J23" s="29"/>
      <c r="K23" s="29"/>
      <c r="L23" s="29"/>
      <c r="N23" s="6"/>
    </row>
    <row r="24" spans="2:14" ht="17.100000000000001" customHeight="1" x14ac:dyDescent="0.25">
      <c r="B24" s="64" t="s">
        <v>42</v>
      </c>
      <c r="D24" s="66" t="s">
        <v>46</v>
      </c>
      <c r="E24" s="44"/>
      <c r="F24" s="44"/>
      <c r="J24" s="9" t="s">
        <v>30</v>
      </c>
      <c r="K24" s="9"/>
      <c r="L24" s="9"/>
      <c r="M24" s="7"/>
      <c r="N24" s="6"/>
    </row>
    <row r="25" spans="2:14" ht="17.100000000000001" customHeight="1" x14ac:dyDescent="0.25">
      <c r="B25" s="64" t="s">
        <v>43</v>
      </c>
      <c r="D25" s="66" t="s">
        <v>47</v>
      </c>
      <c r="E25" s="47"/>
      <c r="F25" s="47"/>
      <c r="J25" s="6" t="s">
        <v>31</v>
      </c>
      <c r="N25" s="6"/>
    </row>
  </sheetData>
  <mergeCells count="14">
    <mergeCell ref="E9:G9"/>
    <mergeCell ref="I7:I8"/>
    <mergeCell ref="J7:J8"/>
    <mergeCell ref="K7:K8"/>
    <mergeCell ref="L7:L8"/>
    <mergeCell ref="M7:M8"/>
    <mergeCell ref="N7:N8"/>
    <mergeCell ref="A7:A8"/>
    <mergeCell ref="B7:B8"/>
    <mergeCell ref="C7:C8"/>
    <mergeCell ref="D7:D8"/>
    <mergeCell ref="E7:G7"/>
    <mergeCell ref="H7:H8"/>
    <mergeCell ref="E8:G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workbookViewId="0">
      <selection activeCell="K10" sqref="K10"/>
    </sheetView>
  </sheetViews>
  <sheetFormatPr defaultRowHeight="12.75" x14ac:dyDescent="0.2"/>
  <cols>
    <col min="1" max="1" width="2.7109375" customWidth="1"/>
    <col min="4" max="4" width="3.5703125" customWidth="1"/>
    <col min="5" max="5" width="1.5703125" customWidth="1"/>
    <col min="6" max="6" width="2.7109375" customWidth="1"/>
    <col min="7" max="7" width="3.140625" customWidth="1"/>
    <col min="8" max="8" width="5.7109375" customWidth="1"/>
    <col min="17" max="17" width="4" customWidth="1"/>
  </cols>
  <sheetData>
    <row r="1" spans="1:17" x14ac:dyDescent="0.2">
      <c r="A1" s="88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90"/>
    </row>
    <row r="2" spans="1:17" s="30" customFormat="1" ht="34.5" customHeight="1" x14ac:dyDescent="0.25">
      <c r="A2" s="91"/>
      <c r="B2" s="127" t="s">
        <v>84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92"/>
    </row>
    <row r="3" spans="1:17" s="30" customFormat="1" ht="15.75" x14ac:dyDescent="0.25">
      <c r="A3" s="91"/>
      <c r="B3" s="128" t="s">
        <v>10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92"/>
    </row>
    <row r="4" spans="1:17" s="30" customFormat="1" ht="15.75" x14ac:dyDescent="0.25">
      <c r="A4" s="91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92"/>
    </row>
    <row r="5" spans="1:17" s="30" customFormat="1" ht="15.75" x14ac:dyDescent="0.25">
      <c r="A5" s="91"/>
      <c r="B5" s="128" t="s">
        <v>11</v>
      </c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92"/>
    </row>
    <row r="6" spans="1:17" s="30" customFormat="1" ht="21" customHeight="1" x14ac:dyDescent="0.25">
      <c r="A6" s="91"/>
      <c r="B6" s="129" t="s">
        <v>12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92"/>
    </row>
    <row r="7" spans="1:17" s="30" customFormat="1" ht="21.75" customHeight="1" x14ac:dyDescent="0.25">
      <c r="A7" s="91"/>
      <c r="B7" s="130" t="s">
        <v>13</v>
      </c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92"/>
    </row>
    <row r="8" spans="1:17" s="30" customFormat="1" ht="15.75" x14ac:dyDescent="0.25">
      <c r="A8" s="91"/>
      <c r="B8" s="31" t="s">
        <v>14</v>
      </c>
      <c r="C8" s="31"/>
      <c r="D8" s="31"/>
      <c r="E8" s="31"/>
      <c r="F8" s="31"/>
      <c r="G8" s="32"/>
      <c r="H8" s="32"/>
      <c r="I8" s="31"/>
      <c r="J8" s="31"/>
      <c r="K8" s="32"/>
      <c r="L8" s="32"/>
      <c r="M8" s="32"/>
      <c r="N8" s="32"/>
      <c r="O8" s="31"/>
      <c r="P8" s="31"/>
      <c r="Q8" s="92"/>
    </row>
    <row r="9" spans="1:17" s="30" customFormat="1" ht="15.75" x14ac:dyDescent="0.25">
      <c r="A9" s="91"/>
      <c r="B9" s="33"/>
      <c r="C9" s="131">
        <f>'Daftar Pen Uang Pem TRANSFER'!H13</f>
        <v>10000000</v>
      </c>
      <c r="D9" s="131"/>
      <c r="E9" s="131"/>
      <c r="F9" s="131"/>
      <c r="G9" s="131"/>
      <c r="H9" s="49"/>
      <c r="I9" s="31"/>
      <c r="J9" s="31"/>
      <c r="K9" s="34"/>
      <c r="L9" s="34"/>
      <c r="M9" s="34"/>
      <c r="N9" s="32"/>
      <c r="O9" s="31"/>
      <c r="P9" s="31"/>
      <c r="Q9" s="92"/>
    </row>
    <row r="10" spans="1:17" s="30" customFormat="1" ht="15.75" x14ac:dyDescent="0.25">
      <c r="A10" s="91"/>
      <c r="B10" s="48"/>
      <c r="C10" s="101" t="e">
        <f ca="1">'Daftar Pen Uang Pem TRANSFER'!C15</f>
        <v>#NAME?</v>
      </c>
      <c r="D10" s="74"/>
      <c r="E10" s="74"/>
      <c r="F10" s="74"/>
      <c r="G10" s="74"/>
      <c r="H10" s="74"/>
      <c r="I10" s="74"/>
      <c r="J10" s="74"/>
      <c r="K10" s="75"/>
      <c r="L10" s="75"/>
      <c r="M10" s="75"/>
      <c r="N10" s="75"/>
      <c r="O10" s="75"/>
      <c r="P10" s="75"/>
      <c r="Q10" s="92"/>
    </row>
    <row r="11" spans="1:17" s="30" customFormat="1" ht="15.75" x14ac:dyDescent="0.25">
      <c r="A11" s="91"/>
      <c r="B11" s="31" t="s">
        <v>15</v>
      </c>
      <c r="C11" s="31"/>
      <c r="D11" s="31"/>
      <c r="E11" s="31"/>
      <c r="F11" s="31"/>
      <c r="G11" s="35" t="s">
        <v>0</v>
      </c>
      <c r="H11" s="35" t="str">
        <f>'Daftar Pen Uang Pem TRANSFER'!B10&amp;",dkk"</f>
        <v>Tukiran,dkk</v>
      </c>
      <c r="I11" s="31"/>
      <c r="J11" s="31"/>
      <c r="K11" s="31"/>
      <c r="L11" s="31"/>
      <c r="M11" s="31"/>
      <c r="N11" s="31"/>
      <c r="O11" s="31"/>
      <c r="P11" s="31"/>
      <c r="Q11" s="92"/>
    </row>
    <row r="12" spans="1:17" s="30" customFormat="1" ht="15.75" x14ac:dyDescent="0.25">
      <c r="A12" s="91"/>
      <c r="B12" s="31" t="s">
        <v>16</v>
      </c>
      <c r="C12" s="31"/>
      <c r="D12" s="36"/>
      <c r="E12" s="32"/>
      <c r="F12" s="37"/>
      <c r="G12" s="37" t="s">
        <v>0</v>
      </c>
      <c r="H12" s="125" t="s">
        <v>91</v>
      </c>
      <c r="I12" s="125"/>
      <c r="J12" s="125"/>
      <c r="K12" s="125"/>
      <c r="L12" s="125"/>
      <c r="M12" s="125"/>
      <c r="N12" s="125"/>
      <c r="O12" s="38"/>
      <c r="P12" s="38"/>
      <c r="Q12" s="92"/>
    </row>
    <row r="13" spans="1:17" s="30" customFormat="1" ht="15.75" x14ac:dyDescent="0.25">
      <c r="A13" s="91"/>
      <c r="B13" s="31"/>
      <c r="C13" s="31"/>
      <c r="D13" s="31"/>
      <c r="E13" s="37"/>
      <c r="F13" s="37"/>
      <c r="G13" s="37"/>
      <c r="H13" s="125"/>
      <c r="I13" s="125"/>
      <c r="J13" s="125"/>
      <c r="K13" s="125"/>
      <c r="L13" s="125"/>
      <c r="M13" s="125"/>
      <c r="N13" s="125"/>
      <c r="O13" s="38"/>
      <c r="P13" s="38"/>
      <c r="Q13" s="92"/>
    </row>
    <row r="14" spans="1:17" s="30" customFormat="1" ht="15.75" x14ac:dyDescent="0.25">
      <c r="A14" s="91"/>
      <c r="B14" s="31" t="s">
        <v>17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92"/>
    </row>
    <row r="15" spans="1:17" s="30" customFormat="1" ht="15.75" x14ac:dyDescent="0.25">
      <c r="A15" s="91"/>
      <c r="B15" s="31" t="s">
        <v>18</v>
      </c>
      <c r="C15" s="31"/>
      <c r="D15" s="31"/>
      <c r="E15" s="31"/>
      <c r="F15" s="31"/>
      <c r="G15" s="31" t="s">
        <v>0</v>
      </c>
      <c r="H15" s="31"/>
      <c r="I15" s="31"/>
      <c r="J15" s="31"/>
      <c r="K15" s="31"/>
      <c r="L15" s="31"/>
      <c r="M15" s="31"/>
      <c r="N15" s="31"/>
      <c r="O15" s="31"/>
      <c r="P15" s="31"/>
      <c r="Q15" s="92"/>
    </row>
    <row r="16" spans="1:17" s="30" customFormat="1" ht="15.75" x14ac:dyDescent="0.25">
      <c r="A16" s="91"/>
      <c r="B16" s="126" t="s">
        <v>19</v>
      </c>
      <c r="C16" s="126"/>
      <c r="D16" s="126"/>
      <c r="E16" s="126"/>
      <c r="F16" s="31"/>
      <c r="G16" s="39" t="s">
        <v>20</v>
      </c>
      <c r="H16" s="39"/>
      <c r="I16" s="31"/>
      <c r="J16" s="31"/>
      <c r="K16" s="31"/>
      <c r="L16" s="31"/>
      <c r="M16" s="31"/>
      <c r="N16" s="31"/>
      <c r="O16" s="31"/>
      <c r="P16" s="31"/>
      <c r="Q16" s="92"/>
    </row>
    <row r="17" spans="1:19" s="30" customFormat="1" ht="15.75" x14ac:dyDescent="0.25">
      <c r="A17" s="9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92"/>
    </row>
    <row r="18" spans="1:19" s="30" customFormat="1" ht="15.75" x14ac:dyDescent="0.25">
      <c r="A18" s="91"/>
      <c r="B18" s="31" t="s">
        <v>21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92"/>
    </row>
    <row r="19" spans="1:19" s="30" customFormat="1" ht="15.75" x14ac:dyDescent="0.25">
      <c r="A19" s="91"/>
      <c r="B19" s="31" t="s">
        <v>22</v>
      </c>
      <c r="C19" s="31"/>
      <c r="D19" s="31"/>
      <c r="E19" s="31"/>
      <c r="F19" s="32"/>
      <c r="G19" s="31" t="s">
        <v>20</v>
      </c>
      <c r="H19" s="31"/>
      <c r="I19" s="31"/>
      <c r="J19" s="31"/>
      <c r="K19" s="31"/>
      <c r="L19" s="31"/>
      <c r="M19" s="31"/>
      <c r="N19" s="31"/>
      <c r="O19" s="31"/>
      <c r="P19" s="31"/>
      <c r="Q19" s="92"/>
    </row>
    <row r="20" spans="1:19" s="30" customFormat="1" ht="15.75" x14ac:dyDescent="0.25">
      <c r="A20" s="91"/>
      <c r="B20" s="31" t="s">
        <v>23</v>
      </c>
      <c r="C20" s="31"/>
      <c r="D20" s="31"/>
      <c r="E20" s="31"/>
      <c r="F20" s="32"/>
      <c r="G20" s="31" t="s">
        <v>20</v>
      </c>
      <c r="H20" s="40"/>
      <c r="I20" s="31"/>
      <c r="J20" s="31"/>
      <c r="K20" s="31"/>
      <c r="L20" s="31"/>
      <c r="M20" s="31"/>
      <c r="N20" s="31"/>
      <c r="O20" s="31"/>
      <c r="P20" s="31"/>
      <c r="Q20" s="92"/>
    </row>
    <row r="21" spans="1:19" s="30" customFormat="1" ht="15.75" x14ac:dyDescent="0.25">
      <c r="A21" s="9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92"/>
    </row>
    <row r="22" spans="1:19" s="30" customFormat="1" ht="15.75" x14ac:dyDescent="0.25">
      <c r="A22" s="9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92"/>
    </row>
    <row r="23" spans="1:19" s="30" customFormat="1" ht="15.75" x14ac:dyDescent="0.25">
      <c r="A23" s="91"/>
      <c r="B23" s="32" t="s">
        <v>79</v>
      </c>
      <c r="C23" s="32"/>
      <c r="D23" s="32"/>
      <c r="E23" s="32"/>
      <c r="F23" s="32"/>
      <c r="G23" s="32"/>
      <c r="H23" s="32"/>
      <c r="I23" s="32" t="s">
        <v>80</v>
      </c>
      <c r="J23" s="32"/>
      <c r="K23" s="32"/>
      <c r="L23" s="32"/>
      <c r="M23" s="32" t="s">
        <v>25</v>
      </c>
      <c r="N23" s="32"/>
      <c r="O23" s="32"/>
      <c r="P23" s="32"/>
      <c r="Q23" s="92"/>
    </row>
    <row r="24" spans="1:19" s="30" customFormat="1" ht="15.75" x14ac:dyDescent="0.25">
      <c r="A24" s="91"/>
      <c r="B24" s="97" t="s">
        <v>45</v>
      </c>
      <c r="C24" s="32"/>
      <c r="D24" s="32"/>
      <c r="E24" s="32"/>
      <c r="F24" s="32"/>
      <c r="G24" s="32"/>
      <c r="H24" s="32"/>
      <c r="I24" s="32" t="s">
        <v>81</v>
      </c>
      <c r="J24" s="32"/>
      <c r="K24" s="32"/>
      <c r="L24" s="32"/>
      <c r="M24" s="97" t="s">
        <v>26</v>
      </c>
      <c r="N24" s="32"/>
      <c r="O24" s="32"/>
      <c r="P24" s="32"/>
      <c r="Q24" s="92"/>
    </row>
    <row r="25" spans="1:19" s="30" customFormat="1" ht="15.75" x14ac:dyDescent="0.25">
      <c r="A25" s="91"/>
      <c r="B25" s="97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97" t="s">
        <v>44</v>
      </c>
      <c r="N25" s="32"/>
      <c r="O25" s="32"/>
      <c r="P25" s="32"/>
      <c r="Q25" s="92"/>
    </row>
    <row r="26" spans="1:19" s="30" customFormat="1" ht="15.75" x14ac:dyDescent="0.25">
      <c r="A26" s="9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92"/>
    </row>
    <row r="27" spans="1:19" s="30" customFormat="1" ht="15.75" x14ac:dyDescent="0.25">
      <c r="A27" s="9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92"/>
    </row>
    <row r="28" spans="1:19" s="30" customFormat="1" ht="15.75" x14ac:dyDescent="0.25">
      <c r="A28" s="9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92"/>
      <c r="S28" s="43"/>
    </row>
    <row r="29" spans="1:19" s="30" customFormat="1" ht="15.75" x14ac:dyDescent="0.25">
      <c r="A29" s="91"/>
      <c r="B29" s="97" t="s">
        <v>46</v>
      </c>
      <c r="C29" s="32"/>
      <c r="D29" s="32"/>
      <c r="E29" s="32"/>
      <c r="F29" s="32"/>
      <c r="G29" s="32"/>
      <c r="H29" s="32"/>
      <c r="I29" s="97" t="s">
        <v>82</v>
      </c>
      <c r="J29" s="32"/>
      <c r="K29" s="32"/>
      <c r="L29" s="32"/>
      <c r="M29" s="98" t="s">
        <v>42</v>
      </c>
      <c r="N29" s="32"/>
      <c r="O29" s="32"/>
      <c r="P29" s="32"/>
      <c r="Q29" s="92"/>
    </row>
    <row r="30" spans="1:19" s="30" customFormat="1" ht="15.75" x14ac:dyDescent="0.25">
      <c r="A30" s="91"/>
      <c r="B30" s="97" t="s">
        <v>47</v>
      </c>
      <c r="C30" s="32"/>
      <c r="D30" s="32"/>
      <c r="E30" s="32"/>
      <c r="F30" s="32"/>
      <c r="G30" s="32"/>
      <c r="H30" s="32"/>
      <c r="I30" s="97" t="s">
        <v>83</v>
      </c>
      <c r="J30" s="32"/>
      <c r="K30" s="32"/>
      <c r="L30" s="32"/>
      <c r="M30" s="98" t="s">
        <v>43</v>
      </c>
      <c r="N30" s="32"/>
      <c r="O30" s="32"/>
      <c r="P30" s="32"/>
      <c r="Q30" s="92"/>
    </row>
    <row r="31" spans="1:19" ht="15.75" x14ac:dyDescent="0.25">
      <c r="A31" s="93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4"/>
    </row>
    <row r="32" spans="1:19" ht="15.75" x14ac:dyDescent="0.25">
      <c r="A32" s="95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96"/>
    </row>
  </sheetData>
  <mergeCells count="8">
    <mergeCell ref="H12:N13"/>
    <mergeCell ref="B16:E16"/>
    <mergeCell ref="B2:P2"/>
    <mergeCell ref="B3:P3"/>
    <mergeCell ref="B5:P5"/>
    <mergeCell ref="B6:P6"/>
    <mergeCell ref="B7:P7"/>
    <mergeCell ref="C9:G9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0659-8366-4433-ADB7-05982786C85A}">
  <dimension ref="A1:S32"/>
  <sheetViews>
    <sheetView workbookViewId="0">
      <selection activeCell="L17" sqref="L17"/>
    </sheetView>
  </sheetViews>
  <sheetFormatPr defaultRowHeight="12.75" x14ac:dyDescent="0.2"/>
  <cols>
    <col min="1" max="1" width="2.7109375" customWidth="1"/>
    <col min="4" max="4" width="3.5703125" customWidth="1"/>
    <col min="5" max="5" width="1.5703125" customWidth="1"/>
    <col min="6" max="6" width="2.7109375" customWidth="1"/>
    <col min="7" max="7" width="3.140625" customWidth="1"/>
    <col min="8" max="8" width="5.7109375" customWidth="1"/>
    <col min="17" max="17" width="4" customWidth="1"/>
  </cols>
  <sheetData>
    <row r="1" spans="1:17" x14ac:dyDescent="0.2">
      <c r="A1" s="88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90"/>
    </row>
    <row r="2" spans="1:17" s="30" customFormat="1" ht="34.5" customHeight="1" x14ac:dyDescent="0.25">
      <c r="A2" s="91"/>
      <c r="B2" s="127" t="s">
        <v>84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92"/>
    </row>
    <row r="3" spans="1:17" s="30" customFormat="1" ht="15.75" x14ac:dyDescent="0.25">
      <c r="A3" s="91"/>
      <c r="B3" s="128" t="s">
        <v>10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92"/>
    </row>
    <row r="4" spans="1:17" s="30" customFormat="1" ht="15.75" x14ac:dyDescent="0.25">
      <c r="A4" s="91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92"/>
    </row>
    <row r="5" spans="1:17" s="30" customFormat="1" ht="15.75" x14ac:dyDescent="0.25">
      <c r="A5" s="91"/>
      <c r="B5" s="128" t="s">
        <v>11</v>
      </c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92"/>
    </row>
    <row r="6" spans="1:17" s="30" customFormat="1" ht="21" customHeight="1" x14ac:dyDescent="0.25">
      <c r="A6" s="91"/>
      <c r="B6" s="129" t="s">
        <v>12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92"/>
    </row>
    <row r="7" spans="1:17" s="30" customFormat="1" ht="21.75" customHeight="1" x14ac:dyDescent="0.25">
      <c r="A7" s="91"/>
      <c r="B7" s="130" t="s">
        <v>13</v>
      </c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92"/>
    </row>
    <row r="8" spans="1:17" s="30" customFormat="1" ht="15.75" x14ac:dyDescent="0.25">
      <c r="A8" s="91"/>
      <c r="B8" s="31" t="s">
        <v>14</v>
      </c>
      <c r="C8" s="31"/>
      <c r="D8" s="31"/>
      <c r="E8" s="31"/>
      <c r="F8" s="31"/>
      <c r="G8" s="32"/>
      <c r="H8" s="32"/>
      <c r="I8" s="31"/>
      <c r="J8" s="31"/>
      <c r="K8" s="32"/>
      <c r="L8" s="32"/>
      <c r="M8" s="32"/>
      <c r="N8" s="32"/>
      <c r="O8" s="31"/>
      <c r="P8" s="31"/>
      <c r="Q8" s="92"/>
    </row>
    <row r="9" spans="1:17" s="30" customFormat="1" ht="15.75" x14ac:dyDescent="0.25">
      <c r="A9" s="91"/>
      <c r="B9" s="33"/>
      <c r="C9" s="131">
        <f>'Daftar Honor '!H13</f>
        <v>2400000</v>
      </c>
      <c r="D9" s="131"/>
      <c r="E9" s="131"/>
      <c r="F9" s="131"/>
      <c r="G9" s="131"/>
      <c r="H9" s="49"/>
      <c r="I9" s="31"/>
      <c r="J9" s="31"/>
      <c r="K9" s="34"/>
      <c r="L9" s="34"/>
      <c r="M9" s="34"/>
      <c r="N9" s="32"/>
      <c r="O9" s="31"/>
      <c r="P9" s="31"/>
      <c r="Q9" s="92"/>
    </row>
    <row r="10" spans="1:17" s="30" customFormat="1" ht="15.75" x14ac:dyDescent="0.25">
      <c r="A10" s="91"/>
      <c r="B10" s="48"/>
      <c r="C10" s="101" t="e">
        <f ca="1">'Daftar Honor '!C15</f>
        <v>#NAME?</v>
      </c>
      <c r="D10" s="74"/>
      <c r="E10" s="74"/>
      <c r="F10" s="74"/>
      <c r="G10" s="74"/>
      <c r="H10" s="74"/>
      <c r="I10" s="74"/>
      <c r="J10" s="74"/>
      <c r="K10" s="75"/>
      <c r="L10" s="75"/>
      <c r="M10" s="75"/>
      <c r="N10" s="75"/>
      <c r="O10" s="75"/>
      <c r="P10" s="75"/>
      <c r="Q10" s="92"/>
    </row>
    <row r="11" spans="1:17" s="30" customFormat="1" ht="15.75" x14ac:dyDescent="0.25">
      <c r="A11" s="91"/>
      <c r="B11" s="31" t="s">
        <v>15</v>
      </c>
      <c r="C11" s="31"/>
      <c r="D11" s="31"/>
      <c r="E11" s="31"/>
      <c r="F11" s="31"/>
      <c r="G11" s="35" t="s">
        <v>0</v>
      </c>
      <c r="H11" s="35" t="str">
        <f>'Daftar Honor '!B10&amp;",dkk"</f>
        <v>Tukiran,dkk</v>
      </c>
      <c r="I11" s="31"/>
      <c r="J11" s="31"/>
      <c r="K11" s="31"/>
      <c r="L11" s="31"/>
      <c r="M11" s="31"/>
      <c r="N11" s="31"/>
      <c r="O11" s="31"/>
      <c r="P11" s="31"/>
      <c r="Q11" s="92"/>
    </row>
    <row r="12" spans="1:17" s="30" customFormat="1" ht="15.75" x14ac:dyDescent="0.25">
      <c r="A12" s="91"/>
      <c r="B12" s="31" t="s">
        <v>16</v>
      </c>
      <c r="C12" s="31"/>
      <c r="D12" s="36"/>
      <c r="E12" s="32"/>
      <c r="F12" s="37"/>
      <c r="G12" s="37" t="s">
        <v>0</v>
      </c>
      <c r="H12" s="125" t="s">
        <v>92</v>
      </c>
      <c r="I12" s="125"/>
      <c r="J12" s="125"/>
      <c r="K12" s="125"/>
      <c r="L12" s="125"/>
      <c r="M12" s="125"/>
      <c r="N12" s="125"/>
      <c r="O12" s="38"/>
      <c r="P12" s="38"/>
      <c r="Q12" s="92"/>
    </row>
    <row r="13" spans="1:17" s="30" customFormat="1" ht="15.75" x14ac:dyDescent="0.25">
      <c r="A13" s="91"/>
      <c r="B13" s="31"/>
      <c r="C13" s="31"/>
      <c r="D13" s="31"/>
      <c r="E13" s="37"/>
      <c r="F13" s="37"/>
      <c r="G13" s="37"/>
      <c r="H13" s="125"/>
      <c r="I13" s="125"/>
      <c r="J13" s="125"/>
      <c r="K13" s="125"/>
      <c r="L13" s="125"/>
      <c r="M13" s="125"/>
      <c r="N13" s="125"/>
      <c r="O13" s="38"/>
      <c r="P13" s="38"/>
      <c r="Q13" s="92"/>
    </row>
    <row r="14" spans="1:17" s="30" customFormat="1" ht="15.75" x14ac:dyDescent="0.25">
      <c r="A14" s="91"/>
      <c r="B14" s="31" t="s">
        <v>17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92"/>
    </row>
    <row r="15" spans="1:17" s="30" customFormat="1" ht="15.75" x14ac:dyDescent="0.25">
      <c r="A15" s="91"/>
      <c r="B15" s="31" t="s">
        <v>18</v>
      </c>
      <c r="C15" s="31"/>
      <c r="D15" s="31"/>
      <c r="E15" s="31"/>
      <c r="F15" s="31"/>
      <c r="G15" s="31" t="s">
        <v>0</v>
      </c>
      <c r="H15" s="31"/>
      <c r="I15" s="31"/>
      <c r="J15" s="31"/>
      <c r="K15" s="31"/>
      <c r="L15" s="31"/>
      <c r="M15" s="31"/>
      <c r="N15" s="31"/>
      <c r="O15" s="31"/>
      <c r="P15" s="31"/>
      <c r="Q15" s="92"/>
    </row>
    <row r="16" spans="1:17" s="30" customFormat="1" ht="15.75" x14ac:dyDescent="0.25">
      <c r="A16" s="91"/>
      <c r="B16" s="126" t="s">
        <v>19</v>
      </c>
      <c r="C16" s="126"/>
      <c r="D16" s="126"/>
      <c r="E16" s="126"/>
      <c r="F16" s="31"/>
      <c r="G16" s="39" t="s">
        <v>20</v>
      </c>
      <c r="H16" s="39"/>
      <c r="I16" s="31"/>
      <c r="J16" s="31"/>
      <c r="K16" s="31"/>
      <c r="L16" s="31"/>
      <c r="M16" s="31"/>
      <c r="N16" s="31"/>
      <c r="O16" s="31"/>
      <c r="P16" s="31"/>
      <c r="Q16" s="92"/>
    </row>
    <row r="17" spans="1:19" s="30" customFormat="1" ht="15.75" x14ac:dyDescent="0.25">
      <c r="A17" s="9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92"/>
    </row>
    <row r="18" spans="1:19" s="30" customFormat="1" ht="15.75" x14ac:dyDescent="0.25">
      <c r="A18" s="91"/>
      <c r="B18" s="31" t="s">
        <v>21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92"/>
    </row>
    <row r="19" spans="1:19" s="30" customFormat="1" ht="15.75" x14ac:dyDescent="0.25">
      <c r="A19" s="91"/>
      <c r="B19" s="31" t="s">
        <v>22</v>
      </c>
      <c r="C19" s="31"/>
      <c r="D19" s="31"/>
      <c r="E19" s="31"/>
      <c r="F19" s="32"/>
      <c r="G19" s="31" t="s">
        <v>20</v>
      </c>
      <c r="H19" s="31"/>
      <c r="I19" s="31"/>
      <c r="J19" s="31"/>
      <c r="K19" s="31"/>
      <c r="L19" s="31"/>
      <c r="M19" s="31"/>
      <c r="N19" s="31"/>
      <c r="O19" s="31"/>
      <c r="P19" s="31"/>
      <c r="Q19" s="92"/>
    </row>
    <row r="20" spans="1:19" s="30" customFormat="1" ht="15.75" x14ac:dyDescent="0.25">
      <c r="A20" s="91"/>
      <c r="B20" s="31" t="s">
        <v>23</v>
      </c>
      <c r="C20" s="31"/>
      <c r="D20" s="31"/>
      <c r="E20" s="31"/>
      <c r="F20" s="32"/>
      <c r="G20" s="31" t="s">
        <v>20</v>
      </c>
      <c r="H20" s="40"/>
      <c r="I20" s="31"/>
      <c r="J20" s="31"/>
      <c r="K20" s="31"/>
      <c r="L20" s="31"/>
      <c r="M20" s="31"/>
      <c r="N20" s="31"/>
      <c r="O20" s="31"/>
      <c r="P20" s="31"/>
      <c r="Q20" s="92"/>
    </row>
    <row r="21" spans="1:19" s="30" customFormat="1" ht="15.75" x14ac:dyDescent="0.25">
      <c r="A21" s="9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92"/>
    </row>
    <row r="22" spans="1:19" s="30" customFormat="1" ht="15.75" x14ac:dyDescent="0.25">
      <c r="A22" s="9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92"/>
    </row>
    <row r="23" spans="1:19" s="30" customFormat="1" ht="15.75" x14ac:dyDescent="0.25">
      <c r="A23" s="91"/>
      <c r="B23" s="32" t="s">
        <v>79</v>
      </c>
      <c r="C23" s="32"/>
      <c r="D23" s="32"/>
      <c r="E23" s="32"/>
      <c r="F23" s="32"/>
      <c r="G23" s="32"/>
      <c r="H23" s="32"/>
      <c r="I23" s="32" t="s">
        <v>80</v>
      </c>
      <c r="J23" s="32"/>
      <c r="K23" s="32"/>
      <c r="L23" s="32"/>
      <c r="M23" s="32" t="s">
        <v>25</v>
      </c>
      <c r="N23" s="32"/>
      <c r="O23" s="32"/>
      <c r="P23" s="32"/>
      <c r="Q23" s="92"/>
    </row>
    <row r="24" spans="1:19" s="30" customFormat="1" ht="15.75" x14ac:dyDescent="0.25">
      <c r="A24" s="91"/>
      <c r="B24" s="97" t="s">
        <v>45</v>
      </c>
      <c r="C24" s="32"/>
      <c r="D24" s="32"/>
      <c r="E24" s="32"/>
      <c r="F24" s="32"/>
      <c r="G24" s="32"/>
      <c r="H24" s="32"/>
      <c r="I24" s="32" t="s">
        <v>81</v>
      </c>
      <c r="J24" s="32"/>
      <c r="K24" s="32"/>
      <c r="L24" s="32"/>
      <c r="M24" s="97" t="s">
        <v>26</v>
      </c>
      <c r="N24" s="32"/>
      <c r="O24" s="32"/>
      <c r="P24" s="32"/>
      <c r="Q24" s="92"/>
    </row>
    <row r="25" spans="1:19" s="30" customFormat="1" ht="15.75" x14ac:dyDescent="0.25">
      <c r="A25" s="91"/>
      <c r="B25" s="97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97" t="s">
        <v>44</v>
      </c>
      <c r="N25" s="32"/>
      <c r="O25" s="32"/>
      <c r="P25" s="32"/>
      <c r="Q25" s="92"/>
    </row>
    <row r="26" spans="1:19" s="30" customFormat="1" ht="15.75" x14ac:dyDescent="0.25">
      <c r="A26" s="9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92"/>
    </row>
    <row r="27" spans="1:19" s="30" customFormat="1" ht="15.75" x14ac:dyDescent="0.25">
      <c r="A27" s="9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92"/>
    </row>
    <row r="28" spans="1:19" s="30" customFormat="1" ht="15.75" x14ac:dyDescent="0.25">
      <c r="A28" s="9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92"/>
      <c r="S28" s="43"/>
    </row>
    <row r="29" spans="1:19" s="30" customFormat="1" ht="15.75" x14ac:dyDescent="0.25">
      <c r="A29" s="91"/>
      <c r="B29" s="97" t="s">
        <v>46</v>
      </c>
      <c r="C29" s="32"/>
      <c r="D29" s="32"/>
      <c r="E29" s="32"/>
      <c r="F29" s="32"/>
      <c r="G29" s="32"/>
      <c r="H29" s="32"/>
      <c r="I29" s="97" t="s">
        <v>82</v>
      </c>
      <c r="J29" s="32"/>
      <c r="K29" s="32"/>
      <c r="L29" s="32"/>
      <c r="M29" s="98" t="s">
        <v>42</v>
      </c>
      <c r="N29" s="32"/>
      <c r="O29" s="32"/>
      <c r="P29" s="32"/>
      <c r="Q29" s="92"/>
    </row>
    <row r="30" spans="1:19" s="30" customFormat="1" ht="15.75" x14ac:dyDescent="0.25">
      <c r="A30" s="91"/>
      <c r="B30" s="97" t="s">
        <v>47</v>
      </c>
      <c r="C30" s="32"/>
      <c r="D30" s="32"/>
      <c r="E30" s="32"/>
      <c r="F30" s="32"/>
      <c r="G30" s="32"/>
      <c r="H30" s="32"/>
      <c r="I30" s="97" t="s">
        <v>83</v>
      </c>
      <c r="J30" s="32"/>
      <c r="K30" s="32"/>
      <c r="L30" s="32"/>
      <c r="M30" s="98" t="s">
        <v>43</v>
      </c>
      <c r="N30" s="32"/>
      <c r="O30" s="32"/>
      <c r="P30" s="32"/>
      <c r="Q30" s="92"/>
    </row>
    <row r="31" spans="1:19" ht="15.75" x14ac:dyDescent="0.25">
      <c r="A31" s="93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4"/>
    </row>
    <row r="32" spans="1:19" ht="15.75" x14ac:dyDescent="0.25">
      <c r="A32" s="95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96"/>
    </row>
  </sheetData>
  <mergeCells count="8">
    <mergeCell ref="H12:N13"/>
    <mergeCell ref="B16:E16"/>
    <mergeCell ref="B2:P2"/>
    <mergeCell ref="B3:P3"/>
    <mergeCell ref="B5:P5"/>
    <mergeCell ref="B6:P6"/>
    <mergeCell ref="B7:P7"/>
    <mergeCell ref="C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F888-42EF-4001-9A2C-E5C1D9C2FF65}">
  <sheetPr>
    <tabColor rgb="FFFF0000"/>
  </sheetPr>
  <dimension ref="A1:N25"/>
  <sheetViews>
    <sheetView view="pageBreakPreview" zoomScaleSheetLayoutView="100" workbookViewId="0">
      <selection activeCell="G15" sqref="G15"/>
    </sheetView>
  </sheetViews>
  <sheetFormatPr defaultRowHeight="17.100000000000001" customHeight="1" x14ac:dyDescent="0.2"/>
  <cols>
    <col min="1" max="1" width="4.7109375" style="6" customWidth="1"/>
    <col min="2" max="2" width="38.140625" style="6" customWidth="1"/>
    <col min="3" max="3" width="7.5703125" style="6" customWidth="1"/>
    <col min="4" max="4" width="18.28515625" style="6" customWidth="1"/>
    <col min="5" max="5" width="6" style="6" customWidth="1"/>
    <col min="6" max="6" width="2.7109375" style="6" customWidth="1"/>
    <col min="7" max="7" width="11.85546875" style="6" customWidth="1"/>
    <col min="8" max="8" width="14.85546875" style="6" customWidth="1"/>
    <col min="9" max="9" width="12.140625" style="6" bestFit="1" customWidth="1"/>
    <col min="10" max="10" width="19.7109375" style="6" bestFit="1" customWidth="1"/>
    <col min="11" max="11" width="10.5703125" style="6" customWidth="1"/>
    <col min="12" max="12" width="15.140625" style="6" customWidth="1"/>
    <col min="13" max="13" width="10.7109375" style="26" hidden="1" customWidth="1"/>
    <col min="14" max="14" width="12.7109375" style="6" bestFit="1" customWidth="1"/>
    <col min="15" max="15" width="9.140625" style="6"/>
    <col min="16" max="16" width="18.140625" style="6" customWidth="1"/>
    <col min="17" max="17" width="22.7109375" style="6" customWidth="1"/>
    <col min="18" max="18" width="21.42578125" style="6" customWidth="1"/>
    <col min="19" max="16384" width="9.140625" style="6"/>
  </cols>
  <sheetData>
    <row r="1" spans="1:14" ht="17.100000000000001" customHeight="1" x14ac:dyDescent="0.2">
      <c r="A1" s="45" t="s">
        <v>74</v>
      </c>
      <c r="B1" s="45"/>
      <c r="C1" s="45"/>
      <c r="D1" s="45"/>
      <c r="E1" s="45"/>
      <c r="F1" s="45"/>
      <c r="G1" s="45"/>
      <c r="H1" s="45"/>
      <c r="I1" s="45"/>
      <c r="J1" s="45"/>
      <c r="K1" s="45" t="s">
        <v>27</v>
      </c>
      <c r="L1" s="4" t="s">
        <v>65</v>
      </c>
      <c r="M1" s="5"/>
    </row>
    <row r="2" spans="1:14" ht="17.100000000000001" customHeight="1" x14ac:dyDescent="0.2">
      <c r="A2" s="46" t="s">
        <v>57</v>
      </c>
      <c r="B2" s="46"/>
      <c r="C2" s="46"/>
      <c r="D2" s="46"/>
      <c r="E2" s="46"/>
      <c r="F2" s="46"/>
      <c r="G2" s="46"/>
      <c r="H2" s="46"/>
      <c r="I2" s="46"/>
      <c r="J2" s="46"/>
      <c r="K2" s="46" t="s">
        <v>28</v>
      </c>
      <c r="L2" s="4" t="s">
        <v>0</v>
      </c>
      <c r="M2" s="5"/>
    </row>
    <row r="3" spans="1:14" ht="17.100000000000001" customHeight="1" x14ac:dyDescent="0.2">
      <c r="A3" s="46" t="s">
        <v>58</v>
      </c>
      <c r="B3" s="46"/>
      <c r="C3" s="46"/>
      <c r="D3" s="46"/>
      <c r="E3" s="46"/>
      <c r="F3" s="46"/>
      <c r="G3" s="46"/>
      <c r="H3" s="46"/>
      <c r="I3" s="46"/>
      <c r="J3" s="46"/>
      <c r="K3" s="46" t="s">
        <v>29</v>
      </c>
      <c r="L3" s="4" t="s">
        <v>0</v>
      </c>
      <c r="M3" s="5"/>
    </row>
    <row r="4" spans="1:14" ht="17.100000000000001" customHeight="1" x14ac:dyDescent="0.2">
      <c r="A4" s="1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5"/>
    </row>
    <row r="5" spans="1:14" ht="17.100000000000001" customHeight="1" x14ac:dyDescent="0.2">
      <c r="B5" s="8"/>
      <c r="C5" s="8"/>
      <c r="M5" s="6"/>
    </row>
    <row r="6" spans="1:14" ht="17.100000000000001" customHeight="1" thickBot="1" x14ac:dyDescent="0.25">
      <c r="A6" s="8"/>
      <c r="B6" s="8"/>
      <c r="C6" s="8"/>
      <c r="G6" s="8"/>
      <c r="H6" s="8"/>
      <c r="I6" s="8"/>
      <c r="J6" s="8"/>
      <c r="K6" s="8"/>
      <c r="L6" s="8"/>
      <c r="M6" s="9"/>
    </row>
    <row r="7" spans="1:14" ht="17.100000000000001" customHeight="1" thickTop="1" x14ac:dyDescent="0.2">
      <c r="A7" s="117" t="s">
        <v>1</v>
      </c>
      <c r="B7" s="119" t="s">
        <v>2</v>
      </c>
      <c r="C7" s="119" t="s">
        <v>39</v>
      </c>
      <c r="D7" s="119" t="s">
        <v>55</v>
      </c>
      <c r="E7" s="117" t="s">
        <v>32</v>
      </c>
      <c r="F7" s="121"/>
      <c r="G7" s="122"/>
      <c r="H7" s="119" t="s">
        <v>4</v>
      </c>
      <c r="I7" s="108" t="s">
        <v>41</v>
      </c>
      <c r="J7" s="110" t="s">
        <v>5</v>
      </c>
      <c r="K7" s="112" t="s">
        <v>40</v>
      </c>
      <c r="L7" s="114" t="s">
        <v>62</v>
      </c>
      <c r="M7" s="116" t="s">
        <v>50</v>
      </c>
    </row>
    <row r="8" spans="1:14" ht="17.100000000000001" customHeight="1" x14ac:dyDescent="0.2">
      <c r="A8" s="118"/>
      <c r="B8" s="120"/>
      <c r="C8" s="120"/>
      <c r="D8" s="120"/>
      <c r="E8" s="118"/>
      <c r="F8" s="123"/>
      <c r="G8" s="124"/>
      <c r="H8" s="120"/>
      <c r="I8" s="109"/>
      <c r="J8" s="111"/>
      <c r="K8" s="113"/>
      <c r="L8" s="115"/>
      <c r="M8" s="116"/>
    </row>
    <row r="9" spans="1:14" s="71" customFormat="1" ht="17.100000000000001" customHeight="1" x14ac:dyDescent="0.2">
      <c r="A9" s="67">
        <v>1</v>
      </c>
      <c r="B9" s="10">
        <v>2</v>
      </c>
      <c r="C9" s="67">
        <v>4</v>
      </c>
      <c r="D9" s="67">
        <v>5</v>
      </c>
      <c r="E9" s="105">
        <v>6</v>
      </c>
      <c r="F9" s="106"/>
      <c r="G9" s="107"/>
      <c r="H9" s="67">
        <v>7</v>
      </c>
      <c r="I9" s="10">
        <v>8</v>
      </c>
      <c r="J9" s="72">
        <v>9</v>
      </c>
      <c r="K9" s="10">
        <v>10</v>
      </c>
      <c r="L9" s="10">
        <v>11</v>
      </c>
      <c r="M9" s="70">
        <v>11</v>
      </c>
    </row>
    <row r="10" spans="1:14" ht="30" customHeight="1" x14ac:dyDescent="0.2">
      <c r="A10" s="11">
        <v>1</v>
      </c>
      <c r="B10" s="12" t="s">
        <v>68</v>
      </c>
      <c r="C10" s="73" t="s">
        <v>53</v>
      </c>
      <c r="D10" s="15" t="s">
        <v>69</v>
      </c>
      <c r="E10" s="53">
        <v>1</v>
      </c>
      <c r="F10" s="54" t="s">
        <v>56</v>
      </c>
      <c r="G10" s="55">
        <v>5000000</v>
      </c>
      <c r="H10" s="50">
        <f>G10*E10</f>
        <v>5000000</v>
      </c>
      <c r="I10" s="13">
        <f>H10*0.06</f>
        <v>300000</v>
      </c>
      <c r="J10" s="14">
        <f>H10-I10</f>
        <v>4700000</v>
      </c>
      <c r="K10" s="78" t="s">
        <v>59</v>
      </c>
      <c r="L10" s="76" t="s">
        <v>63</v>
      </c>
      <c r="M10" s="68"/>
    </row>
    <row r="11" spans="1:14" ht="30" customHeight="1" x14ac:dyDescent="0.2">
      <c r="A11" s="11">
        <v>2</v>
      </c>
      <c r="B11" s="12" t="s">
        <v>75</v>
      </c>
      <c r="C11" s="73" t="s">
        <v>53</v>
      </c>
      <c r="D11" s="15" t="s">
        <v>78</v>
      </c>
      <c r="E11" s="53">
        <v>1</v>
      </c>
      <c r="F11" s="54" t="s">
        <v>56</v>
      </c>
      <c r="G11" s="55">
        <v>5000000</v>
      </c>
      <c r="H11" s="50">
        <f>G11*E11</f>
        <v>5000000</v>
      </c>
      <c r="I11" s="13">
        <f>H11*0.06</f>
        <v>300000</v>
      </c>
      <c r="J11" s="14">
        <f>H11-I11</f>
        <v>4700000</v>
      </c>
      <c r="K11" s="78"/>
      <c r="L11" s="76" t="s">
        <v>64</v>
      </c>
      <c r="M11" s="68"/>
    </row>
    <row r="12" spans="1:14" ht="27" customHeight="1" x14ac:dyDescent="0.2">
      <c r="A12" s="16"/>
      <c r="B12" s="19"/>
      <c r="C12" s="17"/>
      <c r="D12" s="15"/>
      <c r="E12" s="56"/>
      <c r="F12" s="57"/>
      <c r="G12" s="58"/>
      <c r="H12" s="50"/>
      <c r="I12" s="13">
        <f t="shared" ref="I12" si="0">20%*G12</f>
        <v>0</v>
      </c>
      <c r="J12" s="18">
        <f t="shared" ref="J12" si="1">G12-I12</f>
        <v>0</v>
      </c>
      <c r="K12" s="76"/>
      <c r="L12" s="76"/>
      <c r="M12" s="68"/>
    </row>
    <row r="13" spans="1:14" s="29" customFormat="1" ht="21" customHeight="1" x14ac:dyDescent="0.2">
      <c r="A13" s="80"/>
      <c r="B13" s="81" t="s">
        <v>6</v>
      </c>
      <c r="C13" s="82"/>
      <c r="D13" s="82"/>
      <c r="E13" s="83"/>
      <c r="F13" s="83"/>
      <c r="G13" s="84"/>
      <c r="H13" s="61">
        <f>SUM(H10:H12)</f>
        <v>10000000</v>
      </c>
      <c r="I13" s="61">
        <f>SUM(I10:I12)</f>
        <v>600000</v>
      </c>
      <c r="J13" s="61">
        <f>SUM(J10:J12)</f>
        <v>9400000</v>
      </c>
      <c r="K13" s="85"/>
      <c r="L13" s="85"/>
      <c r="M13" s="86"/>
      <c r="N13" s="24"/>
    </row>
    <row r="14" spans="1:14" ht="17.100000000000001" customHeight="1" x14ac:dyDescent="0.2">
      <c r="G14" s="25"/>
      <c r="H14" s="25"/>
      <c r="J14" s="25"/>
      <c r="K14" s="25"/>
      <c r="L14" s="25"/>
    </row>
    <row r="15" spans="1:14" ht="17.100000000000001" customHeight="1" x14ac:dyDescent="0.2">
      <c r="A15" s="7"/>
      <c r="B15" s="7" t="s">
        <v>7</v>
      </c>
      <c r="C15" s="60" t="e">
        <f ca="1">[1]!terbilang(H13)&amp;" rupiah"</f>
        <v>#NAME?</v>
      </c>
      <c r="D15" s="4"/>
      <c r="E15" s="4"/>
      <c r="F15" s="4"/>
      <c r="G15" s="27"/>
      <c r="H15" s="27"/>
      <c r="I15" s="7"/>
      <c r="J15" s="7"/>
      <c r="K15" s="7"/>
      <c r="L15" s="7"/>
      <c r="M15" s="7"/>
    </row>
    <row r="16" spans="1:14" ht="17.100000000000001" customHeight="1" x14ac:dyDescent="0.2">
      <c r="A16" s="7"/>
      <c r="B16" s="7"/>
      <c r="C16" s="60"/>
      <c r="D16" s="4"/>
      <c r="E16" s="4"/>
      <c r="F16" s="4"/>
      <c r="G16" s="27"/>
      <c r="H16" s="27"/>
      <c r="I16" s="7"/>
      <c r="J16" s="7"/>
      <c r="K16" s="7"/>
      <c r="L16" s="7"/>
      <c r="M16" s="7"/>
    </row>
    <row r="17" spans="2:13" ht="17.100000000000001" customHeight="1" x14ac:dyDescent="0.2">
      <c r="G17" s="28"/>
      <c r="H17" s="28"/>
      <c r="J17" s="7" t="s">
        <v>8</v>
      </c>
      <c r="K17" s="25"/>
      <c r="L17" s="25"/>
      <c r="M17" s="6"/>
    </row>
    <row r="18" spans="2:13" ht="17.100000000000001" customHeight="1" x14ac:dyDescent="0.25">
      <c r="B18" s="6" t="s">
        <v>73</v>
      </c>
      <c r="D18" s="65" t="s">
        <v>71</v>
      </c>
      <c r="E18" s="42"/>
      <c r="F18" s="42"/>
      <c r="G18" s="25"/>
      <c r="H18" s="25"/>
      <c r="J18" s="7" t="s">
        <v>33</v>
      </c>
      <c r="K18" s="7"/>
      <c r="L18" s="7"/>
      <c r="M18" s="6"/>
    </row>
    <row r="19" spans="2:13" ht="18" customHeight="1" x14ac:dyDescent="0.25">
      <c r="B19" s="7" t="s">
        <v>70</v>
      </c>
      <c r="D19" s="65" t="s">
        <v>45</v>
      </c>
      <c r="E19" s="42"/>
      <c r="F19" s="42"/>
      <c r="J19" s="7"/>
      <c r="K19" s="7"/>
      <c r="L19" s="7"/>
      <c r="M19" s="6"/>
    </row>
    <row r="20" spans="2:13" ht="17.100000000000001" customHeight="1" x14ac:dyDescent="0.25">
      <c r="B20" s="65" t="s">
        <v>72</v>
      </c>
      <c r="D20" s="32"/>
      <c r="E20" s="32"/>
      <c r="F20" s="32"/>
      <c r="L20" s="7"/>
      <c r="M20" s="6"/>
    </row>
    <row r="21" spans="2:13" ht="17.100000000000001" customHeight="1" x14ac:dyDescent="0.25">
      <c r="B21" s="65"/>
      <c r="D21" s="32"/>
      <c r="E21" s="32"/>
      <c r="F21" s="32"/>
      <c r="M21" s="6"/>
    </row>
    <row r="22" spans="2:13" ht="17.100000000000001" customHeight="1" x14ac:dyDescent="0.25">
      <c r="B22" s="65"/>
      <c r="D22" s="32"/>
      <c r="E22" s="32"/>
      <c r="F22" s="32"/>
      <c r="J22" s="26"/>
      <c r="K22" s="26"/>
      <c r="L22" s="26"/>
      <c r="M22" s="6"/>
    </row>
    <row r="23" spans="2:13" ht="17.100000000000001" customHeight="1" x14ac:dyDescent="0.25">
      <c r="B23" s="65"/>
      <c r="D23" s="32"/>
      <c r="E23" s="32"/>
      <c r="F23" s="32"/>
      <c r="J23" s="26"/>
      <c r="K23" s="26"/>
      <c r="L23" s="26"/>
      <c r="M23" s="6"/>
    </row>
    <row r="24" spans="2:13" ht="17.100000000000001" customHeight="1" x14ac:dyDescent="0.25">
      <c r="B24" s="64" t="s">
        <v>42</v>
      </c>
      <c r="D24" s="66" t="s">
        <v>46</v>
      </c>
      <c r="E24" s="44"/>
      <c r="F24" s="44"/>
      <c r="J24" s="9" t="s">
        <v>30</v>
      </c>
      <c r="K24" s="9"/>
      <c r="L24" s="9"/>
      <c r="M24" s="6"/>
    </row>
    <row r="25" spans="2:13" ht="17.100000000000001" customHeight="1" x14ac:dyDescent="0.25">
      <c r="B25" s="64" t="s">
        <v>43</v>
      </c>
      <c r="D25" s="66" t="s">
        <v>47</v>
      </c>
      <c r="E25" s="47"/>
      <c r="F25" s="47"/>
      <c r="J25" s="6" t="s">
        <v>31</v>
      </c>
      <c r="M25" s="6"/>
    </row>
  </sheetData>
  <mergeCells count="13">
    <mergeCell ref="E9:G9"/>
    <mergeCell ref="H7:H8"/>
    <mergeCell ref="I7:I8"/>
    <mergeCell ref="J7:J8"/>
    <mergeCell ref="M7:M8"/>
    <mergeCell ref="E8:G8"/>
    <mergeCell ref="K7:K8"/>
    <mergeCell ref="L7:L8"/>
    <mergeCell ref="A7:A8"/>
    <mergeCell ref="B7:B8"/>
    <mergeCell ref="C7:C8"/>
    <mergeCell ref="D7:D8"/>
    <mergeCell ref="E7:G7"/>
  </mergeCells>
  <pageMargins left="1.5748031496062993" right="0.55118110236220474" top="0.74803149606299213" bottom="0.74803149606299213" header="0.51181102362204722" footer="0.51181102362204722"/>
  <pageSetup paperSize="5" scale="80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57DC-01A0-4D25-8A16-AD161610EEE9}">
  <dimension ref="A1:S32"/>
  <sheetViews>
    <sheetView workbookViewId="0">
      <selection activeCell="B3" sqref="B3:P3"/>
    </sheetView>
  </sheetViews>
  <sheetFormatPr defaultRowHeight="12.75" x14ac:dyDescent="0.2"/>
  <cols>
    <col min="1" max="1" width="2.7109375" customWidth="1"/>
    <col min="4" max="4" width="3.5703125" customWidth="1"/>
    <col min="5" max="5" width="1.5703125" customWidth="1"/>
    <col min="6" max="6" width="2.7109375" customWidth="1"/>
    <col min="7" max="7" width="3.140625" customWidth="1"/>
    <col min="8" max="8" width="5.7109375" customWidth="1"/>
    <col min="17" max="17" width="4" customWidth="1"/>
  </cols>
  <sheetData>
    <row r="1" spans="1:17" x14ac:dyDescent="0.2">
      <c r="A1" s="88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90"/>
    </row>
    <row r="2" spans="1:17" s="30" customFormat="1" ht="34.5" customHeight="1" x14ac:dyDescent="0.25">
      <c r="A2" s="91"/>
      <c r="B2" s="127" t="s">
        <v>84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92"/>
    </row>
    <row r="3" spans="1:17" s="30" customFormat="1" ht="15.75" x14ac:dyDescent="0.25">
      <c r="A3" s="91"/>
      <c r="B3" s="128" t="s">
        <v>10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92"/>
    </row>
    <row r="4" spans="1:17" s="30" customFormat="1" ht="15.75" x14ac:dyDescent="0.25">
      <c r="A4" s="91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92"/>
    </row>
    <row r="5" spans="1:17" s="30" customFormat="1" ht="15.75" x14ac:dyDescent="0.25">
      <c r="A5" s="91"/>
      <c r="B5" s="128" t="s">
        <v>11</v>
      </c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92"/>
    </row>
    <row r="6" spans="1:17" s="30" customFormat="1" ht="21" customHeight="1" x14ac:dyDescent="0.25">
      <c r="A6" s="91"/>
      <c r="B6" s="129" t="s">
        <v>12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92"/>
    </row>
    <row r="7" spans="1:17" s="30" customFormat="1" ht="21.75" customHeight="1" x14ac:dyDescent="0.25">
      <c r="A7" s="91"/>
      <c r="B7" s="130" t="s">
        <v>13</v>
      </c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92"/>
    </row>
    <row r="8" spans="1:17" s="30" customFormat="1" ht="15.75" x14ac:dyDescent="0.25">
      <c r="A8" s="91"/>
      <c r="B8" s="31" t="s">
        <v>14</v>
      </c>
      <c r="C8" s="31"/>
      <c r="D8" s="31"/>
      <c r="E8" s="31"/>
      <c r="F8" s="31"/>
      <c r="G8" s="32"/>
      <c r="H8" s="32"/>
      <c r="I8" s="31"/>
      <c r="J8" s="31"/>
      <c r="K8" s="32"/>
      <c r="L8" s="32"/>
      <c r="M8" s="32"/>
      <c r="N8" s="32"/>
      <c r="O8" s="31"/>
      <c r="P8" s="31"/>
      <c r="Q8" s="92"/>
    </row>
    <row r="9" spans="1:17" s="30" customFormat="1" ht="15.75" x14ac:dyDescent="0.25">
      <c r="A9" s="91"/>
      <c r="B9" s="33"/>
      <c r="C9" s="131">
        <f>'Daftar Pen Uang Pem TRANSFER'!H13</f>
        <v>10000000</v>
      </c>
      <c r="D9" s="131"/>
      <c r="E9" s="131"/>
      <c r="F9" s="131"/>
      <c r="G9" s="131"/>
      <c r="H9" s="49"/>
      <c r="I9" s="31"/>
      <c r="J9" s="31"/>
      <c r="K9" s="34"/>
      <c r="L9" s="34"/>
      <c r="M9" s="34"/>
      <c r="N9" s="32"/>
      <c r="O9" s="31"/>
      <c r="P9" s="31"/>
      <c r="Q9" s="92"/>
    </row>
    <row r="10" spans="1:17" s="30" customFormat="1" ht="15.75" x14ac:dyDescent="0.25">
      <c r="A10" s="91"/>
      <c r="B10" s="48"/>
      <c r="C10" s="101" t="e">
        <f ca="1">'Daftar Pen Uang Pem TRANSFER'!C15</f>
        <v>#NAME?</v>
      </c>
      <c r="D10" s="74"/>
      <c r="E10" s="74"/>
      <c r="F10" s="74"/>
      <c r="G10" s="74"/>
      <c r="H10" s="74"/>
      <c r="I10" s="74"/>
      <c r="J10" s="74"/>
      <c r="K10" s="75"/>
      <c r="L10" s="75"/>
      <c r="M10" s="75"/>
      <c r="N10" s="75"/>
      <c r="O10" s="75"/>
      <c r="P10" s="75"/>
      <c r="Q10" s="92"/>
    </row>
    <row r="11" spans="1:17" s="30" customFormat="1" ht="15.75" x14ac:dyDescent="0.25">
      <c r="A11" s="91"/>
      <c r="B11" s="31" t="s">
        <v>15</v>
      </c>
      <c r="C11" s="31"/>
      <c r="D11" s="31"/>
      <c r="E11" s="31"/>
      <c r="F11" s="31"/>
      <c r="G11" s="35" t="s">
        <v>0</v>
      </c>
      <c r="H11" s="35" t="str">
        <f>'Lomba Tunai'!B10&amp;", dkk"</f>
        <v>Tukiran, dkk</v>
      </c>
      <c r="I11" s="31"/>
      <c r="J11" s="31"/>
      <c r="K11" s="31"/>
      <c r="L11" s="31"/>
      <c r="M11" s="31"/>
      <c r="N11" s="31"/>
      <c r="O11" s="31"/>
      <c r="P11" s="31"/>
      <c r="Q11" s="92"/>
    </row>
    <row r="12" spans="1:17" s="30" customFormat="1" ht="15.75" customHeight="1" x14ac:dyDescent="0.25">
      <c r="A12" s="91"/>
      <c r="B12" s="31" t="s">
        <v>16</v>
      </c>
      <c r="C12" s="31"/>
      <c r="D12" s="36"/>
      <c r="E12" s="32"/>
      <c r="F12" s="37"/>
      <c r="G12" s="37" t="s">
        <v>0</v>
      </c>
      <c r="H12" s="125" t="s">
        <v>89</v>
      </c>
      <c r="I12" s="125"/>
      <c r="J12" s="125"/>
      <c r="K12" s="125"/>
      <c r="L12" s="125"/>
      <c r="M12" s="125"/>
      <c r="N12" s="125"/>
      <c r="O12" s="38"/>
      <c r="P12" s="38"/>
      <c r="Q12" s="92"/>
    </row>
    <row r="13" spans="1:17" s="30" customFormat="1" ht="15.75" x14ac:dyDescent="0.25">
      <c r="A13" s="91"/>
      <c r="B13" s="31"/>
      <c r="C13" s="31"/>
      <c r="D13" s="31"/>
      <c r="E13" s="37"/>
      <c r="F13" s="37"/>
      <c r="G13" s="37"/>
      <c r="H13" s="125"/>
      <c r="I13" s="125"/>
      <c r="J13" s="125"/>
      <c r="K13" s="125"/>
      <c r="L13" s="125"/>
      <c r="M13" s="125"/>
      <c r="N13" s="125"/>
      <c r="O13" s="38"/>
      <c r="P13" s="38"/>
      <c r="Q13" s="92"/>
    </row>
    <row r="14" spans="1:17" s="30" customFormat="1" ht="15.75" x14ac:dyDescent="0.25">
      <c r="A14" s="91"/>
      <c r="B14" s="31" t="s">
        <v>17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92"/>
    </row>
    <row r="15" spans="1:17" s="30" customFormat="1" ht="15.75" x14ac:dyDescent="0.25">
      <c r="A15" s="91"/>
      <c r="B15" s="31" t="s">
        <v>18</v>
      </c>
      <c r="C15" s="31"/>
      <c r="D15" s="31"/>
      <c r="E15" s="31"/>
      <c r="F15" s="31"/>
      <c r="G15" s="31" t="s">
        <v>0</v>
      </c>
      <c r="H15" s="31"/>
      <c r="I15" s="31"/>
      <c r="J15" s="31"/>
      <c r="K15" s="31"/>
      <c r="L15" s="31"/>
      <c r="M15" s="31"/>
      <c r="N15" s="31"/>
      <c r="O15" s="31"/>
      <c r="P15" s="31"/>
      <c r="Q15" s="92"/>
    </row>
    <row r="16" spans="1:17" s="30" customFormat="1" ht="15.75" x14ac:dyDescent="0.25">
      <c r="A16" s="91"/>
      <c r="B16" s="126" t="s">
        <v>19</v>
      </c>
      <c r="C16" s="126"/>
      <c r="D16" s="126"/>
      <c r="E16" s="126"/>
      <c r="F16" s="31"/>
      <c r="G16" s="39" t="s">
        <v>20</v>
      </c>
      <c r="H16" s="39"/>
      <c r="I16" s="31"/>
      <c r="J16" s="31"/>
      <c r="K16" s="31"/>
      <c r="L16" s="31"/>
      <c r="M16" s="31"/>
      <c r="N16" s="31"/>
      <c r="O16" s="31"/>
      <c r="P16" s="31"/>
      <c r="Q16" s="92"/>
    </row>
    <row r="17" spans="1:19" s="30" customFormat="1" ht="15.75" x14ac:dyDescent="0.25">
      <c r="A17" s="9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92"/>
    </row>
    <row r="18" spans="1:19" s="30" customFormat="1" ht="15.75" x14ac:dyDescent="0.25">
      <c r="A18" s="91"/>
      <c r="B18" s="31" t="s">
        <v>21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92"/>
    </row>
    <row r="19" spans="1:19" s="30" customFormat="1" ht="15.75" x14ac:dyDescent="0.25">
      <c r="A19" s="91"/>
      <c r="B19" s="31" t="s">
        <v>22</v>
      </c>
      <c r="C19" s="31"/>
      <c r="D19" s="31"/>
      <c r="E19" s="31"/>
      <c r="F19" s="32"/>
      <c r="G19" s="31" t="s">
        <v>20</v>
      </c>
      <c r="H19" s="31"/>
      <c r="I19" s="31"/>
      <c r="J19" s="31"/>
      <c r="K19" s="31"/>
      <c r="L19" s="31"/>
      <c r="M19" s="31"/>
      <c r="N19" s="31"/>
      <c r="O19" s="31"/>
      <c r="P19" s="31"/>
      <c r="Q19" s="92"/>
    </row>
    <row r="20" spans="1:19" s="30" customFormat="1" ht="15.75" x14ac:dyDescent="0.25">
      <c r="A20" s="91"/>
      <c r="B20" s="31" t="s">
        <v>23</v>
      </c>
      <c r="C20" s="31"/>
      <c r="D20" s="31"/>
      <c r="E20" s="31"/>
      <c r="F20" s="32"/>
      <c r="G20" s="31" t="s">
        <v>20</v>
      </c>
      <c r="H20" s="40"/>
      <c r="I20" s="31"/>
      <c r="J20" s="31"/>
      <c r="K20" s="31"/>
      <c r="L20" s="31"/>
      <c r="M20" s="31"/>
      <c r="N20" s="31"/>
      <c r="O20" s="31"/>
      <c r="P20" s="31"/>
      <c r="Q20" s="92"/>
    </row>
    <row r="21" spans="1:19" s="30" customFormat="1" ht="15.75" x14ac:dyDescent="0.25">
      <c r="A21" s="9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92"/>
    </row>
    <row r="22" spans="1:19" s="30" customFormat="1" ht="15.75" x14ac:dyDescent="0.25">
      <c r="A22" s="9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92"/>
    </row>
    <row r="23" spans="1:19" s="30" customFormat="1" ht="15.75" x14ac:dyDescent="0.25">
      <c r="A23" s="91"/>
      <c r="B23" s="32" t="s">
        <v>79</v>
      </c>
      <c r="C23" s="32"/>
      <c r="D23" s="32"/>
      <c r="E23" s="32"/>
      <c r="F23" s="32"/>
      <c r="G23" s="32"/>
      <c r="H23" s="32"/>
      <c r="I23" s="32" t="s">
        <v>80</v>
      </c>
      <c r="J23" s="32"/>
      <c r="K23" s="32"/>
      <c r="L23" s="32"/>
      <c r="M23" s="32" t="s">
        <v>25</v>
      </c>
      <c r="N23" s="32"/>
      <c r="O23" s="32"/>
      <c r="P23" s="32"/>
      <c r="Q23" s="92"/>
    </row>
    <row r="24" spans="1:19" s="30" customFormat="1" ht="15.75" x14ac:dyDescent="0.25">
      <c r="A24" s="91"/>
      <c r="B24" s="97" t="s">
        <v>45</v>
      </c>
      <c r="C24" s="32"/>
      <c r="D24" s="32"/>
      <c r="E24" s="32"/>
      <c r="F24" s="32"/>
      <c r="G24" s="32"/>
      <c r="H24" s="32"/>
      <c r="I24" s="32" t="s">
        <v>81</v>
      </c>
      <c r="J24" s="32"/>
      <c r="K24" s="32"/>
      <c r="L24" s="32"/>
      <c r="M24" s="97" t="s">
        <v>26</v>
      </c>
      <c r="N24" s="32"/>
      <c r="O24" s="32"/>
      <c r="P24" s="32"/>
      <c r="Q24" s="92"/>
    </row>
    <row r="25" spans="1:19" s="30" customFormat="1" ht="15.75" x14ac:dyDescent="0.25">
      <c r="A25" s="91"/>
      <c r="B25" s="97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97" t="s">
        <v>44</v>
      </c>
      <c r="N25" s="32"/>
      <c r="O25" s="32"/>
      <c r="P25" s="32"/>
      <c r="Q25" s="92"/>
    </row>
    <row r="26" spans="1:19" s="30" customFormat="1" ht="15.75" x14ac:dyDescent="0.25">
      <c r="A26" s="9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92"/>
    </row>
    <row r="27" spans="1:19" s="30" customFormat="1" ht="15.75" x14ac:dyDescent="0.25">
      <c r="A27" s="9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92"/>
    </row>
    <row r="28" spans="1:19" s="30" customFormat="1" ht="15.75" x14ac:dyDescent="0.25">
      <c r="A28" s="9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92"/>
      <c r="S28" s="43"/>
    </row>
    <row r="29" spans="1:19" s="30" customFormat="1" ht="15.75" x14ac:dyDescent="0.25">
      <c r="A29" s="91"/>
      <c r="B29" s="97" t="s">
        <v>46</v>
      </c>
      <c r="C29" s="32"/>
      <c r="D29" s="32"/>
      <c r="E29" s="32"/>
      <c r="F29" s="32"/>
      <c r="G29" s="32"/>
      <c r="H29" s="32"/>
      <c r="I29" s="97" t="str">
        <f>'Lomba Tunai'!B10</f>
        <v>Tukiran</v>
      </c>
      <c r="J29" s="32"/>
      <c r="K29" s="32"/>
      <c r="L29" s="32"/>
      <c r="M29" s="98" t="s">
        <v>42</v>
      </c>
      <c r="N29" s="32"/>
      <c r="O29" s="32"/>
      <c r="P29" s="32"/>
      <c r="Q29" s="92"/>
    </row>
    <row r="30" spans="1:19" s="30" customFormat="1" ht="15.75" x14ac:dyDescent="0.25">
      <c r="A30" s="91"/>
      <c r="B30" s="97" t="s">
        <v>47</v>
      </c>
      <c r="C30" s="32"/>
      <c r="D30" s="32"/>
      <c r="E30" s="32"/>
      <c r="F30" s="32"/>
      <c r="G30" s="32"/>
      <c r="H30" s="32"/>
      <c r="I30" s="97" t="s">
        <v>67</v>
      </c>
      <c r="J30" s="32"/>
      <c r="K30" s="32"/>
      <c r="L30" s="32"/>
      <c r="M30" s="98" t="s">
        <v>43</v>
      </c>
      <c r="N30" s="32"/>
      <c r="O30" s="32"/>
      <c r="P30" s="32"/>
      <c r="Q30" s="92"/>
    </row>
    <row r="31" spans="1:19" ht="15.75" x14ac:dyDescent="0.25">
      <c r="A31" s="93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4"/>
    </row>
    <row r="32" spans="1:19" ht="15.75" x14ac:dyDescent="0.25">
      <c r="A32" s="95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96"/>
    </row>
  </sheetData>
  <mergeCells count="8">
    <mergeCell ref="H12:N13"/>
    <mergeCell ref="B16:E16"/>
    <mergeCell ref="B2:P2"/>
    <mergeCell ref="B3:P3"/>
    <mergeCell ref="B5:P5"/>
    <mergeCell ref="B6:P6"/>
    <mergeCell ref="B7:P7"/>
    <mergeCell ref="C9:G9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24"/>
  <sheetViews>
    <sheetView view="pageBreakPreview" zoomScaleSheetLayoutView="100" workbookViewId="0">
      <selection activeCell="K11" sqref="K11"/>
    </sheetView>
  </sheetViews>
  <sheetFormatPr defaultRowHeight="17.100000000000001" customHeight="1" x14ac:dyDescent="0.2"/>
  <cols>
    <col min="1" max="1" width="4.7109375" style="6" customWidth="1"/>
    <col min="2" max="2" width="38.140625" style="6" customWidth="1"/>
    <col min="3" max="3" width="6.28515625" style="6" customWidth="1"/>
    <col min="4" max="4" width="19" style="6" customWidth="1"/>
    <col min="5" max="5" width="18.28515625" style="6" customWidth="1"/>
    <col min="6" max="6" width="6" style="6" customWidth="1"/>
    <col min="7" max="7" width="2.7109375" style="6" customWidth="1"/>
    <col min="8" max="8" width="11.85546875" style="6" customWidth="1"/>
    <col min="9" max="9" width="14.85546875" style="6" customWidth="1"/>
    <col min="10" max="10" width="12.140625" style="6" bestFit="1" customWidth="1"/>
    <col min="11" max="11" width="10.5703125" style="6" customWidth="1"/>
    <col min="12" max="13" width="10.7109375" style="26" customWidth="1"/>
    <col min="14" max="14" width="12.7109375" style="6" bestFit="1" customWidth="1"/>
    <col min="15" max="15" width="9.140625" style="6"/>
    <col min="16" max="16" width="18.140625" style="6" customWidth="1"/>
    <col min="17" max="17" width="22.7109375" style="6" customWidth="1"/>
    <col min="18" max="18" width="21.42578125" style="6" customWidth="1"/>
    <col min="19" max="16384" width="9.140625" style="6"/>
  </cols>
  <sheetData>
    <row r="1" spans="1:14" ht="17.100000000000001" customHeight="1" x14ac:dyDescent="0.2">
      <c r="A1" s="45" t="s">
        <v>36</v>
      </c>
      <c r="B1" s="45"/>
      <c r="C1" s="45"/>
      <c r="D1" s="45"/>
      <c r="E1" s="45"/>
      <c r="F1" s="45"/>
      <c r="G1" s="45"/>
      <c r="H1" s="45"/>
      <c r="I1" s="45"/>
      <c r="J1" s="45"/>
      <c r="K1" s="45" t="s">
        <v>27</v>
      </c>
      <c r="L1" s="4" t="s">
        <v>48</v>
      </c>
      <c r="M1" s="5"/>
    </row>
    <row r="2" spans="1:14" ht="17.100000000000001" customHeight="1" x14ac:dyDescent="0.2">
      <c r="A2" s="46" t="s">
        <v>34</v>
      </c>
      <c r="B2" s="46"/>
      <c r="C2" s="46"/>
      <c r="D2" s="46"/>
      <c r="E2" s="46"/>
      <c r="F2" s="46"/>
      <c r="G2" s="46"/>
      <c r="H2" s="46"/>
      <c r="I2" s="46"/>
      <c r="J2" s="46"/>
      <c r="K2" s="46" t="s">
        <v>28</v>
      </c>
      <c r="L2" s="4" t="s">
        <v>0</v>
      </c>
      <c r="M2" s="5"/>
    </row>
    <row r="3" spans="1:14" ht="17.100000000000001" customHeight="1" x14ac:dyDescent="0.2">
      <c r="A3" s="46" t="s">
        <v>35</v>
      </c>
      <c r="B3" s="46"/>
      <c r="C3" s="46"/>
      <c r="D3" s="46"/>
      <c r="E3" s="46"/>
      <c r="F3" s="46"/>
      <c r="G3" s="46"/>
      <c r="H3" s="46"/>
      <c r="I3" s="46"/>
      <c r="J3" s="46"/>
      <c r="K3" s="46" t="s">
        <v>29</v>
      </c>
      <c r="L3" s="4" t="s">
        <v>0</v>
      </c>
      <c r="M3" s="5"/>
    </row>
    <row r="4" spans="1:14" ht="17.100000000000001" customHeight="1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3"/>
      <c r="L4" s="7"/>
      <c r="M4" s="5"/>
    </row>
    <row r="5" spans="1:14" ht="17.100000000000001" customHeight="1" x14ac:dyDescent="0.2">
      <c r="B5" s="8"/>
      <c r="C5" s="8"/>
      <c r="D5" s="8"/>
      <c r="L5" s="7"/>
      <c r="M5" s="6"/>
    </row>
    <row r="6" spans="1:14" ht="17.100000000000001" customHeight="1" thickBot="1" x14ac:dyDescent="0.25">
      <c r="A6" s="8"/>
      <c r="B6" s="8"/>
      <c r="C6" s="8"/>
      <c r="D6" s="8"/>
      <c r="H6" s="8"/>
      <c r="I6" s="8"/>
      <c r="J6" s="8"/>
      <c r="K6" s="8"/>
      <c r="L6" s="9"/>
      <c r="M6" s="9"/>
    </row>
    <row r="7" spans="1:14" ht="17.100000000000001" customHeight="1" thickTop="1" x14ac:dyDescent="0.2">
      <c r="A7" s="117" t="s">
        <v>1</v>
      </c>
      <c r="B7" s="119" t="s">
        <v>2</v>
      </c>
      <c r="C7" s="119" t="s">
        <v>39</v>
      </c>
      <c r="D7" s="119" t="s">
        <v>40</v>
      </c>
      <c r="E7" s="119" t="s">
        <v>3</v>
      </c>
      <c r="F7" s="117" t="s">
        <v>32</v>
      </c>
      <c r="G7" s="121"/>
      <c r="H7" s="122"/>
      <c r="I7" s="119" t="s">
        <v>4</v>
      </c>
      <c r="J7" s="108" t="s">
        <v>41</v>
      </c>
      <c r="K7" s="110" t="s">
        <v>5</v>
      </c>
      <c r="L7" s="116" t="s">
        <v>49</v>
      </c>
      <c r="M7" s="116" t="s">
        <v>50</v>
      </c>
    </row>
    <row r="8" spans="1:14" ht="17.100000000000001" customHeight="1" x14ac:dyDescent="0.2">
      <c r="A8" s="118"/>
      <c r="B8" s="120"/>
      <c r="C8" s="120"/>
      <c r="D8" s="120"/>
      <c r="E8" s="120"/>
      <c r="F8" s="118" t="s">
        <v>52</v>
      </c>
      <c r="G8" s="123"/>
      <c r="H8" s="124"/>
      <c r="I8" s="120"/>
      <c r="J8" s="109"/>
      <c r="K8" s="111"/>
      <c r="L8" s="116"/>
      <c r="M8" s="116"/>
    </row>
    <row r="9" spans="1:14" s="71" customFormat="1" ht="17.100000000000001" customHeight="1" x14ac:dyDescent="0.2">
      <c r="A9" s="63">
        <v>1</v>
      </c>
      <c r="B9" s="10">
        <v>2</v>
      </c>
      <c r="C9" s="63">
        <v>4</v>
      </c>
      <c r="D9" s="63"/>
      <c r="E9" s="63">
        <v>5</v>
      </c>
      <c r="F9" s="105">
        <v>6</v>
      </c>
      <c r="G9" s="106"/>
      <c r="H9" s="107"/>
      <c r="I9" s="63">
        <v>7</v>
      </c>
      <c r="J9" s="10">
        <v>8</v>
      </c>
      <c r="K9" s="10">
        <v>9</v>
      </c>
      <c r="L9" s="70">
        <v>10</v>
      </c>
      <c r="M9" s="70">
        <v>11</v>
      </c>
    </row>
    <row r="10" spans="1:14" ht="21" customHeight="1" x14ac:dyDescent="0.2">
      <c r="A10" s="11"/>
      <c r="B10" s="12"/>
      <c r="C10" s="59"/>
      <c r="D10" s="62"/>
      <c r="E10" s="15" t="s">
        <v>51</v>
      </c>
      <c r="F10" s="53">
        <v>32</v>
      </c>
      <c r="G10" s="54"/>
      <c r="H10" s="55">
        <v>15000</v>
      </c>
      <c r="I10" s="50">
        <f>H10*F10</f>
        <v>480000</v>
      </c>
      <c r="J10" s="13">
        <f>I10*0.06</f>
        <v>28800</v>
      </c>
      <c r="K10" s="14">
        <f>I10-J10</f>
        <v>451200</v>
      </c>
      <c r="L10" s="68"/>
      <c r="M10" s="68"/>
    </row>
    <row r="11" spans="1:14" ht="21" customHeight="1" x14ac:dyDescent="0.2">
      <c r="A11" s="16"/>
      <c r="B11" s="19"/>
      <c r="C11" s="17"/>
      <c r="D11" s="62"/>
      <c r="E11" s="15"/>
      <c r="F11" s="56"/>
      <c r="G11" s="57"/>
      <c r="H11" s="58"/>
      <c r="I11" s="50"/>
      <c r="J11" s="13">
        <f t="shared" ref="J11" si="0">20%*H11</f>
        <v>0</v>
      </c>
      <c r="K11" s="18">
        <f t="shared" ref="K11" si="1">H11-J11</f>
        <v>0</v>
      </c>
      <c r="L11" s="68"/>
      <c r="M11" s="68"/>
    </row>
    <row r="12" spans="1:14" ht="21" customHeight="1" x14ac:dyDescent="0.2">
      <c r="A12" s="20"/>
      <c r="B12" s="21" t="s">
        <v>6</v>
      </c>
      <c r="C12" s="22"/>
      <c r="D12" s="22"/>
      <c r="E12" s="22"/>
      <c r="F12" s="51"/>
      <c r="G12" s="51"/>
      <c r="H12" s="52"/>
      <c r="I12" s="61">
        <f>SUM(I10:I11)</f>
        <v>480000</v>
      </c>
      <c r="J12" s="23">
        <f>SUM(J10:J11)</f>
        <v>28800</v>
      </c>
      <c r="K12" s="23">
        <f>SUM(K10:K11)</f>
        <v>451200</v>
      </c>
      <c r="L12" s="69"/>
      <c r="M12" s="69"/>
      <c r="N12" s="24"/>
    </row>
    <row r="13" spans="1:14" ht="17.100000000000001" customHeight="1" x14ac:dyDescent="0.2">
      <c r="H13" s="25"/>
      <c r="I13" s="25"/>
      <c r="K13" s="25"/>
    </row>
    <row r="14" spans="1:14" ht="17.100000000000001" customHeight="1" x14ac:dyDescent="0.2">
      <c r="A14" s="7"/>
      <c r="B14" s="7" t="s">
        <v>7</v>
      </c>
      <c r="C14" s="60" t="s">
        <v>37</v>
      </c>
      <c r="D14" s="60"/>
      <c r="E14" s="4" t="s">
        <v>38</v>
      </c>
      <c r="F14" s="4"/>
      <c r="G14" s="4"/>
      <c r="H14" s="27"/>
      <c r="I14" s="27"/>
      <c r="J14" s="7"/>
      <c r="K14" s="7"/>
      <c r="L14" s="7"/>
      <c r="M14" s="7"/>
    </row>
    <row r="15" spans="1:14" ht="17.100000000000001" customHeight="1" x14ac:dyDescent="0.2">
      <c r="H15" s="28"/>
      <c r="I15" s="28"/>
      <c r="K15" s="25"/>
      <c r="L15" s="7"/>
      <c r="M15" s="6"/>
    </row>
    <row r="16" spans="1:14" ht="17.100000000000001" customHeight="1" x14ac:dyDescent="0.25">
      <c r="E16" s="30" t="s">
        <v>24</v>
      </c>
      <c r="F16" s="30"/>
      <c r="G16" s="30"/>
      <c r="H16" s="28"/>
      <c r="I16" s="28"/>
      <c r="K16" s="7" t="s">
        <v>8</v>
      </c>
      <c r="L16" s="7"/>
      <c r="M16" s="6"/>
    </row>
    <row r="17" spans="2:13" ht="18" customHeight="1" x14ac:dyDescent="0.25">
      <c r="B17" s="7" t="s">
        <v>9</v>
      </c>
      <c r="E17" s="65" t="s">
        <v>45</v>
      </c>
      <c r="F17" s="42"/>
      <c r="G17" s="42"/>
      <c r="H17" s="25"/>
      <c r="I17" s="25"/>
      <c r="K17" s="7"/>
      <c r="L17" s="7"/>
      <c r="M17" s="6"/>
    </row>
    <row r="18" spans="2:13" ht="17.100000000000001" customHeight="1" x14ac:dyDescent="0.25">
      <c r="B18" s="65" t="s">
        <v>26</v>
      </c>
      <c r="E18" s="65" t="s">
        <v>44</v>
      </c>
      <c r="F18" s="42"/>
      <c r="G18" s="42"/>
      <c r="K18" s="7" t="s">
        <v>33</v>
      </c>
      <c r="L18" s="7"/>
      <c r="M18" s="6"/>
    </row>
    <row r="19" spans="2:13" ht="17.100000000000001" customHeight="1" x14ac:dyDescent="0.25">
      <c r="B19" s="65" t="s">
        <v>44</v>
      </c>
      <c r="E19" s="32"/>
      <c r="F19" s="32"/>
      <c r="G19" s="32"/>
      <c r="L19" s="7"/>
      <c r="M19" s="6"/>
    </row>
    <row r="20" spans="2:13" ht="17.100000000000001" customHeight="1" x14ac:dyDescent="0.25">
      <c r="B20" s="65"/>
      <c r="E20" s="32"/>
      <c r="F20" s="32"/>
      <c r="G20" s="32"/>
      <c r="K20" s="26"/>
      <c r="L20" s="7"/>
      <c r="M20" s="6"/>
    </row>
    <row r="21" spans="2:13" ht="17.100000000000001" customHeight="1" x14ac:dyDescent="0.25">
      <c r="B21" s="65"/>
      <c r="E21" s="32"/>
      <c r="F21" s="32"/>
      <c r="G21" s="32"/>
      <c r="K21" s="26"/>
      <c r="L21" s="7"/>
      <c r="M21" s="6"/>
    </row>
    <row r="22" spans="2:13" ht="17.100000000000001" customHeight="1" x14ac:dyDescent="0.25">
      <c r="B22" s="7"/>
      <c r="E22" s="32"/>
      <c r="F22" s="32"/>
      <c r="G22" s="32"/>
      <c r="K22" s="29"/>
      <c r="M22" s="6"/>
    </row>
    <row r="23" spans="2:13" ht="17.100000000000001" customHeight="1" x14ac:dyDescent="0.25">
      <c r="B23" s="64" t="s">
        <v>42</v>
      </c>
      <c r="E23" s="66" t="s">
        <v>46</v>
      </c>
      <c r="F23" s="44"/>
      <c r="G23" s="44"/>
      <c r="K23" s="9" t="s">
        <v>30</v>
      </c>
      <c r="L23" s="7"/>
      <c r="M23" s="6"/>
    </row>
    <row r="24" spans="2:13" ht="17.100000000000001" customHeight="1" x14ac:dyDescent="0.25">
      <c r="B24" s="64" t="s">
        <v>43</v>
      </c>
      <c r="E24" s="66" t="s">
        <v>47</v>
      </c>
      <c r="F24" s="47"/>
      <c r="G24" s="47"/>
      <c r="K24" s="6" t="s">
        <v>31</v>
      </c>
      <c r="M24" s="6"/>
    </row>
  </sheetData>
  <mergeCells count="13">
    <mergeCell ref="F9:H9"/>
    <mergeCell ref="D7:D8"/>
    <mergeCell ref="L7:L8"/>
    <mergeCell ref="M7:M8"/>
    <mergeCell ref="J7:J8"/>
    <mergeCell ref="K7:K8"/>
    <mergeCell ref="I7:I8"/>
    <mergeCell ref="A7:A8"/>
    <mergeCell ref="B7:B8"/>
    <mergeCell ref="C7:C8"/>
    <mergeCell ref="E7:E8"/>
    <mergeCell ref="F7:H7"/>
    <mergeCell ref="F8:H8"/>
  </mergeCells>
  <pageMargins left="1.5748031496062993" right="0.55118110236220474" top="0.74803149606299213" bottom="0.74803149606299213" header="0.51181102362204722" footer="0.51181102362204722"/>
  <pageSetup paperSize="5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Daftar Pen Uang Pem TRANSFER</vt:lpstr>
      <vt:lpstr>Daftar Honor </vt:lpstr>
      <vt:lpstr>SPBY Pen Uang Pem transfer</vt:lpstr>
      <vt:lpstr>SPBy Honor TRANSFER</vt:lpstr>
      <vt:lpstr>Lomba Tunai</vt:lpstr>
      <vt:lpstr>SPBY Lomba Tunai</vt:lpstr>
      <vt:lpstr>PEMBICARA</vt:lpstr>
      <vt:lpstr>'Daftar Pen Uang Pem TRANSFER'!Print_Area</vt:lpstr>
      <vt:lpstr>'Lomba Tunai'!Print_Area</vt:lpstr>
      <vt:lpstr>PEMBICARA!Print_Area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UNS2</cp:lastModifiedBy>
  <cp:lastPrinted>2019-11-15T04:11:32Z</cp:lastPrinted>
  <dcterms:created xsi:type="dcterms:W3CDTF">2018-06-08T06:38:58Z</dcterms:created>
  <dcterms:modified xsi:type="dcterms:W3CDTF">2022-03-04T06:57:45Z</dcterms:modified>
</cp:coreProperties>
</file>