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user\Documents\Projects\Accounting and finance\"/>
    </mc:Choice>
  </mc:AlternateContent>
  <xr:revisionPtr revIDLastSave="0" documentId="13_ncr:1_{7417E37A-BE64-48D3-B8B8-028F3255B32B}" xr6:coauthVersionLast="47" xr6:coauthVersionMax="47" xr10:uidLastSave="{00000000-0000-0000-0000-000000000000}"/>
  <bookViews>
    <workbookView xWindow="-110" yWindow="-110" windowWidth="19420" windowHeight="10420" firstSheet="3" activeTab="6" xr2:uid="{00000000-000D-0000-FFFF-FFFF00000000}"/>
  </bookViews>
  <sheets>
    <sheet name="Chart of Accounts" sheetId="1" r:id="rId1"/>
    <sheet name="General Journal" sheetId="2" r:id="rId2"/>
    <sheet name="General Ledger" sheetId="3" r:id="rId3"/>
    <sheet name="Trial Balance" sheetId="4" r:id="rId4"/>
    <sheet name="Income Statement" sheetId="5" r:id="rId5"/>
    <sheet name="Balance Sheet" sheetId="6" r:id="rId6"/>
    <sheet name="Inventory Tracking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hLAs85hB6k7JZF67Y9XPDDUAfXCA=="/>
    </ext>
  </extLst>
</workbook>
</file>

<file path=xl/calcChain.xml><?xml version="1.0" encoding="utf-8"?>
<calcChain xmlns="http://schemas.openxmlformats.org/spreadsheetml/2006/main">
  <c r="C29" i="7" l="1"/>
  <c r="C27" i="7"/>
  <c r="C26" i="7"/>
  <c r="B29" i="7"/>
  <c r="B27" i="7"/>
  <c r="B26" i="7"/>
  <c r="C14" i="7"/>
  <c r="C12" i="7"/>
  <c r="C11" i="7"/>
  <c r="B14" i="7"/>
  <c r="B12" i="7"/>
  <c r="B11" i="7"/>
  <c r="C23" i="6"/>
  <c r="B4" i="4"/>
  <c r="C19" i="6"/>
  <c r="C13" i="6"/>
  <c r="B18" i="4"/>
  <c r="B17" i="4"/>
  <c r="B16" i="4"/>
  <c r="B15" i="4"/>
  <c r="B14" i="4"/>
  <c r="C13" i="4"/>
  <c r="C12" i="4"/>
  <c r="C10" i="4"/>
  <c r="C9" i="4"/>
  <c r="B8" i="4"/>
  <c r="B7" i="4"/>
  <c r="B6" i="4"/>
  <c r="B5" i="4"/>
  <c r="C110" i="2"/>
  <c r="D103" i="2"/>
  <c r="C97" i="2"/>
  <c r="D94" i="2"/>
  <c r="C93" i="2"/>
  <c r="D74" i="2"/>
  <c r="D65" i="2"/>
  <c r="C64" i="2"/>
  <c r="D61" i="2"/>
  <c r="C60" i="2"/>
  <c r="D52" i="2"/>
  <c r="C51" i="2"/>
  <c r="C16" i="5"/>
  <c r="C7" i="5"/>
  <c r="C10" i="5" s="1"/>
  <c r="C25" i="6" l="1"/>
  <c r="C17" i="5"/>
  <c r="C20" i="4"/>
  <c r="B20" i="4"/>
</calcChain>
</file>

<file path=xl/sharedStrings.xml><?xml version="1.0" encoding="utf-8"?>
<sst xmlns="http://schemas.openxmlformats.org/spreadsheetml/2006/main" count="388" uniqueCount="149">
  <si>
    <t>Body and Swole's                      Chart of Accounts</t>
  </si>
  <si>
    <t>Account type</t>
  </si>
  <si>
    <t>Cash</t>
  </si>
  <si>
    <t>Asset</t>
  </si>
  <si>
    <t>Debit</t>
  </si>
  <si>
    <t>Accounts Receivable</t>
  </si>
  <si>
    <t>Equipment</t>
  </si>
  <si>
    <t>Pre-paid rent</t>
  </si>
  <si>
    <t>Inventory</t>
  </si>
  <si>
    <t>Equipment Loan</t>
  </si>
  <si>
    <t>Liability</t>
  </si>
  <si>
    <t>Credit</t>
  </si>
  <si>
    <t>Visa</t>
  </si>
  <si>
    <t>Retained Earnings</t>
  </si>
  <si>
    <t>Equity</t>
  </si>
  <si>
    <t>Owner's Investment</t>
  </si>
  <si>
    <t>Sales Income/Revenue</t>
  </si>
  <si>
    <t>Revenue</t>
  </si>
  <si>
    <t>Trainer Subcontractor</t>
  </si>
  <si>
    <t>Expense</t>
  </si>
  <si>
    <t>Rent Expense</t>
  </si>
  <si>
    <t>Advertising &amp; Promo</t>
  </si>
  <si>
    <t>COGS</t>
  </si>
  <si>
    <t>Interest Expense</t>
  </si>
  <si>
    <t>Body and Swole</t>
  </si>
  <si>
    <t>General Journal</t>
  </si>
  <si>
    <t>Date</t>
  </si>
  <si>
    <t>Description</t>
  </si>
  <si>
    <t>Debit (Dr)</t>
  </si>
  <si>
    <t>Credit (Cr)</t>
  </si>
  <si>
    <t>May 1</t>
  </si>
  <si>
    <t>Owner initial investment</t>
  </si>
  <si>
    <t xml:space="preserve">     Owner's Equity</t>
  </si>
  <si>
    <t>Took out a loan for equipment</t>
  </si>
  <si>
    <t xml:space="preserve">         Equipment Loan</t>
  </si>
  <si>
    <t>May Rent + 2 months Pre-paid Rent @ $1500.00/month</t>
  </si>
  <si>
    <t>Advertising for Membership Drive (Check #1000)</t>
  </si>
  <si>
    <t>Advertising and Promo</t>
  </si>
  <si>
    <t xml:space="preserve">        Cash</t>
  </si>
  <si>
    <t>Sign-up Special--Membership sweep</t>
  </si>
  <si>
    <t>75 member sign ups x $60 fee</t>
  </si>
  <si>
    <t xml:space="preserve">         Sales Income/revenue</t>
  </si>
  <si>
    <t>May 2</t>
  </si>
  <si>
    <t>Customer purchased 3 bags of powder supplement @ $20 each</t>
  </si>
  <si>
    <t>May 3</t>
  </si>
  <si>
    <t>June 1</t>
  </si>
  <si>
    <t>Second Month Rent Due</t>
  </si>
  <si>
    <t xml:space="preserve">         Pre-paid Rent</t>
  </si>
  <si>
    <t>Iron Maidens LLC, Subcontractor Trainer - Check #1002</t>
  </si>
  <si>
    <t xml:space="preserve">Trainer Subcontractor </t>
  </si>
  <si>
    <t xml:space="preserve">         Cash</t>
  </si>
  <si>
    <t>First payment on Equipment Loan</t>
  </si>
  <si>
    <t>June 12</t>
  </si>
  <si>
    <t>Membership Drive - New sign ups (33 x $60 fee)</t>
  </si>
  <si>
    <t xml:space="preserve">       Sales Income/Revenue</t>
  </si>
  <si>
    <t>June 15</t>
  </si>
  <si>
    <t>Jul 1</t>
  </si>
  <si>
    <t>Third Month Rent Due</t>
  </si>
  <si>
    <t>Invoiced Personal Training Session: Mike Smith 2 hrs @$50/hr</t>
  </si>
  <si>
    <t xml:space="preserve">         Sales Income/Revenue</t>
  </si>
  <si>
    <t>Second payment on Equipment Loan</t>
  </si>
  <si>
    <t>Iron Maidens LLC, Subcontractor Trainer - Check #1004</t>
  </si>
  <si>
    <t>Jul 18</t>
  </si>
  <si>
    <t>Customer purchased 5 bags of powder supplement @ $20 each</t>
  </si>
  <si>
    <t>General Ledger</t>
  </si>
  <si>
    <t>Account / Date</t>
  </si>
  <si>
    <t>Transaction</t>
  </si>
  <si>
    <t>Owner's initial investment</t>
  </si>
  <si>
    <t>Took out equipment loan</t>
  </si>
  <si>
    <t>Membership-75 member sign ups x $60 fee/1st month free</t>
  </si>
  <si>
    <t>Iron Maidens LLC, Subcontractor Trainer-Check #1002</t>
  </si>
  <si>
    <t>Membership Drive-New sign ups (33 x $60 fee)</t>
  </si>
  <si>
    <t>July 1</t>
  </si>
  <si>
    <t>Iron Maidens LLC, Subcontractor Trainer-Check #1004</t>
  </si>
  <si>
    <t>July 18</t>
  </si>
  <si>
    <t>Customer Purchase of Powder Suppliment 5 bags @$20</t>
  </si>
  <si>
    <t>Sales Revenue/Income</t>
  </si>
  <si>
    <t>75 member sign ups x $60 fee/1st month free</t>
  </si>
  <si>
    <t>Jun 1</t>
  </si>
  <si>
    <t>Jun 12</t>
  </si>
  <si>
    <t>Pre-paid Rent</t>
  </si>
  <si>
    <t>Rent Expense-June Rent Due</t>
  </si>
  <si>
    <t>Rent Expense-July Rent Due</t>
  </si>
  <si>
    <t>Owners Investment</t>
  </si>
  <si>
    <t>Owner's Equity</t>
  </si>
  <si>
    <t>Account Name</t>
  </si>
  <si>
    <t>Unadjusted Trial Balance</t>
  </si>
  <si>
    <t>Total</t>
  </si>
  <si>
    <t>Yellow = Balance Sheet Items</t>
  </si>
  <si>
    <t>Green = P&amp;L/Income Statement Items</t>
  </si>
  <si>
    <t>Assets = Liabilities + Equity</t>
  </si>
  <si>
    <t>May 1 - July 31</t>
  </si>
  <si>
    <t>Income Statement</t>
  </si>
  <si>
    <t>Income (Revenues)</t>
  </si>
  <si>
    <t>Total Income</t>
  </si>
  <si>
    <t>Cost of Goods Sold</t>
  </si>
  <si>
    <t>Gross Profit</t>
  </si>
  <si>
    <t>Operational Expenses</t>
  </si>
  <si>
    <t>Trainer Subcontrator</t>
  </si>
  <si>
    <t>Total Expenses</t>
  </si>
  <si>
    <t>Net Income</t>
  </si>
  <si>
    <t>as of July 31</t>
  </si>
  <si>
    <t>Balance Sheet</t>
  </si>
  <si>
    <t>Assets</t>
  </si>
  <si>
    <t xml:space="preserve">   Current Assets</t>
  </si>
  <si>
    <t xml:space="preserve">   Non-Current Assets</t>
  </si>
  <si>
    <t>Total Assets</t>
  </si>
  <si>
    <t>Liabilities and Equity</t>
  </si>
  <si>
    <t xml:space="preserve">   Current Liabilites</t>
  </si>
  <si>
    <t xml:space="preserve">   Long-Term Liabilities</t>
  </si>
  <si>
    <t xml:space="preserve">  Total Liabilities</t>
  </si>
  <si>
    <t xml:space="preserve">   Equity</t>
  </si>
  <si>
    <t xml:space="preserve">  Total Equity</t>
  </si>
  <si>
    <t>Total Liabilites and Equity</t>
  </si>
  <si>
    <t>Remember: Beginning Inventory + Cost of Goods Purchased (COGP) - Ending inventory = Cost of Goods Sold (COGS)</t>
  </si>
  <si>
    <t>Complete the missing calculations to determine what Body and Swole would report as net income in the columns for July and October.</t>
  </si>
  <si>
    <t>May - July</t>
  </si>
  <si>
    <t>Aug - Oct</t>
  </si>
  <si>
    <t>Sales</t>
  </si>
  <si>
    <t>Beginning Inventory</t>
  </si>
  <si>
    <t>Cost of goods purchased (COGP)</t>
  </si>
  <si>
    <t>Ending Inventory</t>
  </si>
  <si>
    <t>Cost of goods sold (COGS)</t>
  </si>
  <si>
    <t>Gross profit</t>
  </si>
  <si>
    <t>Operating expenses</t>
  </si>
  <si>
    <t>You have just been informed that the ending inventory for July was incorrect. Instead of $320.00, the ending inventory was actually $350.00. Use this new information to complete the updated columns for May - July, and then August - October. Use your calculations to answer questions 4 and 5 on the quiz. NOTE: Do NOT go back and change Income Statement or Balance Sheet, only use this information for Quiz questions 4 and 5.</t>
  </si>
  <si>
    <t>Purchase of equipment using money from loan</t>
  </si>
  <si>
    <t>Rent expense</t>
  </si>
  <si>
    <t>Purchase of 40 bags of protein powder</t>
  </si>
  <si>
    <t>inventory</t>
  </si>
  <si>
    <t>cash</t>
  </si>
  <si>
    <t>Trainer subcontractor</t>
  </si>
  <si>
    <t>Paid trainer subcontractor for first month check #1001</t>
  </si>
  <si>
    <t>accounts receivable</t>
  </si>
  <si>
    <t>Sales income/revenue</t>
  </si>
  <si>
    <t>sale of 10 bags of protein powder @ $20 each</t>
  </si>
  <si>
    <t>sales income/revenue</t>
  </si>
  <si>
    <t>cogs</t>
  </si>
  <si>
    <t>Sold 25 premium memberships @ $50 each</t>
  </si>
  <si>
    <t>Payment from 150 members @ $10 monthly membership fee</t>
  </si>
  <si>
    <t>Purchased 10 bags of protein powder @ $10/</t>
  </si>
  <si>
    <t>visa</t>
  </si>
  <si>
    <t>equipment loan</t>
  </si>
  <si>
    <t>interest expense</t>
  </si>
  <si>
    <t>issued check #1003 for advertising costs</t>
  </si>
  <si>
    <t>advertising &amp; promo</t>
  </si>
  <si>
    <t>Paid off balance on Visa from inventory purchase</t>
  </si>
  <si>
    <t>Invoiced Personal training session: sally sanders 3 hrs @50 /hr</t>
  </si>
  <si>
    <t>This account increases with 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</si>
</sst>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&quot;$&quot;#,##0.00"/>
    <numFmt numFmtId="165" formatCode="mmm\ d/yy"/>
    <numFmt numFmtId="166" formatCode="mmm\ d\ yyyy"/>
    <numFmt numFmtId="167" formatCode="m/d/yy"/>
  </numFmts>
  <fonts count="18" x14ac:knownFonts="1">
    <font>
      <sz val="10"/>
      <color rgb="FF000000"/>
      <name val="Arial"/>
      <scheme val="minor"/>
    </font>
    <font>
      <sz val="10"/>
      <color rgb="FFFFFFFF"/>
      <name val="Arial"/>
    </font>
    <font>
      <sz val="10"/>
      <name val="Arial"/>
    </font>
    <font>
      <sz val="10"/>
      <color theme="1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Roboto"/>
    </font>
    <font>
      <sz val="11"/>
      <color rgb="FF000000"/>
      <name val="Inconsolata"/>
    </font>
    <font>
      <b/>
      <sz val="10"/>
      <color theme="1"/>
      <name val="Arial"/>
    </font>
    <font>
      <b/>
      <sz val="14"/>
      <color theme="1"/>
      <name val="Arial"/>
    </font>
    <font>
      <b/>
      <sz val="14"/>
      <color theme="1"/>
      <name val="Calibri"/>
    </font>
    <font>
      <sz val="11"/>
      <color rgb="FFFFFFFF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2"/>
      <color theme="1"/>
      <name val="Calibri"/>
    </font>
    <font>
      <sz val="12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3B4E87"/>
        <bgColor rgb="FF3B4E87"/>
      </patternFill>
    </fill>
    <fill>
      <patternFill patternType="solid">
        <fgColor rgb="FFFFD966"/>
        <bgColor rgb="FFFFD966"/>
      </patternFill>
    </fill>
    <fill>
      <patternFill patternType="solid">
        <fgColor rgb="FFB3CEFA"/>
        <bgColor rgb="FFB3CEFA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</fills>
  <borders count="3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D8D8D8"/>
      </top>
      <bottom/>
      <diagonal/>
    </border>
    <border>
      <left style="thin">
        <color rgb="FFD8D8D8"/>
      </left>
      <right/>
      <top/>
      <bottom/>
      <diagonal/>
    </border>
    <border>
      <left style="thin">
        <color rgb="FF000000"/>
      </left>
      <right/>
      <top style="thin">
        <color rgb="FFD8D8D8"/>
      </top>
      <bottom/>
      <diagonal/>
    </border>
    <border>
      <left style="thin">
        <color rgb="FF000000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000000"/>
      </left>
      <right/>
      <top style="thin">
        <color rgb="FFD8D8D8"/>
      </top>
      <bottom style="thin">
        <color rgb="FFD8D8D8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3" fillId="0" borderId="5" xfId="0" applyFont="1" applyBorder="1"/>
    <xf numFmtId="0" fontId="3" fillId="0" borderId="4" xfId="0" applyFont="1" applyBorder="1"/>
    <xf numFmtId="0" fontId="3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4" fillId="0" borderId="0" xfId="0" applyFont="1"/>
    <xf numFmtId="0" fontId="3" fillId="3" borderId="4" xfId="0" applyFont="1" applyFill="1" applyBorder="1"/>
    <xf numFmtId="0" fontId="3" fillId="0" borderId="8" xfId="0" applyFont="1" applyBorder="1"/>
    <xf numFmtId="0" fontId="3" fillId="0" borderId="9" xfId="0" applyFont="1" applyBorder="1"/>
    <xf numFmtId="0" fontId="3" fillId="0" borderId="0" xfId="0" applyFont="1"/>
    <xf numFmtId="0" fontId="1" fillId="0" borderId="0" xfId="0" applyFont="1"/>
    <xf numFmtId="49" fontId="3" fillId="0" borderId="4" xfId="0" applyNumberFormat="1" applyFont="1" applyBorder="1"/>
    <xf numFmtId="44" fontId="3" fillId="0" borderId="4" xfId="0" applyNumberFormat="1" applyFont="1" applyBorder="1"/>
    <xf numFmtId="0" fontId="3" fillId="0" borderId="13" xfId="0" applyFont="1" applyBorder="1"/>
    <xf numFmtId="49" fontId="3" fillId="0" borderId="4" xfId="0" applyNumberFormat="1" applyFont="1" applyBorder="1" applyAlignment="1">
      <alignment horizontal="right"/>
    </xf>
    <xf numFmtId="0" fontId="6" fillId="0" borderId="4" xfId="0" applyFont="1" applyBorder="1"/>
    <xf numFmtId="0" fontId="7" fillId="4" borderId="13" xfId="0" applyFont="1" applyFill="1" applyBorder="1"/>
    <xf numFmtId="0" fontId="4" fillId="4" borderId="13" xfId="0" applyFont="1" applyFill="1" applyBorder="1" applyAlignment="1">
      <alignment horizontal="left" wrapText="1"/>
    </xf>
    <xf numFmtId="44" fontId="3" fillId="0" borderId="4" xfId="0" applyNumberFormat="1" applyFont="1" applyBorder="1" applyAlignment="1">
      <alignment horizontal="right"/>
    </xf>
    <xf numFmtId="0" fontId="4" fillId="4" borderId="13" xfId="0" applyFont="1" applyFill="1" applyBorder="1" applyAlignment="1">
      <alignment horizontal="left"/>
    </xf>
    <xf numFmtId="0" fontId="4" fillId="0" borderId="13" xfId="0" applyFont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6" fillId="4" borderId="13" xfId="0" applyFont="1" applyFill="1" applyBorder="1"/>
    <xf numFmtId="44" fontId="3" fillId="6" borderId="4" xfId="0" applyNumberFormat="1" applyFont="1" applyFill="1" applyBorder="1" applyAlignment="1">
      <alignment horizontal="right"/>
    </xf>
    <xf numFmtId="164" fontId="3" fillId="0" borderId="4" xfId="0" applyNumberFormat="1" applyFont="1" applyBorder="1"/>
    <xf numFmtId="0" fontId="3" fillId="0" borderId="4" xfId="0" applyFont="1" applyBorder="1" applyAlignment="1">
      <alignment wrapText="1"/>
    </xf>
    <xf numFmtId="49" fontId="4" fillId="0" borderId="4" xfId="0" applyNumberFormat="1" applyFont="1" applyBorder="1" applyAlignment="1">
      <alignment horizontal="right"/>
    </xf>
    <xf numFmtId="49" fontId="4" fillId="0" borderId="4" xfId="0" applyNumberFormat="1" applyFont="1" applyBorder="1"/>
    <xf numFmtId="0" fontId="4" fillId="0" borderId="4" xfId="0" applyFont="1" applyBorder="1"/>
    <xf numFmtId="44" fontId="4" fillId="0" borderId="4" xfId="0" applyNumberFormat="1" applyFont="1" applyBorder="1"/>
    <xf numFmtId="44" fontId="4" fillId="0" borderId="4" xfId="0" applyNumberFormat="1" applyFont="1" applyBorder="1" applyAlignment="1">
      <alignment horizontal="right"/>
    </xf>
    <xf numFmtId="44" fontId="4" fillId="6" borderId="4" xfId="0" applyNumberFormat="1" applyFont="1" applyFill="1" applyBorder="1" applyAlignment="1">
      <alignment horizontal="right"/>
    </xf>
    <xf numFmtId="44" fontId="4" fillId="6" borderId="4" xfId="0" applyNumberFormat="1" applyFont="1" applyFill="1" applyBorder="1"/>
    <xf numFmtId="0" fontId="4" fillId="0" borderId="4" xfId="0" applyFont="1" applyBorder="1" applyAlignment="1">
      <alignment wrapText="1"/>
    </xf>
    <xf numFmtId="4" fontId="3" fillId="0" borderId="0" xfId="0" applyNumberFormat="1" applyFont="1"/>
    <xf numFmtId="49" fontId="3" fillId="0" borderId="0" xfId="0" applyNumberFormat="1" applyFont="1"/>
    <xf numFmtId="44" fontId="3" fillId="0" borderId="0" xfId="0" applyNumberFormat="1" applyFont="1"/>
    <xf numFmtId="165" fontId="3" fillId="0" borderId="0" xfId="0" applyNumberFormat="1" applyFont="1"/>
    <xf numFmtId="44" fontId="4" fillId="0" borderId="0" xfId="0" applyNumberFormat="1" applyFont="1"/>
    <xf numFmtId="166" fontId="3" fillId="0" borderId="0" xfId="0" applyNumberFormat="1" applyFont="1"/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 wrapText="1"/>
    </xf>
    <xf numFmtId="44" fontId="3" fillId="0" borderId="4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66" fontId="3" fillId="0" borderId="4" xfId="0" applyNumberFormat="1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166" fontId="3" fillId="0" borderId="4" xfId="0" applyNumberFormat="1" applyFont="1" applyBorder="1"/>
    <xf numFmtId="16" fontId="3" fillId="0" borderId="4" xfId="0" applyNumberFormat="1" applyFont="1" applyBorder="1" applyAlignment="1">
      <alignment horizontal="right"/>
    </xf>
    <xf numFmtId="44" fontId="3" fillId="0" borderId="0" xfId="0" applyNumberFormat="1" applyFont="1" applyAlignment="1">
      <alignment horizontal="right"/>
    </xf>
    <xf numFmtId="0" fontId="8" fillId="0" borderId="6" xfId="0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2" fontId="3" fillId="8" borderId="19" xfId="0" applyNumberFormat="1" applyFont="1" applyFill="1" applyBorder="1" applyAlignment="1">
      <alignment horizontal="right"/>
    </xf>
    <xf numFmtId="2" fontId="3" fillId="8" borderId="20" xfId="0" applyNumberFormat="1" applyFont="1" applyFill="1" applyBorder="1" applyAlignment="1">
      <alignment horizontal="right"/>
    </xf>
    <xf numFmtId="2" fontId="3" fillId="8" borderId="21" xfId="0" applyNumberFormat="1" applyFont="1" applyFill="1" applyBorder="1" applyAlignment="1">
      <alignment horizontal="right"/>
    </xf>
    <xf numFmtId="0" fontId="10" fillId="0" borderId="8" xfId="0" applyFont="1" applyBorder="1"/>
    <xf numFmtId="0" fontId="3" fillId="0" borderId="22" xfId="0" applyFont="1" applyBorder="1"/>
    <xf numFmtId="4" fontId="3" fillId="0" borderId="18" xfId="0" applyNumberFormat="1" applyFont="1" applyBorder="1"/>
    <xf numFmtId="0" fontId="11" fillId="9" borderId="3" xfId="0" applyFont="1" applyFill="1" applyBorder="1"/>
    <xf numFmtId="0" fontId="3" fillId="9" borderId="3" xfId="0" applyFont="1" applyFill="1" applyBorder="1"/>
    <xf numFmtId="4" fontId="3" fillId="9" borderId="3" xfId="0" applyNumberFormat="1" applyFont="1" applyFill="1" applyBorder="1"/>
    <xf numFmtId="0" fontId="12" fillId="0" borderId="0" xfId="0" applyFont="1"/>
    <xf numFmtId="0" fontId="13" fillId="0" borderId="0" xfId="0" applyFont="1"/>
    <xf numFmtId="164" fontId="1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13" fillId="10" borderId="3" xfId="0" applyFont="1" applyFill="1" applyBorder="1"/>
    <xf numFmtId="0" fontId="3" fillId="10" borderId="3" xfId="0" applyFont="1" applyFill="1" applyBorder="1"/>
    <xf numFmtId="164" fontId="13" fillId="10" borderId="3" xfId="0" applyNumberFormat="1" applyFont="1" applyFill="1" applyBorder="1" applyAlignment="1">
      <alignment horizontal="right"/>
    </xf>
    <xf numFmtId="0" fontId="11" fillId="9" borderId="23" xfId="0" applyFont="1" applyFill="1" applyBorder="1"/>
    <xf numFmtId="4" fontId="3" fillId="9" borderId="20" xfId="0" applyNumberFormat="1" applyFont="1" applyFill="1" applyBorder="1"/>
    <xf numFmtId="0" fontId="11" fillId="11" borderId="23" xfId="0" applyFont="1" applyFill="1" applyBorder="1"/>
    <xf numFmtId="0" fontId="12" fillId="0" borderId="24" xfId="0" applyFont="1" applyBorder="1" applyAlignment="1">
      <alignment horizontal="right"/>
    </xf>
    <xf numFmtId="0" fontId="3" fillId="0" borderId="25" xfId="0" applyFont="1" applyBorder="1"/>
    <xf numFmtId="4" fontId="12" fillId="0" borderId="24" xfId="0" applyNumberFormat="1" applyFont="1" applyBorder="1" applyAlignment="1">
      <alignment horizontal="right"/>
    </xf>
    <xf numFmtId="0" fontId="1" fillId="11" borderId="23" xfId="0" applyFont="1" applyFill="1" applyBorder="1"/>
    <xf numFmtId="4" fontId="3" fillId="0" borderId="24" xfId="0" applyNumberFormat="1" applyFont="1" applyBorder="1"/>
    <xf numFmtId="0" fontId="14" fillId="0" borderId="0" xfId="0" applyFont="1"/>
    <xf numFmtId="164" fontId="14" fillId="0" borderId="24" xfId="0" applyNumberFormat="1" applyFont="1" applyBorder="1" applyAlignment="1">
      <alignment horizontal="right"/>
    </xf>
    <xf numFmtId="4" fontId="13" fillId="0" borderId="24" xfId="0" applyNumberFormat="1" applyFont="1" applyBorder="1" applyAlignment="1">
      <alignment horizontal="right"/>
    </xf>
    <xf numFmtId="0" fontId="3" fillId="0" borderId="28" xfId="0" applyFont="1" applyBorder="1"/>
    <xf numFmtId="0" fontId="14" fillId="0" borderId="29" xfId="0" applyFont="1" applyBorder="1"/>
    <xf numFmtId="164" fontId="14" fillId="0" borderId="30" xfId="0" applyNumberFormat="1" applyFont="1" applyBorder="1" applyAlignment="1">
      <alignment horizontal="right"/>
    </xf>
    <xf numFmtId="0" fontId="5" fillId="0" borderId="0" xfId="0" applyFont="1"/>
    <xf numFmtId="0" fontId="15" fillId="0" borderId="0" xfId="0" applyFont="1" applyAlignment="1">
      <alignment horizontal="center" wrapText="1"/>
    </xf>
    <xf numFmtId="0" fontId="15" fillId="0" borderId="0" xfId="0" applyFont="1"/>
    <xf numFmtId="164" fontId="3" fillId="4" borderId="4" xfId="0" applyNumberFormat="1" applyFont="1" applyFill="1" applyBorder="1" applyAlignment="1">
      <alignment horizontal="center"/>
    </xf>
    <xf numFmtId="164" fontId="3" fillId="4" borderId="3" xfId="0" applyNumberFormat="1" applyFont="1" applyFill="1" applyBorder="1" applyAlignment="1">
      <alignment horizontal="center"/>
    </xf>
    <xf numFmtId="0" fontId="3" fillId="0" borderId="6" xfId="0" applyFont="1" applyBorder="1"/>
    <xf numFmtId="167" fontId="3" fillId="0" borderId="5" xfId="0" applyNumberFormat="1" applyFont="1" applyBorder="1"/>
    <xf numFmtId="164" fontId="3" fillId="12" borderId="31" xfId="0" applyNumberFormat="1" applyFont="1" applyFill="1" applyBorder="1" applyAlignment="1">
      <alignment horizontal="center"/>
    </xf>
    <xf numFmtId="164" fontId="3" fillId="12" borderId="4" xfId="0" applyNumberFormat="1" applyFont="1" applyFill="1" applyBorder="1" applyAlignment="1">
      <alignment horizontal="center"/>
    </xf>
    <xf numFmtId="164" fontId="4" fillId="8" borderId="4" xfId="0" applyNumberFormat="1" applyFont="1" applyFill="1" applyBorder="1" applyAlignment="1">
      <alignment horizontal="center"/>
    </xf>
    <xf numFmtId="0" fontId="3" fillId="8" borderId="32" xfId="0" applyFont="1" applyFill="1" applyBorder="1"/>
    <xf numFmtId="0" fontId="4" fillId="0" borderId="33" xfId="0" applyFont="1" applyBorder="1"/>
    <xf numFmtId="0" fontId="3" fillId="0" borderId="34" xfId="0" applyFont="1" applyBorder="1"/>
    <xf numFmtId="164" fontId="4" fillId="12" borderId="31" xfId="0" applyNumberFormat="1" applyFont="1" applyFill="1" applyBorder="1" applyAlignment="1">
      <alignment horizontal="center"/>
    </xf>
    <xf numFmtId="164" fontId="3" fillId="8" borderId="31" xfId="0" applyNumberFormat="1" applyFont="1" applyFill="1" applyBorder="1" applyAlignment="1">
      <alignment horizontal="center"/>
    </xf>
    <xf numFmtId="164" fontId="3" fillId="8" borderId="4" xfId="0" applyNumberFormat="1" applyFont="1" applyFill="1" applyBorder="1" applyAlignment="1">
      <alignment horizontal="center"/>
    </xf>
    <xf numFmtId="0" fontId="3" fillId="8" borderId="35" xfId="0" applyFont="1" applyFill="1" applyBorder="1"/>
    <xf numFmtId="164" fontId="4" fillId="12" borderId="4" xfId="0" applyNumberFormat="1" applyFont="1" applyFill="1" applyBorder="1" applyAlignment="1">
      <alignment horizontal="center"/>
    </xf>
    <xf numFmtId="0" fontId="3" fillId="0" borderId="36" xfId="0" applyFont="1" applyBorder="1"/>
    <xf numFmtId="164" fontId="4" fillId="8" borderId="31" xfId="0" applyNumberFormat="1" applyFont="1" applyFill="1" applyBorder="1" applyAlignment="1">
      <alignment horizontal="center"/>
    </xf>
    <xf numFmtId="164" fontId="3" fillId="13" borderId="4" xfId="0" applyNumberFormat="1" applyFont="1" applyFill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4" fillId="13" borderId="4" xfId="0" applyNumberFormat="1" applyFont="1" applyFill="1" applyBorder="1" applyAlignment="1">
      <alignment horizontal="center"/>
    </xf>
    <xf numFmtId="164" fontId="4" fillId="4" borderId="4" xfId="0" applyNumberFormat="1" applyFont="1" applyFill="1" applyBorder="1" applyAlignment="1">
      <alignment horizontal="center"/>
    </xf>
    <xf numFmtId="0" fontId="16" fillId="6" borderId="4" xfId="0" applyFont="1" applyFill="1" applyBorder="1" applyAlignment="1">
      <alignment horizontal="left" indent="1"/>
    </xf>
    <xf numFmtId="0" fontId="16" fillId="6" borderId="4" xfId="0" applyFont="1" applyFill="1" applyBorder="1"/>
    <xf numFmtId="164" fontId="16" fillId="6" borderId="4" xfId="0" applyNumberFormat="1" applyFont="1" applyFill="1" applyBorder="1"/>
    <xf numFmtId="0" fontId="16" fillId="6" borderId="4" xfId="0" applyFont="1" applyFill="1" applyBorder="1" applyAlignment="1">
      <alignment wrapText="1"/>
    </xf>
    <xf numFmtId="0" fontId="17" fillId="6" borderId="4" xfId="0" applyFont="1" applyFill="1" applyBorder="1"/>
    <xf numFmtId="0" fontId="17" fillId="6" borderId="4" xfId="0" applyFont="1" applyFill="1" applyBorder="1" applyAlignment="1">
      <alignment horizontal="left" indent="1"/>
    </xf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3" fillId="0" borderId="5" xfId="0" applyFont="1" applyBorder="1"/>
    <xf numFmtId="0" fontId="2" fillId="0" borderId="6" xfId="0" applyFont="1" applyBorder="1"/>
    <xf numFmtId="0" fontId="3" fillId="3" borderId="5" xfId="0" applyFont="1" applyFill="1" applyBorder="1"/>
    <xf numFmtId="0" fontId="3" fillId="0" borderId="5" xfId="0" applyFont="1" applyBorder="1" applyAlignment="1">
      <alignment horizontal="left"/>
    </xf>
    <xf numFmtId="0" fontId="4" fillId="4" borderId="7" xfId="0" applyFont="1" applyFill="1" applyBorder="1" applyAlignment="1">
      <alignment horizontal="left"/>
    </xf>
    <xf numFmtId="0" fontId="3" fillId="3" borderId="10" xfId="0" applyFont="1" applyFill="1" applyBorder="1"/>
    <xf numFmtId="0" fontId="2" fillId="0" borderId="11" xfId="0" applyFont="1" applyBorder="1"/>
    <xf numFmtId="0" fontId="3" fillId="0" borderId="0" xfId="0" applyFont="1"/>
    <xf numFmtId="0" fontId="0" fillId="0" borderId="0" xfId="0"/>
    <xf numFmtId="49" fontId="5" fillId="5" borderId="1" xfId="0" applyNumberFormat="1" applyFont="1" applyFill="1" applyBorder="1" applyAlignment="1">
      <alignment horizontal="center"/>
    </xf>
    <xf numFmtId="0" fontId="2" fillId="0" borderId="12" xfId="0" applyFont="1" applyBorder="1"/>
    <xf numFmtId="0" fontId="1" fillId="0" borderId="0" xfId="0" applyFont="1"/>
    <xf numFmtId="0" fontId="4" fillId="4" borderId="14" xfId="0" applyFont="1" applyFill="1" applyBorder="1" applyAlignment="1">
      <alignment horizontal="left" wrapText="1"/>
    </xf>
    <xf numFmtId="0" fontId="2" fillId="0" borderId="15" xfId="0" applyFont="1" applyBorder="1"/>
    <xf numFmtId="0" fontId="3" fillId="0" borderId="14" xfId="0" applyFont="1" applyBorder="1"/>
    <xf numFmtId="0" fontId="4" fillId="4" borderId="14" xfId="0" applyFont="1" applyFill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1" fillId="7" borderId="5" xfId="0" applyFont="1" applyFill="1" applyBorder="1" applyAlignment="1">
      <alignment horizontal="center"/>
    </xf>
    <xf numFmtId="0" fontId="2" fillId="0" borderId="16" xfId="0" applyFont="1" applyBorder="1"/>
    <xf numFmtId="0" fontId="8" fillId="0" borderId="0" xfId="0" applyFont="1" applyAlignment="1">
      <alignment horizontal="center"/>
    </xf>
    <xf numFmtId="0" fontId="8" fillId="0" borderId="8" xfId="0" applyFont="1" applyBorder="1" applyAlignment="1">
      <alignment horizontal="center"/>
    </xf>
    <xf numFmtId="0" fontId="2" fillId="0" borderId="9" xfId="0" applyFont="1" applyBorder="1"/>
    <xf numFmtId="0" fontId="8" fillId="0" borderId="17" xfId="0" applyFont="1" applyBorder="1" applyAlignment="1">
      <alignment horizontal="center"/>
    </xf>
    <xf numFmtId="0" fontId="2" fillId="0" borderId="18" xfId="0" applyFont="1" applyBorder="1"/>
    <xf numFmtId="0" fontId="9" fillId="0" borderId="0" xfId="0" applyFont="1" applyAlignment="1">
      <alignment horizontal="center"/>
    </xf>
    <xf numFmtId="4" fontId="11" fillId="9" borderId="1" xfId="0" applyNumberFormat="1" applyFont="1" applyFill="1" applyBorder="1"/>
    <xf numFmtId="4" fontId="11" fillId="9" borderId="26" xfId="0" applyNumberFormat="1" applyFont="1" applyFill="1" applyBorder="1"/>
    <xf numFmtId="0" fontId="2" fillId="0" borderId="27" xfId="0" applyFont="1" applyBorder="1"/>
    <xf numFmtId="0" fontId="15" fillId="0" borderId="0" xfId="0" applyFont="1" applyAlignment="1">
      <alignment horizontal="center" wrapText="1"/>
    </xf>
  </cellXfs>
  <cellStyles count="1">
    <cellStyle name="Normal" xfId="0" builtinId="0"/>
  </cellStyles>
  <dxfs count="19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5818E"/>
    <outlinePr summaryBelow="0" summaryRight="0"/>
  </sheetPr>
  <dimension ref="A1:H1000"/>
  <sheetViews>
    <sheetView workbookViewId="0">
      <pane ySplit="1" topLeftCell="A2" activePane="bottomLeft" state="frozen"/>
      <selection pane="bottomLeft" activeCell="E1" sqref="E1"/>
    </sheetView>
  </sheetViews>
  <sheetFormatPr defaultColWidth="12.6328125" defaultRowHeight="15" customHeight="1" x14ac:dyDescent="0.25"/>
  <cols>
    <col min="1" max="3" width="14.36328125" customWidth="1"/>
    <col min="4" max="4" width="16" customWidth="1"/>
    <col min="5" max="26" width="14.36328125" customWidth="1"/>
  </cols>
  <sheetData>
    <row r="1" spans="1:8" ht="36.5" customHeight="1" x14ac:dyDescent="0.25">
      <c r="A1" s="116" t="s">
        <v>0</v>
      </c>
      <c r="B1" s="117"/>
      <c r="C1" s="1" t="s">
        <v>1</v>
      </c>
      <c r="D1" s="2" t="s">
        <v>148</v>
      </c>
    </row>
    <row r="2" spans="1:8" ht="15.75" customHeight="1" x14ac:dyDescent="0.25">
      <c r="A2" s="118" t="s">
        <v>2</v>
      </c>
      <c r="B2" s="119"/>
      <c r="C2" s="4" t="s">
        <v>3</v>
      </c>
      <c r="D2" s="4" t="s">
        <v>4</v>
      </c>
      <c r="E2" s="5"/>
      <c r="G2" s="6"/>
      <c r="H2" s="7"/>
    </row>
    <row r="3" spans="1:8" ht="15.75" customHeight="1" x14ac:dyDescent="0.25">
      <c r="A3" s="118" t="s">
        <v>5</v>
      </c>
      <c r="B3" s="119"/>
      <c r="C3" s="4" t="s">
        <v>3</v>
      </c>
      <c r="D3" s="4" t="s">
        <v>4</v>
      </c>
      <c r="E3" s="5"/>
      <c r="G3" s="7"/>
      <c r="H3" s="7"/>
    </row>
    <row r="4" spans="1:8" ht="15.75" customHeight="1" x14ac:dyDescent="0.25">
      <c r="A4" s="118" t="s">
        <v>6</v>
      </c>
      <c r="B4" s="119"/>
      <c r="C4" s="4" t="s">
        <v>3</v>
      </c>
      <c r="D4" s="4" t="s">
        <v>4</v>
      </c>
      <c r="G4" s="7"/>
      <c r="H4" s="7"/>
    </row>
    <row r="5" spans="1:8" ht="15.75" customHeight="1" x14ac:dyDescent="0.25">
      <c r="A5" s="118" t="s">
        <v>7</v>
      </c>
      <c r="B5" s="119"/>
      <c r="C5" s="4" t="s">
        <v>3</v>
      </c>
      <c r="D5" s="4" t="s">
        <v>4</v>
      </c>
      <c r="G5" s="7"/>
      <c r="H5" s="7"/>
    </row>
    <row r="6" spans="1:8" ht="15.75" customHeight="1" x14ac:dyDescent="0.25">
      <c r="A6" s="118" t="s">
        <v>8</v>
      </c>
      <c r="B6" s="119"/>
      <c r="C6" s="4" t="s">
        <v>3</v>
      </c>
      <c r="D6" s="4" t="s">
        <v>4</v>
      </c>
      <c r="G6" s="7"/>
      <c r="H6" s="7"/>
    </row>
    <row r="7" spans="1:8" ht="15.75" customHeight="1" x14ac:dyDescent="0.25">
      <c r="A7" s="120"/>
      <c r="B7" s="119"/>
      <c r="C7" s="8"/>
      <c r="D7" s="8"/>
      <c r="G7" s="7"/>
      <c r="H7" s="7"/>
    </row>
    <row r="8" spans="1:8" ht="15.75" customHeight="1" x14ac:dyDescent="0.25">
      <c r="A8" s="122" t="s">
        <v>9</v>
      </c>
      <c r="B8" s="119"/>
      <c r="C8" s="4" t="s">
        <v>10</v>
      </c>
      <c r="D8" s="4" t="s">
        <v>11</v>
      </c>
      <c r="G8" s="7"/>
      <c r="H8" s="7"/>
    </row>
    <row r="9" spans="1:8" ht="15.75" customHeight="1" x14ac:dyDescent="0.25">
      <c r="A9" s="118" t="s">
        <v>12</v>
      </c>
      <c r="B9" s="119"/>
      <c r="C9" s="4" t="s">
        <v>10</v>
      </c>
      <c r="D9" s="4" t="s">
        <v>11</v>
      </c>
      <c r="G9" s="7"/>
      <c r="H9" s="7"/>
    </row>
    <row r="10" spans="1:8" ht="15.75" customHeight="1" x14ac:dyDescent="0.25">
      <c r="A10" s="120"/>
      <c r="B10" s="119"/>
      <c r="C10" s="8"/>
      <c r="D10" s="8"/>
      <c r="G10" s="7"/>
      <c r="H10" s="7"/>
    </row>
    <row r="11" spans="1:8" ht="15.75" customHeight="1" x14ac:dyDescent="0.25">
      <c r="A11" s="118" t="s">
        <v>13</v>
      </c>
      <c r="B11" s="119"/>
      <c r="C11" s="4" t="s">
        <v>14</v>
      </c>
      <c r="D11" s="4" t="s">
        <v>11</v>
      </c>
      <c r="G11" s="7"/>
      <c r="H11" s="7"/>
    </row>
    <row r="12" spans="1:8" ht="15.75" customHeight="1" x14ac:dyDescent="0.25">
      <c r="A12" s="9" t="s">
        <v>15</v>
      </c>
      <c r="B12" s="4"/>
      <c r="C12" s="4" t="s">
        <v>14</v>
      </c>
      <c r="D12" s="4" t="s">
        <v>11</v>
      </c>
      <c r="G12" s="7"/>
      <c r="H12" s="7"/>
    </row>
    <row r="13" spans="1:8" ht="15.75" customHeight="1" x14ac:dyDescent="0.25">
      <c r="A13" s="120"/>
      <c r="B13" s="119"/>
      <c r="C13" s="8"/>
      <c r="D13" s="8"/>
      <c r="G13" s="7"/>
      <c r="H13" s="7"/>
    </row>
    <row r="14" spans="1:8" ht="15.75" customHeight="1" x14ac:dyDescent="0.25">
      <c r="A14" s="10" t="s">
        <v>16</v>
      </c>
      <c r="B14" s="4"/>
      <c r="C14" s="4" t="s">
        <v>17</v>
      </c>
      <c r="D14" s="4" t="s">
        <v>11</v>
      </c>
      <c r="G14" s="7"/>
      <c r="H14" s="7"/>
    </row>
    <row r="15" spans="1:8" ht="15.75" customHeight="1" x14ac:dyDescent="0.25">
      <c r="A15" s="123"/>
      <c r="B15" s="124"/>
      <c r="C15" s="8"/>
      <c r="D15" s="8"/>
      <c r="G15" s="7"/>
      <c r="H15" s="7"/>
    </row>
    <row r="16" spans="1:8" ht="15.75" customHeight="1" x14ac:dyDescent="0.25">
      <c r="A16" s="118" t="s">
        <v>18</v>
      </c>
      <c r="B16" s="119"/>
      <c r="C16" s="4" t="s">
        <v>19</v>
      </c>
      <c r="D16" s="4" t="s">
        <v>4</v>
      </c>
      <c r="G16" s="7"/>
      <c r="H16" s="7"/>
    </row>
    <row r="17" spans="1:8" ht="15.75" customHeight="1" x14ac:dyDescent="0.25">
      <c r="A17" s="121" t="s">
        <v>20</v>
      </c>
      <c r="B17" s="119"/>
      <c r="C17" s="4" t="s">
        <v>19</v>
      </c>
      <c r="D17" s="4" t="s">
        <v>4</v>
      </c>
      <c r="G17" s="7"/>
      <c r="H17" s="7"/>
    </row>
    <row r="18" spans="1:8" ht="15.75" customHeight="1" x14ac:dyDescent="0.25">
      <c r="A18" s="118" t="s">
        <v>21</v>
      </c>
      <c r="B18" s="119"/>
      <c r="C18" s="4" t="s">
        <v>19</v>
      </c>
      <c r="D18" s="4" t="s">
        <v>4</v>
      </c>
      <c r="G18" s="7"/>
      <c r="H18" s="7"/>
    </row>
    <row r="19" spans="1:8" ht="15.75" customHeight="1" x14ac:dyDescent="0.25">
      <c r="A19" s="118" t="s">
        <v>22</v>
      </c>
      <c r="B19" s="119"/>
      <c r="C19" s="4" t="s">
        <v>19</v>
      </c>
      <c r="D19" s="4" t="s">
        <v>4</v>
      </c>
      <c r="G19" s="6"/>
      <c r="H19" s="6"/>
    </row>
    <row r="20" spans="1:8" ht="15.75" customHeight="1" x14ac:dyDescent="0.25">
      <c r="A20" s="118" t="s">
        <v>23</v>
      </c>
      <c r="B20" s="119"/>
      <c r="C20" s="4" t="s">
        <v>19</v>
      </c>
      <c r="D20" s="4" t="s">
        <v>4</v>
      </c>
    </row>
    <row r="21" spans="1:8" ht="15.75" customHeight="1" x14ac:dyDescent="0.25">
      <c r="A21" s="11"/>
    </row>
    <row r="22" spans="1:8" ht="15.75" customHeight="1" x14ac:dyDescent="0.25"/>
    <row r="23" spans="1:8" ht="15.75" customHeight="1" x14ac:dyDescent="0.25"/>
    <row r="24" spans="1:8" ht="15.75" customHeight="1" x14ac:dyDescent="0.25"/>
    <row r="25" spans="1:8" ht="15.75" customHeight="1" x14ac:dyDescent="0.25"/>
    <row r="26" spans="1:8" ht="15.75" customHeight="1" x14ac:dyDescent="0.25"/>
    <row r="27" spans="1:8" ht="15.75" customHeight="1" x14ac:dyDescent="0.25"/>
    <row r="28" spans="1:8" ht="15.75" customHeight="1" x14ac:dyDescent="0.25"/>
    <row r="29" spans="1:8" ht="15.75" customHeight="1" x14ac:dyDescent="0.25"/>
    <row r="30" spans="1:8" ht="15.75" customHeight="1" x14ac:dyDescent="0.25"/>
    <row r="31" spans="1:8" ht="15.75" customHeight="1" x14ac:dyDescent="0.25"/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8">
    <mergeCell ref="A20:B20"/>
    <mergeCell ref="A8:B8"/>
    <mergeCell ref="A9:B9"/>
    <mergeCell ref="A10:B10"/>
    <mergeCell ref="A11:B11"/>
    <mergeCell ref="A13:B13"/>
    <mergeCell ref="A15:B15"/>
    <mergeCell ref="A16:B16"/>
    <mergeCell ref="A6:B6"/>
    <mergeCell ref="A7:B7"/>
    <mergeCell ref="A17:B17"/>
    <mergeCell ref="A18:B18"/>
    <mergeCell ref="A19:B19"/>
    <mergeCell ref="A1:B1"/>
    <mergeCell ref="A2:B2"/>
    <mergeCell ref="A3:B3"/>
    <mergeCell ref="A4:B4"/>
    <mergeCell ref="A5:B5"/>
  </mergeCells>
  <pageMargins left="0" right="0" top="0" bottom="0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A86E8"/>
    <outlinePr summaryBelow="0" summaryRight="0"/>
  </sheetPr>
  <dimension ref="A1:N1000"/>
  <sheetViews>
    <sheetView zoomScale="70" zoomScaleNormal="70" workbookViewId="0">
      <pane ySplit="3" topLeftCell="A4" activePane="bottomLeft" state="frozen"/>
      <selection pane="bottomLeft" activeCell="A4" sqref="A4:XFD4"/>
    </sheetView>
  </sheetViews>
  <sheetFormatPr defaultColWidth="12.6328125" defaultRowHeight="15" customHeight="1" x14ac:dyDescent="0.25"/>
  <cols>
    <col min="1" max="1" width="11.36328125" customWidth="1"/>
    <col min="2" max="2" width="67.08984375" customWidth="1"/>
    <col min="3" max="3" width="14.7265625" customWidth="1"/>
    <col min="4" max="4" width="13" customWidth="1"/>
    <col min="5" max="6" width="14.36328125" customWidth="1"/>
    <col min="7" max="7" width="86.26953125" customWidth="1"/>
    <col min="8" max="10" width="14.36328125" customWidth="1"/>
    <col min="11" max="11" width="21.08984375" customWidth="1"/>
    <col min="12" max="12" width="19.90625" customWidth="1"/>
    <col min="13" max="26" width="14.36328125" customWidth="1"/>
  </cols>
  <sheetData>
    <row r="1" spans="1:7" ht="15.75" customHeight="1" x14ac:dyDescent="0.3">
      <c r="A1" s="127" t="s">
        <v>24</v>
      </c>
      <c r="B1" s="128"/>
      <c r="C1" s="128"/>
      <c r="D1" s="117"/>
      <c r="F1" s="12"/>
      <c r="G1" s="12"/>
    </row>
    <row r="2" spans="1:7" ht="15.75" customHeight="1" x14ac:dyDescent="0.3">
      <c r="A2" s="127" t="s">
        <v>25</v>
      </c>
      <c r="B2" s="128"/>
      <c r="C2" s="128"/>
      <c r="D2" s="117"/>
      <c r="F2" s="129"/>
      <c r="G2" s="126"/>
    </row>
    <row r="3" spans="1:7" ht="15.75" customHeight="1" x14ac:dyDescent="0.25">
      <c r="A3" s="13" t="s">
        <v>26</v>
      </c>
      <c r="B3" s="4" t="s">
        <v>27</v>
      </c>
      <c r="C3" s="14" t="s">
        <v>28</v>
      </c>
      <c r="D3" s="14" t="s">
        <v>29</v>
      </c>
      <c r="F3" s="15"/>
      <c r="G3" s="15"/>
    </row>
    <row r="4" spans="1:7" ht="15.75" customHeight="1" x14ac:dyDescent="0.55000000000000004">
      <c r="A4" s="16" t="s">
        <v>30</v>
      </c>
      <c r="B4" s="17" t="s">
        <v>31</v>
      </c>
      <c r="C4" s="14"/>
      <c r="D4" s="14"/>
      <c r="F4" s="18"/>
      <c r="G4" s="19"/>
    </row>
    <row r="5" spans="1:7" ht="15.75" customHeight="1" x14ac:dyDescent="0.55000000000000004">
      <c r="A5" s="16"/>
      <c r="B5" s="17" t="s">
        <v>2</v>
      </c>
      <c r="C5" s="14">
        <v>10000</v>
      </c>
      <c r="D5" s="14"/>
      <c r="F5" s="18"/>
      <c r="G5" s="19"/>
    </row>
    <row r="6" spans="1:7" ht="15.75" customHeight="1" x14ac:dyDescent="0.55000000000000004">
      <c r="A6" s="16"/>
      <c r="B6" s="17" t="s">
        <v>32</v>
      </c>
      <c r="C6" s="14"/>
      <c r="D6" s="14">
        <v>10000</v>
      </c>
      <c r="F6" s="18"/>
      <c r="G6" s="19"/>
    </row>
    <row r="7" spans="1:7" ht="15.75" customHeight="1" x14ac:dyDescent="0.55000000000000004">
      <c r="A7" s="16"/>
      <c r="B7" s="17"/>
      <c r="C7" s="14"/>
      <c r="D7" s="14"/>
      <c r="F7" s="18"/>
      <c r="G7" s="19"/>
    </row>
    <row r="8" spans="1:7" ht="15.75" customHeight="1" x14ac:dyDescent="0.55000000000000004">
      <c r="A8" s="16" t="s">
        <v>30</v>
      </c>
      <c r="B8" s="17" t="s">
        <v>33</v>
      </c>
      <c r="C8" s="14"/>
      <c r="D8" s="14"/>
      <c r="F8" s="18"/>
      <c r="G8" s="19"/>
    </row>
    <row r="9" spans="1:7" ht="15.75" customHeight="1" x14ac:dyDescent="0.55000000000000004">
      <c r="A9" s="13"/>
      <c r="B9" s="4" t="s">
        <v>2</v>
      </c>
      <c r="C9" s="20">
        <v>25000</v>
      </c>
      <c r="D9" s="14"/>
      <c r="F9" s="18"/>
      <c r="G9" s="21"/>
    </row>
    <row r="10" spans="1:7" ht="15.75" customHeight="1" x14ac:dyDescent="0.25">
      <c r="A10" s="13"/>
      <c r="B10" s="4" t="s">
        <v>34</v>
      </c>
      <c r="C10" s="14"/>
      <c r="D10" s="20">
        <v>25000</v>
      </c>
      <c r="F10" s="22"/>
      <c r="G10" s="15"/>
    </row>
    <row r="11" spans="1:7" ht="15.75" customHeight="1" x14ac:dyDescent="0.25">
      <c r="A11" s="13"/>
      <c r="B11" s="4"/>
      <c r="C11" s="14"/>
      <c r="D11" s="14"/>
      <c r="F11" s="21"/>
      <c r="G11" s="21"/>
    </row>
    <row r="12" spans="1:7" ht="15.75" customHeight="1" x14ac:dyDescent="0.25">
      <c r="A12" s="16" t="s">
        <v>30</v>
      </c>
      <c r="B12" s="23" t="s">
        <v>126</v>
      </c>
      <c r="C12" s="14"/>
      <c r="D12" s="14"/>
      <c r="F12" s="21"/>
      <c r="G12" s="21"/>
    </row>
    <row r="13" spans="1:7" ht="15.75" customHeight="1" x14ac:dyDescent="0.25">
      <c r="A13" s="13"/>
      <c r="B13" s="23" t="s">
        <v>6</v>
      </c>
      <c r="C13" s="24">
        <v>25000</v>
      </c>
      <c r="D13" s="24"/>
      <c r="F13" s="21"/>
      <c r="G13" s="21"/>
    </row>
    <row r="14" spans="1:7" ht="15.75" customHeight="1" x14ac:dyDescent="0.25">
      <c r="A14" s="13"/>
      <c r="B14" s="110" t="s">
        <v>2</v>
      </c>
      <c r="C14" s="24"/>
      <c r="D14" s="24">
        <v>25000</v>
      </c>
      <c r="F14" s="21"/>
      <c r="G14" s="21"/>
    </row>
    <row r="15" spans="1:7" ht="15.75" customHeight="1" x14ac:dyDescent="0.25">
      <c r="A15" s="13"/>
      <c r="B15" s="4"/>
      <c r="C15" s="14"/>
      <c r="D15" s="14"/>
      <c r="F15" s="21"/>
      <c r="G15" s="21"/>
    </row>
    <row r="16" spans="1:7" ht="15.75" customHeight="1" x14ac:dyDescent="0.25">
      <c r="A16" s="16" t="s">
        <v>30</v>
      </c>
      <c r="B16" s="4" t="s">
        <v>35</v>
      </c>
      <c r="C16" s="14"/>
      <c r="D16" s="14"/>
      <c r="F16" s="21"/>
      <c r="G16" s="21"/>
    </row>
    <row r="17" spans="1:7" ht="15.75" customHeight="1" x14ac:dyDescent="0.25">
      <c r="A17" s="13"/>
      <c r="B17" s="111" t="s">
        <v>127</v>
      </c>
      <c r="C17" s="24">
        <v>1500</v>
      </c>
      <c r="D17" s="24"/>
      <c r="F17" s="21"/>
      <c r="G17" s="21"/>
    </row>
    <row r="18" spans="1:7" ht="15.75" customHeight="1" x14ac:dyDescent="0.25">
      <c r="A18" s="13"/>
      <c r="B18" s="111" t="s">
        <v>7</v>
      </c>
      <c r="C18" s="24">
        <v>3000</v>
      </c>
      <c r="D18" s="24"/>
      <c r="F18" s="21"/>
      <c r="G18" s="21"/>
    </row>
    <row r="19" spans="1:7" ht="15.75" customHeight="1" x14ac:dyDescent="0.3">
      <c r="A19" s="13"/>
      <c r="B19" s="110" t="s">
        <v>2</v>
      </c>
      <c r="C19" s="24"/>
      <c r="D19" s="24">
        <v>4500</v>
      </c>
      <c r="F19" s="25"/>
      <c r="G19" s="21"/>
    </row>
    <row r="20" spans="1:7" ht="15.75" customHeight="1" x14ac:dyDescent="0.3">
      <c r="A20" s="13"/>
      <c r="B20" s="4"/>
      <c r="C20" s="14"/>
      <c r="D20" s="14"/>
      <c r="F20" s="25"/>
      <c r="G20" s="21"/>
    </row>
    <row r="21" spans="1:7" ht="15.75" customHeight="1" x14ac:dyDescent="0.25">
      <c r="A21" s="16" t="s">
        <v>30</v>
      </c>
      <c r="B21" s="4" t="s">
        <v>36</v>
      </c>
      <c r="C21" s="14"/>
      <c r="D21" s="14"/>
      <c r="F21" s="21"/>
      <c r="G21" s="21"/>
    </row>
    <row r="22" spans="1:7" ht="15.75" customHeight="1" x14ac:dyDescent="0.25">
      <c r="A22" s="13"/>
      <c r="B22" s="4" t="s">
        <v>37</v>
      </c>
      <c r="C22" s="14">
        <v>500</v>
      </c>
      <c r="D22" s="14"/>
      <c r="F22" s="21"/>
      <c r="G22" s="21"/>
    </row>
    <row r="23" spans="1:7" ht="15.75" customHeight="1" x14ac:dyDescent="0.25">
      <c r="A23" s="13"/>
      <c r="B23" s="4" t="s">
        <v>38</v>
      </c>
      <c r="C23" s="14"/>
      <c r="D23" s="14">
        <v>500</v>
      </c>
      <c r="F23" s="21"/>
      <c r="G23" s="21"/>
    </row>
    <row r="24" spans="1:7" ht="15.75" customHeight="1" x14ac:dyDescent="0.25">
      <c r="A24" s="13"/>
      <c r="B24" s="4"/>
      <c r="C24" s="14"/>
      <c r="D24" s="14"/>
      <c r="F24" s="21"/>
      <c r="G24" s="21"/>
    </row>
    <row r="25" spans="1:7" ht="15.75" customHeight="1" x14ac:dyDescent="0.25">
      <c r="A25" s="16" t="s">
        <v>30</v>
      </c>
      <c r="B25" s="111" t="s">
        <v>128</v>
      </c>
      <c r="C25" s="14"/>
      <c r="D25" s="14"/>
      <c r="F25" s="21"/>
      <c r="G25" s="21"/>
    </row>
    <row r="26" spans="1:7" ht="15.75" customHeight="1" x14ac:dyDescent="0.25">
      <c r="A26" s="13"/>
      <c r="B26" s="111" t="s">
        <v>129</v>
      </c>
      <c r="C26" s="24">
        <v>400</v>
      </c>
      <c r="D26" s="24"/>
      <c r="F26" s="21"/>
      <c r="G26" s="21"/>
    </row>
    <row r="27" spans="1:7" ht="15.75" customHeight="1" x14ac:dyDescent="0.25">
      <c r="A27" s="13"/>
      <c r="B27" s="110" t="s">
        <v>130</v>
      </c>
      <c r="C27" s="24"/>
      <c r="D27" s="24">
        <v>400</v>
      </c>
      <c r="F27" s="21"/>
      <c r="G27" s="21"/>
    </row>
    <row r="28" spans="1:7" ht="15.75" customHeight="1" x14ac:dyDescent="0.25">
      <c r="A28" s="13"/>
      <c r="B28" s="4"/>
      <c r="C28" s="14"/>
      <c r="D28" s="14"/>
      <c r="F28" s="21"/>
      <c r="G28" s="21"/>
    </row>
    <row r="29" spans="1:7" ht="15.75" customHeight="1" x14ac:dyDescent="0.25">
      <c r="A29" s="16" t="s">
        <v>30</v>
      </c>
      <c r="B29" s="111" t="s">
        <v>132</v>
      </c>
      <c r="C29" s="14"/>
      <c r="D29" s="14"/>
      <c r="F29" s="130"/>
      <c r="G29" s="131"/>
    </row>
    <row r="30" spans="1:7" ht="15.75" customHeight="1" x14ac:dyDescent="0.25">
      <c r="A30" s="13"/>
      <c r="B30" s="111" t="s">
        <v>131</v>
      </c>
      <c r="C30" s="26">
        <v>425</v>
      </c>
      <c r="D30" s="24"/>
      <c r="F30" s="132"/>
      <c r="G30" s="131"/>
    </row>
    <row r="31" spans="1:7" ht="15.75" customHeight="1" x14ac:dyDescent="0.25">
      <c r="A31" s="13"/>
      <c r="B31" s="110" t="s">
        <v>130</v>
      </c>
      <c r="C31" s="24"/>
      <c r="D31" s="26">
        <v>425</v>
      </c>
      <c r="F31" s="22"/>
      <c r="G31" s="22"/>
    </row>
    <row r="32" spans="1:7" ht="15.75" customHeight="1" x14ac:dyDescent="0.25">
      <c r="A32" s="13"/>
      <c r="B32" s="4"/>
      <c r="C32" s="14"/>
      <c r="D32" s="14"/>
      <c r="F32" s="15"/>
      <c r="G32" s="15"/>
    </row>
    <row r="33" spans="1:9" ht="15.75" customHeight="1" x14ac:dyDescent="0.25">
      <c r="A33" s="16" t="s">
        <v>30</v>
      </c>
      <c r="B33" s="4" t="s">
        <v>39</v>
      </c>
      <c r="C33" s="14"/>
      <c r="D33" s="14"/>
      <c r="F33" s="130"/>
      <c r="G33" s="131"/>
    </row>
    <row r="34" spans="1:9" ht="15.75" customHeight="1" x14ac:dyDescent="0.25">
      <c r="A34" s="13"/>
      <c r="B34" s="4" t="s">
        <v>40</v>
      </c>
      <c r="C34" s="20"/>
      <c r="D34" s="14"/>
      <c r="F34" s="133"/>
      <c r="G34" s="131"/>
    </row>
    <row r="35" spans="1:9" ht="15.75" customHeight="1" x14ac:dyDescent="0.25">
      <c r="A35" s="13"/>
      <c r="B35" s="4" t="s">
        <v>2</v>
      </c>
      <c r="C35" s="20">
        <v>4500</v>
      </c>
      <c r="D35" s="14"/>
      <c r="F35" s="134"/>
      <c r="G35" s="131"/>
    </row>
    <row r="36" spans="1:9" ht="15.75" customHeight="1" x14ac:dyDescent="0.25">
      <c r="A36" s="13"/>
      <c r="B36" s="4" t="s">
        <v>41</v>
      </c>
      <c r="C36" s="20"/>
      <c r="D36" s="14">
        <v>4500</v>
      </c>
      <c r="F36" s="134"/>
      <c r="G36" s="131"/>
    </row>
    <row r="37" spans="1:9" ht="15.75" customHeight="1" x14ac:dyDescent="0.25">
      <c r="A37" s="13"/>
      <c r="B37" s="4"/>
      <c r="C37" s="20"/>
      <c r="D37" s="14"/>
      <c r="F37" s="21"/>
      <c r="G37" s="21"/>
    </row>
    <row r="38" spans="1:9" ht="15.75" customHeight="1" x14ac:dyDescent="0.25">
      <c r="A38" s="16" t="s">
        <v>42</v>
      </c>
      <c r="B38" s="4" t="s">
        <v>43</v>
      </c>
      <c r="C38" s="20"/>
      <c r="D38" s="14"/>
      <c r="F38" s="21"/>
      <c r="G38" s="21"/>
    </row>
    <row r="39" spans="1:9" ht="15.75" customHeight="1" x14ac:dyDescent="0.25">
      <c r="A39" s="13"/>
      <c r="B39" s="111" t="s">
        <v>130</v>
      </c>
      <c r="C39" s="26">
        <v>60</v>
      </c>
      <c r="D39" s="24"/>
      <c r="F39" s="21"/>
      <c r="G39" s="21"/>
    </row>
    <row r="40" spans="1:9" ht="15.75" customHeight="1" x14ac:dyDescent="0.25">
      <c r="A40" s="13"/>
      <c r="B40" s="111" t="s">
        <v>134</v>
      </c>
      <c r="C40" s="26"/>
      <c r="D40" s="24">
        <v>60</v>
      </c>
      <c r="F40" s="21"/>
      <c r="G40" s="21"/>
      <c r="I40" s="11"/>
    </row>
    <row r="41" spans="1:9" ht="15.75" customHeight="1" x14ac:dyDescent="0.25">
      <c r="A41" s="13"/>
      <c r="B41" s="111" t="s">
        <v>22</v>
      </c>
      <c r="C41" s="26">
        <v>30</v>
      </c>
      <c r="D41" s="24"/>
      <c r="F41" s="21"/>
      <c r="G41" s="21"/>
      <c r="I41" s="11"/>
    </row>
    <row r="42" spans="1:9" ht="15.75" customHeight="1" x14ac:dyDescent="0.25">
      <c r="A42" s="13"/>
      <c r="B42" s="111" t="s">
        <v>129</v>
      </c>
      <c r="C42" s="26"/>
      <c r="D42" s="24">
        <v>30</v>
      </c>
      <c r="F42" s="21"/>
      <c r="G42" s="21"/>
    </row>
    <row r="43" spans="1:9" ht="15.75" customHeight="1" x14ac:dyDescent="0.25">
      <c r="A43" s="13"/>
      <c r="B43" s="4"/>
      <c r="C43" s="20"/>
      <c r="D43" s="14"/>
      <c r="F43" s="21"/>
      <c r="G43" s="21"/>
    </row>
    <row r="44" spans="1:9" ht="15.75" customHeight="1" x14ac:dyDescent="0.25">
      <c r="A44" s="16" t="s">
        <v>44</v>
      </c>
      <c r="B44" s="111" t="s">
        <v>135</v>
      </c>
      <c r="C44" s="14"/>
      <c r="D44" s="14"/>
      <c r="F44" s="130"/>
      <c r="G44" s="131"/>
    </row>
    <row r="45" spans="1:9" ht="15.75" customHeight="1" x14ac:dyDescent="0.25">
      <c r="A45" s="13"/>
      <c r="B45" s="111" t="s">
        <v>130</v>
      </c>
      <c r="C45" s="24">
        <v>200</v>
      </c>
      <c r="D45" s="24"/>
      <c r="F45" s="15"/>
      <c r="G45" s="22"/>
    </row>
    <row r="46" spans="1:9" ht="15.75" customHeight="1" x14ac:dyDescent="0.25">
      <c r="A46" s="13"/>
      <c r="B46" s="111" t="s">
        <v>136</v>
      </c>
      <c r="C46" s="24"/>
      <c r="D46" s="24">
        <v>200</v>
      </c>
      <c r="F46" s="11"/>
      <c r="G46" s="11"/>
      <c r="I46" s="11"/>
    </row>
    <row r="47" spans="1:9" ht="15.75" customHeight="1" x14ac:dyDescent="0.25">
      <c r="A47" s="13"/>
      <c r="B47" s="111" t="s">
        <v>137</v>
      </c>
      <c r="C47" s="24">
        <v>100</v>
      </c>
      <c r="D47" s="24"/>
      <c r="F47" s="11"/>
      <c r="I47" s="11"/>
    </row>
    <row r="48" spans="1:9" ht="15.75" customHeight="1" x14ac:dyDescent="0.25">
      <c r="A48" s="27"/>
      <c r="B48" s="112" t="s">
        <v>129</v>
      </c>
      <c r="C48" s="24"/>
      <c r="D48" s="24">
        <v>100</v>
      </c>
      <c r="F48" s="11"/>
      <c r="I48" s="11"/>
    </row>
    <row r="49" spans="1:9" ht="15.75" customHeight="1" x14ac:dyDescent="0.25">
      <c r="A49" s="13"/>
      <c r="B49" s="4"/>
      <c r="C49" s="14"/>
      <c r="D49" s="14"/>
      <c r="F49" s="11"/>
      <c r="G49" s="11"/>
      <c r="I49" s="11"/>
    </row>
    <row r="50" spans="1:9" ht="15.75" customHeight="1" x14ac:dyDescent="0.25">
      <c r="A50" s="16" t="s">
        <v>44</v>
      </c>
      <c r="B50" s="111" t="s">
        <v>138</v>
      </c>
      <c r="C50" s="14"/>
      <c r="D50" s="14"/>
      <c r="F50" s="11"/>
      <c r="G50" s="11"/>
    </row>
    <row r="51" spans="1:9" ht="15.75" customHeight="1" x14ac:dyDescent="0.25">
      <c r="A51" s="13"/>
      <c r="B51" s="111" t="s">
        <v>130</v>
      </c>
      <c r="C51" s="24">
        <f>50*25</f>
        <v>1250</v>
      </c>
      <c r="D51" s="24"/>
      <c r="F51" s="11"/>
      <c r="G51" s="11"/>
    </row>
    <row r="52" spans="1:9" ht="15.75" customHeight="1" x14ac:dyDescent="0.25">
      <c r="A52" s="13"/>
      <c r="B52" s="110" t="s">
        <v>136</v>
      </c>
      <c r="C52" s="24"/>
      <c r="D52" s="24">
        <f>C51</f>
        <v>1250</v>
      </c>
      <c r="F52" s="11"/>
      <c r="G52" s="11"/>
    </row>
    <row r="53" spans="1:9" ht="15.75" customHeight="1" x14ac:dyDescent="0.25">
      <c r="A53" s="13"/>
      <c r="B53" s="23"/>
      <c r="C53" s="24"/>
      <c r="D53" s="24"/>
      <c r="F53" s="11"/>
      <c r="G53" s="11"/>
    </row>
    <row r="54" spans="1:9" ht="15.75" customHeight="1" x14ac:dyDescent="0.25">
      <c r="A54" s="13"/>
      <c r="B54" s="4"/>
      <c r="C54" s="14"/>
      <c r="D54" s="14"/>
      <c r="F54" s="11"/>
      <c r="G54" s="11"/>
    </row>
    <row r="55" spans="1:9" ht="15.75" customHeight="1" x14ac:dyDescent="0.25">
      <c r="A55" s="16" t="s">
        <v>45</v>
      </c>
      <c r="B55" s="28" t="s">
        <v>46</v>
      </c>
      <c r="C55" s="14"/>
      <c r="D55" s="14"/>
      <c r="F55" s="11"/>
      <c r="G55" s="11"/>
    </row>
    <row r="56" spans="1:9" ht="15.75" customHeight="1" x14ac:dyDescent="0.25">
      <c r="A56" s="16"/>
      <c r="B56" s="28" t="s">
        <v>20</v>
      </c>
      <c r="C56" s="14">
        <v>1500</v>
      </c>
      <c r="D56" s="14"/>
      <c r="F56" s="11"/>
      <c r="G56" s="11"/>
    </row>
    <row r="57" spans="1:9" ht="15.75" customHeight="1" x14ac:dyDescent="0.25">
      <c r="A57" s="16"/>
      <c r="B57" s="28" t="s">
        <v>47</v>
      </c>
      <c r="C57" s="14"/>
      <c r="D57" s="14">
        <v>1500</v>
      </c>
      <c r="F57" s="11"/>
      <c r="G57" s="11"/>
    </row>
    <row r="58" spans="1:9" ht="15.75" customHeight="1" x14ac:dyDescent="0.25">
      <c r="A58" s="16"/>
      <c r="B58" s="28"/>
      <c r="C58" s="14"/>
      <c r="D58" s="14"/>
      <c r="F58" s="11"/>
      <c r="G58" s="11"/>
    </row>
    <row r="59" spans="1:9" ht="15.75" customHeight="1" x14ac:dyDescent="0.25">
      <c r="A59" s="16" t="s">
        <v>45</v>
      </c>
      <c r="B59" s="113" t="s">
        <v>139</v>
      </c>
      <c r="C59" s="24"/>
      <c r="D59" s="24"/>
      <c r="F59" s="11"/>
      <c r="G59" s="11"/>
    </row>
    <row r="60" spans="1:9" ht="15.75" customHeight="1" x14ac:dyDescent="0.25">
      <c r="A60" s="13"/>
      <c r="B60" s="111" t="s">
        <v>130</v>
      </c>
      <c r="C60" s="24">
        <f>150*10</f>
        <v>1500</v>
      </c>
      <c r="D60" s="24"/>
    </row>
    <row r="61" spans="1:9" ht="15.75" customHeight="1" x14ac:dyDescent="0.25">
      <c r="A61" s="13"/>
      <c r="B61" s="110" t="s">
        <v>136</v>
      </c>
      <c r="C61" s="24"/>
      <c r="D61" s="24">
        <f>C60</f>
        <v>1500</v>
      </c>
    </row>
    <row r="62" spans="1:9" ht="15.75" customHeight="1" x14ac:dyDescent="0.25">
      <c r="A62" s="13"/>
      <c r="B62" s="4"/>
      <c r="C62" s="20"/>
      <c r="D62" s="14"/>
      <c r="F62" s="12"/>
      <c r="G62" s="12"/>
    </row>
    <row r="63" spans="1:9" ht="15.75" customHeight="1" x14ac:dyDescent="0.25">
      <c r="A63" s="16" t="s">
        <v>45</v>
      </c>
      <c r="B63" s="111" t="s">
        <v>140</v>
      </c>
      <c r="C63" s="20"/>
      <c r="D63" s="14"/>
      <c r="F63" s="12"/>
      <c r="G63" s="12"/>
    </row>
    <row r="64" spans="1:9" ht="15.75" customHeight="1" x14ac:dyDescent="0.25">
      <c r="A64" s="13"/>
      <c r="B64" s="111" t="s">
        <v>129</v>
      </c>
      <c r="C64" s="26">
        <f>10*10</f>
        <v>100</v>
      </c>
      <c r="D64" s="24"/>
      <c r="F64" s="12"/>
      <c r="G64" s="12"/>
    </row>
    <row r="65" spans="1:7" ht="15.75" customHeight="1" x14ac:dyDescent="0.25">
      <c r="A65" s="13"/>
      <c r="B65" s="110" t="s">
        <v>141</v>
      </c>
      <c r="C65" s="26"/>
      <c r="D65" s="24">
        <f>C64</f>
        <v>100</v>
      </c>
      <c r="F65" s="12"/>
      <c r="G65" s="12"/>
    </row>
    <row r="66" spans="1:7" ht="15.75" customHeight="1" x14ac:dyDescent="0.25">
      <c r="A66" s="13"/>
      <c r="B66" s="4"/>
      <c r="C66" s="20"/>
      <c r="D66" s="14"/>
      <c r="F66" s="12"/>
      <c r="G66" s="12"/>
    </row>
    <row r="67" spans="1:7" ht="15.75" customHeight="1" x14ac:dyDescent="0.25">
      <c r="A67" s="16" t="s">
        <v>45</v>
      </c>
      <c r="B67" s="4" t="s">
        <v>48</v>
      </c>
      <c r="C67" s="20"/>
      <c r="D67" s="14"/>
      <c r="F67" s="12"/>
      <c r="G67" s="12"/>
    </row>
    <row r="68" spans="1:7" ht="15.75" customHeight="1" x14ac:dyDescent="0.25">
      <c r="A68" s="13"/>
      <c r="B68" s="4" t="s">
        <v>49</v>
      </c>
      <c r="C68" s="20">
        <v>425</v>
      </c>
      <c r="D68" s="14"/>
      <c r="F68" s="12"/>
      <c r="G68" s="12"/>
    </row>
    <row r="69" spans="1:7" ht="15.75" customHeight="1" x14ac:dyDescent="0.25">
      <c r="A69" s="13"/>
      <c r="B69" s="4" t="s">
        <v>50</v>
      </c>
      <c r="C69" s="20"/>
      <c r="D69" s="14">
        <v>425</v>
      </c>
      <c r="F69" s="12"/>
      <c r="G69" s="12"/>
    </row>
    <row r="70" spans="1:7" ht="15.75" customHeight="1" x14ac:dyDescent="0.25">
      <c r="A70" s="13"/>
      <c r="B70" s="4"/>
      <c r="C70" s="20"/>
      <c r="D70" s="14"/>
      <c r="F70" s="12"/>
      <c r="G70" s="12"/>
    </row>
    <row r="71" spans="1:7" ht="15.75" customHeight="1" x14ac:dyDescent="0.25">
      <c r="A71" s="16" t="s">
        <v>45</v>
      </c>
      <c r="B71" s="4" t="s">
        <v>51</v>
      </c>
      <c r="C71" s="20"/>
      <c r="D71" s="14"/>
      <c r="F71" s="12"/>
      <c r="G71" s="12"/>
    </row>
    <row r="72" spans="1:7" ht="15.75" customHeight="1" x14ac:dyDescent="0.25">
      <c r="A72" s="16"/>
      <c r="B72" s="111" t="s">
        <v>142</v>
      </c>
      <c r="C72" s="26">
        <v>347.23</v>
      </c>
      <c r="D72" s="24"/>
      <c r="F72" s="12"/>
      <c r="G72" s="12"/>
    </row>
    <row r="73" spans="1:7" ht="15.75" customHeight="1" x14ac:dyDescent="0.25">
      <c r="A73" s="13"/>
      <c r="B73" s="111" t="s">
        <v>143</v>
      </c>
      <c r="C73" s="26">
        <v>27.77</v>
      </c>
      <c r="D73" s="24"/>
      <c r="F73" s="12"/>
      <c r="G73" s="12"/>
    </row>
    <row r="74" spans="1:7" ht="15.75" customHeight="1" x14ac:dyDescent="0.25">
      <c r="A74" s="13"/>
      <c r="B74" s="111" t="s">
        <v>130</v>
      </c>
      <c r="C74" s="26"/>
      <c r="D74" s="24">
        <f>C72+C73</f>
        <v>375</v>
      </c>
      <c r="F74" s="12"/>
      <c r="G74" s="12"/>
    </row>
    <row r="75" spans="1:7" ht="15.75" customHeight="1" x14ac:dyDescent="0.25">
      <c r="A75" s="13"/>
      <c r="B75" s="4"/>
      <c r="C75" s="20"/>
      <c r="D75" s="14"/>
      <c r="F75" s="12"/>
      <c r="G75" s="12"/>
    </row>
    <row r="76" spans="1:7" ht="15.75" customHeight="1" x14ac:dyDescent="0.25">
      <c r="A76" s="29" t="s">
        <v>52</v>
      </c>
      <c r="B76" s="4" t="s">
        <v>53</v>
      </c>
      <c r="C76" s="20"/>
      <c r="D76" s="14"/>
      <c r="F76" s="12"/>
      <c r="G76" s="12"/>
    </row>
    <row r="77" spans="1:7" ht="15.75" customHeight="1" x14ac:dyDescent="0.25">
      <c r="A77" s="13"/>
      <c r="B77" s="4" t="s">
        <v>2</v>
      </c>
      <c r="C77" s="20">
        <v>1980</v>
      </c>
      <c r="D77" s="14"/>
      <c r="F77" s="12"/>
      <c r="G77" s="12"/>
    </row>
    <row r="78" spans="1:7" ht="15.75" customHeight="1" x14ac:dyDescent="0.25">
      <c r="A78" s="13"/>
      <c r="B78" s="4" t="s">
        <v>54</v>
      </c>
      <c r="C78" s="20"/>
      <c r="D78" s="14">
        <v>1980</v>
      </c>
      <c r="F78" s="12"/>
      <c r="G78" s="12"/>
    </row>
    <row r="79" spans="1:7" ht="15.75" customHeight="1" x14ac:dyDescent="0.25">
      <c r="A79" s="13"/>
      <c r="B79" s="4"/>
      <c r="C79" s="20"/>
      <c r="D79" s="14"/>
      <c r="F79" s="12"/>
      <c r="G79" s="12"/>
    </row>
    <row r="80" spans="1:7" ht="15.75" customHeight="1" x14ac:dyDescent="0.25">
      <c r="A80" s="29" t="s">
        <v>52</v>
      </c>
      <c r="B80" s="111" t="s">
        <v>144</v>
      </c>
      <c r="C80" s="20"/>
      <c r="D80" s="14"/>
      <c r="F80" s="12"/>
      <c r="G80" s="12"/>
    </row>
    <row r="81" spans="1:7" ht="15.75" customHeight="1" x14ac:dyDescent="0.25">
      <c r="A81" s="29"/>
      <c r="B81" s="111" t="s">
        <v>145</v>
      </c>
      <c r="C81" s="26">
        <v>350</v>
      </c>
      <c r="D81" s="24"/>
      <c r="F81" s="129"/>
      <c r="G81" s="126"/>
    </row>
    <row r="82" spans="1:7" ht="15.75" customHeight="1" x14ac:dyDescent="0.25">
      <c r="A82" s="13"/>
      <c r="B82" s="110" t="s">
        <v>130</v>
      </c>
      <c r="C82" s="24"/>
      <c r="D82" s="26">
        <v>350</v>
      </c>
      <c r="F82" s="125"/>
      <c r="G82" s="126"/>
    </row>
    <row r="83" spans="1:7" ht="15.75" customHeight="1" x14ac:dyDescent="0.25">
      <c r="A83" s="30"/>
      <c r="B83" s="31"/>
      <c r="C83" s="32"/>
      <c r="D83" s="32"/>
      <c r="F83" s="11"/>
      <c r="G83" s="11"/>
    </row>
    <row r="84" spans="1:7" ht="15.75" customHeight="1" x14ac:dyDescent="0.25">
      <c r="A84" s="29" t="s">
        <v>55</v>
      </c>
      <c r="B84" s="114" t="s">
        <v>146</v>
      </c>
      <c r="C84" s="33"/>
      <c r="D84" s="32"/>
      <c r="F84" s="11"/>
      <c r="G84" s="11"/>
    </row>
    <row r="85" spans="1:7" ht="15.75" customHeight="1" x14ac:dyDescent="0.25">
      <c r="A85" s="29"/>
      <c r="B85" s="114" t="s">
        <v>12</v>
      </c>
      <c r="C85" s="34">
        <v>100</v>
      </c>
      <c r="D85" s="35"/>
      <c r="F85" s="11"/>
      <c r="G85" s="11"/>
    </row>
    <row r="86" spans="1:7" ht="15.75" customHeight="1" x14ac:dyDescent="0.25">
      <c r="A86" s="30"/>
      <c r="B86" s="115" t="s">
        <v>2</v>
      </c>
      <c r="C86" s="35"/>
      <c r="D86" s="34">
        <v>100</v>
      </c>
      <c r="F86" s="11"/>
      <c r="G86" s="11"/>
    </row>
    <row r="87" spans="1:7" ht="15.75" customHeight="1" x14ac:dyDescent="0.25">
      <c r="A87" s="30"/>
      <c r="C87" s="32"/>
      <c r="D87" s="32"/>
      <c r="F87" s="125"/>
      <c r="G87" s="126"/>
    </row>
    <row r="88" spans="1:7" ht="15.75" customHeight="1" x14ac:dyDescent="0.25">
      <c r="A88" s="29" t="s">
        <v>56</v>
      </c>
      <c r="B88" s="31" t="s">
        <v>57</v>
      </c>
      <c r="C88" s="32"/>
      <c r="D88" s="32"/>
      <c r="F88" s="11"/>
      <c r="G88" s="11"/>
    </row>
    <row r="89" spans="1:7" ht="15.75" customHeight="1" x14ac:dyDescent="0.25">
      <c r="A89" s="29"/>
      <c r="B89" s="28" t="s">
        <v>20</v>
      </c>
      <c r="C89" s="32">
        <v>1500</v>
      </c>
      <c r="D89" s="32"/>
    </row>
    <row r="90" spans="1:7" ht="15.75" customHeight="1" x14ac:dyDescent="0.25">
      <c r="A90" s="30"/>
      <c r="B90" s="28" t="s">
        <v>47</v>
      </c>
      <c r="C90" s="32"/>
      <c r="D90" s="32">
        <v>1500</v>
      </c>
    </row>
    <row r="91" spans="1:7" ht="15.75" customHeight="1" x14ac:dyDescent="0.25">
      <c r="A91" s="30"/>
      <c r="B91" s="31"/>
      <c r="C91" s="33"/>
      <c r="D91" s="32"/>
    </row>
    <row r="92" spans="1:7" ht="15.75" customHeight="1" x14ac:dyDescent="0.25">
      <c r="A92" s="29" t="s">
        <v>56</v>
      </c>
      <c r="B92" s="31" t="s">
        <v>58</v>
      </c>
      <c r="C92" s="33"/>
      <c r="D92" s="32"/>
    </row>
    <row r="93" spans="1:7" ht="15.75" customHeight="1" x14ac:dyDescent="0.25">
      <c r="A93" s="30"/>
      <c r="B93" s="31" t="s">
        <v>5</v>
      </c>
      <c r="C93" s="34">
        <f>50*2</f>
        <v>100</v>
      </c>
      <c r="D93" s="35"/>
    </row>
    <row r="94" spans="1:7" ht="15.75" customHeight="1" x14ac:dyDescent="0.25">
      <c r="A94" s="30"/>
      <c r="B94" s="31" t="s">
        <v>59</v>
      </c>
      <c r="C94" s="34"/>
      <c r="D94" s="35">
        <f>C93</f>
        <v>100</v>
      </c>
    </row>
    <row r="95" spans="1:7" ht="15.75" customHeight="1" x14ac:dyDescent="0.25">
      <c r="A95" s="30"/>
      <c r="B95" s="31"/>
      <c r="C95" s="33"/>
      <c r="D95" s="32"/>
    </row>
    <row r="96" spans="1:7" ht="15.75" customHeight="1" x14ac:dyDescent="0.25">
      <c r="A96" s="29" t="s">
        <v>56</v>
      </c>
      <c r="B96" s="114" t="s">
        <v>147</v>
      </c>
      <c r="C96" s="33"/>
      <c r="D96" s="32"/>
    </row>
    <row r="97" spans="1:4" ht="15.75" customHeight="1" x14ac:dyDescent="0.25">
      <c r="A97" s="30"/>
      <c r="B97" s="114" t="s">
        <v>133</v>
      </c>
      <c r="C97" s="34">
        <f>50*3</f>
        <v>150</v>
      </c>
      <c r="D97" s="35"/>
    </row>
    <row r="98" spans="1:4" ht="15.75" customHeight="1" x14ac:dyDescent="0.25">
      <c r="A98" s="30"/>
      <c r="B98" s="115" t="s">
        <v>136</v>
      </c>
      <c r="C98" s="34"/>
      <c r="D98" s="35">
        <v>150</v>
      </c>
    </row>
    <row r="99" spans="1:4" ht="15.75" customHeight="1" x14ac:dyDescent="0.25">
      <c r="A99" s="30"/>
      <c r="B99" s="31"/>
      <c r="C99" s="33"/>
      <c r="D99" s="32"/>
    </row>
    <row r="100" spans="1:4" ht="15.75" customHeight="1" x14ac:dyDescent="0.25">
      <c r="A100" s="29" t="s">
        <v>56</v>
      </c>
      <c r="B100" s="31" t="s">
        <v>60</v>
      </c>
      <c r="C100" s="33"/>
      <c r="D100" s="32"/>
    </row>
    <row r="101" spans="1:4" ht="15.75" customHeight="1" x14ac:dyDescent="0.25">
      <c r="A101" s="29"/>
      <c r="B101" s="111" t="s">
        <v>142</v>
      </c>
      <c r="C101" s="26">
        <v>347.23</v>
      </c>
      <c r="D101" s="24"/>
    </row>
    <row r="102" spans="1:4" ht="15.75" customHeight="1" x14ac:dyDescent="0.25">
      <c r="A102" s="30"/>
      <c r="B102" s="111" t="s">
        <v>143</v>
      </c>
      <c r="C102" s="26">
        <v>27.77</v>
      </c>
      <c r="D102" s="24"/>
    </row>
    <row r="103" spans="1:4" ht="15.75" customHeight="1" x14ac:dyDescent="0.25">
      <c r="A103" s="30"/>
      <c r="B103" s="111" t="s">
        <v>130</v>
      </c>
      <c r="C103" s="26"/>
      <c r="D103" s="24">
        <f>C101+C102</f>
        <v>375</v>
      </c>
    </row>
    <row r="104" spans="1:4" ht="15.75" customHeight="1" x14ac:dyDescent="0.25">
      <c r="A104" s="30"/>
      <c r="B104" s="31"/>
      <c r="C104" s="33"/>
      <c r="D104" s="32"/>
    </row>
    <row r="105" spans="1:4" ht="15.75" customHeight="1" x14ac:dyDescent="0.25">
      <c r="A105" s="29" t="s">
        <v>56</v>
      </c>
      <c r="B105" s="4" t="s">
        <v>61</v>
      </c>
      <c r="C105" s="33"/>
      <c r="D105" s="32"/>
    </row>
    <row r="106" spans="1:4" ht="15.75" customHeight="1" x14ac:dyDescent="0.25">
      <c r="A106" s="30"/>
      <c r="B106" s="4" t="s">
        <v>49</v>
      </c>
      <c r="C106" s="33">
        <v>425</v>
      </c>
      <c r="D106" s="32"/>
    </row>
    <row r="107" spans="1:4" ht="15.75" customHeight="1" x14ac:dyDescent="0.25">
      <c r="A107" s="30"/>
      <c r="B107" s="4" t="s">
        <v>38</v>
      </c>
      <c r="C107" s="33"/>
      <c r="D107" s="32">
        <v>425</v>
      </c>
    </row>
    <row r="108" spans="1:4" ht="15.75" customHeight="1" x14ac:dyDescent="0.25">
      <c r="A108" s="30"/>
      <c r="B108" s="31"/>
      <c r="C108" s="33"/>
      <c r="D108" s="32"/>
    </row>
    <row r="109" spans="1:4" ht="15.75" customHeight="1" x14ac:dyDescent="0.25">
      <c r="A109" s="29" t="s">
        <v>62</v>
      </c>
      <c r="B109" s="36" t="s">
        <v>63</v>
      </c>
      <c r="C109" s="32"/>
      <c r="D109" s="33"/>
    </row>
    <row r="110" spans="1:4" ht="15.75" customHeight="1" x14ac:dyDescent="0.25">
      <c r="A110" s="30"/>
      <c r="B110" s="114" t="s">
        <v>130</v>
      </c>
      <c r="C110" s="35">
        <f>20*5</f>
        <v>100</v>
      </c>
      <c r="D110" s="35"/>
    </row>
    <row r="111" spans="1:4" ht="15.75" customHeight="1" x14ac:dyDescent="0.25">
      <c r="A111" s="30"/>
      <c r="B111" s="114" t="s">
        <v>136</v>
      </c>
      <c r="C111" s="35"/>
      <c r="D111" s="35">
        <v>100</v>
      </c>
    </row>
    <row r="112" spans="1:4" ht="15.75" customHeight="1" x14ac:dyDescent="0.25">
      <c r="A112" s="30"/>
      <c r="B112" s="114" t="s">
        <v>137</v>
      </c>
      <c r="C112" s="35">
        <v>50</v>
      </c>
      <c r="D112" s="35"/>
    </row>
    <row r="113" spans="1:14" ht="15.75" customHeight="1" x14ac:dyDescent="0.25">
      <c r="A113" s="29"/>
      <c r="B113" s="114" t="s">
        <v>129</v>
      </c>
      <c r="C113" s="35"/>
      <c r="D113" s="35">
        <v>50</v>
      </c>
      <c r="H113" s="37"/>
      <c r="I113" s="37"/>
      <c r="J113" s="37"/>
      <c r="K113" s="37"/>
      <c r="L113" s="37"/>
      <c r="M113" s="37"/>
    </row>
    <row r="114" spans="1:14" ht="15.75" customHeight="1" x14ac:dyDescent="0.25">
      <c r="A114" s="38"/>
      <c r="C114" s="39"/>
      <c r="D114" s="39"/>
    </row>
    <row r="115" spans="1:14" ht="15.75" customHeight="1" x14ac:dyDescent="0.25">
      <c r="A115" s="38"/>
      <c r="B115" s="11"/>
      <c r="C115" s="39"/>
      <c r="D115" s="39"/>
      <c r="F115" s="11"/>
      <c r="M115" s="37"/>
    </row>
    <row r="116" spans="1:14" ht="15.75" customHeight="1" x14ac:dyDescent="0.25">
      <c r="A116" s="38"/>
      <c r="C116" s="39"/>
      <c r="D116" s="39"/>
    </row>
    <row r="117" spans="1:14" ht="15.75" customHeight="1" x14ac:dyDescent="0.25">
      <c r="A117" s="38"/>
      <c r="C117" s="39"/>
      <c r="D117" s="39"/>
    </row>
    <row r="118" spans="1:14" ht="15.75" customHeight="1" x14ac:dyDescent="0.25">
      <c r="A118" s="38"/>
      <c r="C118" s="39"/>
      <c r="D118" s="39"/>
      <c r="J118" s="40"/>
    </row>
    <row r="119" spans="1:14" ht="15.75" customHeight="1" x14ac:dyDescent="0.25">
      <c r="A119" s="38"/>
      <c r="C119" s="39"/>
      <c r="D119" s="39"/>
      <c r="M119" s="37"/>
      <c r="N119" s="37"/>
    </row>
    <row r="120" spans="1:14" ht="15.75" customHeight="1" x14ac:dyDescent="0.25">
      <c r="A120" s="38"/>
      <c r="C120" s="39"/>
      <c r="D120" s="39"/>
      <c r="M120" s="37"/>
      <c r="N120" s="37"/>
    </row>
    <row r="121" spans="1:14" ht="15.75" customHeight="1" x14ac:dyDescent="0.25">
      <c r="A121" s="38"/>
      <c r="C121" s="39"/>
      <c r="D121" s="39"/>
      <c r="M121" s="37"/>
    </row>
    <row r="122" spans="1:14" ht="15.75" customHeight="1" x14ac:dyDescent="0.25">
      <c r="A122" s="38"/>
      <c r="C122" s="39"/>
      <c r="D122" s="39"/>
      <c r="M122" s="37"/>
    </row>
    <row r="123" spans="1:14" ht="15.75" customHeight="1" x14ac:dyDescent="0.25">
      <c r="A123" s="38"/>
      <c r="C123" s="39"/>
      <c r="D123" s="39"/>
    </row>
    <row r="124" spans="1:14" ht="15.75" customHeight="1" x14ac:dyDescent="0.25">
      <c r="A124" s="38"/>
      <c r="C124" s="39"/>
      <c r="D124" s="39"/>
    </row>
    <row r="125" spans="1:14" ht="15.75" customHeight="1" x14ac:dyDescent="0.25">
      <c r="A125" s="38"/>
      <c r="C125" s="39"/>
      <c r="D125" s="39"/>
      <c r="M125" s="37"/>
    </row>
    <row r="126" spans="1:14" ht="15.75" customHeight="1" x14ac:dyDescent="0.25">
      <c r="A126" s="38"/>
      <c r="C126" s="39"/>
      <c r="D126" s="39"/>
      <c r="M126" s="37"/>
    </row>
    <row r="127" spans="1:14" ht="15.75" customHeight="1" x14ac:dyDescent="0.25">
      <c r="A127" s="38"/>
      <c r="C127" s="39"/>
      <c r="D127" s="39"/>
      <c r="J127" s="40"/>
    </row>
    <row r="128" spans="1:14" ht="15.75" customHeight="1" x14ac:dyDescent="0.25">
      <c r="A128" s="38"/>
      <c r="C128" s="39"/>
      <c r="D128" s="39"/>
    </row>
    <row r="129" spans="1:13" ht="15.75" customHeight="1" x14ac:dyDescent="0.25">
      <c r="A129" s="38"/>
      <c r="C129" s="39"/>
      <c r="D129" s="39"/>
    </row>
    <row r="130" spans="1:13" ht="15" customHeight="1" x14ac:dyDescent="0.25">
      <c r="A130" s="38"/>
      <c r="C130" s="39"/>
      <c r="D130" s="39"/>
    </row>
    <row r="131" spans="1:13" ht="15" customHeight="1" x14ac:dyDescent="0.25">
      <c r="A131" s="38"/>
      <c r="C131" s="39"/>
      <c r="D131" s="39"/>
      <c r="M131" s="37"/>
    </row>
    <row r="132" spans="1:13" ht="15" customHeight="1" x14ac:dyDescent="0.25">
      <c r="A132" s="38"/>
      <c r="C132" s="39"/>
      <c r="D132" s="39"/>
      <c r="M132" s="37"/>
    </row>
    <row r="133" spans="1:13" ht="15" customHeight="1" x14ac:dyDescent="0.25">
      <c r="A133" s="38"/>
      <c r="C133" s="39"/>
      <c r="D133" s="39"/>
      <c r="M133" s="37"/>
    </row>
    <row r="134" spans="1:13" ht="15.75" customHeight="1" x14ac:dyDescent="0.25">
      <c r="A134" s="38"/>
      <c r="C134" s="39"/>
      <c r="D134" s="39"/>
      <c r="M134" s="37"/>
    </row>
    <row r="135" spans="1:13" ht="15.75" customHeight="1" x14ac:dyDescent="0.25">
      <c r="A135" s="38"/>
      <c r="C135" s="39"/>
      <c r="D135" s="39"/>
      <c r="M135" s="37"/>
    </row>
    <row r="136" spans="1:13" ht="15.75" customHeight="1" x14ac:dyDescent="0.25">
      <c r="A136" s="38"/>
      <c r="C136" s="39"/>
      <c r="D136" s="39"/>
    </row>
    <row r="137" spans="1:13" ht="15.75" customHeight="1" x14ac:dyDescent="0.25">
      <c r="A137" s="38"/>
      <c r="C137" s="39"/>
      <c r="D137" s="39"/>
    </row>
    <row r="138" spans="1:13" ht="15.75" customHeight="1" x14ac:dyDescent="0.25">
      <c r="A138" s="38"/>
      <c r="C138" s="39"/>
      <c r="D138" s="39"/>
    </row>
    <row r="139" spans="1:13" ht="15.75" customHeight="1" x14ac:dyDescent="0.25">
      <c r="A139" s="38"/>
      <c r="C139" s="39"/>
      <c r="D139" s="39"/>
    </row>
    <row r="140" spans="1:13" ht="15.75" customHeight="1" x14ac:dyDescent="0.25">
      <c r="A140" s="38"/>
      <c r="C140" s="39"/>
      <c r="D140" s="39"/>
      <c r="M140" s="37"/>
    </row>
    <row r="141" spans="1:13" ht="15.75" customHeight="1" x14ac:dyDescent="0.25">
      <c r="A141" s="38"/>
      <c r="C141" s="39"/>
      <c r="D141" s="39"/>
      <c r="M141" s="37"/>
    </row>
    <row r="142" spans="1:13" ht="15.75" customHeight="1" x14ac:dyDescent="0.25">
      <c r="A142" s="38"/>
      <c r="C142" s="39"/>
      <c r="D142" s="39"/>
      <c r="M142" s="37"/>
    </row>
    <row r="143" spans="1:13" ht="15.75" customHeight="1" x14ac:dyDescent="0.25">
      <c r="A143" s="38"/>
      <c r="C143" s="39"/>
      <c r="D143" s="39"/>
    </row>
    <row r="144" spans="1:13" ht="15.75" customHeight="1" x14ac:dyDescent="0.25">
      <c r="A144" s="38"/>
      <c r="C144" s="41"/>
      <c r="D144" s="41"/>
    </row>
    <row r="145" spans="1:13" ht="15.75" customHeight="1" x14ac:dyDescent="0.25">
      <c r="A145" s="38"/>
      <c r="C145" s="41"/>
      <c r="D145" s="41"/>
    </row>
    <row r="146" spans="1:13" ht="15.75" customHeight="1" x14ac:dyDescent="0.25">
      <c r="A146" s="38"/>
      <c r="B146" s="11"/>
      <c r="C146" s="39"/>
      <c r="D146" s="41"/>
      <c r="F146" s="11"/>
      <c r="M146" s="37"/>
    </row>
    <row r="147" spans="1:13" ht="15.75" customHeight="1" x14ac:dyDescent="0.25">
      <c r="A147" s="38"/>
      <c r="C147" s="41"/>
      <c r="D147" s="41"/>
      <c r="M147" s="37"/>
    </row>
    <row r="148" spans="1:13" ht="15.75" customHeight="1" x14ac:dyDescent="0.25">
      <c r="A148" s="38"/>
      <c r="C148" s="41"/>
      <c r="D148" s="41"/>
    </row>
    <row r="149" spans="1:13" ht="15.75" customHeight="1" x14ac:dyDescent="0.25">
      <c r="A149" s="38"/>
      <c r="C149" s="41"/>
      <c r="D149" s="41"/>
    </row>
    <row r="150" spans="1:13" ht="15.75" customHeight="1" x14ac:dyDescent="0.25">
      <c r="A150" s="38"/>
      <c r="C150" s="41"/>
      <c r="D150" s="41"/>
    </row>
    <row r="151" spans="1:13" ht="15.75" customHeight="1" x14ac:dyDescent="0.25">
      <c r="A151" s="38"/>
      <c r="C151" s="41"/>
      <c r="D151" s="41"/>
    </row>
    <row r="152" spans="1:13" ht="15.75" customHeight="1" x14ac:dyDescent="0.25">
      <c r="A152" s="38"/>
      <c r="C152" s="41"/>
      <c r="D152" s="41"/>
    </row>
    <row r="153" spans="1:13" ht="15.75" customHeight="1" x14ac:dyDescent="0.25">
      <c r="A153" s="38"/>
      <c r="C153" s="41"/>
      <c r="D153" s="41"/>
    </row>
    <row r="154" spans="1:13" ht="15.75" customHeight="1" x14ac:dyDescent="0.25">
      <c r="A154" s="38"/>
      <c r="C154" s="41"/>
      <c r="D154" s="41"/>
    </row>
    <row r="155" spans="1:13" ht="15.75" customHeight="1" x14ac:dyDescent="0.25">
      <c r="A155" s="38"/>
      <c r="C155" s="41"/>
      <c r="D155" s="41"/>
    </row>
    <row r="156" spans="1:13" ht="15.75" customHeight="1" x14ac:dyDescent="0.25">
      <c r="A156" s="38"/>
      <c r="C156" s="41"/>
      <c r="D156" s="41"/>
    </row>
    <row r="157" spans="1:13" ht="15.75" customHeight="1" x14ac:dyDescent="0.25">
      <c r="A157" s="38"/>
      <c r="C157" s="41"/>
      <c r="D157" s="41"/>
    </row>
    <row r="158" spans="1:13" ht="15.75" customHeight="1" x14ac:dyDescent="0.25">
      <c r="A158" s="38"/>
      <c r="C158" s="41"/>
      <c r="D158" s="41"/>
    </row>
    <row r="159" spans="1:13" ht="15.75" customHeight="1" x14ac:dyDescent="0.25">
      <c r="A159" s="38"/>
      <c r="C159" s="41"/>
      <c r="D159" s="41"/>
    </row>
    <row r="160" spans="1:13" ht="15.75" customHeight="1" x14ac:dyDescent="0.25">
      <c r="A160" s="38"/>
      <c r="C160" s="41"/>
      <c r="D160" s="41"/>
    </row>
    <row r="161" spans="1:4" ht="15.75" customHeight="1" x14ac:dyDescent="0.25">
      <c r="A161" s="38"/>
      <c r="C161" s="41"/>
      <c r="D161" s="41"/>
    </row>
    <row r="162" spans="1:4" ht="15.75" customHeight="1" x14ac:dyDescent="0.25">
      <c r="A162" s="38"/>
      <c r="C162" s="41"/>
      <c r="D162" s="41"/>
    </row>
    <row r="163" spans="1:4" ht="15.75" customHeight="1" x14ac:dyDescent="0.25">
      <c r="A163" s="38"/>
      <c r="C163" s="41"/>
      <c r="D163" s="41"/>
    </row>
    <row r="164" spans="1:4" ht="15.75" customHeight="1" x14ac:dyDescent="0.25">
      <c r="A164" s="38"/>
      <c r="C164" s="41"/>
      <c r="D164" s="41"/>
    </row>
    <row r="165" spans="1:4" ht="15.75" customHeight="1" x14ac:dyDescent="0.25">
      <c r="A165" s="38"/>
      <c r="C165" s="41"/>
      <c r="D165" s="41"/>
    </row>
    <row r="166" spans="1:4" ht="15.75" customHeight="1" x14ac:dyDescent="0.25">
      <c r="A166" s="38"/>
      <c r="C166" s="41"/>
      <c r="D166" s="41"/>
    </row>
    <row r="167" spans="1:4" ht="15.75" customHeight="1" x14ac:dyDescent="0.25">
      <c r="A167" s="38"/>
      <c r="C167" s="41"/>
      <c r="D167" s="41"/>
    </row>
    <row r="168" spans="1:4" ht="15.75" customHeight="1" x14ac:dyDescent="0.25">
      <c r="A168" s="38"/>
      <c r="C168" s="41"/>
      <c r="D168" s="41"/>
    </row>
    <row r="169" spans="1:4" ht="15.75" customHeight="1" x14ac:dyDescent="0.25">
      <c r="A169" s="38"/>
      <c r="C169" s="41"/>
      <c r="D169" s="41"/>
    </row>
    <row r="170" spans="1:4" ht="15.75" customHeight="1" x14ac:dyDescent="0.25">
      <c r="A170" s="38"/>
      <c r="C170" s="41"/>
      <c r="D170" s="41"/>
    </row>
    <row r="171" spans="1:4" ht="15.75" customHeight="1" x14ac:dyDescent="0.25">
      <c r="A171" s="38"/>
      <c r="C171" s="41"/>
      <c r="D171" s="41"/>
    </row>
    <row r="172" spans="1:4" ht="15.75" customHeight="1" x14ac:dyDescent="0.25">
      <c r="A172" s="38"/>
      <c r="C172" s="41"/>
      <c r="D172" s="41"/>
    </row>
    <row r="173" spans="1:4" ht="15.75" customHeight="1" x14ac:dyDescent="0.25">
      <c r="A173" s="38"/>
      <c r="C173" s="41"/>
      <c r="D173" s="41"/>
    </row>
    <row r="174" spans="1:4" ht="15.75" customHeight="1" x14ac:dyDescent="0.25">
      <c r="A174" s="38"/>
      <c r="C174" s="41"/>
      <c r="D174" s="41"/>
    </row>
    <row r="175" spans="1:4" ht="15.75" customHeight="1" x14ac:dyDescent="0.25">
      <c r="A175" s="38"/>
      <c r="C175" s="41"/>
      <c r="D175" s="41"/>
    </row>
    <row r="176" spans="1:4" ht="15.75" customHeight="1" x14ac:dyDescent="0.25">
      <c r="A176" s="38"/>
      <c r="C176" s="41"/>
      <c r="D176" s="41"/>
    </row>
    <row r="177" spans="1:4" ht="15.75" customHeight="1" x14ac:dyDescent="0.25">
      <c r="A177" s="38"/>
      <c r="C177" s="41"/>
      <c r="D177" s="41"/>
    </row>
    <row r="178" spans="1:4" ht="15.75" customHeight="1" x14ac:dyDescent="0.25">
      <c r="A178" s="38"/>
      <c r="C178" s="41"/>
      <c r="D178" s="41"/>
    </row>
    <row r="179" spans="1:4" ht="15.75" customHeight="1" x14ac:dyDescent="0.25">
      <c r="A179" s="38"/>
      <c r="C179" s="41"/>
      <c r="D179" s="41"/>
    </row>
    <row r="180" spans="1:4" ht="15.75" customHeight="1" x14ac:dyDescent="0.25">
      <c r="A180" s="38"/>
      <c r="C180" s="41"/>
      <c r="D180" s="41"/>
    </row>
    <row r="181" spans="1:4" ht="15.75" customHeight="1" x14ac:dyDescent="0.25">
      <c r="A181" s="38"/>
      <c r="C181" s="41"/>
      <c r="D181" s="41"/>
    </row>
    <row r="182" spans="1:4" ht="15.75" customHeight="1" x14ac:dyDescent="0.25">
      <c r="A182" s="38"/>
      <c r="C182" s="41"/>
      <c r="D182" s="41"/>
    </row>
    <row r="183" spans="1:4" ht="15.75" customHeight="1" x14ac:dyDescent="0.25">
      <c r="A183" s="38"/>
      <c r="C183" s="41"/>
      <c r="D183" s="41"/>
    </row>
    <row r="184" spans="1:4" ht="15.75" customHeight="1" x14ac:dyDescent="0.25">
      <c r="A184" s="38"/>
      <c r="C184" s="41"/>
      <c r="D184" s="41"/>
    </row>
    <row r="185" spans="1:4" ht="15.75" customHeight="1" x14ac:dyDescent="0.25">
      <c r="A185" s="38"/>
      <c r="C185" s="41"/>
      <c r="D185" s="41"/>
    </row>
    <row r="186" spans="1:4" ht="15.75" customHeight="1" x14ac:dyDescent="0.25">
      <c r="A186" s="38"/>
      <c r="C186" s="41"/>
      <c r="D186" s="41"/>
    </row>
    <row r="187" spans="1:4" ht="15.75" customHeight="1" x14ac:dyDescent="0.25">
      <c r="A187" s="38"/>
      <c r="C187" s="41"/>
      <c r="D187" s="41"/>
    </row>
    <row r="188" spans="1:4" ht="15.75" customHeight="1" x14ac:dyDescent="0.25">
      <c r="A188" s="38"/>
      <c r="C188" s="41"/>
      <c r="D188" s="41"/>
    </row>
    <row r="189" spans="1:4" ht="15.75" customHeight="1" x14ac:dyDescent="0.25">
      <c r="A189" s="38"/>
      <c r="C189" s="41"/>
      <c r="D189" s="41"/>
    </row>
    <row r="190" spans="1:4" ht="15.75" customHeight="1" x14ac:dyDescent="0.25">
      <c r="A190" s="38"/>
      <c r="C190" s="41"/>
      <c r="D190" s="41"/>
    </row>
    <row r="191" spans="1:4" ht="15.75" customHeight="1" x14ac:dyDescent="0.25">
      <c r="A191" s="38"/>
      <c r="C191" s="41"/>
      <c r="D191" s="41"/>
    </row>
    <row r="192" spans="1:4" ht="15.75" customHeight="1" x14ac:dyDescent="0.25">
      <c r="A192" s="38"/>
      <c r="C192" s="41"/>
      <c r="D192" s="41"/>
    </row>
    <row r="193" spans="1:4" ht="15.75" customHeight="1" x14ac:dyDescent="0.25">
      <c r="A193" s="38"/>
      <c r="C193" s="41"/>
      <c r="D193" s="41"/>
    </row>
    <row r="194" spans="1:4" ht="15.75" customHeight="1" x14ac:dyDescent="0.25">
      <c r="A194" s="38"/>
      <c r="C194" s="41"/>
      <c r="D194" s="41"/>
    </row>
    <row r="195" spans="1:4" ht="15.75" customHeight="1" x14ac:dyDescent="0.25">
      <c r="A195" s="38"/>
      <c r="C195" s="41"/>
      <c r="D195" s="41"/>
    </row>
    <row r="196" spans="1:4" ht="15.75" customHeight="1" x14ac:dyDescent="0.25">
      <c r="A196" s="38"/>
      <c r="C196" s="41"/>
      <c r="D196" s="41"/>
    </row>
    <row r="197" spans="1:4" ht="15.75" customHeight="1" x14ac:dyDescent="0.25">
      <c r="A197" s="38"/>
      <c r="C197" s="41"/>
      <c r="D197" s="41"/>
    </row>
    <row r="198" spans="1:4" ht="15.75" customHeight="1" x14ac:dyDescent="0.25">
      <c r="A198" s="38"/>
      <c r="C198" s="41"/>
      <c r="D198" s="41"/>
    </row>
    <row r="199" spans="1:4" ht="15.75" customHeight="1" x14ac:dyDescent="0.25">
      <c r="A199" s="38"/>
      <c r="C199" s="41"/>
      <c r="D199" s="41"/>
    </row>
    <row r="200" spans="1:4" ht="15.75" customHeight="1" x14ac:dyDescent="0.25">
      <c r="A200" s="38"/>
      <c r="C200" s="41"/>
      <c r="D200" s="41"/>
    </row>
    <row r="201" spans="1:4" ht="15.75" customHeight="1" x14ac:dyDescent="0.25">
      <c r="A201" s="38"/>
      <c r="C201" s="41"/>
      <c r="D201" s="41"/>
    </row>
    <row r="202" spans="1:4" ht="15.75" customHeight="1" x14ac:dyDescent="0.25">
      <c r="A202" s="38"/>
      <c r="C202" s="41"/>
      <c r="D202" s="41"/>
    </row>
    <row r="203" spans="1:4" ht="15.75" customHeight="1" x14ac:dyDescent="0.25">
      <c r="A203" s="38"/>
      <c r="C203" s="41"/>
      <c r="D203" s="41"/>
    </row>
    <row r="204" spans="1:4" ht="15.75" customHeight="1" x14ac:dyDescent="0.25">
      <c r="A204" s="38"/>
      <c r="C204" s="41"/>
      <c r="D204" s="41"/>
    </row>
    <row r="205" spans="1:4" ht="15.75" customHeight="1" x14ac:dyDescent="0.25">
      <c r="A205" s="38"/>
      <c r="C205" s="41"/>
      <c r="D205" s="41"/>
    </row>
    <row r="206" spans="1:4" ht="15.75" customHeight="1" x14ac:dyDescent="0.25">
      <c r="A206" s="38"/>
      <c r="C206" s="41"/>
      <c r="D206" s="41"/>
    </row>
    <row r="207" spans="1:4" ht="15.75" customHeight="1" x14ac:dyDescent="0.25">
      <c r="A207" s="38"/>
      <c r="C207" s="41"/>
      <c r="D207" s="41"/>
    </row>
    <row r="208" spans="1:4" ht="15.75" customHeight="1" x14ac:dyDescent="0.25">
      <c r="A208" s="38"/>
      <c r="C208" s="41"/>
      <c r="D208" s="41"/>
    </row>
    <row r="209" spans="1:4" ht="15.75" customHeight="1" x14ac:dyDescent="0.25">
      <c r="A209" s="38"/>
      <c r="C209" s="41"/>
      <c r="D209" s="41"/>
    </row>
    <row r="210" spans="1:4" ht="15.75" customHeight="1" x14ac:dyDescent="0.25">
      <c r="A210" s="38"/>
      <c r="C210" s="41"/>
      <c r="D210" s="41"/>
    </row>
    <row r="211" spans="1:4" ht="15.75" customHeight="1" x14ac:dyDescent="0.25">
      <c r="A211" s="38"/>
      <c r="C211" s="41"/>
      <c r="D211" s="41"/>
    </row>
    <row r="212" spans="1:4" ht="15.75" customHeight="1" x14ac:dyDescent="0.25">
      <c r="A212" s="38"/>
      <c r="C212" s="41"/>
      <c r="D212" s="41"/>
    </row>
    <row r="213" spans="1:4" ht="15.75" customHeight="1" x14ac:dyDescent="0.25">
      <c r="A213" s="38"/>
      <c r="C213" s="41"/>
      <c r="D213" s="41"/>
    </row>
    <row r="214" spans="1:4" ht="15.75" customHeight="1" x14ac:dyDescent="0.25">
      <c r="A214" s="38"/>
      <c r="C214" s="41"/>
      <c r="D214" s="41"/>
    </row>
    <row r="215" spans="1:4" ht="15.75" customHeight="1" x14ac:dyDescent="0.25">
      <c r="A215" s="38"/>
      <c r="C215" s="41"/>
      <c r="D215" s="41"/>
    </row>
    <row r="216" spans="1:4" ht="15.75" customHeight="1" x14ac:dyDescent="0.25">
      <c r="A216" s="38"/>
      <c r="C216" s="41"/>
      <c r="D216" s="41"/>
    </row>
    <row r="217" spans="1:4" ht="15.75" customHeight="1" x14ac:dyDescent="0.25">
      <c r="A217" s="38"/>
      <c r="C217" s="41"/>
      <c r="D217" s="41"/>
    </row>
    <row r="218" spans="1:4" ht="15.75" customHeight="1" x14ac:dyDescent="0.25">
      <c r="A218" s="38"/>
      <c r="C218" s="41"/>
      <c r="D218" s="41"/>
    </row>
    <row r="219" spans="1:4" ht="15.75" customHeight="1" x14ac:dyDescent="0.25">
      <c r="A219" s="38"/>
      <c r="C219" s="41"/>
      <c r="D219" s="41"/>
    </row>
    <row r="220" spans="1:4" ht="15.75" customHeight="1" x14ac:dyDescent="0.25">
      <c r="A220" s="38"/>
      <c r="C220" s="41"/>
      <c r="D220" s="41"/>
    </row>
    <row r="221" spans="1:4" ht="15.75" customHeight="1" x14ac:dyDescent="0.25">
      <c r="A221" s="38"/>
      <c r="C221" s="41"/>
      <c r="D221" s="41"/>
    </row>
    <row r="222" spans="1:4" ht="15.75" customHeight="1" x14ac:dyDescent="0.25">
      <c r="A222" s="38"/>
      <c r="C222" s="41"/>
      <c r="D222" s="41"/>
    </row>
    <row r="223" spans="1:4" ht="15.75" customHeight="1" x14ac:dyDescent="0.25">
      <c r="A223" s="38"/>
      <c r="C223" s="41"/>
      <c r="D223" s="41"/>
    </row>
    <row r="224" spans="1:4" ht="15.75" customHeight="1" x14ac:dyDescent="0.25">
      <c r="A224" s="38"/>
      <c r="C224" s="41"/>
      <c r="D224" s="41"/>
    </row>
    <row r="225" spans="1:4" ht="15.75" customHeight="1" x14ac:dyDescent="0.25">
      <c r="A225" s="38"/>
      <c r="C225" s="41"/>
      <c r="D225" s="41"/>
    </row>
    <row r="226" spans="1:4" ht="15.75" customHeight="1" x14ac:dyDescent="0.25">
      <c r="A226" s="38"/>
      <c r="C226" s="41"/>
      <c r="D226" s="41"/>
    </row>
    <row r="227" spans="1:4" ht="15.75" customHeight="1" x14ac:dyDescent="0.25">
      <c r="A227" s="38"/>
      <c r="C227" s="41"/>
      <c r="D227" s="41"/>
    </row>
    <row r="228" spans="1:4" ht="15.75" customHeight="1" x14ac:dyDescent="0.25">
      <c r="A228" s="38"/>
      <c r="C228" s="41"/>
      <c r="D228" s="41"/>
    </row>
    <row r="229" spans="1:4" ht="15.75" customHeight="1" x14ac:dyDescent="0.25">
      <c r="A229" s="38"/>
      <c r="C229" s="41"/>
      <c r="D229" s="41"/>
    </row>
    <row r="230" spans="1:4" ht="15.75" customHeight="1" x14ac:dyDescent="0.25">
      <c r="A230" s="38"/>
      <c r="C230" s="41"/>
      <c r="D230" s="41"/>
    </row>
    <row r="231" spans="1:4" ht="15.75" customHeight="1" x14ac:dyDescent="0.25">
      <c r="A231" s="38"/>
      <c r="C231" s="41"/>
      <c r="D231" s="41"/>
    </row>
    <row r="232" spans="1:4" ht="15.75" customHeight="1" x14ac:dyDescent="0.25">
      <c r="A232" s="38"/>
      <c r="C232" s="41"/>
      <c r="D232" s="41"/>
    </row>
    <row r="233" spans="1:4" ht="15.75" customHeight="1" x14ac:dyDescent="0.25">
      <c r="A233" s="38"/>
      <c r="C233" s="41"/>
      <c r="D233" s="41"/>
    </row>
    <row r="234" spans="1:4" ht="15.75" customHeight="1" x14ac:dyDescent="0.25">
      <c r="A234" s="38"/>
      <c r="C234" s="41"/>
      <c r="D234" s="41"/>
    </row>
    <row r="235" spans="1:4" ht="15.75" customHeight="1" x14ac:dyDescent="0.25">
      <c r="A235" s="38"/>
      <c r="C235" s="41"/>
      <c r="D235" s="41"/>
    </row>
    <row r="236" spans="1:4" ht="15.75" customHeight="1" x14ac:dyDescent="0.25">
      <c r="A236" s="38"/>
      <c r="C236" s="41"/>
      <c r="D236" s="41"/>
    </row>
    <row r="237" spans="1:4" ht="15.75" customHeight="1" x14ac:dyDescent="0.25">
      <c r="A237" s="38"/>
      <c r="C237" s="41"/>
      <c r="D237" s="41"/>
    </row>
    <row r="238" spans="1:4" ht="15.75" customHeight="1" x14ac:dyDescent="0.25">
      <c r="A238" s="38"/>
      <c r="C238" s="41"/>
      <c r="D238" s="41"/>
    </row>
    <row r="239" spans="1:4" ht="15.75" customHeight="1" x14ac:dyDescent="0.25">
      <c r="A239" s="38"/>
      <c r="C239" s="41"/>
      <c r="D239" s="41"/>
    </row>
    <row r="240" spans="1:4" ht="15.75" customHeight="1" x14ac:dyDescent="0.25">
      <c r="A240" s="38"/>
      <c r="C240" s="41"/>
      <c r="D240" s="41"/>
    </row>
    <row r="241" spans="1:4" ht="15.75" customHeight="1" x14ac:dyDescent="0.25">
      <c r="A241" s="38"/>
      <c r="C241" s="41"/>
      <c r="D241" s="41"/>
    </row>
    <row r="242" spans="1:4" ht="15.75" customHeight="1" x14ac:dyDescent="0.25">
      <c r="A242" s="38"/>
      <c r="C242" s="41"/>
      <c r="D242" s="41"/>
    </row>
    <row r="243" spans="1:4" ht="15.75" customHeight="1" x14ac:dyDescent="0.25">
      <c r="A243" s="38"/>
      <c r="C243" s="41"/>
      <c r="D243" s="41"/>
    </row>
    <row r="244" spans="1:4" ht="15.75" customHeight="1" x14ac:dyDescent="0.25">
      <c r="A244" s="38"/>
      <c r="C244" s="41"/>
      <c r="D244" s="41"/>
    </row>
    <row r="245" spans="1:4" ht="15.75" customHeight="1" x14ac:dyDescent="0.25">
      <c r="A245" s="38"/>
      <c r="C245" s="41"/>
      <c r="D245" s="41"/>
    </row>
    <row r="246" spans="1:4" ht="15.75" customHeight="1" x14ac:dyDescent="0.25">
      <c r="A246" s="38"/>
      <c r="C246" s="41"/>
      <c r="D246" s="41"/>
    </row>
    <row r="247" spans="1:4" ht="15.75" customHeight="1" x14ac:dyDescent="0.25">
      <c r="A247" s="38"/>
      <c r="C247" s="41"/>
      <c r="D247" s="41"/>
    </row>
    <row r="248" spans="1:4" ht="15.75" customHeight="1" x14ac:dyDescent="0.25">
      <c r="A248" s="38"/>
      <c r="C248" s="41"/>
      <c r="D248" s="41"/>
    </row>
    <row r="249" spans="1:4" ht="15.75" customHeight="1" x14ac:dyDescent="0.25">
      <c r="A249" s="38"/>
      <c r="C249" s="41"/>
      <c r="D249" s="41"/>
    </row>
    <row r="250" spans="1:4" ht="15.75" customHeight="1" x14ac:dyDescent="0.25">
      <c r="A250" s="38"/>
      <c r="C250" s="41"/>
      <c r="D250" s="41"/>
    </row>
    <row r="251" spans="1:4" ht="15.75" customHeight="1" x14ac:dyDescent="0.25">
      <c r="A251" s="38"/>
      <c r="C251" s="41"/>
      <c r="D251" s="41"/>
    </row>
    <row r="252" spans="1:4" ht="15.75" customHeight="1" x14ac:dyDescent="0.25">
      <c r="A252" s="38"/>
      <c r="C252" s="41"/>
      <c r="D252" s="41"/>
    </row>
    <row r="253" spans="1:4" ht="15.75" customHeight="1" x14ac:dyDescent="0.25">
      <c r="A253" s="38"/>
      <c r="C253" s="41"/>
      <c r="D253" s="41"/>
    </row>
    <row r="254" spans="1:4" ht="15.75" customHeight="1" x14ac:dyDescent="0.25">
      <c r="A254" s="38"/>
      <c r="C254" s="41"/>
      <c r="D254" s="41"/>
    </row>
    <row r="255" spans="1:4" ht="15.75" customHeight="1" x14ac:dyDescent="0.25">
      <c r="A255" s="38"/>
      <c r="C255" s="41"/>
      <c r="D255" s="41"/>
    </row>
    <row r="256" spans="1:4" ht="15.75" customHeight="1" x14ac:dyDescent="0.25">
      <c r="A256" s="38"/>
      <c r="C256" s="41"/>
      <c r="D256" s="41"/>
    </row>
    <row r="257" spans="1:4" ht="15.75" customHeight="1" x14ac:dyDescent="0.25">
      <c r="A257" s="38"/>
      <c r="C257" s="41"/>
      <c r="D257" s="41"/>
    </row>
    <row r="258" spans="1:4" ht="15.75" customHeight="1" x14ac:dyDescent="0.25">
      <c r="A258" s="38"/>
      <c r="C258" s="41"/>
      <c r="D258" s="41"/>
    </row>
    <row r="259" spans="1:4" ht="15.75" customHeight="1" x14ac:dyDescent="0.25">
      <c r="A259" s="38"/>
      <c r="C259" s="41"/>
      <c r="D259" s="41"/>
    </row>
    <row r="260" spans="1:4" ht="15.75" customHeight="1" x14ac:dyDescent="0.25">
      <c r="A260" s="38"/>
      <c r="C260" s="41"/>
      <c r="D260" s="41"/>
    </row>
    <row r="261" spans="1:4" ht="15.75" customHeight="1" x14ac:dyDescent="0.25">
      <c r="A261" s="38"/>
      <c r="C261" s="41"/>
      <c r="D261" s="41"/>
    </row>
    <row r="262" spans="1:4" ht="15.75" customHeight="1" x14ac:dyDescent="0.25">
      <c r="A262" s="38"/>
      <c r="C262" s="41"/>
      <c r="D262" s="41"/>
    </row>
    <row r="263" spans="1:4" ht="15.75" customHeight="1" x14ac:dyDescent="0.25">
      <c r="A263" s="38"/>
      <c r="C263" s="41"/>
      <c r="D263" s="41"/>
    </row>
    <row r="264" spans="1:4" ht="15.75" customHeight="1" x14ac:dyDescent="0.25">
      <c r="A264" s="38"/>
      <c r="C264" s="41"/>
      <c r="D264" s="41"/>
    </row>
    <row r="265" spans="1:4" ht="15.75" customHeight="1" x14ac:dyDescent="0.25">
      <c r="A265" s="38"/>
      <c r="C265" s="41"/>
      <c r="D265" s="41"/>
    </row>
    <row r="266" spans="1:4" ht="15.75" customHeight="1" x14ac:dyDescent="0.25">
      <c r="A266" s="38"/>
      <c r="C266" s="41"/>
      <c r="D266" s="41"/>
    </row>
    <row r="267" spans="1:4" ht="15.75" customHeight="1" x14ac:dyDescent="0.25">
      <c r="A267" s="38"/>
      <c r="C267" s="41"/>
      <c r="D267" s="41"/>
    </row>
    <row r="268" spans="1:4" ht="15.75" customHeight="1" x14ac:dyDescent="0.25">
      <c r="A268" s="38"/>
      <c r="C268" s="41"/>
      <c r="D268" s="41"/>
    </row>
    <row r="269" spans="1:4" ht="15.75" customHeight="1" x14ac:dyDescent="0.25">
      <c r="A269" s="38"/>
      <c r="C269" s="41"/>
      <c r="D269" s="41"/>
    </row>
    <row r="270" spans="1:4" ht="15.75" customHeight="1" x14ac:dyDescent="0.25">
      <c r="A270" s="38"/>
      <c r="C270" s="41"/>
      <c r="D270" s="41"/>
    </row>
    <row r="271" spans="1:4" ht="15.75" customHeight="1" x14ac:dyDescent="0.25">
      <c r="A271" s="38"/>
      <c r="C271" s="41"/>
      <c r="D271" s="41"/>
    </row>
    <row r="272" spans="1:4" ht="15.75" customHeight="1" x14ac:dyDescent="0.25">
      <c r="A272" s="38"/>
      <c r="C272" s="41"/>
      <c r="D272" s="41"/>
    </row>
    <row r="273" spans="1:4" ht="15.75" customHeight="1" x14ac:dyDescent="0.25">
      <c r="A273" s="38"/>
      <c r="C273" s="41"/>
      <c r="D273" s="41"/>
    </row>
    <row r="274" spans="1:4" ht="15.75" customHeight="1" x14ac:dyDescent="0.25">
      <c r="A274" s="38"/>
      <c r="C274" s="41"/>
      <c r="D274" s="41"/>
    </row>
    <row r="275" spans="1:4" ht="15.75" customHeight="1" x14ac:dyDescent="0.25">
      <c r="A275" s="38"/>
      <c r="C275" s="41"/>
      <c r="D275" s="41"/>
    </row>
    <row r="276" spans="1:4" ht="15.75" customHeight="1" x14ac:dyDescent="0.25">
      <c r="A276" s="38"/>
      <c r="C276" s="41"/>
      <c r="D276" s="41"/>
    </row>
    <row r="277" spans="1:4" ht="15.75" customHeight="1" x14ac:dyDescent="0.25">
      <c r="A277" s="38"/>
      <c r="C277" s="41"/>
      <c r="D277" s="41"/>
    </row>
    <row r="278" spans="1:4" ht="15.75" customHeight="1" x14ac:dyDescent="0.25">
      <c r="A278" s="38"/>
      <c r="C278" s="41"/>
      <c r="D278" s="41"/>
    </row>
    <row r="279" spans="1:4" ht="15.75" customHeight="1" x14ac:dyDescent="0.25">
      <c r="A279" s="38"/>
      <c r="C279" s="41"/>
      <c r="D279" s="41"/>
    </row>
    <row r="280" spans="1:4" ht="15.75" customHeight="1" x14ac:dyDescent="0.25">
      <c r="A280" s="38"/>
      <c r="C280" s="41"/>
      <c r="D280" s="41"/>
    </row>
    <row r="281" spans="1:4" ht="15.75" customHeight="1" x14ac:dyDescent="0.25">
      <c r="A281" s="38"/>
      <c r="C281" s="41"/>
      <c r="D281" s="41"/>
    </row>
    <row r="282" spans="1:4" ht="15.75" customHeight="1" x14ac:dyDescent="0.25">
      <c r="A282" s="38"/>
      <c r="C282" s="41"/>
      <c r="D282" s="41"/>
    </row>
    <row r="283" spans="1:4" ht="15.75" customHeight="1" x14ac:dyDescent="0.25">
      <c r="A283" s="38"/>
      <c r="C283" s="41"/>
      <c r="D283" s="41"/>
    </row>
    <row r="284" spans="1:4" ht="15.75" customHeight="1" x14ac:dyDescent="0.25">
      <c r="A284" s="38"/>
      <c r="C284" s="41"/>
      <c r="D284" s="41"/>
    </row>
    <row r="285" spans="1:4" ht="15.75" customHeight="1" x14ac:dyDescent="0.25">
      <c r="A285" s="38"/>
      <c r="C285" s="41"/>
      <c r="D285" s="41"/>
    </row>
    <row r="286" spans="1:4" ht="15.75" customHeight="1" x14ac:dyDescent="0.25">
      <c r="A286" s="38"/>
      <c r="C286" s="41"/>
      <c r="D286" s="41"/>
    </row>
    <row r="287" spans="1:4" ht="15.75" customHeight="1" x14ac:dyDescent="0.25">
      <c r="A287" s="38"/>
      <c r="C287" s="41"/>
      <c r="D287" s="41"/>
    </row>
    <row r="288" spans="1:4" ht="15.75" customHeight="1" x14ac:dyDescent="0.25">
      <c r="A288" s="38"/>
      <c r="C288" s="41"/>
      <c r="D288" s="41"/>
    </row>
    <row r="289" spans="1:4" ht="15.75" customHeight="1" x14ac:dyDescent="0.25">
      <c r="A289" s="38"/>
      <c r="C289" s="41"/>
      <c r="D289" s="41"/>
    </row>
    <row r="290" spans="1:4" ht="15.75" customHeight="1" x14ac:dyDescent="0.25">
      <c r="A290" s="38"/>
      <c r="C290" s="41"/>
      <c r="D290" s="41"/>
    </row>
    <row r="291" spans="1:4" ht="15.75" customHeight="1" x14ac:dyDescent="0.25">
      <c r="A291" s="38"/>
      <c r="C291" s="41"/>
      <c r="D291" s="41"/>
    </row>
    <row r="292" spans="1:4" ht="15.75" customHeight="1" x14ac:dyDescent="0.25">
      <c r="A292" s="38"/>
      <c r="C292" s="41"/>
      <c r="D292" s="41"/>
    </row>
    <row r="293" spans="1:4" ht="15.75" customHeight="1" x14ac:dyDescent="0.25">
      <c r="A293" s="38"/>
      <c r="C293" s="41"/>
      <c r="D293" s="41"/>
    </row>
    <row r="294" spans="1:4" ht="15.75" customHeight="1" x14ac:dyDescent="0.25">
      <c r="A294" s="38"/>
      <c r="C294" s="41"/>
      <c r="D294" s="41"/>
    </row>
    <row r="295" spans="1:4" ht="15.75" customHeight="1" x14ac:dyDescent="0.25">
      <c r="A295" s="38"/>
      <c r="C295" s="41"/>
      <c r="D295" s="41"/>
    </row>
    <row r="296" spans="1:4" ht="15.75" customHeight="1" x14ac:dyDescent="0.25">
      <c r="A296" s="38"/>
      <c r="C296" s="41"/>
      <c r="D296" s="41"/>
    </row>
    <row r="297" spans="1:4" ht="15.75" customHeight="1" x14ac:dyDescent="0.25">
      <c r="A297" s="38"/>
      <c r="C297" s="41"/>
      <c r="D297" s="41"/>
    </row>
    <row r="298" spans="1:4" ht="15.75" customHeight="1" x14ac:dyDescent="0.25">
      <c r="A298" s="38"/>
      <c r="C298" s="41"/>
      <c r="D298" s="41"/>
    </row>
    <row r="299" spans="1:4" ht="15.75" customHeight="1" x14ac:dyDescent="0.25">
      <c r="A299" s="38"/>
      <c r="C299" s="41"/>
      <c r="D299" s="41"/>
    </row>
    <row r="300" spans="1:4" ht="15.75" customHeight="1" x14ac:dyDescent="0.25">
      <c r="A300" s="38"/>
      <c r="C300" s="41"/>
      <c r="D300" s="41"/>
    </row>
    <row r="301" spans="1:4" ht="15.75" customHeight="1" x14ac:dyDescent="0.25">
      <c r="A301" s="38"/>
      <c r="C301" s="41"/>
      <c r="D301" s="41"/>
    </row>
    <row r="302" spans="1:4" ht="15.75" customHeight="1" x14ac:dyDescent="0.25">
      <c r="A302" s="38"/>
      <c r="C302" s="41"/>
      <c r="D302" s="41"/>
    </row>
    <row r="303" spans="1:4" ht="15.75" customHeight="1" x14ac:dyDescent="0.25">
      <c r="A303" s="38"/>
      <c r="C303" s="41"/>
      <c r="D303" s="41"/>
    </row>
    <row r="304" spans="1:4" ht="15.75" customHeight="1" x14ac:dyDescent="0.25">
      <c r="A304" s="38"/>
      <c r="C304" s="41"/>
      <c r="D304" s="41"/>
    </row>
    <row r="305" spans="1:4" ht="15.75" customHeight="1" x14ac:dyDescent="0.25">
      <c r="A305" s="38"/>
      <c r="C305" s="41"/>
      <c r="D305" s="41"/>
    </row>
    <row r="306" spans="1:4" ht="15.75" customHeight="1" x14ac:dyDescent="0.25">
      <c r="A306" s="38"/>
      <c r="C306" s="41"/>
      <c r="D306" s="41"/>
    </row>
    <row r="307" spans="1:4" ht="15.75" customHeight="1" x14ac:dyDescent="0.25">
      <c r="A307" s="38"/>
      <c r="C307" s="41"/>
      <c r="D307" s="41"/>
    </row>
    <row r="308" spans="1:4" ht="15.75" customHeight="1" x14ac:dyDescent="0.25">
      <c r="A308" s="38"/>
      <c r="C308" s="41"/>
      <c r="D308" s="41"/>
    </row>
    <row r="309" spans="1:4" ht="15.75" customHeight="1" x14ac:dyDescent="0.25">
      <c r="A309" s="38"/>
      <c r="C309" s="41"/>
      <c r="D309" s="41"/>
    </row>
    <row r="310" spans="1:4" ht="15.75" customHeight="1" x14ac:dyDescent="0.25">
      <c r="C310" s="41"/>
      <c r="D310" s="41"/>
    </row>
    <row r="311" spans="1:4" ht="15.75" customHeight="1" x14ac:dyDescent="0.25">
      <c r="C311" s="41"/>
      <c r="D311" s="41"/>
    </row>
    <row r="312" spans="1:4" ht="15.75" customHeight="1" x14ac:dyDescent="0.25">
      <c r="C312" s="41"/>
      <c r="D312" s="41"/>
    </row>
    <row r="313" spans="1:4" ht="15.75" customHeight="1" x14ac:dyDescent="0.25">
      <c r="C313" s="41"/>
      <c r="D313" s="41"/>
    </row>
    <row r="314" spans="1:4" ht="15.75" customHeight="1" x14ac:dyDescent="0.25">
      <c r="C314" s="41"/>
      <c r="D314" s="41"/>
    </row>
    <row r="315" spans="1:4" ht="15.75" customHeight="1" x14ac:dyDescent="0.25">
      <c r="C315" s="41"/>
      <c r="D315" s="41"/>
    </row>
    <row r="316" spans="1:4" ht="15.75" customHeight="1" x14ac:dyDescent="0.25">
      <c r="C316" s="41"/>
      <c r="D316" s="41"/>
    </row>
    <row r="317" spans="1:4" ht="15.75" customHeight="1" x14ac:dyDescent="0.25">
      <c r="C317" s="41"/>
      <c r="D317" s="41"/>
    </row>
    <row r="318" spans="1:4" ht="15.75" customHeight="1" x14ac:dyDescent="0.25">
      <c r="C318" s="41"/>
      <c r="D318" s="41"/>
    </row>
    <row r="319" spans="1:4" ht="15.75" customHeight="1" x14ac:dyDescent="0.25">
      <c r="C319" s="41"/>
      <c r="D319" s="41"/>
    </row>
    <row r="320" spans="1:4" ht="15.75" customHeight="1" x14ac:dyDescent="0.25">
      <c r="C320" s="41"/>
      <c r="D320" s="41"/>
    </row>
    <row r="321" spans="3:4" ht="15.75" customHeight="1" x14ac:dyDescent="0.25">
      <c r="C321" s="41"/>
      <c r="D321" s="41"/>
    </row>
    <row r="322" spans="3:4" ht="15.75" customHeight="1" x14ac:dyDescent="0.25">
      <c r="C322" s="41"/>
      <c r="D322" s="41"/>
    </row>
    <row r="323" spans="3:4" ht="15.75" customHeight="1" x14ac:dyDescent="0.25">
      <c r="C323" s="41"/>
      <c r="D323" s="41"/>
    </row>
    <row r="324" spans="3:4" ht="15.75" customHeight="1" x14ac:dyDescent="0.25">
      <c r="C324" s="41"/>
      <c r="D324" s="41"/>
    </row>
    <row r="325" spans="3:4" ht="15.75" customHeight="1" x14ac:dyDescent="0.25">
      <c r="C325" s="41"/>
      <c r="D325" s="41"/>
    </row>
    <row r="326" spans="3:4" ht="15.75" customHeight="1" x14ac:dyDescent="0.25">
      <c r="C326" s="41"/>
      <c r="D326" s="41"/>
    </row>
    <row r="327" spans="3:4" ht="15.75" customHeight="1" x14ac:dyDescent="0.25">
      <c r="C327" s="41"/>
      <c r="D327" s="41"/>
    </row>
    <row r="328" spans="3:4" ht="15.75" customHeight="1" x14ac:dyDescent="0.25">
      <c r="C328" s="41"/>
      <c r="D328" s="41"/>
    </row>
    <row r="329" spans="3:4" ht="15.75" customHeight="1" x14ac:dyDescent="0.25">
      <c r="C329" s="41"/>
      <c r="D329" s="41"/>
    </row>
    <row r="330" spans="3:4" ht="15.75" customHeight="1" x14ac:dyDescent="0.25">
      <c r="C330" s="41"/>
      <c r="D330" s="41"/>
    </row>
    <row r="331" spans="3:4" ht="15.75" customHeight="1" x14ac:dyDescent="0.25">
      <c r="C331" s="41"/>
      <c r="D331" s="41"/>
    </row>
    <row r="332" spans="3:4" ht="15.75" customHeight="1" x14ac:dyDescent="0.25">
      <c r="C332" s="41"/>
      <c r="D332" s="41"/>
    </row>
    <row r="333" spans="3:4" ht="15.75" customHeight="1" x14ac:dyDescent="0.25">
      <c r="C333" s="41"/>
      <c r="D333" s="41"/>
    </row>
    <row r="334" spans="3:4" ht="15.75" customHeight="1" x14ac:dyDescent="0.25">
      <c r="C334" s="41"/>
      <c r="D334" s="41"/>
    </row>
    <row r="335" spans="3:4" ht="15.75" customHeight="1" x14ac:dyDescent="0.25">
      <c r="C335" s="41"/>
      <c r="D335" s="41"/>
    </row>
    <row r="336" spans="3:4" ht="15.75" customHeight="1" x14ac:dyDescent="0.25">
      <c r="C336" s="41"/>
      <c r="D336" s="41"/>
    </row>
    <row r="337" spans="3:4" ht="15.75" customHeight="1" x14ac:dyDescent="0.25">
      <c r="C337" s="41"/>
      <c r="D337" s="41"/>
    </row>
    <row r="338" spans="3:4" ht="15.75" customHeight="1" x14ac:dyDescent="0.25">
      <c r="C338" s="41"/>
      <c r="D338" s="41"/>
    </row>
    <row r="339" spans="3:4" ht="15.75" customHeight="1" x14ac:dyDescent="0.25">
      <c r="C339" s="41"/>
      <c r="D339" s="41"/>
    </row>
    <row r="340" spans="3:4" ht="15.75" customHeight="1" x14ac:dyDescent="0.25">
      <c r="C340" s="41"/>
      <c r="D340" s="41"/>
    </row>
    <row r="341" spans="3:4" ht="15.75" customHeight="1" x14ac:dyDescent="0.25">
      <c r="C341" s="41"/>
      <c r="D341" s="41"/>
    </row>
    <row r="342" spans="3:4" ht="15.75" customHeight="1" x14ac:dyDescent="0.25">
      <c r="C342" s="41"/>
      <c r="D342" s="41"/>
    </row>
    <row r="343" spans="3:4" ht="15.75" customHeight="1" x14ac:dyDescent="0.25">
      <c r="C343" s="41"/>
      <c r="D343" s="41"/>
    </row>
    <row r="344" spans="3:4" ht="15.75" customHeight="1" x14ac:dyDescent="0.25">
      <c r="C344" s="41"/>
      <c r="D344" s="41"/>
    </row>
    <row r="345" spans="3:4" ht="15.75" customHeight="1" x14ac:dyDescent="0.25">
      <c r="C345" s="41"/>
      <c r="D345" s="41"/>
    </row>
    <row r="346" spans="3:4" ht="15.75" customHeight="1" x14ac:dyDescent="0.25">
      <c r="C346" s="41"/>
      <c r="D346" s="41"/>
    </row>
    <row r="347" spans="3:4" ht="15.75" customHeight="1" x14ac:dyDescent="0.25">
      <c r="C347" s="41"/>
      <c r="D347" s="41"/>
    </row>
    <row r="348" spans="3:4" ht="15.75" customHeight="1" x14ac:dyDescent="0.25">
      <c r="C348" s="41"/>
      <c r="D348" s="41"/>
    </row>
    <row r="349" spans="3:4" ht="15.75" customHeight="1" x14ac:dyDescent="0.25">
      <c r="C349" s="41"/>
      <c r="D349" s="41"/>
    </row>
    <row r="350" spans="3:4" ht="15.75" customHeight="1" x14ac:dyDescent="0.25">
      <c r="C350" s="41"/>
      <c r="D350" s="41"/>
    </row>
    <row r="351" spans="3:4" ht="15.75" customHeight="1" x14ac:dyDescent="0.25">
      <c r="C351" s="41"/>
      <c r="D351" s="41"/>
    </row>
    <row r="352" spans="3:4" ht="15.75" customHeight="1" x14ac:dyDescent="0.25">
      <c r="C352" s="41"/>
      <c r="D352" s="41"/>
    </row>
    <row r="353" spans="3:4" ht="15.75" customHeight="1" x14ac:dyDescent="0.25">
      <c r="C353" s="41"/>
      <c r="D353" s="41"/>
    </row>
    <row r="354" spans="3:4" ht="15.75" customHeight="1" x14ac:dyDescent="0.25">
      <c r="C354" s="41"/>
      <c r="D354" s="41"/>
    </row>
    <row r="355" spans="3:4" ht="15.75" customHeight="1" x14ac:dyDescent="0.25">
      <c r="C355" s="41"/>
      <c r="D355" s="41"/>
    </row>
    <row r="356" spans="3:4" ht="15.75" customHeight="1" x14ac:dyDescent="0.25">
      <c r="C356" s="41"/>
      <c r="D356" s="41"/>
    </row>
    <row r="357" spans="3:4" ht="15.75" customHeight="1" x14ac:dyDescent="0.25">
      <c r="C357" s="41"/>
      <c r="D357" s="41"/>
    </row>
    <row r="358" spans="3:4" ht="15.75" customHeight="1" x14ac:dyDescent="0.25">
      <c r="C358" s="41"/>
      <c r="D358" s="41"/>
    </row>
    <row r="359" spans="3:4" ht="15.75" customHeight="1" x14ac:dyDescent="0.25">
      <c r="C359" s="41"/>
      <c r="D359" s="41"/>
    </row>
    <row r="360" spans="3:4" ht="15.75" customHeight="1" x14ac:dyDescent="0.25">
      <c r="C360" s="41"/>
      <c r="D360" s="41"/>
    </row>
    <row r="361" spans="3:4" ht="15.75" customHeight="1" x14ac:dyDescent="0.25">
      <c r="C361" s="41"/>
      <c r="D361" s="41"/>
    </row>
    <row r="362" spans="3:4" ht="15.75" customHeight="1" x14ac:dyDescent="0.25">
      <c r="C362" s="41"/>
      <c r="D362" s="41"/>
    </row>
    <row r="363" spans="3:4" ht="15.75" customHeight="1" x14ac:dyDescent="0.25">
      <c r="C363" s="41"/>
      <c r="D363" s="41"/>
    </row>
    <row r="364" spans="3:4" ht="15.75" customHeight="1" x14ac:dyDescent="0.25">
      <c r="C364" s="41"/>
      <c r="D364" s="41"/>
    </row>
    <row r="365" spans="3:4" ht="15.75" customHeight="1" x14ac:dyDescent="0.25">
      <c r="C365" s="41"/>
      <c r="D365" s="41"/>
    </row>
    <row r="366" spans="3:4" ht="15.75" customHeight="1" x14ac:dyDescent="0.25">
      <c r="C366" s="41"/>
      <c r="D366" s="41"/>
    </row>
    <row r="367" spans="3:4" ht="15.75" customHeight="1" x14ac:dyDescent="0.25">
      <c r="C367" s="41"/>
      <c r="D367" s="41"/>
    </row>
    <row r="368" spans="3:4" ht="15.75" customHeight="1" x14ac:dyDescent="0.25">
      <c r="C368" s="41"/>
      <c r="D368" s="41"/>
    </row>
    <row r="369" spans="3:4" ht="15.75" customHeight="1" x14ac:dyDescent="0.25">
      <c r="C369" s="41"/>
      <c r="D369" s="41"/>
    </row>
    <row r="370" spans="3:4" ht="15.75" customHeight="1" x14ac:dyDescent="0.25">
      <c r="C370" s="41"/>
      <c r="D370" s="41"/>
    </row>
    <row r="371" spans="3:4" ht="15.75" customHeight="1" x14ac:dyDescent="0.25">
      <c r="C371" s="41"/>
      <c r="D371" s="41"/>
    </row>
    <row r="372" spans="3:4" ht="15.75" customHeight="1" x14ac:dyDescent="0.25">
      <c r="C372" s="41"/>
      <c r="D372" s="41"/>
    </row>
    <row r="373" spans="3:4" ht="15.75" customHeight="1" x14ac:dyDescent="0.25">
      <c r="C373" s="41"/>
      <c r="D373" s="41"/>
    </row>
    <row r="374" spans="3:4" ht="15.75" customHeight="1" x14ac:dyDescent="0.25">
      <c r="C374" s="41"/>
      <c r="D374" s="41"/>
    </row>
    <row r="375" spans="3:4" ht="15.75" customHeight="1" x14ac:dyDescent="0.25">
      <c r="C375" s="41"/>
      <c r="D375" s="41"/>
    </row>
    <row r="376" spans="3:4" ht="15.75" customHeight="1" x14ac:dyDescent="0.25">
      <c r="C376" s="41"/>
      <c r="D376" s="41"/>
    </row>
    <row r="377" spans="3:4" ht="15.75" customHeight="1" x14ac:dyDescent="0.25">
      <c r="C377" s="41"/>
      <c r="D377" s="41"/>
    </row>
    <row r="378" spans="3:4" ht="15.75" customHeight="1" x14ac:dyDescent="0.25">
      <c r="C378" s="41"/>
      <c r="D378" s="41"/>
    </row>
    <row r="379" spans="3:4" ht="15.75" customHeight="1" x14ac:dyDescent="0.25">
      <c r="C379" s="41"/>
      <c r="D379" s="41"/>
    </row>
    <row r="380" spans="3:4" ht="15.75" customHeight="1" x14ac:dyDescent="0.25">
      <c r="C380" s="41"/>
      <c r="D380" s="41"/>
    </row>
    <row r="381" spans="3:4" ht="15.75" customHeight="1" x14ac:dyDescent="0.25">
      <c r="C381" s="41"/>
      <c r="D381" s="41"/>
    </row>
    <row r="382" spans="3:4" ht="15.75" customHeight="1" x14ac:dyDescent="0.25">
      <c r="C382" s="41"/>
      <c r="D382" s="41"/>
    </row>
    <row r="383" spans="3:4" ht="15.75" customHeight="1" x14ac:dyDescent="0.25">
      <c r="C383" s="41"/>
      <c r="D383" s="41"/>
    </row>
    <row r="384" spans="3:4" ht="15.75" customHeight="1" x14ac:dyDescent="0.25">
      <c r="C384" s="41"/>
      <c r="D384" s="41"/>
    </row>
    <row r="385" spans="3:4" ht="15.75" customHeight="1" x14ac:dyDescent="0.25">
      <c r="C385" s="41"/>
      <c r="D385" s="41"/>
    </row>
    <row r="386" spans="3:4" ht="15.75" customHeight="1" x14ac:dyDescent="0.25">
      <c r="C386" s="41"/>
      <c r="D386" s="41"/>
    </row>
    <row r="387" spans="3:4" ht="15.75" customHeight="1" x14ac:dyDescent="0.25">
      <c r="C387" s="41"/>
      <c r="D387" s="41"/>
    </row>
    <row r="388" spans="3:4" ht="15.75" customHeight="1" x14ac:dyDescent="0.25">
      <c r="C388" s="41"/>
      <c r="D388" s="41"/>
    </row>
    <row r="389" spans="3:4" ht="15.75" customHeight="1" x14ac:dyDescent="0.25">
      <c r="C389" s="41"/>
      <c r="D389" s="41"/>
    </row>
    <row r="390" spans="3:4" ht="15.75" customHeight="1" x14ac:dyDescent="0.25">
      <c r="C390" s="41"/>
      <c r="D390" s="41"/>
    </row>
    <row r="391" spans="3:4" ht="15.75" customHeight="1" x14ac:dyDescent="0.25">
      <c r="C391" s="41"/>
      <c r="D391" s="41"/>
    </row>
    <row r="392" spans="3:4" ht="15.75" customHeight="1" x14ac:dyDescent="0.25">
      <c r="C392" s="41"/>
      <c r="D392" s="41"/>
    </row>
    <row r="393" spans="3:4" ht="15.75" customHeight="1" x14ac:dyDescent="0.25">
      <c r="C393" s="41"/>
      <c r="D393" s="41"/>
    </row>
    <row r="394" spans="3:4" ht="15.75" customHeight="1" x14ac:dyDescent="0.25">
      <c r="C394" s="41"/>
      <c r="D394" s="41"/>
    </row>
    <row r="395" spans="3:4" ht="15.75" customHeight="1" x14ac:dyDescent="0.25">
      <c r="C395" s="41"/>
      <c r="D395" s="41"/>
    </row>
    <row r="396" spans="3:4" ht="15.75" customHeight="1" x14ac:dyDescent="0.25">
      <c r="C396" s="41"/>
      <c r="D396" s="41"/>
    </row>
    <row r="397" spans="3:4" ht="15.75" customHeight="1" x14ac:dyDescent="0.25">
      <c r="C397" s="41"/>
      <c r="D397" s="41"/>
    </row>
    <row r="398" spans="3:4" ht="15.75" customHeight="1" x14ac:dyDescent="0.25">
      <c r="C398" s="41"/>
      <c r="D398" s="41"/>
    </row>
    <row r="399" spans="3:4" ht="15.75" customHeight="1" x14ac:dyDescent="0.25">
      <c r="C399" s="41"/>
      <c r="D399" s="41"/>
    </row>
    <row r="400" spans="3:4" ht="15.75" customHeight="1" x14ac:dyDescent="0.25">
      <c r="C400" s="41"/>
      <c r="D400" s="41"/>
    </row>
    <row r="401" spans="3:4" ht="15.75" customHeight="1" x14ac:dyDescent="0.25">
      <c r="C401" s="41"/>
      <c r="D401" s="41"/>
    </row>
    <row r="402" spans="3:4" ht="15.75" customHeight="1" x14ac:dyDescent="0.25">
      <c r="C402" s="41"/>
      <c r="D402" s="41"/>
    </row>
    <row r="403" spans="3:4" ht="15.75" customHeight="1" x14ac:dyDescent="0.25">
      <c r="C403" s="41"/>
      <c r="D403" s="41"/>
    </row>
    <row r="404" spans="3:4" ht="15.75" customHeight="1" x14ac:dyDescent="0.25">
      <c r="C404" s="41"/>
      <c r="D404" s="41"/>
    </row>
    <row r="405" spans="3:4" ht="15.75" customHeight="1" x14ac:dyDescent="0.25">
      <c r="C405" s="41"/>
      <c r="D405" s="41"/>
    </row>
    <row r="406" spans="3:4" ht="15.75" customHeight="1" x14ac:dyDescent="0.25">
      <c r="C406" s="41"/>
      <c r="D406" s="41"/>
    </row>
    <row r="407" spans="3:4" ht="15.75" customHeight="1" x14ac:dyDescent="0.25">
      <c r="C407" s="41"/>
      <c r="D407" s="41"/>
    </row>
    <row r="408" spans="3:4" ht="15.75" customHeight="1" x14ac:dyDescent="0.25">
      <c r="C408" s="41"/>
      <c r="D408" s="41"/>
    </row>
    <row r="409" spans="3:4" ht="15.75" customHeight="1" x14ac:dyDescent="0.25">
      <c r="C409" s="41"/>
      <c r="D409" s="41"/>
    </row>
    <row r="410" spans="3:4" ht="15.75" customHeight="1" x14ac:dyDescent="0.25">
      <c r="C410" s="41"/>
      <c r="D410" s="41"/>
    </row>
    <row r="411" spans="3:4" ht="15.75" customHeight="1" x14ac:dyDescent="0.25">
      <c r="C411" s="41"/>
      <c r="D411" s="41"/>
    </row>
    <row r="412" spans="3:4" ht="15.75" customHeight="1" x14ac:dyDescent="0.25">
      <c r="C412" s="41"/>
      <c r="D412" s="41"/>
    </row>
    <row r="413" spans="3:4" ht="15.75" customHeight="1" x14ac:dyDescent="0.25">
      <c r="C413" s="41"/>
      <c r="D413" s="41"/>
    </row>
    <row r="414" spans="3:4" ht="15.75" customHeight="1" x14ac:dyDescent="0.25">
      <c r="C414" s="41"/>
      <c r="D414" s="41"/>
    </row>
    <row r="415" spans="3:4" ht="15.75" customHeight="1" x14ac:dyDescent="0.25">
      <c r="C415" s="41"/>
      <c r="D415" s="41"/>
    </row>
    <row r="416" spans="3:4" ht="15.75" customHeight="1" x14ac:dyDescent="0.25">
      <c r="C416" s="41"/>
      <c r="D416" s="41"/>
    </row>
    <row r="417" spans="3:4" ht="15.75" customHeight="1" x14ac:dyDescent="0.25">
      <c r="C417" s="41"/>
      <c r="D417" s="41"/>
    </row>
    <row r="418" spans="3:4" ht="15.75" customHeight="1" x14ac:dyDescent="0.25">
      <c r="C418" s="41"/>
      <c r="D418" s="41"/>
    </row>
    <row r="419" spans="3:4" ht="15.75" customHeight="1" x14ac:dyDescent="0.25">
      <c r="C419" s="41"/>
      <c r="D419" s="41"/>
    </row>
    <row r="420" spans="3:4" ht="15.75" customHeight="1" x14ac:dyDescent="0.25">
      <c r="C420" s="41"/>
      <c r="D420" s="41"/>
    </row>
    <row r="421" spans="3:4" ht="15.75" customHeight="1" x14ac:dyDescent="0.25">
      <c r="C421" s="41"/>
      <c r="D421" s="41"/>
    </row>
    <row r="422" spans="3:4" ht="15.75" customHeight="1" x14ac:dyDescent="0.25">
      <c r="C422" s="41"/>
      <c r="D422" s="41"/>
    </row>
    <row r="423" spans="3:4" ht="15.75" customHeight="1" x14ac:dyDescent="0.25">
      <c r="C423" s="41"/>
      <c r="D423" s="41"/>
    </row>
    <row r="424" spans="3:4" ht="15.75" customHeight="1" x14ac:dyDescent="0.25">
      <c r="C424" s="41"/>
      <c r="D424" s="41"/>
    </row>
    <row r="425" spans="3:4" ht="15.75" customHeight="1" x14ac:dyDescent="0.25">
      <c r="C425" s="41"/>
      <c r="D425" s="41"/>
    </row>
    <row r="426" spans="3:4" ht="15.75" customHeight="1" x14ac:dyDescent="0.25">
      <c r="C426" s="41"/>
      <c r="D426" s="41"/>
    </row>
    <row r="427" spans="3:4" ht="15.75" customHeight="1" x14ac:dyDescent="0.25">
      <c r="C427" s="41"/>
      <c r="D427" s="41"/>
    </row>
    <row r="428" spans="3:4" ht="15.75" customHeight="1" x14ac:dyDescent="0.25">
      <c r="C428" s="41"/>
      <c r="D428" s="41"/>
    </row>
    <row r="429" spans="3:4" ht="15.75" customHeight="1" x14ac:dyDescent="0.25">
      <c r="C429" s="41"/>
      <c r="D429" s="41"/>
    </row>
    <row r="430" spans="3:4" ht="15.75" customHeight="1" x14ac:dyDescent="0.25">
      <c r="C430" s="41"/>
      <c r="D430" s="41"/>
    </row>
    <row r="431" spans="3:4" ht="15.75" customHeight="1" x14ac:dyDescent="0.25">
      <c r="C431" s="41"/>
      <c r="D431" s="41"/>
    </row>
    <row r="432" spans="3:4" ht="15.75" customHeight="1" x14ac:dyDescent="0.25">
      <c r="C432" s="41"/>
      <c r="D432" s="41"/>
    </row>
    <row r="433" spans="3:4" ht="15.75" customHeight="1" x14ac:dyDescent="0.25">
      <c r="C433" s="41"/>
      <c r="D433" s="41"/>
    </row>
    <row r="434" spans="3:4" ht="15.75" customHeight="1" x14ac:dyDescent="0.25">
      <c r="C434" s="41"/>
      <c r="D434" s="41"/>
    </row>
    <row r="435" spans="3:4" ht="15.75" customHeight="1" x14ac:dyDescent="0.25">
      <c r="C435" s="41"/>
      <c r="D435" s="41"/>
    </row>
    <row r="436" spans="3:4" ht="15.75" customHeight="1" x14ac:dyDescent="0.25">
      <c r="C436" s="41"/>
      <c r="D436" s="41"/>
    </row>
    <row r="437" spans="3:4" ht="15.75" customHeight="1" x14ac:dyDescent="0.25">
      <c r="C437" s="41"/>
      <c r="D437" s="41"/>
    </row>
    <row r="438" spans="3:4" ht="15.75" customHeight="1" x14ac:dyDescent="0.25">
      <c r="C438" s="41"/>
      <c r="D438" s="41"/>
    </row>
    <row r="439" spans="3:4" ht="15.75" customHeight="1" x14ac:dyDescent="0.25">
      <c r="C439" s="41"/>
      <c r="D439" s="41"/>
    </row>
    <row r="440" spans="3:4" ht="15.75" customHeight="1" x14ac:dyDescent="0.25">
      <c r="C440" s="41"/>
      <c r="D440" s="41"/>
    </row>
    <row r="441" spans="3:4" ht="15.75" customHeight="1" x14ac:dyDescent="0.25">
      <c r="C441" s="41"/>
      <c r="D441" s="41"/>
    </row>
    <row r="442" spans="3:4" ht="15.75" customHeight="1" x14ac:dyDescent="0.25">
      <c r="C442" s="41"/>
      <c r="D442" s="41"/>
    </row>
    <row r="443" spans="3:4" ht="15.75" customHeight="1" x14ac:dyDescent="0.25">
      <c r="C443" s="41"/>
      <c r="D443" s="41"/>
    </row>
    <row r="444" spans="3:4" ht="15.75" customHeight="1" x14ac:dyDescent="0.25">
      <c r="C444" s="41"/>
      <c r="D444" s="41"/>
    </row>
    <row r="445" spans="3:4" ht="15.75" customHeight="1" x14ac:dyDescent="0.25">
      <c r="C445" s="41"/>
      <c r="D445" s="41"/>
    </row>
    <row r="446" spans="3:4" ht="15.75" customHeight="1" x14ac:dyDescent="0.25">
      <c r="C446" s="41"/>
      <c r="D446" s="41"/>
    </row>
    <row r="447" spans="3:4" ht="15.75" customHeight="1" x14ac:dyDescent="0.25">
      <c r="C447" s="41"/>
      <c r="D447" s="41"/>
    </row>
    <row r="448" spans="3:4" ht="15.75" customHeight="1" x14ac:dyDescent="0.25">
      <c r="C448" s="41"/>
      <c r="D448" s="41"/>
    </row>
    <row r="449" spans="3:4" ht="15.75" customHeight="1" x14ac:dyDescent="0.25">
      <c r="C449" s="41"/>
      <c r="D449" s="41"/>
    </row>
    <row r="450" spans="3:4" ht="15.75" customHeight="1" x14ac:dyDescent="0.25">
      <c r="C450" s="41"/>
      <c r="D450" s="41"/>
    </row>
    <row r="451" spans="3:4" ht="15.75" customHeight="1" x14ac:dyDescent="0.25">
      <c r="C451" s="41"/>
      <c r="D451" s="41"/>
    </row>
    <row r="452" spans="3:4" ht="15.75" customHeight="1" x14ac:dyDescent="0.25">
      <c r="C452" s="41"/>
      <c r="D452" s="41"/>
    </row>
    <row r="453" spans="3:4" ht="15.75" customHeight="1" x14ac:dyDescent="0.25">
      <c r="C453" s="41"/>
      <c r="D453" s="41"/>
    </row>
    <row r="454" spans="3:4" ht="15.75" customHeight="1" x14ac:dyDescent="0.25">
      <c r="C454" s="41"/>
      <c r="D454" s="41"/>
    </row>
    <row r="455" spans="3:4" ht="15.75" customHeight="1" x14ac:dyDescent="0.25">
      <c r="C455" s="41"/>
      <c r="D455" s="41"/>
    </row>
    <row r="456" spans="3:4" ht="15.75" customHeight="1" x14ac:dyDescent="0.25">
      <c r="C456" s="41"/>
      <c r="D456" s="41"/>
    </row>
    <row r="457" spans="3:4" ht="15.75" customHeight="1" x14ac:dyDescent="0.25">
      <c r="C457" s="41"/>
      <c r="D457" s="41"/>
    </row>
    <row r="458" spans="3:4" ht="15.75" customHeight="1" x14ac:dyDescent="0.25">
      <c r="C458" s="41"/>
      <c r="D458" s="41"/>
    </row>
    <row r="459" spans="3:4" ht="15.75" customHeight="1" x14ac:dyDescent="0.25">
      <c r="C459" s="41"/>
      <c r="D459" s="41"/>
    </row>
    <row r="460" spans="3:4" ht="15.75" customHeight="1" x14ac:dyDescent="0.25">
      <c r="C460" s="41"/>
      <c r="D460" s="41"/>
    </row>
    <row r="461" spans="3:4" ht="15.75" customHeight="1" x14ac:dyDescent="0.25">
      <c r="C461" s="41"/>
      <c r="D461" s="41"/>
    </row>
    <row r="462" spans="3:4" ht="15.75" customHeight="1" x14ac:dyDescent="0.25">
      <c r="C462" s="41"/>
      <c r="D462" s="41"/>
    </row>
    <row r="463" spans="3:4" ht="15.75" customHeight="1" x14ac:dyDescent="0.25">
      <c r="C463" s="41"/>
      <c r="D463" s="41"/>
    </row>
    <row r="464" spans="3:4" ht="15.75" customHeight="1" x14ac:dyDescent="0.25">
      <c r="C464" s="41"/>
      <c r="D464" s="41"/>
    </row>
    <row r="465" spans="3:4" ht="15.75" customHeight="1" x14ac:dyDescent="0.25">
      <c r="C465" s="41"/>
      <c r="D465" s="41"/>
    </row>
    <row r="466" spans="3:4" ht="15.75" customHeight="1" x14ac:dyDescent="0.25">
      <c r="C466" s="41"/>
      <c r="D466" s="41"/>
    </row>
    <row r="467" spans="3:4" ht="15.75" customHeight="1" x14ac:dyDescent="0.25">
      <c r="C467" s="41"/>
      <c r="D467" s="41"/>
    </row>
    <row r="468" spans="3:4" ht="15.75" customHeight="1" x14ac:dyDescent="0.25">
      <c r="C468" s="41"/>
      <c r="D468" s="41"/>
    </row>
    <row r="469" spans="3:4" ht="15.75" customHeight="1" x14ac:dyDescent="0.25">
      <c r="C469" s="41"/>
      <c r="D469" s="41"/>
    </row>
    <row r="470" spans="3:4" ht="15.75" customHeight="1" x14ac:dyDescent="0.25">
      <c r="C470" s="41"/>
      <c r="D470" s="41"/>
    </row>
    <row r="471" spans="3:4" ht="15.75" customHeight="1" x14ac:dyDescent="0.25">
      <c r="C471" s="41"/>
      <c r="D471" s="41"/>
    </row>
    <row r="472" spans="3:4" ht="15.75" customHeight="1" x14ac:dyDescent="0.25">
      <c r="C472" s="41"/>
      <c r="D472" s="41"/>
    </row>
    <row r="473" spans="3:4" ht="15.75" customHeight="1" x14ac:dyDescent="0.25">
      <c r="C473" s="41"/>
      <c r="D473" s="41"/>
    </row>
    <row r="474" spans="3:4" ht="15.75" customHeight="1" x14ac:dyDescent="0.25">
      <c r="C474" s="41"/>
      <c r="D474" s="41"/>
    </row>
    <row r="475" spans="3:4" ht="15.75" customHeight="1" x14ac:dyDescent="0.25">
      <c r="C475" s="41"/>
      <c r="D475" s="41"/>
    </row>
    <row r="476" spans="3:4" ht="15.75" customHeight="1" x14ac:dyDescent="0.25">
      <c r="C476" s="41"/>
      <c r="D476" s="41"/>
    </row>
    <row r="477" spans="3:4" ht="15.75" customHeight="1" x14ac:dyDescent="0.25">
      <c r="C477" s="41"/>
      <c r="D477" s="41"/>
    </row>
    <row r="478" spans="3:4" ht="15.75" customHeight="1" x14ac:dyDescent="0.25">
      <c r="C478" s="41"/>
      <c r="D478" s="41"/>
    </row>
    <row r="479" spans="3:4" ht="15.75" customHeight="1" x14ac:dyDescent="0.25">
      <c r="C479" s="41"/>
      <c r="D479" s="41"/>
    </row>
    <row r="480" spans="3:4" ht="15.75" customHeight="1" x14ac:dyDescent="0.25">
      <c r="C480" s="41"/>
      <c r="D480" s="41"/>
    </row>
    <row r="481" spans="3:4" ht="15.75" customHeight="1" x14ac:dyDescent="0.25">
      <c r="C481" s="41"/>
      <c r="D481" s="41"/>
    </row>
    <row r="482" spans="3:4" ht="15.75" customHeight="1" x14ac:dyDescent="0.25">
      <c r="C482" s="41"/>
      <c r="D482" s="41"/>
    </row>
    <row r="483" spans="3:4" ht="15.75" customHeight="1" x14ac:dyDescent="0.25">
      <c r="C483" s="41"/>
      <c r="D483" s="41"/>
    </row>
    <row r="484" spans="3:4" ht="15.75" customHeight="1" x14ac:dyDescent="0.25">
      <c r="C484" s="41"/>
      <c r="D484" s="41"/>
    </row>
    <row r="485" spans="3:4" ht="15.75" customHeight="1" x14ac:dyDescent="0.25">
      <c r="C485" s="41"/>
      <c r="D485" s="41"/>
    </row>
    <row r="486" spans="3:4" ht="15.75" customHeight="1" x14ac:dyDescent="0.25">
      <c r="C486" s="41"/>
      <c r="D486" s="41"/>
    </row>
    <row r="487" spans="3:4" ht="15.75" customHeight="1" x14ac:dyDescent="0.25">
      <c r="C487" s="41"/>
      <c r="D487" s="41"/>
    </row>
    <row r="488" spans="3:4" ht="15.75" customHeight="1" x14ac:dyDescent="0.25">
      <c r="C488" s="41"/>
      <c r="D488" s="41"/>
    </row>
    <row r="489" spans="3:4" ht="15.75" customHeight="1" x14ac:dyDescent="0.25">
      <c r="C489" s="41"/>
      <c r="D489" s="41"/>
    </row>
    <row r="490" spans="3:4" ht="15.75" customHeight="1" x14ac:dyDescent="0.25">
      <c r="C490" s="41"/>
      <c r="D490" s="41"/>
    </row>
    <row r="491" spans="3:4" ht="15.75" customHeight="1" x14ac:dyDescent="0.25">
      <c r="C491" s="41"/>
      <c r="D491" s="41"/>
    </row>
    <row r="492" spans="3:4" ht="15.75" customHeight="1" x14ac:dyDescent="0.25">
      <c r="C492" s="41"/>
      <c r="D492" s="41"/>
    </row>
    <row r="493" spans="3:4" ht="15.75" customHeight="1" x14ac:dyDescent="0.25">
      <c r="C493" s="41"/>
      <c r="D493" s="41"/>
    </row>
    <row r="494" spans="3:4" ht="15.75" customHeight="1" x14ac:dyDescent="0.25">
      <c r="C494" s="41"/>
      <c r="D494" s="41"/>
    </row>
    <row r="495" spans="3:4" ht="15.75" customHeight="1" x14ac:dyDescent="0.25">
      <c r="C495" s="41"/>
      <c r="D495" s="41"/>
    </row>
    <row r="496" spans="3:4" ht="15.75" customHeight="1" x14ac:dyDescent="0.25">
      <c r="C496" s="41"/>
      <c r="D496" s="41"/>
    </row>
    <row r="497" spans="3:4" ht="15.75" customHeight="1" x14ac:dyDescent="0.25">
      <c r="C497" s="41"/>
      <c r="D497" s="41"/>
    </row>
    <row r="498" spans="3:4" ht="15.75" customHeight="1" x14ac:dyDescent="0.25">
      <c r="C498" s="41"/>
      <c r="D498" s="41"/>
    </row>
    <row r="499" spans="3:4" ht="15.75" customHeight="1" x14ac:dyDescent="0.25">
      <c r="C499" s="41"/>
      <c r="D499" s="41"/>
    </row>
    <row r="500" spans="3:4" ht="15.75" customHeight="1" x14ac:dyDescent="0.25">
      <c r="C500" s="41"/>
      <c r="D500" s="41"/>
    </row>
    <row r="501" spans="3:4" ht="15.75" customHeight="1" x14ac:dyDescent="0.25">
      <c r="C501" s="41"/>
      <c r="D501" s="41"/>
    </row>
    <row r="502" spans="3:4" ht="15.75" customHeight="1" x14ac:dyDescent="0.25">
      <c r="C502" s="41"/>
      <c r="D502" s="41"/>
    </row>
    <row r="503" spans="3:4" ht="15.75" customHeight="1" x14ac:dyDescent="0.25">
      <c r="C503" s="41"/>
      <c r="D503" s="41"/>
    </row>
    <row r="504" spans="3:4" ht="15.75" customHeight="1" x14ac:dyDescent="0.25">
      <c r="C504" s="41"/>
      <c r="D504" s="41"/>
    </row>
    <row r="505" spans="3:4" ht="15.75" customHeight="1" x14ac:dyDescent="0.25">
      <c r="C505" s="41"/>
      <c r="D505" s="41"/>
    </row>
    <row r="506" spans="3:4" ht="15.75" customHeight="1" x14ac:dyDescent="0.25">
      <c r="C506" s="41"/>
      <c r="D506" s="41"/>
    </row>
    <row r="507" spans="3:4" ht="15.75" customHeight="1" x14ac:dyDescent="0.25">
      <c r="C507" s="41"/>
      <c r="D507" s="41"/>
    </row>
    <row r="508" spans="3:4" ht="15.75" customHeight="1" x14ac:dyDescent="0.25">
      <c r="C508" s="41"/>
      <c r="D508" s="41"/>
    </row>
    <row r="509" spans="3:4" ht="15.75" customHeight="1" x14ac:dyDescent="0.25">
      <c r="C509" s="41"/>
      <c r="D509" s="41"/>
    </row>
    <row r="510" spans="3:4" ht="15.75" customHeight="1" x14ac:dyDescent="0.25">
      <c r="C510" s="41"/>
      <c r="D510" s="41"/>
    </row>
    <row r="511" spans="3:4" ht="15.75" customHeight="1" x14ac:dyDescent="0.25">
      <c r="C511" s="41"/>
      <c r="D511" s="41"/>
    </row>
    <row r="512" spans="3:4" ht="15.75" customHeight="1" x14ac:dyDescent="0.25">
      <c r="C512" s="41"/>
      <c r="D512" s="41"/>
    </row>
    <row r="513" spans="3:4" ht="15.75" customHeight="1" x14ac:dyDescent="0.25">
      <c r="C513" s="41"/>
      <c r="D513" s="41"/>
    </row>
    <row r="514" spans="3:4" ht="15.75" customHeight="1" x14ac:dyDescent="0.25">
      <c r="C514" s="41"/>
      <c r="D514" s="41"/>
    </row>
    <row r="515" spans="3:4" ht="15.75" customHeight="1" x14ac:dyDescent="0.25">
      <c r="C515" s="41"/>
      <c r="D515" s="41"/>
    </row>
    <row r="516" spans="3:4" ht="15.75" customHeight="1" x14ac:dyDescent="0.25">
      <c r="C516" s="41"/>
      <c r="D516" s="41"/>
    </row>
    <row r="517" spans="3:4" ht="15.75" customHeight="1" x14ac:dyDescent="0.25">
      <c r="C517" s="41"/>
      <c r="D517" s="41"/>
    </row>
    <row r="518" spans="3:4" ht="15.75" customHeight="1" x14ac:dyDescent="0.25">
      <c r="C518" s="41"/>
      <c r="D518" s="41"/>
    </row>
    <row r="519" spans="3:4" ht="15.75" customHeight="1" x14ac:dyDescent="0.25">
      <c r="C519" s="41"/>
      <c r="D519" s="41"/>
    </row>
    <row r="520" spans="3:4" ht="15.75" customHeight="1" x14ac:dyDescent="0.25">
      <c r="C520" s="41"/>
      <c r="D520" s="41"/>
    </row>
    <row r="521" spans="3:4" ht="15.75" customHeight="1" x14ac:dyDescent="0.25">
      <c r="C521" s="41"/>
      <c r="D521" s="41"/>
    </row>
    <row r="522" spans="3:4" ht="15.75" customHeight="1" x14ac:dyDescent="0.25">
      <c r="C522" s="41"/>
      <c r="D522" s="41"/>
    </row>
    <row r="523" spans="3:4" ht="15.75" customHeight="1" x14ac:dyDescent="0.25">
      <c r="C523" s="41"/>
      <c r="D523" s="41"/>
    </row>
    <row r="524" spans="3:4" ht="15.75" customHeight="1" x14ac:dyDescent="0.25">
      <c r="C524" s="41"/>
      <c r="D524" s="41"/>
    </row>
    <row r="525" spans="3:4" ht="15.75" customHeight="1" x14ac:dyDescent="0.25">
      <c r="C525" s="41"/>
      <c r="D525" s="41"/>
    </row>
    <row r="526" spans="3:4" ht="15.75" customHeight="1" x14ac:dyDescent="0.25">
      <c r="C526" s="41"/>
      <c r="D526" s="41"/>
    </row>
    <row r="527" spans="3:4" ht="15.75" customHeight="1" x14ac:dyDescent="0.25">
      <c r="C527" s="41"/>
      <c r="D527" s="41"/>
    </row>
    <row r="528" spans="3:4" ht="15.75" customHeight="1" x14ac:dyDescent="0.25">
      <c r="C528" s="41"/>
      <c r="D528" s="41"/>
    </row>
    <row r="529" spans="3:4" ht="15.75" customHeight="1" x14ac:dyDescent="0.25">
      <c r="C529" s="41"/>
      <c r="D529" s="41"/>
    </row>
    <row r="530" spans="3:4" ht="15.75" customHeight="1" x14ac:dyDescent="0.25">
      <c r="C530" s="41"/>
      <c r="D530" s="41"/>
    </row>
    <row r="531" spans="3:4" ht="15.75" customHeight="1" x14ac:dyDescent="0.25">
      <c r="C531" s="41"/>
      <c r="D531" s="41"/>
    </row>
    <row r="532" spans="3:4" ht="15.75" customHeight="1" x14ac:dyDescent="0.25">
      <c r="C532" s="41"/>
      <c r="D532" s="41"/>
    </row>
    <row r="533" spans="3:4" ht="15.75" customHeight="1" x14ac:dyDescent="0.25">
      <c r="C533" s="41"/>
      <c r="D533" s="41"/>
    </row>
    <row r="534" spans="3:4" ht="15.75" customHeight="1" x14ac:dyDescent="0.25">
      <c r="C534" s="41"/>
      <c r="D534" s="41"/>
    </row>
    <row r="535" spans="3:4" ht="15.75" customHeight="1" x14ac:dyDescent="0.25">
      <c r="C535" s="41"/>
      <c r="D535" s="41"/>
    </row>
    <row r="536" spans="3:4" ht="15.75" customHeight="1" x14ac:dyDescent="0.25">
      <c r="C536" s="41"/>
      <c r="D536" s="41"/>
    </row>
    <row r="537" spans="3:4" ht="15.75" customHeight="1" x14ac:dyDescent="0.25">
      <c r="C537" s="41"/>
      <c r="D537" s="41"/>
    </row>
    <row r="538" spans="3:4" ht="15.75" customHeight="1" x14ac:dyDescent="0.25">
      <c r="C538" s="41"/>
      <c r="D538" s="41"/>
    </row>
    <row r="539" spans="3:4" ht="15.75" customHeight="1" x14ac:dyDescent="0.25">
      <c r="C539" s="41"/>
      <c r="D539" s="41"/>
    </row>
    <row r="540" spans="3:4" ht="15.75" customHeight="1" x14ac:dyDescent="0.25">
      <c r="C540" s="41"/>
      <c r="D540" s="41"/>
    </row>
    <row r="541" spans="3:4" ht="15.75" customHeight="1" x14ac:dyDescent="0.25">
      <c r="C541" s="41"/>
      <c r="D541" s="41"/>
    </row>
    <row r="542" spans="3:4" ht="15.75" customHeight="1" x14ac:dyDescent="0.25">
      <c r="C542" s="41"/>
      <c r="D542" s="41"/>
    </row>
    <row r="543" spans="3:4" ht="15.75" customHeight="1" x14ac:dyDescent="0.25">
      <c r="C543" s="41"/>
      <c r="D543" s="41"/>
    </row>
    <row r="544" spans="3:4" ht="15.75" customHeight="1" x14ac:dyDescent="0.25">
      <c r="C544" s="41"/>
      <c r="D544" s="41"/>
    </row>
    <row r="545" spans="3:4" ht="15.75" customHeight="1" x14ac:dyDescent="0.25">
      <c r="C545" s="41"/>
      <c r="D545" s="41"/>
    </row>
    <row r="546" spans="3:4" ht="15.75" customHeight="1" x14ac:dyDescent="0.25">
      <c r="C546" s="41"/>
      <c r="D546" s="41"/>
    </row>
    <row r="547" spans="3:4" ht="15.75" customHeight="1" x14ac:dyDescent="0.25">
      <c r="C547" s="41"/>
      <c r="D547" s="41"/>
    </row>
    <row r="548" spans="3:4" ht="15.75" customHeight="1" x14ac:dyDescent="0.25">
      <c r="C548" s="41"/>
      <c r="D548" s="41"/>
    </row>
    <row r="549" spans="3:4" ht="15.75" customHeight="1" x14ac:dyDescent="0.25">
      <c r="C549" s="41"/>
      <c r="D549" s="41"/>
    </row>
    <row r="550" spans="3:4" ht="15.75" customHeight="1" x14ac:dyDescent="0.25">
      <c r="C550" s="41"/>
      <c r="D550" s="41"/>
    </row>
    <row r="551" spans="3:4" ht="15.75" customHeight="1" x14ac:dyDescent="0.25">
      <c r="C551" s="41"/>
      <c r="D551" s="41"/>
    </row>
    <row r="552" spans="3:4" ht="15.75" customHeight="1" x14ac:dyDescent="0.25">
      <c r="C552" s="41"/>
      <c r="D552" s="41"/>
    </row>
    <row r="553" spans="3:4" ht="15.75" customHeight="1" x14ac:dyDescent="0.25">
      <c r="C553" s="41"/>
      <c r="D553" s="41"/>
    </row>
    <row r="554" spans="3:4" ht="15.75" customHeight="1" x14ac:dyDescent="0.25">
      <c r="C554" s="41"/>
      <c r="D554" s="41"/>
    </row>
    <row r="555" spans="3:4" ht="15.75" customHeight="1" x14ac:dyDescent="0.25">
      <c r="C555" s="41"/>
      <c r="D555" s="41"/>
    </row>
    <row r="556" spans="3:4" ht="15.75" customHeight="1" x14ac:dyDescent="0.25">
      <c r="C556" s="41"/>
      <c r="D556" s="41"/>
    </row>
    <row r="557" spans="3:4" ht="15.75" customHeight="1" x14ac:dyDescent="0.25">
      <c r="C557" s="41"/>
      <c r="D557" s="41"/>
    </row>
    <row r="558" spans="3:4" ht="15.75" customHeight="1" x14ac:dyDescent="0.25">
      <c r="C558" s="41"/>
      <c r="D558" s="41"/>
    </row>
    <row r="559" spans="3:4" ht="15.75" customHeight="1" x14ac:dyDescent="0.25">
      <c r="C559" s="41"/>
      <c r="D559" s="41"/>
    </row>
    <row r="560" spans="3:4" ht="15.75" customHeight="1" x14ac:dyDescent="0.25">
      <c r="C560" s="41"/>
      <c r="D560" s="41"/>
    </row>
    <row r="561" spans="3:4" ht="15.75" customHeight="1" x14ac:dyDescent="0.25">
      <c r="C561" s="41"/>
      <c r="D561" s="41"/>
    </row>
    <row r="562" spans="3:4" ht="15.75" customHeight="1" x14ac:dyDescent="0.25">
      <c r="C562" s="41"/>
      <c r="D562" s="41"/>
    </row>
    <row r="563" spans="3:4" ht="15.75" customHeight="1" x14ac:dyDescent="0.25">
      <c r="C563" s="41"/>
      <c r="D563" s="41"/>
    </row>
    <row r="564" spans="3:4" ht="15.75" customHeight="1" x14ac:dyDescent="0.25">
      <c r="C564" s="41"/>
      <c r="D564" s="41"/>
    </row>
    <row r="565" spans="3:4" ht="15.75" customHeight="1" x14ac:dyDescent="0.25">
      <c r="C565" s="41"/>
      <c r="D565" s="41"/>
    </row>
    <row r="566" spans="3:4" ht="15.75" customHeight="1" x14ac:dyDescent="0.25">
      <c r="C566" s="41"/>
      <c r="D566" s="41"/>
    </row>
    <row r="567" spans="3:4" ht="15.75" customHeight="1" x14ac:dyDescent="0.25">
      <c r="C567" s="41"/>
      <c r="D567" s="41"/>
    </row>
    <row r="568" spans="3:4" ht="15.75" customHeight="1" x14ac:dyDescent="0.25">
      <c r="C568" s="41"/>
      <c r="D568" s="41"/>
    </row>
    <row r="569" spans="3:4" ht="15.75" customHeight="1" x14ac:dyDescent="0.25">
      <c r="C569" s="41"/>
      <c r="D569" s="41"/>
    </row>
    <row r="570" spans="3:4" ht="15.75" customHeight="1" x14ac:dyDescent="0.25">
      <c r="C570" s="41"/>
      <c r="D570" s="41"/>
    </row>
    <row r="571" spans="3:4" ht="15.75" customHeight="1" x14ac:dyDescent="0.25">
      <c r="C571" s="41"/>
      <c r="D571" s="41"/>
    </row>
    <row r="572" spans="3:4" ht="15.75" customHeight="1" x14ac:dyDescent="0.25">
      <c r="C572" s="41"/>
      <c r="D572" s="41"/>
    </row>
    <row r="573" spans="3:4" ht="15.75" customHeight="1" x14ac:dyDescent="0.25">
      <c r="C573" s="41"/>
      <c r="D573" s="41"/>
    </row>
    <row r="574" spans="3:4" ht="15.75" customHeight="1" x14ac:dyDescent="0.25">
      <c r="C574" s="41"/>
      <c r="D574" s="41"/>
    </row>
    <row r="575" spans="3:4" ht="15.75" customHeight="1" x14ac:dyDescent="0.25">
      <c r="C575" s="41"/>
      <c r="D575" s="41"/>
    </row>
    <row r="576" spans="3:4" ht="15.75" customHeight="1" x14ac:dyDescent="0.25">
      <c r="C576" s="41"/>
      <c r="D576" s="41"/>
    </row>
    <row r="577" spans="3:4" ht="15.75" customHeight="1" x14ac:dyDescent="0.25">
      <c r="C577" s="41"/>
      <c r="D577" s="41"/>
    </row>
    <row r="578" spans="3:4" ht="15.75" customHeight="1" x14ac:dyDescent="0.25">
      <c r="C578" s="41"/>
      <c r="D578" s="41"/>
    </row>
    <row r="579" spans="3:4" ht="15.75" customHeight="1" x14ac:dyDescent="0.25">
      <c r="C579" s="41"/>
      <c r="D579" s="41"/>
    </row>
    <row r="580" spans="3:4" ht="15.75" customHeight="1" x14ac:dyDescent="0.25">
      <c r="C580" s="41"/>
      <c r="D580" s="41"/>
    </row>
    <row r="581" spans="3:4" ht="15.75" customHeight="1" x14ac:dyDescent="0.25">
      <c r="C581" s="41"/>
      <c r="D581" s="41"/>
    </row>
    <row r="582" spans="3:4" ht="15.75" customHeight="1" x14ac:dyDescent="0.25">
      <c r="C582" s="41"/>
      <c r="D582" s="41"/>
    </row>
    <row r="583" spans="3:4" ht="15.75" customHeight="1" x14ac:dyDescent="0.25">
      <c r="C583" s="41"/>
      <c r="D583" s="41"/>
    </row>
    <row r="584" spans="3:4" ht="15.75" customHeight="1" x14ac:dyDescent="0.25">
      <c r="C584" s="41"/>
      <c r="D584" s="41"/>
    </row>
    <row r="585" spans="3:4" ht="15.75" customHeight="1" x14ac:dyDescent="0.25">
      <c r="C585" s="41"/>
      <c r="D585" s="41"/>
    </row>
    <row r="586" spans="3:4" ht="15.75" customHeight="1" x14ac:dyDescent="0.25">
      <c r="C586" s="41"/>
      <c r="D586" s="41"/>
    </row>
    <row r="587" spans="3:4" ht="15.75" customHeight="1" x14ac:dyDescent="0.25">
      <c r="C587" s="41"/>
      <c r="D587" s="41"/>
    </row>
    <row r="588" spans="3:4" ht="15.75" customHeight="1" x14ac:dyDescent="0.25">
      <c r="C588" s="41"/>
      <c r="D588" s="41"/>
    </row>
    <row r="589" spans="3:4" ht="15.75" customHeight="1" x14ac:dyDescent="0.25">
      <c r="C589" s="41"/>
      <c r="D589" s="41"/>
    </row>
    <row r="590" spans="3:4" ht="15.75" customHeight="1" x14ac:dyDescent="0.25">
      <c r="C590" s="41"/>
      <c r="D590" s="41"/>
    </row>
    <row r="591" spans="3:4" ht="15.75" customHeight="1" x14ac:dyDescent="0.25">
      <c r="C591" s="41"/>
      <c r="D591" s="41"/>
    </row>
    <row r="592" spans="3:4" ht="15.75" customHeight="1" x14ac:dyDescent="0.25">
      <c r="C592" s="41"/>
      <c r="D592" s="41"/>
    </row>
    <row r="593" spans="3:4" ht="15.75" customHeight="1" x14ac:dyDescent="0.25">
      <c r="C593" s="41"/>
      <c r="D593" s="41"/>
    </row>
    <row r="594" spans="3:4" ht="15.75" customHeight="1" x14ac:dyDescent="0.25">
      <c r="C594" s="41"/>
      <c r="D594" s="41"/>
    </row>
    <row r="595" spans="3:4" ht="15.75" customHeight="1" x14ac:dyDescent="0.25">
      <c r="C595" s="41"/>
      <c r="D595" s="41"/>
    </row>
    <row r="596" spans="3:4" ht="15.75" customHeight="1" x14ac:dyDescent="0.25">
      <c r="C596" s="41"/>
      <c r="D596" s="41"/>
    </row>
    <row r="597" spans="3:4" ht="15.75" customHeight="1" x14ac:dyDescent="0.25">
      <c r="C597" s="41"/>
      <c r="D597" s="41"/>
    </row>
    <row r="598" spans="3:4" ht="15.75" customHeight="1" x14ac:dyDescent="0.25">
      <c r="C598" s="41"/>
      <c r="D598" s="41"/>
    </row>
    <row r="599" spans="3:4" ht="15.75" customHeight="1" x14ac:dyDescent="0.25">
      <c r="C599" s="41"/>
      <c r="D599" s="41"/>
    </row>
    <row r="600" spans="3:4" ht="15.75" customHeight="1" x14ac:dyDescent="0.25">
      <c r="C600" s="41"/>
      <c r="D600" s="41"/>
    </row>
    <row r="601" spans="3:4" ht="15.75" customHeight="1" x14ac:dyDescent="0.25">
      <c r="C601" s="41"/>
      <c r="D601" s="41"/>
    </row>
    <row r="602" spans="3:4" ht="15.75" customHeight="1" x14ac:dyDescent="0.25">
      <c r="C602" s="41"/>
      <c r="D602" s="41"/>
    </row>
    <row r="603" spans="3:4" ht="15.75" customHeight="1" x14ac:dyDescent="0.25">
      <c r="C603" s="41"/>
      <c r="D603" s="41"/>
    </row>
    <row r="604" spans="3:4" ht="15.75" customHeight="1" x14ac:dyDescent="0.25">
      <c r="C604" s="41"/>
      <c r="D604" s="41"/>
    </row>
    <row r="605" spans="3:4" ht="15.75" customHeight="1" x14ac:dyDescent="0.25">
      <c r="C605" s="41"/>
      <c r="D605" s="41"/>
    </row>
    <row r="606" spans="3:4" ht="15.75" customHeight="1" x14ac:dyDescent="0.25">
      <c r="C606" s="41"/>
      <c r="D606" s="41"/>
    </row>
    <row r="607" spans="3:4" ht="15.75" customHeight="1" x14ac:dyDescent="0.25">
      <c r="C607" s="41"/>
      <c r="D607" s="41"/>
    </row>
    <row r="608" spans="3:4" ht="15.75" customHeight="1" x14ac:dyDescent="0.25">
      <c r="C608" s="41"/>
      <c r="D608" s="41"/>
    </row>
    <row r="609" spans="3:4" ht="15.75" customHeight="1" x14ac:dyDescent="0.25">
      <c r="C609" s="41"/>
      <c r="D609" s="41"/>
    </row>
    <row r="610" spans="3:4" ht="15.75" customHeight="1" x14ac:dyDescent="0.25">
      <c r="C610" s="41"/>
      <c r="D610" s="41"/>
    </row>
    <row r="611" spans="3:4" ht="15.75" customHeight="1" x14ac:dyDescent="0.25">
      <c r="C611" s="41"/>
      <c r="D611" s="41"/>
    </row>
    <row r="612" spans="3:4" ht="15.75" customHeight="1" x14ac:dyDescent="0.25">
      <c r="C612" s="41"/>
      <c r="D612" s="41"/>
    </row>
    <row r="613" spans="3:4" ht="15.75" customHeight="1" x14ac:dyDescent="0.25">
      <c r="C613" s="41"/>
      <c r="D613" s="41"/>
    </row>
    <row r="614" spans="3:4" ht="15.75" customHeight="1" x14ac:dyDescent="0.25">
      <c r="C614" s="41"/>
      <c r="D614" s="41"/>
    </row>
    <row r="615" spans="3:4" ht="15.75" customHeight="1" x14ac:dyDescent="0.25">
      <c r="C615" s="41"/>
      <c r="D615" s="41"/>
    </row>
    <row r="616" spans="3:4" ht="15.75" customHeight="1" x14ac:dyDescent="0.25">
      <c r="C616" s="41"/>
      <c r="D616" s="41"/>
    </row>
    <row r="617" spans="3:4" ht="15.75" customHeight="1" x14ac:dyDescent="0.25">
      <c r="C617" s="41"/>
      <c r="D617" s="41"/>
    </row>
    <row r="618" spans="3:4" ht="15.75" customHeight="1" x14ac:dyDescent="0.25">
      <c r="C618" s="41"/>
      <c r="D618" s="41"/>
    </row>
    <row r="619" spans="3:4" ht="15.75" customHeight="1" x14ac:dyDescent="0.25">
      <c r="C619" s="41"/>
      <c r="D619" s="41"/>
    </row>
    <row r="620" spans="3:4" ht="15.75" customHeight="1" x14ac:dyDescent="0.25">
      <c r="C620" s="41"/>
      <c r="D620" s="41"/>
    </row>
    <row r="621" spans="3:4" ht="15.75" customHeight="1" x14ac:dyDescent="0.25">
      <c r="C621" s="41"/>
      <c r="D621" s="41"/>
    </row>
    <row r="622" spans="3:4" ht="15.75" customHeight="1" x14ac:dyDescent="0.25">
      <c r="C622" s="41"/>
      <c r="D622" s="41"/>
    </row>
    <row r="623" spans="3:4" ht="15.75" customHeight="1" x14ac:dyDescent="0.25">
      <c r="C623" s="41"/>
      <c r="D623" s="41"/>
    </row>
    <row r="624" spans="3:4" ht="15.75" customHeight="1" x14ac:dyDescent="0.25">
      <c r="C624" s="41"/>
      <c r="D624" s="41"/>
    </row>
    <row r="625" spans="3:4" ht="15.75" customHeight="1" x14ac:dyDescent="0.25">
      <c r="C625" s="41"/>
      <c r="D625" s="41"/>
    </row>
    <row r="626" spans="3:4" ht="15.75" customHeight="1" x14ac:dyDescent="0.25">
      <c r="C626" s="41"/>
      <c r="D626" s="41"/>
    </row>
    <row r="627" spans="3:4" ht="15.75" customHeight="1" x14ac:dyDescent="0.25">
      <c r="C627" s="41"/>
      <c r="D627" s="41"/>
    </row>
    <row r="628" spans="3:4" ht="15.75" customHeight="1" x14ac:dyDescent="0.25">
      <c r="C628" s="41"/>
      <c r="D628" s="41"/>
    </row>
    <row r="629" spans="3:4" ht="15.75" customHeight="1" x14ac:dyDescent="0.25">
      <c r="C629" s="41"/>
      <c r="D629" s="41"/>
    </row>
    <row r="630" spans="3:4" ht="15.75" customHeight="1" x14ac:dyDescent="0.25">
      <c r="C630" s="41"/>
      <c r="D630" s="41"/>
    </row>
    <row r="631" spans="3:4" ht="15.75" customHeight="1" x14ac:dyDescent="0.25">
      <c r="C631" s="41"/>
      <c r="D631" s="41"/>
    </row>
    <row r="632" spans="3:4" ht="15.75" customHeight="1" x14ac:dyDescent="0.25">
      <c r="C632" s="41"/>
      <c r="D632" s="41"/>
    </row>
    <row r="633" spans="3:4" ht="15.75" customHeight="1" x14ac:dyDescent="0.25">
      <c r="C633" s="41"/>
      <c r="D633" s="41"/>
    </row>
    <row r="634" spans="3:4" ht="15.75" customHeight="1" x14ac:dyDescent="0.25">
      <c r="C634" s="41"/>
      <c r="D634" s="41"/>
    </row>
    <row r="635" spans="3:4" ht="15.75" customHeight="1" x14ac:dyDescent="0.25">
      <c r="C635" s="41"/>
      <c r="D635" s="41"/>
    </row>
    <row r="636" spans="3:4" ht="15.75" customHeight="1" x14ac:dyDescent="0.25">
      <c r="C636" s="41"/>
      <c r="D636" s="41"/>
    </row>
    <row r="637" spans="3:4" ht="15.75" customHeight="1" x14ac:dyDescent="0.25">
      <c r="C637" s="41"/>
      <c r="D637" s="41"/>
    </row>
    <row r="638" spans="3:4" ht="15.75" customHeight="1" x14ac:dyDescent="0.25">
      <c r="C638" s="41"/>
      <c r="D638" s="41"/>
    </row>
    <row r="639" spans="3:4" ht="15.75" customHeight="1" x14ac:dyDescent="0.25">
      <c r="C639" s="41"/>
      <c r="D639" s="41"/>
    </row>
    <row r="640" spans="3:4" ht="15.75" customHeight="1" x14ac:dyDescent="0.25">
      <c r="C640" s="41"/>
      <c r="D640" s="41"/>
    </row>
    <row r="641" spans="3:4" ht="15.75" customHeight="1" x14ac:dyDescent="0.25">
      <c r="C641" s="41"/>
      <c r="D641" s="41"/>
    </row>
    <row r="642" spans="3:4" ht="15.75" customHeight="1" x14ac:dyDescent="0.25">
      <c r="C642" s="41"/>
      <c r="D642" s="41"/>
    </row>
    <row r="643" spans="3:4" ht="15.75" customHeight="1" x14ac:dyDescent="0.25">
      <c r="C643" s="41"/>
      <c r="D643" s="41"/>
    </row>
    <row r="644" spans="3:4" ht="15.75" customHeight="1" x14ac:dyDescent="0.25">
      <c r="C644" s="41"/>
      <c r="D644" s="41"/>
    </row>
    <row r="645" spans="3:4" ht="15.75" customHeight="1" x14ac:dyDescent="0.25">
      <c r="C645" s="41"/>
      <c r="D645" s="41"/>
    </row>
    <row r="646" spans="3:4" ht="15.75" customHeight="1" x14ac:dyDescent="0.25">
      <c r="C646" s="41"/>
      <c r="D646" s="41"/>
    </row>
    <row r="647" spans="3:4" ht="15.75" customHeight="1" x14ac:dyDescent="0.25">
      <c r="C647" s="41"/>
      <c r="D647" s="41"/>
    </row>
    <row r="648" spans="3:4" ht="15.75" customHeight="1" x14ac:dyDescent="0.25">
      <c r="C648" s="41"/>
      <c r="D648" s="41"/>
    </row>
    <row r="649" spans="3:4" ht="15.75" customHeight="1" x14ac:dyDescent="0.25">
      <c r="C649" s="41"/>
      <c r="D649" s="41"/>
    </row>
    <row r="650" spans="3:4" ht="15.75" customHeight="1" x14ac:dyDescent="0.25">
      <c r="C650" s="41"/>
      <c r="D650" s="41"/>
    </row>
    <row r="651" spans="3:4" ht="15.75" customHeight="1" x14ac:dyDescent="0.25">
      <c r="C651" s="41"/>
      <c r="D651" s="41"/>
    </row>
    <row r="652" spans="3:4" ht="15.75" customHeight="1" x14ac:dyDescent="0.25">
      <c r="C652" s="41"/>
      <c r="D652" s="41"/>
    </row>
    <row r="653" spans="3:4" ht="15.75" customHeight="1" x14ac:dyDescent="0.25">
      <c r="C653" s="41"/>
      <c r="D653" s="41"/>
    </row>
    <row r="654" spans="3:4" ht="15.75" customHeight="1" x14ac:dyDescent="0.25">
      <c r="C654" s="41"/>
      <c r="D654" s="41"/>
    </row>
    <row r="655" spans="3:4" ht="15.75" customHeight="1" x14ac:dyDescent="0.25">
      <c r="C655" s="41"/>
      <c r="D655" s="41"/>
    </row>
    <row r="656" spans="3:4" ht="15.75" customHeight="1" x14ac:dyDescent="0.25">
      <c r="C656" s="41"/>
      <c r="D656" s="41"/>
    </row>
    <row r="657" spans="3:4" ht="15.75" customHeight="1" x14ac:dyDescent="0.25">
      <c r="C657" s="41"/>
      <c r="D657" s="41"/>
    </row>
    <row r="658" spans="3:4" ht="15.75" customHeight="1" x14ac:dyDescent="0.25">
      <c r="C658" s="41"/>
      <c r="D658" s="41"/>
    </row>
    <row r="659" spans="3:4" ht="15.75" customHeight="1" x14ac:dyDescent="0.25">
      <c r="C659" s="41"/>
      <c r="D659" s="41"/>
    </row>
    <row r="660" spans="3:4" ht="15.75" customHeight="1" x14ac:dyDescent="0.25">
      <c r="C660" s="41"/>
      <c r="D660" s="41"/>
    </row>
    <row r="661" spans="3:4" ht="15.75" customHeight="1" x14ac:dyDescent="0.25">
      <c r="C661" s="41"/>
      <c r="D661" s="41"/>
    </row>
    <row r="662" spans="3:4" ht="15.75" customHeight="1" x14ac:dyDescent="0.25">
      <c r="C662" s="41"/>
      <c r="D662" s="41"/>
    </row>
    <row r="663" spans="3:4" ht="15.75" customHeight="1" x14ac:dyDescent="0.25">
      <c r="C663" s="41"/>
      <c r="D663" s="41"/>
    </row>
    <row r="664" spans="3:4" ht="15.75" customHeight="1" x14ac:dyDescent="0.25">
      <c r="C664" s="41"/>
      <c r="D664" s="41"/>
    </row>
    <row r="665" spans="3:4" ht="15.75" customHeight="1" x14ac:dyDescent="0.25">
      <c r="C665" s="41"/>
      <c r="D665" s="41"/>
    </row>
    <row r="666" spans="3:4" ht="15.75" customHeight="1" x14ac:dyDescent="0.25">
      <c r="C666" s="41"/>
      <c r="D666" s="41"/>
    </row>
    <row r="667" spans="3:4" ht="15.75" customHeight="1" x14ac:dyDescent="0.25">
      <c r="C667" s="41"/>
      <c r="D667" s="41"/>
    </row>
    <row r="668" spans="3:4" ht="15.75" customHeight="1" x14ac:dyDescent="0.25">
      <c r="C668" s="41"/>
      <c r="D668" s="41"/>
    </row>
    <row r="669" spans="3:4" ht="15.75" customHeight="1" x14ac:dyDescent="0.25">
      <c r="C669" s="41"/>
      <c r="D669" s="41"/>
    </row>
    <row r="670" spans="3:4" ht="15.75" customHeight="1" x14ac:dyDescent="0.25">
      <c r="C670" s="41"/>
      <c r="D670" s="41"/>
    </row>
    <row r="671" spans="3:4" ht="15.75" customHeight="1" x14ac:dyDescent="0.25">
      <c r="C671" s="41"/>
      <c r="D671" s="41"/>
    </row>
    <row r="672" spans="3:4" ht="15.75" customHeight="1" x14ac:dyDescent="0.25">
      <c r="C672" s="41"/>
      <c r="D672" s="41"/>
    </row>
    <row r="673" spans="3:4" ht="15.75" customHeight="1" x14ac:dyDescent="0.25">
      <c r="C673" s="41"/>
      <c r="D673" s="41"/>
    </row>
    <row r="674" spans="3:4" ht="15.75" customHeight="1" x14ac:dyDescent="0.25">
      <c r="C674" s="41"/>
      <c r="D674" s="41"/>
    </row>
    <row r="675" spans="3:4" ht="15.75" customHeight="1" x14ac:dyDescent="0.25">
      <c r="C675" s="41"/>
      <c r="D675" s="41"/>
    </row>
    <row r="676" spans="3:4" ht="15.75" customHeight="1" x14ac:dyDescent="0.25">
      <c r="C676" s="41"/>
      <c r="D676" s="41"/>
    </row>
    <row r="677" spans="3:4" ht="15.75" customHeight="1" x14ac:dyDescent="0.25">
      <c r="C677" s="41"/>
      <c r="D677" s="41"/>
    </row>
    <row r="678" spans="3:4" ht="15.75" customHeight="1" x14ac:dyDescent="0.25">
      <c r="C678" s="41"/>
      <c r="D678" s="41"/>
    </row>
    <row r="679" spans="3:4" ht="15.75" customHeight="1" x14ac:dyDescent="0.25">
      <c r="C679" s="41"/>
      <c r="D679" s="41"/>
    </row>
    <row r="680" spans="3:4" ht="15.75" customHeight="1" x14ac:dyDescent="0.25">
      <c r="C680" s="41"/>
      <c r="D680" s="41"/>
    </row>
    <row r="681" spans="3:4" ht="15.75" customHeight="1" x14ac:dyDescent="0.25">
      <c r="C681" s="41"/>
      <c r="D681" s="41"/>
    </row>
    <row r="682" spans="3:4" ht="15.75" customHeight="1" x14ac:dyDescent="0.25">
      <c r="C682" s="41"/>
      <c r="D682" s="41"/>
    </row>
    <row r="683" spans="3:4" ht="15.75" customHeight="1" x14ac:dyDescent="0.25">
      <c r="C683" s="41"/>
      <c r="D683" s="41"/>
    </row>
    <row r="684" spans="3:4" ht="15.75" customHeight="1" x14ac:dyDescent="0.25">
      <c r="C684" s="41"/>
      <c r="D684" s="41"/>
    </row>
    <row r="685" spans="3:4" ht="15.75" customHeight="1" x14ac:dyDescent="0.25">
      <c r="C685" s="41"/>
      <c r="D685" s="41"/>
    </row>
    <row r="686" spans="3:4" ht="15.75" customHeight="1" x14ac:dyDescent="0.25">
      <c r="C686" s="41"/>
      <c r="D686" s="41"/>
    </row>
    <row r="687" spans="3:4" ht="15.75" customHeight="1" x14ac:dyDescent="0.25">
      <c r="C687" s="41"/>
      <c r="D687" s="41"/>
    </row>
    <row r="688" spans="3:4" ht="15.75" customHeight="1" x14ac:dyDescent="0.25">
      <c r="C688" s="41"/>
      <c r="D688" s="41"/>
    </row>
    <row r="689" spans="3:4" ht="15.75" customHeight="1" x14ac:dyDescent="0.25">
      <c r="C689" s="41"/>
      <c r="D689" s="41"/>
    </row>
    <row r="690" spans="3:4" ht="15.75" customHeight="1" x14ac:dyDescent="0.25">
      <c r="C690" s="41"/>
      <c r="D690" s="41"/>
    </row>
    <row r="691" spans="3:4" ht="15.75" customHeight="1" x14ac:dyDescent="0.25">
      <c r="C691" s="41"/>
      <c r="D691" s="41"/>
    </row>
    <row r="692" spans="3:4" ht="15.75" customHeight="1" x14ac:dyDescent="0.25">
      <c r="C692" s="41"/>
      <c r="D692" s="41"/>
    </row>
    <row r="693" spans="3:4" ht="15.75" customHeight="1" x14ac:dyDescent="0.25">
      <c r="C693" s="41"/>
      <c r="D693" s="41"/>
    </row>
    <row r="694" spans="3:4" ht="15.75" customHeight="1" x14ac:dyDescent="0.25">
      <c r="C694" s="41"/>
      <c r="D694" s="41"/>
    </row>
    <row r="695" spans="3:4" ht="15.75" customHeight="1" x14ac:dyDescent="0.25">
      <c r="C695" s="41"/>
      <c r="D695" s="41"/>
    </row>
    <row r="696" spans="3:4" ht="15.75" customHeight="1" x14ac:dyDescent="0.25">
      <c r="C696" s="41"/>
      <c r="D696" s="41"/>
    </row>
    <row r="697" spans="3:4" ht="15.75" customHeight="1" x14ac:dyDescent="0.25">
      <c r="C697" s="41"/>
      <c r="D697" s="41"/>
    </row>
    <row r="698" spans="3:4" ht="15.75" customHeight="1" x14ac:dyDescent="0.25">
      <c r="C698" s="41"/>
      <c r="D698" s="41"/>
    </row>
    <row r="699" spans="3:4" ht="15.75" customHeight="1" x14ac:dyDescent="0.25">
      <c r="C699" s="41"/>
      <c r="D699" s="41"/>
    </row>
    <row r="700" spans="3:4" ht="15.75" customHeight="1" x14ac:dyDescent="0.25">
      <c r="C700" s="41"/>
      <c r="D700" s="41"/>
    </row>
    <row r="701" spans="3:4" ht="15.75" customHeight="1" x14ac:dyDescent="0.25">
      <c r="C701" s="41"/>
      <c r="D701" s="41"/>
    </row>
    <row r="702" spans="3:4" ht="15.75" customHeight="1" x14ac:dyDescent="0.25">
      <c r="C702" s="41"/>
      <c r="D702" s="41"/>
    </row>
    <row r="703" spans="3:4" ht="15.75" customHeight="1" x14ac:dyDescent="0.25">
      <c r="C703" s="41"/>
      <c r="D703" s="41"/>
    </row>
    <row r="704" spans="3:4" ht="15.75" customHeight="1" x14ac:dyDescent="0.25">
      <c r="C704" s="41"/>
      <c r="D704" s="41"/>
    </row>
    <row r="705" spans="3:4" ht="15.75" customHeight="1" x14ac:dyDescent="0.25">
      <c r="C705" s="41"/>
      <c r="D705" s="41"/>
    </row>
    <row r="706" spans="3:4" ht="15.75" customHeight="1" x14ac:dyDescent="0.25">
      <c r="C706" s="41"/>
      <c r="D706" s="41"/>
    </row>
    <row r="707" spans="3:4" ht="15.75" customHeight="1" x14ac:dyDescent="0.25">
      <c r="C707" s="41"/>
      <c r="D707" s="41"/>
    </row>
    <row r="708" spans="3:4" ht="15.75" customHeight="1" x14ac:dyDescent="0.25">
      <c r="C708" s="41"/>
      <c r="D708" s="41"/>
    </row>
    <row r="709" spans="3:4" ht="15.75" customHeight="1" x14ac:dyDescent="0.25">
      <c r="C709" s="41"/>
      <c r="D709" s="41"/>
    </row>
    <row r="710" spans="3:4" ht="15.75" customHeight="1" x14ac:dyDescent="0.25">
      <c r="C710" s="41"/>
      <c r="D710" s="41"/>
    </row>
    <row r="711" spans="3:4" ht="15.75" customHeight="1" x14ac:dyDescent="0.25">
      <c r="C711" s="41"/>
      <c r="D711" s="41"/>
    </row>
    <row r="712" spans="3:4" ht="15.75" customHeight="1" x14ac:dyDescent="0.25">
      <c r="C712" s="41"/>
      <c r="D712" s="41"/>
    </row>
    <row r="713" spans="3:4" ht="15.75" customHeight="1" x14ac:dyDescent="0.25">
      <c r="C713" s="41"/>
      <c r="D713" s="41"/>
    </row>
    <row r="714" spans="3:4" ht="15.75" customHeight="1" x14ac:dyDescent="0.25">
      <c r="C714" s="41"/>
      <c r="D714" s="41"/>
    </row>
    <row r="715" spans="3:4" ht="15.75" customHeight="1" x14ac:dyDescent="0.25">
      <c r="C715" s="41"/>
      <c r="D715" s="41"/>
    </row>
    <row r="716" spans="3:4" ht="15.75" customHeight="1" x14ac:dyDescent="0.25">
      <c r="C716" s="41"/>
      <c r="D716" s="41"/>
    </row>
    <row r="717" spans="3:4" ht="15.75" customHeight="1" x14ac:dyDescent="0.25">
      <c r="C717" s="41"/>
      <c r="D717" s="41"/>
    </row>
    <row r="718" spans="3:4" ht="15.75" customHeight="1" x14ac:dyDescent="0.25">
      <c r="C718" s="41"/>
      <c r="D718" s="41"/>
    </row>
    <row r="719" spans="3:4" ht="15.75" customHeight="1" x14ac:dyDescent="0.25">
      <c r="C719" s="41"/>
      <c r="D719" s="41"/>
    </row>
    <row r="720" spans="3:4" ht="15.75" customHeight="1" x14ac:dyDescent="0.25">
      <c r="C720" s="41"/>
      <c r="D720" s="41"/>
    </row>
    <row r="721" spans="3:4" ht="15.75" customHeight="1" x14ac:dyDescent="0.25">
      <c r="C721" s="41"/>
      <c r="D721" s="41"/>
    </row>
    <row r="722" spans="3:4" ht="15.75" customHeight="1" x14ac:dyDescent="0.25">
      <c r="C722" s="41"/>
      <c r="D722" s="41"/>
    </row>
    <row r="723" spans="3:4" ht="15.75" customHeight="1" x14ac:dyDescent="0.25">
      <c r="C723" s="41"/>
      <c r="D723" s="41"/>
    </row>
    <row r="724" spans="3:4" ht="15.75" customHeight="1" x14ac:dyDescent="0.25">
      <c r="C724" s="41"/>
      <c r="D724" s="41"/>
    </row>
    <row r="725" spans="3:4" ht="15.75" customHeight="1" x14ac:dyDescent="0.25">
      <c r="C725" s="41"/>
      <c r="D725" s="41"/>
    </row>
    <row r="726" spans="3:4" ht="15.75" customHeight="1" x14ac:dyDescent="0.25">
      <c r="C726" s="41"/>
      <c r="D726" s="41"/>
    </row>
    <row r="727" spans="3:4" ht="15.75" customHeight="1" x14ac:dyDescent="0.25">
      <c r="C727" s="41"/>
      <c r="D727" s="41"/>
    </row>
    <row r="728" spans="3:4" ht="15.75" customHeight="1" x14ac:dyDescent="0.25">
      <c r="C728" s="41"/>
      <c r="D728" s="41"/>
    </row>
    <row r="729" spans="3:4" ht="15.75" customHeight="1" x14ac:dyDescent="0.25">
      <c r="C729" s="41"/>
      <c r="D729" s="41"/>
    </row>
    <row r="730" spans="3:4" ht="15.75" customHeight="1" x14ac:dyDescent="0.25">
      <c r="C730" s="41"/>
      <c r="D730" s="41"/>
    </row>
    <row r="731" spans="3:4" ht="15.75" customHeight="1" x14ac:dyDescent="0.25">
      <c r="C731" s="41"/>
      <c r="D731" s="41"/>
    </row>
    <row r="732" spans="3:4" ht="15.75" customHeight="1" x14ac:dyDescent="0.25">
      <c r="C732" s="41"/>
      <c r="D732" s="41"/>
    </row>
    <row r="733" spans="3:4" ht="15.75" customHeight="1" x14ac:dyDescent="0.25">
      <c r="C733" s="41"/>
      <c r="D733" s="41"/>
    </row>
    <row r="734" spans="3:4" ht="15.75" customHeight="1" x14ac:dyDescent="0.25">
      <c r="C734" s="41"/>
      <c r="D734" s="41"/>
    </row>
    <row r="735" spans="3:4" ht="15.75" customHeight="1" x14ac:dyDescent="0.25">
      <c r="C735" s="41"/>
      <c r="D735" s="41"/>
    </row>
    <row r="736" spans="3:4" ht="15.75" customHeight="1" x14ac:dyDescent="0.25">
      <c r="C736" s="41"/>
      <c r="D736" s="41"/>
    </row>
    <row r="737" spans="3:4" ht="15.75" customHeight="1" x14ac:dyDescent="0.25">
      <c r="C737" s="41"/>
      <c r="D737" s="41"/>
    </row>
    <row r="738" spans="3:4" ht="15.75" customHeight="1" x14ac:dyDescent="0.25">
      <c r="C738" s="41"/>
      <c r="D738" s="41"/>
    </row>
    <row r="739" spans="3:4" ht="15.75" customHeight="1" x14ac:dyDescent="0.25">
      <c r="C739" s="41"/>
      <c r="D739" s="41"/>
    </row>
    <row r="740" spans="3:4" ht="15.75" customHeight="1" x14ac:dyDescent="0.25">
      <c r="C740" s="41"/>
      <c r="D740" s="41"/>
    </row>
    <row r="741" spans="3:4" ht="15.75" customHeight="1" x14ac:dyDescent="0.25">
      <c r="C741" s="41"/>
      <c r="D741" s="41"/>
    </row>
    <row r="742" spans="3:4" ht="15.75" customHeight="1" x14ac:dyDescent="0.25">
      <c r="C742" s="41"/>
      <c r="D742" s="41"/>
    </row>
    <row r="743" spans="3:4" ht="15.75" customHeight="1" x14ac:dyDescent="0.25">
      <c r="C743" s="41"/>
      <c r="D743" s="41"/>
    </row>
    <row r="744" spans="3:4" ht="15.75" customHeight="1" x14ac:dyDescent="0.25">
      <c r="C744" s="41"/>
      <c r="D744" s="41"/>
    </row>
    <row r="745" spans="3:4" ht="15.75" customHeight="1" x14ac:dyDescent="0.25">
      <c r="C745" s="41"/>
      <c r="D745" s="41"/>
    </row>
    <row r="746" spans="3:4" ht="15.75" customHeight="1" x14ac:dyDescent="0.25">
      <c r="C746" s="41"/>
      <c r="D746" s="41"/>
    </row>
    <row r="747" spans="3:4" ht="15.75" customHeight="1" x14ac:dyDescent="0.25">
      <c r="C747" s="41"/>
      <c r="D747" s="41"/>
    </row>
    <row r="748" spans="3:4" ht="15.75" customHeight="1" x14ac:dyDescent="0.25">
      <c r="C748" s="41"/>
      <c r="D748" s="41"/>
    </row>
    <row r="749" spans="3:4" ht="15.75" customHeight="1" x14ac:dyDescent="0.25">
      <c r="C749" s="41"/>
      <c r="D749" s="41"/>
    </row>
    <row r="750" spans="3:4" ht="15.75" customHeight="1" x14ac:dyDescent="0.25">
      <c r="C750" s="41"/>
      <c r="D750" s="41"/>
    </row>
    <row r="751" spans="3:4" ht="15.75" customHeight="1" x14ac:dyDescent="0.25">
      <c r="C751" s="41"/>
      <c r="D751" s="41"/>
    </row>
    <row r="752" spans="3:4" ht="15.75" customHeight="1" x14ac:dyDescent="0.25">
      <c r="C752" s="41"/>
      <c r="D752" s="41"/>
    </row>
    <row r="753" spans="3:4" ht="15.75" customHeight="1" x14ac:dyDescent="0.25">
      <c r="C753" s="41"/>
      <c r="D753" s="41"/>
    </row>
    <row r="754" spans="3:4" ht="15.75" customHeight="1" x14ac:dyDescent="0.25">
      <c r="C754" s="41"/>
      <c r="D754" s="41"/>
    </row>
    <row r="755" spans="3:4" ht="15.75" customHeight="1" x14ac:dyDescent="0.25">
      <c r="C755" s="41"/>
      <c r="D755" s="41"/>
    </row>
    <row r="756" spans="3:4" ht="15.75" customHeight="1" x14ac:dyDescent="0.25">
      <c r="C756" s="41"/>
      <c r="D756" s="41"/>
    </row>
    <row r="757" spans="3:4" ht="15.75" customHeight="1" x14ac:dyDescent="0.25">
      <c r="C757" s="41"/>
      <c r="D757" s="41"/>
    </row>
    <row r="758" spans="3:4" ht="15.75" customHeight="1" x14ac:dyDescent="0.25">
      <c r="C758" s="41"/>
      <c r="D758" s="41"/>
    </row>
    <row r="759" spans="3:4" ht="15.75" customHeight="1" x14ac:dyDescent="0.25">
      <c r="C759" s="41"/>
      <c r="D759" s="41"/>
    </row>
    <row r="760" spans="3:4" ht="15.75" customHeight="1" x14ac:dyDescent="0.25">
      <c r="C760" s="41"/>
      <c r="D760" s="41"/>
    </row>
    <row r="761" spans="3:4" ht="15.75" customHeight="1" x14ac:dyDescent="0.25">
      <c r="C761" s="41"/>
      <c r="D761" s="41"/>
    </row>
    <row r="762" spans="3:4" ht="15.75" customHeight="1" x14ac:dyDescent="0.25">
      <c r="C762" s="41"/>
      <c r="D762" s="41"/>
    </row>
    <row r="763" spans="3:4" ht="15.75" customHeight="1" x14ac:dyDescent="0.25">
      <c r="C763" s="41"/>
      <c r="D763" s="41"/>
    </row>
    <row r="764" spans="3:4" ht="15.75" customHeight="1" x14ac:dyDescent="0.25">
      <c r="C764" s="41"/>
      <c r="D764" s="41"/>
    </row>
    <row r="765" spans="3:4" ht="15.75" customHeight="1" x14ac:dyDescent="0.25">
      <c r="C765" s="41"/>
      <c r="D765" s="41"/>
    </row>
    <row r="766" spans="3:4" ht="15.75" customHeight="1" x14ac:dyDescent="0.25">
      <c r="C766" s="41"/>
      <c r="D766" s="41"/>
    </row>
    <row r="767" spans="3:4" ht="15.75" customHeight="1" x14ac:dyDescent="0.25">
      <c r="C767" s="41"/>
      <c r="D767" s="41"/>
    </row>
    <row r="768" spans="3:4" ht="15.75" customHeight="1" x14ac:dyDescent="0.25">
      <c r="C768" s="41"/>
      <c r="D768" s="41"/>
    </row>
    <row r="769" spans="3:4" ht="15.75" customHeight="1" x14ac:dyDescent="0.25">
      <c r="C769" s="41"/>
      <c r="D769" s="41"/>
    </row>
    <row r="770" spans="3:4" ht="15.75" customHeight="1" x14ac:dyDescent="0.25">
      <c r="C770" s="41"/>
      <c r="D770" s="41"/>
    </row>
    <row r="771" spans="3:4" ht="15.75" customHeight="1" x14ac:dyDescent="0.25">
      <c r="C771" s="41"/>
      <c r="D771" s="41"/>
    </row>
    <row r="772" spans="3:4" ht="15.75" customHeight="1" x14ac:dyDescent="0.25">
      <c r="C772" s="41"/>
      <c r="D772" s="41"/>
    </row>
    <row r="773" spans="3:4" ht="15.75" customHeight="1" x14ac:dyDescent="0.25">
      <c r="C773" s="41"/>
      <c r="D773" s="41"/>
    </row>
    <row r="774" spans="3:4" ht="15.75" customHeight="1" x14ac:dyDescent="0.25">
      <c r="C774" s="41"/>
      <c r="D774" s="41"/>
    </row>
    <row r="775" spans="3:4" ht="15.75" customHeight="1" x14ac:dyDescent="0.25">
      <c r="C775" s="41"/>
      <c r="D775" s="41"/>
    </row>
    <row r="776" spans="3:4" ht="15.75" customHeight="1" x14ac:dyDescent="0.25">
      <c r="C776" s="41"/>
      <c r="D776" s="41"/>
    </row>
    <row r="777" spans="3:4" ht="15.75" customHeight="1" x14ac:dyDescent="0.25">
      <c r="C777" s="41"/>
      <c r="D777" s="41"/>
    </row>
    <row r="778" spans="3:4" ht="15.75" customHeight="1" x14ac:dyDescent="0.25">
      <c r="C778" s="41"/>
      <c r="D778" s="41"/>
    </row>
    <row r="779" spans="3:4" ht="15.75" customHeight="1" x14ac:dyDescent="0.25">
      <c r="C779" s="41"/>
      <c r="D779" s="41"/>
    </row>
    <row r="780" spans="3:4" ht="15.75" customHeight="1" x14ac:dyDescent="0.25">
      <c r="C780" s="41"/>
      <c r="D780" s="41"/>
    </row>
    <row r="781" spans="3:4" ht="15.75" customHeight="1" x14ac:dyDescent="0.25">
      <c r="C781" s="41"/>
      <c r="D781" s="41"/>
    </row>
    <row r="782" spans="3:4" ht="15.75" customHeight="1" x14ac:dyDescent="0.25">
      <c r="C782" s="41"/>
      <c r="D782" s="41"/>
    </row>
    <row r="783" spans="3:4" ht="15.75" customHeight="1" x14ac:dyDescent="0.25">
      <c r="C783" s="41"/>
      <c r="D783" s="41"/>
    </row>
    <row r="784" spans="3:4" ht="15.75" customHeight="1" x14ac:dyDescent="0.25">
      <c r="C784" s="41"/>
      <c r="D784" s="41"/>
    </row>
    <row r="785" spans="3:4" ht="15.75" customHeight="1" x14ac:dyDescent="0.25">
      <c r="C785" s="41"/>
      <c r="D785" s="41"/>
    </row>
    <row r="786" spans="3:4" ht="15.75" customHeight="1" x14ac:dyDescent="0.25">
      <c r="C786" s="41"/>
      <c r="D786" s="41"/>
    </row>
    <row r="787" spans="3:4" ht="15.75" customHeight="1" x14ac:dyDescent="0.25">
      <c r="C787" s="41"/>
      <c r="D787" s="41"/>
    </row>
    <row r="788" spans="3:4" ht="15.75" customHeight="1" x14ac:dyDescent="0.25">
      <c r="C788" s="41"/>
      <c r="D788" s="41"/>
    </row>
    <row r="789" spans="3:4" ht="15.75" customHeight="1" x14ac:dyDescent="0.25">
      <c r="C789" s="41"/>
      <c r="D789" s="41"/>
    </row>
    <row r="790" spans="3:4" ht="15.75" customHeight="1" x14ac:dyDescent="0.25">
      <c r="C790" s="41"/>
      <c r="D790" s="41"/>
    </row>
    <row r="791" spans="3:4" ht="15.75" customHeight="1" x14ac:dyDescent="0.25">
      <c r="C791" s="41"/>
      <c r="D791" s="41"/>
    </row>
    <row r="792" spans="3:4" ht="15.75" customHeight="1" x14ac:dyDescent="0.25">
      <c r="C792" s="41"/>
      <c r="D792" s="41"/>
    </row>
    <row r="793" spans="3:4" ht="15.75" customHeight="1" x14ac:dyDescent="0.25">
      <c r="C793" s="41"/>
      <c r="D793" s="41"/>
    </row>
    <row r="794" spans="3:4" ht="15.75" customHeight="1" x14ac:dyDescent="0.25">
      <c r="C794" s="41"/>
      <c r="D794" s="41"/>
    </row>
    <row r="795" spans="3:4" ht="15.75" customHeight="1" x14ac:dyDescent="0.25">
      <c r="C795" s="41"/>
      <c r="D795" s="41"/>
    </row>
    <row r="796" spans="3:4" ht="15.75" customHeight="1" x14ac:dyDescent="0.25">
      <c r="C796" s="41"/>
      <c r="D796" s="41"/>
    </row>
    <row r="797" spans="3:4" ht="15.75" customHeight="1" x14ac:dyDescent="0.25">
      <c r="C797" s="41"/>
      <c r="D797" s="41"/>
    </row>
    <row r="798" spans="3:4" ht="15.75" customHeight="1" x14ac:dyDescent="0.25">
      <c r="C798" s="41"/>
      <c r="D798" s="41"/>
    </row>
    <row r="799" spans="3:4" ht="15.75" customHeight="1" x14ac:dyDescent="0.25">
      <c r="C799" s="41"/>
      <c r="D799" s="41"/>
    </row>
    <row r="800" spans="3:4" ht="15.75" customHeight="1" x14ac:dyDescent="0.25">
      <c r="C800" s="41"/>
      <c r="D800" s="41"/>
    </row>
    <row r="801" spans="3:4" ht="15.75" customHeight="1" x14ac:dyDescent="0.25">
      <c r="C801" s="41"/>
      <c r="D801" s="41"/>
    </row>
    <row r="802" spans="3:4" ht="15.75" customHeight="1" x14ac:dyDescent="0.25">
      <c r="C802" s="41"/>
      <c r="D802" s="41"/>
    </row>
    <row r="803" spans="3:4" ht="15.75" customHeight="1" x14ac:dyDescent="0.25">
      <c r="C803" s="41"/>
      <c r="D803" s="41"/>
    </row>
    <row r="804" spans="3:4" ht="15.75" customHeight="1" x14ac:dyDescent="0.25">
      <c r="C804" s="41"/>
      <c r="D804" s="41"/>
    </row>
    <row r="805" spans="3:4" ht="15.75" customHeight="1" x14ac:dyDescent="0.25">
      <c r="C805" s="41"/>
      <c r="D805" s="41"/>
    </row>
    <row r="806" spans="3:4" ht="15.75" customHeight="1" x14ac:dyDescent="0.25">
      <c r="C806" s="41"/>
      <c r="D806" s="41"/>
    </row>
    <row r="807" spans="3:4" ht="15.75" customHeight="1" x14ac:dyDescent="0.25">
      <c r="C807" s="41"/>
      <c r="D807" s="41"/>
    </row>
    <row r="808" spans="3:4" ht="15.75" customHeight="1" x14ac:dyDescent="0.25">
      <c r="C808" s="41"/>
      <c r="D808" s="41"/>
    </row>
    <row r="809" spans="3:4" ht="15.75" customHeight="1" x14ac:dyDescent="0.25">
      <c r="C809" s="41"/>
      <c r="D809" s="41"/>
    </row>
    <row r="810" spans="3:4" ht="15.75" customHeight="1" x14ac:dyDescent="0.25">
      <c r="C810" s="41"/>
      <c r="D810" s="41"/>
    </row>
    <row r="811" spans="3:4" ht="15.75" customHeight="1" x14ac:dyDescent="0.25">
      <c r="C811" s="41"/>
      <c r="D811" s="41"/>
    </row>
    <row r="812" spans="3:4" ht="15.75" customHeight="1" x14ac:dyDescent="0.25">
      <c r="C812" s="41"/>
      <c r="D812" s="41"/>
    </row>
    <row r="813" spans="3:4" ht="15.75" customHeight="1" x14ac:dyDescent="0.25">
      <c r="C813" s="41"/>
      <c r="D813" s="41"/>
    </row>
    <row r="814" spans="3:4" ht="15.75" customHeight="1" x14ac:dyDescent="0.25">
      <c r="C814" s="41"/>
      <c r="D814" s="41"/>
    </row>
    <row r="815" spans="3:4" ht="15.75" customHeight="1" x14ac:dyDescent="0.25">
      <c r="C815" s="41"/>
      <c r="D815" s="41"/>
    </row>
    <row r="816" spans="3:4" ht="15.75" customHeight="1" x14ac:dyDescent="0.25">
      <c r="C816" s="41"/>
      <c r="D816" s="41"/>
    </row>
    <row r="817" spans="3:4" ht="15.75" customHeight="1" x14ac:dyDescent="0.25">
      <c r="C817" s="41"/>
      <c r="D817" s="41"/>
    </row>
    <row r="818" spans="3:4" ht="15.75" customHeight="1" x14ac:dyDescent="0.25">
      <c r="C818" s="41"/>
      <c r="D818" s="41"/>
    </row>
    <row r="819" spans="3:4" ht="15.75" customHeight="1" x14ac:dyDescent="0.25">
      <c r="C819" s="41"/>
      <c r="D819" s="41"/>
    </row>
    <row r="820" spans="3:4" ht="15.75" customHeight="1" x14ac:dyDescent="0.25">
      <c r="C820" s="41"/>
      <c r="D820" s="41"/>
    </row>
    <row r="821" spans="3:4" ht="15.75" customHeight="1" x14ac:dyDescent="0.25">
      <c r="C821" s="41"/>
      <c r="D821" s="41"/>
    </row>
    <row r="822" spans="3:4" ht="15.75" customHeight="1" x14ac:dyDescent="0.25">
      <c r="C822" s="41"/>
      <c r="D822" s="41"/>
    </row>
    <row r="823" spans="3:4" ht="15.75" customHeight="1" x14ac:dyDescent="0.25">
      <c r="C823" s="41"/>
      <c r="D823" s="41"/>
    </row>
    <row r="824" spans="3:4" ht="15.75" customHeight="1" x14ac:dyDescent="0.25">
      <c r="C824" s="41"/>
      <c r="D824" s="41"/>
    </row>
    <row r="825" spans="3:4" ht="15.75" customHeight="1" x14ac:dyDescent="0.25">
      <c r="C825" s="41"/>
      <c r="D825" s="41"/>
    </row>
    <row r="826" spans="3:4" ht="15.75" customHeight="1" x14ac:dyDescent="0.25">
      <c r="C826" s="41"/>
      <c r="D826" s="41"/>
    </row>
    <row r="827" spans="3:4" ht="15.75" customHeight="1" x14ac:dyDescent="0.25">
      <c r="C827" s="41"/>
      <c r="D827" s="41"/>
    </row>
    <row r="828" spans="3:4" ht="15.75" customHeight="1" x14ac:dyDescent="0.25">
      <c r="C828" s="41"/>
      <c r="D828" s="41"/>
    </row>
    <row r="829" spans="3:4" ht="15.75" customHeight="1" x14ac:dyDescent="0.25">
      <c r="C829" s="41"/>
      <c r="D829" s="41"/>
    </row>
    <row r="830" spans="3:4" ht="15.75" customHeight="1" x14ac:dyDescent="0.25">
      <c r="C830" s="41"/>
      <c r="D830" s="41"/>
    </row>
    <row r="831" spans="3:4" ht="15.75" customHeight="1" x14ac:dyDescent="0.25">
      <c r="C831" s="41"/>
      <c r="D831" s="41"/>
    </row>
    <row r="832" spans="3:4" ht="15.75" customHeight="1" x14ac:dyDescent="0.25">
      <c r="C832" s="41"/>
      <c r="D832" s="41"/>
    </row>
    <row r="833" spans="3:4" ht="15.75" customHeight="1" x14ac:dyDescent="0.25">
      <c r="C833" s="41"/>
      <c r="D833" s="41"/>
    </row>
    <row r="834" spans="3:4" ht="15.75" customHeight="1" x14ac:dyDescent="0.25">
      <c r="C834" s="41"/>
      <c r="D834" s="41"/>
    </row>
    <row r="835" spans="3:4" ht="15.75" customHeight="1" x14ac:dyDescent="0.25">
      <c r="C835" s="41"/>
      <c r="D835" s="41"/>
    </row>
    <row r="836" spans="3:4" ht="15.75" customHeight="1" x14ac:dyDescent="0.25">
      <c r="C836" s="41"/>
      <c r="D836" s="41"/>
    </row>
    <row r="837" spans="3:4" ht="15.75" customHeight="1" x14ac:dyDescent="0.25">
      <c r="C837" s="41"/>
      <c r="D837" s="41"/>
    </row>
    <row r="838" spans="3:4" ht="15.75" customHeight="1" x14ac:dyDescent="0.25">
      <c r="C838" s="41"/>
      <c r="D838" s="41"/>
    </row>
    <row r="839" spans="3:4" ht="15.75" customHeight="1" x14ac:dyDescent="0.25">
      <c r="C839" s="41"/>
      <c r="D839" s="41"/>
    </row>
    <row r="840" spans="3:4" ht="15.75" customHeight="1" x14ac:dyDescent="0.25">
      <c r="C840" s="41"/>
      <c r="D840" s="41"/>
    </row>
    <row r="841" spans="3:4" ht="15.75" customHeight="1" x14ac:dyDescent="0.25">
      <c r="C841" s="41"/>
      <c r="D841" s="41"/>
    </row>
    <row r="842" spans="3:4" ht="15.75" customHeight="1" x14ac:dyDescent="0.25">
      <c r="C842" s="41"/>
      <c r="D842" s="41"/>
    </row>
    <row r="843" spans="3:4" ht="15.75" customHeight="1" x14ac:dyDescent="0.25">
      <c r="C843" s="41"/>
      <c r="D843" s="41"/>
    </row>
    <row r="844" spans="3:4" ht="15.75" customHeight="1" x14ac:dyDescent="0.25">
      <c r="C844" s="41"/>
      <c r="D844" s="41"/>
    </row>
    <row r="845" spans="3:4" ht="15.75" customHeight="1" x14ac:dyDescent="0.25">
      <c r="C845" s="41"/>
      <c r="D845" s="41"/>
    </row>
    <row r="846" spans="3:4" ht="15.75" customHeight="1" x14ac:dyDescent="0.25">
      <c r="C846" s="41"/>
      <c r="D846" s="41"/>
    </row>
    <row r="847" spans="3:4" ht="15.75" customHeight="1" x14ac:dyDescent="0.25">
      <c r="C847" s="41"/>
      <c r="D847" s="41"/>
    </row>
    <row r="848" spans="3:4" ht="15.75" customHeight="1" x14ac:dyDescent="0.25">
      <c r="C848" s="41"/>
      <c r="D848" s="41"/>
    </row>
    <row r="849" spans="3:4" ht="15.75" customHeight="1" x14ac:dyDescent="0.25">
      <c r="C849" s="41"/>
      <c r="D849" s="41"/>
    </row>
    <row r="850" spans="3:4" ht="15.75" customHeight="1" x14ac:dyDescent="0.25">
      <c r="C850" s="41"/>
      <c r="D850" s="41"/>
    </row>
    <row r="851" spans="3:4" ht="15.75" customHeight="1" x14ac:dyDescent="0.25">
      <c r="C851" s="41"/>
      <c r="D851" s="41"/>
    </row>
    <row r="852" spans="3:4" ht="15.75" customHeight="1" x14ac:dyDescent="0.25">
      <c r="C852" s="41"/>
      <c r="D852" s="41"/>
    </row>
    <row r="853" spans="3:4" ht="15.75" customHeight="1" x14ac:dyDescent="0.25">
      <c r="C853" s="41"/>
      <c r="D853" s="41"/>
    </row>
    <row r="854" spans="3:4" ht="15.75" customHeight="1" x14ac:dyDescent="0.25">
      <c r="C854" s="41"/>
      <c r="D854" s="41"/>
    </row>
    <row r="855" spans="3:4" ht="15.75" customHeight="1" x14ac:dyDescent="0.25">
      <c r="C855" s="41"/>
      <c r="D855" s="41"/>
    </row>
    <row r="856" spans="3:4" ht="15.75" customHeight="1" x14ac:dyDescent="0.25">
      <c r="C856" s="41"/>
      <c r="D856" s="41"/>
    </row>
    <row r="857" spans="3:4" ht="15.75" customHeight="1" x14ac:dyDescent="0.25">
      <c r="C857" s="41"/>
      <c r="D857" s="41"/>
    </row>
    <row r="858" spans="3:4" ht="15.75" customHeight="1" x14ac:dyDescent="0.25">
      <c r="C858" s="41"/>
      <c r="D858" s="41"/>
    </row>
    <row r="859" spans="3:4" ht="15.75" customHeight="1" x14ac:dyDescent="0.25">
      <c r="C859" s="41"/>
      <c r="D859" s="41"/>
    </row>
    <row r="860" spans="3:4" ht="15.75" customHeight="1" x14ac:dyDescent="0.25">
      <c r="C860" s="41"/>
      <c r="D860" s="41"/>
    </row>
    <row r="861" spans="3:4" ht="15.75" customHeight="1" x14ac:dyDescent="0.25">
      <c r="C861" s="41"/>
      <c r="D861" s="41"/>
    </row>
    <row r="862" spans="3:4" ht="15.75" customHeight="1" x14ac:dyDescent="0.25">
      <c r="C862" s="41"/>
      <c r="D862" s="41"/>
    </row>
    <row r="863" spans="3:4" ht="15.75" customHeight="1" x14ac:dyDescent="0.25">
      <c r="C863" s="41"/>
      <c r="D863" s="41"/>
    </row>
    <row r="864" spans="3:4" ht="15.75" customHeight="1" x14ac:dyDescent="0.25">
      <c r="C864" s="41"/>
      <c r="D864" s="41"/>
    </row>
    <row r="865" spans="3:4" ht="15.75" customHeight="1" x14ac:dyDescent="0.25">
      <c r="C865" s="41"/>
      <c r="D865" s="41"/>
    </row>
    <row r="866" spans="3:4" ht="15.75" customHeight="1" x14ac:dyDescent="0.25">
      <c r="C866" s="41"/>
      <c r="D866" s="41"/>
    </row>
    <row r="867" spans="3:4" ht="15.75" customHeight="1" x14ac:dyDescent="0.25">
      <c r="C867" s="41"/>
      <c r="D867" s="41"/>
    </row>
    <row r="868" spans="3:4" ht="15.75" customHeight="1" x14ac:dyDescent="0.25">
      <c r="C868" s="41"/>
      <c r="D868" s="41"/>
    </row>
    <row r="869" spans="3:4" ht="15.75" customHeight="1" x14ac:dyDescent="0.25">
      <c r="C869" s="41"/>
      <c r="D869" s="41"/>
    </row>
    <row r="870" spans="3:4" ht="15.75" customHeight="1" x14ac:dyDescent="0.25">
      <c r="C870" s="41"/>
      <c r="D870" s="41"/>
    </row>
    <row r="871" spans="3:4" ht="15.75" customHeight="1" x14ac:dyDescent="0.25">
      <c r="C871" s="41"/>
      <c r="D871" s="41"/>
    </row>
    <row r="872" spans="3:4" ht="15.75" customHeight="1" x14ac:dyDescent="0.25">
      <c r="C872" s="41"/>
      <c r="D872" s="41"/>
    </row>
    <row r="873" spans="3:4" ht="15.75" customHeight="1" x14ac:dyDescent="0.25">
      <c r="C873" s="41"/>
      <c r="D873" s="41"/>
    </row>
    <row r="874" spans="3:4" ht="15.75" customHeight="1" x14ac:dyDescent="0.25">
      <c r="C874" s="41"/>
      <c r="D874" s="41"/>
    </row>
    <row r="875" spans="3:4" ht="15.75" customHeight="1" x14ac:dyDescent="0.25">
      <c r="C875" s="41"/>
      <c r="D875" s="41"/>
    </row>
    <row r="876" spans="3:4" ht="15.75" customHeight="1" x14ac:dyDescent="0.25">
      <c r="C876" s="41"/>
      <c r="D876" s="41"/>
    </row>
    <row r="877" spans="3:4" ht="15.75" customHeight="1" x14ac:dyDescent="0.25">
      <c r="C877" s="41"/>
      <c r="D877" s="41"/>
    </row>
    <row r="878" spans="3:4" ht="15.75" customHeight="1" x14ac:dyDescent="0.25">
      <c r="C878" s="41"/>
      <c r="D878" s="41"/>
    </row>
    <row r="879" spans="3:4" ht="15.75" customHeight="1" x14ac:dyDescent="0.25">
      <c r="C879" s="41"/>
      <c r="D879" s="41"/>
    </row>
    <row r="880" spans="3:4" ht="15.75" customHeight="1" x14ac:dyDescent="0.25">
      <c r="C880" s="41"/>
      <c r="D880" s="41"/>
    </row>
    <row r="881" spans="3:4" ht="15.75" customHeight="1" x14ac:dyDescent="0.25">
      <c r="C881" s="41"/>
      <c r="D881" s="41"/>
    </row>
    <row r="882" spans="3:4" ht="15.75" customHeight="1" x14ac:dyDescent="0.25">
      <c r="C882" s="41"/>
      <c r="D882" s="41"/>
    </row>
    <row r="883" spans="3:4" ht="15.75" customHeight="1" x14ac:dyDescent="0.25">
      <c r="C883" s="41"/>
      <c r="D883" s="41"/>
    </row>
    <row r="884" spans="3:4" ht="15.75" customHeight="1" x14ac:dyDescent="0.25">
      <c r="C884" s="41"/>
      <c r="D884" s="41"/>
    </row>
    <row r="885" spans="3:4" ht="15.75" customHeight="1" x14ac:dyDescent="0.25">
      <c r="C885" s="41"/>
      <c r="D885" s="41"/>
    </row>
    <row r="886" spans="3:4" ht="15.75" customHeight="1" x14ac:dyDescent="0.25">
      <c r="C886" s="41"/>
      <c r="D886" s="41"/>
    </row>
    <row r="887" spans="3:4" ht="15.75" customHeight="1" x14ac:dyDescent="0.25">
      <c r="C887" s="41"/>
      <c r="D887" s="41"/>
    </row>
    <row r="888" spans="3:4" ht="15.75" customHeight="1" x14ac:dyDescent="0.25">
      <c r="C888" s="41"/>
      <c r="D888" s="41"/>
    </row>
    <row r="889" spans="3:4" ht="15.75" customHeight="1" x14ac:dyDescent="0.25">
      <c r="C889" s="41"/>
      <c r="D889" s="41"/>
    </row>
    <row r="890" spans="3:4" ht="15.75" customHeight="1" x14ac:dyDescent="0.25">
      <c r="C890" s="41"/>
      <c r="D890" s="41"/>
    </row>
    <row r="891" spans="3:4" ht="15.75" customHeight="1" x14ac:dyDescent="0.25">
      <c r="C891" s="41"/>
      <c r="D891" s="41"/>
    </row>
    <row r="892" spans="3:4" ht="15.75" customHeight="1" x14ac:dyDescent="0.25">
      <c r="C892" s="41"/>
      <c r="D892" s="41"/>
    </row>
    <row r="893" spans="3:4" ht="15.75" customHeight="1" x14ac:dyDescent="0.25">
      <c r="C893" s="41"/>
      <c r="D893" s="41"/>
    </row>
    <row r="894" spans="3:4" ht="15.75" customHeight="1" x14ac:dyDescent="0.25">
      <c r="C894" s="41"/>
      <c r="D894" s="41"/>
    </row>
    <row r="895" spans="3:4" ht="15.75" customHeight="1" x14ac:dyDescent="0.25">
      <c r="C895" s="41"/>
      <c r="D895" s="41"/>
    </row>
    <row r="896" spans="3:4" ht="15.75" customHeight="1" x14ac:dyDescent="0.25">
      <c r="C896" s="41"/>
      <c r="D896" s="41"/>
    </row>
    <row r="897" spans="3:4" ht="15.75" customHeight="1" x14ac:dyDescent="0.25">
      <c r="C897" s="41"/>
      <c r="D897" s="41"/>
    </row>
    <row r="898" spans="3:4" ht="15.75" customHeight="1" x14ac:dyDescent="0.25">
      <c r="C898" s="41"/>
      <c r="D898" s="41"/>
    </row>
    <row r="899" spans="3:4" ht="15.75" customHeight="1" x14ac:dyDescent="0.25">
      <c r="C899" s="41"/>
      <c r="D899" s="41"/>
    </row>
    <row r="900" spans="3:4" ht="15.75" customHeight="1" x14ac:dyDescent="0.25">
      <c r="C900" s="41"/>
      <c r="D900" s="41"/>
    </row>
    <row r="901" spans="3:4" ht="15.75" customHeight="1" x14ac:dyDescent="0.25">
      <c r="C901" s="41"/>
      <c r="D901" s="41"/>
    </row>
    <row r="902" spans="3:4" ht="15.75" customHeight="1" x14ac:dyDescent="0.25">
      <c r="C902" s="41"/>
      <c r="D902" s="41"/>
    </row>
    <row r="903" spans="3:4" ht="15.75" customHeight="1" x14ac:dyDescent="0.25">
      <c r="C903" s="41"/>
      <c r="D903" s="41"/>
    </row>
    <row r="904" spans="3:4" ht="15.75" customHeight="1" x14ac:dyDescent="0.25">
      <c r="C904" s="41"/>
      <c r="D904" s="41"/>
    </row>
    <row r="905" spans="3:4" ht="15.75" customHeight="1" x14ac:dyDescent="0.25">
      <c r="C905" s="41"/>
      <c r="D905" s="41"/>
    </row>
    <row r="906" spans="3:4" ht="15.75" customHeight="1" x14ac:dyDescent="0.25">
      <c r="C906" s="41"/>
      <c r="D906" s="41"/>
    </row>
    <row r="907" spans="3:4" ht="15.75" customHeight="1" x14ac:dyDescent="0.25">
      <c r="C907" s="41"/>
      <c r="D907" s="41"/>
    </row>
    <row r="908" spans="3:4" ht="15.75" customHeight="1" x14ac:dyDescent="0.25">
      <c r="C908" s="41"/>
      <c r="D908" s="41"/>
    </row>
    <row r="909" spans="3:4" ht="15.75" customHeight="1" x14ac:dyDescent="0.25">
      <c r="C909" s="41"/>
      <c r="D909" s="41"/>
    </row>
    <row r="910" spans="3:4" ht="15.75" customHeight="1" x14ac:dyDescent="0.25">
      <c r="C910" s="41"/>
      <c r="D910" s="41"/>
    </row>
    <row r="911" spans="3:4" ht="15.75" customHeight="1" x14ac:dyDescent="0.25">
      <c r="C911" s="41"/>
      <c r="D911" s="41"/>
    </row>
    <row r="912" spans="3:4" ht="15.75" customHeight="1" x14ac:dyDescent="0.25">
      <c r="C912" s="41"/>
      <c r="D912" s="41"/>
    </row>
    <row r="913" spans="3:4" ht="15.75" customHeight="1" x14ac:dyDescent="0.25">
      <c r="C913" s="41"/>
      <c r="D913" s="41"/>
    </row>
    <row r="914" spans="3:4" ht="15.75" customHeight="1" x14ac:dyDescent="0.25">
      <c r="C914" s="41"/>
      <c r="D914" s="41"/>
    </row>
    <row r="915" spans="3:4" ht="15.75" customHeight="1" x14ac:dyDescent="0.25">
      <c r="C915" s="41"/>
      <c r="D915" s="41"/>
    </row>
    <row r="916" spans="3:4" ht="15.75" customHeight="1" x14ac:dyDescent="0.25">
      <c r="C916" s="41"/>
      <c r="D916" s="41"/>
    </row>
    <row r="917" spans="3:4" ht="15.75" customHeight="1" x14ac:dyDescent="0.25">
      <c r="C917" s="41"/>
      <c r="D917" s="41"/>
    </row>
    <row r="918" spans="3:4" ht="15.75" customHeight="1" x14ac:dyDescent="0.25">
      <c r="C918" s="41"/>
      <c r="D918" s="41"/>
    </row>
    <row r="919" spans="3:4" ht="15.75" customHeight="1" x14ac:dyDescent="0.25">
      <c r="C919" s="41"/>
      <c r="D919" s="41"/>
    </row>
    <row r="920" spans="3:4" ht="15.75" customHeight="1" x14ac:dyDescent="0.25">
      <c r="C920" s="41"/>
      <c r="D920" s="41"/>
    </row>
    <row r="921" spans="3:4" ht="15.75" customHeight="1" x14ac:dyDescent="0.25">
      <c r="C921" s="41"/>
      <c r="D921" s="41"/>
    </row>
    <row r="922" spans="3:4" ht="15.75" customHeight="1" x14ac:dyDescent="0.25">
      <c r="C922" s="41"/>
      <c r="D922" s="41"/>
    </row>
    <row r="923" spans="3:4" ht="15.75" customHeight="1" x14ac:dyDescent="0.25">
      <c r="C923" s="41"/>
      <c r="D923" s="41"/>
    </row>
    <row r="924" spans="3:4" ht="15.75" customHeight="1" x14ac:dyDescent="0.25">
      <c r="C924" s="41"/>
      <c r="D924" s="41"/>
    </row>
    <row r="925" spans="3:4" ht="15.75" customHeight="1" x14ac:dyDescent="0.25">
      <c r="C925" s="41"/>
      <c r="D925" s="41"/>
    </row>
    <row r="926" spans="3:4" ht="15.75" customHeight="1" x14ac:dyDescent="0.25">
      <c r="C926" s="41"/>
      <c r="D926" s="41"/>
    </row>
    <row r="927" spans="3:4" ht="15.75" customHeight="1" x14ac:dyDescent="0.25">
      <c r="C927" s="41"/>
      <c r="D927" s="41"/>
    </row>
    <row r="928" spans="3:4" ht="15.75" customHeight="1" x14ac:dyDescent="0.25">
      <c r="C928" s="41"/>
      <c r="D928" s="41"/>
    </row>
    <row r="929" spans="3:4" ht="15.75" customHeight="1" x14ac:dyDescent="0.25">
      <c r="C929" s="41"/>
      <c r="D929" s="41"/>
    </row>
    <row r="930" spans="3:4" ht="15.75" customHeight="1" x14ac:dyDescent="0.25">
      <c r="C930" s="41"/>
      <c r="D930" s="41"/>
    </row>
    <row r="931" spans="3:4" ht="15.75" customHeight="1" x14ac:dyDescent="0.25">
      <c r="C931" s="41"/>
      <c r="D931" s="41"/>
    </row>
    <row r="932" spans="3:4" ht="15.75" customHeight="1" x14ac:dyDescent="0.25">
      <c r="C932" s="41"/>
      <c r="D932" s="41"/>
    </row>
    <row r="933" spans="3:4" ht="15.75" customHeight="1" x14ac:dyDescent="0.25">
      <c r="C933" s="41"/>
      <c r="D933" s="41"/>
    </row>
    <row r="934" spans="3:4" ht="15.75" customHeight="1" x14ac:dyDescent="0.25">
      <c r="C934" s="41"/>
      <c r="D934" s="41"/>
    </row>
    <row r="935" spans="3:4" ht="15.75" customHeight="1" x14ac:dyDescent="0.25">
      <c r="C935" s="41"/>
      <c r="D935" s="41"/>
    </row>
    <row r="936" spans="3:4" ht="15.75" customHeight="1" x14ac:dyDescent="0.25">
      <c r="C936" s="41"/>
      <c r="D936" s="41"/>
    </row>
    <row r="937" spans="3:4" ht="15.75" customHeight="1" x14ac:dyDescent="0.25">
      <c r="C937" s="41"/>
      <c r="D937" s="41"/>
    </row>
    <row r="938" spans="3:4" ht="15.75" customHeight="1" x14ac:dyDescent="0.25">
      <c r="C938" s="41"/>
      <c r="D938" s="41"/>
    </row>
    <row r="939" spans="3:4" ht="15.75" customHeight="1" x14ac:dyDescent="0.25">
      <c r="C939" s="41"/>
      <c r="D939" s="41"/>
    </row>
    <row r="940" spans="3:4" ht="15.75" customHeight="1" x14ac:dyDescent="0.25">
      <c r="C940" s="41"/>
      <c r="D940" s="41"/>
    </row>
    <row r="941" spans="3:4" ht="15.75" customHeight="1" x14ac:dyDescent="0.25">
      <c r="C941" s="41"/>
      <c r="D941" s="41"/>
    </row>
    <row r="942" spans="3:4" ht="15.75" customHeight="1" x14ac:dyDescent="0.25">
      <c r="C942" s="41"/>
      <c r="D942" s="41"/>
    </row>
    <row r="943" spans="3:4" ht="15.75" customHeight="1" x14ac:dyDescent="0.25">
      <c r="C943" s="41"/>
      <c r="D943" s="41"/>
    </row>
    <row r="944" spans="3:4" ht="15.75" customHeight="1" x14ac:dyDescent="0.25">
      <c r="C944" s="41"/>
      <c r="D944" s="41"/>
    </row>
    <row r="945" spans="3:4" ht="15.75" customHeight="1" x14ac:dyDescent="0.25">
      <c r="C945" s="41"/>
      <c r="D945" s="41"/>
    </row>
    <row r="946" spans="3:4" ht="15.75" customHeight="1" x14ac:dyDescent="0.25">
      <c r="C946" s="41"/>
      <c r="D946" s="41"/>
    </row>
    <row r="947" spans="3:4" ht="15.75" customHeight="1" x14ac:dyDescent="0.25">
      <c r="C947" s="41"/>
      <c r="D947" s="41"/>
    </row>
    <row r="948" spans="3:4" ht="15.75" customHeight="1" x14ac:dyDescent="0.25">
      <c r="C948" s="41"/>
      <c r="D948" s="41"/>
    </row>
    <row r="949" spans="3:4" ht="15.75" customHeight="1" x14ac:dyDescent="0.25">
      <c r="C949" s="41"/>
      <c r="D949" s="41"/>
    </row>
    <row r="950" spans="3:4" ht="15.75" customHeight="1" x14ac:dyDescent="0.25">
      <c r="C950" s="41"/>
      <c r="D950" s="41"/>
    </row>
    <row r="951" spans="3:4" ht="15.75" customHeight="1" x14ac:dyDescent="0.25">
      <c r="C951" s="41"/>
      <c r="D951" s="41"/>
    </row>
    <row r="952" spans="3:4" ht="15.75" customHeight="1" x14ac:dyDescent="0.25">
      <c r="C952" s="41"/>
      <c r="D952" s="41"/>
    </row>
    <row r="953" spans="3:4" ht="15.75" customHeight="1" x14ac:dyDescent="0.25">
      <c r="C953" s="41"/>
      <c r="D953" s="41"/>
    </row>
    <row r="954" spans="3:4" ht="15.75" customHeight="1" x14ac:dyDescent="0.25">
      <c r="C954" s="41"/>
      <c r="D954" s="41"/>
    </row>
    <row r="955" spans="3:4" ht="15.75" customHeight="1" x14ac:dyDescent="0.25">
      <c r="C955" s="41"/>
      <c r="D955" s="41"/>
    </row>
    <row r="956" spans="3:4" ht="15.75" customHeight="1" x14ac:dyDescent="0.25">
      <c r="C956" s="41"/>
      <c r="D956" s="41"/>
    </row>
    <row r="957" spans="3:4" ht="15.75" customHeight="1" x14ac:dyDescent="0.25">
      <c r="C957" s="41"/>
      <c r="D957" s="41"/>
    </row>
    <row r="958" spans="3:4" ht="15.75" customHeight="1" x14ac:dyDescent="0.25">
      <c r="C958" s="41"/>
      <c r="D958" s="41"/>
    </row>
    <row r="959" spans="3:4" ht="15.75" customHeight="1" x14ac:dyDescent="0.25">
      <c r="C959" s="41"/>
      <c r="D959" s="41"/>
    </row>
    <row r="960" spans="3:4" ht="15.75" customHeight="1" x14ac:dyDescent="0.25">
      <c r="C960" s="41"/>
      <c r="D960" s="41"/>
    </row>
    <row r="961" spans="3:4" ht="15.75" customHeight="1" x14ac:dyDescent="0.25">
      <c r="C961" s="41"/>
      <c r="D961" s="41"/>
    </row>
    <row r="962" spans="3:4" ht="15.75" customHeight="1" x14ac:dyDescent="0.25">
      <c r="C962" s="41"/>
      <c r="D962" s="41"/>
    </row>
    <row r="963" spans="3:4" ht="15.75" customHeight="1" x14ac:dyDescent="0.25">
      <c r="C963" s="41"/>
      <c r="D963" s="41"/>
    </row>
    <row r="964" spans="3:4" ht="15.75" customHeight="1" x14ac:dyDescent="0.25">
      <c r="C964" s="41"/>
      <c r="D964" s="41"/>
    </row>
    <row r="965" spans="3:4" ht="15.75" customHeight="1" x14ac:dyDescent="0.25">
      <c r="C965" s="41"/>
      <c r="D965" s="41"/>
    </row>
    <row r="966" spans="3:4" ht="15.75" customHeight="1" x14ac:dyDescent="0.25">
      <c r="C966" s="41"/>
      <c r="D966" s="41"/>
    </row>
    <row r="967" spans="3:4" ht="15.75" customHeight="1" x14ac:dyDescent="0.25">
      <c r="C967" s="41"/>
      <c r="D967" s="41"/>
    </row>
    <row r="968" spans="3:4" ht="15.75" customHeight="1" x14ac:dyDescent="0.25">
      <c r="C968" s="41"/>
      <c r="D968" s="41"/>
    </row>
    <row r="969" spans="3:4" ht="15.75" customHeight="1" x14ac:dyDescent="0.25">
      <c r="C969" s="41"/>
      <c r="D969" s="41"/>
    </row>
    <row r="970" spans="3:4" ht="15.75" customHeight="1" x14ac:dyDescent="0.25">
      <c r="C970" s="41"/>
      <c r="D970" s="41"/>
    </row>
    <row r="971" spans="3:4" ht="15.75" customHeight="1" x14ac:dyDescent="0.25">
      <c r="C971" s="41"/>
      <c r="D971" s="41"/>
    </row>
    <row r="972" spans="3:4" ht="15.75" customHeight="1" x14ac:dyDescent="0.25">
      <c r="C972" s="41"/>
      <c r="D972" s="41"/>
    </row>
    <row r="973" spans="3:4" ht="15.75" customHeight="1" x14ac:dyDescent="0.25">
      <c r="C973" s="41"/>
      <c r="D973" s="41"/>
    </row>
    <row r="974" spans="3:4" ht="15.75" customHeight="1" x14ac:dyDescent="0.25">
      <c r="C974" s="41"/>
      <c r="D974" s="41"/>
    </row>
    <row r="975" spans="3:4" ht="15.75" customHeight="1" x14ac:dyDescent="0.25">
      <c r="C975" s="41"/>
      <c r="D975" s="41"/>
    </row>
    <row r="976" spans="3:4" ht="15.75" customHeight="1" x14ac:dyDescent="0.25">
      <c r="C976" s="41"/>
      <c r="D976" s="41"/>
    </row>
    <row r="977" spans="3:4" ht="15.75" customHeight="1" x14ac:dyDescent="0.25">
      <c r="C977" s="41"/>
      <c r="D977" s="41"/>
    </row>
    <row r="978" spans="3:4" ht="15.75" customHeight="1" x14ac:dyDescent="0.25">
      <c r="C978" s="41"/>
      <c r="D978" s="41"/>
    </row>
    <row r="979" spans="3:4" ht="15.75" customHeight="1" x14ac:dyDescent="0.25">
      <c r="C979" s="41"/>
      <c r="D979" s="41"/>
    </row>
    <row r="980" spans="3:4" ht="15.75" customHeight="1" x14ac:dyDescent="0.25">
      <c r="C980" s="41"/>
      <c r="D980" s="41"/>
    </row>
    <row r="981" spans="3:4" ht="15.75" customHeight="1" x14ac:dyDescent="0.25">
      <c r="C981" s="41"/>
      <c r="D981" s="41"/>
    </row>
    <row r="982" spans="3:4" ht="15.75" customHeight="1" x14ac:dyDescent="0.25">
      <c r="C982" s="41"/>
      <c r="D982" s="41"/>
    </row>
    <row r="983" spans="3:4" ht="15.75" customHeight="1" x14ac:dyDescent="0.25">
      <c r="C983" s="41"/>
      <c r="D983" s="41"/>
    </row>
    <row r="984" spans="3:4" ht="15.75" customHeight="1" x14ac:dyDescent="0.25">
      <c r="C984" s="41"/>
      <c r="D984" s="41"/>
    </row>
    <row r="985" spans="3:4" ht="15.75" customHeight="1" x14ac:dyDescent="0.25">
      <c r="C985" s="41"/>
      <c r="D985" s="41"/>
    </row>
    <row r="986" spans="3:4" ht="15.75" customHeight="1" x14ac:dyDescent="0.25">
      <c r="C986" s="41"/>
      <c r="D986" s="41"/>
    </row>
    <row r="987" spans="3:4" ht="15.75" customHeight="1" x14ac:dyDescent="0.25">
      <c r="C987" s="41"/>
      <c r="D987" s="41"/>
    </row>
    <row r="988" spans="3:4" ht="15.75" customHeight="1" x14ac:dyDescent="0.25">
      <c r="C988" s="41"/>
      <c r="D988" s="41"/>
    </row>
    <row r="989" spans="3:4" ht="15.75" customHeight="1" x14ac:dyDescent="0.25">
      <c r="C989" s="41"/>
      <c r="D989" s="41"/>
    </row>
    <row r="990" spans="3:4" ht="15.75" customHeight="1" x14ac:dyDescent="0.25">
      <c r="C990" s="41"/>
      <c r="D990" s="41"/>
    </row>
    <row r="991" spans="3:4" ht="15.75" customHeight="1" x14ac:dyDescent="0.25">
      <c r="C991" s="41"/>
      <c r="D991" s="41"/>
    </row>
    <row r="992" spans="3:4" ht="15.75" customHeight="1" x14ac:dyDescent="0.25">
      <c r="C992" s="41"/>
      <c r="D992" s="41"/>
    </row>
    <row r="993" spans="3:4" ht="15.75" customHeight="1" x14ac:dyDescent="0.25">
      <c r="C993" s="41"/>
      <c r="D993" s="41"/>
    </row>
    <row r="994" spans="3:4" ht="15.75" customHeight="1" x14ac:dyDescent="0.25">
      <c r="C994" s="41"/>
      <c r="D994" s="41"/>
    </row>
    <row r="995" spans="3:4" ht="15.75" customHeight="1" x14ac:dyDescent="0.25">
      <c r="C995" s="41"/>
      <c r="D995" s="41"/>
    </row>
    <row r="996" spans="3:4" ht="15.75" customHeight="1" x14ac:dyDescent="0.25">
      <c r="C996" s="41"/>
      <c r="D996" s="41"/>
    </row>
    <row r="997" spans="3:4" ht="15.75" customHeight="1" x14ac:dyDescent="0.25">
      <c r="C997" s="41"/>
      <c r="D997" s="41"/>
    </row>
    <row r="998" spans="3:4" ht="15.75" customHeight="1" x14ac:dyDescent="0.25">
      <c r="C998" s="41"/>
      <c r="D998" s="41"/>
    </row>
    <row r="999" spans="3:4" ht="15.75" customHeight="1" x14ac:dyDescent="0.25">
      <c r="C999" s="41"/>
      <c r="D999" s="41"/>
    </row>
    <row r="1000" spans="3:4" ht="15.75" customHeight="1" x14ac:dyDescent="0.25">
      <c r="C1000" s="41"/>
      <c r="D1000" s="41"/>
    </row>
  </sheetData>
  <mergeCells count="13">
    <mergeCell ref="F87:G87"/>
    <mergeCell ref="A1:D1"/>
    <mergeCell ref="A2:D2"/>
    <mergeCell ref="F2:G2"/>
    <mergeCell ref="F29:G29"/>
    <mergeCell ref="F30:G30"/>
    <mergeCell ref="F33:G33"/>
    <mergeCell ref="F34:G34"/>
    <mergeCell ref="F35:G35"/>
    <mergeCell ref="F36:G36"/>
    <mergeCell ref="F44:G44"/>
    <mergeCell ref="F81:G81"/>
    <mergeCell ref="F82:G82"/>
  </mergeCells>
  <conditionalFormatting sqref="A1:A1000">
    <cfRule type="notContainsBlanks" dxfId="18" priority="1">
      <formula>LEN(TRIM(A1))&gt;0</formula>
    </cfRule>
  </conditionalFormatting>
  <pageMargins left="0" right="0" top="0" bottom="0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8761D"/>
    <outlinePr summaryBelow="0" summaryRight="0"/>
  </sheetPr>
  <dimension ref="A1:L1001"/>
  <sheetViews>
    <sheetView zoomScale="80" zoomScaleNormal="80" workbookViewId="0">
      <pane ySplit="2" topLeftCell="A3" activePane="bottomLeft" state="frozen"/>
      <selection pane="bottomLeft" activeCell="E22" sqref="E22"/>
    </sheetView>
  </sheetViews>
  <sheetFormatPr defaultColWidth="12.6328125" defaultRowHeight="15" customHeight="1" x14ac:dyDescent="0.25"/>
  <cols>
    <col min="1" max="1" width="21.7265625" customWidth="1"/>
    <col min="2" max="2" width="68.90625" customWidth="1"/>
    <col min="3" max="3" width="21.26953125" customWidth="1"/>
    <col min="4" max="4" width="14.36328125" customWidth="1"/>
    <col min="5" max="5" width="26.26953125" customWidth="1"/>
    <col min="6" max="8" width="14.36328125" customWidth="1"/>
    <col min="9" max="9" width="21.08984375" customWidth="1"/>
    <col min="10" max="10" width="19.90625" customWidth="1"/>
    <col min="11" max="26" width="14.36328125" customWidth="1"/>
  </cols>
  <sheetData>
    <row r="1" spans="1:11" ht="15.75" customHeight="1" x14ac:dyDescent="0.25">
      <c r="A1" s="135" t="s">
        <v>64</v>
      </c>
      <c r="B1" s="136"/>
      <c r="C1" s="136"/>
      <c r="D1" s="119"/>
      <c r="J1" s="42"/>
    </row>
    <row r="2" spans="1:11" ht="16" customHeight="1" x14ac:dyDescent="0.3">
      <c r="A2" s="43" t="s">
        <v>65</v>
      </c>
      <c r="B2" s="44" t="s">
        <v>66</v>
      </c>
      <c r="C2" s="45" t="s">
        <v>4</v>
      </c>
      <c r="D2" s="45" t="s">
        <v>11</v>
      </c>
      <c r="F2" s="137"/>
      <c r="G2" s="126"/>
      <c r="H2" s="137"/>
      <c r="I2" s="126"/>
      <c r="J2" s="137"/>
      <c r="K2" s="126"/>
    </row>
    <row r="3" spans="1:11" ht="15.75" customHeight="1" x14ac:dyDescent="0.3">
      <c r="A3" s="4" t="s">
        <v>2</v>
      </c>
      <c r="B3" s="11"/>
      <c r="C3" s="14"/>
      <c r="D3" s="14"/>
      <c r="F3" s="46"/>
      <c r="G3" s="46"/>
      <c r="H3" s="46"/>
      <c r="I3" s="46"/>
      <c r="J3" s="46"/>
      <c r="K3" s="46"/>
    </row>
    <row r="4" spans="1:11" ht="15.75" customHeight="1" x14ac:dyDescent="0.25">
      <c r="A4" s="47" t="s">
        <v>30</v>
      </c>
      <c r="B4" s="4" t="s">
        <v>67</v>
      </c>
      <c r="C4" s="20">
        <v>10000</v>
      </c>
      <c r="D4" s="14"/>
    </row>
    <row r="5" spans="1:11" ht="15.75" customHeight="1" x14ac:dyDescent="0.3">
      <c r="A5" s="48" t="s">
        <v>30</v>
      </c>
      <c r="B5" s="17" t="s">
        <v>68</v>
      </c>
      <c r="C5" s="20">
        <v>25000</v>
      </c>
      <c r="D5" s="14"/>
      <c r="F5" s="37"/>
      <c r="G5" s="37"/>
      <c r="H5" s="37"/>
      <c r="I5" s="37"/>
      <c r="J5" s="37"/>
      <c r="K5" s="37"/>
    </row>
    <row r="6" spans="1:11" ht="15.75" customHeight="1" x14ac:dyDescent="0.25">
      <c r="A6" s="16" t="s">
        <v>30</v>
      </c>
      <c r="B6" s="23" t="s">
        <v>126</v>
      </c>
      <c r="C6" s="24"/>
      <c r="D6" s="26">
        <v>25000</v>
      </c>
      <c r="F6" s="37"/>
      <c r="G6" s="37"/>
      <c r="H6" s="37"/>
      <c r="I6" s="37"/>
      <c r="J6" s="37"/>
      <c r="K6" s="37"/>
    </row>
    <row r="7" spans="1:11" ht="15.75" customHeight="1" x14ac:dyDescent="0.25">
      <c r="A7" s="16" t="s">
        <v>30</v>
      </c>
      <c r="B7" s="4" t="s">
        <v>35</v>
      </c>
      <c r="C7" s="24"/>
      <c r="D7" s="26">
        <v>4500</v>
      </c>
      <c r="F7" s="37"/>
      <c r="G7" s="37"/>
      <c r="H7" s="37"/>
      <c r="I7" s="37"/>
      <c r="J7" s="37"/>
      <c r="K7" s="37"/>
    </row>
    <row r="8" spans="1:11" ht="15.75" customHeight="1" x14ac:dyDescent="0.25">
      <c r="A8" s="16" t="s">
        <v>30</v>
      </c>
      <c r="B8" s="111" t="s">
        <v>128</v>
      </c>
      <c r="C8" s="24"/>
      <c r="D8" s="26">
        <v>400</v>
      </c>
      <c r="F8" s="37"/>
      <c r="G8" s="37"/>
      <c r="H8" s="37"/>
      <c r="I8" s="37"/>
      <c r="J8" s="37"/>
      <c r="K8" s="37"/>
    </row>
    <row r="9" spans="1:11" ht="15.75" customHeight="1" x14ac:dyDescent="0.25">
      <c r="A9" s="48" t="s">
        <v>30</v>
      </c>
      <c r="B9" s="4" t="s">
        <v>36</v>
      </c>
      <c r="C9" s="14"/>
      <c r="D9" s="20">
        <v>500</v>
      </c>
      <c r="F9" s="37"/>
      <c r="G9" s="37"/>
      <c r="H9" s="37"/>
      <c r="I9" s="37"/>
      <c r="J9" s="37"/>
      <c r="K9" s="37"/>
    </row>
    <row r="10" spans="1:11" ht="15.75" customHeight="1" x14ac:dyDescent="0.25">
      <c r="A10" s="16" t="s">
        <v>30</v>
      </c>
      <c r="B10" s="111" t="s">
        <v>132</v>
      </c>
      <c r="C10" s="24"/>
      <c r="D10" s="26">
        <v>425</v>
      </c>
      <c r="F10" s="37"/>
      <c r="G10" s="37"/>
      <c r="H10" s="37"/>
      <c r="I10" s="37"/>
      <c r="J10" s="37"/>
      <c r="K10" s="37"/>
    </row>
    <row r="11" spans="1:11" ht="15.75" customHeight="1" x14ac:dyDescent="0.25">
      <c r="A11" s="49" t="s">
        <v>30</v>
      </c>
      <c r="B11" s="4" t="s">
        <v>69</v>
      </c>
      <c r="C11" s="20">
        <v>4500</v>
      </c>
      <c r="D11" s="14"/>
      <c r="F11" s="37"/>
      <c r="G11" s="37"/>
      <c r="H11" s="37"/>
      <c r="I11" s="37"/>
      <c r="J11" s="37"/>
      <c r="K11" s="37"/>
    </row>
    <row r="12" spans="1:11" ht="15.75" customHeight="1" x14ac:dyDescent="0.25">
      <c r="A12" s="16" t="s">
        <v>42</v>
      </c>
      <c r="B12" s="4" t="s">
        <v>43</v>
      </c>
      <c r="C12" s="26">
        <v>60</v>
      </c>
      <c r="D12" s="24"/>
      <c r="F12" s="37"/>
      <c r="G12" s="37"/>
      <c r="H12" s="37"/>
      <c r="I12" s="37"/>
      <c r="J12" s="37"/>
      <c r="K12" s="37"/>
    </row>
    <row r="13" spans="1:11" ht="15.75" customHeight="1" x14ac:dyDescent="0.25">
      <c r="A13" s="16" t="s">
        <v>44</v>
      </c>
      <c r="B13" s="111" t="s">
        <v>135</v>
      </c>
      <c r="C13" s="26">
        <v>200</v>
      </c>
      <c r="D13" s="24"/>
      <c r="F13" s="37"/>
      <c r="G13" s="37"/>
      <c r="H13" s="37"/>
      <c r="I13" s="37"/>
      <c r="J13" s="37"/>
      <c r="K13" s="37"/>
    </row>
    <row r="14" spans="1:11" ht="15.75" customHeight="1" x14ac:dyDescent="0.25">
      <c r="A14" s="16" t="s">
        <v>44</v>
      </c>
      <c r="B14" s="111" t="s">
        <v>138</v>
      </c>
      <c r="C14" s="26">
        <v>1250</v>
      </c>
      <c r="D14" s="24"/>
      <c r="F14" s="37"/>
      <c r="G14" s="37"/>
      <c r="H14" s="37"/>
      <c r="I14" s="37"/>
      <c r="J14" s="37"/>
      <c r="K14" s="37"/>
    </row>
    <row r="15" spans="1:11" ht="15.75" customHeight="1" x14ac:dyDescent="0.25">
      <c r="A15" s="16" t="s">
        <v>45</v>
      </c>
      <c r="B15" s="113" t="s">
        <v>139</v>
      </c>
      <c r="C15" s="26">
        <v>1500</v>
      </c>
      <c r="D15" s="24"/>
      <c r="F15" s="37"/>
      <c r="G15" s="37"/>
      <c r="H15" s="37"/>
      <c r="I15" s="37"/>
      <c r="J15" s="37"/>
      <c r="K15" s="37"/>
    </row>
    <row r="16" spans="1:11" ht="15.75" customHeight="1" x14ac:dyDescent="0.25">
      <c r="A16" s="48" t="s">
        <v>45</v>
      </c>
      <c r="B16" s="4" t="s">
        <v>70</v>
      </c>
      <c r="C16" s="14"/>
      <c r="D16" s="20">
        <v>425</v>
      </c>
    </row>
    <row r="17" spans="1:12" ht="15.75" customHeight="1" x14ac:dyDescent="0.25">
      <c r="A17" s="16" t="s">
        <v>45</v>
      </c>
      <c r="B17" s="4" t="s">
        <v>51</v>
      </c>
      <c r="C17" s="24"/>
      <c r="D17" s="26">
        <v>375</v>
      </c>
    </row>
    <row r="18" spans="1:12" ht="15.75" customHeight="1" x14ac:dyDescent="0.25">
      <c r="A18" s="49" t="s">
        <v>52</v>
      </c>
      <c r="B18" s="4" t="s">
        <v>71</v>
      </c>
      <c r="C18" s="20">
        <v>1980</v>
      </c>
      <c r="D18" s="14"/>
      <c r="K18" s="37"/>
    </row>
    <row r="19" spans="1:12" ht="15.75" customHeight="1" x14ac:dyDescent="0.25">
      <c r="A19" s="29" t="s">
        <v>52</v>
      </c>
      <c r="B19" s="111" t="s">
        <v>144</v>
      </c>
      <c r="C19" s="24"/>
      <c r="D19" s="26">
        <v>350</v>
      </c>
    </row>
    <row r="20" spans="1:12" ht="15.75" customHeight="1" x14ac:dyDescent="0.25">
      <c r="A20" s="29" t="s">
        <v>55</v>
      </c>
      <c r="B20" s="114" t="s">
        <v>146</v>
      </c>
      <c r="C20" s="24"/>
      <c r="D20" s="34">
        <v>100</v>
      </c>
      <c r="K20" s="37"/>
    </row>
    <row r="21" spans="1:12" ht="15.75" customHeight="1" x14ac:dyDescent="0.25">
      <c r="A21" s="29" t="s">
        <v>56</v>
      </c>
      <c r="B21" s="31" t="s">
        <v>60</v>
      </c>
      <c r="C21" s="24"/>
      <c r="D21" s="34">
        <v>375</v>
      </c>
      <c r="K21" s="37"/>
    </row>
    <row r="22" spans="1:12" ht="15.75" customHeight="1" x14ac:dyDescent="0.25">
      <c r="A22" s="49" t="s">
        <v>72</v>
      </c>
      <c r="B22" s="4" t="s">
        <v>73</v>
      </c>
      <c r="C22" s="14"/>
      <c r="D22" s="33">
        <v>425</v>
      </c>
      <c r="K22" s="37"/>
    </row>
    <row r="23" spans="1:12" ht="15.75" customHeight="1" x14ac:dyDescent="0.25">
      <c r="A23" s="48" t="s">
        <v>74</v>
      </c>
      <c r="B23" s="36" t="s">
        <v>75</v>
      </c>
      <c r="C23" s="33">
        <v>100</v>
      </c>
      <c r="D23" s="14"/>
      <c r="K23" s="37"/>
    </row>
    <row r="24" spans="1:12" ht="15.75" customHeight="1" x14ac:dyDescent="0.25">
      <c r="A24" s="48"/>
      <c r="B24" s="11"/>
      <c r="C24" s="14"/>
      <c r="D24" s="14"/>
      <c r="K24" s="37"/>
    </row>
    <row r="25" spans="1:12" ht="15.75" customHeight="1" x14ac:dyDescent="0.25">
      <c r="A25" s="11" t="s">
        <v>6</v>
      </c>
      <c r="B25" s="4"/>
      <c r="C25" s="14"/>
      <c r="D25" s="14"/>
    </row>
    <row r="26" spans="1:12" ht="15.75" customHeight="1" x14ac:dyDescent="0.25">
      <c r="A26" s="16" t="s">
        <v>30</v>
      </c>
      <c r="B26" s="23" t="s">
        <v>126</v>
      </c>
      <c r="C26" s="26">
        <v>25000</v>
      </c>
      <c r="D26" s="14"/>
      <c r="K26" s="37"/>
    </row>
    <row r="27" spans="1:12" ht="15.75" customHeight="1" x14ac:dyDescent="0.25">
      <c r="A27" s="48"/>
      <c r="B27" s="4"/>
      <c r="C27" s="14"/>
      <c r="D27" s="14"/>
    </row>
    <row r="28" spans="1:12" ht="15.75" customHeight="1" x14ac:dyDescent="0.25">
      <c r="A28" s="11" t="s">
        <v>5</v>
      </c>
      <c r="B28" s="4"/>
      <c r="C28" s="14"/>
      <c r="D28" s="14"/>
    </row>
    <row r="29" spans="1:12" ht="15.75" customHeight="1" x14ac:dyDescent="0.25">
      <c r="A29" s="29" t="s">
        <v>56</v>
      </c>
      <c r="B29" s="31" t="s">
        <v>58</v>
      </c>
      <c r="C29" s="26">
        <v>100</v>
      </c>
      <c r="D29" s="24"/>
      <c r="H29" s="40"/>
    </row>
    <row r="30" spans="1:12" ht="15.75" customHeight="1" x14ac:dyDescent="0.25">
      <c r="A30" s="29" t="s">
        <v>56</v>
      </c>
      <c r="B30" s="114" t="s">
        <v>147</v>
      </c>
      <c r="C30" s="26">
        <v>150</v>
      </c>
      <c r="D30" s="24"/>
      <c r="K30" s="37"/>
      <c r="L30" s="37"/>
    </row>
    <row r="31" spans="1:12" ht="15.75" customHeight="1" x14ac:dyDescent="0.25">
      <c r="A31" s="50"/>
      <c r="B31" s="4"/>
      <c r="C31" s="14"/>
      <c r="D31" s="14"/>
      <c r="K31" s="37"/>
      <c r="L31" s="37"/>
    </row>
    <row r="32" spans="1:12" ht="15.75" customHeight="1" x14ac:dyDescent="0.25">
      <c r="A32" s="42" t="s">
        <v>76</v>
      </c>
      <c r="B32" s="4"/>
      <c r="C32" s="14"/>
      <c r="D32" s="14"/>
      <c r="K32" s="37"/>
    </row>
    <row r="33" spans="1:11" ht="15.75" customHeight="1" x14ac:dyDescent="0.25">
      <c r="A33" s="48" t="s">
        <v>30</v>
      </c>
      <c r="B33" s="4" t="s">
        <v>77</v>
      </c>
      <c r="C33" s="14"/>
      <c r="D33" s="20">
        <v>4500</v>
      </c>
      <c r="K33" s="37"/>
    </row>
    <row r="34" spans="1:11" ht="15.75" customHeight="1" x14ac:dyDescent="0.25">
      <c r="A34" s="16" t="s">
        <v>42</v>
      </c>
      <c r="B34" s="4" t="s">
        <v>43</v>
      </c>
      <c r="C34" s="24"/>
      <c r="D34" s="26">
        <v>60</v>
      </c>
    </row>
    <row r="35" spans="1:11" ht="15.75" customHeight="1" x14ac:dyDescent="0.25">
      <c r="A35" s="16" t="s">
        <v>44</v>
      </c>
      <c r="B35" s="111" t="s">
        <v>135</v>
      </c>
      <c r="C35" s="24"/>
      <c r="D35" s="26">
        <v>200</v>
      </c>
    </row>
    <row r="36" spans="1:11" ht="15.75" customHeight="1" x14ac:dyDescent="0.25">
      <c r="A36" s="16" t="s">
        <v>44</v>
      </c>
      <c r="B36" s="111" t="s">
        <v>138</v>
      </c>
      <c r="C36" s="24"/>
      <c r="D36" s="26">
        <v>1250</v>
      </c>
      <c r="K36" s="37"/>
    </row>
    <row r="37" spans="1:11" ht="15.75" customHeight="1" x14ac:dyDescent="0.25">
      <c r="A37" s="16" t="s">
        <v>45</v>
      </c>
      <c r="B37" s="113" t="s">
        <v>139</v>
      </c>
      <c r="C37" s="24"/>
      <c r="D37" s="26">
        <v>1500</v>
      </c>
      <c r="K37" s="37"/>
    </row>
    <row r="38" spans="1:11" ht="15.75" customHeight="1" x14ac:dyDescent="0.25">
      <c r="A38" s="49" t="s">
        <v>79</v>
      </c>
      <c r="B38" s="4" t="s">
        <v>71</v>
      </c>
      <c r="C38" s="14"/>
      <c r="D38" s="20">
        <v>1980</v>
      </c>
      <c r="H38" s="40"/>
    </row>
    <row r="39" spans="1:11" ht="15.75" customHeight="1" x14ac:dyDescent="0.25">
      <c r="A39" s="29" t="s">
        <v>56</v>
      </c>
      <c r="B39" s="31" t="s">
        <v>58</v>
      </c>
      <c r="C39" s="24"/>
      <c r="D39" s="26">
        <v>100</v>
      </c>
    </row>
    <row r="40" spans="1:11" ht="15.75" customHeight="1" x14ac:dyDescent="0.25">
      <c r="A40" s="29" t="s">
        <v>56</v>
      </c>
      <c r="B40" s="114" t="s">
        <v>147</v>
      </c>
      <c r="C40" s="24"/>
      <c r="D40" s="26">
        <v>150</v>
      </c>
    </row>
    <row r="41" spans="1:11" ht="15" customHeight="1" x14ac:dyDescent="0.25">
      <c r="A41" s="29" t="s">
        <v>62</v>
      </c>
      <c r="B41" s="36" t="s">
        <v>63</v>
      </c>
      <c r="C41" s="24"/>
      <c r="D41" s="26">
        <v>100</v>
      </c>
    </row>
    <row r="42" spans="1:11" ht="15" customHeight="1" x14ac:dyDescent="0.25">
      <c r="A42" s="48"/>
      <c r="B42" s="31"/>
      <c r="C42" s="14"/>
      <c r="D42" s="14"/>
      <c r="K42" s="37"/>
    </row>
    <row r="43" spans="1:11" ht="15" customHeight="1" x14ac:dyDescent="0.25">
      <c r="A43" s="4" t="s">
        <v>12</v>
      </c>
      <c r="B43" s="4"/>
      <c r="C43" s="14"/>
      <c r="D43" s="14"/>
      <c r="K43" s="37"/>
    </row>
    <row r="44" spans="1:11" ht="15" customHeight="1" x14ac:dyDescent="0.25">
      <c r="A44" s="16" t="s">
        <v>45</v>
      </c>
      <c r="B44" s="111" t="s">
        <v>140</v>
      </c>
      <c r="C44" s="24"/>
      <c r="D44" s="26">
        <v>100</v>
      </c>
      <c r="K44" s="37"/>
    </row>
    <row r="45" spans="1:11" ht="15.75" customHeight="1" x14ac:dyDescent="0.25">
      <c r="A45" s="29" t="s">
        <v>55</v>
      </c>
      <c r="B45" s="114" t="s">
        <v>146</v>
      </c>
      <c r="C45" s="26">
        <v>100</v>
      </c>
      <c r="D45" s="24"/>
      <c r="K45" s="37"/>
    </row>
    <row r="46" spans="1:11" ht="15.75" customHeight="1" x14ac:dyDescent="0.25">
      <c r="A46" s="4"/>
      <c r="B46" s="4"/>
      <c r="C46" s="14"/>
      <c r="D46" s="14"/>
      <c r="K46" s="37"/>
    </row>
    <row r="47" spans="1:11" ht="15.75" customHeight="1" x14ac:dyDescent="0.25">
      <c r="A47" s="11" t="s">
        <v>9</v>
      </c>
      <c r="B47" s="4"/>
      <c r="C47" s="14"/>
      <c r="D47" s="14"/>
    </row>
    <row r="48" spans="1:11" ht="15.75" customHeight="1" x14ac:dyDescent="0.25">
      <c r="A48" s="48" t="s">
        <v>30</v>
      </c>
      <c r="B48" s="4" t="s">
        <v>68</v>
      </c>
      <c r="C48" s="14"/>
      <c r="D48" s="20">
        <v>25000</v>
      </c>
    </row>
    <row r="49" spans="1:11" ht="15.75" customHeight="1" x14ac:dyDescent="0.25">
      <c r="A49" s="16"/>
      <c r="B49" s="23"/>
      <c r="C49" s="14"/>
      <c r="D49" s="20"/>
    </row>
    <row r="50" spans="1:11" ht="15.75" customHeight="1" x14ac:dyDescent="0.25">
      <c r="A50" s="16" t="s">
        <v>45</v>
      </c>
      <c r="B50" s="4" t="s">
        <v>51</v>
      </c>
      <c r="C50" s="26">
        <v>347.23</v>
      </c>
      <c r="D50" s="24"/>
    </row>
    <row r="51" spans="1:11" ht="15.75" customHeight="1" x14ac:dyDescent="0.25">
      <c r="A51" s="29" t="s">
        <v>56</v>
      </c>
      <c r="B51" s="31" t="s">
        <v>60</v>
      </c>
      <c r="C51" s="26">
        <v>347.23</v>
      </c>
      <c r="D51" s="24"/>
      <c r="K51" s="37"/>
    </row>
    <row r="52" spans="1:11" ht="15.75" customHeight="1" x14ac:dyDescent="0.25">
      <c r="A52" s="49"/>
      <c r="B52" s="31"/>
      <c r="C52" s="14"/>
      <c r="D52" s="14"/>
      <c r="K52" s="37"/>
    </row>
    <row r="53" spans="1:11" ht="15.75" customHeight="1" x14ac:dyDescent="0.25">
      <c r="A53" s="4" t="s">
        <v>13</v>
      </c>
      <c r="B53" s="4"/>
      <c r="C53" s="14"/>
      <c r="D53" s="14"/>
      <c r="K53" s="37"/>
    </row>
    <row r="54" spans="1:11" ht="15.75" customHeight="1" x14ac:dyDescent="0.25">
      <c r="A54" s="49"/>
      <c r="B54" s="4"/>
      <c r="C54" s="14"/>
      <c r="D54" s="14"/>
    </row>
    <row r="55" spans="1:11" ht="15.75" customHeight="1" x14ac:dyDescent="0.25">
      <c r="A55" s="11" t="s">
        <v>21</v>
      </c>
      <c r="B55" s="4"/>
      <c r="C55" s="14"/>
      <c r="D55" s="14"/>
    </row>
    <row r="56" spans="1:11" ht="15.75" customHeight="1" x14ac:dyDescent="0.25">
      <c r="A56" s="49" t="s">
        <v>30</v>
      </c>
      <c r="B56" s="4" t="s">
        <v>36</v>
      </c>
      <c r="C56" s="20">
        <v>500</v>
      </c>
      <c r="D56" s="14"/>
    </row>
    <row r="57" spans="1:11" ht="15.75" customHeight="1" x14ac:dyDescent="0.25">
      <c r="A57" s="29" t="s">
        <v>52</v>
      </c>
      <c r="B57" s="111" t="s">
        <v>144</v>
      </c>
      <c r="C57" s="26">
        <v>350</v>
      </c>
      <c r="D57" s="24"/>
      <c r="K57" s="37"/>
    </row>
    <row r="58" spans="1:11" ht="15.75" customHeight="1" x14ac:dyDescent="0.25">
      <c r="A58" s="4"/>
      <c r="B58" s="4"/>
      <c r="C58" s="14"/>
      <c r="D58" s="14"/>
      <c r="K58" s="37"/>
    </row>
    <row r="59" spans="1:11" ht="15.75" customHeight="1" x14ac:dyDescent="0.25">
      <c r="A59" s="11" t="s">
        <v>8</v>
      </c>
      <c r="B59" s="4"/>
      <c r="C59" s="14"/>
      <c r="D59" s="14"/>
    </row>
    <row r="60" spans="1:11" ht="15.75" customHeight="1" x14ac:dyDescent="0.25">
      <c r="A60" s="16" t="s">
        <v>30</v>
      </c>
      <c r="B60" s="111" t="s">
        <v>128</v>
      </c>
      <c r="C60" s="26">
        <v>400</v>
      </c>
      <c r="D60" s="24"/>
    </row>
    <row r="61" spans="1:11" ht="15.75" customHeight="1" x14ac:dyDescent="0.25">
      <c r="A61" s="16" t="s">
        <v>42</v>
      </c>
      <c r="B61" s="4" t="s">
        <v>43</v>
      </c>
      <c r="C61" s="24"/>
      <c r="D61" s="26">
        <v>30</v>
      </c>
    </row>
    <row r="62" spans="1:11" ht="15.75" customHeight="1" x14ac:dyDescent="0.25">
      <c r="A62" s="16" t="s">
        <v>44</v>
      </c>
      <c r="B62" s="111" t="s">
        <v>135</v>
      </c>
      <c r="C62" s="24"/>
      <c r="D62" s="26">
        <v>100</v>
      </c>
    </row>
    <row r="63" spans="1:11" ht="15.75" customHeight="1" x14ac:dyDescent="0.25">
      <c r="A63" s="16" t="s">
        <v>45</v>
      </c>
      <c r="B63" s="111" t="s">
        <v>140</v>
      </c>
      <c r="C63" s="26">
        <v>100</v>
      </c>
      <c r="D63" s="24"/>
    </row>
    <row r="64" spans="1:11" ht="15.75" customHeight="1" x14ac:dyDescent="0.25">
      <c r="A64" s="29" t="s">
        <v>62</v>
      </c>
      <c r="B64" s="36" t="s">
        <v>63</v>
      </c>
      <c r="C64" s="26"/>
      <c r="D64" s="34">
        <v>50</v>
      </c>
    </row>
    <row r="65" spans="1:4" ht="15.75" customHeight="1" x14ac:dyDescent="0.25">
      <c r="A65" s="49"/>
      <c r="B65" s="4"/>
      <c r="C65" s="20"/>
      <c r="D65" s="14"/>
    </row>
    <row r="66" spans="1:4" ht="15.75" customHeight="1" x14ac:dyDescent="0.25">
      <c r="A66" s="4" t="s">
        <v>80</v>
      </c>
      <c r="B66" s="4"/>
      <c r="C66" s="14"/>
      <c r="D66" s="14"/>
    </row>
    <row r="67" spans="1:4" ht="15.75" customHeight="1" x14ac:dyDescent="0.25">
      <c r="A67" s="16" t="s">
        <v>30</v>
      </c>
      <c r="B67" s="4" t="s">
        <v>35</v>
      </c>
      <c r="C67" s="26">
        <v>3000</v>
      </c>
      <c r="D67" s="24"/>
    </row>
    <row r="68" spans="1:4" ht="15.75" customHeight="1" x14ac:dyDescent="0.25">
      <c r="A68" s="49" t="s">
        <v>78</v>
      </c>
      <c r="B68" s="28" t="s">
        <v>46</v>
      </c>
      <c r="C68" s="14"/>
      <c r="D68" s="20">
        <v>1500</v>
      </c>
    </row>
    <row r="69" spans="1:4" ht="15.75" customHeight="1" x14ac:dyDescent="0.25">
      <c r="A69" s="51">
        <v>44743</v>
      </c>
      <c r="B69" s="31" t="s">
        <v>57</v>
      </c>
      <c r="C69" s="14"/>
      <c r="D69" s="20">
        <v>1500</v>
      </c>
    </row>
    <row r="70" spans="1:4" ht="15.75" customHeight="1" x14ac:dyDescent="0.25">
      <c r="A70" s="4"/>
      <c r="B70" s="11"/>
      <c r="C70" s="14"/>
      <c r="D70" s="14"/>
    </row>
    <row r="71" spans="1:4" ht="15.75" customHeight="1" x14ac:dyDescent="0.25">
      <c r="A71" s="11" t="s">
        <v>20</v>
      </c>
      <c r="B71" s="4"/>
      <c r="C71" s="39"/>
      <c r="D71" s="14"/>
    </row>
    <row r="72" spans="1:4" ht="15.75" customHeight="1" x14ac:dyDescent="0.25">
      <c r="A72" s="16" t="s">
        <v>30</v>
      </c>
      <c r="B72" s="4" t="s">
        <v>35</v>
      </c>
      <c r="C72" s="26">
        <v>1500</v>
      </c>
      <c r="D72" s="24"/>
    </row>
    <row r="73" spans="1:4" ht="15.75" customHeight="1" x14ac:dyDescent="0.25">
      <c r="A73" s="49" t="s">
        <v>45</v>
      </c>
      <c r="B73" s="28" t="s">
        <v>81</v>
      </c>
      <c r="C73" s="20">
        <v>1500</v>
      </c>
      <c r="D73" s="14"/>
    </row>
    <row r="74" spans="1:4" ht="15.75" customHeight="1" x14ac:dyDescent="0.25">
      <c r="A74" s="49" t="s">
        <v>72</v>
      </c>
      <c r="B74" s="28" t="s">
        <v>82</v>
      </c>
      <c r="C74" s="33">
        <v>1500</v>
      </c>
      <c r="D74" s="14"/>
    </row>
    <row r="75" spans="1:4" ht="15.75" customHeight="1" x14ac:dyDescent="0.25">
      <c r="A75" s="4"/>
      <c r="B75" s="4"/>
      <c r="C75" s="14"/>
      <c r="D75" s="14"/>
    </row>
    <row r="76" spans="1:4" ht="15.75" customHeight="1" x14ac:dyDescent="0.25">
      <c r="A76" s="11" t="s">
        <v>83</v>
      </c>
      <c r="B76" s="4"/>
      <c r="C76" s="39"/>
      <c r="D76" s="14"/>
    </row>
    <row r="77" spans="1:4" ht="15.75" customHeight="1" x14ac:dyDescent="0.3">
      <c r="A77" s="49" t="s">
        <v>30</v>
      </c>
      <c r="B77" s="17" t="s">
        <v>84</v>
      </c>
      <c r="C77" s="14"/>
      <c r="D77" s="20">
        <v>10000</v>
      </c>
    </row>
    <row r="78" spans="1:4" ht="15.75" customHeight="1" x14ac:dyDescent="0.25">
      <c r="A78" s="4"/>
      <c r="B78" s="4"/>
      <c r="C78" s="14"/>
      <c r="D78" s="14"/>
    </row>
    <row r="79" spans="1:4" ht="15.75" customHeight="1" x14ac:dyDescent="0.25">
      <c r="A79" s="11" t="s">
        <v>18</v>
      </c>
      <c r="B79" s="4"/>
      <c r="C79" s="14"/>
      <c r="D79" s="14"/>
    </row>
    <row r="80" spans="1:4" ht="15.75" customHeight="1" x14ac:dyDescent="0.25">
      <c r="A80" s="16" t="s">
        <v>30</v>
      </c>
      <c r="B80" s="111" t="s">
        <v>132</v>
      </c>
      <c r="C80" s="26">
        <v>425</v>
      </c>
      <c r="D80" s="24"/>
    </row>
    <row r="81" spans="1:4" ht="15.75" customHeight="1" x14ac:dyDescent="0.25">
      <c r="A81" s="49" t="s">
        <v>78</v>
      </c>
      <c r="B81" s="4" t="s">
        <v>48</v>
      </c>
      <c r="C81" s="20">
        <v>425</v>
      </c>
      <c r="D81" s="14"/>
    </row>
    <row r="82" spans="1:4" ht="15.75" customHeight="1" x14ac:dyDescent="0.25">
      <c r="A82" s="49" t="s">
        <v>72</v>
      </c>
      <c r="B82" s="4" t="s">
        <v>61</v>
      </c>
      <c r="C82" s="33">
        <v>425</v>
      </c>
      <c r="D82" s="14"/>
    </row>
    <row r="83" spans="1:4" ht="15.75" customHeight="1" x14ac:dyDescent="0.25">
      <c r="A83" s="4"/>
      <c r="B83" s="4"/>
      <c r="C83" s="14"/>
      <c r="D83" s="14"/>
    </row>
    <row r="84" spans="1:4" ht="15.75" customHeight="1" x14ac:dyDescent="0.25">
      <c r="A84" s="11" t="s">
        <v>23</v>
      </c>
      <c r="B84" s="4"/>
      <c r="C84" s="14"/>
      <c r="D84" s="14"/>
    </row>
    <row r="85" spans="1:4" ht="15.75" customHeight="1" x14ac:dyDescent="0.25">
      <c r="A85" s="16" t="s">
        <v>45</v>
      </c>
      <c r="B85" s="4" t="s">
        <v>51</v>
      </c>
      <c r="C85" s="26">
        <v>27.77</v>
      </c>
      <c r="D85" s="24"/>
    </row>
    <row r="86" spans="1:4" ht="15.75" customHeight="1" x14ac:dyDescent="0.25">
      <c r="A86" s="29" t="s">
        <v>56</v>
      </c>
      <c r="B86" s="31" t="s">
        <v>60</v>
      </c>
      <c r="C86" s="26">
        <v>27.77</v>
      </c>
      <c r="D86" s="24"/>
    </row>
    <row r="87" spans="1:4" ht="15.75" customHeight="1" x14ac:dyDescent="0.25">
      <c r="A87" s="4"/>
      <c r="B87" s="4"/>
      <c r="C87" s="14"/>
      <c r="D87" s="14"/>
    </row>
    <row r="88" spans="1:4" ht="15.75" customHeight="1" x14ac:dyDescent="0.25">
      <c r="A88" s="11" t="s">
        <v>22</v>
      </c>
      <c r="B88" s="4"/>
      <c r="C88" s="14"/>
      <c r="D88" s="14"/>
    </row>
    <row r="89" spans="1:4" ht="15.75" customHeight="1" x14ac:dyDescent="0.25">
      <c r="A89" s="16" t="s">
        <v>42</v>
      </c>
      <c r="B89" s="4" t="s">
        <v>43</v>
      </c>
      <c r="C89" s="26">
        <v>30</v>
      </c>
      <c r="D89" s="24"/>
    </row>
    <row r="90" spans="1:4" ht="15.75" customHeight="1" x14ac:dyDescent="0.25">
      <c r="A90" s="16" t="s">
        <v>44</v>
      </c>
      <c r="B90" s="111" t="s">
        <v>135</v>
      </c>
      <c r="C90" s="26">
        <v>100</v>
      </c>
      <c r="D90" s="24"/>
    </row>
    <row r="91" spans="1:4" ht="15.75" customHeight="1" x14ac:dyDescent="0.25">
      <c r="A91" s="29" t="s">
        <v>62</v>
      </c>
      <c r="B91" s="36" t="s">
        <v>63</v>
      </c>
      <c r="C91" s="26">
        <v>50</v>
      </c>
      <c r="D91" s="24"/>
    </row>
    <row r="92" spans="1:4" ht="15.75" customHeight="1" x14ac:dyDescent="0.25">
      <c r="A92" s="11"/>
      <c r="B92" s="11"/>
      <c r="C92" s="52"/>
      <c r="D92" s="52"/>
    </row>
    <row r="93" spans="1:4" ht="15.75" customHeight="1" x14ac:dyDescent="0.25">
      <c r="C93" s="41"/>
      <c r="D93" s="41"/>
    </row>
    <row r="94" spans="1:4" ht="15.75" customHeight="1" x14ac:dyDescent="0.25">
      <c r="C94" s="41"/>
      <c r="D94" s="41"/>
    </row>
    <row r="95" spans="1:4" ht="15.75" customHeight="1" x14ac:dyDescent="0.25">
      <c r="C95" s="41"/>
      <c r="D95" s="41"/>
    </row>
    <row r="96" spans="1:4" ht="15.75" customHeight="1" x14ac:dyDescent="0.25">
      <c r="C96" s="41"/>
      <c r="D96" s="41"/>
    </row>
    <row r="97" spans="3:4" ht="15.75" customHeight="1" x14ac:dyDescent="0.25">
      <c r="C97" s="41"/>
      <c r="D97" s="41"/>
    </row>
    <row r="98" spans="3:4" ht="15.75" customHeight="1" x14ac:dyDescent="0.25">
      <c r="C98" s="41"/>
      <c r="D98" s="41"/>
    </row>
    <row r="99" spans="3:4" ht="15.75" customHeight="1" x14ac:dyDescent="0.25">
      <c r="C99" s="41"/>
      <c r="D99" s="41"/>
    </row>
    <row r="100" spans="3:4" ht="15.75" customHeight="1" x14ac:dyDescent="0.25">
      <c r="C100" s="41"/>
      <c r="D100" s="41"/>
    </row>
    <row r="101" spans="3:4" ht="15.75" customHeight="1" x14ac:dyDescent="0.25">
      <c r="C101" s="41"/>
      <c r="D101" s="41"/>
    </row>
    <row r="102" spans="3:4" ht="15.75" customHeight="1" x14ac:dyDescent="0.25">
      <c r="C102" s="41"/>
      <c r="D102" s="41"/>
    </row>
    <row r="103" spans="3:4" ht="15.75" customHeight="1" x14ac:dyDescent="0.25">
      <c r="C103" s="41"/>
      <c r="D103" s="41"/>
    </row>
    <row r="104" spans="3:4" ht="15.75" customHeight="1" x14ac:dyDescent="0.25">
      <c r="C104" s="41"/>
      <c r="D104" s="41"/>
    </row>
    <row r="105" spans="3:4" ht="15.75" customHeight="1" x14ac:dyDescent="0.25">
      <c r="C105" s="41"/>
      <c r="D105" s="41"/>
    </row>
    <row r="106" spans="3:4" ht="15.75" customHeight="1" x14ac:dyDescent="0.25">
      <c r="C106" s="41"/>
      <c r="D106" s="41"/>
    </row>
    <row r="107" spans="3:4" ht="15.75" customHeight="1" x14ac:dyDescent="0.25">
      <c r="C107" s="41"/>
      <c r="D107" s="41"/>
    </row>
    <row r="108" spans="3:4" ht="15.75" customHeight="1" x14ac:dyDescent="0.25">
      <c r="C108" s="41"/>
      <c r="D108" s="41"/>
    </row>
    <row r="109" spans="3:4" ht="15.75" customHeight="1" x14ac:dyDescent="0.25">
      <c r="C109" s="41"/>
      <c r="D109" s="41"/>
    </row>
    <row r="110" spans="3:4" ht="15.75" customHeight="1" x14ac:dyDescent="0.25">
      <c r="C110" s="41"/>
      <c r="D110" s="41"/>
    </row>
    <row r="111" spans="3:4" ht="15.75" customHeight="1" x14ac:dyDescent="0.25">
      <c r="C111" s="41"/>
      <c r="D111" s="41"/>
    </row>
    <row r="112" spans="3:4" ht="15.75" customHeight="1" x14ac:dyDescent="0.25">
      <c r="C112" s="41"/>
      <c r="D112" s="41"/>
    </row>
    <row r="113" spans="3:4" ht="15.75" customHeight="1" x14ac:dyDescent="0.25">
      <c r="C113" s="41"/>
      <c r="D113" s="41"/>
    </row>
    <row r="114" spans="3:4" ht="15.75" customHeight="1" x14ac:dyDescent="0.25">
      <c r="C114" s="41"/>
      <c r="D114" s="41"/>
    </row>
    <row r="115" spans="3:4" ht="15.75" customHeight="1" x14ac:dyDescent="0.25">
      <c r="C115" s="41"/>
      <c r="D115" s="41"/>
    </row>
    <row r="116" spans="3:4" ht="15.75" customHeight="1" x14ac:dyDescent="0.25">
      <c r="C116" s="41"/>
      <c r="D116" s="41"/>
    </row>
    <row r="117" spans="3:4" ht="15.75" customHeight="1" x14ac:dyDescent="0.25">
      <c r="C117" s="41"/>
      <c r="D117" s="41"/>
    </row>
    <row r="118" spans="3:4" ht="15.75" customHeight="1" x14ac:dyDescent="0.25">
      <c r="C118" s="41"/>
      <c r="D118" s="41"/>
    </row>
    <row r="119" spans="3:4" ht="15.75" customHeight="1" x14ac:dyDescent="0.25">
      <c r="C119" s="41"/>
      <c r="D119" s="41"/>
    </row>
    <row r="120" spans="3:4" ht="15.75" customHeight="1" x14ac:dyDescent="0.25">
      <c r="C120" s="41"/>
      <c r="D120" s="41"/>
    </row>
    <row r="121" spans="3:4" ht="15.75" customHeight="1" x14ac:dyDescent="0.25">
      <c r="C121" s="41"/>
      <c r="D121" s="41"/>
    </row>
    <row r="122" spans="3:4" ht="15.75" customHeight="1" x14ac:dyDescent="0.25">
      <c r="C122" s="41"/>
      <c r="D122" s="41"/>
    </row>
    <row r="123" spans="3:4" ht="15.75" customHeight="1" x14ac:dyDescent="0.25">
      <c r="C123" s="41"/>
      <c r="D123" s="41"/>
    </row>
    <row r="124" spans="3:4" ht="15.75" customHeight="1" x14ac:dyDescent="0.25">
      <c r="C124" s="41"/>
      <c r="D124" s="41"/>
    </row>
    <row r="125" spans="3:4" ht="15.75" customHeight="1" x14ac:dyDescent="0.25">
      <c r="C125" s="41"/>
      <c r="D125" s="41"/>
    </row>
    <row r="126" spans="3:4" ht="15.75" customHeight="1" x14ac:dyDescent="0.25">
      <c r="C126" s="41"/>
      <c r="D126" s="41"/>
    </row>
    <row r="127" spans="3:4" ht="15.75" customHeight="1" x14ac:dyDescent="0.25">
      <c r="C127" s="41"/>
      <c r="D127" s="41"/>
    </row>
    <row r="128" spans="3:4" ht="15.75" customHeight="1" x14ac:dyDescent="0.25">
      <c r="C128" s="41"/>
      <c r="D128" s="41"/>
    </row>
    <row r="129" spans="3:4" ht="15.75" customHeight="1" x14ac:dyDescent="0.25">
      <c r="C129" s="41"/>
      <c r="D129" s="41"/>
    </row>
    <row r="130" spans="3:4" ht="15.75" customHeight="1" x14ac:dyDescent="0.25">
      <c r="C130" s="41"/>
      <c r="D130" s="41"/>
    </row>
    <row r="131" spans="3:4" ht="15.75" customHeight="1" x14ac:dyDescent="0.25">
      <c r="C131" s="41"/>
      <c r="D131" s="41"/>
    </row>
    <row r="132" spans="3:4" ht="15.75" customHeight="1" x14ac:dyDescent="0.25">
      <c r="C132" s="41"/>
      <c r="D132" s="41"/>
    </row>
    <row r="133" spans="3:4" ht="15.75" customHeight="1" x14ac:dyDescent="0.25">
      <c r="C133" s="41"/>
      <c r="D133" s="41"/>
    </row>
    <row r="134" spans="3:4" ht="15.75" customHeight="1" x14ac:dyDescent="0.25">
      <c r="C134" s="41"/>
      <c r="D134" s="41"/>
    </row>
    <row r="135" spans="3:4" ht="15.75" customHeight="1" x14ac:dyDescent="0.25">
      <c r="C135" s="41"/>
      <c r="D135" s="41"/>
    </row>
    <row r="136" spans="3:4" ht="15.75" customHeight="1" x14ac:dyDescent="0.25">
      <c r="C136" s="41"/>
      <c r="D136" s="41"/>
    </row>
    <row r="137" spans="3:4" ht="15.75" customHeight="1" x14ac:dyDescent="0.25">
      <c r="C137" s="41"/>
      <c r="D137" s="41"/>
    </row>
    <row r="138" spans="3:4" ht="15.75" customHeight="1" x14ac:dyDescent="0.25">
      <c r="C138" s="41"/>
      <c r="D138" s="41"/>
    </row>
    <row r="139" spans="3:4" ht="15.75" customHeight="1" x14ac:dyDescent="0.25">
      <c r="C139" s="41"/>
      <c r="D139" s="41"/>
    </row>
    <row r="140" spans="3:4" ht="15.75" customHeight="1" x14ac:dyDescent="0.25">
      <c r="C140" s="41"/>
      <c r="D140" s="41"/>
    </row>
    <row r="141" spans="3:4" ht="15.75" customHeight="1" x14ac:dyDescent="0.25">
      <c r="C141" s="41"/>
      <c r="D141" s="41"/>
    </row>
    <row r="142" spans="3:4" ht="15.75" customHeight="1" x14ac:dyDescent="0.25">
      <c r="C142" s="41"/>
      <c r="D142" s="41"/>
    </row>
    <row r="143" spans="3:4" ht="15.75" customHeight="1" x14ac:dyDescent="0.25">
      <c r="C143" s="41"/>
      <c r="D143" s="41"/>
    </row>
    <row r="144" spans="3:4" ht="15.75" customHeight="1" x14ac:dyDescent="0.25">
      <c r="C144" s="41"/>
      <c r="D144" s="41"/>
    </row>
    <row r="145" spans="3:4" ht="15.75" customHeight="1" x14ac:dyDescent="0.25">
      <c r="C145" s="41"/>
      <c r="D145" s="41"/>
    </row>
    <row r="146" spans="3:4" ht="15.75" customHeight="1" x14ac:dyDescent="0.25">
      <c r="C146" s="41"/>
      <c r="D146" s="41"/>
    </row>
    <row r="147" spans="3:4" ht="15.75" customHeight="1" x14ac:dyDescent="0.25">
      <c r="C147" s="41"/>
      <c r="D147" s="41"/>
    </row>
    <row r="148" spans="3:4" ht="15.75" customHeight="1" x14ac:dyDescent="0.25">
      <c r="C148" s="41"/>
      <c r="D148" s="41"/>
    </row>
    <row r="149" spans="3:4" ht="15.75" customHeight="1" x14ac:dyDescent="0.25">
      <c r="C149" s="41"/>
      <c r="D149" s="41"/>
    </row>
    <row r="150" spans="3:4" ht="15.75" customHeight="1" x14ac:dyDescent="0.25">
      <c r="C150" s="41"/>
      <c r="D150" s="41"/>
    </row>
    <row r="151" spans="3:4" ht="15.75" customHeight="1" x14ac:dyDescent="0.25">
      <c r="C151" s="41"/>
      <c r="D151" s="41"/>
    </row>
    <row r="152" spans="3:4" ht="15.75" customHeight="1" x14ac:dyDescent="0.25">
      <c r="C152" s="41"/>
      <c r="D152" s="41"/>
    </row>
    <row r="153" spans="3:4" ht="15.75" customHeight="1" x14ac:dyDescent="0.25">
      <c r="C153" s="41"/>
      <c r="D153" s="41"/>
    </row>
    <row r="154" spans="3:4" ht="15.75" customHeight="1" x14ac:dyDescent="0.25">
      <c r="C154" s="41"/>
      <c r="D154" s="41"/>
    </row>
    <row r="155" spans="3:4" ht="15.75" customHeight="1" x14ac:dyDescent="0.25">
      <c r="C155" s="41"/>
      <c r="D155" s="41"/>
    </row>
    <row r="156" spans="3:4" ht="15.75" customHeight="1" x14ac:dyDescent="0.25">
      <c r="C156" s="41"/>
      <c r="D156" s="41"/>
    </row>
    <row r="157" spans="3:4" ht="15.75" customHeight="1" x14ac:dyDescent="0.25">
      <c r="C157" s="41"/>
      <c r="D157" s="41"/>
    </row>
    <row r="158" spans="3:4" ht="15.75" customHeight="1" x14ac:dyDescent="0.25">
      <c r="C158" s="41"/>
      <c r="D158" s="41"/>
    </row>
    <row r="159" spans="3:4" ht="15.75" customHeight="1" x14ac:dyDescent="0.25">
      <c r="C159" s="41"/>
      <c r="D159" s="41"/>
    </row>
    <row r="160" spans="3:4" ht="15.75" customHeight="1" x14ac:dyDescent="0.25">
      <c r="C160" s="41"/>
      <c r="D160" s="41"/>
    </row>
    <row r="161" spans="3:4" ht="15.75" customHeight="1" x14ac:dyDescent="0.25">
      <c r="C161" s="41"/>
      <c r="D161" s="41"/>
    </row>
    <row r="162" spans="3:4" ht="15.75" customHeight="1" x14ac:dyDescent="0.25">
      <c r="C162" s="41"/>
      <c r="D162" s="41"/>
    </row>
    <row r="163" spans="3:4" ht="15.75" customHeight="1" x14ac:dyDescent="0.25">
      <c r="C163" s="41"/>
      <c r="D163" s="41"/>
    </row>
    <row r="164" spans="3:4" ht="15.75" customHeight="1" x14ac:dyDescent="0.25">
      <c r="C164" s="41"/>
      <c r="D164" s="41"/>
    </row>
    <row r="165" spans="3:4" ht="15.75" customHeight="1" x14ac:dyDescent="0.25">
      <c r="C165" s="41"/>
      <c r="D165" s="41"/>
    </row>
    <row r="166" spans="3:4" ht="15.75" customHeight="1" x14ac:dyDescent="0.25">
      <c r="C166" s="41"/>
      <c r="D166" s="41"/>
    </row>
    <row r="167" spans="3:4" ht="15.75" customHeight="1" x14ac:dyDescent="0.25">
      <c r="C167" s="41"/>
      <c r="D167" s="41"/>
    </row>
    <row r="168" spans="3:4" ht="15.75" customHeight="1" x14ac:dyDescent="0.25">
      <c r="C168" s="41"/>
      <c r="D168" s="41"/>
    </row>
    <row r="169" spans="3:4" ht="15.75" customHeight="1" x14ac:dyDescent="0.25">
      <c r="C169" s="41"/>
      <c r="D169" s="41"/>
    </row>
    <row r="170" spans="3:4" ht="15.75" customHeight="1" x14ac:dyDescent="0.25">
      <c r="C170" s="41"/>
      <c r="D170" s="41"/>
    </row>
    <row r="171" spans="3:4" ht="15.75" customHeight="1" x14ac:dyDescent="0.25">
      <c r="C171" s="41"/>
      <c r="D171" s="41"/>
    </row>
    <row r="172" spans="3:4" ht="15.75" customHeight="1" x14ac:dyDescent="0.25">
      <c r="C172" s="41"/>
      <c r="D172" s="41"/>
    </row>
    <row r="173" spans="3:4" ht="15.75" customHeight="1" x14ac:dyDescent="0.25">
      <c r="C173" s="41"/>
      <c r="D173" s="41"/>
    </row>
    <row r="174" spans="3:4" ht="15.75" customHeight="1" x14ac:dyDescent="0.25">
      <c r="C174" s="41"/>
      <c r="D174" s="41"/>
    </row>
    <row r="175" spans="3:4" ht="15.75" customHeight="1" x14ac:dyDescent="0.25">
      <c r="C175" s="41"/>
      <c r="D175" s="41"/>
    </row>
    <row r="176" spans="3:4" ht="15.75" customHeight="1" x14ac:dyDescent="0.25">
      <c r="C176" s="41"/>
      <c r="D176" s="41"/>
    </row>
    <row r="177" spans="3:4" ht="15.75" customHeight="1" x14ac:dyDescent="0.25">
      <c r="C177" s="41"/>
      <c r="D177" s="41"/>
    </row>
    <row r="178" spans="3:4" ht="15.75" customHeight="1" x14ac:dyDescent="0.25">
      <c r="C178" s="41"/>
      <c r="D178" s="41"/>
    </row>
    <row r="179" spans="3:4" ht="15.75" customHeight="1" x14ac:dyDescent="0.25">
      <c r="C179" s="41"/>
      <c r="D179" s="41"/>
    </row>
    <row r="180" spans="3:4" ht="15.75" customHeight="1" x14ac:dyDescent="0.25">
      <c r="C180" s="41"/>
      <c r="D180" s="41"/>
    </row>
    <row r="181" spans="3:4" ht="15.75" customHeight="1" x14ac:dyDescent="0.25">
      <c r="C181" s="41"/>
      <c r="D181" s="41"/>
    </row>
    <row r="182" spans="3:4" ht="15.75" customHeight="1" x14ac:dyDescent="0.25">
      <c r="C182" s="41"/>
      <c r="D182" s="41"/>
    </row>
    <row r="183" spans="3:4" ht="15.75" customHeight="1" x14ac:dyDescent="0.25">
      <c r="C183" s="41"/>
      <c r="D183" s="41"/>
    </row>
    <row r="184" spans="3:4" ht="15.75" customHeight="1" x14ac:dyDescent="0.25">
      <c r="C184" s="41"/>
      <c r="D184" s="41"/>
    </row>
    <row r="185" spans="3:4" ht="15.75" customHeight="1" x14ac:dyDescent="0.25">
      <c r="C185" s="41"/>
      <c r="D185" s="41"/>
    </row>
    <row r="186" spans="3:4" ht="15.75" customHeight="1" x14ac:dyDescent="0.25">
      <c r="C186" s="41"/>
      <c r="D186" s="41"/>
    </row>
    <row r="187" spans="3:4" ht="15.75" customHeight="1" x14ac:dyDescent="0.25">
      <c r="C187" s="41"/>
      <c r="D187" s="41"/>
    </row>
    <row r="188" spans="3:4" ht="15.75" customHeight="1" x14ac:dyDescent="0.25">
      <c r="C188" s="41"/>
      <c r="D188" s="41"/>
    </row>
    <row r="189" spans="3:4" ht="15.75" customHeight="1" x14ac:dyDescent="0.25">
      <c r="C189" s="41"/>
      <c r="D189" s="41"/>
    </row>
    <row r="190" spans="3:4" ht="15.75" customHeight="1" x14ac:dyDescent="0.25">
      <c r="C190" s="41"/>
      <c r="D190" s="41"/>
    </row>
    <row r="191" spans="3:4" ht="15.75" customHeight="1" x14ac:dyDescent="0.25">
      <c r="C191" s="41"/>
      <c r="D191" s="41"/>
    </row>
    <row r="192" spans="3:4" ht="15.75" customHeight="1" x14ac:dyDescent="0.25">
      <c r="C192" s="41"/>
      <c r="D192" s="41"/>
    </row>
    <row r="193" spans="3:4" ht="15.75" customHeight="1" x14ac:dyDescent="0.25">
      <c r="C193" s="41"/>
      <c r="D193" s="41"/>
    </row>
    <row r="194" spans="3:4" ht="15.75" customHeight="1" x14ac:dyDescent="0.25">
      <c r="C194" s="41"/>
      <c r="D194" s="41"/>
    </row>
    <row r="195" spans="3:4" ht="15.75" customHeight="1" x14ac:dyDescent="0.25">
      <c r="C195" s="41"/>
      <c r="D195" s="41"/>
    </row>
    <row r="196" spans="3:4" ht="15.75" customHeight="1" x14ac:dyDescent="0.25">
      <c r="C196" s="41"/>
      <c r="D196" s="41"/>
    </row>
    <row r="197" spans="3:4" ht="15.75" customHeight="1" x14ac:dyDescent="0.25">
      <c r="C197" s="41"/>
      <c r="D197" s="41"/>
    </row>
    <row r="198" spans="3:4" ht="15.75" customHeight="1" x14ac:dyDescent="0.25">
      <c r="C198" s="41"/>
      <c r="D198" s="41"/>
    </row>
    <row r="199" spans="3:4" ht="15.75" customHeight="1" x14ac:dyDescent="0.25">
      <c r="C199" s="41"/>
      <c r="D199" s="41"/>
    </row>
    <row r="200" spans="3:4" ht="15.75" customHeight="1" x14ac:dyDescent="0.25">
      <c r="C200" s="41"/>
      <c r="D200" s="41"/>
    </row>
    <row r="201" spans="3:4" ht="15.75" customHeight="1" x14ac:dyDescent="0.25">
      <c r="C201" s="41"/>
      <c r="D201" s="41"/>
    </row>
    <row r="202" spans="3:4" ht="15.75" customHeight="1" x14ac:dyDescent="0.25">
      <c r="C202" s="41"/>
      <c r="D202" s="41"/>
    </row>
    <row r="203" spans="3:4" ht="15.75" customHeight="1" x14ac:dyDescent="0.25">
      <c r="C203" s="41"/>
      <c r="D203" s="41"/>
    </row>
    <row r="204" spans="3:4" ht="15.75" customHeight="1" x14ac:dyDescent="0.25">
      <c r="C204" s="41"/>
      <c r="D204" s="41"/>
    </row>
    <row r="205" spans="3:4" ht="15.75" customHeight="1" x14ac:dyDescent="0.25">
      <c r="C205" s="41"/>
      <c r="D205" s="41"/>
    </row>
    <row r="206" spans="3:4" ht="15.75" customHeight="1" x14ac:dyDescent="0.25">
      <c r="C206" s="41"/>
      <c r="D206" s="41"/>
    </row>
    <row r="207" spans="3:4" ht="15.75" customHeight="1" x14ac:dyDescent="0.25">
      <c r="C207" s="41"/>
      <c r="D207" s="41"/>
    </row>
    <row r="208" spans="3:4" ht="15.75" customHeight="1" x14ac:dyDescent="0.25">
      <c r="C208" s="41"/>
      <c r="D208" s="41"/>
    </row>
    <row r="209" spans="3:4" ht="15.75" customHeight="1" x14ac:dyDescent="0.25">
      <c r="C209" s="41"/>
      <c r="D209" s="41"/>
    </row>
    <row r="210" spans="3:4" ht="15.75" customHeight="1" x14ac:dyDescent="0.25">
      <c r="C210" s="41"/>
      <c r="D210" s="41"/>
    </row>
    <row r="211" spans="3:4" ht="15.75" customHeight="1" x14ac:dyDescent="0.25">
      <c r="C211" s="41"/>
      <c r="D211" s="41"/>
    </row>
    <row r="212" spans="3:4" ht="15.75" customHeight="1" x14ac:dyDescent="0.25">
      <c r="C212" s="41"/>
      <c r="D212" s="41"/>
    </row>
    <row r="213" spans="3:4" ht="15.75" customHeight="1" x14ac:dyDescent="0.25">
      <c r="C213" s="41"/>
      <c r="D213" s="41"/>
    </row>
    <row r="214" spans="3:4" ht="15.75" customHeight="1" x14ac:dyDescent="0.25">
      <c r="C214" s="41"/>
      <c r="D214" s="41"/>
    </row>
    <row r="215" spans="3:4" ht="15.75" customHeight="1" x14ac:dyDescent="0.25">
      <c r="C215" s="41"/>
      <c r="D215" s="41"/>
    </row>
    <row r="216" spans="3:4" ht="15.75" customHeight="1" x14ac:dyDescent="0.25">
      <c r="C216" s="41"/>
      <c r="D216" s="41"/>
    </row>
    <row r="217" spans="3:4" ht="15.75" customHeight="1" x14ac:dyDescent="0.25">
      <c r="C217" s="41"/>
      <c r="D217" s="41"/>
    </row>
    <row r="218" spans="3:4" ht="15.75" customHeight="1" x14ac:dyDescent="0.25">
      <c r="C218" s="41"/>
      <c r="D218" s="41"/>
    </row>
    <row r="219" spans="3:4" ht="15.75" customHeight="1" x14ac:dyDescent="0.25">
      <c r="C219" s="41"/>
      <c r="D219" s="41"/>
    </row>
    <row r="220" spans="3:4" ht="15.75" customHeight="1" x14ac:dyDescent="0.25">
      <c r="C220" s="41"/>
      <c r="D220" s="41"/>
    </row>
    <row r="221" spans="3:4" ht="15.75" customHeight="1" x14ac:dyDescent="0.25">
      <c r="C221" s="41"/>
      <c r="D221" s="41"/>
    </row>
    <row r="222" spans="3:4" ht="15.75" customHeight="1" x14ac:dyDescent="0.25">
      <c r="C222" s="41"/>
      <c r="D222" s="41"/>
    </row>
    <row r="223" spans="3:4" ht="15.75" customHeight="1" x14ac:dyDescent="0.25">
      <c r="C223" s="41"/>
      <c r="D223" s="41"/>
    </row>
    <row r="224" spans="3:4" ht="15.75" customHeight="1" x14ac:dyDescent="0.25">
      <c r="C224" s="41"/>
      <c r="D224" s="41"/>
    </row>
    <row r="225" spans="3:4" ht="15.75" customHeight="1" x14ac:dyDescent="0.25">
      <c r="C225" s="41"/>
      <c r="D225" s="41"/>
    </row>
    <row r="226" spans="3:4" ht="15.75" customHeight="1" x14ac:dyDescent="0.25">
      <c r="C226" s="41"/>
      <c r="D226" s="41"/>
    </row>
    <row r="227" spans="3:4" ht="15.75" customHeight="1" x14ac:dyDescent="0.25">
      <c r="C227" s="41"/>
      <c r="D227" s="41"/>
    </row>
    <row r="228" spans="3:4" ht="15.75" customHeight="1" x14ac:dyDescent="0.25">
      <c r="C228" s="41"/>
      <c r="D228" s="41"/>
    </row>
    <row r="229" spans="3:4" ht="15.75" customHeight="1" x14ac:dyDescent="0.25">
      <c r="C229" s="41"/>
      <c r="D229" s="41"/>
    </row>
    <row r="230" spans="3:4" ht="15.75" customHeight="1" x14ac:dyDescent="0.25">
      <c r="C230" s="41"/>
      <c r="D230" s="41"/>
    </row>
    <row r="231" spans="3:4" ht="15.75" customHeight="1" x14ac:dyDescent="0.25">
      <c r="C231" s="41"/>
      <c r="D231" s="41"/>
    </row>
    <row r="232" spans="3:4" ht="15.75" customHeight="1" x14ac:dyDescent="0.25">
      <c r="C232" s="41"/>
      <c r="D232" s="41"/>
    </row>
    <row r="233" spans="3:4" ht="15.75" customHeight="1" x14ac:dyDescent="0.25">
      <c r="C233" s="41"/>
      <c r="D233" s="41"/>
    </row>
    <row r="234" spans="3:4" ht="15.75" customHeight="1" x14ac:dyDescent="0.25">
      <c r="C234" s="41"/>
      <c r="D234" s="41"/>
    </row>
    <row r="235" spans="3:4" ht="15.75" customHeight="1" x14ac:dyDescent="0.25">
      <c r="C235" s="41"/>
      <c r="D235" s="41"/>
    </row>
    <row r="236" spans="3:4" ht="15.75" customHeight="1" x14ac:dyDescent="0.25">
      <c r="C236" s="41"/>
      <c r="D236" s="41"/>
    </row>
    <row r="237" spans="3:4" ht="15.75" customHeight="1" x14ac:dyDescent="0.25">
      <c r="C237" s="41"/>
      <c r="D237" s="41"/>
    </row>
    <row r="238" spans="3:4" ht="15.75" customHeight="1" x14ac:dyDescent="0.25">
      <c r="C238" s="41"/>
      <c r="D238" s="41"/>
    </row>
    <row r="239" spans="3:4" ht="15.75" customHeight="1" x14ac:dyDescent="0.25">
      <c r="C239" s="41"/>
      <c r="D239" s="41"/>
    </row>
    <row r="240" spans="3:4" ht="15.75" customHeight="1" x14ac:dyDescent="0.25">
      <c r="C240" s="41"/>
      <c r="D240" s="41"/>
    </row>
    <row r="241" spans="3:4" ht="15.75" customHeight="1" x14ac:dyDescent="0.25">
      <c r="C241" s="41"/>
      <c r="D241" s="41"/>
    </row>
    <row r="242" spans="3:4" ht="15.75" customHeight="1" x14ac:dyDescent="0.25">
      <c r="C242" s="41"/>
      <c r="D242" s="41"/>
    </row>
    <row r="243" spans="3:4" ht="15.75" customHeight="1" x14ac:dyDescent="0.25">
      <c r="C243" s="41"/>
      <c r="D243" s="41"/>
    </row>
    <row r="244" spans="3:4" ht="15.75" customHeight="1" x14ac:dyDescent="0.25">
      <c r="C244" s="41"/>
      <c r="D244" s="41"/>
    </row>
    <row r="245" spans="3:4" ht="15.75" customHeight="1" x14ac:dyDescent="0.25">
      <c r="C245" s="41"/>
      <c r="D245" s="41"/>
    </row>
    <row r="246" spans="3:4" ht="15.75" customHeight="1" x14ac:dyDescent="0.25">
      <c r="C246" s="41"/>
      <c r="D246" s="41"/>
    </row>
    <row r="247" spans="3:4" ht="15.75" customHeight="1" x14ac:dyDescent="0.25">
      <c r="C247" s="41"/>
      <c r="D247" s="41"/>
    </row>
    <row r="248" spans="3:4" ht="15.75" customHeight="1" x14ac:dyDescent="0.25">
      <c r="C248" s="41"/>
      <c r="D248" s="41"/>
    </row>
    <row r="249" spans="3:4" ht="15.75" customHeight="1" x14ac:dyDescent="0.25">
      <c r="C249" s="41"/>
      <c r="D249" s="41"/>
    </row>
    <row r="250" spans="3:4" ht="15.75" customHeight="1" x14ac:dyDescent="0.25">
      <c r="C250" s="41"/>
      <c r="D250" s="41"/>
    </row>
    <row r="251" spans="3:4" ht="15.75" customHeight="1" x14ac:dyDescent="0.25">
      <c r="C251" s="41"/>
      <c r="D251" s="41"/>
    </row>
    <row r="252" spans="3:4" ht="15.75" customHeight="1" x14ac:dyDescent="0.25">
      <c r="C252" s="41"/>
      <c r="D252" s="41"/>
    </row>
    <row r="253" spans="3:4" ht="15.75" customHeight="1" x14ac:dyDescent="0.25">
      <c r="C253" s="41"/>
      <c r="D253" s="41"/>
    </row>
    <row r="254" spans="3:4" ht="15.75" customHeight="1" x14ac:dyDescent="0.25">
      <c r="C254" s="41"/>
      <c r="D254" s="41"/>
    </row>
    <row r="255" spans="3:4" ht="15.75" customHeight="1" x14ac:dyDescent="0.25">
      <c r="C255" s="41"/>
      <c r="D255" s="41"/>
    </row>
    <row r="256" spans="3:4" ht="15.75" customHeight="1" x14ac:dyDescent="0.25">
      <c r="C256" s="41"/>
      <c r="D256" s="41"/>
    </row>
    <row r="257" spans="3:4" ht="15.75" customHeight="1" x14ac:dyDescent="0.25">
      <c r="C257" s="41"/>
      <c r="D257" s="41"/>
    </row>
    <row r="258" spans="3:4" ht="15.75" customHeight="1" x14ac:dyDescent="0.25">
      <c r="C258" s="41"/>
      <c r="D258" s="41"/>
    </row>
    <row r="259" spans="3:4" ht="15.75" customHeight="1" x14ac:dyDescent="0.25">
      <c r="C259" s="41"/>
      <c r="D259" s="41"/>
    </row>
    <row r="260" spans="3:4" ht="15.75" customHeight="1" x14ac:dyDescent="0.25">
      <c r="C260" s="41"/>
      <c r="D260" s="41"/>
    </row>
    <row r="261" spans="3:4" ht="15.75" customHeight="1" x14ac:dyDescent="0.25">
      <c r="C261" s="41"/>
      <c r="D261" s="41"/>
    </row>
    <row r="262" spans="3:4" ht="15.75" customHeight="1" x14ac:dyDescent="0.25">
      <c r="C262" s="41"/>
      <c r="D262" s="41"/>
    </row>
    <row r="263" spans="3:4" ht="15.75" customHeight="1" x14ac:dyDescent="0.25">
      <c r="C263" s="41"/>
      <c r="D263" s="41"/>
    </row>
    <row r="264" spans="3:4" ht="15.75" customHeight="1" x14ac:dyDescent="0.25">
      <c r="C264" s="41"/>
      <c r="D264" s="41"/>
    </row>
    <row r="265" spans="3:4" ht="15.75" customHeight="1" x14ac:dyDescent="0.25">
      <c r="C265" s="41"/>
      <c r="D265" s="41"/>
    </row>
    <row r="266" spans="3:4" ht="15.75" customHeight="1" x14ac:dyDescent="0.25">
      <c r="C266" s="41"/>
      <c r="D266" s="41"/>
    </row>
    <row r="267" spans="3:4" ht="15.75" customHeight="1" x14ac:dyDescent="0.25">
      <c r="C267" s="41"/>
      <c r="D267" s="41"/>
    </row>
    <row r="268" spans="3:4" ht="15.75" customHeight="1" x14ac:dyDescent="0.25">
      <c r="C268" s="41"/>
      <c r="D268" s="41"/>
    </row>
    <row r="269" spans="3:4" ht="15.75" customHeight="1" x14ac:dyDescent="0.25">
      <c r="C269" s="41"/>
      <c r="D269" s="41"/>
    </row>
    <row r="270" spans="3:4" ht="15.75" customHeight="1" x14ac:dyDescent="0.25">
      <c r="C270" s="41"/>
      <c r="D270" s="41"/>
    </row>
    <row r="271" spans="3:4" ht="15.75" customHeight="1" x14ac:dyDescent="0.25">
      <c r="C271" s="41"/>
      <c r="D271" s="41"/>
    </row>
    <row r="272" spans="3:4" ht="15.75" customHeight="1" x14ac:dyDescent="0.25">
      <c r="C272" s="41"/>
      <c r="D272" s="41"/>
    </row>
    <row r="273" spans="3:4" ht="15.75" customHeight="1" x14ac:dyDescent="0.25">
      <c r="C273" s="41"/>
      <c r="D273" s="41"/>
    </row>
    <row r="274" spans="3:4" ht="15.75" customHeight="1" x14ac:dyDescent="0.25">
      <c r="C274" s="41"/>
      <c r="D274" s="41"/>
    </row>
    <row r="275" spans="3:4" ht="15.75" customHeight="1" x14ac:dyDescent="0.25">
      <c r="C275" s="41"/>
      <c r="D275" s="41"/>
    </row>
    <row r="276" spans="3:4" ht="15.75" customHeight="1" x14ac:dyDescent="0.25">
      <c r="C276" s="41"/>
      <c r="D276" s="41"/>
    </row>
    <row r="277" spans="3:4" ht="15.75" customHeight="1" x14ac:dyDescent="0.25">
      <c r="C277" s="41"/>
      <c r="D277" s="41"/>
    </row>
    <row r="278" spans="3:4" ht="15.75" customHeight="1" x14ac:dyDescent="0.25">
      <c r="C278" s="41"/>
      <c r="D278" s="41"/>
    </row>
    <row r="279" spans="3:4" ht="15.75" customHeight="1" x14ac:dyDescent="0.25">
      <c r="C279" s="41"/>
      <c r="D279" s="41"/>
    </row>
    <row r="280" spans="3:4" ht="15.75" customHeight="1" x14ac:dyDescent="0.25">
      <c r="C280" s="41"/>
      <c r="D280" s="41"/>
    </row>
    <row r="281" spans="3:4" ht="15.75" customHeight="1" x14ac:dyDescent="0.25">
      <c r="C281" s="41"/>
      <c r="D281" s="41"/>
    </row>
    <row r="282" spans="3:4" ht="15.75" customHeight="1" x14ac:dyDescent="0.25">
      <c r="C282" s="41"/>
      <c r="D282" s="41"/>
    </row>
    <row r="283" spans="3:4" ht="15.75" customHeight="1" x14ac:dyDescent="0.25">
      <c r="C283" s="41"/>
      <c r="D283" s="41"/>
    </row>
    <row r="284" spans="3:4" ht="15.75" customHeight="1" x14ac:dyDescent="0.25">
      <c r="C284" s="41"/>
      <c r="D284" s="41"/>
    </row>
    <row r="285" spans="3:4" ht="15.75" customHeight="1" x14ac:dyDescent="0.25">
      <c r="C285" s="41"/>
      <c r="D285" s="41"/>
    </row>
    <row r="286" spans="3:4" ht="15.75" customHeight="1" x14ac:dyDescent="0.25">
      <c r="C286" s="41"/>
      <c r="D286" s="41"/>
    </row>
    <row r="287" spans="3:4" ht="15.75" customHeight="1" x14ac:dyDescent="0.25">
      <c r="C287" s="41"/>
      <c r="D287" s="41"/>
    </row>
    <row r="288" spans="3:4" ht="15.75" customHeight="1" x14ac:dyDescent="0.25">
      <c r="C288" s="41"/>
      <c r="D288" s="41"/>
    </row>
    <row r="289" spans="3:4" ht="15.75" customHeight="1" x14ac:dyDescent="0.25">
      <c r="C289" s="41"/>
      <c r="D289" s="41"/>
    </row>
    <row r="290" spans="3:4" ht="15.75" customHeight="1" x14ac:dyDescent="0.25">
      <c r="C290" s="41"/>
      <c r="D290" s="41"/>
    </row>
    <row r="291" spans="3:4" ht="15.75" customHeight="1" x14ac:dyDescent="0.25">
      <c r="C291" s="41"/>
      <c r="D291" s="41"/>
    </row>
    <row r="292" spans="3:4" ht="15.75" customHeight="1" x14ac:dyDescent="0.25">
      <c r="C292" s="41"/>
      <c r="D292" s="41"/>
    </row>
    <row r="293" spans="3:4" ht="15.75" customHeight="1" x14ac:dyDescent="0.25">
      <c r="C293" s="41"/>
      <c r="D293" s="41"/>
    </row>
    <row r="294" spans="3:4" ht="15.75" customHeight="1" x14ac:dyDescent="0.25">
      <c r="C294" s="41"/>
      <c r="D294" s="41"/>
    </row>
    <row r="295" spans="3:4" ht="15.75" customHeight="1" x14ac:dyDescent="0.25">
      <c r="C295" s="41"/>
      <c r="D295" s="41"/>
    </row>
    <row r="296" spans="3:4" ht="15.75" customHeight="1" x14ac:dyDescent="0.25">
      <c r="C296" s="41"/>
      <c r="D296" s="41"/>
    </row>
    <row r="297" spans="3:4" ht="15.75" customHeight="1" x14ac:dyDescent="0.25">
      <c r="C297" s="41"/>
      <c r="D297" s="41"/>
    </row>
    <row r="298" spans="3:4" ht="15.75" customHeight="1" x14ac:dyDescent="0.25">
      <c r="C298" s="41"/>
      <c r="D298" s="41"/>
    </row>
    <row r="299" spans="3:4" ht="15.75" customHeight="1" x14ac:dyDescent="0.25">
      <c r="C299" s="41"/>
      <c r="D299" s="41"/>
    </row>
    <row r="300" spans="3:4" ht="15.75" customHeight="1" x14ac:dyDescent="0.25">
      <c r="C300" s="41"/>
      <c r="D300" s="41"/>
    </row>
    <row r="301" spans="3:4" ht="15.75" customHeight="1" x14ac:dyDescent="0.25">
      <c r="C301" s="41"/>
      <c r="D301" s="41"/>
    </row>
    <row r="302" spans="3:4" ht="15.75" customHeight="1" x14ac:dyDescent="0.25">
      <c r="C302" s="41"/>
      <c r="D302" s="41"/>
    </row>
    <row r="303" spans="3:4" ht="15.75" customHeight="1" x14ac:dyDescent="0.25">
      <c r="C303" s="41"/>
      <c r="D303" s="41"/>
    </row>
    <row r="304" spans="3:4" ht="15.75" customHeight="1" x14ac:dyDescent="0.25">
      <c r="C304" s="41"/>
      <c r="D304" s="41"/>
    </row>
    <row r="305" spans="3:4" ht="15.75" customHeight="1" x14ac:dyDescent="0.25">
      <c r="C305" s="41"/>
      <c r="D305" s="41"/>
    </row>
    <row r="306" spans="3:4" ht="15.75" customHeight="1" x14ac:dyDescent="0.25">
      <c r="C306" s="41"/>
      <c r="D306" s="41"/>
    </row>
    <row r="307" spans="3:4" ht="15.75" customHeight="1" x14ac:dyDescent="0.25">
      <c r="C307" s="41"/>
      <c r="D307" s="41"/>
    </row>
    <row r="308" spans="3:4" ht="15.75" customHeight="1" x14ac:dyDescent="0.25">
      <c r="C308" s="41"/>
      <c r="D308" s="41"/>
    </row>
    <row r="309" spans="3:4" ht="15.75" customHeight="1" x14ac:dyDescent="0.25">
      <c r="C309" s="41"/>
      <c r="D309" s="41"/>
    </row>
    <row r="310" spans="3:4" ht="15.75" customHeight="1" x14ac:dyDescent="0.25">
      <c r="C310" s="41"/>
      <c r="D310" s="41"/>
    </row>
    <row r="311" spans="3:4" ht="15.75" customHeight="1" x14ac:dyDescent="0.25">
      <c r="C311" s="41"/>
      <c r="D311" s="41"/>
    </row>
    <row r="312" spans="3:4" ht="15.75" customHeight="1" x14ac:dyDescent="0.25">
      <c r="C312" s="41"/>
      <c r="D312" s="41"/>
    </row>
    <row r="313" spans="3:4" ht="15.75" customHeight="1" x14ac:dyDescent="0.25">
      <c r="C313" s="41"/>
      <c r="D313" s="41"/>
    </row>
    <row r="314" spans="3:4" ht="15.75" customHeight="1" x14ac:dyDescent="0.25">
      <c r="C314" s="41"/>
      <c r="D314" s="41"/>
    </row>
    <row r="315" spans="3:4" ht="15.75" customHeight="1" x14ac:dyDescent="0.25">
      <c r="C315" s="41"/>
      <c r="D315" s="41"/>
    </row>
    <row r="316" spans="3:4" ht="15.75" customHeight="1" x14ac:dyDescent="0.25">
      <c r="C316" s="41"/>
      <c r="D316" s="41"/>
    </row>
    <row r="317" spans="3:4" ht="15.75" customHeight="1" x14ac:dyDescent="0.25">
      <c r="C317" s="41"/>
      <c r="D317" s="41"/>
    </row>
    <row r="318" spans="3:4" ht="15.75" customHeight="1" x14ac:dyDescent="0.25">
      <c r="C318" s="41"/>
      <c r="D318" s="41"/>
    </row>
    <row r="319" spans="3:4" ht="15.75" customHeight="1" x14ac:dyDescent="0.25">
      <c r="C319" s="41"/>
      <c r="D319" s="41"/>
    </row>
    <row r="320" spans="3:4" ht="15.75" customHeight="1" x14ac:dyDescent="0.25">
      <c r="C320" s="41"/>
      <c r="D320" s="41"/>
    </row>
    <row r="321" spans="3:4" ht="15.75" customHeight="1" x14ac:dyDescent="0.25">
      <c r="C321" s="41"/>
      <c r="D321" s="41"/>
    </row>
    <row r="322" spans="3:4" ht="15.75" customHeight="1" x14ac:dyDescent="0.25">
      <c r="C322" s="41"/>
      <c r="D322" s="41"/>
    </row>
    <row r="323" spans="3:4" ht="15.75" customHeight="1" x14ac:dyDescent="0.25">
      <c r="C323" s="41"/>
      <c r="D323" s="41"/>
    </row>
    <row r="324" spans="3:4" ht="15.75" customHeight="1" x14ac:dyDescent="0.25">
      <c r="C324" s="41"/>
      <c r="D324" s="41"/>
    </row>
    <row r="325" spans="3:4" ht="15.75" customHeight="1" x14ac:dyDescent="0.25">
      <c r="C325" s="41"/>
      <c r="D325" s="41"/>
    </row>
    <row r="326" spans="3:4" ht="15.75" customHeight="1" x14ac:dyDescent="0.25">
      <c r="C326" s="41"/>
      <c r="D326" s="41"/>
    </row>
    <row r="327" spans="3:4" ht="15.75" customHeight="1" x14ac:dyDescent="0.25">
      <c r="C327" s="41"/>
      <c r="D327" s="41"/>
    </row>
    <row r="328" spans="3:4" ht="15.75" customHeight="1" x14ac:dyDescent="0.25">
      <c r="C328" s="41"/>
      <c r="D328" s="41"/>
    </row>
    <row r="329" spans="3:4" ht="15.75" customHeight="1" x14ac:dyDescent="0.25">
      <c r="C329" s="41"/>
      <c r="D329" s="41"/>
    </row>
    <row r="330" spans="3:4" ht="15.75" customHeight="1" x14ac:dyDescent="0.25">
      <c r="C330" s="41"/>
      <c r="D330" s="41"/>
    </row>
    <row r="331" spans="3:4" ht="15.75" customHeight="1" x14ac:dyDescent="0.25">
      <c r="C331" s="41"/>
      <c r="D331" s="41"/>
    </row>
    <row r="332" spans="3:4" ht="15.75" customHeight="1" x14ac:dyDescent="0.25">
      <c r="C332" s="41"/>
      <c r="D332" s="41"/>
    </row>
    <row r="333" spans="3:4" ht="15.75" customHeight="1" x14ac:dyDescent="0.25">
      <c r="C333" s="41"/>
      <c r="D333" s="41"/>
    </row>
    <row r="334" spans="3:4" ht="15.75" customHeight="1" x14ac:dyDescent="0.25">
      <c r="C334" s="41"/>
      <c r="D334" s="41"/>
    </row>
    <row r="335" spans="3:4" ht="15.75" customHeight="1" x14ac:dyDescent="0.25">
      <c r="C335" s="41"/>
      <c r="D335" s="41"/>
    </row>
    <row r="336" spans="3:4" ht="15.75" customHeight="1" x14ac:dyDescent="0.25">
      <c r="C336" s="41"/>
      <c r="D336" s="41"/>
    </row>
    <row r="337" spans="3:4" ht="15.75" customHeight="1" x14ac:dyDescent="0.25">
      <c r="C337" s="41"/>
      <c r="D337" s="41"/>
    </row>
    <row r="338" spans="3:4" ht="15.75" customHeight="1" x14ac:dyDescent="0.25">
      <c r="C338" s="41"/>
      <c r="D338" s="41"/>
    </row>
    <row r="339" spans="3:4" ht="15.75" customHeight="1" x14ac:dyDescent="0.25">
      <c r="C339" s="41"/>
      <c r="D339" s="41"/>
    </row>
    <row r="340" spans="3:4" ht="15.75" customHeight="1" x14ac:dyDescent="0.25">
      <c r="C340" s="41"/>
      <c r="D340" s="41"/>
    </row>
    <row r="341" spans="3:4" ht="15.75" customHeight="1" x14ac:dyDescent="0.25">
      <c r="C341" s="41"/>
      <c r="D341" s="41"/>
    </row>
    <row r="342" spans="3:4" ht="15.75" customHeight="1" x14ac:dyDescent="0.25">
      <c r="C342" s="41"/>
      <c r="D342" s="41"/>
    </row>
    <row r="343" spans="3:4" ht="15.75" customHeight="1" x14ac:dyDescent="0.25">
      <c r="C343" s="41"/>
      <c r="D343" s="41"/>
    </row>
    <row r="344" spans="3:4" ht="15.75" customHeight="1" x14ac:dyDescent="0.25">
      <c r="C344" s="41"/>
      <c r="D344" s="41"/>
    </row>
    <row r="345" spans="3:4" ht="15.75" customHeight="1" x14ac:dyDescent="0.25">
      <c r="C345" s="41"/>
      <c r="D345" s="41"/>
    </row>
    <row r="346" spans="3:4" ht="15.75" customHeight="1" x14ac:dyDescent="0.25">
      <c r="C346" s="41"/>
      <c r="D346" s="41"/>
    </row>
    <row r="347" spans="3:4" ht="15.75" customHeight="1" x14ac:dyDescent="0.25">
      <c r="C347" s="41"/>
      <c r="D347" s="41"/>
    </row>
    <row r="348" spans="3:4" ht="15.75" customHeight="1" x14ac:dyDescent="0.25">
      <c r="C348" s="41"/>
      <c r="D348" s="41"/>
    </row>
    <row r="349" spans="3:4" ht="15.75" customHeight="1" x14ac:dyDescent="0.25">
      <c r="C349" s="41"/>
      <c r="D349" s="41"/>
    </row>
    <row r="350" spans="3:4" ht="15.75" customHeight="1" x14ac:dyDescent="0.25">
      <c r="C350" s="41"/>
      <c r="D350" s="41"/>
    </row>
    <row r="351" spans="3:4" ht="15.75" customHeight="1" x14ac:dyDescent="0.25">
      <c r="C351" s="41"/>
      <c r="D351" s="41"/>
    </row>
    <row r="352" spans="3:4" ht="15.75" customHeight="1" x14ac:dyDescent="0.25">
      <c r="C352" s="41"/>
      <c r="D352" s="41"/>
    </row>
    <row r="353" spans="3:4" ht="15.75" customHeight="1" x14ac:dyDescent="0.25">
      <c r="C353" s="41"/>
      <c r="D353" s="41"/>
    </row>
    <row r="354" spans="3:4" ht="15.75" customHeight="1" x14ac:dyDescent="0.25">
      <c r="C354" s="41"/>
      <c r="D354" s="41"/>
    </row>
    <row r="355" spans="3:4" ht="15.75" customHeight="1" x14ac:dyDescent="0.25">
      <c r="C355" s="41"/>
      <c r="D355" s="41"/>
    </row>
    <row r="356" spans="3:4" ht="15.75" customHeight="1" x14ac:dyDescent="0.25">
      <c r="C356" s="41"/>
      <c r="D356" s="41"/>
    </row>
    <row r="357" spans="3:4" ht="15.75" customHeight="1" x14ac:dyDescent="0.25">
      <c r="C357" s="41"/>
      <c r="D357" s="41"/>
    </row>
    <row r="358" spans="3:4" ht="15.75" customHeight="1" x14ac:dyDescent="0.25">
      <c r="C358" s="41"/>
      <c r="D358" s="41"/>
    </row>
    <row r="359" spans="3:4" ht="15.75" customHeight="1" x14ac:dyDescent="0.25">
      <c r="C359" s="41"/>
      <c r="D359" s="41"/>
    </row>
    <row r="360" spans="3:4" ht="15.75" customHeight="1" x14ac:dyDescent="0.25">
      <c r="C360" s="41"/>
      <c r="D360" s="41"/>
    </row>
    <row r="361" spans="3:4" ht="15.75" customHeight="1" x14ac:dyDescent="0.25">
      <c r="C361" s="41"/>
      <c r="D361" s="41"/>
    </row>
    <row r="362" spans="3:4" ht="15.75" customHeight="1" x14ac:dyDescent="0.25">
      <c r="C362" s="41"/>
      <c r="D362" s="41"/>
    </row>
    <row r="363" spans="3:4" ht="15.75" customHeight="1" x14ac:dyDescent="0.25">
      <c r="C363" s="41"/>
      <c r="D363" s="41"/>
    </row>
    <row r="364" spans="3:4" ht="15.75" customHeight="1" x14ac:dyDescent="0.25">
      <c r="C364" s="41"/>
      <c r="D364" s="41"/>
    </row>
    <row r="365" spans="3:4" ht="15.75" customHeight="1" x14ac:dyDescent="0.25">
      <c r="C365" s="41"/>
      <c r="D365" s="41"/>
    </row>
    <row r="366" spans="3:4" ht="15.75" customHeight="1" x14ac:dyDescent="0.25">
      <c r="C366" s="41"/>
      <c r="D366" s="41"/>
    </row>
    <row r="367" spans="3:4" ht="15.75" customHeight="1" x14ac:dyDescent="0.25">
      <c r="C367" s="41"/>
      <c r="D367" s="41"/>
    </row>
    <row r="368" spans="3:4" ht="15.75" customHeight="1" x14ac:dyDescent="0.25">
      <c r="C368" s="41"/>
      <c r="D368" s="41"/>
    </row>
    <row r="369" spans="3:4" ht="15.75" customHeight="1" x14ac:dyDescent="0.25">
      <c r="C369" s="41"/>
      <c r="D369" s="41"/>
    </row>
    <row r="370" spans="3:4" ht="15.75" customHeight="1" x14ac:dyDescent="0.25">
      <c r="C370" s="41"/>
      <c r="D370" s="41"/>
    </row>
    <row r="371" spans="3:4" ht="15.75" customHeight="1" x14ac:dyDescent="0.25">
      <c r="C371" s="41"/>
      <c r="D371" s="41"/>
    </row>
    <row r="372" spans="3:4" ht="15.75" customHeight="1" x14ac:dyDescent="0.25">
      <c r="C372" s="41"/>
      <c r="D372" s="41"/>
    </row>
    <row r="373" spans="3:4" ht="15.75" customHeight="1" x14ac:dyDescent="0.25">
      <c r="C373" s="41"/>
      <c r="D373" s="41"/>
    </row>
    <row r="374" spans="3:4" ht="15.75" customHeight="1" x14ac:dyDescent="0.25">
      <c r="C374" s="41"/>
      <c r="D374" s="41"/>
    </row>
    <row r="375" spans="3:4" ht="15.75" customHeight="1" x14ac:dyDescent="0.25">
      <c r="C375" s="41"/>
      <c r="D375" s="41"/>
    </row>
    <row r="376" spans="3:4" ht="15.75" customHeight="1" x14ac:dyDescent="0.25">
      <c r="C376" s="41"/>
      <c r="D376" s="41"/>
    </row>
    <row r="377" spans="3:4" ht="15.75" customHeight="1" x14ac:dyDescent="0.25">
      <c r="C377" s="41"/>
      <c r="D377" s="41"/>
    </row>
    <row r="378" spans="3:4" ht="15.75" customHeight="1" x14ac:dyDescent="0.25">
      <c r="C378" s="41"/>
      <c r="D378" s="41"/>
    </row>
    <row r="379" spans="3:4" ht="15.75" customHeight="1" x14ac:dyDescent="0.25">
      <c r="C379" s="41"/>
      <c r="D379" s="41"/>
    </row>
    <row r="380" spans="3:4" ht="15.75" customHeight="1" x14ac:dyDescent="0.25">
      <c r="C380" s="41"/>
      <c r="D380" s="41"/>
    </row>
    <row r="381" spans="3:4" ht="15.75" customHeight="1" x14ac:dyDescent="0.25">
      <c r="C381" s="41"/>
      <c r="D381" s="41"/>
    </row>
    <row r="382" spans="3:4" ht="15.75" customHeight="1" x14ac:dyDescent="0.25">
      <c r="C382" s="41"/>
      <c r="D382" s="41"/>
    </row>
    <row r="383" spans="3:4" ht="15.75" customHeight="1" x14ac:dyDescent="0.25">
      <c r="C383" s="41"/>
      <c r="D383" s="41"/>
    </row>
    <row r="384" spans="3:4" ht="15.75" customHeight="1" x14ac:dyDescent="0.25">
      <c r="C384" s="41"/>
      <c r="D384" s="41"/>
    </row>
    <row r="385" spans="3:4" ht="15.75" customHeight="1" x14ac:dyDescent="0.25">
      <c r="C385" s="41"/>
      <c r="D385" s="41"/>
    </row>
    <row r="386" spans="3:4" ht="15.75" customHeight="1" x14ac:dyDescent="0.25">
      <c r="C386" s="41"/>
      <c r="D386" s="41"/>
    </row>
    <row r="387" spans="3:4" ht="15.75" customHeight="1" x14ac:dyDescent="0.25">
      <c r="C387" s="41"/>
      <c r="D387" s="41"/>
    </row>
    <row r="388" spans="3:4" ht="15.75" customHeight="1" x14ac:dyDescent="0.25">
      <c r="C388" s="41"/>
      <c r="D388" s="41"/>
    </row>
    <row r="389" spans="3:4" ht="15.75" customHeight="1" x14ac:dyDescent="0.25">
      <c r="C389" s="41"/>
      <c r="D389" s="41"/>
    </row>
    <row r="390" spans="3:4" ht="15.75" customHeight="1" x14ac:dyDescent="0.25">
      <c r="C390" s="41"/>
      <c r="D390" s="41"/>
    </row>
    <row r="391" spans="3:4" ht="15.75" customHeight="1" x14ac:dyDescent="0.25">
      <c r="C391" s="41"/>
      <c r="D391" s="41"/>
    </row>
    <row r="392" spans="3:4" ht="15.75" customHeight="1" x14ac:dyDescent="0.25">
      <c r="C392" s="41"/>
      <c r="D392" s="41"/>
    </row>
    <row r="393" spans="3:4" ht="15.75" customHeight="1" x14ac:dyDescent="0.25">
      <c r="C393" s="41"/>
      <c r="D393" s="41"/>
    </row>
    <row r="394" spans="3:4" ht="15.75" customHeight="1" x14ac:dyDescent="0.25">
      <c r="C394" s="41"/>
      <c r="D394" s="41"/>
    </row>
    <row r="395" spans="3:4" ht="15.75" customHeight="1" x14ac:dyDescent="0.25">
      <c r="C395" s="41"/>
      <c r="D395" s="41"/>
    </row>
    <row r="396" spans="3:4" ht="15.75" customHeight="1" x14ac:dyDescent="0.25">
      <c r="C396" s="41"/>
      <c r="D396" s="41"/>
    </row>
    <row r="397" spans="3:4" ht="15.75" customHeight="1" x14ac:dyDescent="0.25">
      <c r="C397" s="41"/>
      <c r="D397" s="41"/>
    </row>
    <row r="398" spans="3:4" ht="15.75" customHeight="1" x14ac:dyDescent="0.25">
      <c r="C398" s="41"/>
      <c r="D398" s="41"/>
    </row>
    <row r="399" spans="3:4" ht="15.75" customHeight="1" x14ac:dyDescent="0.25">
      <c r="C399" s="41"/>
      <c r="D399" s="41"/>
    </row>
    <row r="400" spans="3:4" ht="15.75" customHeight="1" x14ac:dyDescent="0.25">
      <c r="C400" s="41"/>
      <c r="D400" s="41"/>
    </row>
    <row r="401" spans="3:4" ht="15.75" customHeight="1" x14ac:dyDescent="0.25">
      <c r="C401" s="41"/>
      <c r="D401" s="41"/>
    </row>
    <row r="402" spans="3:4" ht="15.75" customHeight="1" x14ac:dyDescent="0.25">
      <c r="C402" s="41"/>
      <c r="D402" s="41"/>
    </row>
    <row r="403" spans="3:4" ht="15.75" customHeight="1" x14ac:dyDescent="0.25">
      <c r="C403" s="41"/>
      <c r="D403" s="41"/>
    </row>
    <row r="404" spans="3:4" ht="15.75" customHeight="1" x14ac:dyDescent="0.25">
      <c r="C404" s="41"/>
      <c r="D404" s="41"/>
    </row>
    <row r="405" spans="3:4" ht="15.75" customHeight="1" x14ac:dyDescent="0.25">
      <c r="C405" s="41"/>
      <c r="D405" s="41"/>
    </row>
    <row r="406" spans="3:4" ht="15.75" customHeight="1" x14ac:dyDescent="0.25">
      <c r="C406" s="41"/>
      <c r="D406" s="41"/>
    </row>
    <row r="407" spans="3:4" ht="15.75" customHeight="1" x14ac:dyDescent="0.25">
      <c r="C407" s="41"/>
      <c r="D407" s="41"/>
    </row>
    <row r="408" spans="3:4" ht="15.75" customHeight="1" x14ac:dyDescent="0.25">
      <c r="C408" s="41"/>
      <c r="D408" s="41"/>
    </row>
    <row r="409" spans="3:4" ht="15.75" customHeight="1" x14ac:dyDescent="0.25">
      <c r="C409" s="41"/>
      <c r="D409" s="41"/>
    </row>
    <row r="410" spans="3:4" ht="15.75" customHeight="1" x14ac:dyDescent="0.25">
      <c r="C410" s="41"/>
      <c r="D410" s="41"/>
    </row>
    <row r="411" spans="3:4" ht="15.75" customHeight="1" x14ac:dyDescent="0.25">
      <c r="C411" s="41"/>
      <c r="D411" s="41"/>
    </row>
    <row r="412" spans="3:4" ht="15.75" customHeight="1" x14ac:dyDescent="0.25">
      <c r="C412" s="41"/>
      <c r="D412" s="41"/>
    </row>
    <row r="413" spans="3:4" ht="15.75" customHeight="1" x14ac:dyDescent="0.25">
      <c r="C413" s="41"/>
      <c r="D413" s="41"/>
    </row>
    <row r="414" spans="3:4" ht="15.75" customHeight="1" x14ac:dyDescent="0.25">
      <c r="C414" s="41"/>
      <c r="D414" s="41"/>
    </row>
    <row r="415" spans="3:4" ht="15.75" customHeight="1" x14ac:dyDescent="0.25">
      <c r="C415" s="41"/>
      <c r="D415" s="41"/>
    </row>
    <row r="416" spans="3:4" ht="15.75" customHeight="1" x14ac:dyDescent="0.25">
      <c r="C416" s="41"/>
      <c r="D416" s="41"/>
    </row>
    <row r="417" spans="3:4" ht="15.75" customHeight="1" x14ac:dyDescent="0.25">
      <c r="C417" s="41"/>
      <c r="D417" s="41"/>
    </row>
    <row r="418" spans="3:4" ht="15.75" customHeight="1" x14ac:dyDescent="0.25">
      <c r="C418" s="41"/>
      <c r="D418" s="41"/>
    </row>
    <row r="419" spans="3:4" ht="15.75" customHeight="1" x14ac:dyDescent="0.25">
      <c r="C419" s="41"/>
      <c r="D419" s="41"/>
    </row>
    <row r="420" spans="3:4" ht="15.75" customHeight="1" x14ac:dyDescent="0.25">
      <c r="C420" s="41"/>
      <c r="D420" s="41"/>
    </row>
    <row r="421" spans="3:4" ht="15.75" customHeight="1" x14ac:dyDescent="0.25">
      <c r="C421" s="41"/>
      <c r="D421" s="41"/>
    </row>
    <row r="422" spans="3:4" ht="15.75" customHeight="1" x14ac:dyDescent="0.25">
      <c r="C422" s="41"/>
      <c r="D422" s="41"/>
    </row>
    <row r="423" spans="3:4" ht="15.75" customHeight="1" x14ac:dyDescent="0.25">
      <c r="C423" s="41"/>
      <c r="D423" s="41"/>
    </row>
    <row r="424" spans="3:4" ht="15.75" customHeight="1" x14ac:dyDescent="0.25">
      <c r="C424" s="41"/>
      <c r="D424" s="41"/>
    </row>
    <row r="425" spans="3:4" ht="15.75" customHeight="1" x14ac:dyDescent="0.25">
      <c r="C425" s="41"/>
      <c r="D425" s="41"/>
    </row>
    <row r="426" spans="3:4" ht="15.75" customHeight="1" x14ac:dyDescent="0.25">
      <c r="C426" s="41"/>
      <c r="D426" s="41"/>
    </row>
    <row r="427" spans="3:4" ht="15.75" customHeight="1" x14ac:dyDescent="0.25">
      <c r="C427" s="41"/>
      <c r="D427" s="41"/>
    </row>
    <row r="428" spans="3:4" ht="15.75" customHeight="1" x14ac:dyDescent="0.25">
      <c r="C428" s="41"/>
      <c r="D428" s="41"/>
    </row>
    <row r="429" spans="3:4" ht="15.75" customHeight="1" x14ac:dyDescent="0.25">
      <c r="C429" s="41"/>
      <c r="D429" s="41"/>
    </row>
    <row r="430" spans="3:4" ht="15.75" customHeight="1" x14ac:dyDescent="0.25">
      <c r="C430" s="41"/>
      <c r="D430" s="41"/>
    </row>
    <row r="431" spans="3:4" ht="15.75" customHeight="1" x14ac:dyDescent="0.25">
      <c r="C431" s="41"/>
      <c r="D431" s="41"/>
    </row>
    <row r="432" spans="3:4" ht="15.75" customHeight="1" x14ac:dyDescent="0.25">
      <c r="C432" s="41"/>
      <c r="D432" s="41"/>
    </row>
    <row r="433" spans="3:4" ht="15.75" customHeight="1" x14ac:dyDescent="0.25">
      <c r="C433" s="41"/>
      <c r="D433" s="41"/>
    </row>
    <row r="434" spans="3:4" ht="15.75" customHeight="1" x14ac:dyDescent="0.25">
      <c r="C434" s="41"/>
      <c r="D434" s="41"/>
    </row>
    <row r="435" spans="3:4" ht="15.75" customHeight="1" x14ac:dyDescent="0.25">
      <c r="C435" s="41"/>
      <c r="D435" s="41"/>
    </row>
    <row r="436" spans="3:4" ht="15.75" customHeight="1" x14ac:dyDescent="0.25">
      <c r="C436" s="41"/>
      <c r="D436" s="41"/>
    </row>
    <row r="437" spans="3:4" ht="15.75" customHeight="1" x14ac:dyDescent="0.25">
      <c r="C437" s="41"/>
      <c r="D437" s="41"/>
    </row>
    <row r="438" spans="3:4" ht="15.75" customHeight="1" x14ac:dyDescent="0.25">
      <c r="C438" s="41"/>
      <c r="D438" s="41"/>
    </row>
    <row r="439" spans="3:4" ht="15.75" customHeight="1" x14ac:dyDescent="0.25">
      <c r="C439" s="41"/>
      <c r="D439" s="41"/>
    </row>
    <row r="440" spans="3:4" ht="15.75" customHeight="1" x14ac:dyDescent="0.25">
      <c r="C440" s="41"/>
      <c r="D440" s="41"/>
    </row>
    <row r="441" spans="3:4" ht="15.75" customHeight="1" x14ac:dyDescent="0.25">
      <c r="C441" s="41"/>
      <c r="D441" s="41"/>
    </row>
    <row r="442" spans="3:4" ht="15.75" customHeight="1" x14ac:dyDescent="0.25">
      <c r="C442" s="41"/>
      <c r="D442" s="41"/>
    </row>
    <row r="443" spans="3:4" ht="15.75" customHeight="1" x14ac:dyDescent="0.25">
      <c r="C443" s="41"/>
      <c r="D443" s="41"/>
    </row>
    <row r="444" spans="3:4" ht="15.75" customHeight="1" x14ac:dyDescent="0.25">
      <c r="C444" s="41"/>
      <c r="D444" s="41"/>
    </row>
    <row r="445" spans="3:4" ht="15.75" customHeight="1" x14ac:dyDescent="0.25">
      <c r="C445" s="41"/>
      <c r="D445" s="41"/>
    </row>
    <row r="446" spans="3:4" ht="15.75" customHeight="1" x14ac:dyDescent="0.25">
      <c r="C446" s="41"/>
      <c r="D446" s="41"/>
    </row>
    <row r="447" spans="3:4" ht="15.75" customHeight="1" x14ac:dyDescent="0.25">
      <c r="C447" s="41"/>
      <c r="D447" s="41"/>
    </row>
    <row r="448" spans="3:4" ht="15.75" customHeight="1" x14ac:dyDescent="0.25">
      <c r="C448" s="41"/>
      <c r="D448" s="41"/>
    </row>
    <row r="449" spans="3:4" ht="15.75" customHeight="1" x14ac:dyDescent="0.25">
      <c r="C449" s="41"/>
      <c r="D449" s="41"/>
    </row>
    <row r="450" spans="3:4" ht="15.75" customHeight="1" x14ac:dyDescent="0.25">
      <c r="C450" s="41"/>
      <c r="D450" s="41"/>
    </row>
    <row r="451" spans="3:4" ht="15.75" customHeight="1" x14ac:dyDescent="0.25">
      <c r="C451" s="41"/>
      <c r="D451" s="41"/>
    </row>
    <row r="452" spans="3:4" ht="15.75" customHeight="1" x14ac:dyDescent="0.25">
      <c r="C452" s="41"/>
      <c r="D452" s="41"/>
    </row>
    <row r="453" spans="3:4" ht="15.75" customHeight="1" x14ac:dyDescent="0.25">
      <c r="C453" s="41"/>
      <c r="D453" s="41"/>
    </row>
    <row r="454" spans="3:4" ht="15.75" customHeight="1" x14ac:dyDescent="0.25">
      <c r="C454" s="41"/>
      <c r="D454" s="41"/>
    </row>
    <row r="455" spans="3:4" ht="15.75" customHeight="1" x14ac:dyDescent="0.25">
      <c r="C455" s="41"/>
      <c r="D455" s="41"/>
    </row>
    <row r="456" spans="3:4" ht="15.75" customHeight="1" x14ac:dyDescent="0.25">
      <c r="C456" s="41"/>
      <c r="D456" s="41"/>
    </row>
    <row r="457" spans="3:4" ht="15.75" customHeight="1" x14ac:dyDescent="0.25">
      <c r="C457" s="41"/>
      <c r="D457" s="41"/>
    </row>
    <row r="458" spans="3:4" ht="15.75" customHeight="1" x14ac:dyDescent="0.25">
      <c r="C458" s="41"/>
      <c r="D458" s="41"/>
    </row>
    <row r="459" spans="3:4" ht="15.75" customHeight="1" x14ac:dyDescent="0.25">
      <c r="C459" s="41"/>
      <c r="D459" s="41"/>
    </row>
    <row r="460" spans="3:4" ht="15.75" customHeight="1" x14ac:dyDescent="0.25">
      <c r="C460" s="41"/>
      <c r="D460" s="41"/>
    </row>
    <row r="461" spans="3:4" ht="15.75" customHeight="1" x14ac:dyDescent="0.25">
      <c r="C461" s="41"/>
      <c r="D461" s="41"/>
    </row>
    <row r="462" spans="3:4" ht="15.75" customHeight="1" x14ac:dyDescent="0.25">
      <c r="C462" s="41"/>
      <c r="D462" s="41"/>
    </row>
    <row r="463" spans="3:4" ht="15.75" customHeight="1" x14ac:dyDescent="0.25">
      <c r="C463" s="41"/>
      <c r="D463" s="41"/>
    </row>
    <row r="464" spans="3:4" ht="15.75" customHeight="1" x14ac:dyDescent="0.25">
      <c r="C464" s="41"/>
      <c r="D464" s="41"/>
    </row>
    <row r="465" spans="3:4" ht="15.75" customHeight="1" x14ac:dyDescent="0.25">
      <c r="C465" s="41"/>
      <c r="D465" s="41"/>
    </row>
    <row r="466" spans="3:4" ht="15.75" customHeight="1" x14ac:dyDescent="0.25">
      <c r="C466" s="41"/>
      <c r="D466" s="41"/>
    </row>
    <row r="467" spans="3:4" ht="15.75" customHeight="1" x14ac:dyDescent="0.25">
      <c r="C467" s="41"/>
      <c r="D467" s="41"/>
    </row>
    <row r="468" spans="3:4" ht="15.75" customHeight="1" x14ac:dyDescent="0.25">
      <c r="C468" s="41"/>
      <c r="D468" s="41"/>
    </row>
    <row r="469" spans="3:4" ht="15.75" customHeight="1" x14ac:dyDescent="0.25">
      <c r="C469" s="41"/>
      <c r="D469" s="41"/>
    </row>
    <row r="470" spans="3:4" ht="15.75" customHeight="1" x14ac:dyDescent="0.25">
      <c r="C470" s="41"/>
      <c r="D470" s="41"/>
    </row>
    <row r="471" spans="3:4" ht="15.75" customHeight="1" x14ac:dyDescent="0.25">
      <c r="C471" s="41"/>
      <c r="D471" s="41"/>
    </row>
    <row r="472" spans="3:4" ht="15.75" customHeight="1" x14ac:dyDescent="0.25">
      <c r="C472" s="41"/>
      <c r="D472" s="41"/>
    </row>
    <row r="473" spans="3:4" ht="15.75" customHeight="1" x14ac:dyDescent="0.25">
      <c r="C473" s="41"/>
      <c r="D473" s="41"/>
    </row>
    <row r="474" spans="3:4" ht="15.75" customHeight="1" x14ac:dyDescent="0.25">
      <c r="C474" s="41"/>
      <c r="D474" s="41"/>
    </row>
    <row r="475" spans="3:4" ht="15.75" customHeight="1" x14ac:dyDescent="0.25">
      <c r="C475" s="41"/>
      <c r="D475" s="41"/>
    </row>
    <row r="476" spans="3:4" ht="15.75" customHeight="1" x14ac:dyDescent="0.25">
      <c r="C476" s="41"/>
      <c r="D476" s="41"/>
    </row>
    <row r="477" spans="3:4" ht="15.75" customHeight="1" x14ac:dyDescent="0.25">
      <c r="C477" s="41"/>
      <c r="D477" s="41"/>
    </row>
    <row r="478" spans="3:4" ht="15.75" customHeight="1" x14ac:dyDescent="0.25">
      <c r="C478" s="41"/>
      <c r="D478" s="41"/>
    </row>
    <row r="479" spans="3:4" ht="15.75" customHeight="1" x14ac:dyDescent="0.25">
      <c r="C479" s="41"/>
      <c r="D479" s="41"/>
    </row>
    <row r="480" spans="3:4" ht="15.75" customHeight="1" x14ac:dyDescent="0.25">
      <c r="C480" s="41"/>
      <c r="D480" s="41"/>
    </row>
    <row r="481" spans="3:4" ht="15.75" customHeight="1" x14ac:dyDescent="0.25">
      <c r="C481" s="41"/>
      <c r="D481" s="41"/>
    </row>
    <row r="482" spans="3:4" ht="15.75" customHeight="1" x14ac:dyDescent="0.25">
      <c r="C482" s="41"/>
      <c r="D482" s="41"/>
    </row>
    <row r="483" spans="3:4" ht="15.75" customHeight="1" x14ac:dyDescent="0.25">
      <c r="C483" s="41"/>
      <c r="D483" s="41"/>
    </row>
    <row r="484" spans="3:4" ht="15.75" customHeight="1" x14ac:dyDescent="0.25">
      <c r="C484" s="41"/>
      <c r="D484" s="41"/>
    </row>
    <row r="485" spans="3:4" ht="15.75" customHeight="1" x14ac:dyDescent="0.25">
      <c r="C485" s="41"/>
      <c r="D485" s="41"/>
    </row>
    <row r="486" spans="3:4" ht="15.75" customHeight="1" x14ac:dyDescent="0.25">
      <c r="C486" s="41"/>
      <c r="D486" s="41"/>
    </row>
    <row r="487" spans="3:4" ht="15.75" customHeight="1" x14ac:dyDescent="0.25">
      <c r="C487" s="41"/>
      <c r="D487" s="41"/>
    </row>
    <row r="488" spans="3:4" ht="15.75" customHeight="1" x14ac:dyDescent="0.25">
      <c r="C488" s="41"/>
      <c r="D488" s="41"/>
    </row>
    <row r="489" spans="3:4" ht="15.75" customHeight="1" x14ac:dyDescent="0.25">
      <c r="C489" s="41"/>
      <c r="D489" s="41"/>
    </row>
    <row r="490" spans="3:4" ht="15.75" customHeight="1" x14ac:dyDescent="0.25">
      <c r="C490" s="41"/>
      <c r="D490" s="41"/>
    </row>
    <row r="491" spans="3:4" ht="15.75" customHeight="1" x14ac:dyDescent="0.25">
      <c r="C491" s="41"/>
      <c r="D491" s="41"/>
    </row>
    <row r="492" spans="3:4" ht="15.75" customHeight="1" x14ac:dyDescent="0.25">
      <c r="C492" s="41"/>
      <c r="D492" s="41"/>
    </row>
    <row r="493" spans="3:4" ht="15.75" customHeight="1" x14ac:dyDescent="0.25">
      <c r="C493" s="41"/>
      <c r="D493" s="41"/>
    </row>
    <row r="494" spans="3:4" ht="15.75" customHeight="1" x14ac:dyDescent="0.25">
      <c r="C494" s="41"/>
      <c r="D494" s="41"/>
    </row>
    <row r="495" spans="3:4" ht="15.75" customHeight="1" x14ac:dyDescent="0.25">
      <c r="C495" s="41"/>
      <c r="D495" s="41"/>
    </row>
    <row r="496" spans="3:4" ht="15.75" customHeight="1" x14ac:dyDescent="0.25">
      <c r="C496" s="41"/>
      <c r="D496" s="41"/>
    </row>
    <row r="497" spans="3:4" ht="15.75" customHeight="1" x14ac:dyDescent="0.25">
      <c r="C497" s="41"/>
      <c r="D497" s="41"/>
    </row>
    <row r="498" spans="3:4" ht="15.75" customHeight="1" x14ac:dyDescent="0.25">
      <c r="C498" s="41"/>
      <c r="D498" s="41"/>
    </row>
    <row r="499" spans="3:4" ht="15.75" customHeight="1" x14ac:dyDescent="0.25">
      <c r="C499" s="41"/>
      <c r="D499" s="41"/>
    </row>
    <row r="500" spans="3:4" ht="15.75" customHeight="1" x14ac:dyDescent="0.25">
      <c r="C500" s="41"/>
      <c r="D500" s="41"/>
    </row>
    <row r="501" spans="3:4" ht="15.75" customHeight="1" x14ac:dyDescent="0.25">
      <c r="C501" s="41"/>
      <c r="D501" s="41"/>
    </row>
    <row r="502" spans="3:4" ht="15.75" customHeight="1" x14ac:dyDescent="0.25">
      <c r="C502" s="41"/>
      <c r="D502" s="41"/>
    </row>
    <row r="503" spans="3:4" ht="15.75" customHeight="1" x14ac:dyDescent="0.25">
      <c r="C503" s="41"/>
      <c r="D503" s="41"/>
    </row>
    <row r="504" spans="3:4" ht="15.75" customHeight="1" x14ac:dyDescent="0.25">
      <c r="C504" s="41"/>
      <c r="D504" s="41"/>
    </row>
    <row r="505" spans="3:4" ht="15.75" customHeight="1" x14ac:dyDescent="0.25">
      <c r="C505" s="41"/>
      <c r="D505" s="41"/>
    </row>
    <row r="506" spans="3:4" ht="15.75" customHeight="1" x14ac:dyDescent="0.25">
      <c r="C506" s="41"/>
      <c r="D506" s="41"/>
    </row>
    <row r="507" spans="3:4" ht="15.75" customHeight="1" x14ac:dyDescent="0.25">
      <c r="C507" s="41"/>
      <c r="D507" s="41"/>
    </row>
    <row r="508" spans="3:4" ht="15.75" customHeight="1" x14ac:dyDescent="0.25">
      <c r="C508" s="41"/>
      <c r="D508" s="41"/>
    </row>
    <row r="509" spans="3:4" ht="15.75" customHeight="1" x14ac:dyDescent="0.25">
      <c r="C509" s="41"/>
      <c r="D509" s="41"/>
    </row>
    <row r="510" spans="3:4" ht="15.75" customHeight="1" x14ac:dyDescent="0.25">
      <c r="C510" s="41"/>
      <c r="D510" s="41"/>
    </row>
    <row r="511" spans="3:4" ht="15.75" customHeight="1" x14ac:dyDescent="0.25">
      <c r="C511" s="41"/>
      <c r="D511" s="41"/>
    </row>
    <row r="512" spans="3:4" ht="15.75" customHeight="1" x14ac:dyDescent="0.25">
      <c r="C512" s="41"/>
      <c r="D512" s="41"/>
    </row>
    <row r="513" spans="3:4" ht="15.75" customHeight="1" x14ac:dyDescent="0.25">
      <c r="C513" s="41"/>
      <c r="D513" s="41"/>
    </row>
    <row r="514" spans="3:4" ht="15.75" customHeight="1" x14ac:dyDescent="0.25">
      <c r="C514" s="41"/>
      <c r="D514" s="41"/>
    </row>
    <row r="515" spans="3:4" ht="15.75" customHeight="1" x14ac:dyDescent="0.25">
      <c r="C515" s="41"/>
      <c r="D515" s="41"/>
    </row>
    <row r="516" spans="3:4" ht="15.75" customHeight="1" x14ac:dyDescent="0.25">
      <c r="C516" s="41"/>
      <c r="D516" s="41"/>
    </row>
    <row r="517" spans="3:4" ht="15.75" customHeight="1" x14ac:dyDescent="0.25">
      <c r="C517" s="41"/>
      <c r="D517" s="41"/>
    </row>
    <row r="518" spans="3:4" ht="15.75" customHeight="1" x14ac:dyDescent="0.25">
      <c r="C518" s="41"/>
      <c r="D518" s="41"/>
    </row>
    <row r="519" spans="3:4" ht="15.75" customHeight="1" x14ac:dyDescent="0.25">
      <c r="C519" s="41"/>
      <c r="D519" s="41"/>
    </row>
    <row r="520" spans="3:4" ht="15.75" customHeight="1" x14ac:dyDescent="0.25">
      <c r="C520" s="41"/>
      <c r="D520" s="41"/>
    </row>
    <row r="521" spans="3:4" ht="15.75" customHeight="1" x14ac:dyDescent="0.25">
      <c r="C521" s="41"/>
      <c r="D521" s="41"/>
    </row>
    <row r="522" spans="3:4" ht="15.75" customHeight="1" x14ac:dyDescent="0.25">
      <c r="C522" s="41"/>
      <c r="D522" s="41"/>
    </row>
    <row r="523" spans="3:4" ht="15.75" customHeight="1" x14ac:dyDescent="0.25">
      <c r="C523" s="41"/>
      <c r="D523" s="41"/>
    </row>
    <row r="524" spans="3:4" ht="15.75" customHeight="1" x14ac:dyDescent="0.25">
      <c r="C524" s="41"/>
      <c r="D524" s="41"/>
    </row>
    <row r="525" spans="3:4" ht="15.75" customHeight="1" x14ac:dyDescent="0.25">
      <c r="C525" s="41"/>
      <c r="D525" s="41"/>
    </row>
    <row r="526" spans="3:4" ht="15.75" customHeight="1" x14ac:dyDescent="0.25">
      <c r="C526" s="41"/>
      <c r="D526" s="41"/>
    </row>
    <row r="527" spans="3:4" ht="15.75" customHeight="1" x14ac:dyDescent="0.25">
      <c r="C527" s="41"/>
      <c r="D527" s="41"/>
    </row>
    <row r="528" spans="3:4" ht="15.75" customHeight="1" x14ac:dyDescent="0.25">
      <c r="C528" s="41"/>
      <c r="D528" s="41"/>
    </row>
    <row r="529" spans="3:4" ht="15.75" customHeight="1" x14ac:dyDescent="0.25">
      <c r="C529" s="41"/>
      <c r="D529" s="41"/>
    </row>
    <row r="530" spans="3:4" ht="15.75" customHeight="1" x14ac:dyDescent="0.25">
      <c r="C530" s="41"/>
      <c r="D530" s="41"/>
    </row>
    <row r="531" spans="3:4" ht="15.75" customHeight="1" x14ac:dyDescent="0.25">
      <c r="C531" s="41"/>
      <c r="D531" s="41"/>
    </row>
    <row r="532" spans="3:4" ht="15.75" customHeight="1" x14ac:dyDescent="0.25">
      <c r="C532" s="41"/>
      <c r="D532" s="41"/>
    </row>
    <row r="533" spans="3:4" ht="15.75" customHeight="1" x14ac:dyDescent="0.25">
      <c r="C533" s="41"/>
      <c r="D533" s="41"/>
    </row>
    <row r="534" spans="3:4" ht="15.75" customHeight="1" x14ac:dyDescent="0.25">
      <c r="C534" s="41"/>
      <c r="D534" s="41"/>
    </row>
    <row r="535" spans="3:4" ht="15.75" customHeight="1" x14ac:dyDescent="0.25">
      <c r="C535" s="41"/>
      <c r="D535" s="41"/>
    </row>
    <row r="536" spans="3:4" ht="15.75" customHeight="1" x14ac:dyDescent="0.25">
      <c r="C536" s="41"/>
      <c r="D536" s="41"/>
    </row>
    <row r="537" spans="3:4" ht="15.75" customHeight="1" x14ac:dyDescent="0.25">
      <c r="C537" s="41"/>
      <c r="D537" s="41"/>
    </row>
    <row r="538" spans="3:4" ht="15.75" customHeight="1" x14ac:dyDescent="0.25">
      <c r="C538" s="41"/>
      <c r="D538" s="41"/>
    </row>
    <row r="539" spans="3:4" ht="15.75" customHeight="1" x14ac:dyDescent="0.25">
      <c r="C539" s="41"/>
      <c r="D539" s="41"/>
    </row>
    <row r="540" spans="3:4" ht="15.75" customHeight="1" x14ac:dyDescent="0.25">
      <c r="C540" s="41"/>
      <c r="D540" s="41"/>
    </row>
    <row r="541" spans="3:4" ht="15.75" customHeight="1" x14ac:dyDescent="0.25">
      <c r="C541" s="41"/>
      <c r="D541" s="41"/>
    </row>
    <row r="542" spans="3:4" ht="15.75" customHeight="1" x14ac:dyDescent="0.25">
      <c r="C542" s="41"/>
      <c r="D542" s="41"/>
    </row>
    <row r="543" spans="3:4" ht="15.75" customHeight="1" x14ac:dyDescent="0.25">
      <c r="C543" s="41"/>
      <c r="D543" s="41"/>
    </row>
    <row r="544" spans="3:4" ht="15.75" customHeight="1" x14ac:dyDescent="0.25">
      <c r="C544" s="41"/>
      <c r="D544" s="41"/>
    </row>
    <row r="545" spans="3:4" ht="15.75" customHeight="1" x14ac:dyDescent="0.25">
      <c r="C545" s="41"/>
      <c r="D545" s="41"/>
    </row>
    <row r="546" spans="3:4" ht="15.75" customHeight="1" x14ac:dyDescent="0.25">
      <c r="C546" s="41"/>
      <c r="D546" s="41"/>
    </row>
    <row r="547" spans="3:4" ht="15.75" customHeight="1" x14ac:dyDescent="0.25">
      <c r="C547" s="41"/>
      <c r="D547" s="41"/>
    </row>
    <row r="548" spans="3:4" ht="15.75" customHeight="1" x14ac:dyDescent="0.25">
      <c r="C548" s="41"/>
      <c r="D548" s="41"/>
    </row>
    <row r="549" spans="3:4" ht="15.75" customHeight="1" x14ac:dyDescent="0.25">
      <c r="C549" s="41"/>
      <c r="D549" s="41"/>
    </row>
    <row r="550" spans="3:4" ht="15.75" customHeight="1" x14ac:dyDescent="0.25">
      <c r="C550" s="41"/>
      <c r="D550" s="41"/>
    </row>
    <row r="551" spans="3:4" ht="15.75" customHeight="1" x14ac:dyDescent="0.25">
      <c r="C551" s="41"/>
      <c r="D551" s="41"/>
    </row>
    <row r="552" spans="3:4" ht="15.75" customHeight="1" x14ac:dyDescent="0.25">
      <c r="C552" s="41"/>
      <c r="D552" s="41"/>
    </row>
    <row r="553" spans="3:4" ht="15.75" customHeight="1" x14ac:dyDescent="0.25">
      <c r="C553" s="41"/>
      <c r="D553" s="41"/>
    </row>
    <row r="554" spans="3:4" ht="15.75" customHeight="1" x14ac:dyDescent="0.25">
      <c r="C554" s="41"/>
      <c r="D554" s="41"/>
    </row>
    <row r="555" spans="3:4" ht="15.75" customHeight="1" x14ac:dyDescent="0.25">
      <c r="C555" s="41"/>
      <c r="D555" s="41"/>
    </row>
    <row r="556" spans="3:4" ht="15.75" customHeight="1" x14ac:dyDescent="0.25">
      <c r="C556" s="41"/>
      <c r="D556" s="41"/>
    </row>
    <row r="557" spans="3:4" ht="15.75" customHeight="1" x14ac:dyDescent="0.25">
      <c r="C557" s="41"/>
      <c r="D557" s="41"/>
    </row>
    <row r="558" spans="3:4" ht="15.75" customHeight="1" x14ac:dyDescent="0.25">
      <c r="C558" s="41"/>
      <c r="D558" s="41"/>
    </row>
    <row r="559" spans="3:4" ht="15.75" customHeight="1" x14ac:dyDescent="0.25">
      <c r="C559" s="41"/>
      <c r="D559" s="41"/>
    </row>
    <row r="560" spans="3:4" ht="15.75" customHeight="1" x14ac:dyDescent="0.25">
      <c r="C560" s="41"/>
      <c r="D560" s="41"/>
    </row>
    <row r="561" spans="3:4" ht="15.75" customHeight="1" x14ac:dyDescent="0.25">
      <c r="C561" s="41"/>
      <c r="D561" s="41"/>
    </row>
    <row r="562" spans="3:4" ht="15.75" customHeight="1" x14ac:dyDescent="0.25">
      <c r="C562" s="41"/>
      <c r="D562" s="41"/>
    </row>
    <row r="563" spans="3:4" ht="15.75" customHeight="1" x14ac:dyDescent="0.25">
      <c r="C563" s="41"/>
      <c r="D563" s="41"/>
    </row>
    <row r="564" spans="3:4" ht="15.75" customHeight="1" x14ac:dyDescent="0.25">
      <c r="C564" s="41"/>
      <c r="D564" s="41"/>
    </row>
    <row r="565" spans="3:4" ht="15.75" customHeight="1" x14ac:dyDescent="0.25">
      <c r="C565" s="41"/>
      <c r="D565" s="41"/>
    </row>
    <row r="566" spans="3:4" ht="15.75" customHeight="1" x14ac:dyDescent="0.25">
      <c r="C566" s="41"/>
      <c r="D566" s="41"/>
    </row>
    <row r="567" spans="3:4" ht="15.75" customHeight="1" x14ac:dyDescent="0.25">
      <c r="C567" s="41"/>
      <c r="D567" s="41"/>
    </row>
    <row r="568" spans="3:4" ht="15.75" customHeight="1" x14ac:dyDescent="0.25">
      <c r="C568" s="41"/>
      <c r="D568" s="41"/>
    </row>
    <row r="569" spans="3:4" ht="15.75" customHeight="1" x14ac:dyDescent="0.25">
      <c r="C569" s="41"/>
      <c r="D569" s="41"/>
    </row>
    <row r="570" spans="3:4" ht="15.75" customHeight="1" x14ac:dyDescent="0.25">
      <c r="C570" s="41"/>
      <c r="D570" s="41"/>
    </row>
    <row r="571" spans="3:4" ht="15.75" customHeight="1" x14ac:dyDescent="0.25">
      <c r="C571" s="41"/>
      <c r="D571" s="41"/>
    </row>
    <row r="572" spans="3:4" ht="15.75" customHeight="1" x14ac:dyDescent="0.25">
      <c r="C572" s="41"/>
      <c r="D572" s="41"/>
    </row>
    <row r="573" spans="3:4" ht="15.75" customHeight="1" x14ac:dyDescent="0.25">
      <c r="C573" s="41"/>
      <c r="D573" s="41"/>
    </row>
    <row r="574" spans="3:4" ht="15.75" customHeight="1" x14ac:dyDescent="0.25">
      <c r="C574" s="41"/>
      <c r="D574" s="41"/>
    </row>
    <row r="575" spans="3:4" ht="15.75" customHeight="1" x14ac:dyDescent="0.25">
      <c r="C575" s="41"/>
      <c r="D575" s="41"/>
    </row>
    <row r="576" spans="3:4" ht="15.75" customHeight="1" x14ac:dyDescent="0.25">
      <c r="C576" s="41"/>
      <c r="D576" s="41"/>
    </row>
    <row r="577" spans="3:4" ht="15.75" customHeight="1" x14ac:dyDescent="0.25">
      <c r="C577" s="41"/>
      <c r="D577" s="41"/>
    </row>
    <row r="578" spans="3:4" ht="15.75" customHeight="1" x14ac:dyDescent="0.25">
      <c r="C578" s="41"/>
      <c r="D578" s="41"/>
    </row>
    <row r="579" spans="3:4" ht="15.75" customHeight="1" x14ac:dyDescent="0.25">
      <c r="C579" s="41"/>
      <c r="D579" s="41"/>
    </row>
    <row r="580" spans="3:4" ht="15.75" customHeight="1" x14ac:dyDescent="0.25">
      <c r="C580" s="41"/>
      <c r="D580" s="41"/>
    </row>
    <row r="581" spans="3:4" ht="15.75" customHeight="1" x14ac:dyDescent="0.25">
      <c r="C581" s="41"/>
      <c r="D581" s="41"/>
    </row>
    <row r="582" spans="3:4" ht="15.75" customHeight="1" x14ac:dyDescent="0.25">
      <c r="C582" s="41"/>
      <c r="D582" s="41"/>
    </row>
    <row r="583" spans="3:4" ht="15.75" customHeight="1" x14ac:dyDescent="0.25">
      <c r="C583" s="41"/>
      <c r="D583" s="41"/>
    </row>
    <row r="584" spans="3:4" ht="15.75" customHeight="1" x14ac:dyDescent="0.25">
      <c r="C584" s="41"/>
      <c r="D584" s="41"/>
    </row>
    <row r="585" spans="3:4" ht="15.75" customHeight="1" x14ac:dyDescent="0.25">
      <c r="C585" s="41"/>
      <c r="D585" s="41"/>
    </row>
    <row r="586" spans="3:4" ht="15.75" customHeight="1" x14ac:dyDescent="0.25">
      <c r="C586" s="41"/>
      <c r="D586" s="41"/>
    </row>
    <row r="587" spans="3:4" ht="15.75" customHeight="1" x14ac:dyDescent="0.25">
      <c r="C587" s="41"/>
      <c r="D587" s="41"/>
    </row>
    <row r="588" spans="3:4" ht="15.75" customHeight="1" x14ac:dyDescent="0.25">
      <c r="C588" s="41"/>
      <c r="D588" s="41"/>
    </row>
    <row r="589" spans="3:4" ht="15.75" customHeight="1" x14ac:dyDescent="0.25">
      <c r="C589" s="41"/>
      <c r="D589" s="41"/>
    </row>
    <row r="590" spans="3:4" ht="15.75" customHeight="1" x14ac:dyDescent="0.25">
      <c r="C590" s="41"/>
      <c r="D590" s="41"/>
    </row>
    <row r="591" spans="3:4" ht="15.75" customHeight="1" x14ac:dyDescent="0.25">
      <c r="C591" s="41"/>
      <c r="D591" s="41"/>
    </row>
    <row r="592" spans="3:4" ht="15.75" customHeight="1" x14ac:dyDescent="0.25">
      <c r="C592" s="41"/>
      <c r="D592" s="41"/>
    </row>
    <row r="593" spans="3:4" ht="15.75" customHeight="1" x14ac:dyDescent="0.25">
      <c r="C593" s="41"/>
      <c r="D593" s="41"/>
    </row>
    <row r="594" spans="3:4" ht="15.75" customHeight="1" x14ac:dyDescent="0.25">
      <c r="C594" s="41"/>
      <c r="D594" s="41"/>
    </row>
    <row r="595" spans="3:4" ht="15.75" customHeight="1" x14ac:dyDescent="0.25">
      <c r="C595" s="41"/>
      <c r="D595" s="41"/>
    </row>
    <row r="596" spans="3:4" ht="15.75" customHeight="1" x14ac:dyDescent="0.25">
      <c r="C596" s="41"/>
      <c r="D596" s="41"/>
    </row>
    <row r="597" spans="3:4" ht="15.75" customHeight="1" x14ac:dyDescent="0.25">
      <c r="C597" s="41"/>
      <c r="D597" s="41"/>
    </row>
    <row r="598" spans="3:4" ht="15.75" customHeight="1" x14ac:dyDescent="0.25">
      <c r="C598" s="41"/>
      <c r="D598" s="41"/>
    </row>
    <row r="599" spans="3:4" ht="15.75" customHeight="1" x14ac:dyDescent="0.25">
      <c r="C599" s="41"/>
      <c r="D599" s="41"/>
    </row>
    <row r="600" spans="3:4" ht="15.75" customHeight="1" x14ac:dyDescent="0.25">
      <c r="C600" s="41"/>
      <c r="D600" s="41"/>
    </row>
    <row r="601" spans="3:4" ht="15.75" customHeight="1" x14ac:dyDescent="0.25">
      <c r="C601" s="41"/>
      <c r="D601" s="41"/>
    </row>
    <row r="602" spans="3:4" ht="15.75" customHeight="1" x14ac:dyDescent="0.25">
      <c r="C602" s="41"/>
      <c r="D602" s="41"/>
    </row>
    <row r="603" spans="3:4" ht="15.75" customHeight="1" x14ac:dyDescent="0.25">
      <c r="C603" s="41"/>
      <c r="D603" s="41"/>
    </row>
    <row r="604" spans="3:4" ht="15.75" customHeight="1" x14ac:dyDescent="0.25">
      <c r="C604" s="41"/>
      <c r="D604" s="41"/>
    </row>
    <row r="605" spans="3:4" ht="15.75" customHeight="1" x14ac:dyDescent="0.25">
      <c r="C605" s="41"/>
      <c r="D605" s="41"/>
    </row>
    <row r="606" spans="3:4" ht="15.75" customHeight="1" x14ac:dyDescent="0.25">
      <c r="C606" s="41"/>
      <c r="D606" s="41"/>
    </row>
    <row r="607" spans="3:4" ht="15.75" customHeight="1" x14ac:dyDescent="0.25">
      <c r="C607" s="41"/>
      <c r="D607" s="41"/>
    </row>
    <row r="608" spans="3:4" ht="15.75" customHeight="1" x14ac:dyDescent="0.25">
      <c r="C608" s="41"/>
      <c r="D608" s="41"/>
    </row>
    <row r="609" spans="3:4" ht="15.75" customHeight="1" x14ac:dyDescent="0.25">
      <c r="C609" s="41"/>
      <c r="D609" s="41"/>
    </row>
    <row r="610" spans="3:4" ht="15.75" customHeight="1" x14ac:dyDescent="0.25">
      <c r="C610" s="41"/>
      <c r="D610" s="41"/>
    </row>
    <row r="611" spans="3:4" ht="15.75" customHeight="1" x14ac:dyDescent="0.25">
      <c r="C611" s="41"/>
      <c r="D611" s="41"/>
    </row>
    <row r="612" spans="3:4" ht="15.75" customHeight="1" x14ac:dyDescent="0.25">
      <c r="C612" s="41"/>
      <c r="D612" s="41"/>
    </row>
    <row r="613" spans="3:4" ht="15.75" customHeight="1" x14ac:dyDescent="0.25">
      <c r="C613" s="41"/>
      <c r="D613" s="41"/>
    </row>
    <row r="614" spans="3:4" ht="15.75" customHeight="1" x14ac:dyDescent="0.25">
      <c r="C614" s="41"/>
      <c r="D614" s="41"/>
    </row>
    <row r="615" spans="3:4" ht="15.75" customHeight="1" x14ac:dyDescent="0.25">
      <c r="C615" s="41"/>
      <c r="D615" s="41"/>
    </row>
    <row r="616" spans="3:4" ht="15.75" customHeight="1" x14ac:dyDescent="0.25">
      <c r="C616" s="41"/>
      <c r="D616" s="41"/>
    </row>
    <row r="617" spans="3:4" ht="15.75" customHeight="1" x14ac:dyDescent="0.25">
      <c r="C617" s="41"/>
      <c r="D617" s="41"/>
    </row>
    <row r="618" spans="3:4" ht="15.75" customHeight="1" x14ac:dyDescent="0.25">
      <c r="C618" s="41"/>
      <c r="D618" s="41"/>
    </row>
    <row r="619" spans="3:4" ht="15.75" customHeight="1" x14ac:dyDescent="0.25">
      <c r="C619" s="41"/>
      <c r="D619" s="41"/>
    </row>
    <row r="620" spans="3:4" ht="15.75" customHeight="1" x14ac:dyDescent="0.25">
      <c r="C620" s="41"/>
      <c r="D620" s="41"/>
    </row>
    <row r="621" spans="3:4" ht="15.75" customHeight="1" x14ac:dyDescent="0.25">
      <c r="C621" s="41"/>
      <c r="D621" s="41"/>
    </row>
    <row r="622" spans="3:4" ht="15.75" customHeight="1" x14ac:dyDescent="0.25">
      <c r="C622" s="41"/>
      <c r="D622" s="41"/>
    </row>
    <row r="623" spans="3:4" ht="15.75" customHeight="1" x14ac:dyDescent="0.25">
      <c r="C623" s="41"/>
      <c r="D623" s="41"/>
    </row>
    <row r="624" spans="3:4" ht="15.75" customHeight="1" x14ac:dyDescent="0.25">
      <c r="C624" s="41"/>
      <c r="D624" s="41"/>
    </row>
    <row r="625" spans="3:4" ht="15.75" customHeight="1" x14ac:dyDescent="0.25">
      <c r="C625" s="41"/>
      <c r="D625" s="41"/>
    </row>
    <row r="626" spans="3:4" ht="15.75" customHeight="1" x14ac:dyDescent="0.25">
      <c r="C626" s="41"/>
      <c r="D626" s="41"/>
    </row>
    <row r="627" spans="3:4" ht="15.75" customHeight="1" x14ac:dyDescent="0.25">
      <c r="C627" s="41"/>
      <c r="D627" s="41"/>
    </row>
    <row r="628" spans="3:4" ht="15.75" customHeight="1" x14ac:dyDescent="0.25">
      <c r="C628" s="41"/>
      <c r="D628" s="41"/>
    </row>
    <row r="629" spans="3:4" ht="15.75" customHeight="1" x14ac:dyDescent="0.25">
      <c r="C629" s="41"/>
      <c r="D629" s="41"/>
    </row>
    <row r="630" spans="3:4" ht="15.75" customHeight="1" x14ac:dyDescent="0.25">
      <c r="C630" s="41"/>
      <c r="D630" s="41"/>
    </row>
    <row r="631" spans="3:4" ht="15.75" customHeight="1" x14ac:dyDescent="0.25">
      <c r="C631" s="41"/>
      <c r="D631" s="41"/>
    </row>
    <row r="632" spans="3:4" ht="15.75" customHeight="1" x14ac:dyDescent="0.25">
      <c r="C632" s="41"/>
      <c r="D632" s="41"/>
    </row>
    <row r="633" spans="3:4" ht="15.75" customHeight="1" x14ac:dyDescent="0.25">
      <c r="C633" s="41"/>
      <c r="D633" s="41"/>
    </row>
    <row r="634" spans="3:4" ht="15.75" customHeight="1" x14ac:dyDescent="0.25">
      <c r="C634" s="41"/>
      <c r="D634" s="41"/>
    </row>
    <row r="635" spans="3:4" ht="15.75" customHeight="1" x14ac:dyDescent="0.25">
      <c r="C635" s="41"/>
      <c r="D635" s="41"/>
    </row>
    <row r="636" spans="3:4" ht="15.75" customHeight="1" x14ac:dyDescent="0.25">
      <c r="C636" s="41"/>
      <c r="D636" s="41"/>
    </row>
    <row r="637" spans="3:4" ht="15.75" customHeight="1" x14ac:dyDescent="0.25">
      <c r="C637" s="41"/>
      <c r="D637" s="41"/>
    </row>
    <row r="638" spans="3:4" ht="15.75" customHeight="1" x14ac:dyDescent="0.25">
      <c r="C638" s="41"/>
      <c r="D638" s="41"/>
    </row>
    <row r="639" spans="3:4" ht="15.75" customHeight="1" x14ac:dyDescent="0.25">
      <c r="C639" s="41"/>
      <c r="D639" s="41"/>
    </row>
    <row r="640" spans="3:4" ht="15.75" customHeight="1" x14ac:dyDescent="0.25">
      <c r="C640" s="41"/>
      <c r="D640" s="41"/>
    </row>
    <row r="641" spans="3:4" ht="15.75" customHeight="1" x14ac:dyDescent="0.25">
      <c r="C641" s="41"/>
      <c r="D641" s="41"/>
    </row>
    <row r="642" spans="3:4" ht="15.75" customHeight="1" x14ac:dyDescent="0.25">
      <c r="C642" s="41"/>
      <c r="D642" s="41"/>
    </row>
    <row r="643" spans="3:4" ht="15.75" customHeight="1" x14ac:dyDescent="0.25">
      <c r="C643" s="41"/>
      <c r="D643" s="41"/>
    </row>
    <row r="644" spans="3:4" ht="15.75" customHeight="1" x14ac:dyDescent="0.25">
      <c r="C644" s="41"/>
      <c r="D644" s="41"/>
    </row>
    <row r="645" spans="3:4" ht="15.75" customHeight="1" x14ac:dyDescent="0.25">
      <c r="C645" s="41"/>
      <c r="D645" s="41"/>
    </row>
    <row r="646" spans="3:4" ht="15.75" customHeight="1" x14ac:dyDescent="0.25">
      <c r="C646" s="41"/>
      <c r="D646" s="41"/>
    </row>
    <row r="647" spans="3:4" ht="15.75" customHeight="1" x14ac:dyDescent="0.25">
      <c r="C647" s="41"/>
      <c r="D647" s="41"/>
    </row>
    <row r="648" spans="3:4" ht="15.75" customHeight="1" x14ac:dyDescent="0.25">
      <c r="C648" s="41"/>
      <c r="D648" s="41"/>
    </row>
    <row r="649" spans="3:4" ht="15.75" customHeight="1" x14ac:dyDescent="0.25">
      <c r="C649" s="41"/>
      <c r="D649" s="41"/>
    </row>
    <row r="650" spans="3:4" ht="15.75" customHeight="1" x14ac:dyDescent="0.25">
      <c r="C650" s="41"/>
      <c r="D650" s="41"/>
    </row>
    <row r="651" spans="3:4" ht="15.75" customHeight="1" x14ac:dyDescent="0.25">
      <c r="C651" s="41"/>
      <c r="D651" s="41"/>
    </row>
    <row r="652" spans="3:4" ht="15.75" customHeight="1" x14ac:dyDescent="0.25">
      <c r="C652" s="41"/>
      <c r="D652" s="41"/>
    </row>
    <row r="653" spans="3:4" ht="15.75" customHeight="1" x14ac:dyDescent="0.25">
      <c r="C653" s="41"/>
      <c r="D653" s="41"/>
    </row>
    <row r="654" spans="3:4" ht="15.75" customHeight="1" x14ac:dyDescent="0.25">
      <c r="C654" s="41"/>
      <c r="D654" s="41"/>
    </row>
    <row r="655" spans="3:4" ht="15.75" customHeight="1" x14ac:dyDescent="0.25">
      <c r="C655" s="41"/>
      <c r="D655" s="41"/>
    </row>
    <row r="656" spans="3:4" ht="15.75" customHeight="1" x14ac:dyDescent="0.25">
      <c r="C656" s="41"/>
      <c r="D656" s="41"/>
    </row>
    <row r="657" spans="3:4" ht="15.75" customHeight="1" x14ac:dyDescent="0.25">
      <c r="C657" s="41"/>
      <c r="D657" s="41"/>
    </row>
    <row r="658" spans="3:4" ht="15.75" customHeight="1" x14ac:dyDescent="0.25">
      <c r="C658" s="41"/>
      <c r="D658" s="41"/>
    </row>
    <row r="659" spans="3:4" ht="15.75" customHeight="1" x14ac:dyDescent="0.25">
      <c r="C659" s="41"/>
      <c r="D659" s="41"/>
    </row>
    <row r="660" spans="3:4" ht="15.75" customHeight="1" x14ac:dyDescent="0.25">
      <c r="C660" s="41"/>
      <c r="D660" s="41"/>
    </row>
    <row r="661" spans="3:4" ht="15.75" customHeight="1" x14ac:dyDescent="0.25">
      <c r="C661" s="41"/>
      <c r="D661" s="41"/>
    </row>
    <row r="662" spans="3:4" ht="15.75" customHeight="1" x14ac:dyDescent="0.25">
      <c r="C662" s="41"/>
      <c r="D662" s="41"/>
    </row>
    <row r="663" spans="3:4" ht="15.75" customHeight="1" x14ac:dyDescent="0.25">
      <c r="C663" s="41"/>
      <c r="D663" s="41"/>
    </row>
    <row r="664" spans="3:4" ht="15.75" customHeight="1" x14ac:dyDescent="0.25">
      <c r="C664" s="41"/>
      <c r="D664" s="41"/>
    </row>
    <row r="665" spans="3:4" ht="15.75" customHeight="1" x14ac:dyDescent="0.25">
      <c r="C665" s="41"/>
      <c r="D665" s="41"/>
    </row>
    <row r="666" spans="3:4" ht="15.75" customHeight="1" x14ac:dyDescent="0.25">
      <c r="C666" s="41"/>
      <c r="D666" s="41"/>
    </row>
    <row r="667" spans="3:4" ht="15.75" customHeight="1" x14ac:dyDescent="0.25">
      <c r="C667" s="41"/>
      <c r="D667" s="41"/>
    </row>
    <row r="668" spans="3:4" ht="15.75" customHeight="1" x14ac:dyDescent="0.25">
      <c r="C668" s="41"/>
      <c r="D668" s="41"/>
    </row>
    <row r="669" spans="3:4" ht="15.75" customHeight="1" x14ac:dyDescent="0.25">
      <c r="C669" s="41"/>
      <c r="D669" s="41"/>
    </row>
    <row r="670" spans="3:4" ht="15.75" customHeight="1" x14ac:dyDescent="0.25">
      <c r="C670" s="41"/>
      <c r="D670" s="41"/>
    </row>
    <row r="671" spans="3:4" ht="15.75" customHeight="1" x14ac:dyDescent="0.25">
      <c r="C671" s="41"/>
      <c r="D671" s="41"/>
    </row>
    <row r="672" spans="3:4" ht="15.75" customHeight="1" x14ac:dyDescent="0.25">
      <c r="C672" s="41"/>
      <c r="D672" s="41"/>
    </row>
    <row r="673" spans="3:4" ht="15.75" customHeight="1" x14ac:dyDescent="0.25">
      <c r="C673" s="41"/>
      <c r="D673" s="41"/>
    </row>
    <row r="674" spans="3:4" ht="15.75" customHeight="1" x14ac:dyDescent="0.25">
      <c r="C674" s="41"/>
      <c r="D674" s="41"/>
    </row>
    <row r="675" spans="3:4" ht="15.75" customHeight="1" x14ac:dyDescent="0.25">
      <c r="C675" s="41"/>
      <c r="D675" s="41"/>
    </row>
    <row r="676" spans="3:4" ht="15.75" customHeight="1" x14ac:dyDescent="0.25">
      <c r="C676" s="41"/>
      <c r="D676" s="41"/>
    </row>
    <row r="677" spans="3:4" ht="15.75" customHeight="1" x14ac:dyDescent="0.25">
      <c r="C677" s="41"/>
      <c r="D677" s="41"/>
    </row>
    <row r="678" spans="3:4" ht="15.75" customHeight="1" x14ac:dyDescent="0.25">
      <c r="C678" s="41"/>
      <c r="D678" s="41"/>
    </row>
    <row r="679" spans="3:4" ht="15.75" customHeight="1" x14ac:dyDescent="0.25">
      <c r="C679" s="41"/>
      <c r="D679" s="41"/>
    </row>
    <row r="680" spans="3:4" ht="15.75" customHeight="1" x14ac:dyDescent="0.25">
      <c r="C680" s="41"/>
      <c r="D680" s="41"/>
    </row>
    <row r="681" spans="3:4" ht="15.75" customHeight="1" x14ac:dyDescent="0.25">
      <c r="C681" s="41"/>
      <c r="D681" s="41"/>
    </row>
    <row r="682" spans="3:4" ht="15.75" customHeight="1" x14ac:dyDescent="0.25">
      <c r="C682" s="41"/>
      <c r="D682" s="41"/>
    </row>
    <row r="683" spans="3:4" ht="15.75" customHeight="1" x14ac:dyDescent="0.25">
      <c r="C683" s="41"/>
      <c r="D683" s="41"/>
    </row>
    <row r="684" spans="3:4" ht="15.75" customHeight="1" x14ac:dyDescent="0.25">
      <c r="C684" s="41"/>
      <c r="D684" s="41"/>
    </row>
    <row r="685" spans="3:4" ht="15.75" customHeight="1" x14ac:dyDescent="0.25">
      <c r="C685" s="41"/>
      <c r="D685" s="41"/>
    </row>
    <row r="686" spans="3:4" ht="15.75" customHeight="1" x14ac:dyDescent="0.25">
      <c r="C686" s="41"/>
      <c r="D686" s="41"/>
    </row>
    <row r="687" spans="3:4" ht="15.75" customHeight="1" x14ac:dyDescent="0.25">
      <c r="C687" s="41"/>
      <c r="D687" s="41"/>
    </row>
    <row r="688" spans="3:4" ht="15.75" customHeight="1" x14ac:dyDescent="0.25">
      <c r="C688" s="41"/>
      <c r="D688" s="41"/>
    </row>
    <row r="689" spans="3:4" ht="15.75" customHeight="1" x14ac:dyDescent="0.25">
      <c r="C689" s="41"/>
      <c r="D689" s="41"/>
    </row>
    <row r="690" spans="3:4" ht="15.75" customHeight="1" x14ac:dyDescent="0.25">
      <c r="C690" s="41"/>
      <c r="D690" s="41"/>
    </row>
    <row r="691" spans="3:4" ht="15.75" customHeight="1" x14ac:dyDescent="0.25">
      <c r="C691" s="41"/>
      <c r="D691" s="41"/>
    </row>
    <row r="692" spans="3:4" ht="15.75" customHeight="1" x14ac:dyDescent="0.25">
      <c r="C692" s="41"/>
      <c r="D692" s="41"/>
    </row>
    <row r="693" spans="3:4" ht="15.75" customHeight="1" x14ac:dyDescent="0.25">
      <c r="C693" s="41"/>
      <c r="D693" s="41"/>
    </row>
    <row r="694" spans="3:4" ht="15.75" customHeight="1" x14ac:dyDescent="0.25">
      <c r="C694" s="41"/>
      <c r="D694" s="41"/>
    </row>
    <row r="695" spans="3:4" ht="15.75" customHeight="1" x14ac:dyDescent="0.25">
      <c r="C695" s="41"/>
      <c r="D695" s="41"/>
    </row>
    <row r="696" spans="3:4" ht="15.75" customHeight="1" x14ac:dyDescent="0.25">
      <c r="C696" s="41"/>
      <c r="D696" s="41"/>
    </row>
    <row r="697" spans="3:4" ht="15.75" customHeight="1" x14ac:dyDescent="0.25">
      <c r="C697" s="41"/>
      <c r="D697" s="41"/>
    </row>
    <row r="698" spans="3:4" ht="15.75" customHeight="1" x14ac:dyDescent="0.25">
      <c r="C698" s="41"/>
      <c r="D698" s="41"/>
    </row>
    <row r="699" spans="3:4" ht="15.75" customHeight="1" x14ac:dyDescent="0.25">
      <c r="C699" s="41"/>
      <c r="D699" s="41"/>
    </row>
    <row r="700" spans="3:4" ht="15.75" customHeight="1" x14ac:dyDescent="0.25">
      <c r="C700" s="41"/>
      <c r="D700" s="41"/>
    </row>
    <row r="701" spans="3:4" ht="15.75" customHeight="1" x14ac:dyDescent="0.25">
      <c r="C701" s="41"/>
      <c r="D701" s="41"/>
    </row>
    <row r="702" spans="3:4" ht="15.75" customHeight="1" x14ac:dyDescent="0.25">
      <c r="C702" s="41"/>
      <c r="D702" s="41"/>
    </row>
    <row r="703" spans="3:4" ht="15.75" customHeight="1" x14ac:dyDescent="0.25">
      <c r="C703" s="41"/>
      <c r="D703" s="41"/>
    </row>
    <row r="704" spans="3:4" ht="15.75" customHeight="1" x14ac:dyDescent="0.25">
      <c r="C704" s="41"/>
      <c r="D704" s="41"/>
    </row>
    <row r="705" spans="3:4" ht="15.75" customHeight="1" x14ac:dyDescent="0.25">
      <c r="C705" s="41"/>
      <c r="D705" s="41"/>
    </row>
    <row r="706" spans="3:4" ht="15.75" customHeight="1" x14ac:dyDescent="0.25">
      <c r="C706" s="41"/>
      <c r="D706" s="41"/>
    </row>
    <row r="707" spans="3:4" ht="15.75" customHeight="1" x14ac:dyDescent="0.25">
      <c r="C707" s="41"/>
      <c r="D707" s="41"/>
    </row>
    <row r="708" spans="3:4" ht="15.75" customHeight="1" x14ac:dyDescent="0.25">
      <c r="C708" s="41"/>
      <c r="D708" s="41"/>
    </row>
    <row r="709" spans="3:4" ht="15.75" customHeight="1" x14ac:dyDescent="0.25">
      <c r="C709" s="41"/>
      <c r="D709" s="41"/>
    </row>
    <row r="710" spans="3:4" ht="15.75" customHeight="1" x14ac:dyDescent="0.25">
      <c r="C710" s="41"/>
      <c r="D710" s="41"/>
    </row>
    <row r="711" spans="3:4" ht="15.75" customHeight="1" x14ac:dyDescent="0.25">
      <c r="C711" s="41"/>
      <c r="D711" s="41"/>
    </row>
    <row r="712" spans="3:4" ht="15.75" customHeight="1" x14ac:dyDescent="0.25">
      <c r="C712" s="41"/>
      <c r="D712" s="41"/>
    </row>
    <row r="713" spans="3:4" ht="15.75" customHeight="1" x14ac:dyDescent="0.25">
      <c r="C713" s="41"/>
      <c r="D713" s="41"/>
    </row>
    <row r="714" spans="3:4" ht="15.75" customHeight="1" x14ac:dyDescent="0.25">
      <c r="C714" s="41"/>
      <c r="D714" s="41"/>
    </row>
    <row r="715" spans="3:4" ht="15.75" customHeight="1" x14ac:dyDescent="0.25">
      <c r="C715" s="41"/>
      <c r="D715" s="41"/>
    </row>
    <row r="716" spans="3:4" ht="15.75" customHeight="1" x14ac:dyDescent="0.25">
      <c r="C716" s="41"/>
      <c r="D716" s="41"/>
    </row>
    <row r="717" spans="3:4" ht="15.75" customHeight="1" x14ac:dyDescent="0.25">
      <c r="C717" s="41"/>
      <c r="D717" s="41"/>
    </row>
    <row r="718" spans="3:4" ht="15.75" customHeight="1" x14ac:dyDescent="0.25">
      <c r="C718" s="41"/>
      <c r="D718" s="41"/>
    </row>
    <row r="719" spans="3:4" ht="15.75" customHeight="1" x14ac:dyDescent="0.25">
      <c r="C719" s="41"/>
      <c r="D719" s="41"/>
    </row>
    <row r="720" spans="3:4" ht="15.75" customHeight="1" x14ac:dyDescent="0.25">
      <c r="C720" s="41"/>
      <c r="D720" s="41"/>
    </row>
    <row r="721" spans="3:4" ht="15.75" customHeight="1" x14ac:dyDescent="0.25">
      <c r="C721" s="41"/>
      <c r="D721" s="41"/>
    </row>
    <row r="722" spans="3:4" ht="15.75" customHeight="1" x14ac:dyDescent="0.25">
      <c r="C722" s="41"/>
      <c r="D722" s="41"/>
    </row>
    <row r="723" spans="3:4" ht="15.75" customHeight="1" x14ac:dyDescent="0.25">
      <c r="C723" s="41"/>
      <c r="D723" s="41"/>
    </row>
    <row r="724" spans="3:4" ht="15.75" customHeight="1" x14ac:dyDescent="0.25">
      <c r="C724" s="41"/>
      <c r="D724" s="41"/>
    </row>
    <row r="725" spans="3:4" ht="15.75" customHeight="1" x14ac:dyDescent="0.25">
      <c r="C725" s="41"/>
      <c r="D725" s="41"/>
    </row>
    <row r="726" spans="3:4" ht="15.75" customHeight="1" x14ac:dyDescent="0.25">
      <c r="C726" s="41"/>
      <c r="D726" s="41"/>
    </row>
    <row r="727" spans="3:4" ht="15.75" customHeight="1" x14ac:dyDescent="0.25">
      <c r="C727" s="41"/>
      <c r="D727" s="41"/>
    </row>
    <row r="728" spans="3:4" ht="15.75" customHeight="1" x14ac:dyDescent="0.25">
      <c r="C728" s="41"/>
      <c r="D728" s="41"/>
    </row>
    <row r="729" spans="3:4" ht="15.75" customHeight="1" x14ac:dyDescent="0.25">
      <c r="C729" s="41"/>
      <c r="D729" s="41"/>
    </row>
    <row r="730" spans="3:4" ht="15.75" customHeight="1" x14ac:dyDescent="0.25">
      <c r="C730" s="41"/>
      <c r="D730" s="41"/>
    </row>
    <row r="731" spans="3:4" ht="15.75" customHeight="1" x14ac:dyDescent="0.25">
      <c r="C731" s="41"/>
      <c r="D731" s="41"/>
    </row>
    <row r="732" spans="3:4" ht="15.75" customHeight="1" x14ac:dyDescent="0.25">
      <c r="C732" s="41"/>
      <c r="D732" s="41"/>
    </row>
    <row r="733" spans="3:4" ht="15.75" customHeight="1" x14ac:dyDescent="0.25">
      <c r="C733" s="41"/>
      <c r="D733" s="41"/>
    </row>
    <row r="734" spans="3:4" ht="15.75" customHeight="1" x14ac:dyDescent="0.25">
      <c r="C734" s="41"/>
      <c r="D734" s="41"/>
    </row>
    <row r="735" spans="3:4" ht="15.75" customHeight="1" x14ac:dyDescent="0.25">
      <c r="C735" s="41"/>
      <c r="D735" s="41"/>
    </row>
    <row r="736" spans="3:4" ht="15.75" customHeight="1" x14ac:dyDescent="0.25">
      <c r="C736" s="41"/>
      <c r="D736" s="41"/>
    </row>
    <row r="737" spans="3:4" ht="15.75" customHeight="1" x14ac:dyDescent="0.25">
      <c r="C737" s="41"/>
      <c r="D737" s="41"/>
    </row>
    <row r="738" spans="3:4" ht="15.75" customHeight="1" x14ac:dyDescent="0.25">
      <c r="C738" s="41"/>
      <c r="D738" s="41"/>
    </row>
    <row r="739" spans="3:4" ht="15.75" customHeight="1" x14ac:dyDescent="0.25">
      <c r="C739" s="41"/>
      <c r="D739" s="41"/>
    </row>
    <row r="740" spans="3:4" ht="15.75" customHeight="1" x14ac:dyDescent="0.25">
      <c r="C740" s="41"/>
      <c r="D740" s="41"/>
    </row>
    <row r="741" spans="3:4" ht="15.75" customHeight="1" x14ac:dyDescent="0.25">
      <c r="C741" s="41"/>
      <c r="D741" s="41"/>
    </row>
    <row r="742" spans="3:4" ht="15.75" customHeight="1" x14ac:dyDescent="0.25">
      <c r="C742" s="41"/>
      <c r="D742" s="41"/>
    </row>
    <row r="743" spans="3:4" ht="15.75" customHeight="1" x14ac:dyDescent="0.25">
      <c r="C743" s="41"/>
      <c r="D743" s="41"/>
    </row>
    <row r="744" spans="3:4" ht="15.75" customHeight="1" x14ac:dyDescent="0.25">
      <c r="C744" s="41"/>
      <c r="D744" s="41"/>
    </row>
    <row r="745" spans="3:4" ht="15.75" customHeight="1" x14ac:dyDescent="0.25">
      <c r="C745" s="41"/>
      <c r="D745" s="41"/>
    </row>
    <row r="746" spans="3:4" ht="15.75" customHeight="1" x14ac:dyDescent="0.25">
      <c r="C746" s="41"/>
      <c r="D746" s="41"/>
    </row>
    <row r="747" spans="3:4" ht="15.75" customHeight="1" x14ac:dyDescent="0.25">
      <c r="C747" s="41"/>
      <c r="D747" s="41"/>
    </row>
    <row r="748" spans="3:4" ht="15.75" customHeight="1" x14ac:dyDescent="0.25">
      <c r="C748" s="41"/>
      <c r="D748" s="41"/>
    </row>
    <row r="749" spans="3:4" ht="15.75" customHeight="1" x14ac:dyDescent="0.25">
      <c r="C749" s="41"/>
      <c r="D749" s="41"/>
    </row>
    <row r="750" spans="3:4" ht="15.75" customHeight="1" x14ac:dyDescent="0.25">
      <c r="C750" s="41"/>
      <c r="D750" s="41"/>
    </row>
    <row r="751" spans="3:4" ht="15.75" customHeight="1" x14ac:dyDescent="0.25">
      <c r="C751" s="41"/>
      <c r="D751" s="41"/>
    </row>
    <row r="752" spans="3:4" ht="15.75" customHeight="1" x14ac:dyDescent="0.25">
      <c r="C752" s="41"/>
      <c r="D752" s="41"/>
    </row>
    <row r="753" spans="3:4" ht="15.75" customHeight="1" x14ac:dyDescent="0.25">
      <c r="C753" s="41"/>
      <c r="D753" s="41"/>
    </row>
    <row r="754" spans="3:4" ht="15.75" customHeight="1" x14ac:dyDescent="0.25">
      <c r="C754" s="41"/>
      <c r="D754" s="41"/>
    </row>
    <row r="755" spans="3:4" ht="15.75" customHeight="1" x14ac:dyDescent="0.25">
      <c r="C755" s="41"/>
      <c r="D755" s="41"/>
    </row>
    <row r="756" spans="3:4" ht="15.75" customHeight="1" x14ac:dyDescent="0.25">
      <c r="C756" s="41"/>
      <c r="D756" s="41"/>
    </row>
    <row r="757" spans="3:4" ht="15.75" customHeight="1" x14ac:dyDescent="0.25">
      <c r="C757" s="41"/>
      <c r="D757" s="41"/>
    </row>
    <row r="758" spans="3:4" ht="15.75" customHeight="1" x14ac:dyDescent="0.25">
      <c r="C758" s="41"/>
      <c r="D758" s="41"/>
    </row>
    <row r="759" spans="3:4" ht="15.75" customHeight="1" x14ac:dyDescent="0.25">
      <c r="C759" s="41"/>
      <c r="D759" s="41"/>
    </row>
    <row r="760" spans="3:4" ht="15.75" customHeight="1" x14ac:dyDescent="0.25">
      <c r="C760" s="41"/>
      <c r="D760" s="41"/>
    </row>
    <row r="761" spans="3:4" ht="15.75" customHeight="1" x14ac:dyDescent="0.25">
      <c r="C761" s="41"/>
      <c r="D761" s="41"/>
    </row>
    <row r="762" spans="3:4" ht="15.75" customHeight="1" x14ac:dyDescent="0.25">
      <c r="C762" s="41"/>
      <c r="D762" s="41"/>
    </row>
    <row r="763" spans="3:4" ht="15.75" customHeight="1" x14ac:dyDescent="0.25">
      <c r="C763" s="41"/>
      <c r="D763" s="41"/>
    </row>
    <row r="764" spans="3:4" ht="15.75" customHeight="1" x14ac:dyDescent="0.25">
      <c r="C764" s="41"/>
      <c r="D764" s="41"/>
    </row>
    <row r="765" spans="3:4" ht="15.75" customHeight="1" x14ac:dyDescent="0.25">
      <c r="C765" s="41"/>
      <c r="D765" s="41"/>
    </row>
    <row r="766" spans="3:4" ht="15.75" customHeight="1" x14ac:dyDescent="0.25">
      <c r="C766" s="41"/>
      <c r="D766" s="41"/>
    </row>
    <row r="767" spans="3:4" ht="15.75" customHeight="1" x14ac:dyDescent="0.25">
      <c r="C767" s="41"/>
      <c r="D767" s="41"/>
    </row>
    <row r="768" spans="3:4" ht="15.75" customHeight="1" x14ac:dyDescent="0.25">
      <c r="C768" s="41"/>
      <c r="D768" s="41"/>
    </row>
    <row r="769" spans="3:4" ht="15.75" customHeight="1" x14ac:dyDescent="0.25">
      <c r="C769" s="41"/>
      <c r="D769" s="41"/>
    </row>
    <row r="770" spans="3:4" ht="15.75" customHeight="1" x14ac:dyDescent="0.25">
      <c r="C770" s="41"/>
      <c r="D770" s="41"/>
    </row>
    <row r="771" spans="3:4" ht="15.75" customHeight="1" x14ac:dyDescent="0.25">
      <c r="C771" s="41"/>
      <c r="D771" s="41"/>
    </row>
    <row r="772" spans="3:4" ht="15.75" customHeight="1" x14ac:dyDescent="0.25">
      <c r="C772" s="41"/>
      <c r="D772" s="41"/>
    </row>
    <row r="773" spans="3:4" ht="15.75" customHeight="1" x14ac:dyDescent="0.25">
      <c r="C773" s="41"/>
      <c r="D773" s="41"/>
    </row>
    <row r="774" spans="3:4" ht="15.75" customHeight="1" x14ac:dyDescent="0.25">
      <c r="C774" s="41"/>
      <c r="D774" s="41"/>
    </row>
    <row r="775" spans="3:4" ht="15.75" customHeight="1" x14ac:dyDescent="0.25">
      <c r="C775" s="41"/>
      <c r="D775" s="41"/>
    </row>
    <row r="776" spans="3:4" ht="15.75" customHeight="1" x14ac:dyDescent="0.25">
      <c r="C776" s="41"/>
      <c r="D776" s="41"/>
    </row>
    <row r="777" spans="3:4" ht="15.75" customHeight="1" x14ac:dyDescent="0.25">
      <c r="C777" s="41"/>
      <c r="D777" s="41"/>
    </row>
    <row r="778" spans="3:4" ht="15.75" customHeight="1" x14ac:dyDescent="0.25">
      <c r="C778" s="41"/>
      <c r="D778" s="41"/>
    </row>
    <row r="779" spans="3:4" ht="15.75" customHeight="1" x14ac:dyDescent="0.25">
      <c r="C779" s="41"/>
      <c r="D779" s="41"/>
    </row>
    <row r="780" spans="3:4" ht="15.75" customHeight="1" x14ac:dyDescent="0.25">
      <c r="C780" s="41"/>
      <c r="D780" s="41"/>
    </row>
    <row r="781" spans="3:4" ht="15.75" customHeight="1" x14ac:dyDescent="0.25">
      <c r="C781" s="41"/>
      <c r="D781" s="41"/>
    </row>
    <row r="782" spans="3:4" ht="15.75" customHeight="1" x14ac:dyDescent="0.25">
      <c r="C782" s="41"/>
      <c r="D782" s="41"/>
    </row>
    <row r="783" spans="3:4" ht="15.75" customHeight="1" x14ac:dyDescent="0.25">
      <c r="C783" s="41"/>
      <c r="D783" s="41"/>
    </row>
    <row r="784" spans="3:4" ht="15.75" customHeight="1" x14ac:dyDescent="0.25">
      <c r="C784" s="41"/>
      <c r="D784" s="41"/>
    </row>
    <row r="785" spans="3:4" ht="15.75" customHeight="1" x14ac:dyDescent="0.25">
      <c r="C785" s="41"/>
      <c r="D785" s="41"/>
    </row>
    <row r="786" spans="3:4" ht="15.75" customHeight="1" x14ac:dyDescent="0.25">
      <c r="C786" s="41"/>
      <c r="D786" s="41"/>
    </row>
    <row r="787" spans="3:4" ht="15.75" customHeight="1" x14ac:dyDescent="0.25">
      <c r="C787" s="41"/>
      <c r="D787" s="41"/>
    </row>
    <row r="788" spans="3:4" ht="15.75" customHeight="1" x14ac:dyDescent="0.25">
      <c r="C788" s="41"/>
      <c r="D788" s="41"/>
    </row>
    <row r="789" spans="3:4" ht="15.75" customHeight="1" x14ac:dyDescent="0.25">
      <c r="C789" s="41"/>
      <c r="D789" s="41"/>
    </row>
    <row r="790" spans="3:4" ht="15.75" customHeight="1" x14ac:dyDescent="0.25">
      <c r="C790" s="41"/>
      <c r="D790" s="41"/>
    </row>
    <row r="791" spans="3:4" ht="15.75" customHeight="1" x14ac:dyDescent="0.25">
      <c r="C791" s="41"/>
      <c r="D791" s="41"/>
    </row>
    <row r="792" spans="3:4" ht="15.75" customHeight="1" x14ac:dyDescent="0.25">
      <c r="C792" s="41"/>
      <c r="D792" s="41"/>
    </row>
    <row r="793" spans="3:4" ht="15.75" customHeight="1" x14ac:dyDescent="0.25">
      <c r="C793" s="41"/>
      <c r="D793" s="41"/>
    </row>
    <row r="794" spans="3:4" ht="15.75" customHeight="1" x14ac:dyDescent="0.25">
      <c r="C794" s="41"/>
      <c r="D794" s="41"/>
    </row>
    <row r="795" spans="3:4" ht="15.75" customHeight="1" x14ac:dyDescent="0.25">
      <c r="C795" s="41"/>
      <c r="D795" s="41"/>
    </row>
    <row r="796" spans="3:4" ht="15.75" customHeight="1" x14ac:dyDescent="0.25">
      <c r="C796" s="41"/>
      <c r="D796" s="41"/>
    </row>
    <row r="797" spans="3:4" ht="15.75" customHeight="1" x14ac:dyDescent="0.25">
      <c r="C797" s="41"/>
      <c r="D797" s="41"/>
    </row>
    <row r="798" spans="3:4" ht="15.75" customHeight="1" x14ac:dyDescent="0.25">
      <c r="C798" s="41"/>
      <c r="D798" s="41"/>
    </row>
    <row r="799" spans="3:4" ht="15.75" customHeight="1" x14ac:dyDescent="0.25">
      <c r="C799" s="41"/>
      <c r="D799" s="41"/>
    </row>
    <row r="800" spans="3:4" ht="15.75" customHeight="1" x14ac:dyDescent="0.25">
      <c r="C800" s="41"/>
      <c r="D800" s="41"/>
    </row>
    <row r="801" spans="3:4" ht="15.75" customHeight="1" x14ac:dyDescent="0.25">
      <c r="C801" s="41"/>
      <c r="D801" s="41"/>
    </row>
    <row r="802" spans="3:4" ht="15.75" customHeight="1" x14ac:dyDescent="0.25">
      <c r="C802" s="41"/>
      <c r="D802" s="41"/>
    </row>
    <row r="803" spans="3:4" ht="15.75" customHeight="1" x14ac:dyDescent="0.25">
      <c r="C803" s="41"/>
      <c r="D803" s="41"/>
    </row>
    <row r="804" spans="3:4" ht="15.75" customHeight="1" x14ac:dyDescent="0.25">
      <c r="C804" s="41"/>
      <c r="D804" s="41"/>
    </row>
    <row r="805" spans="3:4" ht="15.75" customHeight="1" x14ac:dyDescent="0.25">
      <c r="C805" s="41"/>
      <c r="D805" s="41"/>
    </row>
    <row r="806" spans="3:4" ht="15.75" customHeight="1" x14ac:dyDescent="0.25">
      <c r="C806" s="41"/>
      <c r="D806" s="41"/>
    </row>
    <row r="807" spans="3:4" ht="15.75" customHeight="1" x14ac:dyDescent="0.25">
      <c r="C807" s="41"/>
      <c r="D807" s="41"/>
    </row>
    <row r="808" spans="3:4" ht="15.75" customHeight="1" x14ac:dyDescent="0.25">
      <c r="C808" s="41"/>
      <c r="D808" s="41"/>
    </row>
    <row r="809" spans="3:4" ht="15.75" customHeight="1" x14ac:dyDescent="0.25">
      <c r="C809" s="41"/>
      <c r="D809" s="41"/>
    </row>
    <row r="810" spans="3:4" ht="15.75" customHeight="1" x14ac:dyDescent="0.25">
      <c r="C810" s="41"/>
      <c r="D810" s="41"/>
    </row>
    <row r="811" spans="3:4" ht="15.75" customHeight="1" x14ac:dyDescent="0.25">
      <c r="C811" s="41"/>
      <c r="D811" s="41"/>
    </row>
    <row r="812" spans="3:4" ht="15.75" customHeight="1" x14ac:dyDescent="0.25">
      <c r="C812" s="41"/>
      <c r="D812" s="41"/>
    </row>
    <row r="813" spans="3:4" ht="15.75" customHeight="1" x14ac:dyDescent="0.25">
      <c r="C813" s="41"/>
      <c r="D813" s="41"/>
    </row>
    <row r="814" spans="3:4" ht="15.75" customHeight="1" x14ac:dyDescent="0.25">
      <c r="C814" s="41"/>
      <c r="D814" s="41"/>
    </row>
    <row r="815" spans="3:4" ht="15.75" customHeight="1" x14ac:dyDescent="0.25">
      <c r="C815" s="41"/>
      <c r="D815" s="41"/>
    </row>
    <row r="816" spans="3:4" ht="15.75" customHeight="1" x14ac:dyDescent="0.25">
      <c r="C816" s="41"/>
      <c r="D816" s="41"/>
    </row>
    <row r="817" spans="3:4" ht="15.75" customHeight="1" x14ac:dyDescent="0.25">
      <c r="C817" s="41"/>
      <c r="D817" s="41"/>
    </row>
    <row r="818" spans="3:4" ht="15.75" customHeight="1" x14ac:dyDescent="0.25">
      <c r="C818" s="41"/>
      <c r="D818" s="41"/>
    </row>
    <row r="819" spans="3:4" ht="15.75" customHeight="1" x14ac:dyDescent="0.25">
      <c r="C819" s="41"/>
      <c r="D819" s="41"/>
    </row>
    <row r="820" spans="3:4" ht="15.75" customHeight="1" x14ac:dyDescent="0.25">
      <c r="C820" s="41"/>
      <c r="D820" s="41"/>
    </row>
    <row r="821" spans="3:4" ht="15.75" customHeight="1" x14ac:dyDescent="0.25">
      <c r="C821" s="41"/>
      <c r="D821" s="41"/>
    </row>
    <row r="822" spans="3:4" ht="15.75" customHeight="1" x14ac:dyDescent="0.25">
      <c r="C822" s="41"/>
      <c r="D822" s="41"/>
    </row>
    <row r="823" spans="3:4" ht="15.75" customHeight="1" x14ac:dyDescent="0.25">
      <c r="C823" s="41"/>
      <c r="D823" s="41"/>
    </row>
    <row r="824" spans="3:4" ht="15.75" customHeight="1" x14ac:dyDescent="0.25">
      <c r="C824" s="41"/>
      <c r="D824" s="41"/>
    </row>
    <row r="825" spans="3:4" ht="15.75" customHeight="1" x14ac:dyDescent="0.25">
      <c r="C825" s="41"/>
      <c r="D825" s="41"/>
    </row>
    <row r="826" spans="3:4" ht="15.75" customHeight="1" x14ac:dyDescent="0.25">
      <c r="C826" s="41"/>
      <c r="D826" s="41"/>
    </row>
    <row r="827" spans="3:4" ht="15.75" customHeight="1" x14ac:dyDescent="0.25">
      <c r="C827" s="41"/>
      <c r="D827" s="41"/>
    </row>
    <row r="828" spans="3:4" ht="15.75" customHeight="1" x14ac:dyDescent="0.25">
      <c r="C828" s="41"/>
      <c r="D828" s="41"/>
    </row>
    <row r="829" spans="3:4" ht="15.75" customHeight="1" x14ac:dyDescent="0.25">
      <c r="C829" s="41"/>
      <c r="D829" s="41"/>
    </row>
    <row r="830" spans="3:4" ht="15.75" customHeight="1" x14ac:dyDescent="0.25">
      <c r="C830" s="41"/>
      <c r="D830" s="41"/>
    </row>
    <row r="831" spans="3:4" ht="15.75" customHeight="1" x14ac:dyDescent="0.25">
      <c r="C831" s="41"/>
      <c r="D831" s="41"/>
    </row>
    <row r="832" spans="3:4" ht="15.75" customHeight="1" x14ac:dyDescent="0.25">
      <c r="C832" s="41"/>
      <c r="D832" s="41"/>
    </row>
    <row r="833" spans="3:4" ht="15.75" customHeight="1" x14ac:dyDescent="0.25">
      <c r="C833" s="41"/>
      <c r="D833" s="41"/>
    </row>
    <row r="834" spans="3:4" ht="15.75" customHeight="1" x14ac:dyDescent="0.25">
      <c r="C834" s="41"/>
      <c r="D834" s="41"/>
    </row>
    <row r="835" spans="3:4" ht="15.75" customHeight="1" x14ac:dyDescent="0.25">
      <c r="C835" s="41"/>
      <c r="D835" s="41"/>
    </row>
    <row r="836" spans="3:4" ht="15.75" customHeight="1" x14ac:dyDescent="0.25">
      <c r="C836" s="41"/>
      <c r="D836" s="41"/>
    </row>
    <row r="837" spans="3:4" ht="15.75" customHeight="1" x14ac:dyDescent="0.25">
      <c r="C837" s="41"/>
      <c r="D837" s="41"/>
    </row>
    <row r="838" spans="3:4" ht="15.75" customHeight="1" x14ac:dyDescent="0.25">
      <c r="C838" s="41"/>
      <c r="D838" s="41"/>
    </row>
    <row r="839" spans="3:4" ht="15.75" customHeight="1" x14ac:dyDescent="0.25">
      <c r="C839" s="41"/>
      <c r="D839" s="41"/>
    </row>
    <row r="840" spans="3:4" ht="15.75" customHeight="1" x14ac:dyDescent="0.25">
      <c r="C840" s="41"/>
      <c r="D840" s="41"/>
    </row>
    <row r="841" spans="3:4" ht="15.75" customHeight="1" x14ac:dyDescent="0.25">
      <c r="C841" s="41"/>
      <c r="D841" s="41"/>
    </row>
    <row r="842" spans="3:4" ht="15.75" customHeight="1" x14ac:dyDescent="0.25">
      <c r="C842" s="41"/>
      <c r="D842" s="41"/>
    </row>
    <row r="843" spans="3:4" ht="15.75" customHeight="1" x14ac:dyDescent="0.25">
      <c r="C843" s="41"/>
      <c r="D843" s="41"/>
    </row>
    <row r="844" spans="3:4" ht="15.75" customHeight="1" x14ac:dyDescent="0.25">
      <c r="C844" s="41"/>
      <c r="D844" s="41"/>
    </row>
    <row r="845" spans="3:4" ht="15.75" customHeight="1" x14ac:dyDescent="0.25">
      <c r="C845" s="41"/>
      <c r="D845" s="41"/>
    </row>
    <row r="846" spans="3:4" ht="15.75" customHeight="1" x14ac:dyDescent="0.25">
      <c r="C846" s="41"/>
      <c r="D846" s="41"/>
    </row>
    <row r="847" spans="3:4" ht="15.75" customHeight="1" x14ac:dyDescent="0.25">
      <c r="C847" s="41"/>
      <c r="D847" s="41"/>
    </row>
    <row r="848" spans="3:4" ht="15.75" customHeight="1" x14ac:dyDescent="0.25">
      <c r="C848" s="41"/>
      <c r="D848" s="41"/>
    </row>
    <row r="849" spans="3:4" ht="15.75" customHeight="1" x14ac:dyDescent="0.25">
      <c r="C849" s="41"/>
      <c r="D849" s="41"/>
    </row>
    <row r="850" spans="3:4" ht="15.75" customHeight="1" x14ac:dyDescent="0.25">
      <c r="C850" s="41"/>
      <c r="D850" s="41"/>
    </row>
    <row r="851" spans="3:4" ht="15.75" customHeight="1" x14ac:dyDescent="0.25">
      <c r="C851" s="41"/>
      <c r="D851" s="41"/>
    </row>
    <row r="852" spans="3:4" ht="15.75" customHeight="1" x14ac:dyDescent="0.25">
      <c r="C852" s="41"/>
      <c r="D852" s="41"/>
    </row>
    <row r="853" spans="3:4" ht="15.75" customHeight="1" x14ac:dyDescent="0.25">
      <c r="C853" s="41"/>
      <c r="D853" s="41"/>
    </row>
    <row r="854" spans="3:4" ht="15.75" customHeight="1" x14ac:dyDescent="0.25">
      <c r="C854" s="41"/>
      <c r="D854" s="41"/>
    </row>
    <row r="855" spans="3:4" ht="15.75" customHeight="1" x14ac:dyDescent="0.25">
      <c r="C855" s="41"/>
      <c r="D855" s="41"/>
    </row>
    <row r="856" spans="3:4" ht="15.75" customHeight="1" x14ac:dyDescent="0.25">
      <c r="C856" s="41"/>
      <c r="D856" s="41"/>
    </row>
    <row r="857" spans="3:4" ht="15.75" customHeight="1" x14ac:dyDescent="0.25">
      <c r="C857" s="41"/>
      <c r="D857" s="41"/>
    </row>
    <row r="858" spans="3:4" ht="15.75" customHeight="1" x14ac:dyDescent="0.25">
      <c r="C858" s="41"/>
      <c r="D858" s="41"/>
    </row>
    <row r="859" spans="3:4" ht="15.75" customHeight="1" x14ac:dyDescent="0.25">
      <c r="C859" s="41"/>
      <c r="D859" s="41"/>
    </row>
    <row r="860" spans="3:4" ht="15.75" customHeight="1" x14ac:dyDescent="0.25">
      <c r="C860" s="41"/>
      <c r="D860" s="41"/>
    </row>
    <row r="861" spans="3:4" ht="15.75" customHeight="1" x14ac:dyDescent="0.25">
      <c r="C861" s="41"/>
      <c r="D861" s="41"/>
    </row>
    <row r="862" spans="3:4" ht="15.75" customHeight="1" x14ac:dyDescent="0.25">
      <c r="C862" s="41"/>
      <c r="D862" s="41"/>
    </row>
    <row r="863" spans="3:4" ht="15.75" customHeight="1" x14ac:dyDescent="0.25">
      <c r="C863" s="41"/>
      <c r="D863" s="41"/>
    </row>
    <row r="864" spans="3:4" ht="15.75" customHeight="1" x14ac:dyDescent="0.25">
      <c r="C864" s="41"/>
      <c r="D864" s="41"/>
    </row>
    <row r="865" spans="3:4" ht="15.75" customHeight="1" x14ac:dyDescent="0.25">
      <c r="C865" s="41"/>
      <c r="D865" s="41"/>
    </row>
    <row r="866" spans="3:4" ht="15.75" customHeight="1" x14ac:dyDescent="0.25">
      <c r="C866" s="41"/>
      <c r="D866" s="41"/>
    </row>
    <row r="867" spans="3:4" ht="15.75" customHeight="1" x14ac:dyDescent="0.25">
      <c r="C867" s="41"/>
      <c r="D867" s="41"/>
    </row>
    <row r="868" spans="3:4" ht="15.75" customHeight="1" x14ac:dyDescent="0.25">
      <c r="C868" s="41"/>
      <c r="D868" s="41"/>
    </row>
    <row r="869" spans="3:4" ht="15.75" customHeight="1" x14ac:dyDescent="0.25">
      <c r="C869" s="41"/>
      <c r="D869" s="41"/>
    </row>
    <row r="870" spans="3:4" ht="15.75" customHeight="1" x14ac:dyDescent="0.25">
      <c r="C870" s="41"/>
      <c r="D870" s="41"/>
    </row>
    <row r="871" spans="3:4" ht="15.75" customHeight="1" x14ac:dyDescent="0.25">
      <c r="C871" s="41"/>
      <c r="D871" s="41"/>
    </row>
    <row r="872" spans="3:4" ht="15.75" customHeight="1" x14ac:dyDescent="0.25">
      <c r="C872" s="41"/>
      <c r="D872" s="41"/>
    </row>
    <row r="873" spans="3:4" ht="15.75" customHeight="1" x14ac:dyDescent="0.25">
      <c r="C873" s="41"/>
      <c r="D873" s="41"/>
    </row>
    <row r="874" spans="3:4" ht="15.75" customHeight="1" x14ac:dyDescent="0.25">
      <c r="C874" s="41"/>
      <c r="D874" s="41"/>
    </row>
    <row r="875" spans="3:4" ht="15.75" customHeight="1" x14ac:dyDescent="0.25">
      <c r="C875" s="41"/>
      <c r="D875" s="41"/>
    </row>
    <row r="876" spans="3:4" ht="15.75" customHeight="1" x14ac:dyDescent="0.25">
      <c r="C876" s="41"/>
      <c r="D876" s="41"/>
    </row>
    <row r="877" spans="3:4" ht="15.75" customHeight="1" x14ac:dyDescent="0.25">
      <c r="C877" s="41"/>
      <c r="D877" s="41"/>
    </row>
    <row r="878" spans="3:4" ht="15.75" customHeight="1" x14ac:dyDescent="0.25">
      <c r="C878" s="41"/>
      <c r="D878" s="41"/>
    </row>
    <row r="879" spans="3:4" ht="15.75" customHeight="1" x14ac:dyDescent="0.25">
      <c r="C879" s="41"/>
      <c r="D879" s="41"/>
    </row>
    <row r="880" spans="3:4" ht="15.75" customHeight="1" x14ac:dyDescent="0.25">
      <c r="C880" s="41"/>
      <c r="D880" s="41"/>
    </row>
    <row r="881" spans="3:4" ht="15.75" customHeight="1" x14ac:dyDescent="0.25">
      <c r="C881" s="41"/>
      <c r="D881" s="41"/>
    </row>
    <row r="882" spans="3:4" ht="15.75" customHeight="1" x14ac:dyDescent="0.25">
      <c r="C882" s="41"/>
      <c r="D882" s="41"/>
    </row>
    <row r="883" spans="3:4" ht="15.75" customHeight="1" x14ac:dyDescent="0.25">
      <c r="C883" s="41"/>
      <c r="D883" s="41"/>
    </row>
    <row r="884" spans="3:4" ht="15.75" customHeight="1" x14ac:dyDescent="0.25">
      <c r="C884" s="41"/>
      <c r="D884" s="41"/>
    </row>
    <row r="885" spans="3:4" ht="15.75" customHeight="1" x14ac:dyDescent="0.25">
      <c r="C885" s="41"/>
      <c r="D885" s="41"/>
    </row>
    <row r="886" spans="3:4" ht="15.75" customHeight="1" x14ac:dyDescent="0.25">
      <c r="C886" s="41"/>
      <c r="D886" s="41"/>
    </row>
    <row r="887" spans="3:4" ht="15.75" customHeight="1" x14ac:dyDescent="0.25">
      <c r="C887" s="41"/>
      <c r="D887" s="41"/>
    </row>
    <row r="888" spans="3:4" ht="15.75" customHeight="1" x14ac:dyDescent="0.25">
      <c r="C888" s="41"/>
      <c r="D888" s="41"/>
    </row>
    <row r="889" spans="3:4" ht="15.75" customHeight="1" x14ac:dyDescent="0.25">
      <c r="C889" s="41"/>
      <c r="D889" s="41"/>
    </row>
    <row r="890" spans="3:4" ht="15.75" customHeight="1" x14ac:dyDescent="0.25">
      <c r="C890" s="41"/>
      <c r="D890" s="41"/>
    </row>
    <row r="891" spans="3:4" ht="15.75" customHeight="1" x14ac:dyDescent="0.25">
      <c r="C891" s="41"/>
      <c r="D891" s="41"/>
    </row>
    <row r="892" spans="3:4" ht="15.75" customHeight="1" x14ac:dyDescent="0.25">
      <c r="C892" s="41"/>
      <c r="D892" s="41"/>
    </row>
    <row r="893" spans="3:4" ht="15.75" customHeight="1" x14ac:dyDescent="0.25">
      <c r="C893" s="41"/>
      <c r="D893" s="41"/>
    </row>
    <row r="894" spans="3:4" ht="15.75" customHeight="1" x14ac:dyDescent="0.25">
      <c r="C894" s="41"/>
      <c r="D894" s="41"/>
    </row>
    <row r="895" spans="3:4" ht="15.75" customHeight="1" x14ac:dyDescent="0.25">
      <c r="C895" s="41"/>
      <c r="D895" s="41"/>
    </row>
    <row r="896" spans="3:4" ht="15.75" customHeight="1" x14ac:dyDescent="0.25">
      <c r="C896" s="41"/>
      <c r="D896" s="41"/>
    </row>
    <row r="897" spans="3:4" ht="15.75" customHeight="1" x14ac:dyDescent="0.25">
      <c r="C897" s="41"/>
      <c r="D897" s="41"/>
    </row>
    <row r="898" spans="3:4" ht="15.75" customHeight="1" x14ac:dyDescent="0.25">
      <c r="C898" s="41"/>
      <c r="D898" s="41"/>
    </row>
    <row r="899" spans="3:4" ht="15.75" customHeight="1" x14ac:dyDescent="0.25">
      <c r="C899" s="41"/>
      <c r="D899" s="41"/>
    </row>
    <row r="900" spans="3:4" ht="15.75" customHeight="1" x14ac:dyDescent="0.25">
      <c r="C900" s="41"/>
      <c r="D900" s="41"/>
    </row>
    <row r="901" spans="3:4" ht="15.75" customHeight="1" x14ac:dyDescent="0.25">
      <c r="C901" s="41"/>
      <c r="D901" s="41"/>
    </row>
    <row r="902" spans="3:4" ht="15.75" customHeight="1" x14ac:dyDescent="0.25">
      <c r="C902" s="41"/>
      <c r="D902" s="41"/>
    </row>
    <row r="903" spans="3:4" ht="15.75" customHeight="1" x14ac:dyDescent="0.25">
      <c r="C903" s="41"/>
      <c r="D903" s="41"/>
    </row>
    <row r="904" spans="3:4" ht="15.75" customHeight="1" x14ac:dyDescent="0.25">
      <c r="C904" s="41"/>
      <c r="D904" s="41"/>
    </row>
    <row r="905" spans="3:4" ht="15.75" customHeight="1" x14ac:dyDescent="0.25">
      <c r="C905" s="41"/>
      <c r="D905" s="41"/>
    </row>
    <row r="906" spans="3:4" ht="15.75" customHeight="1" x14ac:dyDescent="0.25">
      <c r="C906" s="41"/>
      <c r="D906" s="41"/>
    </row>
    <row r="907" spans="3:4" ht="15.75" customHeight="1" x14ac:dyDescent="0.25">
      <c r="C907" s="41"/>
      <c r="D907" s="41"/>
    </row>
    <row r="908" spans="3:4" ht="15.75" customHeight="1" x14ac:dyDescent="0.25">
      <c r="C908" s="41"/>
      <c r="D908" s="41"/>
    </row>
    <row r="909" spans="3:4" ht="15.75" customHeight="1" x14ac:dyDescent="0.25">
      <c r="C909" s="41"/>
      <c r="D909" s="41"/>
    </row>
    <row r="910" spans="3:4" ht="15.75" customHeight="1" x14ac:dyDescent="0.25">
      <c r="C910" s="41"/>
      <c r="D910" s="41"/>
    </row>
    <row r="911" spans="3:4" ht="15.75" customHeight="1" x14ac:dyDescent="0.25">
      <c r="C911" s="41"/>
      <c r="D911" s="41"/>
    </row>
    <row r="912" spans="3:4" ht="15.75" customHeight="1" x14ac:dyDescent="0.25">
      <c r="C912" s="41"/>
      <c r="D912" s="41"/>
    </row>
    <row r="913" spans="3:4" ht="15.75" customHeight="1" x14ac:dyDescent="0.25">
      <c r="C913" s="41"/>
      <c r="D913" s="41"/>
    </row>
    <row r="914" spans="3:4" ht="15.75" customHeight="1" x14ac:dyDescent="0.25">
      <c r="C914" s="41"/>
      <c r="D914" s="41"/>
    </row>
    <row r="915" spans="3:4" ht="15.75" customHeight="1" x14ac:dyDescent="0.25">
      <c r="C915" s="41"/>
      <c r="D915" s="41"/>
    </row>
    <row r="916" spans="3:4" ht="15.75" customHeight="1" x14ac:dyDescent="0.25">
      <c r="C916" s="41"/>
      <c r="D916" s="41"/>
    </row>
    <row r="917" spans="3:4" ht="15.75" customHeight="1" x14ac:dyDescent="0.25">
      <c r="C917" s="41"/>
      <c r="D917" s="41"/>
    </row>
    <row r="918" spans="3:4" ht="15.75" customHeight="1" x14ac:dyDescent="0.25">
      <c r="C918" s="41"/>
      <c r="D918" s="41"/>
    </row>
    <row r="919" spans="3:4" ht="15.75" customHeight="1" x14ac:dyDescent="0.25">
      <c r="C919" s="41"/>
      <c r="D919" s="41"/>
    </row>
    <row r="920" spans="3:4" ht="15.75" customHeight="1" x14ac:dyDescent="0.25">
      <c r="C920" s="41"/>
      <c r="D920" s="41"/>
    </row>
    <row r="921" spans="3:4" ht="15.75" customHeight="1" x14ac:dyDescent="0.25">
      <c r="C921" s="41"/>
      <c r="D921" s="41"/>
    </row>
    <row r="922" spans="3:4" ht="15.75" customHeight="1" x14ac:dyDescent="0.25">
      <c r="C922" s="41"/>
      <c r="D922" s="41"/>
    </row>
    <row r="923" spans="3:4" ht="15.75" customHeight="1" x14ac:dyDescent="0.25">
      <c r="C923" s="41"/>
      <c r="D923" s="41"/>
    </row>
    <row r="924" spans="3:4" ht="15.75" customHeight="1" x14ac:dyDescent="0.25">
      <c r="C924" s="41"/>
      <c r="D924" s="41"/>
    </row>
    <row r="925" spans="3:4" ht="15.75" customHeight="1" x14ac:dyDescent="0.25">
      <c r="C925" s="41"/>
      <c r="D925" s="41"/>
    </row>
    <row r="926" spans="3:4" ht="15.75" customHeight="1" x14ac:dyDescent="0.25">
      <c r="C926" s="41"/>
      <c r="D926" s="41"/>
    </row>
    <row r="927" spans="3:4" ht="15.75" customHeight="1" x14ac:dyDescent="0.25">
      <c r="C927" s="41"/>
      <c r="D927" s="41"/>
    </row>
    <row r="928" spans="3:4" ht="15.75" customHeight="1" x14ac:dyDescent="0.25">
      <c r="C928" s="41"/>
      <c r="D928" s="41"/>
    </row>
    <row r="929" spans="3:4" ht="15.75" customHeight="1" x14ac:dyDescent="0.25">
      <c r="C929" s="41"/>
      <c r="D929" s="41"/>
    </row>
    <row r="930" spans="3:4" ht="15.75" customHeight="1" x14ac:dyDescent="0.25">
      <c r="C930" s="41"/>
      <c r="D930" s="41"/>
    </row>
    <row r="931" spans="3:4" ht="15.75" customHeight="1" x14ac:dyDescent="0.25">
      <c r="C931" s="41"/>
      <c r="D931" s="41"/>
    </row>
    <row r="932" spans="3:4" ht="15.75" customHeight="1" x14ac:dyDescent="0.25">
      <c r="C932" s="41"/>
      <c r="D932" s="41"/>
    </row>
    <row r="933" spans="3:4" ht="15.75" customHeight="1" x14ac:dyDescent="0.25">
      <c r="C933" s="41"/>
      <c r="D933" s="41"/>
    </row>
    <row r="934" spans="3:4" ht="15.75" customHeight="1" x14ac:dyDescent="0.25">
      <c r="C934" s="41"/>
      <c r="D934" s="41"/>
    </row>
    <row r="935" spans="3:4" ht="15.75" customHeight="1" x14ac:dyDescent="0.25">
      <c r="C935" s="41"/>
      <c r="D935" s="41"/>
    </row>
    <row r="936" spans="3:4" ht="15.75" customHeight="1" x14ac:dyDescent="0.25">
      <c r="C936" s="41"/>
      <c r="D936" s="41"/>
    </row>
    <row r="937" spans="3:4" ht="15.75" customHeight="1" x14ac:dyDescent="0.25">
      <c r="C937" s="41"/>
      <c r="D937" s="41"/>
    </row>
    <row r="938" spans="3:4" ht="15.75" customHeight="1" x14ac:dyDescent="0.25">
      <c r="C938" s="41"/>
      <c r="D938" s="41"/>
    </row>
    <row r="939" spans="3:4" ht="15.75" customHeight="1" x14ac:dyDescent="0.25">
      <c r="C939" s="41"/>
      <c r="D939" s="41"/>
    </row>
    <row r="940" spans="3:4" ht="15.75" customHeight="1" x14ac:dyDescent="0.25">
      <c r="C940" s="41"/>
      <c r="D940" s="41"/>
    </row>
    <row r="941" spans="3:4" ht="15.75" customHeight="1" x14ac:dyDescent="0.25">
      <c r="C941" s="41"/>
      <c r="D941" s="41"/>
    </row>
    <row r="942" spans="3:4" ht="15.75" customHeight="1" x14ac:dyDescent="0.25">
      <c r="C942" s="41"/>
      <c r="D942" s="41"/>
    </row>
    <row r="943" spans="3:4" ht="15.75" customHeight="1" x14ac:dyDescent="0.25">
      <c r="C943" s="41"/>
      <c r="D943" s="41"/>
    </row>
    <row r="944" spans="3:4" ht="15.75" customHeight="1" x14ac:dyDescent="0.25">
      <c r="C944" s="41"/>
      <c r="D944" s="41"/>
    </row>
    <row r="945" spans="3:4" ht="15.75" customHeight="1" x14ac:dyDescent="0.25">
      <c r="C945" s="41"/>
      <c r="D945" s="41"/>
    </row>
    <row r="946" spans="3:4" ht="15.75" customHeight="1" x14ac:dyDescent="0.25">
      <c r="C946" s="41"/>
      <c r="D946" s="41"/>
    </row>
    <row r="947" spans="3:4" ht="15.75" customHeight="1" x14ac:dyDescent="0.25">
      <c r="C947" s="41"/>
      <c r="D947" s="41"/>
    </row>
    <row r="948" spans="3:4" ht="15.75" customHeight="1" x14ac:dyDescent="0.25">
      <c r="C948" s="41"/>
      <c r="D948" s="41"/>
    </row>
    <row r="949" spans="3:4" ht="15.75" customHeight="1" x14ac:dyDescent="0.25">
      <c r="C949" s="41"/>
      <c r="D949" s="41"/>
    </row>
    <row r="950" spans="3:4" ht="15.75" customHeight="1" x14ac:dyDescent="0.25">
      <c r="C950" s="41"/>
      <c r="D950" s="41"/>
    </row>
    <row r="951" spans="3:4" ht="15.75" customHeight="1" x14ac:dyDescent="0.25">
      <c r="C951" s="41"/>
      <c r="D951" s="41"/>
    </row>
    <row r="952" spans="3:4" ht="15.75" customHeight="1" x14ac:dyDescent="0.25">
      <c r="C952" s="41"/>
      <c r="D952" s="41"/>
    </row>
    <row r="953" spans="3:4" ht="15.75" customHeight="1" x14ac:dyDescent="0.25">
      <c r="C953" s="41"/>
      <c r="D953" s="41"/>
    </row>
    <row r="954" spans="3:4" ht="15.75" customHeight="1" x14ac:dyDescent="0.25">
      <c r="C954" s="41"/>
      <c r="D954" s="41"/>
    </row>
    <row r="955" spans="3:4" ht="15.75" customHeight="1" x14ac:dyDescent="0.25">
      <c r="C955" s="41"/>
      <c r="D955" s="41"/>
    </row>
    <row r="956" spans="3:4" ht="15.75" customHeight="1" x14ac:dyDescent="0.25">
      <c r="C956" s="41"/>
      <c r="D956" s="41"/>
    </row>
    <row r="957" spans="3:4" ht="15.75" customHeight="1" x14ac:dyDescent="0.25">
      <c r="C957" s="41"/>
      <c r="D957" s="41"/>
    </row>
    <row r="958" spans="3:4" ht="15.75" customHeight="1" x14ac:dyDescent="0.25">
      <c r="C958" s="41"/>
      <c r="D958" s="41"/>
    </row>
    <row r="959" spans="3:4" ht="15.75" customHeight="1" x14ac:dyDescent="0.25">
      <c r="C959" s="41"/>
      <c r="D959" s="41"/>
    </row>
    <row r="960" spans="3:4" ht="15.75" customHeight="1" x14ac:dyDescent="0.25">
      <c r="C960" s="41"/>
      <c r="D960" s="41"/>
    </row>
    <row r="961" spans="3:4" ht="15.75" customHeight="1" x14ac:dyDescent="0.25">
      <c r="C961" s="41"/>
      <c r="D961" s="41"/>
    </row>
    <row r="962" spans="3:4" ht="15.75" customHeight="1" x14ac:dyDescent="0.25">
      <c r="C962" s="41"/>
      <c r="D962" s="41"/>
    </row>
    <row r="963" spans="3:4" ht="15.75" customHeight="1" x14ac:dyDescent="0.25">
      <c r="C963" s="41"/>
      <c r="D963" s="41"/>
    </row>
    <row r="964" spans="3:4" ht="15.75" customHeight="1" x14ac:dyDescent="0.25">
      <c r="C964" s="41"/>
      <c r="D964" s="41"/>
    </row>
    <row r="965" spans="3:4" ht="15.75" customHeight="1" x14ac:dyDescent="0.25">
      <c r="C965" s="41"/>
      <c r="D965" s="41"/>
    </row>
    <row r="966" spans="3:4" ht="15.75" customHeight="1" x14ac:dyDescent="0.25">
      <c r="C966" s="41"/>
      <c r="D966" s="41"/>
    </row>
    <row r="967" spans="3:4" ht="15.75" customHeight="1" x14ac:dyDescent="0.25">
      <c r="C967" s="41"/>
      <c r="D967" s="41"/>
    </row>
    <row r="968" spans="3:4" ht="15.75" customHeight="1" x14ac:dyDescent="0.25">
      <c r="C968" s="41"/>
      <c r="D968" s="41"/>
    </row>
    <row r="969" spans="3:4" ht="15.75" customHeight="1" x14ac:dyDescent="0.25">
      <c r="C969" s="41"/>
      <c r="D969" s="41"/>
    </row>
    <row r="970" spans="3:4" ht="15.75" customHeight="1" x14ac:dyDescent="0.25">
      <c r="C970" s="41"/>
      <c r="D970" s="41"/>
    </row>
    <row r="971" spans="3:4" ht="15.75" customHeight="1" x14ac:dyDescent="0.25">
      <c r="C971" s="41"/>
      <c r="D971" s="41"/>
    </row>
    <row r="972" spans="3:4" ht="15.75" customHeight="1" x14ac:dyDescent="0.25">
      <c r="C972" s="41"/>
      <c r="D972" s="41"/>
    </row>
    <row r="973" spans="3:4" ht="15.75" customHeight="1" x14ac:dyDescent="0.25">
      <c r="C973" s="41"/>
      <c r="D973" s="41"/>
    </row>
    <row r="974" spans="3:4" ht="15.75" customHeight="1" x14ac:dyDescent="0.25">
      <c r="C974" s="41"/>
      <c r="D974" s="41"/>
    </row>
    <row r="975" spans="3:4" ht="15.75" customHeight="1" x14ac:dyDescent="0.25">
      <c r="C975" s="41"/>
      <c r="D975" s="41"/>
    </row>
    <row r="976" spans="3:4" ht="15.75" customHeight="1" x14ac:dyDescent="0.25">
      <c r="C976" s="41"/>
      <c r="D976" s="41"/>
    </row>
    <row r="977" spans="3:4" ht="15.75" customHeight="1" x14ac:dyDescent="0.25">
      <c r="C977" s="41"/>
      <c r="D977" s="41"/>
    </row>
    <row r="978" spans="3:4" ht="15.75" customHeight="1" x14ac:dyDescent="0.25">
      <c r="C978" s="41"/>
      <c r="D978" s="41"/>
    </row>
    <row r="979" spans="3:4" ht="15.75" customHeight="1" x14ac:dyDescent="0.25">
      <c r="C979" s="41"/>
      <c r="D979" s="41"/>
    </row>
    <row r="980" spans="3:4" ht="15.75" customHeight="1" x14ac:dyDescent="0.25">
      <c r="C980" s="41"/>
      <c r="D980" s="41"/>
    </row>
    <row r="981" spans="3:4" ht="15.75" customHeight="1" x14ac:dyDescent="0.25">
      <c r="C981" s="41"/>
      <c r="D981" s="41"/>
    </row>
    <row r="982" spans="3:4" ht="15.75" customHeight="1" x14ac:dyDescent="0.25">
      <c r="C982" s="41"/>
      <c r="D982" s="41"/>
    </row>
    <row r="983" spans="3:4" ht="15.75" customHeight="1" x14ac:dyDescent="0.25">
      <c r="C983" s="41"/>
      <c r="D983" s="41"/>
    </row>
    <row r="984" spans="3:4" ht="15.75" customHeight="1" x14ac:dyDescent="0.25">
      <c r="C984" s="41"/>
      <c r="D984" s="41"/>
    </row>
    <row r="985" spans="3:4" ht="15.75" customHeight="1" x14ac:dyDescent="0.25">
      <c r="C985" s="41"/>
      <c r="D985" s="41"/>
    </row>
    <row r="986" spans="3:4" ht="15.75" customHeight="1" x14ac:dyDescent="0.25">
      <c r="C986" s="41"/>
      <c r="D986" s="41"/>
    </row>
    <row r="987" spans="3:4" ht="15.75" customHeight="1" x14ac:dyDescent="0.25">
      <c r="C987" s="41"/>
      <c r="D987" s="41"/>
    </row>
    <row r="988" spans="3:4" ht="15.75" customHeight="1" x14ac:dyDescent="0.25">
      <c r="C988" s="41"/>
      <c r="D988" s="41"/>
    </row>
    <row r="989" spans="3:4" ht="15.75" customHeight="1" x14ac:dyDescent="0.25">
      <c r="C989" s="41"/>
      <c r="D989" s="41"/>
    </row>
    <row r="990" spans="3:4" ht="15.75" customHeight="1" x14ac:dyDescent="0.25">
      <c r="C990" s="41"/>
      <c r="D990" s="41"/>
    </row>
    <row r="991" spans="3:4" ht="15.75" customHeight="1" x14ac:dyDescent="0.25">
      <c r="C991" s="41"/>
      <c r="D991" s="41"/>
    </row>
    <row r="992" spans="3:4" ht="15.75" customHeight="1" x14ac:dyDescent="0.25">
      <c r="C992" s="41"/>
      <c r="D992" s="41"/>
    </row>
    <row r="993" spans="3:4" ht="15.75" customHeight="1" x14ac:dyDescent="0.25">
      <c r="C993" s="41"/>
      <c r="D993" s="41"/>
    </row>
    <row r="994" spans="3:4" ht="15.75" customHeight="1" x14ac:dyDescent="0.25">
      <c r="C994" s="41"/>
      <c r="D994" s="41"/>
    </row>
    <row r="995" spans="3:4" ht="15.75" customHeight="1" x14ac:dyDescent="0.25">
      <c r="C995" s="41"/>
      <c r="D995" s="41"/>
    </row>
    <row r="996" spans="3:4" ht="15.75" customHeight="1" x14ac:dyDescent="0.25">
      <c r="C996" s="41"/>
      <c r="D996" s="41"/>
    </row>
    <row r="997" spans="3:4" ht="15.75" customHeight="1" x14ac:dyDescent="0.25">
      <c r="C997" s="41"/>
      <c r="D997" s="41"/>
    </row>
    <row r="998" spans="3:4" ht="15.75" customHeight="1" x14ac:dyDescent="0.25">
      <c r="C998" s="41"/>
      <c r="D998" s="41"/>
    </row>
    <row r="999" spans="3:4" ht="15.75" customHeight="1" x14ac:dyDescent="0.25">
      <c r="C999" s="41"/>
      <c r="D999" s="41"/>
    </row>
    <row r="1000" spans="3:4" ht="15.75" customHeight="1" x14ac:dyDescent="0.25">
      <c r="C1000" s="41"/>
      <c r="D1000" s="41"/>
    </row>
    <row r="1001" spans="3:4" ht="15" customHeight="1" x14ac:dyDescent="0.25">
      <c r="C1001" s="41"/>
      <c r="D1001" s="41"/>
    </row>
  </sheetData>
  <mergeCells count="4">
    <mergeCell ref="A1:D1"/>
    <mergeCell ref="F2:G2"/>
    <mergeCell ref="H2:I2"/>
    <mergeCell ref="J2:K2"/>
  </mergeCells>
  <conditionalFormatting sqref="A6:A8">
    <cfRule type="notContainsBlanks" dxfId="17" priority="35">
      <formula>LEN(TRIM(A6))&gt;0</formula>
    </cfRule>
  </conditionalFormatting>
  <conditionalFormatting sqref="A10">
    <cfRule type="notContainsBlanks" dxfId="16" priority="33">
      <formula>LEN(TRIM(A10))&gt;0</formula>
    </cfRule>
  </conditionalFormatting>
  <conditionalFormatting sqref="A12:A15">
    <cfRule type="notContainsBlanks" dxfId="15" priority="21">
      <formula>LEN(TRIM(A12))&gt;0</formula>
    </cfRule>
  </conditionalFormatting>
  <conditionalFormatting sqref="A17">
    <cfRule type="notContainsBlanks" dxfId="14" priority="15">
      <formula>LEN(TRIM(A17))&gt;0</formula>
    </cfRule>
  </conditionalFormatting>
  <conditionalFormatting sqref="A19:A21">
    <cfRule type="notContainsBlanks" dxfId="13" priority="4">
      <formula>LEN(TRIM(A19))&gt;0</formula>
    </cfRule>
  </conditionalFormatting>
  <conditionalFormatting sqref="A26">
    <cfRule type="notContainsBlanks" dxfId="12" priority="42">
      <formula>LEN(TRIM(A26))&gt;0</formula>
    </cfRule>
  </conditionalFormatting>
  <conditionalFormatting sqref="A29:A30">
    <cfRule type="notContainsBlanks" dxfId="11" priority="8">
      <formula>LEN(TRIM(A29))&gt;0</formula>
    </cfRule>
  </conditionalFormatting>
  <conditionalFormatting sqref="A34:A37">
    <cfRule type="notContainsBlanks" dxfId="10" priority="20">
      <formula>LEN(TRIM(A34))&gt;0</formula>
    </cfRule>
  </conditionalFormatting>
  <conditionalFormatting sqref="A39:A41">
    <cfRule type="notContainsBlanks" dxfId="9" priority="3">
      <formula>LEN(TRIM(A39))&gt;0</formula>
    </cfRule>
  </conditionalFormatting>
  <conditionalFormatting sqref="A44:A45">
    <cfRule type="notContainsBlanks" dxfId="8" priority="12">
      <formula>LEN(TRIM(A44))&gt;0</formula>
    </cfRule>
  </conditionalFormatting>
  <conditionalFormatting sqref="A49:A51">
    <cfRule type="notContainsBlanks" dxfId="7" priority="6">
      <formula>LEN(TRIM(A49))&gt;0</formula>
    </cfRule>
  </conditionalFormatting>
  <conditionalFormatting sqref="A57">
    <cfRule type="notContainsBlanks" dxfId="6" priority="14">
      <formula>LEN(TRIM(A57))&gt;0</formula>
    </cfRule>
  </conditionalFormatting>
  <conditionalFormatting sqref="A60:A64">
    <cfRule type="notContainsBlanks" dxfId="5" priority="1">
      <formula>LEN(TRIM(A60))&gt;0</formula>
    </cfRule>
  </conditionalFormatting>
  <conditionalFormatting sqref="A67">
    <cfRule type="notContainsBlanks" dxfId="4" priority="38">
      <formula>LEN(TRIM(A67))&gt;0</formula>
    </cfRule>
  </conditionalFormatting>
  <conditionalFormatting sqref="A72">
    <cfRule type="notContainsBlanks" dxfId="3" priority="39">
      <formula>LEN(TRIM(A72))&gt;0</formula>
    </cfRule>
  </conditionalFormatting>
  <conditionalFormatting sqref="A80">
    <cfRule type="notContainsBlanks" dxfId="2" priority="34">
      <formula>LEN(TRIM(A80))&gt;0</formula>
    </cfRule>
  </conditionalFormatting>
  <conditionalFormatting sqref="A85:A86">
    <cfRule type="notContainsBlanks" dxfId="1" priority="5">
      <formula>LEN(TRIM(A85))&gt;0</formula>
    </cfRule>
  </conditionalFormatting>
  <conditionalFormatting sqref="A89:A91">
    <cfRule type="notContainsBlanks" dxfId="0" priority="2">
      <formula>LEN(TRIM(A89))&gt;0</formula>
    </cfRule>
  </conditionalFormatting>
  <pageMargins left="0" right="0" top="0" bottom="0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27BA0"/>
    <outlinePr summaryBelow="0" summaryRight="0"/>
  </sheetPr>
  <dimension ref="A1:O1000"/>
  <sheetViews>
    <sheetView workbookViewId="0">
      <pane ySplit="3" topLeftCell="A4" activePane="bottomLeft" state="frozen"/>
      <selection pane="bottomLeft" activeCell="A4" sqref="A4:XFD4"/>
    </sheetView>
  </sheetViews>
  <sheetFormatPr defaultColWidth="12.6328125" defaultRowHeight="15" customHeight="1" x14ac:dyDescent="0.25"/>
  <cols>
    <col min="1" max="1" width="30" customWidth="1"/>
    <col min="2" max="2" width="29.7265625" customWidth="1"/>
    <col min="3" max="3" width="21.26953125" customWidth="1"/>
    <col min="4" max="6" width="14.36328125" customWidth="1"/>
    <col min="7" max="7" width="26.26953125" customWidth="1"/>
    <col min="8" max="10" width="14.36328125" customWidth="1"/>
    <col min="11" max="11" width="21.08984375" customWidth="1"/>
    <col min="12" max="12" width="19.90625" customWidth="1"/>
    <col min="13" max="26" width="14.36328125" customWidth="1"/>
  </cols>
  <sheetData>
    <row r="1" spans="1:7" ht="15.75" customHeight="1" x14ac:dyDescent="0.3">
      <c r="B1" s="46"/>
      <c r="C1" s="46"/>
      <c r="D1" s="46"/>
      <c r="E1" s="46"/>
      <c r="F1" s="46"/>
      <c r="G1" s="46"/>
    </row>
    <row r="2" spans="1:7" ht="15.75" customHeight="1" x14ac:dyDescent="0.3">
      <c r="A2" s="138" t="s">
        <v>85</v>
      </c>
      <c r="B2" s="140" t="s">
        <v>86</v>
      </c>
      <c r="C2" s="141"/>
      <c r="D2" s="137"/>
      <c r="E2" s="126"/>
      <c r="F2" s="137"/>
      <c r="G2" s="126"/>
    </row>
    <row r="3" spans="1:7" ht="15.75" customHeight="1" x14ac:dyDescent="0.3">
      <c r="A3" s="139"/>
      <c r="B3" s="53" t="s">
        <v>4</v>
      </c>
      <c r="C3" s="54" t="s">
        <v>11</v>
      </c>
      <c r="D3" s="46"/>
      <c r="E3" s="46"/>
      <c r="F3" s="46"/>
      <c r="G3" s="46"/>
    </row>
    <row r="4" spans="1:7" ht="15.75" customHeight="1" x14ac:dyDescent="0.3">
      <c r="A4" s="10" t="s">
        <v>2</v>
      </c>
      <c r="B4" s="55">
        <f>SUM('General Ledger'!C4:C23)-SUM('General Ledger'!D6:D22)</f>
        <v>11715</v>
      </c>
      <c r="C4" s="56"/>
      <c r="D4" s="46"/>
      <c r="E4" s="46"/>
      <c r="F4" s="46"/>
      <c r="G4" s="46"/>
    </row>
    <row r="5" spans="1:7" ht="15.75" customHeight="1" x14ac:dyDescent="0.25">
      <c r="A5" s="4" t="s">
        <v>5</v>
      </c>
      <c r="B5" s="55">
        <f>'General Ledger'!C29+'General Ledger'!C30</f>
        <v>250</v>
      </c>
      <c r="C5" s="56"/>
    </row>
    <row r="6" spans="1:7" ht="15.75" customHeight="1" x14ac:dyDescent="0.25">
      <c r="A6" s="4" t="s">
        <v>6</v>
      </c>
      <c r="B6" s="55">
        <f>'General Ledger'!C26</f>
        <v>25000</v>
      </c>
      <c r="C6" s="56"/>
      <c r="D6" s="37"/>
      <c r="E6" s="37"/>
      <c r="F6" s="37"/>
      <c r="G6" s="37"/>
    </row>
    <row r="7" spans="1:7" ht="15.75" customHeight="1" x14ac:dyDescent="0.25">
      <c r="A7" s="4" t="s">
        <v>80</v>
      </c>
      <c r="B7" s="55">
        <f>'General Ledger'!C67-SUM('General Ledger'!D68:D69)</f>
        <v>0</v>
      </c>
      <c r="C7" s="56"/>
      <c r="D7" s="37"/>
      <c r="E7" s="37"/>
      <c r="F7" s="37"/>
      <c r="G7" s="37"/>
    </row>
    <row r="8" spans="1:7" ht="15.75" customHeight="1" x14ac:dyDescent="0.25">
      <c r="A8" s="4" t="s">
        <v>8</v>
      </c>
      <c r="B8" s="55">
        <f>'General Ledger'!C60+'General Ledger'!C63-('General Ledger'!D61+'General Ledger'!D62+'General Ledger'!D64)</f>
        <v>320</v>
      </c>
      <c r="C8" s="56"/>
      <c r="D8" s="37"/>
      <c r="E8" s="37"/>
      <c r="F8" s="37"/>
      <c r="G8" s="37"/>
    </row>
    <row r="9" spans="1:7" ht="15.75" customHeight="1" x14ac:dyDescent="0.25">
      <c r="A9" s="4" t="s">
        <v>9</v>
      </c>
      <c r="B9" s="55"/>
      <c r="C9" s="56">
        <f>'General Ledger'!D48-('General Ledger'!C50+'General Ledger'!C51)</f>
        <v>24305.54</v>
      </c>
      <c r="D9" s="37"/>
      <c r="E9" s="37"/>
      <c r="F9" s="37"/>
      <c r="G9" s="37"/>
    </row>
    <row r="10" spans="1:7" ht="15.75" customHeight="1" x14ac:dyDescent="0.25">
      <c r="A10" s="4" t="s">
        <v>12</v>
      </c>
      <c r="B10" s="55"/>
      <c r="C10" s="56">
        <f>'General Ledger'!D44-'General Ledger'!C45</f>
        <v>0</v>
      </c>
      <c r="D10" s="37"/>
      <c r="E10" s="37"/>
      <c r="F10" s="37"/>
      <c r="G10" s="37"/>
    </row>
    <row r="11" spans="1:7" ht="15.75" customHeight="1" x14ac:dyDescent="0.25">
      <c r="A11" s="4" t="s">
        <v>13</v>
      </c>
      <c r="B11" s="55"/>
      <c r="C11" s="56"/>
      <c r="D11" s="37"/>
      <c r="E11" s="37"/>
      <c r="F11" s="37"/>
      <c r="G11" s="37"/>
    </row>
    <row r="12" spans="1:7" ht="15.75" customHeight="1" x14ac:dyDescent="0.25">
      <c r="A12" s="4" t="s">
        <v>15</v>
      </c>
      <c r="B12" s="55"/>
      <c r="C12" s="56">
        <f>'General Ledger'!D77</f>
        <v>10000</v>
      </c>
      <c r="D12" s="37"/>
      <c r="E12" s="37"/>
      <c r="F12" s="37"/>
      <c r="G12" s="37"/>
    </row>
    <row r="13" spans="1:7" ht="15.75" customHeight="1" x14ac:dyDescent="0.25">
      <c r="A13" s="4" t="s">
        <v>16</v>
      </c>
      <c r="B13" s="55"/>
      <c r="C13" s="56">
        <f>SUM('General Ledger'!D33:D41)</f>
        <v>9840</v>
      </c>
      <c r="D13" s="37"/>
      <c r="E13" s="37"/>
      <c r="F13" s="37"/>
      <c r="G13" s="37"/>
    </row>
    <row r="14" spans="1:7" ht="15.75" customHeight="1" x14ac:dyDescent="0.25">
      <c r="A14" s="4" t="s">
        <v>22</v>
      </c>
      <c r="B14" s="55">
        <f>'General Ledger'!C89+'General Ledger'!C90+'General Ledger'!C91</f>
        <v>180</v>
      </c>
      <c r="C14" s="56"/>
      <c r="D14" s="37"/>
      <c r="E14" s="37"/>
      <c r="F14" s="37"/>
      <c r="G14" s="37"/>
    </row>
    <row r="15" spans="1:7" ht="15.75" customHeight="1" x14ac:dyDescent="0.25">
      <c r="A15" s="4" t="s">
        <v>18</v>
      </c>
      <c r="B15" s="56">
        <f>SUM('General Ledger'!C80:C82)</f>
        <v>1275</v>
      </c>
      <c r="C15" s="56"/>
      <c r="D15" s="37"/>
      <c r="E15" s="37"/>
      <c r="F15" s="37"/>
      <c r="G15" s="37"/>
    </row>
    <row r="16" spans="1:7" ht="15.75" customHeight="1" x14ac:dyDescent="0.25">
      <c r="A16" s="4" t="s">
        <v>20</v>
      </c>
      <c r="B16" s="56">
        <f>SUM('General Ledger'!C72:C74)</f>
        <v>4500</v>
      </c>
      <c r="C16" s="56"/>
    </row>
    <row r="17" spans="1:8" ht="15.75" customHeight="1" x14ac:dyDescent="0.25">
      <c r="A17" s="4" t="s">
        <v>23</v>
      </c>
      <c r="B17" s="56">
        <f>'General Ledger'!C85+'General Ledger'!C86</f>
        <v>55.54</v>
      </c>
      <c r="C17" s="56"/>
    </row>
    <row r="18" spans="1:8" ht="15.75" customHeight="1" x14ac:dyDescent="0.25">
      <c r="A18" s="4" t="s">
        <v>37</v>
      </c>
      <c r="B18" s="57">
        <f>'General Ledger'!C56+'General Ledger'!C57</f>
        <v>850</v>
      </c>
      <c r="C18" s="57"/>
      <c r="G18" s="37"/>
    </row>
    <row r="19" spans="1:8" ht="15.75" customHeight="1" x14ac:dyDescent="0.25"/>
    <row r="20" spans="1:8" ht="15.75" customHeight="1" x14ac:dyDescent="0.25">
      <c r="A20" s="11" t="s">
        <v>87</v>
      </c>
      <c r="B20" s="39">
        <f t="shared" ref="B20:C20" si="0">SUM(B4:B18)</f>
        <v>44145.54</v>
      </c>
      <c r="C20" s="39">
        <f t="shared" si="0"/>
        <v>44145.54</v>
      </c>
      <c r="G20" s="37"/>
    </row>
    <row r="21" spans="1:8" ht="15.75" customHeight="1" x14ac:dyDescent="0.25">
      <c r="G21" s="37"/>
    </row>
    <row r="22" spans="1:8" ht="15.75" customHeight="1" x14ac:dyDescent="0.25">
      <c r="G22" s="37"/>
    </row>
    <row r="23" spans="1:8" ht="15.75" customHeight="1" x14ac:dyDescent="0.25">
      <c r="G23" s="37"/>
    </row>
    <row r="24" spans="1:8" ht="15.75" customHeight="1" x14ac:dyDescent="0.25">
      <c r="G24" s="37"/>
    </row>
    <row r="25" spans="1:8" ht="15.75" customHeight="1" x14ac:dyDescent="0.25"/>
    <row r="26" spans="1:8" ht="15.75" customHeight="1" x14ac:dyDescent="0.25">
      <c r="G26" s="37"/>
    </row>
    <row r="27" spans="1:8" ht="15.75" customHeight="1" x14ac:dyDescent="0.25"/>
    <row r="28" spans="1:8" ht="15.75" customHeight="1" x14ac:dyDescent="0.25"/>
    <row r="29" spans="1:8" ht="15.75" customHeight="1" x14ac:dyDescent="0.25">
      <c r="D29" s="40"/>
    </row>
    <row r="30" spans="1:8" ht="15.75" customHeight="1" x14ac:dyDescent="0.25">
      <c r="G30" s="37"/>
      <c r="H30" s="37"/>
    </row>
    <row r="31" spans="1:8" ht="15.75" customHeight="1" x14ac:dyDescent="0.25">
      <c r="G31" s="37"/>
      <c r="H31" s="37"/>
    </row>
    <row r="32" spans="1:8" ht="15.75" customHeight="1" x14ac:dyDescent="0.25">
      <c r="G32" s="37"/>
    </row>
    <row r="33" spans="4:7" ht="15.75" customHeight="1" x14ac:dyDescent="0.25">
      <c r="G33" s="37"/>
    </row>
    <row r="34" spans="4:7" ht="15.75" customHeight="1" x14ac:dyDescent="0.25"/>
    <row r="35" spans="4:7" ht="15.75" customHeight="1" x14ac:dyDescent="0.25"/>
    <row r="36" spans="4:7" ht="15.75" customHeight="1" x14ac:dyDescent="0.25">
      <c r="G36" s="37"/>
    </row>
    <row r="37" spans="4:7" ht="15.75" customHeight="1" x14ac:dyDescent="0.25">
      <c r="G37" s="37"/>
    </row>
    <row r="38" spans="4:7" ht="15.75" customHeight="1" x14ac:dyDescent="0.25">
      <c r="D38" s="40"/>
    </row>
    <row r="39" spans="4:7" ht="15.75" customHeight="1" x14ac:dyDescent="0.25"/>
    <row r="40" spans="4:7" ht="15.75" customHeight="1" x14ac:dyDescent="0.25"/>
    <row r="41" spans="4:7" ht="15.75" customHeight="1" x14ac:dyDescent="0.25"/>
    <row r="42" spans="4:7" ht="15.75" customHeight="1" x14ac:dyDescent="0.25">
      <c r="G42" s="37"/>
    </row>
    <row r="43" spans="4:7" ht="15.75" customHeight="1" x14ac:dyDescent="0.25">
      <c r="G43" s="37"/>
    </row>
    <row r="44" spans="4:7" ht="15.75" customHeight="1" x14ac:dyDescent="0.25">
      <c r="G44" s="37"/>
    </row>
    <row r="45" spans="4:7" ht="15.75" customHeight="1" x14ac:dyDescent="0.25">
      <c r="G45" s="37"/>
    </row>
    <row r="46" spans="4:7" ht="15.75" customHeight="1" x14ac:dyDescent="0.25">
      <c r="G46" s="37"/>
    </row>
    <row r="47" spans="4:7" ht="15.75" customHeight="1" x14ac:dyDescent="0.25"/>
    <row r="48" spans="4:7" ht="15.75" customHeight="1" x14ac:dyDescent="0.25"/>
    <row r="49" spans="7:12" ht="15.75" customHeight="1" x14ac:dyDescent="0.25"/>
    <row r="50" spans="7:12" ht="15.75" customHeight="1" x14ac:dyDescent="0.25"/>
    <row r="51" spans="7:12" ht="15.75" customHeight="1" x14ac:dyDescent="0.25">
      <c r="G51" s="37"/>
    </row>
    <row r="52" spans="7:12" ht="15.75" customHeight="1" x14ac:dyDescent="0.25">
      <c r="G52" s="37"/>
    </row>
    <row r="53" spans="7:12" ht="15.75" customHeight="1" x14ac:dyDescent="0.25">
      <c r="G53" s="37"/>
    </row>
    <row r="54" spans="7:12" ht="15.75" customHeight="1" x14ac:dyDescent="0.25"/>
    <row r="55" spans="7:12" ht="15.75" customHeight="1" x14ac:dyDescent="0.25"/>
    <row r="56" spans="7:12" ht="15.75" customHeight="1" x14ac:dyDescent="0.25"/>
    <row r="57" spans="7:12" ht="15.75" customHeight="1" x14ac:dyDescent="0.25">
      <c r="G57" s="37"/>
    </row>
    <row r="58" spans="7:12" ht="15.75" customHeight="1" x14ac:dyDescent="0.25">
      <c r="G58" s="37"/>
    </row>
    <row r="59" spans="7:12" ht="15.75" customHeight="1" x14ac:dyDescent="0.25"/>
    <row r="60" spans="7:12" ht="15.75" customHeight="1" x14ac:dyDescent="0.25"/>
    <row r="61" spans="7:12" ht="15.75" customHeight="1" x14ac:dyDescent="0.25"/>
    <row r="62" spans="7:12" ht="15.75" customHeight="1" x14ac:dyDescent="0.25"/>
    <row r="63" spans="7:12" ht="15.75" customHeight="1" x14ac:dyDescent="0.25"/>
    <row r="64" spans="7:12" ht="15.75" customHeight="1" x14ac:dyDescent="0.25">
      <c r="L64" s="42"/>
    </row>
    <row r="65" spans="15:15" ht="15.75" customHeight="1" x14ac:dyDescent="0.25"/>
    <row r="66" spans="15:15" ht="15.75" customHeight="1" x14ac:dyDescent="0.25"/>
    <row r="67" spans="15:15" ht="15.75" customHeight="1" x14ac:dyDescent="0.25">
      <c r="O67" s="11" t="s">
        <v>88</v>
      </c>
    </row>
    <row r="68" spans="15:15" ht="15.75" customHeight="1" x14ac:dyDescent="0.25">
      <c r="O68" s="11" t="s">
        <v>89</v>
      </c>
    </row>
    <row r="69" spans="15:15" ht="15.75" customHeight="1" x14ac:dyDescent="0.25"/>
    <row r="70" spans="15:15" ht="15.75" customHeight="1" x14ac:dyDescent="0.25"/>
    <row r="71" spans="15:15" ht="15.75" customHeight="1" x14ac:dyDescent="0.25"/>
    <row r="72" spans="15:15" ht="15.75" customHeight="1" x14ac:dyDescent="0.25"/>
    <row r="73" spans="15:15" ht="15.75" customHeight="1" x14ac:dyDescent="0.25"/>
    <row r="74" spans="15:15" ht="15.75" customHeight="1" x14ac:dyDescent="0.25"/>
    <row r="75" spans="15:15" ht="15.75" customHeight="1" x14ac:dyDescent="0.25"/>
    <row r="76" spans="15:15" ht="15.75" customHeight="1" x14ac:dyDescent="0.25"/>
    <row r="77" spans="15:15" ht="15.75" customHeight="1" x14ac:dyDescent="0.25"/>
    <row r="78" spans="15:15" ht="15.75" customHeight="1" x14ac:dyDescent="0.25"/>
    <row r="79" spans="15:15" ht="15.75" customHeight="1" x14ac:dyDescent="0.25"/>
    <row r="80" spans="15:15" ht="15.75" customHeight="1" x14ac:dyDescent="0.25"/>
    <row r="81" spans="15:15" ht="15.75" customHeight="1" x14ac:dyDescent="0.25"/>
    <row r="82" spans="15:15" ht="15.75" customHeight="1" x14ac:dyDescent="0.25"/>
    <row r="83" spans="15:15" ht="15.75" customHeight="1" x14ac:dyDescent="0.25"/>
    <row r="84" spans="15:15" ht="15.75" customHeight="1" x14ac:dyDescent="0.25"/>
    <row r="85" spans="15:15" ht="15.75" customHeight="1" x14ac:dyDescent="0.25"/>
    <row r="86" spans="15:15" ht="15.75" customHeight="1" x14ac:dyDescent="0.25"/>
    <row r="87" spans="15:15" ht="15.75" customHeight="1" x14ac:dyDescent="0.25"/>
    <row r="88" spans="15:15" ht="15.75" customHeight="1" x14ac:dyDescent="0.25"/>
    <row r="89" spans="15:15" ht="15.75" customHeight="1" x14ac:dyDescent="0.25"/>
    <row r="90" spans="15:15" ht="15.75" customHeight="1" x14ac:dyDescent="0.25"/>
    <row r="91" spans="15:15" ht="15.75" customHeight="1" x14ac:dyDescent="0.25"/>
    <row r="92" spans="15:15" ht="15.75" customHeight="1" x14ac:dyDescent="0.25"/>
    <row r="93" spans="15:15" ht="15.75" customHeight="1" x14ac:dyDescent="0.25"/>
    <row r="94" spans="15:15" ht="15.75" customHeight="1" x14ac:dyDescent="0.25">
      <c r="O94" s="11" t="s">
        <v>90</v>
      </c>
    </row>
    <row r="95" spans="15:15" ht="15.75" customHeight="1" x14ac:dyDescent="0.25"/>
    <row r="96" spans="15:15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">
    <mergeCell ref="A2:A3"/>
    <mergeCell ref="B2:C2"/>
    <mergeCell ref="D2:E2"/>
    <mergeCell ref="F2:G2"/>
  </mergeCells>
  <pageMargins left="0" right="0" top="0" bottom="0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A4C2F4"/>
    <outlinePr summaryBelow="0" summaryRight="0"/>
  </sheetPr>
  <dimension ref="A1:N1000"/>
  <sheetViews>
    <sheetView workbookViewId="0">
      <selection activeCell="C18" sqref="C18"/>
    </sheetView>
  </sheetViews>
  <sheetFormatPr defaultColWidth="12.6328125" defaultRowHeight="15" customHeight="1" x14ac:dyDescent="0.25"/>
  <cols>
    <col min="1" max="1" width="22.6328125" customWidth="1"/>
    <col min="2" max="2" width="54.08984375" customWidth="1"/>
    <col min="3" max="3" width="21.26953125" customWidth="1"/>
    <col min="4" max="6" width="14.36328125" customWidth="1"/>
    <col min="7" max="7" width="26.26953125" customWidth="1"/>
    <col min="8" max="10" width="14.36328125" customWidth="1"/>
    <col min="11" max="11" width="21.08984375" customWidth="1"/>
    <col min="12" max="12" width="19.90625" customWidth="1"/>
    <col min="13" max="26" width="14.36328125" customWidth="1"/>
  </cols>
  <sheetData>
    <row r="1" spans="1:3" ht="15.75" customHeight="1" x14ac:dyDescent="0.4">
      <c r="A1" s="142" t="s">
        <v>24</v>
      </c>
      <c r="B1" s="126"/>
      <c r="C1" s="11"/>
    </row>
    <row r="2" spans="1:3" ht="15.75" customHeight="1" x14ac:dyDescent="0.3">
      <c r="A2" s="137" t="s">
        <v>91</v>
      </c>
      <c r="B2" s="126"/>
      <c r="C2" s="37"/>
    </row>
    <row r="3" spans="1:3" ht="15.75" customHeight="1" x14ac:dyDescent="0.45">
      <c r="A3" s="58" t="s">
        <v>92</v>
      </c>
      <c r="B3" s="59"/>
      <c r="C3" s="60"/>
    </row>
    <row r="4" spans="1:3" ht="15.75" customHeight="1" x14ac:dyDescent="0.35">
      <c r="A4" s="61" t="s">
        <v>93</v>
      </c>
      <c r="B4" s="62"/>
      <c r="C4" s="63"/>
    </row>
    <row r="5" spans="1:3" ht="15.75" customHeight="1" x14ac:dyDescent="0.35">
      <c r="A5" s="11"/>
      <c r="B5" s="64" t="s">
        <v>16</v>
      </c>
      <c r="C5" s="56">
        <v>9840</v>
      </c>
    </row>
    <row r="6" spans="1:3" ht="15.75" customHeight="1" x14ac:dyDescent="0.25">
      <c r="A6" s="11"/>
      <c r="B6" s="11"/>
      <c r="C6" s="37"/>
    </row>
    <row r="7" spans="1:3" ht="15.75" customHeight="1" x14ac:dyDescent="0.35">
      <c r="A7" s="11"/>
      <c r="B7" s="65" t="s">
        <v>94</v>
      </c>
      <c r="C7" s="66">
        <f>SUM(C5:C6)</f>
        <v>9840</v>
      </c>
    </row>
    <row r="8" spans="1:3" ht="15.75" customHeight="1" x14ac:dyDescent="0.35">
      <c r="A8" s="143" t="s">
        <v>95</v>
      </c>
      <c r="B8" s="128"/>
      <c r="C8" s="117"/>
    </row>
    <row r="9" spans="1:3" ht="15.75" customHeight="1" x14ac:dyDescent="0.35">
      <c r="A9" s="11"/>
      <c r="B9" s="64" t="s">
        <v>22</v>
      </c>
      <c r="C9" s="55">
        <v>180</v>
      </c>
    </row>
    <row r="10" spans="1:3" ht="15.75" customHeight="1" x14ac:dyDescent="0.35">
      <c r="A10" s="11"/>
      <c r="B10" s="65" t="s">
        <v>96</v>
      </c>
      <c r="C10" s="66">
        <f>C7 - C9</f>
        <v>9660</v>
      </c>
    </row>
    <row r="11" spans="1:3" ht="15.75" customHeight="1" x14ac:dyDescent="0.35">
      <c r="A11" s="61" t="s">
        <v>97</v>
      </c>
      <c r="B11" s="62"/>
      <c r="C11" s="62"/>
    </row>
    <row r="12" spans="1:3" ht="15.75" customHeight="1" x14ac:dyDescent="0.35">
      <c r="A12" s="11"/>
      <c r="B12" s="64" t="s">
        <v>98</v>
      </c>
      <c r="C12" s="67">
        <v>1275</v>
      </c>
    </row>
    <row r="13" spans="1:3" ht="15.75" customHeight="1" x14ac:dyDescent="0.35">
      <c r="A13" s="11"/>
      <c r="B13" s="64" t="s">
        <v>20</v>
      </c>
      <c r="C13" s="67">
        <v>4500</v>
      </c>
    </row>
    <row r="14" spans="1:3" ht="15.75" customHeight="1" x14ac:dyDescent="0.35">
      <c r="A14" s="11"/>
      <c r="B14" s="64" t="s">
        <v>21</v>
      </c>
      <c r="C14" s="67">
        <v>850</v>
      </c>
    </row>
    <row r="15" spans="1:3" ht="15.75" customHeight="1" x14ac:dyDescent="0.35">
      <c r="A15" s="11"/>
      <c r="B15" s="64" t="s">
        <v>23</v>
      </c>
      <c r="C15" s="67">
        <v>55.54</v>
      </c>
    </row>
    <row r="16" spans="1:3" ht="15.75" customHeight="1" x14ac:dyDescent="0.35">
      <c r="A16" s="11"/>
      <c r="B16" s="65" t="s">
        <v>99</v>
      </c>
      <c r="C16" s="66">
        <f>SUM(C12:C15)</f>
        <v>6680.54</v>
      </c>
    </row>
    <row r="17" spans="1:3" ht="15.75" customHeight="1" x14ac:dyDescent="0.35">
      <c r="A17" s="68" t="s">
        <v>100</v>
      </c>
      <c r="B17" s="69"/>
      <c r="C17" s="70">
        <f>C10 - C16</f>
        <v>2979.46</v>
      </c>
    </row>
    <row r="18" spans="1:3" ht="15.75" customHeight="1" x14ac:dyDescent="0.25">
      <c r="A18" s="11"/>
      <c r="B18" s="11"/>
      <c r="C18" s="11"/>
    </row>
    <row r="19" spans="1:3" ht="15.75" customHeight="1" x14ac:dyDescent="0.25"/>
    <row r="20" spans="1:3" ht="15.75" customHeight="1" x14ac:dyDescent="0.25"/>
    <row r="21" spans="1:3" ht="15.75" customHeight="1" x14ac:dyDescent="0.25"/>
    <row r="22" spans="1:3" ht="15.75" customHeight="1" x14ac:dyDescent="0.25"/>
    <row r="23" spans="1:3" ht="15.75" customHeight="1" x14ac:dyDescent="0.25"/>
    <row r="24" spans="1:3" ht="15.75" customHeight="1" x14ac:dyDescent="0.25"/>
    <row r="25" spans="1:3" ht="15.75" customHeight="1" x14ac:dyDescent="0.25"/>
    <row r="26" spans="1:3" ht="15.75" customHeight="1" x14ac:dyDescent="0.25"/>
    <row r="27" spans="1:3" ht="15.75" customHeight="1" x14ac:dyDescent="0.25"/>
    <row r="28" spans="1:3" ht="15.75" customHeight="1" x14ac:dyDescent="0.25"/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spans="8:13" ht="15.75" customHeight="1" x14ac:dyDescent="0.25">
      <c r="L65" s="42"/>
    </row>
    <row r="66" spans="8:13" ht="15.75" customHeight="1" x14ac:dyDescent="0.3">
      <c r="H66" s="137"/>
      <c r="I66" s="126"/>
      <c r="J66" s="137"/>
      <c r="K66" s="126"/>
      <c r="L66" s="137"/>
      <c r="M66" s="126"/>
    </row>
    <row r="67" spans="8:13" ht="15.75" customHeight="1" x14ac:dyDescent="0.3">
      <c r="H67" s="46"/>
      <c r="I67" s="46"/>
      <c r="J67" s="46"/>
      <c r="K67" s="46"/>
      <c r="L67" s="46"/>
      <c r="M67" s="46"/>
    </row>
    <row r="68" spans="8:13" ht="15.75" customHeight="1" x14ac:dyDescent="0.25"/>
    <row r="69" spans="8:13" ht="15.75" customHeight="1" x14ac:dyDescent="0.25">
      <c r="H69" s="37"/>
      <c r="I69" s="37"/>
      <c r="J69" s="37"/>
      <c r="K69" s="37"/>
      <c r="L69" s="37"/>
      <c r="M69" s="37"/>
    </row>
    <row r="70" spans="8:13" ht="15.75" customHeight="1" x14ac:dyDescent="0.25">
      <c r="H70" s="37"/>
      <c r="I70" s="37"/>
      <c r="J70" s="37"/>
      <c r="K70" s="37"/>
      <c r="L70" s="37"/>
      <c r="M70" s="37"/>
    </row>
    <row r="71" spans="8:13" ht="15.75" customHeight="1" x14ac:dyDescent="0.25">
      <c r="H71" s="37"/>
      <c r="I71" s="37"/>
      <c r="J71" s="37"/>
      <c r="K71" s="37"/>
      <c r="L71" s="37"/>
      <c r="M71" s="37"/>
    </row>
    <row r="72" spans="8:13" ht="15.75" customHeight="1" x14ac:dyDescent="0.25">
      <c r="H72" s="37"/>
      <c r="I72" s="37"/>
      <c r="J72" s="37"/>
      <c r="K72" s="37"/>
      <c r="L72" s="37"/>
      <c r="M72" s="37"/>
    </row>
    <row r="73" spans="8:13" ht="15.75" customHeight="1" x14ac:dyDescent="0.25">
      <c r="H73" s="37"/>
      <c r="I73" s="37"/>
      <c r="J73" s="37"/>
      <c r="K73" s="37"/>
      <c r="L73" s="37"/>
      <c r="M73" s="37"/>
    </row>
    <row r="74" spans="8:13" ht="15.75" customHeight="1" x14ac:dyDescent="0.25">
      <c r="H74" s="37"/>
      <c r="I74" s="37"/>
      <c r="J74" s="37"/>
      <c r="K74" s="37"/>
      <c r="L74" s="37"/>
      <c r="M74" s="37"/>
    </row>
    <row r="75" spans="8:13" ht="15.75" customHeight="1" x14ac:dyDescent="0.25">
      <c r="H75" s="37"/>
      <c r="I75" s="37"/>
      <c r="J75" s="37"/>
      <c r="K75" s="37"/>
      <c r="L75" s="37"/>
      <c r="M75" s="37"/>
    </row>
    <row r="76" spans="8:13" ht="15.75" customHeight="1" x14ac:dyDescent="0.25">
      <c r="H76" s="37"/>
      <c r="I76" s="37"/>
      <c r="J76" s="37"/>
      <c r="K76" s="37"/>
      <c r="L76" s="37"/>
      <c r="M76" s="37"/>
    </row>
    <row r="77" spans="8:13" ht="15.75" customHeight="1" x14ac:dyDescent="0.25">
      <c r="H77" s="37"/>
      <c r="I77" s="37"/>
      <c r="J77" s="37"/>
      <c r="K77" s="37"/>
      <c r="L77" s="37"/>
      <c r="M77" s="37"/>
    </row>
    <row r="78" spans="8:13" ht="15.75" customHeight="1" x14ac:dyDescent="0.25">
      <c r="H78" s="37"/>
      <c r="I78" s="37"/>
      <c r="J78" s="37"/>
      <c r="K78" s="37"/>
      <c r="L78" s="37"/>
      <c r="M78" s="37"/>
    </row>
    <row r="79" spans="8:13" ht="15.75" customHeight="1" x14ac:dyDescent="0.25">
      <c r="H79" s="37"/>
      <c r="I79" s="37"/>
      <c r="J79" s="37"/>
      <c r="K79" s="37"/>
      <c r="L79" s="37"/>
      <c r="M79" s="37"/>
    </row>
    <row r="80" spans="8:13" ht="15.75" customHeight="1" x14ac:dyDescent="0.25"/>
    <row r="81" spans="10:14" ht="15.75" customHeight="1" x14ac:dyDescent="0.25"/>
    <row r="82" spans="10:14" ht="15.75" customHeight="1" x14ac:dyDescent="0.25"/>
    <row r="83" spans="10:14" ht="15.75" customHeight="1" x14ac:dyDescent="0.25"/>
    <row r="84" spans="10:14" ht="15.75" customHeight="1" x14ac:dyDescent="0.25"/>
    <row r="85" spans="10:14" ht="15.75" customHeight="1" x14ac:dyDescent="0.25"/>
    <row r="86" spans="10:14" ht="15.75" customHeight="1" x14ac:dyDescent="0.25"/>
    <row r="87" spans="10:14" ht="15.75" customHeight="1" x14ac:dyDescent="0.25"/>
    <row r="88" spans="10:14" ht="15.75" customHeight="1" x14ac:dyDescent="0.25"/>
    <row r="89" spans="10:14" ht="15.75" customHeight="1" x14ac:dyDescent="0.25"/>
    <row r="90" spans="10:14" ht="15.75" customHeight="1" x14ac:dyDescent="0.25"/>
    <row r="91" spans="10:14" ht="15.75" customHeight="1" x14ac:dyDescent="0.25"/>
    <row r="92" spans="10:14" ht="15.75" customHeight="1" x14ac:dyDescent="0.25"/>
    <row r="93" spans="10:14" ht="15.75" customHeight="1" x14ac:dyDescent="0.25">
      <c r="J93" s="40"/>
    </row>
    <row r="94" spans="10:14" ht="15.75" customHeight="1" x14ac:dyDescent="0.25">
      <c r="M94" s="37"/>
      <c r="N94" s="37"/>
    </row>
    <row r="95" spans="10:14" ht="15.75" customHeight="1" x14ac:dyDescent="0.25">
      <c r="M95" s="37"/>
      <c r="N95" s="37"/>
    </row>
    <row r="96" spans="10:14" ht="15.75" customHeight="1" x14ac:dyDescent="0.25">
      <c r="M96" s="37"/>
    </row>
    <row r="97" spans="10:13" ht="15.75" customHeight="1" x14ac:dyDescent="0.25">
      <c r="M97" s="37"/>
    </row>
    <row r="98" spans="10:13" ht="15.75" customHeight="1" x14ac:dyDescent="0.25"/>
    <row r="99" spans="10:13" ht="15.75" customHeight="1" x14ac:dyDescent="0.25"/>
    <row r="100" spans="10:13" ht="15.75" customHeight="1" x14ac:dyDescent="0.25">
      <c r="M100" s="37"/>
    </row>
    <row r="101" spans="10:13" ht="15.75" customHeight="1" x14ac:dyDescent="0.25">
      <c r="M101" s="37"/>
    </row>
    <row r="102" spans="10:13" ht="15.75" customHeight="1" x14ac:dyDescent="0.25">
      <c r="J102" s="40"/>
    </row>
    <row r="103" spans="10:13" ht="15.75" customHeight="1" x14ac:dyDescent="0.25"/>
    <row r="104" spans="10:13" ht="15.75" customHeight="1" x14ac:dyDescent="0.25"/>
    <row r="106" spans="10:13" ht="15" customHeight="1" x14ac:dyDescent="0.25">
      <c r="M106" s="37"/>
    </row>
    <row r="107" spans="10:13" ht="15" customHeight="1" x14ac:dyDescent="0.25">
      <c r="M107" s="37"/>
    </row>
    <row r="108" spans="10:13" ht="15" customHeight="1" x14ac:dyDescent="0.25">
      <c r="M108" s="37"/>
    </row>
    <row r="109" spans="10:13" ht="15.75" customHeight="1" x14ac:dyDescent="0.25">
      <c r="M109" s="37"/>
    </row>
    <row r="110" spans="10:13" ht="15.75" customHeight="1" x14ac:dyDescent="0.25">
      <c r="M110" s="37"/>
    </row>
    <row r="111" spans="10:13" ht="15.75" customHeight="1" x14ac:dyDescent="0.25"/>
    <row r="112" spans="10:13" ht="15.75" customHeight="1" x14ac:dyDescent="0.25"/>
    <row r="113" spans="13:13" ht="15.75" customHeight="1" x14ac:dyDescent="0.25"/>
    <row r="114" spans="13:13" ht="15.75" customHeight="1" x14ac:dyDescent="0.25"/>
    <row r="115" spans="13:13" ht="15.75" customHeight="1" x14ac:dyDescent="0.25">
      <c r="M115" s="37"/>
    </row>
    <row r="116" spans="13:13" ht="15.75" customHeight="1" x14ac:dyDescent="0.25">
      <c r="M116" s="37"/>
    </row>
    <row r="117" spans="13:13" ht="15.75" customHeight="1" x14ac:dyDescent="0.25">
      <c r="M117" s="37"/>
    </row>
    <row r="118" spans="13:13" ht="15.75" customHeight="1" x14ac:dyDescent="0.25"/>
    <row r="119" spans="13:13" ht="15.75" customHeight="1" x14ac:dyDescent="0.25"/>
    <row r="120" spans="13:13" ht="15.75" customHeight="1" x14ac:dyDescent="0.25"/>
    <row r="121" spans="13:13" ht="15.75" customHeight="1" x14ac:dyDescent="0.25">
      <c r="M121" s="37"/>
    </row>
    <row r="122" spans="13:13" ht="15.75" customHeight="1" x14ac:dyDescent="0.25">
      <c r="M122" s="37"/>
    </row>
    <row r="123" spans="13:13" ht="15.75" customHeight="1" x14ac:dyDescent="0.25"/>
    <row r="124" spans="13:13" ht="15.75" customHeight="1" x14ac:dyDescent="0.25"/>
    <row r="125" spans="13:13" ht="15.75" customHeight="1" x14ac:dyDescent="0.25"/>
    <row r="126" spans="13:13" ht="15.75" customHeight="1" x14ac:dyDescent="0.25"/>
    <row r="127" spans="13:13" ht="15.75" customHeight="1" x14ac:dyDescent="0.25"/>
    <row r="128" spans="13:13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L66:M66"/>
    <mergeCell ref="A1:B1"/>
    <mergeCell ref="A2:B2"/>
    <mergeCell ref="A8:C8"/>
    <mergeCell ref="H66:I66"/>
    <mergeCell ref="J66:K66"/>
  </mergeCells>
  <pageMargins left="0" right="0" top="0" bottom="0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A6E3B6"/>
    <outlinePr summaryBelow="0" summaryRight="0"/>
  </sheetPr>
  <dimension ref="A1:Z1000"/>
  <sheetViews>
    <sheetView workbookViewId="0">
      <selection activeCell="D30" sqref="D30"/>
    </sheetView>
  </sheetViews>
  <sheetFormatPr defaultColWidth="12.6328125" defaultRowHeight="15" customHeight="1" x14ac:dyDescent="0.25"/>
  <cols>
    <col min="1" max="1" width="22.6328125" customWidth="1"/>
    <col min="2" max="2" width="44.6328125" customWidth="1"/>
    <col min="3" max="3" width="21.26953125" customWidth="1"/>
    <col min="4" max="6" width="14.36328125" customWidth="1"/>
    <col min="7" max="7" width="26.26953125" customWidth="1"/>
    <col min="8" max="10" width="14.36328125" customWidth="1"/>
    <col min="11" max="11" width="21.08984375" customWidth="1"/>
    <col min="12" max="12" width="19.90625" customWidth="1"/>
    <col min="13" max="26" width="14.36328125" customWidth="1"/>
  </cols>
  <sheetData>
    <row r="1" spans="1:26" ht="15.75" customHeight="1" x14ac:dyDescent="0.4">
      <c r="A1" s="142" t="s">
        <v>24</v>
      </c>
      <c r="B1" s="126"/>
      <c r="C1" s="11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3">
      <c r="A2" s="137" t="s">
        <v>101</v>
      </c>
      <c r="B2" s="126"/>
      <c r="C2" s="3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45">
      <c r="A3" s="58" t="s">
        <v>102</v>
      </c>
      <c r="B3" s="59"/>
      <c r="C3" s="60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35">
      <c r="A4" s="71" t="s">
        <v>103</v>
      </c>
      <c r="B4" s="62"/>
      <c r="C4" s="72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35">
      <c r="A5" s="73" t="s">
        <v>104</v>
      </c>
      <c r="B5" s="64"/>
      <c r="C5" s="74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35">
      <c r="A6" s="75"/>
      <c r="B6" s="64" t="s">
        <v>2</v>
      </c>
      <c r="C6" s="76">
        <v>11715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35">
      <c r="A7" s="75"/>
      <c r="B7" s="64" t="s">
        <v>5</v>
      </c>
      <c r="C7" s="76">
        <v>250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35">
      <c r="A8" s="75"/>
      <c r="B8" s="64" t="s">
        <v>80</v>
      </c>
      <c r="C8" s="76">
        <v>0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35">
      <c r="A9" s="75"/>
      <c r="B9" s="64" t="s">
        <v>8</v>
      </c>
      <c r="C9" s="76">
        <v>320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35">
      <c r="A10" s="77" t="s">
        <v>105</v>
      </c>
      <c r="B10" s="64"/>
      <c r="C10" s="7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35">
      <c r="A11" s="75"/>
      <c r="B11" s="64" t="s">
        <v>6</v>
      </c>
      <c r="C11" s="76">
        <v>25000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25">
      <c r="A12" s="75"/>
      <c r="B12" s="11"/>
      <c r="C12" s="78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35">
      <c r="A13" s="75"/>
      <c r="B13" s="79" t="s">
        <v>106</v>
      </c>
      <c r="C13" s="80">
        <f>SUM(C6:C12)</f>
        <v>37285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35">
      <c r="A14" s="144" t="s">
        <v>107</v>
      </c>
      <c r="B14" s="128"/>
      <c r="C14" s="145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35">
      <c r="A15" s="77" t="s">
        <v>108</v>
      </c>
      <c r="B15" s="64"/>
      <c r="C15" s="7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35">
      <c r="A16" s="75"/>
      <c r="B16" s="64" t="s">
        <v>12</v>
      </c>
      <c r="C16" s="76">
        <v>0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35">
      <c r="A17" s="77" t="s">
        <v>109</v>
      </c>
      <c r="B17" s="64"/>
      <c r="C17" s="7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35">
      <c r="A18" s="75"/>
      <c r="B18" s="64" t="s">
        <v>9</v>
      </c>
      <c r="C18" s="76">
        <v>24305.54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35">
      <c r="A19" s="75"/>
      <c r="B19" s="65" t="s">
        <v>110</v>
      </c>
      <c r="C19" s="81">
        <f>SUM(C16:C18)</f>
        <v>24305.54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35">
      <c r="A20" s="77" t="s">
        <v>111</v>
      </c>
      <c r="B20" s="65"/>
      <c r="C20" s="81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35">
      <c r="A21" s="75"/>
      <c r="B21" s="64" t="s">
        <v>13</v>
      </c>
      <c r="C21" s="76">
        <v>2979.46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35">
      <c r="A22" s="75"/>
      <c r="B22" s="64" t="s">
        <v>15</v>
      </c>
      <c r="C22" s="76">
        <v>10000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35">
      <c r="A23" s="75"/>
      <c r="B23" s="65" t="s">
        <v>112</v>
      </c>
      <c r="C23" s="81">
        <f>SUM(C21:C22)</f>
        <v>12979.46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35">
      <c r="A24" s="75"/>
      <c r="B24" s="64"/>
      <c r="C24" s="7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35">
      <c r="A25" s="82"/>
      <c r="B25" s="83" t="s">
        <v>113</v>
      </c>
      <c r="C25" s="84">
        <f>C19+C23</f>
        <v>37285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25">
      <c r="A26" s="11"/>
      <c r="B26" s="11"/>
      <c r="C26" s="11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42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 x14ac:dyDescent="0.3">
      <c r="A74" s="7"/>
      <c r="B74" s="7"/>
      <c r="C74" s="7"/>
      <c r="D74" s="7"/>
      <c r="E74" s="7"/>
      <c r="F74" s="7"/>
      <c r="G74" s="7"/>
      <c r="H74" s="137"/>
      <c r="I74" s="126"/>
      <c r="J74" s="137"/>
      <c r="K74" s="126"/>
      <c r="L74" s="137"/>
      <c r="M74" s="126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 x14ac:dyDescent="0.3">
      <c r="A75" s="7"/>
      <c r="B75" s="7"/>
      <c r="C75" s="7"/>
      <c r="D75" s="7"/>
      <c r="E75" s="7"/>
      <c r="F75" s="7"/>
      <c r="G75" s="7"/>
      <c r="H75" s="46"/>
      <c r="I75" s="46"/>
      <c r="J75" s="46"/>
      <c r="K75" s="46"/>
      <c r="L75" s="46"/>
      <c r="M75" s="46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 x14ac:dyDescent="0.25">
      <c r="A77" s="7"/>
      <c r="B77" s="7"/>
      <c r="C77" s="7"/>
      <c r="D77" s="7"/>
      <c r="E77" s="7"/>
      <c r="F77" s="7"/>
      <c r="G77" s="7"/>
      <c r="H77" s="37"/>
      <c r="I77" s="37"/>
      <c r="J77" s="37"/>
      <c r="K77" s="37"/>
      <c r="L77" s="37"/>
      <c r="M77" s="3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 x14ac:dyDescent="0.25">
      <c r="A78" s="7"/>
      <c r="B78" s="7"/>
      <c r="C78" s="7"/>
      <c r="D78" s="7"/>
      <c r="E78" s="7"/>
      <c r="F78" s="7"/>
      <c r="G78" s="7"/>
      <c r="H78" s="37"/>
      <c r="I78" s="37"/>
      <c r="J78" s="37"/>
      <c r="K78" s="37"/>
      <c r="L78" s="37"/>
      <c r="M78" s="3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 x14ac:dyDescent="0.25">
      <c r="A79" s="7"/>
      <c r="B79" s="7"/>
      <c r="C79" s="7"/>
      <c r="D79" s="7"/>
      <c r="E79" s="7"/>
      <c r="F79" s="7"/>
      <c r="G79" s="7"/>
      <c r="H79" s="37"/>
      <c r="I79" s="37"/>
      <c r="J79" s="37"/>
      <c r="K79" s="37"/>
      <c r="L79" s="37"/>
      <c r="M79" s="3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 x14ac:dyDescent="0.25">
      <c r="A80" s="7"/>
      <c r="B80" s="7"/>
      <c r="C80" s="7"/>
      <c r="D80" s="7"/>
      <c r="E80" s="7"/>
      <c r="F80" s="7"/>
      <c r="G80" s="7"/>
      <c r="H80" s="37"/>
      <c r="I80" s="37"/>
      <c r="J80" s="37"/>
      <c r="K80" s="37"/>
      <c r="L80" s="37"/>
      <c r="M80" s="3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25">
      <c r="A81" s="7"/>
      <c r="B81" s="7"/>
      <c r="C81" s="7"/>
      <c r="D81" s="7"/>
      <c r="E81" s="7"/>
      <c r="F81" s="7"/>
      <c r="G81" s="7"/>
      <c r="H81" s="37"/>
      <c r="I81" s="37"/>
      <c r="J81" s="37"/>
      <c r="K81" s="37"/>
      <c r="L81" s="37"/>
      <c r="M81" s="3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25">
      <c r="A82" s="7"/>
      <c r="B82" s="7"/>
      <c r="C82" s="7"/>
      <c r="D82" s="7"/>
      <c r="E82" s="7"/>
      <c r="F82" s="7"/>
      <c r="G82" s="7"/>
      <c r="H82" s="37"/>
      <c r="I82" s="37"/>
      <c r="J82" s="37"/>
      <c r="K82" s="37"/>
      <c r="L82" s="37"/>
      <c r="M82" s="3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25">
      <c r="A83" s="7"/>
      <c r="B83" s="7"/>
      <c r="C83" s="7"/>
      <c r="D83" s="7"/>
      <c r="E83" s="7"/>
      <c r="F83" s="7"/>
      <c r="G83" s="7"/>
      <c r="H83" s="37"/>
      <c r="I83" s="37"/>
      <c r="J83" s="37"/>
      <c r="K83" s="37"/>
      <c r="L83" s="37"/>
      <c r="M83" s="3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 x14ac:dyDescent="0.25">
      <c r="A84" s="7"/>
      <c r="B84" s="7"/>
      <c r="C84" s="7"/>
      <c r="D84" s="7"/>
      <c r="E84" s="7"/>
      <c r="F84" s="7"/>
      <c r="G84" s="7"/>
      <c r="H84" s="37"/>
      <c r="I84" s="37"/>
      <c r="J84" s="37"/>
      <c r="K84" s="37"/>
      <c r="L84" s="37"/>
      <c r="M84" s="3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 x14ac:dyDescent="0.25">
      <c r="A85" s="7"/>
      <c r="B85" s="7"/>
      <c r="C85" s="7"/>
      <c r="D85" s="7"/>
      <c r="E85" s="7"/>
      <c r="F85" s="7"/>
      <c r="G85" s="7"/>
      <c r="H85" s="37"/>
      <c r="I85" s="37"/>
      <c r="J85" s="37"/>
      <c r="K85" s="37"/>
      <c r="L85" s="37"/>
      <c r="M85" s="3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25">
      <c r="A86" s="7"/>
      <c r="B86" s="7"/>
      <c r="C86" s="7"/>
      <c r="D86" s="7"/>
      <c r="E86" s="7"/>
      <c r="F86" s="7"/>
      <c r="G86" s="7"/>
      <c r="H86" s="37"/>
      <c r="I86" s="37"/>
      <c r="J86" s="37"/>
      <c r="K86" s="37"/>
      <c r="L86" s="37"/>
      <c r="M86" s="3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25">
      <c r="A87" s="7"/>
      <c r="B87" s="7"/>
      <c r="C87" s="7"/>
      <c r="D87" s="7"/>
      <c r="E87" s="7"/>
      <c r="F87" s="7"/>
      <c r="G87" s="7"/>
      <c r="H87" s="37"/>
      <c r="I87" s="37"/>
      <c r="J87" s="37"/>
      <c r="K87" s="37"/>
      <c r="L87" s="37"/>
      <c r="M87" s="3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40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7"/>
      <c r="N102" s="3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37"/>
      <c r="N103" s="3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3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3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3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3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40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" customHeight="1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" customHeight="1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3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" customHeigh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3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" customHeigh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3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3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3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3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3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3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3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3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6">
    <mergeCell ref="L74:M74"/>
    <mergeCell ref="A1:B1"/>
    <mergeCell ref="A2:B2"/>
    <mergeCell ref="A14:C14"/>
    <mergeCell ref="H74:I74"/>
    <mergeCell ref="J74:K74"/>
  </mergeCells>
  <pageMargins left="0" right="0" top="0" bottom="0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CD668"/>
  </sheetPr>
  <dimension ref="A1:Z1000"/>
  <sheetViews>
    <sheetView tabSelected="1" workbookViewId="0">
      <selection activeCell="B29" sqref="B29"/>
    </sheetView>
  </sheetViews>
  <sheetFormatPr defaultColWidth="12.6328125" defaultRowHeight="15" customHeight="1" x14ac:dyDescent="0.25"/>
  <cols>
    <col min="1" max="1" width="29.90625" customWidth="1"/>
    <col min="2" max="2" width="28.36328125" customWidth="1"/>
    <col min="3" max="3" width="25.7265625" customWidth="1"/>
    <col min="4" max="26" width="8.6328125" customWidth="1"/>
  </cols>
  <sheetData>
    <row r="1" spans="1:26" ht="16.5" customHeight="1" x14ac:dyDescent="0.3">
      <c r="A1" s="85" t="s">
        <v>114</v>
      </c>
    </row>
    <row r="2" spans="1:26" ht="16.5" customHeight="1" x14ac:dyDescent="0.25"/>
    <row r="3" spans="1:26" ht="39" customHeight="1" x14ac:dyDescent="0.35">
      <c r="A3" s="146" t="s">
        <v>115</v>
      </c>
      <c r="B3" s="126"/>
      <c r="C3" s="126"/>
      <c r="D3" s="86"/>
    </row>
    <row r="4" spans="1:26" ht="12.75" customHeight="1" x14ac:dyDescent="0.35">
      <c r="A4" s="8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.75" customHeight="1" x14ac:dyDescent="0.25">
      <c r="A5" s="3" t="s">
        <v>24</v>
      </c>
      <c r="B5" s="88" t="s">
        <v>116</v>
      </c>
      <c r="C5" s="43" t="s">
        <v>117</v>
      </c>
      <c r="D5" s="11"/>
      <c r="E5" s="11"/>
    </row>
    <row r="6" spans="1:26" ht="12.75" customHeight="1" x14ac:dyDescent="0.25">
      <c r="A6" s="4"/>
      <c r="B6" s="89"/>
      <c r="C6" s="90"/>
      <c r="D6" s="11"/>
      <c r="E6" s="11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 x14ac:dyDescent="0.25">
      <c r="A7" s="91" t="s">
        <v>118</v>
      </c>
      <c r="B7" s="92">
        <v>9840</v>
      </c>
      <c r="C7" s="93">
        <v>10000</v>
      </c>
      <c r="D7" s="11"/>
    </row>
    <row r="8" spans="1:26" ht="12.75" customHeight="1" x14ac:dyDescent="0.25">
      <c r="A8" s="91" t="s">
        <v>119</v>
      </c>
      <c r="B8" s="92">
        <v>0</v>
      </c>
      <c r="C8" s="94">
        <v>320</v>
      </c>
      <c r="D8" s="95"/>
      <c r="E8" s="96"/>
    </row>
    <row r="9" spans="1:26" ht="12.75" customHeight="1" x14ac:dyDescent="0.25">
      <c r="A9" s="91" t="s">
        <v>120</v>
      </c>
      <c r="B9" s="92">
        <v>500</v>
      </c>
      <c r="C9" s="93">
        <v>500</v>
      </c>
      <c r="D9" s="97"/>
    </row>
    <row r="10" spans="1:26" ht="12.75" customHeight="1" x14ac:dyDescent="0.25">
      <c r="A10" s="3" t="s">
        <v>121</v>
      </c>
      <c r="B10" s="98">
        <v>320</v>
      </c>
      <c r="C10" s="93">
        <v>180</v>
      </c>
      <c r="D10" s="11"/>
    </row>
    <row r="11" spans="1:26" ht="12.75" customHeight="1" x14ac:dyDescent="0.25">
      <c r="A11" s="3" t="s">
        <v>122</v>
      </c>
      <c r="B11" s="99">
        <f>B8+B9-B10</f>
        <v>180</v>
      </c>
      <c r="C11" s="100">
        <f>C8+C9-C10</f>
        <v>640</v>
      </c>
      <c r="D11" s="101"/>
    </row>
    <row r="12" spans="1:26" ht="12.75" customHeight="1" x14ac:dyDescent="0.25">
      <c r="A12" s="3" t="s">
        <v>123</v>
      </c>
      <c r="B12" s="99">
        <f>B7-B11</f>
        <v>9660</v>
      </c>
      <c r="C12" s="100">
        <f>C7-C11</f>
        <v>9360</v>
      </c>
      <c r="D12" s="95"/>
      <c r="E12" s="96"/>
    </row>
    <row r="13" spans="1:26" ht="12.75" customHeight="1" x14ac:dyDescent="0.25">
      <c r="A13" s="3" t="s">
        <v>124</v>
      </c>
      <c r="B13" s="98">
        <v>6680.54</v>
      </c>
      <c r="C13" s="102">
        <v>6720</v>
      </c>
      <c r="D13" s="103"/>
    </row>
    <row r="14" spans="1:26" ht="12.75" customHeight="1" x14ac:dyDescent="0.25">
      <c r="A14" s="3" t="s">
        <v>100</v>
      </c>
      <c r="B14" s="104">
        <f>B12-B13</f>
        <v>2979.46</v>
      </c>
      <c r="C14" s="100">
        <f>C12-C13</f>
        <v>2640</v>
      </c>
      <c r="D14" s="101"/>
    </row>
    <row r="15" spans="1:26" ht="12.75" customHeight="1" x14ac:dyDescent="0.25">
      <c r="C15" s="7"/>
    </row>
    <row r="16" spans="1:26" ht="7.5" customHeight="1" x14ac:dyDescent="0.25"/>
    <row r="17" spans="1:4" ht="12.5" hidden="1" customHeight="1" x14ac:dyDescent="0.25"/>
    <row r="18" spans="1:4" ht="110.5" customHeight="1" x14ac:dyDescent="0.35">
      <c r="A18" s="146" t="s">
        <v>125</v>
      </c>
      <c r="B18" s="126"/>
      <c r="C18" s="126"/>
    </row>
    <row r="19" spans="1:4" ht="12.75" customHeight="1" x14ac:dyDescent="0.25"/>
    <row r="20" spans="1:4" ht="12.75" customHeight="1" x14ac:dyDescent="0.25">
      <c r="A20" s="3" t="s">
        <v>24</v>
      </c>
      <c r="B20" s="88" t="s">
        <v>116</v>
      </c>
      <c r="C20" s="43" t="s">
        <v>117</v>
      </c>
    </row>
    <row r="21" spans="1:4" ht="12.75" customHeight="1" x14ac:dyDescent="0.25">
      <c r="A21" s="4"/>
      <c r="B21" s="89"/>
      <c r="C21" s="90"/>
    </row>
    <row r="22" spans="1:4" ht="12.75" customHeight="1" x14ac:dyDescent="0.25">
      <c r="A22" s="91" t="s">
        <v>118</v>
      </c>
      <c r="B22" s="105">
        <v>9840</v>
      </c>
      <c r="C22" s="105">
        <v>10000</v>
      </c>
      <c r="D22" s="11"/>
    </row>
    <row r="23" spans="1:4" ht="12.75" customHeight="1" x14ac:dyDescent="0.25">
      <c r="A23" s="91" t="s">
        <v>119</v>
      </c>
      <c r="B23" s="105">
        <v>0</v>
      </c>
      <c r="C23" s="106">
        <v>350</v>
      </c>
      <c r="D23" s="11"/>
    </row>
    <row r="24" spans="1:4" ht="12.75" customHeight="1" x14ac:dyDescent="0.25">
      <c r="A24" s="91" t="s">
        <v>120</v>
      </c>
      <c r="B24" s="105">
        <v>500</v>
      </c>
      <c r="C24" s="105">
        <v>500</v>
      </c>
      <c r="D24" s="11"/>
    </row>
    <row r="25" spans="1:4" ht="12.75" customHeight="1" x14ac:dyDescent="0.25">
      <c r="A25" s="3" t="s">
        <v>121</v>
      </c>
      <c r="B25" s="105">
        <v>350</v>
      </c>
      <c r="C25" s="105">
        <v>180</v>
      </c>
      <c r="D25" s="11"/>
    </row>
    <row r="26" spans="1:4" ht="12.75" customHeight="1" x14ac:dyDescent="0.25">
      <c r="A26" s="3" t="s">
        <v>122</v>
      </c>
      <c r="B26" s="107">
        <f>B24-B25</f>
        <v>150</v>
      </c>
      <c r="C26" s="107">
        <f>C23+C24-C25</f>
        <v>670</v>
      </c>
      <c r="D26" s="11"/>
    </row>
    <row r="27" spans="1:4" ht="12.75" customHeight="1" x14ac:dyDescent="0.25">
      <c r="A27" s="3" t="s">
        <v>123</v>
      </c>
      <c r="B27" s="106">
        <f>B22-B26</f>
        <v>9690</v>
      </c>
      <c r="C27" s="107">
        <f>C22-C26</f>
        <v>9330</v>
      </c>
      <c r="D27" s="11"/>
    </row>
    <row r="28" spans="1:4" ht="12.75" customHeight="1" x14ac:dyDescent="0.25">
      <c r="A28" s="3" t="s">
        <v>124</v>
      </c>
      <c r="B28" s="108">
        <v>6680.54</v>
      </c>
      <c r="C28" s="105">
        <v>6720</v>
      </c>
      <c r="D28" s="11"/>
    </row>
    <row r="29" spans="1:4" ht="12.75" customHeight="1" x14ac:dyDescent="0.25">
      <c r="A29" s="3" t="s">
        <v>100</v>
      </c>
      <c r="B29" s="109">
        <f>B27-B28</f>
        <v>3009.46</v>
      </c>
      <c r="C29" s="107">
        <f>C27-C28</f>
        <v>2610</v>
      </c>
      <c r="D29" s="11"/>
    </row>
    <row r="30" spans="1:4" ht="12.75" customHeight="1" x14ac:dyDescent="0.25"/>
    <row r="31" spans="1:4" ht="12.75" customHeight="1" x14ac:dyDescent="0.25"/>
    <row r="32" spans="1:4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2">
    <mergeCell ref="A3:C3"/>
    <mergeCell ref="A18:C18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Chart of Accounts</vt:lpstr>
      <vt:lpstr>General Journal</vt:lpstr>
      <vt:lpstr>General Ledger</vt:lpstr>
      <vt:lpstr>Trial Balance</vt:lpstr>
      <vt:lpstr>Income Statement</vt:lpstr>
      <vt:lpstr>Balance Sheet</vt:lpstr>
      <vt:lpstr>Inventory Tracking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 Erik</dc:creator>
  <cp:lastModifiedBy>Rizwan Qadir</cp:lastModifiedBy>
  <dcterms:created xsi:type="dcterms:W3CDTF">2021-04-15T16:41:54Z</dcterms:created>
  <dcterms:modified xsi:type="dcterms:W3CDTF">2024-06-25T17:39:38Z</dcterms:modified>
</cp:coreProperties>
</file>