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1"/>
        <a:srcRect l="6532" t="6578" b="4287"/>
        <a:stretch>
          <a:fillRect/>
        </a:stretch>
      </xdr:blipFill>
      <xdr:spPr>
        <a:xfrm rot="16200000">
          <a:off x="6209665" y="782320"/>
          <a:ext cx="3429000" cy="5718175"/>
        </a:xfrm>
        <a:prstGeom prst="rect">
          <a:avLst/>
        </a:prstGeom>
      </xdr:spPr>
    </xdr:pic>
  </etc:cellImage>
  <etc:cellImage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2"/>
        <a:srcRect l="5770" t="16240" b="17718"/>
        <a:stretch>
          <a:fillRect/>
        </a:stretch>
      </xdr:blipFill>
      <xdr:spPr>
        <a:xfrm rot="16200000">
          <a:off x="7411720" y="320675"/>
          <a:ext cx="5356860" cy="6658610"/>
        </a:xfrm>
        <a:prstGeom prst="rect">
          <a:avLst/>
        </a:prstGeom>
      </xdr:spPr>
    </xdr:pic>
  </etc:cellImage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3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<sst xmlns="http://schemas.openxmlformats.org/spreadsheetml/2006/main" count="514" uniqueCount="211">
  <si>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</si>
  <si>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</si>
  <si>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</si>
  <si>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</si>
  <si>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</si>
  <si>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</si>
  <si>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</si>
  <si>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</si>
  <si>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</si>
  <si>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</si>
  <si>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</si>
  <si>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</si>
  <si>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</si>
  <si>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</si>
  <si>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</si>
  <si>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</si>
  <si>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</si>
  <si>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</si>
  <si>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</si>
  <si>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</si>
  <si>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</si>
  <si>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</si>
  <si>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</si>
  <si>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</si>
  <si>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</si>
  <si>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</si>
  <si>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</si>
  <si>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</si>
  <si>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</si>
  <si>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</si>
  <si>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</si>
  <si>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</si>
  <si>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</si>
  <si>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</si>
  <si>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</si>
  <si>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</si>
  <si>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</si>
  <si>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</si>
  <si>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</si>
  <si>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</si>
  <si>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</si>
  <si>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</si>
  <si>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</si>
  <si>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</si>
  <si>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</si>
  <si>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</si>
  <si>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</si>
  <si>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</si>
  <si>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</si>
  <si>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</si>
  <si>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</si>
  <si>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</si>
  <si>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</si>
  <si>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</si>
  <si>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</si>
  <si>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</si>
  <si>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</si>
  <si>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</si>
  <si>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</si>
  <si>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</si>
  <si>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</si>
  <si>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</si>
  <si>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</si>
  <si>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</si>
  <si>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</si>
  <si>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</si>
  <si>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</si>
  <si>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</si>
  <si>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</si>
  <si>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</si>
  <si>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</si>
  <si>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</si>
  <si>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</si>
  <si>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</si>
  <si>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</si>
  <si>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</si>
  <si>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</si>
  <si>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</si>
  <si>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</si>
  <si>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</si>
  <si>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</si>
  <si>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</si>
  <si>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</si>
  <si>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</si>
  <si>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</si>
  <si>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</si>
  <si>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</si>
  <si>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</si>
  <si>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</si>
  <si>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</si>
  <si>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</si>
  <si>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</si>
  <si>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</si>
  <si>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</si>
  <si>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</si>
  <si>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</si>
  <si>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</si>
  <si>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</si>
  <si>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</si>
  <si>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</si>
  <si>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</si>
  <si>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</si>
  <si>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</si>
  <si>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</si>
  <si>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</si>
  <si>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</si>
  <si>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</si>
  <si>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</si>
  <si>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</si>
  <si>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</si>
  <si>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</si>
  <si>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</si>
  <si>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</si>
  <si>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</si>
  <si>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SWEET POTATO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</si>
  <si>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</si>
  <si>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</si>
  <si>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</si>
  <si>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</si>
  <si>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</si>
  <si>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</si>
  <si>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</si>
  <si>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</si>
  <si>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SUNKIST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</si>
  <si>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</si>
  <si>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</si>
  <si>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</si>
  <si>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</si>
  <si>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</si>
  <si>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</si>
  <si>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</si>
  <si>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</si>
  <si>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EGGGG</t>
  </si>
  <si>
    <t>SALAD OIL</t>
  </si>
  <si>
    <t>GGREEN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</si>
  <si>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</si>
  <si>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</si>
  <si>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</si>
  <si>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</si>
  <si>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</si>
  <si>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</si>
  <si>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</si>
  <si>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</si>
  <si>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STRAWBERRY</t>
  </si>
  <si>
    <t>MUSHROOM BUTTON</t>
  </si>
  <si>
    <t>THYME</t>
  </si>
  <si>
    <t>GARLIC</t>
  </si>
  <si>
    <t>MAIZENA FLOUR</t>
  </si>
  <si>
    <t>BROWN SUGAR</t>
  </si>
  <si>
    <t>ONIION</t>
  </si>
  <si>
    <t>HONEY BLOSSOM</t>
  </si>
  <si>
    <t>CAYENNE</t>
  </si>
  <si>
    <t xml:space="preserve"> ZUCCHINI</t>
  </si>
  <si>
    <t>BLACK SESAME</t>
  </si>
  <si>
    <t>WHITE SESAME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</si>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</sst>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vertical="center"/>
    </xf>
    <xf numFmtId="178" fontId="2" fillId="4" borderId="1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80" fontId="2" fillId="4" borderId="9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10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1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10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181" fontId="15" fillId="4" borderId="10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17" fillId="0" borderId="1" xfId="0" applyNumberFormat="1" applyFont="1" applyFill="1" applyBorder="1" applyAlignment="1">
      <alignment horizontal="center"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 applyAlignment="1">
      <alignment horizontal="center" vertical="center"/>
    </xf>
    <xf numFmtId="178" fontId="17" fillId="4" borderId="10" xfId="0" applyNumberFormat="1" applyFont="1" applyFill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11.jpeg"/><Relationship Id="rId2" Type="http://schemas.openxmlformats.org/officeDocument/2006/relationships/image" Target="media/image10.jpeg"/><Relationship Id="rId1" Type="http://schemas.openxmlformats.org/officeDocument/2006/relationships/image" Target="media/image9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691261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691261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6912610" y="9917430"/>
          <a:ext cx="2422525" cy="31845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zoomScale="85" zoomScaleNormal="85" workbookViewId="0">
      <pane ySplit="1" topLeftCell="A126" activePane="bottomLeft" state="frozen"/>
      <selection/>
      <selection pane="bottomLeft" activeCell="A143" sqref="A143"/>
    </sheetView>
  </sheetViews>
  <sheetFormatPr defaultColWidth="9.14285714285714" defaultRowHeight="15.75" outlineLevelCol="7"/>
  <cols>
    <col min="1" max="1" width="24.7619047619048" style="274" customWidth="1"/>
    <col min="2" max="2" width="28.5714285714286" style="275" customWidth="1"/>
    <col min="3" max="3" width="10.7904761904762" style="276" customWidth="1"/>
    <col min="4" max="4" width="12.1428571428571" style="273" customWidth="1"/>
    <col min="5" max="5" width="15.5714285714286" style="273" customWidth="1"/>
    <col min="6" max="6" width="15.8" style="277" customWidth="1"/>
    <col min="7" max="7" width="14.2857142857143" style="273"/>
    <col min="8" max="8" width="22.5904761904762" style="273" customWidth="1"/>
    <col min="9" max="9" width="11.7142857142857" style="273"/>
    <col min="10" max="16384" width="9.14285714285714" style="273"/>
  </cols>
  <sheetData>
    <row r="1" s="273" customFormat="1" ht="22" customHeight="1" spans="1:6">
      <c r="A1" s="278" t="s">
        <v>0</v>
      </c>
      <c r="B1" s="279" t="s">
        <v>1</v>
      </c>
      <c r="C1" s="280" t="s">
        <v>2</v>
      </c>
      <c r="D1" s="281" t="s">
        <v>3</v>
      </c>
      <c r="E1" s="282" t="s">
        <v>4</v>
      </c>
      <c r="F1" s="281" t="s">
        <v>5</v>
      </c>
    </row>
    <row r="2" s="273" customFormat="1" spans="1:6">
      <c r="A2" s="283">
        <v>45994</v>
      </c>
      <c r="B2" s="254" t="s">
        <v>6</v>
      </c>
      <c r="C2" s="255">
        <v>5</v>
      </c>
      <c r="D2" s="112">
        <v>120000</v>
      </c>
      <c r="E2" s="112">
        <f>D2*C2</f>
        <v>600000</v>
      </c>
      <c r="F2" s="284">
        <f>SUM(E2)</f>
        <v>600000</v>
      </c>
    </row>
    <row r="3" s="273" customFormat="1" ht="15" spans="1:6">
      <c r="A3" s="285">
        <v>45995</v>
      </c>
      <c r="B3" s="254" t="s">
        <v>7</v>
      </c>
      <c r="C3" s="255">
        <v>1</v>
      </c>
      <c r="D3" s="112">
        <v>160000</v>
      </c>
      <c r="E3" s="112">
        <f t="shared" ref="E3:E18" si="0">D3*C3</f>
        <v>160000</v>
      </c>
      <c r="F3" s="286">
        <f>SUM(E3:E17)</f>
        <v>2537000</v>
      </c>
    </row>
    <row r="4" s="273" customFormat="1" ht="15" spans="1:6">
      <c r="A4" s="253"/>
      <c r="B4" s="254" t="s">
        <v>8</v>
      </c>
      <c r="C4" s="255">
        <v>2</v>
      </c>
      <c r="D4" s="112">
        <v>50000</v>
      </c>
      <c r="E4" s="112">
        <f t="shared" si="0"/>
        <v>100000</v>
      </c>
      <c r="F4" s="256"/>
    </row>
    <row r="5" s="273" customFormat="1" ht="15" spans="1:6">
      <c r="A5" s="253"/>
      <c r="B5" s="254" t="s">
        <v>9</v>
      </c>
      <c r="C5" s="255">
        <v>2</v>
      </c>
      <c r="D5" s="112">
        <v>170000</v>
      </c>
      <c r="E5" s="112">
        <f t="shared" si="0"/>
        <v>340000</v>
      </c>
      <c r="F5" s="256"/>
    </row>
    <row r="6" s="273" customFormat="1" ht="15" spans="1:6">
      <c r="A6" s="253"/>
      <c r="B6" s="254" t="s">
        <v>10</v>
      </c>
      <c r="C6" s="255">
        <v>2</v>
      </c>
      <c r="D6" s="112">
        <v>160000</v>
      </c>
      <c r="E6" s="112">
        <f t="shared" si="0"/>
        <v>320000</v>
      </c>
      <c r="F6" s="256"/>
    </row>
    <row r="7" s="273" customFormat="1" ht="15" spans="1:6">
      <c r="A7" s="253"/>
      <c r="B7" s="254" t="s">
        <v>11</v>
      </c>
      <c r="C7" s="255">
        <v>4</v>
      </c>
      <c r="D7" s="112">
        <v>22000</v>
      </c>
      <c r="E7" s="112">
        <f t="shared" si="0"/>
        <v>88000</v>
      </c>
      <c r="F7" s="256"/>
    </row>
    <row r="8" s="273" customFormat="1" ht="15" spans="1:6">
      <c r="A8" s="253"/>
      <c r="B8" s="254" t="s">
        <v>12</v>
      </c>
      <c r="C8" s="255">
        <v>2</v>
      </c>
      <c r="D8" s="112">
        <v>90000</v>
      </c>
      <c r="E8" s="112">
        <f t="shared" si="0"/>
        <v>180000</v>
      </c>
      <c r="F8" s="256"/>
    </row>
    <row r="9" s="273" customFormat="1" ht="15" spans="1:6">
      <c r="A9" s="253"/>
      <c r="B9" s="254" t="s">
        <v>13</v>
      </c>
      <c r="C9" s="255">
        <v>2</v>
      </c>
      <c r="D9" s="112">
        <v>170000</v>
      </c>
      <c r="E9" s="112">
        <f t="shared" si="0"/>
        <v>340000</v>
      </c>
      <c r="F9" s="256"/>
    </row>
    <row r="10" s="273" customFormat="1" ht="15" spans="1:6">
      <c r="A10" s="253"/>
      <c r="B10" s="254" t="s">
        <v>14</v>
      </c>
      <c r="C10" s="255">
        <v>1</v>
      </c>
      <c r="D10" s="112">
        <v>360000</v>
      </c>
      <c r="E10" s="112">
        <f t="shared" si="0"/>
        <v>360000</v>
      </c>
      <c r="F10" s="256"/>
    </row>
    <row r="11" s="273" customFormat="1" ht="15" spans="1:8">
      <c r="A11" s="253"/>
      <c r="B11" s="254" t="s">
        <v>15</v>
      </c>
      <c r="C11" s="255">
        <v>2</v>
      </c>
      <c r="D11" s="112">
        <v>120000</v>
      </c>
      <c r="E11" s="112">
        <f t="shared" si="0"/>
        <v>240000</v>
      </c>
      <c r="F11" s="256"/>
      <c r="H11" s="287"/>
    </row>
    <row r="12" s="273" customFormat="1" ht="15" spans="1:6">
      <c r="A12" s="253"/>
      <c r="B12" s="254" t="s">
        <v>16</v>
      </c>
      <c r="C12" s="255">
        <v>0.2</v>
      </c>
      <c r="D12" s="112">
        <v>20000</v>
      </c>
      <c r="E12" s="112">
        <f t="shared" si="0"/>
        <v>4000</v>
      </c>
      <c r="F12" s="256"/>
    </row>
    <row r="13" s="273" customFormat="1" ht="15" spans="1:6">
      <c r="A13" s="253"/>
      <c r="B13" s="254" t="s">
        <v>17</v>
      </c>
      <c r="C13" s="255">
        <v>10</v>
      </c>
      <c r="D13" s="112">
        <v>5000</v>
      </c>
      <c r="E13" s="112">
        <f t="shared" si="0"/>
        <v>50000</v>
      </c>
      <c r="F13" s="256"/>
    </row>
    <row r="14" s="273" customFormat="1" ht="15" spans="1:6">
      <c r="A14" s="253"/>
      <c r="B14" s="254" t="s">
        <v>18</v>
      </c>
      <c r="C14" s="255">
        <v>3</v>
      </c>
      <c r="D14" s="112">
        <v>20000</v>
      </c>
      <c r="E14" s="112">
        <f t="shared" si="0"/>
        <v>60000</v>
      </c>
      <c r="F14" s="256"/>
    </row>
    <row r="15" s="273" customFormat="1" ht="15" spans="1:6">
      <c r="A15" s="253"/>
      <c r="B15" s="254" t="s">
        <v>19</v>
      </c>
      <c r="C15" s="255">
        <v>2</v>
      </c>
      <c r="D15" s="112">
        <v>25000</v>
      </c>
      <c r="E15" s="112">
        <f t="shared" si="0"/>
        <v>50000</v>
      </c>
      <c r="F15" s="256"/>
    </row>
    <row r="16" s="273" customFormat="1" ht="15" spans="1:6">
      <c r="A16" s="253"/>
      <c r="B16" s="254" t="s">
        <v>20</v>
      </c>
      <c r="C16" s="255">
        <v>1</v>
      </c>
      <c r="D16" s="112">
        <v>150000</v>
      </c>
      <c r="E16" s="112">
        <f t="shared" si="0"/>
        <v>150000</v>
      </c>
      <c r="F16" s="256"/>
    </row>
    <row r="17" s="273" customFormat="1" ht="15" spans="1:6">
      <c r="A17" s="257"/>
      <c r="B17" s="254" t="s">
        <v>21</v>
      </c>
      <c r="C17" s="255">
        <v>1</v>
      </c>
      <c r="D17" s="112">
        <v>95000</v>
      </c>
      <c r="E17" s="112">
        <f t="shared" si="0"/>
        <v>95000</v>
      </c>
      <c r="F17" s="258"/>
    </row>
    <row r="18" s="273" customFormat="1" spans="1:6">
      <c r="A18" s="283">
        <v>45996</v>
      </c>
      <c r="B18" s="254" t="s">
        <v>22</v>
      </c>
      <c r="C18" s="255">
        <v>1</v>
      </c>
      <c r="D18" s="112">
        <v>70000</v>
      </c>
      <c r="E18" s="112">
        <f t="shared" si="0"/>
        <v>70000</v>
      </c>
      <c r="F18" s="284">
        <f>SUM(E18)</f>
        <v>70000</v>
      </c>
    </row>
    <row r="19" s="273" customFormat="1" ht="15" spans="1:6">
      <c r="A19" s="285">
        <v>45996</v>
      </c>
      <c r="B19" s="254" t="s">
        <v>23</v>
      </c>
      <c r="C19" s="255">
        <v>1</v>
      </c>
      <c r="D19" s="112">
        <v>200000</v>
      </c>
      <c r="E19" s="112">
        <f t="shared" ref="E19:E34" si="1">D19*C19</f>
        <v>200000</v>
      </c>
      <c r="F19" s="286">
        <f>SUM(E19:E34)</f>
        <v>2484000</v>
      </c>
    </row>
    <row r="20" s="273" customFormat="1" ht="15" spans="1:6">
      <c r="A20" s="253"/>
      <c r="B20" s="254" t="s">
        <v>24</v>
      </c>
      <c r="C20" s="255">
        <v>2</v>
      </c>
      <c r="D20" s="112">
        <v>15000</v>
      </c>
      <c r="E20" s="112">
        <f t="shared" si="1"/>
        <v>30000</v>
      </c>
      <c r="F20" s="256"/>
    </row>
    <row r="21" s="273" customFormat="1" ht="15" spans="1:6">
      <c r="A21" s="253"/>
      <c r="B21" s="254" t="s">
        <v>25</v>
      </c>
      <c r="C21" s="255">
        <v>5</v>
      </c>
      <c r="D21" s="112">
        <v>5000</v>
      </c>
      <c r="E21" s="112">
        <f t="shared" si="1"/>
        <v>25000</v>
      </c>
      <c r="F21" s="256"/>
    </row>
    <row r="22" s="273" customFormat="1" ht="15" spans="1:6">
      <c r="A22" s="253"/>
      <c r="B22" s="254" t="s">
        <v>26</v>
      </c>
      <c r="C22" s="255">
        <v>2</v>
      </c>
      <c r="D22" s="112">
        <v>170000</v>
      </c>
      <c r="E22" s="112">
        <f t="shared" si="1"/>
        <v>340000</v>
      </c>
      <c r="F22" s="256"/>
    </row>
    <row r="23" s="273" customFormat="1" ht="15" spans="1:6">
      <c r="A23" s="253"/>
      <c r="B23" s="254" t="s">
        <v>27</v>
      </c>
      <c r="C23" s="255">
        <v>5</v>
      </c>
      <c r="D23" s="112">
        <v>40000</v>
      </c>
      <c r="E23" s="112">
        <f t="shared" si="1"/>
        <v>200000</v>
      </c>
      <c r="F23" s="256"/>
    </row>
    <row r="24" s="273" customFormat="1" ht="15" spans="1:6">
      <c r="A24" s="253"/>
      <c r="B24" s="254" t="s">
        <v>28</v>
      </c>
      <c r="C24" s="255">
        <v>2</v>
      </c>
      <c r="D24" s="112">
        <v>25000</v>
      </c>
      <c r="E24" s="112">
        <f t="shared" si="1"/>
        <v>50000</v>
      </c>
      <c r="F24" s="256"/>
    </row>
    <row r="25" s="273" customFormat="1" ht="15" spans="1:6">
      <c r="A25" s="253"/>
      <c r="B25" s="254" t="s">
        <v>29</v>
      </c>
      <c r="C25" s="255">
        <v>3</v>
      </c>
      <c r="D25" s="112">
        <v>20000</v>
      </c>
      <c r="E25" s="112">
        <f t="shared" si="1"/>
        <v>60000</v>
      </c>
      <c r="F25" s="256"/>
    </row>
    <row r="26" s="273" customFormat="1" ht="15" spans="1:6">
      <c r="A26" s="253"/>
      <c r="B26" s="254" t="s">
        <v>30</v>
      </c>
      <c r="C26" s="255">
        <v>4</v>
      </c>
      <c r="D26" s="112">
        <v>90000</v>
      </c>
      <c r="E26" s="112">
        <f t="shared" si="1"/>
        <v>360000</v>
      </c>
      <c r="F26" s="256"/>
    </row>
    <row r="27" s="273" customFormat="1" ht="15" spans="1:6">
      <c r="A27" s="253"/>
      <c r="B27" s="254" t="s">
        <v>11</v>
      </c>
      <c r="C27" s="255">
        <v>2</v>
      </c>
      <c r="D27" s="112">
        <v>22000</v>
      </c>
      <c r="E27" s="112">
        <f t="shared" si="1"/>
        <v>44000</v>
      </c>
      <c r="F27" s="256"/>
    </row>
    <row r="28" s="273" customFormat="1" ht="15" spans="1:6">
      <c r="A28" s="253"/>
      <c r="B28" s="254" t="s">
        <v>31</v>
      </c>
      <c r="C28" s="255">
        <v>1</v>
      </c>
      <c r="D28" s="112">
        <v>275000</v>
      </c>
      <c r="E28" s="112">
        <f t="shared" si="1"/>
        <v>275000</v>
      </c>
      <c r="F28" s="256"/>
    </row>
    <row r="29" s="273" customFormat="1" ht="15" spans="1:6">
      <c r="A29" s="253"/>
      <c r="B29" s="254" t="s">
        <v>32</v>
      </c>
      <c r="C29" s="255">
        <v>1</v>
      </c>
      <c r="D29" s="112">
        <v>100000</v>
      </c>
      <c r="E29" s="112">
        <f t="shared" si="1"/>
        <v>100000</v>
      </c>
      <c r="F29" s="256"/>
    </row>
    <row r="30" s="273" customFormat="1" ht="15" spans="1:6">
      <c r="A30" s="253"/>
      <c r="B30" s="254" t="s">
        <v>33</v>
      </c>
      <c r="C30" s="255">
        <v>2</v>
      </c>
      <c r="D30" s="112">
        <v>35000</v>
      </c>
      <c r="E30" s="112">
        <f t="shared" si="1"/>
        <v>70000</v>
      </c>
      <c r="F30" s="256"/>
    </row>
    <row r="31" s="273" customFormat="1" ht="15" spans="1:6">
      <c r="A31" s="253"/>
      <c r="B31" s="254" t="s">
        <v>34</v>
      </c>
      <c r="C31" s="255">
        <v>1</v>
      </c>
      <c r="D31" s="112">
        <v>95000</v>
      </c>
      <c r="E31" s="112">
        <f t="shared" si="1"/>
        <v>95000</v>
      </c>
      <c r="F31" s="256"/>
    </row>
    <row r="32" s="273" customFormat="1" ht="15" spans="1:6">
      <c r="A32" s="253"/>
      <c r="B32" s="254" t="s">
        <v>35</v>
      </c>
      <c r="C32" s="255">
        <v>2</v>
      </c>
      <c r="D32" s="112">
        <v>90000</v>
      </c>
      <c r="E32" s="112">
        <f t="shared" si="1"/>
        <v>180000</v>
      </c>
      <c r="F32" s="256"/>
    </row>
    <row r="33" s="273" customFormat="1" ht="15" spans="1:6">
      <c r="A33" s="253"/>
      <c r="B33" s="254" t="s">
        <v>6</v>
      </c>
      <c r="C33" s="255">
        <v>3</v>
      </c>
      <c r="D33" s="112">
        <v>120000</v>
      </c>
      <c r="E33" s="112">
        <f t="shared" si="1"/>
        <v>360000</v>
      </c>
      <c r="F33" s="256"/>
    </row>
    <row r="34" s="273" customFormat="1" ht="15" spans="1:6">
      <c r="A34" s="257"/>
      <c r="B34" s="254" t="s">
        <v>36</v>
      </c>
      <c r="C34" s="255">
        <v>1</v>
      </c>
      <c r="D34" s="112">
        <v>95000</v>
      </c>
      <c r="E34" s="112">
        <f t="shared" si="1"/>
        <v>95000</v>
      </c>
      <c r="F34" s="258"/>
    </row>
    <row r="35" s="273" customFormat="1" ht="15" spans="1:6">
      <c r="A35" s="285">
        <v>45997</v>
      </c>
      <c r="B35" s="254" t="s">
        <v>30</v>
      </c>
      <c r="C35" s="255">
        <v>2</v>
      </c>
      <c r="D35" s="112">
        <v>90000</v>
      </c>
      <c r="E35" s="112">
        <f t="shared" ref="E35:E52" si="2">D35*C35</f>
        <v>180000</v>
      </c>
      <c r="F35" s="286">
        <f>SUM(E35:E50)</f>
        <v>1967000</v>
      </c>
    </row>
    <row r="36" s="273" customFormat="1" ht="15" spans="1:6">
      <c r="A36" s="253"/>
      <c r="B36" s="254" t="s">
        <v>32</v>
      </c>
      <c r="C36" s="255">
        <v>1</v>
      </c>
      <c r="D36" s="112">
        <v>100000</v>
      </c>
      <c r="E36" s="112">
        <f t="shared" si="2"/>
        <v>100000</v>
      </c>
      <c r="F36" s="256"/>
    </row>
    <row r="37" s="273" customFormat="1" ht="15" spans="1:6">
      <c r="A37" s="253"/>
      <c r="B37" s="254" t="s">
        <v>37</v>
      </c>
      <c r="C37" s="255">
        <v>2</v>
      </c>
      <c r="D37" s="112">
        <v>90000</v>
      </c>
      <c r="E37" s="112">
        <f t="shared" si="2"/>
        <v>180000</v>
      </c>
      <c r="F37" s="256"/>
    </row>
    <row r="38" s="273" customFormat="1" ht="15" spans="1:6">
      <c r="A38" s="253"/>
      <c r="B38" s="254" t="s">
        <v>38</v>
      </c>
      <c r="C38" s="255">
        <v>3</v>
      </c>
      <c r="D38" s="112">
        <v>20000</v>
      </c>
      <c r="E38" s="112">
        <f t="shared" si="2"/>
        <v>60000</v>
      </c>
      <c r="F38" s="256"/>
    </row>
    <row r="39" s="273" customFormat="1" ht="15" spans="1:6">
      <c r="A39" s="253"/>
      <c r="B39" s="254" t="s">
        <v>39</v>
      </c>
      <c r="C39" s="255">
        <v>0.3</v>
      </c>
      <c r="D39" s="112">
        <v>100000</v>
      </c>
      <c r="E39" s="112">
        <f t="shared" si="2"/>
        <v>30000</v>
      </c>
      <c r="F39" s="256"/>
    </row>
    <row r="40" s="273" customFormat="1" ht="15" spans="1:6">
      <c r="A40" s="253"/>
      <c r="B40" s="254" t="s">
        <v>40</v>
      </c>
      <c r="C40" s="255">
        <v>0.1</v>
      </c>
      <c r="D40" s="112">
        <v>150000</v>
      </c>
      <c r="E40" s="112">
        <f t="shared" si="2"/>
        <v>15000</v>
      </c>
      <c r="F40" s="256"/>
    </row>
    <row r="41" s="273" customFormat="1" ht="15" spans="1:6">
      <c r="A41" s="253"/>
      <c r="B41" s="254" t="s">
        <v>41</v>
      </c>
      <c r="C41" s="255">
        <v>1</v>
      </c>
      <c r="D41" s="112">
        <v>40000</v>
      </c>
      <c r="E41" s="112">
        <f t="shared" si="2"/>
        <v>40000</v>
      </c>
      <c r="F41" s="256"/>
    </row>
    <row r="42" s="273" customFormat="1" ht="15" spans="1:6">
      <c r="A42" s="253"/>
      <c r="B42" s="254" t="s">
        <v>42</v>
      </c>
      <c r="C42" s="255">
        <v>1.36</v>
      </c>
      <c r="D42" s="112">
        <v>38000</v>
      </c>
      <c r="E42" s="112">
        <v>52000</v>
      </c>
      <c r="F42" s="256"/>
    </row>
    <row r="43" s="273" customFormat="1" ht="15" spans="1:6">
      <c r="A43" s="253"/>
      <c r="B43" s="254" t="s">
        <v>9</v>
      </c>
      <c r="C43" s="255">
        <v>2</v>
      </c>
      <c r="D43" s="112">
        <v>170000</v>
      </c>
      <c r="E43" s="112">
        <f t="shared" si="2"/>
        <v>340000</v>
      </c>
      <c r="F43" s="256"/>
    </row>
    <row r="44" s="273" customFormat="1" ht="15" spans="1:6">
      <c r="A44" s="253"/>
      <c r="B44" s="254" t="s">
        <v>43</v>
      </c>
      <c r="C44" s="255">
        <v>1</v>
      </c>
      <c r="D44" s="112">
        <v>60000</v>
      </c>
      <c r="E44" s="112">
        <f t="shared" si="2"/>
        <v>60000</v>
      </c>
      <c r="F44" s="256"/>
    </row>
    <row r="45" s="273" customFormat="1" ht="15" spans="1:6">
      <c r="A45" s="253"/>
      <c r="B45" s="254" t="s">
        <v>18</v>
      </c>
      <c r="C45" s="255">
        <v>4</v>
      </c>
      <c r="D45" s="112">
        <v>20000</v>
      </c>
      <c r="E45" s="112">
        <f t="shared" si="2"/>
        <v>80000</v>
      </c>
      <c r="F45" s="256"/>
    </row>
    <row r="46" s="273" customFormat="1" ht="15" spans="1:6">
      <c r="A46" s="253"/>
      <c r="B46" s="254" t="s">
        <v>44</v>
      </c>
      <c r="C46" s="255">
        <v>1</v>
      </c>
      <c r="D46" s="112">
        <v>60000</v>
      </c>
      <c r="E46" s="112">
        <f t="shared" si="2"/>
        <v>60000</v>
      </c>
      <c r="F46" s="256"/>
    </row>
    <row r="47" s="273" customFormat="1" ht="15" spans="1:6">
      <c r="A47" s="253"/>
      <c r="B47" s="254" t="s">
        <v>45</v>
      </c>
      <c r="C47" s="255">
        <v>1</v>
      </c>
      <c r="D47" s="112">
        <v>160000</v>
      </c>
      <c r="E47" s="112">
        <f t="shared" si="2"/>
        <v>160000</v>
      </c>
      <c r="F47" s="256"/>
    </row>
    <row r="48" s="273" customFormat="1" ht="15" spans="1:6">
      <c r="A48" s="253"/>
      <c r="B48" s="254" t="s">
        <v>26</v>
      </c>
      <c r="C48" s="255">
        <v>2</v>
      </c>
      <c r="D48" s="112">
        <v>175000</v>
      </c>
      <c r="E48" s="112">
        <f t="shared" si="2"/>
        <v>350000</v>
      </c>
      <c r="F48" s="256"/>
    </row>
    <row r="49" s="273" customFormat="1" ht="15" spans="1:6">
      <c r="A49" s="253"/>
      <c r="B49" s="254" t="s">
        <v>13</v>
      </c>
      <c r="C49" s="255">
        <v>1</v>
      </c>
      <c r="D49" s="112">
        <v>170000</v>
      </c>
      <c r="E49" s="112">
        <f t="shared" si="2"/>
        <v>170000</v>
      </c>
      <c r="F49" s="256"/>
    </row>
    <row r="50" s="273" customFormat="1" ht="15" spans="1:6">
      <c r="A50" s="257"/>
      <c r="B50" s="254" t="s">
        <v>46</v>
      </c>
      <c r="C50" s="255">
        <v>2</v>
      </c>
      <c r="D50" s="112">
        <v>45000</v>
      </c>
      <c r="E50" s="112">
        <f t="shared" si="2"/>
        <v>90000</v>
      </c>
      <c r="F50" s="258"/>
    </row>
    <row r="51" s="273" customFormat="1" ht="15" spans="1:6">
      <c r="A51" s="285">
        <v>45997</v>
      </c>
      <c r="B51" s="254" t="s">
        <v>47</v>
      </c>
      <c r="C51" s="255">
        <v>0.1</v>
      </c>
      <c r="D51" s="112">
        <v>100000</v>
      </c>
      <c r="E51" s="112">
        <f t="shared" si="2"/>
        <v>10000</v>
      </c>
      <c r="F51" s="286">
        <f>SUM(E51:E53)</f>
        <v>59000</v>
      </c>
    </row>
    <row r="52" s="273" customFormat="1" ht="15" spans="1:6">
      <c r="A52" s="253"/>
      <c r="B52" s="254" t="s">
        <v>48</v>
      </c>
      <c r="C52" s="255">
        <v>0.1</v>
      </c>
      <c r="D52" s="112">
        <v>80000</v>
      </c>
      <c r="E52" s="112">
        <f t="shared" si="2"/>
        <v>8000</v>
      </c>
      <c r="F52" s="256"/>
    </row>
    <row r="53" s="273" customFormat="1" ht="15" spans="1:6">
      <c r="A53" s="257"/>
      <c r="B53" s="254" t="s">
        <v>41</v>
      </c>
      <c r="C53" s="255">
        <v>1.02</v>
      </c>
      <c r="D53" s="112">
        <v>40000</v>
      </c>
      <c r="E53" s="112">
        <v>41000</v>
      </c>
      <c r="F53" s="258"/>
    </row>
    <row r="54" s="273" customFormat="1" ht="15" spans="1:6">
      <c r="A54" s="285">
        <v>45998</v>
      </c>
      <c r="B54" s="254" t="s">
        <v>49</v>
      </c>
      <c r="C54" s="255">
        <v>3</v>
      </c>
      <c r="D54" s="112">
        <v>25000</v>
      </c>
      <c r="E54" s="112">
        <f>D54*C54</f>
        <v>75000</v>
      </c>
      <c r="F54" s="286">
        <f>SUM(E54:E67)</f>
        <v>1771000</v>
      </c>
    </row>
    <row r="55" s="273" customFormat="1" ht="15" spans="1:6">
      <c r="A55" s="253"/>
      <c r="B55" s="254" t="s">
        <v>50</v>
      </c>
      <c r="C55" s="255">
        <v>2</v>
      </c>
      <c r="D55" s="112">
        <v>25000</v>
      </c>
      <c r="E55" s="112">
        <f t="shared" ref="E55:E68" si="3">D55*C55</f>
        <v>50000</v>
      </c>
      <c r="F55" s="256"/>
    </row>
    <row r="56" s="273" customFormat="1" ht="15" spans="1:6">
      <c r="A56" s="253"/>
      <c r="B56" s="254" t="s">
        <v>23</v>
      </c>
      <c r="C56" s="255">
        <v>2</v>
      </c>
      <c r="D56" s="112">
        <v>200000</v>
      </c>
      <c r="E56" s="112">
        <f t="shared" si="3"/>
        <v>400000</v>
      </c>
      <c r="F56" s="256"/>
    </row>
    <row r="57" s="273" customFormat="1" ht="15" spans="1:6">
      <c r="A57" s="253"/>
      <c r="B57" s="254" t="s">
        <v>24</v>
      </c>
      <c r="C57" s="255">
        <v>2</v>
      </c>
      <c r="D57" s="112">
        <v>15000</v>
      </c>
      <c r="E57" s="112">
        <f t="shared" si="3"/>
        <v>30000</v>
      </c>
      <c r="F57" s="256"/>
    </row>
    <row r="58" s="273" customFormat="1" ht="15" spans="1:6">
      <c r="A58" s="253"/>
      <c r="B58" s="254" t="s">
        <v>11</v>
      </c>
      <c r="C58" s="255">
        <v>3</v>
      </c>
      <c r="D58" s="112">
        <v>22000</v>
      </c>
      <c r="E58" s="112">
        <f t="shared" si="3"/>
        <v>66000</v>
      </c>
      <c r="F58" s="256"/>
    </row>
    <row r="59" s="273" customFormat="1" ht="15" spans="1:6">
      <c r="A59" s="253"/>
      <c r="B59" s="254" t="s">
        <v>51</v>
      </c>
      <c r="C59" s="255">
        <v>10</v>
      </c>
      <c r="D59" s="112">
        <v>15000</v>
      </c>
      <c r="E59" s="112">
        <f t="shared" si="3"/>
        <v>150000</v>
      </c>
      <c r="F59" s="256"/>
    </row>
    <row r="60" s="273" customFormat="1" ht="15" spans="1:6">
      <c r="A60" s="253"/>
      <c r="B60" s="254" t="s">
        <v>52</v>
      </c>
      <c r="C60" s="255">
        <v>1</v>
      </c>
      <c r="D60" s="112">
        <v>330000</v>
      </c>
      <c r="E60" s="112">
        <f t="shared" si="3"/>
        <v>330000</v>
      </c>
      <c r="F60" s="256"/>
    </row>
    <row r="61" s="273" customFormat="1" ht="15" spans="1:6">
      <c r="A61" s="253"/>
      <c r="B61" s="254" t="s">
        <v>53</v>
      </c>
      <c r="C61" s="255">
        <v>1</v>
      </c>
      <c r="D61" s="112">
        <v>195000</v>
      </c>
      <c r="E61" s="112">
        <f t="shared" si="3"/>
        <v>195000</v>
      </c>
      <c r="F61" s="256"/>
    </row>
    <row r="62" s="273" customFormat="1" ht="15" spans="1:6">
      <c r="A62" s="253"/>
      <c r="B62" s="254" t="s">
        <v>34</v>
      </c>
      <c r="C62" s="255">
        <v>1</v>
      </c>
      <c r="D62" s="112">
        <v>95000</v>
      </c>
      <c r="E62" s="112">
        <f t="shared" si="3"/>
        <v>95000</v>
      </c>
      <c r="F62" s="256"/>
    </row>
    <row r="63" s="273" customFormat="1" ht="15" spans="1:6">
      <c r="A63" s="253"/>
      <c r="B63" s="254" t="s">
        <v>54</v>
      </c>
      <c r="C63" s="255">
        <v>1</v>
      </c>
      <c r="D63" s="112">
        <v>100000</v>
      </c>
      <c r="E63" s="112">
        <f t="shared" si="3"/>
        <v>100000</v>
      </c>
      <c r="F63" s="256"/>
    </row>
    <row r="64" s="273" customFormat="1" ht="15" spans="1:6">
      <c r="A64" s="253"/>
      <c r="B64" s="254" t="s">
        <v>55</v>
      </c>
      <c r="C64" s="255">
        <v>1</v>
      </c>
      <c r="D64" s="112">
        <v>200000</v>
      </c>
      <c r="E64" s="112">
        <f t="shared" si="3"/>
        <v>200000</v>
      </c>
      <c r="F64" s="256"/>
    </row>
    <row r="65" s="273" customFormat="1" ht="15" spans="1:6">
      <c r="A65" s="253"/>
      <c r="B65" s="254" t="s">
        <v>56</v>
      </c>
      <c r="C65" s="255">
        <v>2</v>
      </c>
      <c r="D65" s="112">
        <v>25000</v>
      </c>
      <c r="E65" s="112">
        <f t="shared" si="3"/>
        <v>50000</v>
      </c>
      <c r="F65" s="256"/>
    </row>
    <row r="66" s="273" customFormat="1" ht="15" spans="1:6">
      <c r="A66" s="253"/>
      <c r="B66" s="254" t="s">
        <v>57</v>
      </c>
      <c r="C66" s="255">
        <v>1</v>
      </c>
      <c r="D66" s="112">
        <v>15000</v>
      </c>
      <c r="E66" s="112">
        <f t="shared" si="3"/>
        <v>15000</v>
      </c>
      <c r="F66" s="256"/>
    </row>
    <row r="67" s="273" customFormat="1" ht="15" spans="1:6">
      <c r="A67" s="257"/>
      <c r="B67" s="254" t="s">
        <v>58</v>
      </c>
      <c r="C67" s="255">
        <v>1</v>
      </c>
      <c r="D67" s="112">
        <v>15000</v>
      </c>
      <c r="E67" s="112">
        <f t="shared" si="3"/>
        <v>15000</v>
      </c>
      <c r="F67" s="258"/>
    </row>
    <row r="68" s="273" customFormat="1" spans="1:6">
      <c r="A68" s="283">
        <v>45999</v>
      </c>
      <c r="B68" s="254" t="s">
        <v>59</v>
      </c>
      <c r="C68" s="255">
        <v>2</v>
      </c>
      <c r="D68" s="112">
        <v>20000</v>
      </c>
      <c r="E68" s="112">
        <f t="shared" si="3"/>
        <v>40000</v>
      </c>
      <c r="F68" s="284">
        <f>SUM(E68)</f>
        <v>40000</v>
      </c>
    </row>
    <row r="69" s="273" customFormat="1" ht="15" spans="1:6">
      <c r="A69" s="285">
        <v>45999</v>
      </c>
      <c r="B69" s="254" t="s">
        <v>60</v>
      </c>
      <c r="C69" s="255">
        <v>32</v>
      </c>
      <c r="D69" s="112">
        <v>2000</v>
      </c>
      <c r="E69" s="112">
        <f t="shared" ref="E69:E94" si="4">D69*C69</f>
        <v>64000</v>
      </c>
      <c r="F69" s="286">
        <f>SUM(E69:E92)</f>
        <v>1756000</v>
      </c>
    </row>
    <row r="70" s="273" customFormat="1" ht="15" spans="1:6">
      <c r="A70" s="253"/>
      <c r="B70" s="254" t="s">
        <v>61</v>
      </c>
      <c r="C70" s="255">
        <v>1</v>
      </c>
      <c r="D70" s="112">
        <v>65000</v>
      </c>
      <c r="E70" s="112">
        <f t="shared" si="4"/>
        <v>65000</v>
      </c>
      <c r="F70" s="256"/>
    </row>
    <row r="71" s="273" customFormat="1" ht="15" spans="1:6">
      <c r="A71" s="253"/>
      <c r="B71" s="254" t="s">
        <v>7</v>
      </c>
      <c r="C71" s="255">
        <v>1</v>
      </c>
      <c r="D71" s="112">
        <v>160000</v>
      </c>
      <c r="E71" s="112">
        <f t="shared" si="4"/>
        <v>160000</v>
      </c>
      <c r="F71" s="256"/>
    </row>
    <row r="72" s="273" customFormat="1" ht="15" spans="1:6">
      <c r="A72" s="253"/>
      <c r="B72" s="254" t="s">
        <v>62</v>
      </c>
      <c r="C72" s="255">
        <v>1</v>
      </c>
      <c r="D72" s="112">
        <v>230000</v>
      </c>
      <c r="E72" s="112">
        <f t="shared" si="4"/>
        <v>230000</v>
      </c>
      <c r="F72" s="256"/>
    </row>
    <row r="73" s="273" customFormat="1" ht="15" spans="1:6">
      <c r="A73" s="253"/>
      <c r="B73" s="254" t="s">
        <v>63</v>
      </c>
      <c r="C73" s="255">
        <v>5</v>
      </c>
      <c r="D73" s="112">
        <v>25000</v>
      </c>
      <c r="E73" s="112">
        <f t="shared" si="4"/>
        <v>125000</v>
      </c>
      <c r="F73" s="256"/>
    </row>
    <row r="74" s="273" customFormat="1" ht="15" spans="1:6">
      <c r="A74" s="253"/>
      <c r="B74" s="254" t="s">
        <v>64</v>
      </c>
      <c r="C74" s="255">
        <v>0.07</v>
      </c>
      <c r="D74" s="112">
        <v>150000</v>
      </c>
      <c r="E74" s="112">
        <v>11000</v>
      </c>
      <c r="F74" s="256"/>
    </row>
    <row r="75" s="273" customFormat="1" ht="15" spans="1:6">
      <c r="A75" s="253"/>
      <c r="B75" s="254" t="s">
        <v>65</v>
      </c>
      <c r="C75" s="255">
        <v>0.07</v>
      </c>
      <c r="D75" s="112">
        <v>60000</v>
      </c>
      <c r="E75" s="112">
        <v>4000</v>
      </c>
      <c r="F75" s="256"/>
    </row>
    <row r="76" s="273" customFormat="1" ht="15" spans="1:6">
      <c r="A76" s="253"/>
      <c r="B76" s="254" t="s">
        <v>66</v>
      </c>
      <c r="C76" s="255">
        <v>0.3</v>
      </c>
      <c r="D76" s="112">
        <v>50000</v>
      </c>
      <c r="E76" s="112">
        <f t="shared" si="4"/>
        <v>15000</v>
      </c>
      <c r="F76" s="256"/>
    </row>
    <row r="77" s="273" customFormat="1" ht="15" spans="1:6">
      <c r="A77" s="253"/>
      <c r="B77" s="254" t="s">
        <v>67</v>
      </c>
      <c r="C77" s="255">
        <v>0.5</v>
      </c>
      <c r="D77" s="112">
        <v>70000</v>
      </c>
      <c r="E77" s="112">
        <f t="shared" si="4"/>
        <v>35000</v>
      </c>
      <c r="F77" s="256"/>
    </row>
    <row r="78" s="273" customFormat="1" ht="15" spans="1:6">
      <c r="A78" s="253"/>
      <c r="B78" s="254" t="s">
        <v>68</v>
      </c>
      <c r="C78" s="255">
        <v>3</v>
      </c>
      <c r="D78" s="112">
        <v>20000</v>
      </c>
      <c r="E78" s="112">
        <f t="shared" si="4"/>
        <v>60000</v>
      </c>
      <c r="F78" s="256"/>
    </row>
    <row r="79" s="273" customFormat="1" ht="15" spans="1:6">
      <c r="A79" s="253"/>
      <c r="B79" s="254" t="s">
        <v>69</v>
      </c>
      <c r="C79" s="255">
        <v>2</v>
      </c>
      <c r="D79" s="112">
        <v>30000</v>
      </c>
      <c r="E79" s="112">
        <f t="shared" si="4"/>
        <v>60000</v>
      </c>
      <c r="F79" s="256"/>
    </row>
    <row r="80" s="273" customFormat="1" ht="15" spans="1:6">
      <c r="A80" s="253"/>
      <c r="B80" s="254" t="s">
        <v>70</v>
      </c>
      <c r="C80" s="255">
        <v>2</v>
      </c>
      <c r="D80" s="112">
        <v>20000</v>
      </c>
      <c r="E80" s="112">
        <f t="shared" si="4"/>
        <v>40000</v>
      </c>
      <c r="F80" s="256"/>
    </row>
    <row r="81" s="273" customFormat="1" ht="15" spans="1:6">
      <c r="A81" s="253"/>
      <c r="B81" s="254" t="s">
        <v>11</v>
      </c>
      <c r="C81" s="255">
        <v>2</v>
      </c>
      <c r="D81" s="112">
        <v>22000</v>
      </c>
      <c r="E81" s="112">
        <f t="shared" si="4"/>
        <v>44000</v>
      </c>
      <c r="F81" s="256"/>
    </row>
    <row r="82" s="273" customFormat="1" ht="15" spans="1:6">
      <c r="A82" s="253"/>
      <c r="B82" s="254" t="s">
        <v>30</v>
      </c>
      <c r="C82" s="255">
        <v>3</v>
      </c>
      <c r="D82" s="112">
        <v>90000</v>
      </c>
      <c r="E82" s="112">
        <f t="shared" si="4"/>
        <v>270000</v>
      </c>
      <c r="F82" s="256"/>
    </row>
    <row r="83" s="273" customFormat="1" ht="15" spans="1:6">
      <c r="A83" s="253"/>
      <c r="B83" s="254" t="s">
        <v>71</v>
      </c>
      <c r="C83" s="255">
        <v>3</v>
      </c>
      <c r="D83" s="112">
        <v>58000</v>
      </c>
      <c r="E83" s="112">
        <f t="shared" si="4"/>
        <v>174000</v>
      </c>
      <c r="F83" s="256"/>
    </row>
    <row r="84" s="273" customFormat="1" ht="15" spans="1:6">
      <c r="A84" s="253"/>
      <c r="B84" s="254" t="s">
        <v>72</v>
      </c>
      <c r="C84" s="255">
        <v>2</v>
      </c>
      <c r="D84" s="112">
        <v>60000</v>
      </c>
      <c r="E84" s="112">
        <f t="shared" si="4"/>
        <v>120000</v>
      </c>
      <c r="F84" s="256"/>
    </row>
    <row r="85" s="273" customFormat="1" ht="15" spans="1:6">
      <c r="A85" s="253"/>
      <c r="B85" s="254" t="s">
        <v>73</v>
      </c>
      <c r="C85" s="255">
        <v>0.5</v>
      </c>
      <c r="D85" s="112">
        <v>70000</v>
      </c>
      <c r="E85" s="112">
        <f t="shared" si="4"/>
        <v>35000</v>
      </c>
      <c r="F85" s="256"/>
    </row>
    <row r="86" s="273" customFormat="1" ht="15" spans="1:6">
      <c r="A86" s="253"/>
      <c r="B86" s="254" t="s">
        <v>74</v>
      </c>
      <c r="C86" s="255">
        <v>0.5</v>
      </c>
      <c r="D86" s="112">
        <v>60000</v>
      </c>
      <c r="E86" s="112">
        <f t="shared" si="4"/>
        <v>30000</v>
      </c>
      <c r="F86" s="256"/>
    </row>
    <row r="87" s="273" customFormat="1" ht="15" spans="1:6">
      <c r="A87" s="253"/>
      <c r="B87" s="254" t="s">
        <v>75</v>
      </c>
      <c r="C87" s="255">
        <v>1</v>
      </c>
      <c r="D87" s="112">
        <v>60000</v>
      </c>
      <c r="E87" s="112">
        <f t="shared" si="4"/>
        <v>60000</v>
      </c>
      <c r="F87" s="256"/>
    </row>
    <row r="88" s="273" customFormat="1" ht="15" spans="1:6">
      <c r="A88" s="253"/>
      <c r="B88" s="254" t="s">
        <v>76</v>
      </c>
      <c r="C88" s="255">
        <v>0.3</v>
      </c>
      <c r="D88" s="112">
        <v>80000</v>
      </c>
      <c r="E88" s="112">
        <f t="shared" si="4"/>
        <v>24000</v>
      </c>
      <c r="F88" s="256"/>
    </row>
    <row r="89" s="273" customFormat="1" ht="15" spans="1:6">
      <c r="A89" s="253"/>
      <c r="B89" s="254" t="s">
        <v>77</v>
      </c>
      <c r="C89" s="255">
        <v>0.3</v>
      </c>
      <c r="D89" s="112">
        <v>40000</v>
      </c>
      <c r="E89" s="112">
        <f t="shared" si="4"/>
        <v>12000</v>
      </c>
      <c r="F89" s="256"/>
    </row>
    <row r="90" s="273" customFormat="1" ht="15" spans="1:6">
      <c r="A90" s="253"/>
      <c r="B90" s="254" t="s">
        <v>78</v>
      </c>
      <c r="C90" s="255">
        <v>0.25</v>
      </c>
      <c r="D90" s="112">
        <v>95000</v>
      </c>
      <c r="E90" s="112">
        <v>24000</v>
      </c>
      <c r="F90" s="256"/>
    </row>
    <row r="91" s="273" customFormat="1" ht="15" spans="1:6">
      <c r="A91" s="253"/>
      <c r="B91" s="254" t="s">
        <v>42</v>
      </c>
      <c r="C91" s="255">
        <v>1</v>
      </c>
      <c r="D91" s="112">
        <v>38000</v>
      </c>
      <c r="E91" s="112">
        <f t="shared" si="4"/>
        <v>38000</v>
      </c>
      <c r="F91" s="256"/>
    </row>
    <row r="92" s="273" customFormat="1" ht="15" spans="1:6">
      <c r="A92" s="257"/>
      <c r="B92" s="254" t="s">
        <v>79</v>
      </c>
      <c r="C92" s="255">
        <v>2</v>
      </c>
      <c r="D92" s="112">
        <v>28000</v>
      </c>
      <c r="E92" s="112">
        <f t="shared" si="4"/>
        <v>56000</v>
      </c>
      <c r="F92" s="258"/>
    </row>
    <row r="93" s="273" customFormat="1" ht="15" spans="1:6">
      <c r="A93" s="285">
        <v>45999</v>
      </c>
      <c r="B93" s="254" t="s">
        <v>80</v>
      </c>
      <c r="C93" s="255">
        <v>3</v>
      </c>
      <c r="D93" s="112">
        <v>10000</v>
      </c>
      <c r="E93" s="112">
        <f t="shared" si="4"/>
        <v>30000</v>
      </c>
      <c r="F93" s="286">
        <f>SUM(E93:E97)</f>
        <v>357000</v>
      </c>
    </row>
    <row r="94" s="273" customFormat="1" ht="15" spans="1:6">
      <c r="A94" s="253"/>
      <c r="B94" s="254" t="s">
        <v>81</v>
      </c>
      <c r="C94" s="255">
        <v>2.7</v>
      </c>
      <c r="D94" s="112">
        <v>20000</v>
      </c>
      <c r="E94" s="112">
        <f t="shared" si="4"/>
        <v>54000</v>
      </c>
      <c r="F94" s="256"/>
    </row>
    <row r="95" s="273" customFormat="1" ht="15" spans="1:6">
      <c r="A95" s="253"/>
      <c r="B95" s="254" t="s">
        <v>82</v>
      </c>
      <c r="C95" s="255">
        <v>3.09</v>
      </c>
      <c r="D95" s="112">
        <v>70000</v>
      </c>
      <c r="E95" s="112">
        <v>216000</v>
      </c>
      <c r="F95" s="256"/>
    </row>
    <row r="96" s="273" customFormat="1" ht="15" spans="1:6">
      <c r="A96" s="253"/>
      <c r="B96" s="254" t="s">
        <v>83</v>
      </c>
      <c r="C96" s="255">
        <v>0.3</v>
      </c>
      <c r="D96" s="112">
        <v>30000</v>
      </c>
      <c r="E96" s="112">
        <f>D96*C96</f>
        <v>9000</v>
      </c>
      <c r="F96" s="256"/>
    </row>
    <row r="97" s="273" customFormat="1" ht="15" spans="1:6">
      <c r="A97" s="257"/>
      <c r="B97" s="254" t="s">
        <v>11</v>
      </c>
      <c r="C97" s="255">
        <v>2</v>
      </c>
      <c r="D97" s="112">
        <v>24000</v>
      </c>
      <c r="E97" s="112">
        <f>D97*C97</f>
        <v>48000</v>
      </c>
      <c r="F97" s="258"/>
    </row>
    <row r="98" s="273" customFormat="1" ht="15" spans="1:6">
      <c r="A98" s="285">
        <v>46000</v>
      </c>
      <c r="B98" s="254" t="s">
        <v>60</v>
      </c>
      <c r="C98" s="255">
        <v>17</v>
      </c>
      <c r="D98" s="112">
        <v>2000</v>
      </c>
      <c r="E98" s="112">
        <f t="shared" ref="E98:E115" si="5">D98*C98</f>
        <v>34000</v>
      </c>
      <c r="F98" s="286">
        <f>SUM(E98:E115)</f>
        <v>2063000</v>
      </c>
    </row>
    <row r="99" s="273" customFormat="1" ht="15" spans="1:6">
      <c r="A99" s="253"/>
      <c r="B99" s="254" t="s">
        <v>6</v>
      </c>
      <c r="C99" s="255">
        <v>3</v>
      </c>
      <c r="D99" s="112">
        <v>120000</v>
      </c>
      <c r="E99" s="112">
        <f t="shared" si="5"/>
        <v>360000</v>
      </c>
      <c r="F99" s="256"/>
    </row>
    <row r="100" s="273" customFormat="1" ht="15" spans="1:6">
      <c r="A100" s="253"/>
      <c r="B100" s="254" t="s">
        <v>84</v>
      </c>
      <c r="C100" s="255">
        <v>1</v>
      </c>
      <c r="D100" s="112">
        <v>200000</v>
      </c>
      <c r="E100" s="112">
        <f t="shared" si="5"/>
        <v>200000</v>
      </c>
      <c r="F100" s="256"/>
    </row>
    <row r="101" s="273" customFormat="1" ht="15" spans="1:6">
      <c r="A101" s="253"/>
      <c r="B101" s="254" t="s">
        <v>85</v>
      </c>
      <c r="C101" s="255">
        <v>0.5</v>
      </c>
      <c r="D101" s="112">
        <v>100000</v>
      </c>
      <c r="E101" s="112">
        <f t="shared" si="5"/>
        <v>50000</v>
      </c>
      <c r="F101" s="256"/>
    </row>
    <row r="102" s="273" customFormat="1" ht="15" spans="1:6">
      <c r="A102" s="253"/>
      <c r="B102" s="254" t="s">
        <v>86</v>
      </c>
      <c r="C102" s="255">
        <v>2</v>
      </c>
      <c r="D102" s="112">
        <v>120000</v>
      </c>
      <c r="E102" s="112">
        <f t="shared" si="5"/>
        <v>240000</v>
      </c>
      <c r="F102" s="256"/>
    </row>
    <row r="103" s="273" customFormat="1" ht="15" spans="1:6">
      <c r="A103" s="253"/>
      <c r="B103" s="254" t="s">
        <v>87</v>
      </c>
      <c r="C103" s="255">
        <v>5</v>
      </c>
      <c r="D103" s="112">
        <v>40000</v>
      </c>
      <c r="E103" s="112">
        <f t="shared" si="5"/>
        <v>200000</v>
      </c>
      <c r="F103" s="256"/>
    </row>
    <row r="104" s="273" customFormat="1" ht="15" spans="1:6">
      <c r="A104" s="253"/>
      <c r="B104" s="254" t="s">
        <v>30</v>
      </c>
      <c r="C104" s="255">
        <v>3</v>
      </c>
      <c r="D104" s="112">
        <v>90000</v>
      </c>
      <c r="E104" s="112">
        <f t="shared" si="5"/>
        <v>270000</v>
      </c>
      <c r="F104" s="256"/>
    </row>
    <row r="105" s="273" customFormat="1" ht="15" spans="1:6">
      <c r="A105" s="253"/>
      <c r="B105" s="254" t="s">
        <v>11</v>
      </c>
      <c r="C105" s="255">
        <v>2</v>
      </c>
      <c r="D105" s="112">
        <v>22000</v>
      </c>
      <c r="E105" s="112">
        <f t="shared" si="5"/>
        <v>44000</v>
      </c>
      <c r="F105" s="256"/>
    </row>
    <row r="106" s="273" customFormat="1" ht="15" spans="1:6">
      <c r="A106" s="253"/>
      <c r="B106" s="254" t="s">
        <v>23</v>
      </c>
      <c r="C106" s="255">
        <v>1</v>
      </c>
      <c r="D106" s="112">
        <v>220000</v>
      </c>
      <c r="E106" s="112">
        <f t="shared" si="5"/>
        <v>220000</v>
      </c>
      <c r="F106" s="256"/>
    </row>
    <row r="107" s="273" customFormat="1" ht="15" spans="1:6">
      <c r="A107" s="253"/>
      <c r="B107" s="254" t="s">
        <v>88</v>
      </c>
      <c r="C107" s="255">
        <v>0.5</v>
      </c>
      <c r="D107" s="112">
        <v>80000</v>
      </c>
      <c r="E107" s="112">
        <f t="shared" si="5"/>
        <v>40000</v>
      </c>
      <c r="F107" s="256"/>
    </row>
    <row r="108" s="273" customFormat="1" ht="15" spans="1:6">
      <c r="A108" s="253"/>
      <c r="B108" s="254" t="s">
        <v>39</v>
      </c>
      <c r="C108" s="255">
        <v>0.3</v>
      </c>
      <c r="D108" s="112">
        <v>100000</v>
      </c>
      <c r="E108" s="112">
        <f t="shared" si="5"/>
        <v>30000</v>
      </c>
      <c r="F108" s="256"/>
    </row>
    <row r="109" s="273" customFormat="1" ht="15" spans="1:6">
      <c r="A109" s="253"/>
      <c r="B109" s="254" t="s">
        <v>89</v>
      </c>
      <c r="C109" s="255">
        <v>1</v>
      </c>
      <c r="D109" s="112">
        <v>40000</v>
      </c>
      <c r="E109" s="112">
        <f t="shared" si="5"/>
        <v>40000</v>
      </c>
      <c r="F109" s="256"/>
    </row>
    <row r="110" s="273" customFormat="1" ht="15" spans="1:6">
      <c r="A110" s="253"/>
      <c r="B110" s="254" t="s">
        <v>43</v>
      </c>
      <c r="C110" s="255">
        <v>1</v>
      </c>
      <c r="D110" s="112">
        <v>60000</v>
      </c>
      <c r="E110" s="112">
        <f t="shared" si="5"/>
        <v>60000</v>
      </c>
      <c r="F110" s="256"/>
    </row>
    <row r="111" s="273" customFormat="1" ht="15" spans="1:6">
      <c r="A111" s="253"/>
      <c r="B111" s="254" t="s">
        <v>90</v>
      </c>
      <c r="C111" s="255">
        <v>2</v>
      </c>
      <c r="D111" s="112">
        <v>55000</v>
      </c>
      <c r="E111" s="112">
        <f t="shared" si="5"/>
        <v>110000</v>
      </c>
      <c r="F111" s="256"/>
    </row>
    <row r="112" s="273" customFormat="1" ht="15" spans="1:6">
      <c r="A112" s="253"/>
      <c r="B112" s="254" t="s">
        <v>91</v>
      </c>
      <c r="C112" s="255">
        <v>2</v>
      </c>
      <c r="D112" s="112">
        <v>15000</v>
      </c>
      <c r="E112" s="112">
        <f t="shared" si="5"/>
        <v>30000</v>
      </c>
      <c r="F112" s="256"/>
    </row>
    <row r="113" s="273" customFormat="1" ht="15" spans="1:6">
      <c r="A113" s="253"/>
      <c r="B113" s="254" t="s">
        <v>92</v>
      </c>
      <c r="C113" s="255">
        <v>1</v>
      </c>
      <c r="D113" s="112">
        <v>25000</v>
      </c>
      <c r="E113" s="112">
        <f t="shared" si="5"/>
        <v>25000</v>
      </c>
      <c r="F113" s="256"/>
    </row>
    <row r="114" s="273" customFormat="1" ht="15" spans="1:6">
      <c r="A114" s="253"/>
      <c r="B114" s="254" t="s">
        <v>93</v>
      </c>
      <c r="C114" s="255">
        <v>2</v>
      </c>
      <c r="D114" s="112">
        <v>25000</v>
      </c>
      <c r="E114" s="112">
        <f t="shared" si="5"/>
        <v>50000</v>
      </c>
      <c r="F114" s="256"/>
    </row>
    <row r="115" s="273" customFormat="1" ht="15" spans="1:6">
      <c r="A115" s="257"/>
      <c r="B115" s="254" t="s">
        <v>18</v>
      </c>
      <c r="C115" s="255">
        <v>3</v>
      </c>
      <c r="D115" s="112">
        <v>20000</v>
      </c>
      <c r="E115" s="112">
        <f t="shared" si="5"/>
        <v>60000</v>
      </c>
      <c r="F115" s="258"/>
    </row>
    <row r="116" s="273" customFormat="1" ht="15" spans="1:6">
      <c r="A116" s="285">
        <v>46001</v>
      </c>
      <c r="B116" s="254" t="s">
        <v>71</v>
      </c>
      <c r="C116" s="255">
        <v>2</v>
      </c>
      <c r="D116" s="112">
        <v>58000</v>
      </c>
      <c r="E116" s="112">
        <f t="shared" ref="E116:E137" si="6">D116*C116</f>
        <v>116000</v>
      </c>
      <c r="F116" s="286">
        <f>SUM(E116:E137)</f>
        <v>1366000</v>
      </c>
    </row>
    <row r="117" s="273" customFormat="1" ht="15" spans="1:6">
      <c r="A117" s="253"/>
      <c r="B117" s="254" t="s">
        <v>63</v>
      </c>
      <c r="C117" s="255">
        <v>8</v>
      </c>
      <c r="D117" s="112">
        <v>25000</v>
      </c>
      <c r="E117" s="112">
        <f t="shared" si="6"/>
        <v>200000</v>
      </c>
      <c r="F117" s="256"/>
    </row>
    <row r="118" s="273" customFormat="1" ht="15" spans="1:6">
      <c r="A118" s="253"/>
      <c r="B118" s="254" t="s">
        <v>94</v>
      </c>
      <c r="C118" s="255">
        <v>1</v>
      </c>
      <c r="D118" s="112">
        <v>40000</v>
      </c>
      <c r="E118" s="112">
        <f t="shared" si="6"/>
        <v>40000</v>
      </c>
      <c r="F118" s="256"/>
    </row>
    <row r="119" s="273" customFormat="1" ht="15" spans="1:6">
      <c r="A119" s="253"/>
      <c r="B119" s="254" t="s">
        <v>95</v>
      </c>
      <c r="C119" s="255">
        <v>0.1</v>
      </c>
      <c r="D119" s="112">
        <v>60000</v>
      </c>
      <c r="E119" s="112">
        <f t="shared" si="6"/>
        <v>6000</v>
      </c>
      <c r="F119" s="256"/>
    </row>
    <row r="120" s="273" customFormat="1" ht="15" spans="1:6">
      <c r="A120" s="253"/>
      <c r="B120" s="254" t="s">
        <v>96</v>
      </c>
      <c r="C120" s="255">
        <v>0.07</v>
      </c>
      <c r="D120" s="112">
        <v>100000</v>
      </c>
      <c r="E120" s="112">
        <f t="shared" si="6"/>
        <v>7000</v>
      </c>
      <c r="F120" s="256"/>
    </row>
    <row r="121" s="273" customFormat="1" ht="15" spans="1:6">
      <c r="A121" s="253"/>
      <c r="B121" s="254" t="s">
        <v>64</v>
      </c>
      <c r="C121" s="255">
        <v>0.05</v>
      </c>
      <c r="D121" s="112">
        <v>150000</v>
      </c>
      <c r="E121" s="112">
        <v>8000</v>
      </c>
      <c r="F121" s="256"/>
    </row>
    <row r="122" s="273" customFormat="1" ht="15" spans="1:6">
      <c r="A122" s="253"/>
      <c r="B122" s="254" t="s">
        <v>97</v>
      </c>
      <c r="C122" s="255">
        <v>0.2</v>
      </c>
      <c r="D122" s="112">
        <v>25000</v>
      </c>
      <c r="E122" s="112">
        <f t="shared" si="6"/>
        <v>5000</v>
      </c>
      <c r="F122" s="256"/>
    </row>
    <row r="123" s="273" customFormat="1" ht="15" spans="1:6">
      <c r="A123" s="253"/>
      <c r="B123" s="254" t="s">
        <v>79</v>
      </c>
      <c r="C123" s="255">
        <v>1.64</v>
      </c>
      <c r="D123" s="112">
        <v>25000</v>
      </c>
      <c r="E123" s="112">
        <f t="shared" si="6"/>
        <v>41000</v>
      </c>
      <c r="F123" s="256"/>
    </row>
    <row r="124" s="273" customFormat="1" ht="15" spans="1:6">
      <c r="A124" s="253"/>
      <c r="B124" s="254" t="s">
        <v>98</v>
      </c>
      <c r="C124" s="255">
        <v>0.5</v>
      </c>
      <c r="D124" s="112">
        <v>60000</v>
      </c>
      <c r="E124" s="112">
        <f t="shared" si="6"/>
        <v>30000</v>
      </c>
      <c r="F124" s="256"/>
    </row>
    <row r="125" s="273" customFormat="1" ht="15" spans="1:6">
      <c r="A125" s="253"/>
      <c r="B125" s="254" t="s">
        <v>99</v>
      </c>
      <c r="C125" s="255">
        <v>1</v>
      </c>
      <c r="D125" s="112">
        <v>15000</v>
      </c>
      <c r="E125" s="112">
        <f t="shared" si="6"/>
        <v>15000</v>
      </c>
      <c r="F125" s="256"/>
    </row>
    <row r="126" s="273" customFormat="1" ht="15" spans="1:6">
      <c r="A126" s="253"/>
      <c r="B126" s="254" t="s">
        <v>100</v>
      </c>
      <c r="C126" s="255">
        <v>1</v>
      </c>
      <c r="D126" s="112">
        <v>15000</v>
      </c>
      <c r="E126" s="112">
        <f t="shared" si="6"/>
        <v>15000</v>
      </c>
      <c r="F126" s="256"/>
    </row>
    <row r="127" s="273" customFormat="1" ht="15" spans="1:6">
      <c r="A127" s="253"/>
      <c r="B127" s="254" t="s">
        <v>101</v>
      </c>
      <c r="C127" s="255">
        <v>1</v>
      </c>
      <c r="D127" s="112">
        <v>40000</v>
      </c>
      <c r="E127" s="112">
        <f t="shared" si="6"/>
        <v>40000</v>
      </c>
      <c r="F127" s="256"/>
    </row>
    <row r="128" s="273" customFormat="1" ht="15" spans="1:7">
      <c r="A128" s="253"/>
      <c r="B128" s="254" t="s">
        <v>35</v>
      </c>
      <c r="C128" s="255">
        <v>2</v>
      </c>
      <c r="D128" s="112">
        <v>90000</v>
      </c>
      <c r="E128" s="112">
        <f t="shared" si="6"/>
        <v>180000</v>
      </c>
      <c r="F128" s="256"/>
      <c r="G128" s="287"/>
    </row>
    <row r="129" s="273" customFormat="1" ht="15" spans="1:7">
      <c r="A129" s="253"/>
      <c r="B129" s="254" t="s">
        <v>52</v>
      </c>
      <c r="C129" s="255">
        <v>1</v>
      </c>
      <c r="D129" s="112">
        <v>330000</v>
      </c>
      <c r="E129" s="112">
        <f t="shared" si="6"/>
        <v>330000</v>
      </c>
      <c r="F129" s="256"/>
      <c r="G129" s="287"/>
    </row>
    <row r="130" s="273" customFormat="1" ht="15" spans="1:7">
      <c r="A130" s="253"/>
      <c r="B130" s="254" t="s">
        <v>41</v>
      </c>
      <c r="C130" s="255">
        <v>1.2</v>
      </c>
      <c r="D130" s="112">
        <v>40000</v>
      </c>
      <c r="E130" s="112">
        <f t="shared" si="6"/>
        <v>48000</v>
      </c>
      <c r="F130" s="256"/>
      <c r="G130" s="287"/>
    </row>
    <row r="131" s="273" customFormat="1" ht="15" spans="1:7">
      <c r="A131" s="253"/>
      <c r="B131" s="254" t="s">
        <v>42</v>
      </c>
      <c r="C131" s="255">
        <v>1.37</v>
      </c>
      <c r="D131" s="112">
        <v>38000</v>
      </c>
      <c r="E131" s="112">
        <v>52000</v>
      </c>
      <c r="F131" s="256"/>
      <c r="G131" s="287"/>
    </row>
    <row r="132" s="273" customFormat="1" ht="15" spans="1:7">
      <c r="A132" s="253"/>
      <c r="B132" s="254" t="s">
        <v>82</v>
      </c>
      <c r="C132" s="255">
        <v>1</v>
      </c>
      <c r="D132" s="112">
        <v>70000</v>
      </c>
      <c r="E132" s="112">
        <f t="shared" si="6"/>
        <v>70000</v>
      </c>
      <c r="F132" s="256"/>
      <c r="G132" s="287"/>
    </row>
    <row r="133" s="273" customFormat="1" ht="15" spans="1:7">
      <c r="A133" s="253"/>
      <c r="B133" s="254" t="s">
        <v>102</v>
      </c>
      <c r="C133" s="255">
        <v>2</v>
      </c>
      <c r="D133" s="112">
        <v>10000</v>
      </c>
      <c r="E133" s="112">
        <f t="shared" si="6"/>
        <v>20000</v>
      </c>
      <c r="F133" s="256"/>
      <c r="G133" s="287"/>
    </row>
    <row r="134" s="273" customFormat="1" ht="15" spans="1:7">
      <c r="A134" s="253"/>
      <c r="B134" s="254" t="s">
        <v>103</v>
      </c>
      <c r="C134" s="255">
        <v>1</v>
      </c>
      <c r="D134" s="112">
        <v>55000</v>
      </c>
      <c r="E134" s="112">
        <f t="shared" si="6"/>
        <v>55000</v>
      </c>
      <c r="F134" s="256"/>
      <c r="G134" s="287"/>
    </row>
    <row r="135" s="273" customFormat="1" ht="15" spans="1:7">
      <c r="A135" s="253"/>
      <c r="B135" s="254" t="s">
        <v>74</v>
      </c>
      <c r="C135" s="255">
        <v>0.5</v>
      </c>
      <c r="D135" s="112">
        <v>60000</v>
      </c>
      <c r="E135" s="112">
        <f t="shared" si="6"/>
        <v>30000</v>
      </c>
      <c r="F135" s="256"/>
      <c r="G135" s="287"/>
    </row>
    <row r="136" s="273" customFormat="1" ht="15" spans="1:7">
      <c r="A136" s="253"/>
      <c r="B136" s="254" t="s">
        <v>73</v>
      </c>
      <c r="C136" s="255">
        <v>0.4</v>
      </c>
      <c r="D136" s="112">
        <v>70000</v>
      </c>
      <c r="E136" s="112">
        <f t="shared" si="6"/>
        <v>28000</v>
      </c>
      <c r="F136" s="256"/>
      <c r="G136" s="287"/>
    </row>
    <row r="137" s="273" customFormat="1" ht="15" spans="1:7">
      <c r="A137" s="257"/>
      <c r="B137" s="254" t="s">
        <v>104</v>
      </c>
      <c r="C137" s="255">
        <v>30</v>
      </c>
      <c r="D137" s="112">
        <v>1000</v>
      </c>
      <c r="E137" s="112">
        <f t="shared" si="6"/>
        <v>30000</v>
      </c>
      <c r="F137" s="258"/>
      <c r="G137" s="287"/>
    </row>
    <row r="138" s="273" customFormat="1" ht="15" spans="1:7">
      <c r="A138" s="285">
        <v>46001</v>
      </c>
      <c r="B138" s="254" t="s">
        <v>78</v>
      </c>
      <c r="C138" s="255">
        <v>0.25</v>
      </c>
      <c r="D138" s="112">
        <v>95000</v>
      </c>
      <c r="E138" s="112">
        <v>24000</v>
      </c>
      <c r="F138" s="286">
        <f>SUM(E138:E142)</f>
        <v>474000</v>
      </c>
      <c r="G138" s="287"/>
    </row>
    <row r="139" s="273" customFormat="1" ht="15" spans="1:7">
      <c r="A139" s="253"/>
      <c r="B139" s="254" t="s">
        <v>105</v>
      </c>
      <c r="C139" s="255">
        <v>0.5</v>
      </c>
      <c r="D139" s="112">
        <v>60000</v>
      </c>
      <c r="E139" s="112">
        <f>D139*C139</f>
        <v>30000</v>
      </c>
      <c r="F139" s="256"/>
      <c r="G139" s="287"/>
    </row>
    <row r="140" s="273" customFormat="1" ht="15" spans="1:7">
      <c r="A140" s="253"/>
      <c r="B140" s="254" t="s">
        <v>77</v>
      </c>
      <c r="C140" s="255">
        <v>0.5</v>
      </c>
      <c r="D140" s="112">
        <v>40000</v>
      </c>
      <c r="E140" s="112">
        <f>D140*C140</f>
        <v>20000</v>
      </c>
      <c r="F140" s="256"/>
      <c r="G140" s="287"/>
    </row>
    <row r="141" s="273" customFormat="1" ht="15" spans="1:7">
      <c r="A141" s="253"/>
      <c r="B141" s="254" t="s">
        <v>106</v>
      </c>
      <c r="C141" s="255">
        <v>2</v>
      </c>
      <c r="D141" s="112">
        <v>20000</v>
      </c>
      <c r="E141" s="112">
        <f>D141*C141</f>
        <v>40000</v>
      </c>
      <c r="F141" s="256"/>
      <c r="G141" s="287"/>
    </row>
    <row r="142" s="273" customFormat="1" ht="15" spans="1:7">
      <c r="A142" s="257"/>
      <c r="B142" s="254" t="s">
        <v>14</v>
      </c>
      <c r="C142" s="255">
        <v>1</v>
      </c>
      <c r="D142" s="112">
        <v>360000</v>
      </c>
      <c r="E142" s="112">
        <f>D142*C142</f>
        <v>360000</v>
      </c>
      <c r="F142" s="258"/>
      <c r="G142" s="287"/>
    </row>
    <row r="143" s="273" customFormat="1" spans="1:7">
      <c r="A143" s="283"/>
      <c r="B143" s="254"/>
      <c r="C143" s="255"/>
      <c r="D143" s="112"/>
      <c r="E143" s="112"/>
      <c r="F143" s="284"/>
      <c r="G143" s="287"/>
    </row>
    <row r="144" s="273" customFormat="1" spans="1:7">
      <c r="A144" s="283"/>
      <c r="B144" s="254"/>
      <c r="C144" s="255"/>
      <c r="D144" s="112"/>
      <c r="E144" s="112"/>
      <c r="F144" s="284"/>
      <c r="G144" s="287"/>
    </row>
    <row r="145" s="273" customFormat="1" spans="1:7">
      <c r="A145" s="283"/>
      <c r="B145" s="254"/>
      <c r="C145" s="255"/>
      <c r="D145" s="112"/>
      <c r="E145" s="112"/>
      <c r="F145" s="284"/>
      <c r="G145" s="287"/>
    </row>
    <row r="146" s="273" customFormat="1" spans="1:7">
      <c r="A146" s="283"/>
      <c r="B146" s="254"/>
      <c r="C146" s="255"/>
      <c r="D146" s="112"/>
      <c r="E146" s="112"/>
      <c r="F146" s="284"/>
      <c r="G146" s="287"/>
    </row>
    <row r="147" s="273" customFormat="1" spans="1:7">
      <c r="A147" s="283"/>
      <c r="B147" s="254"/>
      <c r="C147" s="255"/>
      <c r="D147" s="112"/>
      <c r="E147" s="112"/>
      <c r="F147" s="284"/>
      <c r="G147" s="287"/>
    </row>
    <row r="148" s="273" customFormat="1" spans="1:7">
      <c r="A148" s="283"/>
      <c r="B148" s="254"/>
      <c r="C148" s="255"/>
      <c r="D148" s="112"/>
      <c r="E148" s="112"/>
      <c r="F148" s="284"/>
      <c r="G148" s="287"/>
    </row>
    <row r="149" s="273" customFormat="1" spans="1:7">
      <c r="A149" s="283"/>
      <c r="B149" s="254"/>
      <c r="C149" s="255"/>
      <c r="D149" s="112"/>
      <c r="E149" s="112"/>
      <c r="F149" s="284"/>
      <c r="G149" s="287"/>
    </row>
    <row r="150" s="273" customFormat="1" spans="1:7">
      <c r="A150" s="283"/>
      <c r="B150" s="254"/>
      <c r="C150" s="255"/>
      <c r="D150" s="112"/>
      <c r="E150" s="112"/>
      <c r="F150" s="284"/>
      <c r="G150" s="287"/>
    </row>
    <row r="151" s="273" customFormat="1" spans="1:7">
      <c r="A151" s="283"/>
      <c r="B151" s="254"/>
      <c r="C151" s="255"/>
      <c r="D151" s="112"/>
      <c r="E151" s="112"/>
      <c r="F151" s="284"/>
      <c r="G151" s="287"/>
    </row>
    <row r="152" s="273" customFormat="1" spans="1:7">
      <c r="A152" s="283"/>
      <c r="B152" s="254"/>
      <c r="C152" s="255"/>
      <c r="D152" s="112"/>
      <c r="E152" s="112"/>
      <c r="F152" s="284"/>
      <c r="G152" s="287"/>
    </row>
    <row r="153" s="273" customFormat="1" spans="1:7">
      <c r="A153" s="283"/>
      <c r="B153" s="254"/>
      <c r="C153" s="255"/>
      <c r="D153" s="112"/>
      <c r="E153" s="112"/>
      <c r="F153" s="284"/>
      <c r="G153" s="287"/>
    </row>
    <row r="154" s="273" customFormat="1" spans="1:6">
      <c r="A154" s="283"/>
      <c r="B154" s="254"/>
      <c r="C154" s="255"/>
      <c r="D154" s="112"/>
      <c r="E154" s="112"/>
      <c r="F154" s="284"/>
    </row>
    <row r="155" s="273" customFormat="1" spans="1:6">
      <c r="A155" s="283"/>
      <c r="B155" s="254"/>
      <c r="C155" s="255"/>
      <c r="D155" s="112"/>
      <c r="E155" s="112"/>
      <c r="F155" s="284"/>
    </row>
    <row r="156" s="273" customFormat="1" spans="1:6">
      <c r="A156" s="283"/>
      <c r="B156" s="254"/>
      <c r="C156" s="255"/>
      <c r="D156" s="112"/>
      <c r="E156" s="112"/>
      <c r="F156" s="284"/>
    </row>
    <row r="157" s="273" customFormat="1" spans="1:6">
      <c r="A157" s="283"/>
      <c r="B157" s="254"/>
      <c r="C157" s="255"/>
      <c r="D157" s="112"/>
      <c r="E157" s="112"/>
      <c r="F157" s="284"/>
    </row>
    <row r="158" s="273" customFormat="1" spans="1:6">
      <c r="A158" s="283"/>
      <c r="B158" s="254"/>
      <c r="C158" s="255"/>
      <c r="D158" s="112"/>
      <c r="E158" s="112"/>
      <c r="F158" s="284"/>
    </row>
    <row r="159" s="273" customFormat="1" spans="1:6">
      <c r="A159" s="283"/>
      <c r="B159" s="254"/>
      <c r="C159" s="255"/>
      <c r="D159" s="112"/>
      <c r="E159" s="112"/>
      <c r="F159" s="284"/>
    </row>
    <row r="160" s="273" customFormat="1" spans="1:6">
      <c r="A160" s="283"/>
      <c r="B160" s="254"/>
      <c r="C160" s="255"/>
      <c r="D160" s="112"/>
      <c r="E160" s="112"/>
      <c r="F160" s="284"/>
    </row>
    <row r="161" s="273" customFormat="1" spans="1:6">
      <c r="A161" s="283"/>
      <c r="B161" s="254"/>
      <c r="C161" s="255"/>
      <c r="D161" s="112"/>
      <c r="E161" s="112"/>
      <c r="F161" s="284"/>
    </row>
    <row r="162" s="273" customFormat="1" spans="1:6">
      <c r="A162" s="283"/>
      <c r="B162" s="254"/>
      <c r="C162" s="255"/>
      <c r="D162" s="112"/>
      <c r="E162" s="112"/>
      <c r="F162" s="284"/>
    </row>
    <row r="163" s="273" customFormat="1" spans="1:6">
      <c r="A163" s="283"/>
      <c r="B163" s="254"/>
      <c r="C163" s="255"/>
      <c r="D163" s="112"/>
      <c r="E163" s="112"/>
      <c r="F163" s="284"/>
    </row>
    <row r="164" s="273" customFormat="1" spans="1:6">
      <c r="A164" s="283"/>
      <c r="B164" s="254"/>
      <c r="C164" s="255"/>
      <c r="D164" s="112"/>
      <c r="E164" s="112"/>
      <c r="F164" s="284"/>
    </row>
    <row r="165" s="273" customFormat="1" spans="1:6">
      <c r="A165" s="283"/>
      <c r="B165" s="254"/>
      <c r="C165" s="255"/>
      <c r="D165" s="112"/>
      <c r="E165" s="112"/>
      <c r="F165" s="284"/>
    </row>
    <row r="166" s="273" customFormat="1" spans="1:6">
      <c r="A166" s="283"/>
      <c r="B166" s="254"/>
      <c r="C166" s="255"/>
      <c r="D166" s="112"/>
      <c r="E166" s="112"/>
      <c r="F166" s="284"/>
    </row>
    <row r="167" s="273" customFormat="1" spans="1:6">
      <c r="A167" s="283"/>
      <c r="B167" s="254"/>
      <c r="C167" s="255"/>
      <c r="D167" s="112"/>
      <c r="E167" s="112"/>
      <c r="F167" s="284"/>
    </row>
    <row r="168" s="273" customFormat="1" spans="1:6">
      <c r="A168" s="283"/>
      <c r="B168" s="254"/>
      <c r="C168" s="255"/>
      <c r="D168" s="112"/>
      <c r="E168" s="112"/>
      <c r="F168" s="284"/>
    </row>
    <row r="169" s="273" customFormat="1" spans="1:6">
      <c r="A169" s="283"/>
      <c r="B169" s="254"/>
      <c r="C169" s="255"/>
      <c r="D169" s="112"/>
      <c r="E169" s="112"/>
      <c r="F169" s="284"/>
    </row>
    <row r="170" s="273" customFormat="1" spans="1:6">
      <c r="A170" s="283"/>
      <c r="B170" s="254"/>
      <c r="C170" s="255"/>
      <c r="D170" s="112"/>
      <c r="E170" s="112"/>
      <c r="F170" s="284"/>
    </row>
    <row r="171" s="273" customFormat="1" spans="1:6">
      <c r="A171" s="283"/>
      <c r="B171" s="254"/>
      <c r="C171" s="255"/>
      <c r="D171" s="112"/>
      <c r="E171" s="112"/>
      <c r="F171" s="284"/>
    </row>
    <row r="172" s="273" customFormat="1" spans="1:6">
      <c r="A172" s="283"/>
      <c r="B172" s="254"/>
      <c r="C172" s="255"/>
      <c r="D172" s="112"/>
      <c r="E172" s="112"/>
      <c r="F172" s="284"/>
    </row>
    <row r="173" s="273" customFormat="1" spans="1:6">
      <c r="A173" s="283"/>
      <c r="B173" s="254"/>
      <c r="C173" s="255"/>
      <c r="D173" s="112"/>
      <c r="E173" s="112"/>
      <c r="F173" s="284"/>
    </row>
    <row r="174" s="273" customFormat="1" spans="1:6">
      <c r="A174" s="283"/>
      <c r="B174" s="254"/>
      <c r="C174" s="255"/>
      <c r="D174" s="112"/>
      <c r="E174" s="112"/>
      <c r="F174" s="284"/>
    </row>
    <row r="175" s="273" customFormat="1" spans="1:6">
      <c r="A175" s="283"/>
      <c r="B175" s="254"/>
      <c r="C175" s="255"/>
      <c r="D175" s="112"/>
      <c r="E175" s="112"/>
      <c r="F175" s="284"/>
    </row>
    <row r="176" s="273" customFormat="1" spans="1:6">
      <c r="A176" s="283"/>
      <c r="B176" s="254"/>
      <c r="C176" s="255"/>
      <c r="D176" s="112"/>
      <c r="E176" s="112"/>
      <c r="F176" s="284"/>
    </row>
    <row r="177" s="273" customFormat="1" spans="1:6">
      <c r="A177" s="283"/>
      <c r="B177" s="254"/>
      <c r="C177" s="255"/>
      <c r="D177" s="112"/>
      <c r="E177" s="112"/>
      <c r="F177" s="284"/>
    </row>
    <row r="178" s="273" customFormat="1" spans="1:6">
      <c r="A178" s="283"/>
      <c r="B178" s="254"/>
      <c r="C178" s="255"/>
      <c r="D178" s="112"/>
      <c r="E178" s="112"/>
      <c r="F178" s="284"/>
    </row>
    <row r="179" s="273" customFormat="1" spans="1:6">
      <c r="A179" s="283"/>
      <c r="B179" s="254"/>
      <c r="C179" s="255"/>
      <c r="D179" s="112"/>
      <c r="E179" s="112"/>
      <c r="F179" s="284"/>
    </row>
    <row r="180" s="273" customFormat="1" spans="1:6">
      <c r="A180" s="283"/>
      <c r="B180" s="254"/>
      <c r="C180" s="255"/>
      <c r="D180" s="112"/>
      <c r="E180" s="112"/>
      <c r="F180" s="284"/>
    </row>
    <row r="181" s="273" customFormat="1" spans="1:6">
      <c r="A181" s="283"/>
      <c r="B181" s="254"/>
      <c r="C181" s="255"/>
      <c r="D181" s="112"/>
      <c r="E181" s="112"/>
      <c r="F181" s="284"/>
    </row>
    <row r="182" s="273" customFormat="1" spans="1:6">
      <c r="A182" s="283"/>
      <c r="B182" s="254"/>
      <c r="C182" s="255"/>
      <c r="D182" s="112"/>
      <c r="E182" s="112"/>
      <c r="F182" s="284"/>
    </row>
    <row r="183" s="273" customFormat="1" spans="1:6">
      <c r="A183" s="283"/>
      <c r="B183" s="254"/>
      <c r="C183" s="255"/>
      <c r="D183" s="112"/>
      <c r="E183" s="112"/>
      <c r="F183" s="284"/>
    </row>
    <row r="184" s="273" customFormat="1" spans="1:6">
      <c r="A184" s="283"/>
      <c r="B184" s="254"/>
      <c r="C184" s="255"/>
      <c r="D184" s="112"/>
      <c r="E184" s="112"/>
      <c r="F184" s="284"/>
    </row>
    <row r="185" s="273" customFormat="1" spans="1:6">
      <c r="A185" s="283"/>
      <c r="B185" s="254"/>
      <c r="C185" s="255"/>
      <c r="D185" s="112"/>
      <c r="E185" s="112"/>
      <c r="F185" s="284"/>
    </row>
    <row r="186" s="273" customFormat="1" spans="1:6">
      <c r="A186" s="283"/>
      <c r="B186" s="254"/>
      <c r="C186" s="255"/>
      <c r="D186" s="112"/>
      <c r="E186" s="112"/>
      <c r="F186" s="284"/>
    </row>
    <row r="187" s="273" customFormat="1" spans="1:6">
      <c r="A187" s="283"/>
      <c r="B187" s="254"/>
      <c r="C187" s="255"/>
      <c r="D187" s="112"/>
      <c r="E187" s="112"/>
      <c r="F187" s="284"/>
    </row>
    <row r="188" s="273" customFormat="1" spans="1:6">
      <c r="A188" s="283"/>
      <c r="B188" s="254"/>
      <c r="C188" s="255"/>
      <c r="D188" s="112"/>
      <c r="E188" s="112"/>
      <c r="F188" s="284"/>
    </row>
    <row r="189" s="273" customFormat="1" spans="1:6">
      <c r="A189" s="283"/>
      <c r="B189" s="254"/>
      <c r="C189" s="255"/>
      <c r="D189" s="112"/>
      <c r="E189" s="112"/>
      <c r="F189" s="284"/>
    </row>
    <row r="190" s="273" customFormat="1" spans="1:6">
      <c r="A190" s="283"/>
      <c r="B190" s="254"/>
      <c r="C190" s="255"/>
      <c r="D190" s="112"/>
      <c r="E190" s="112"/>
      <c r="F190" s="284"/>
    </row>
    <row r="191" s="273" customFormat="1" spans="1:6">
      <c r="A191" s="283"/>
      <c r="B191" s="254"/>
      <c r="C191" s="255"/>
      <c r="D191" s="112"/>
      <c r="E191" s="112"/>
      <c r="F191" s="284"/>
    </row>
    <row r="192" s="273" customFormat="1" spans="1:6">
      <c r="A192" s="283"/>
      <c r="B192" s="254"/>
      <c r="C192" s="255"/>
      <c r="D192" s="112"/>
      <c r="E192" s="112"/>
      <c r="F192" s="284"/>
    </row>
    <row r="193" s="273" customFormat="1" spans="1:6">
      <c r="A193" s="283"/>
      <c r="B193" s="254"/>
      <c r="C193" s="255"/>
      <c r="D193" s="112"/>
      <c r="E193" s="112"/>
      <c r="F193" s="284"/>
    </row>
    <row r="194" s="273" customFormat="1" spans="1:6">
      <c r="A194" s="283"/>
      <c r="B194" s="254"/>
      <c r="C194" s="255"/>
      <c r="D194" s="112"/>
      <c r="E194" s="112"/>
      <c r="F194" s="284"/>
    </row>
    <row r="195" s="273" customFormat="1" spans="1:6">
      <c r="A195" s="283"/>
      <c r="B195" s="254"/>
      <c r="C195" s="255"/>
      <c r="D195" s="112"/>
      <c r="E195" s="112"/>
      <c r="F195" s="284"/>
    </row>
    <row r="196" s="273" customFormat="1" spans="1:6">
      <c r="A196" s="283"/>
      <c r="B196" s="254"/>
      <c r="C196" s="255"/>
      <c r="D196" s="112"/>
      <c r="E196" s="112"/>
      <c r="F196" s="284"/>
    </row>
    <row r="197" s="273" customFormat="1" spans="1:6">
      <c r="A197" s="283"/>
      <c r="B197" s="254"/>
      <c r="C197" s="255"/>
      <c r="D197" s="112"/>
      <c r="E197" s="112"/>
      <c r="F197" s="284"/>
    </row>
    <row r="198" s="273" customFormat="1" spans="1:6">
      <c r="A198" s="283"/>
      <c r="B198" s="254"/>
      <c r="C198" s="255"/>
      <c r="D198" s="112"/>
      <c r="E198" s="112"/>
      <c r="F198" s="284"/>
    </row>
    <row r="199" s="273" customFormat="1" spans="1:6">
      <c r="A199" s="283"/>
      <c r="B199" s="254"/>
      <c r="C199" s="255"/>
      <c r="D199" s="112"/>
      <c r="E199" s="112"/>
      <c r="F199" s="284"/>
    </row>
    <row r="200" s="273" customFormat="1" spans="1:6">
      <c r="A200" s="283"/>
      <c r="B200" s="254"/>
      <c r="C200" s="255"/>
      <c r="D200" s="112"/>
      <c r="E200" s="112"/>
      <c r="F200" s="284"/>
    </row>
    <row r="201" s="273" customFormat="1" spans="1:6">
      <c r="A201" s="283"/>
      <c r="B201" s="254"/>
      <c r="C201" s="255"/>
      <c r="D201" s="112"/>
      <c r="E201" s="112"/>
      <c r="F201" s="284"/>
    </row>
    <row r="202" s="273" customFormat="1" spans="1:6">
      <c r="A202" s="283"/>
      <c r="B202" s="254"/>
      <c r="C202" s="255"/>
      <c r="D202" s="112"/>
      <c r="E202" s="112"/>
      <c r="F202" s="284"/>
    </row>
    <row r="203" s="273" customFormat="1" spans="1:7">
      <c r="A203" s="283"/>
      <c r="B203" s="254"/>
      <c r="C203" s="255"/>
      <c r="D203" s="112"/>
      <c r="E203" s="112"/>
      <c r="F203" s="284"/>
      <c r="G203" s="287"/>
    </row>
    <row r="204" s="273" customFormat="1" spans="1:6">
      <c r="A204" s="283"/>
      <c r="B204" s="254"/>
      <c r="C204" s="255"/>
      <c r="D204" s="112"/>
      <c r="E204" s="112"/>
      <c r="F204" s="284"/>
    </row>
    <row r="205" s="273" customFormat="1" spans="1:6">
      <c r="A205" s="283"/>
      <c r="B205" s="254"/>
      <c r="C205" s="255"/>
      <c r="D205" s="112"/>
      <c r="E205" s="112"/>
      <c r="F205" s="284"/>
    </row>
    <row r="206" s="273" customFormat="1" spans="1:6">
      <c r="A206" s="283"/>
      <c r="B206" s="254"/>
      <c r="C206" s="255"/>
      <c r="D206" s="112"/>
      <c r="E206" s="112"/>
      <c r="F206" s="284"/>
    </row>
    <row r="207" s="273" customFormat="1" spans="1:7">
      <c r="A207" s="283"/>
      <c r="B207" s="254"/>
      <c r="C207" s="255"/>
      <c r="D207" s="112"/>
      <c r="E207" s="112"/>
      <c r="F207" s="284"/>
      <c r="G207" s="287"/>
    </row>
    <row r="208" s="273" customFormat="1" spans="1:6">
      <c r="A208" s="283"/>
      <c r="B208" s="254"/>
      <c r="C208" s="255"/>
      <c r="D208" s="112"/>
      <c r="E208" s="112"/>
      <c r="F208" s="284"/>
    </row>
    <row r="209" s="273" customFormat="1" spans="1:6">
      <c r="A209" s="283"/>
      <c r="B209" s="254"/>
      <c r="C209" s="255"/>
      <c r="D209" s="112"/>
      <c r="E209" s="112"/>
      <c r="F209" s="284"/>
    </row>
    <row r="210" s="273" customFormat="1" spans="1:6">
      <c r="A210" s="283"/>
      <c r="B210" s="254"/>
      <c r="C210" s="255"/>
      <c r="D210" s="112"/>
      <c r="E210" s="112"/>
      <c r="F210" s="284"/>
    </row>
    <row r="211" s="273" customFormat="1" spans="1:6">
      <c r="A211" s="283"/>
      <c r="B211" s="254"/>
      <c r="C211" s="255"/>
      <c r="D211" s="112"/>
      <c r="E211" s="112"/>
      <c r="F211" s="284"/>
    </row>
    <row r="212" s="273" customFormat="1" spans="1:6">
      <c r="A212" s="283"/>
      <c r="B212" s="254"/>
      <c r="C212" s="255"/>
      <c r="D212" s="112"/>
      <c r="E212" s="112"/>
      <c r="F212" s="284"/>
    </row>
    <row r="213" s="273" customFormat="1" spans="1:6">
      <c r="A213" s="283"/>
      <c r="B213" s="254"/>
      <c r="C213" s="255"/>
      <c r="D213" s="112"/>
      <c r="E213" s="112"/>
      <c r="F213" s="284"/>
    </row>
    <row r="214" s="273" customFormat="1" spans="1:6">
      <c r="A214" s="283"/>
      <c r="B214" s="254"/>
      <c r="C214" s="255"/>
      <c r="D214" s="112"/>
      <c r="E214" s="112"/>
      <c r="F214" s="284"/>
    </row>
    <row r="215" s="273" customFormat="1" spans="1:6">
      <c r="A215" s="283"/>
      <c r="B215" s="254"/>
      <c r="C215" s="255"/>
      <c r="D215" s="112"/>
      <c r="E215" s="112"/>
      <c r="F215" s="284"/>
    </row>
    <row r="216" s="273" customFormat="1" spans="1:6">
      <c r="A216" s="283"/>
      <c r="B216" s="254"/>
      <c r="C216" s="255"/>
      <c r="D216" s="112"/>
      <c r="E216" s="112"/>
      <c r="F216" s="284"/>
    </row>
    <row r="217" s="273" customFormat="1" spans="1:6">
      <c r="A217" s="283"/>
      <c r="B217" s="254"/>
      <c r="C217" s="255"/>
      <c r="D217" s="112"/>
      <c r="E217" s="112"/>
      <c r="F217" s="284"/>
    </row>
    <row r="218" s="273" customFormat="1" spans="1:6">
      <c r="A218" s="283"/>
      <c r="B218" s="254"/>
      <c r="C218" s="255"/>
      <c r="D218" s="112"/>
      <c r="E218" s="112"/>
      <c r="F218" s="284"/>
    </row>
    <row r="219" s="273" customFormat="1" spans="1:6">
      <c r="A219" s="283"/>
      <c r="B219" s="254"/>
      <c r="C219" s="255"/>
      <c r="D219" s="112"/>
      <c r="E219" s="112"/>
      <c r="F219" s="284"/>
    </row>
    <row r="220" s="273" customFormat="1" spans="1:6">
      <c r="A220" s="283"/>
      <c r="B220" s="254"/>
      <c r="C220" s="255"/>
      <c r="D220" s="112"/>
      <c r="E220" s="112"/>
      <c r="F220" s="284"/>
    </row>
    <row r="221" s="273" customFormat="1" spans="1:6">
      <c r="A221" s="283"/>
      <c r="B221" s="254"/>
      <c r="C221" s="255"/>
      <c r="D221" s="112"/>
      <c r="E221" s="112"/>
      <c r="F221" s="284"/>
    </row>
    <row r="222" s="273" customFormat="1" spans="1:6">
      <c r="A222" s="283"/>
      <c r="B222" s="254"/>
      <c r="C222" s="255"/>
      <c r="D222" s="112"/>
      <c r="E222" s="112"/>
      <c r="F222" s="284"/>
    </row>
    <row r="223" s="273" customFormat="1" spans="1:6">
      <c r="A223" s="283"/>
      <c r="B223" s="254"/>
      <c r="C223" s="255"/>
      <c r="D223" s="112"/>
      <c r="E223" s="112"/>
      <c r="F223" s="284"/>
    </row>
    <row r="224" s="273" customFormat="1" spans="1:6">
      <c r="A224" s="283"/>
      <c r="B224" s="254"/>
      <c r="C224" s="255"/>
      <c r="D224" s="112"/>
      <c r="E224" s="112"/>
      <c r="F224" s="284"/>
    </row>
    <row r="225" s="273" customFormat="1" spans="1:6">
      <c r="A225" s="283"/>
      <c r="B225" s="254"/>
      <c r="C225" s="255"/>
      <c r="D225" s="112"/>
      <c r="E225" s="112"/>
      <c r="F225" s="284"/>
    </row>
    <row r="226" s="273" customFormat="1" spans="1:6">
      <c r="A226" s="283"/>
      <c r="B226" s="254"/>
      <c r="C226" s="255"/>
      <c r="D226" s="112"/>
      <c r="E226" s="112"/>
      <c r="F226" s="284"/>
    </row>
    <row r="227" s="273" customFormat="1" spans="1:6">
      <c r="A227" s="283"/>
      <c r="B227" s="254"/>
      <c r="C227" s="288"/>
      <c r="D227" s="112"/>
      <c r="E227" s="112"/>
      <c r="F227" s="284"/>
    </row>
    <row r="228" s="273" customFormat="1" spans="1:6">
      <c r="A228" s="283"/>
      <c r="B228" s="254"/>
      <c r="C228" s="288"/>
      <c r="D228" s="112"/>
      <c r="E228" s="112"/>
      <c r="F228" s="284"/>
    </row>
    <row r="229" s="273" customFormat="1" spans="1:6">
      <c r="A229" s="283"/>
      <c r="B229" s="254"/>
      <c r="C229" s="288"/>
      <c r="D229" s="112"/>
      <c r="E229" s="112"/>
      <c r="F229" s="284"/>
    </row>
    <row r="230" s="273" customFormat="1" spans="1:6">
      <c r="A230" s="283"/>
      <c r="B230" s="254"/>
      <c r="C230" s="288"/>
      <c r="D230" s="112"/>
      <c r="E230" s="112"/>
      <c r="F230" s="284"/>
    </row>
    <row r="231" s="273" customFormat="1" spans="1:6">
      <c r="A231" s="283"/>
      <c r="B231" s="254"/>
      <c r="C231" s="288"/>
      <c r="D231" s="112"/>
      <c r="E231" s="112"/>
      <c r="F231" s="284"/>
    </row>
    <row r="232" s="273" customFormat="1" spans="1:6">
      <c r="A232" s="283"/>
      <c r="B232" s="254"/>
      <c r="C232" s="288"/>
      <c r="D232" s="112"/>
      <c r="E232" s="112"/>
      <c r="F232" s="284"/>
    </row>
    <row r="233" s="273" customFormat="1" spans="1:6">
      <c r="A233" s="283"/>
      <c r="B233" s="254"/>
      <c r="C233" s="288"/>
      <c r="D233" s="112"/>
      <c r="E233" s="112"/>
      <c r="F233" s="284"/>
    </row>
    <row r="234" s="273" customFormat="1" spans="1:6">
      <c r="A234" s="283"/>
      <c r="B234" s="254"/>
      <c r="C234" s="288"/>
      <c r="D234" s="112"/>
      <c r="E234" s="112"/>
      <c r="F234" s="284"/>
    </row>
    <row r="235" s="273" customFormat="1" spans="1:6">
      <c r="A235" s="283"/>
      <c r="B235" s="254"/>
      <c r="C235" s="288"/>
      <c r="D235" s="112"/>
      <c r="E235" s="112"/>
      <c r="F235" s="284"/>
    </row>
    <row r="236" s="273" customFormat="1" spans="1:6">
      <c r="A236" s="283"/>
      <c r="B236" s="254"/>
      <c r="C236" s="288"/>
      <c r="D236" s="112"/>
      <c r="E236" s="112"/>
      <c r="F236" s="284"/>
    </row>
    <row r="237" s="273" customFormat="1" spans="1:6">
      <c r="A237" s="283"/>
      <c r="B237" s="254"/>
      <c r="C237" s="288"/>
      <c r="D237" s="112"/>
      <c r="E237" s="112"/>
      <c r="F237" s="284"/>
    </row>
    <row r="238" s="273" customFormat="1" spans="1:6">
      <c r="A238" s="283"/>
      <c r="B238" s="254"/>
      <c r="C238" s="288"/>
      <c r="D238" s="112"/>
      <c r="E238" s="112"/>
      <c r="F238" s="284"/>
    </row>
    <row r="239" s="273" customFormat="1" spans="1:6">
      <c r="A239" s="283"/>
      <c r="B239" s="254"/>
      <c r="C239" s="288"/>
      <c r="D239" s="112"/>
      <c r="E239" s="112"/>
      <c r="F239" s="284"/>
    </row>
    <row r="240" s="273" customFormat="1" spans="1:6">
      <c r="A240" s="283"/>
      <c r="B240" s="254"/>
      <c r="C240" s="288"/>
      <c r="D240" s="112"/>
      <c r="E240" s="112"/>
      <c r="F240" s="284"/>
    </row>
    <row r="241" s="273" customFormat="1" spans="1:6">
      <c r="A241" s="283"/>
      <c r="B241" s="254"/>
      <c r="C241" s="288"/>
      <c r="D241" s="112"/>
      <c r="E241" s="112"/>
      <c r="F241" s="284"/>
    </row>
    <row r="242" s="273" customFormat="1" spans="1:6">
      <c r="A242" s="283"/>
      <c r="B242" s="254"/>
      <c r="C242" s="288"/>
      <c r="D242" s="112"/>
      <c r="E242" s="112"/>
      <c r="F242" s="284"/>
    </row>
    <row r="243" s="273" customFormat="1" spans="1:6">
      <c r="A243" s="283"/>
      <c r="B243" s="254"/>
      <c r="C243" s="288"/>
      <c r="D243" s="112"/>
      <c r="E243" s="112"/>
      <c r="F243" s="284"/>
    </row>
    <row r="244" s="273" customFormat="1" spans="1:6">
      <c r="A244" s="283"/>
      <c r="B244" s="254"/>
      <c r="C244" s="288"/>
      <c r="D244" s="112"/>
      <c r="E244" s="112"/>
      <c r="F244" s="284"/>
    </row>
    <row r="245" s="273" customFormat="1" spans="1:6">
      <c r="A245" s="283"/>
      <c r="B245" s="254"/>
      <c r="C245" s="255"/>
      <c r="D245" s="112"/>
      <c r="E245" s="112"/>
      <c r="F245" s="284"/>
    </row>
    <row r="246" s="273" customFormat="1" spans="1:6">
      <c r="A246" s="283"/>
      <c r="B246" s="254"/>
      <c r="C246" s="255"/>
      <c r="D246" s="112"/>
      <c r="E246" s="112"/>
      <c r="F246" s="284"/>
    </row>
    <row r="247" s="273" customFormat="1" spans="1:6">
      <c r="A247" s="283"/>
      <c r="B247" s="254"/>
      <c r="C247" s="255"/>
      <c r="D247" s="112"/>
      <c r="E247" s="112"/>
      <c r="F247" s="284"/>
    </row>
    <row r="248" s="273" customFormat="1" spans="1:6">
      <c r="A248" s="283"/>
      <c r="B248" s="254"/>
      <c r="C248" s="255"/>
      <c r="D248" s="112"/>
      <c r="E248" s="112"/>
      <c r="F248" s="284"/>
    </row>
    <row r="249" s="273" customFormat="1" spans="1:6">
      <c r="A249" s="283"/>
      <c r="B249" s="254"/>
      <c r="C249" s="255"/>
      <c r="D249" s="112"/>
      <c r="E249" s="112"/>
      <c r="F249" s="284"/>
    </row>
    <row r="250" s="273" customFormat="1" spans="1:6">
      <c r="A250" s="283"/>
      <c r="B250" s="254"/>
      <c r="C250" s="255"/>
      <c r="D250" s="112"/>
      <c r="E250" s="112"/>
      <c r="F250" s="284"/>
    </row>
    <row r="251" s="273" customFormat="1" spans="1:6">
      <c r="A251" s="283"/>
      <c r="B251" s="254"/>
      <c r="C251" s="255"/>
      <c r="D251" s="112"/>
      <c r="E251" s="112"/>
      <c r="F251" s="284"/>
    </row>
    <row r="252" s="273" customFormat="1" spans="1:6">
      <c r="A252" s="283"/>
      <c r="B252" s="254"/>
      <c r="C252" s="255"/>
      <c r="D252" s="112"/>
      <c r="E252" s="112"/>
      <c r="F252" s="284"/>
    </row>
    <row r="253" s="273" customFormat="1" spans="1:6">
      <c r="A253" s="283"/>
      <c r="B253" s="254"/>
      <c r="C253" s="255"/>
      <c r="D253" s="112"/>
      <c r="E253" s="112"/>
      <c r="F253" s="284"/>
    </row>
    <row r="254" s="273" customFormat="1" spans="1:6">
      <c r="A254" s="283"/>
      <c r="B254" s="254"/>
      <c r="C254" s="255"/>
      <c r="D254" s="112"/>
      <c r="E254" s="112"/>
      <c r="F254" s="284"/>
    </row>
    <row r="255" s="273" customFormat="1" spans="1:6">
      <c r="A255" s="283"/>
      <c r="B255" s="254"/>
      <c r="C255" s="255"/>
      <c r="D255" s="112"/>
      <c r="E255" s="112"/>
      <c r="F255" s="284"/>
    </row>
    <row r="256" s="273" customFormat="1" spans="1:6">
      <c r="A256" s="283"/>
      <c r="B256" s="254"/>
      <c r="C256" s="255"/>
      <c r="D256" s="112"/>
      <c r="E256" s="112"/>
      <c r="F256" s="284"/>
    </row>
    <row r="257" s="273" customFormat="1" spans="1:6">
      <c r="A257" s="283"/>
      <c r="B257" s="254"/>
      <c r="C257" s="255"/>
      <c r="D257" s="112"/>
      <c r="E257" s="112"/>
      <c r="F257" s="284"/>
    </row>
    <row r="258" s="273" customFormat="1" spans="1:6">
      <c r="A258" s="283"/>
      <c r="B258" s="254"/>
      <c r="C258" s="255"/>
      <c r="D258" s="112"/>
      <c r="E258" s="112"/>
      <c r="F258" s="284"/>
    </row>
    <row r="259" s="273" customFormat="1" spans="1:6">
      <c r="A259" s="283"/>
      <c r="B259" s="254"/>
      <c r="C259" s="255"/>
      <c r="D259" s="112"/>
      <c r="E259" s="112"/>
      <c r="F259" s="284"/>
    </row>
    <row r="260" s="273" customFormat="1" spans="1:6">
      <c r="A260" s="283"/>
      <c r="B260" s="254"/>
      <c r="C260" s="255"/>
      <c r="D260" s="112"/>
      <c r="E260" s="112"/>
      <c r="F260" s="284"/>
    </row>
    <row r="261" s="273" customFormat="1" spans="1:6">
      <c r="A261" s="283"/>
      <c r="B261" s="254"/>
      <c r="C261" s="255"/>
      <c r="D261" s="112"/>
      <c r="E261" s="112"/>
      <c r="F261" s="284"/>
    </row>
    <row r="262" s="273" customFormat="1" spans="1:6">
      <c r="A262" s="283"/>
      <c r="B262" s="254"/>
      <c r="C262" s="255"/>
      <c r="D262" s="112"/>
      <c r="E262" s="112"/>
      <c r="F262" s="284"/>
    </row>
    <row r="263" s="273" customFormat="1" spans="1:6">
      <c r="A263" s="283"/>
      <c r="B263" s="254"/>
      <c r="C263" s="255"/>
      <c r="D263" s="112"/>
      <c r="E263" s="112"/>
      <c r="F263" s="284"/>
    </row>
    <row r="264" s="273" customFormat="1" spans="1:6">
      <c r="A264" s="283"/>
      <c r="B264" s="254"/>
      <c r="C264" s="255"/>
      <c r="D264" s="112"/>
      <c r="E264" s="112"/>
      <c r="F264" s="284"/>
    </row>
    <row r="265" s="273" customFormat="1" spans="1:6">
      <c r="A265" s="283"/>
      <c r="B265" s="254"/>
      <c r="C265" s="255"/>
      <c r="D265" s="112"/>
      <c r="E265" s="112"/>
      <c r="F265" s="284"/>
    </row>
    <row r="266" s="273" customFormat="1" spans="1:6">
      <c r="A266" s="283"/>
      <c r="B266" s="254"/>
      <c r="C266" s="255"/>
      <c r="D266" s="112"/>
      <c r="E266" s="112"/>
      <c r="F266" s="284"/>
    </row>
    <row r="267" s="273" customFormat="1" spans="1:6">
      <c r="A267" s="283"/>
      <c r="B267" s="254"/>
      <c r="C267" s="255"/>
      <c r="D267" s="112"/>
      <c r="E267" s="112"/>
      <c r="F267" s="284"/>
    </row>
    <row r="268" s="273" customFormat="1" spans="1:6">
      <c r="A268" s="283"/>
      <c r="B268" s="254"/>
      <c r="C268" s="255"/>
      <c r="D268" s="112"/>
      <c r="E268" s="112"/>
      <c r="F268" s="284"/>
    </row>
    <row r="269" s="273" customFormat="1" spans="1:6">
      <c r="A269" s="283"/>
      <c r="B269" s="254"/>
      <c r="C269" s="255"/>
      <c r="D269" s="112"/>
      <c r="E269" s="112"/>
      <c r="F269" s="284"/>
    </row>
    <row r="270" s="273" customFormat="1" spans="1:6">
      <c r="A270" s="283"/>
      <c r="B270" s="254"/>
      <c r="C270" s="255"/>
      <c r="D270" s="112"/>
      <c r="E270" s="112"/>
      <c r="F270" s="284"/>
    </row>
    <row r="271" s="273" customFormat="1" spans="1:6">
      <c r="A271" s="283"/>
      <c r="B271" s="254"/>
      <c r="C271" s="255"/>
      <c r="D271" s="112"/>
      <c r="E271" s="112"/>
      <c r="F271" s="284"/>
    </row>
    <row r="272" s="273" customFormat="1" spans="1:6">
      <c r="A272" s="283"/>
      <c r="B272" s="254"/>
      <c r="C272" s="255"/>
      <c r="D272" s="112"/>
      <c r="E272" s="112"/>
      <c r="F272" s="284"/>
    </row>
    <row r="273" s="273" customFormat="1" spans="1:6">
      <c r="A273" s="283"/>
      <c r="B273" s="254"/>
      <c r="C273" s="255"/>
      <c r="D273" s="112"/>
      <c r="E273" s="112"/>
      <c r="F273" s="284"/>
    </row>
    <row r="274" s="273" customFormat="1" spans="1:6">
      <c r="A274" s="283"/>
      <c r="B274" s="254"/>
      <c r="C274" s="255"/>
      <c r="D274" s="112"/>
      <c r="E274" s="112"/>
      <c r="F274" s="284"/>
    </row>
    <row r="275" s="273" customFormat="1" spans="1:6">
      <c r="A275" s="283"/>
      <c r="B275" s="254"/>
      <c r="C275" s="255"/>
      <c r="D275" s="112"/>
      <c r="E275" s="112"/>
      <c r="F275" s="284"/>
    </row>
    <row r="276" s="273" customFormat="1" spans="1:6">
      <c r="A276" s="283"/>
      <c r="B276" s="254"/>
      <c r="C276" s="255"/>
      <c r="D276" s="112"/>
      <c r="E276" s="112"/>
      <c r="F276" s="284"/>
    </row>
    <row r="277" s="273" customFormat="1" spans="1:6">
      <c r="A277" s="283"/>
      <c r="B277" s="254"/>
      <c r="C277" s="255"/>
      <c r="D277" s="112"/>
      <c r="E277" s="112"/>
      <c r="F277" s="284"/>
    </row>
    <row r="278" s="273" customFormat="1" spans="1:6">
      <c r="A278" s="283"/>
      <c r="B278" s="254"/>
      <c r="C278" s="255"/>
      <c r="D278" s="112"/>
      <c r="E278" s="112"/>
      <c r="F278" s="284"/>
    </row>
    <row r="279" s="273" customFormat="1" spans="1:6">
      <c r="A279" s="283"/>
      <c r="B279" s="254"/>
      <c r="C279" s="255"/>
      <c r="D279" s="112"/>
      <c r="E279" s="112"/>
      <c r="F279" s="284"/>
    </row>
    <row r="280" s="273" customFormat="1" spans="1:6">
      <c r="A280" s="283"/>
      <c r="B280" s="254"/>
      <c r="C280" s="255"/>
      <c r="D280" s="112"/>
      <c r="E280" s="112"/>
      <c r="F280" s="284"/>
    </row>
    <row r="281" s="273" customFormat="1" spans="1:6">
      <c r="A281" s="283"/>
      <c r="B281" s="254"/>
      <c r="C281" s="255"/>
      <c r="D281" s="112"/>
      <c r="E281" s="112"/>
      <c r="F281" s="284"/>
    </row>
    <row r="282" s="273" customFormat="1" spans="1:6">
      <c r="A282" s="283"/>
      <c r="B282" s="254"/>
      <c r="C282" s="255"/>
      <c r="D282" s="112"/>
      <c r="E282" s="112"/>
      <c r="F282" s="284"/>
    </row>
    <row r="283" s="273" customFormat="1" spans="1:6">
      <c r="A283" s="283"/>
      <c r="B283" s="254"/>
      <c r="C283" s="255"/>
      <c r="D283" s="112"/>
      <c r="E283" s="112"/>
      <c r="F283" s="284"/>
    </row>
    <row r="284" s="273" customFormat="1" spans="1:6">
      <c r="A284" s="283"/>
      <c r="B284" s="254"/>
      <c r="C284" s="255"/>
      <c r="D284" s="112"/>
      <c r="E284" s="112"/>
      <c r="F284" s="284"/>
    </row>
    <row r="285" s="273" customFormat="1" spans="1:6">
      <c r="A285" s="283"/>
      <c r="B285" s="254"/>
      <c r="C285" s="255"/>
      <c r="D285" s="112"/>
      <c r="E285" s="112"/>
      <c r="F285" s="284"/>
    </row>
    <row r="286" s="273" customFormat="1" spans="1:6">
      <c r="A286" s="283"/>
      <c r="B286" s="254"/>
      <c r="C286" s="255"/>
      <c r="D286" s="112"/>
      <c r="E286" s="112"/>
      <c r="F286" s="284"/>
    </row>
    <row r="287" s="273" customFormat="1" spans="1:6">
      <c r="A287" s="283"/>
      <c r="B287" s="254"/>
      <c r="C287" s="255"/>
      <c r="D287" s="112"/>
      <c r="E287" s="112"/>
      <c r="F287" s="284"/>
    </row>
    <row r="288" s="273" customFormat="1" spans="1:6">
      <c r="A288" s="283"/>
      <c r="B288" s="254"/>
      <c r="C288" s="255"/>
      <c r="D288" s="112"/>
      <c r="E288" s="112"/>
      <c r="F288" s="284"/>
    </row>
    <row r="289" s="273" customFormat="1" spans="1:6">
      <c r="A289" s="283"/>
      <c r="B289" s="254"/>
      <c r="C289" s="255"/>
      <c r="D289" s="112"/>
      <c r="E289" s="112"/>
      <c r="F289" s="284"/>
    </row>
    <row r="290" s="273" customFormat="1" spans="1:6">
      <c r="A290" s="283"/>
      <c r="B290" s="254"/>
      <c r="C290" s="255"/>
      <c r="D290" s="112"/>
      <c r="E290" s="112"/>
      <c r="F290" s="284"/>
    </row>
    <row r="291" s="273" customFormat="1" spans="1:6">
      <c r="A291" s="283"/>
      <c r="B291" s="254"/>
      <c r="C291" s="255"/>
      <c r="D291" s="112"/>
      <c r="E291" s="112"/>
      <c r="F291" s="284"/>
    </row>
    <row r="292" s="273" customFormat="1" spans="1:6">
      <c r="A292" s="283"/>
      <c r="B292" s="254"/>
      <c r="C292" s="255"/>
      <c r="D292" s="112"/>
      <c r="E292" s="112"/>
      <c r="F292" s="284"/>
    </row>
    <row r="293" s="273" customFormat="1" spans="1:6">
      <c r="A293" s="283"/>
      <c r="B293" s="254"/>
      <c r="C293" s="255"/>
      <c r="D293" s="112"/>
      <c r="E293" s="112"/>
      <c r="F293" s="284"/>
    </row>
    <row r="294" s="273" customFormat="1" spans="1:6">
      <c r="A294" s="283"/>
      <c r="B294" s="254"/>
      <c r="C294" s="255"/>
      <c r="D294" s="112"/>
      <c r="E294" s="112"/>
      <c r="F294" s="284"/>
    </row>
    <row r="295" s="273" customFormat="1" spans="1:6">
      <c r="A295" s="283"/>
      <c r="B295" s="254"/>
      <c r="C295" s="255"/>
      <c r="D295" s="112"/>
      <c r="E295" s="112"/>
      <c r="F295" s="284"/>
    </row>
    <row r="296" s="273" customFormat="1" spans="1:6">
      <c r="A296" s="283"/>
      <c r="B296" s="254"/>
      <c r="C296" s="255"/>
      <c r="D296" s="112"/>
      <c r="E296" s="112"/>
      <c r="F296" s="284"/>
    </row>
    <row r="297" s="273" customFormat="1" spans="1:6">
      <c r="A297" s="283"/>
      <c r="B297" s="254"/>
      <c r="C297" s="255"/>
      <c r="D297" s="112"/>
      <c r="E297" s="112"/>
      <c r="F297" s="284"/>
    </row>
    <row r="298" s="273" customFormat="1" spans="1:6">
      <c r="A298" s="283"/>
      <c r="B298" s="254"/>
      <c r="C298" s="255"/>
      <c r="D298" s="112"/>
      <c r="E298" s="112"/>
      <c r="F298" s="284"/>
    </row>
    <row r="299" s="273" customFormat="1" spans="1:6">
      <c r="A299" s="283"/>
      <c r="B299" s="254"/>
      <c r="C299" s="255"/>
      <c r="D299" s="112"/>
      <c r="E299" s="112"/>
      <c r="F299" s="284"/>
    </row>
    <row r="300" s="273" customFormat="1" spans="1:6">
      <c r="A300" s="283"/>
      <c r="B300" s="254"/>
      <c r="C300" s="255"/>
      <c r="D300" s="112"/>
      <c r="E300" s="112"/>
      <c r="F300" s="284"/>
    </row>
    <row r="301" s="273" customFormat="1" spans="1:6">
      <c r="A301" s="283"/>
      <c r="B301" s="254"/>
      <c r="C301" s="255"/>
      <c r="D301" s="112"/>
      <c r="E301" s="112"/>
      <c r="F301" s="284"/>
    </row>
    <row r="302" s="273" customFormat="1" spans="1:6">
      <c r="A302" s="283"/>
      <c r="B302" s="254"/>
      <c r="C302" s="255"/>
      <c r="D302" s="112"/>
      <c r="E302" s="112"/>
      <c r="F302" s="284"/>
    </row>
    <row r="303" s="273" customFormat="1" spans="1:6">
      <c r="A303" s="283"/>
      <c r="B303" s="254"/>
      <c r="C303" s="255"/>
      <c r="D303" s="112"/>
      <c r="E303" s="112"/>
      <c r="F303" s="284"/>
    </row>
    <row r="304" s="273" customFormat="1" spans="1:6">
      <c r="A304" s="283"/>
      <c r="B304" s="254"/>
      <c r="C304" s="255"/>
      <c r="D304" s="112"/>
      <c r="E304" s="112"/>
      <c r="F304" s="284"/>
    </row>
    <row r="305" s="273" customFormat="1" spans="1:6">
      <c r="A305" s="283"/>
      <c r="B305" s="254"/>
      <c r="C305" s="255"/>
      <c r="D305" s="112"/>
      <c r="E305" s="112"/>
      <c r="F305" s="284"/>
    </row>
    <row r="306" s="273" customFormat="1" spans="1:6">
      <c r="A306" s="283"/>
      <c r="B306" s="254"/>
      <c r="C306" s="255"/>
      <c r="D306" s="112"/>
      <c r="E306" s="112"/>
      <c r="F306" s="284"/>
    </row>
    <row r="307" s="273" customFormat="1" spans="1:6">
      <c r="A307" s="283"/>
      <c r="B307" s="254"/>
      <c r="C307" s="255"/>
      <c r="D307" s="112"/>
      <c r="E307" s="112"/>
      <c r="F307" s="284"/>
    </row>
    <row r="308" s="273" customFormat="1" spans="1:6">
      <c r="A308" s="283"/>
      <c r="B308" s="254"/>
      <c r="C308" s="255"/>
      <c r="D308" s="112"/>
      <c r="E308" s="112"/>
      <c r="F308" s="284"/>
    </row>
    <row r="309" s="273" customFormat="1" spans="1:6">
      <c r="A309" s="283"/>
      <c r="B309" s="254"/>
      <c r="C309" s="255"/>
      <c r="D309" s="112"/>
      <c r="E309" s="112"/>
      <c r="F309" s="284"/>
    </row>
    <row r="310" s="273" customFormat="1" spans="1:6">
      <c r="A310" s="283"/>
      <c r="B310" s="254"/>
      <c r="C310" s="255"/>
      <c r="D310" s="112"/>
      <c r="E310" s="112"/>
      <c r="F310" s="284"/>
    </row>
    <row r="311" s="273" customFormat="1" spans="1:6">
      <c r="A311" s="283"/>
      <c r="B311" s="254"/>
      <c r="C311" s="255"/>
      <c r="D311" s="112"/>
      <c r="E311" s="112"/>
      <c r="F311" s="284"/>
    </row>
    <row r="312" s="273" customFormat="1" spans="1:6">
      <c r="A312" s="283"/>
      <c r="B312" s="254"/>
      <c r="C312" s="255"/>
      <c r="D312" s="112"/>
      <c r="E312" s="112"/>
      <c r="F312" s="284"/>
    </row>
    <row r="313" s="273" customFormat="1" spans="1:6">
      <c r="A313" s="283"/>
      <c r="B313" s="254"/>
      <c r="C313" s="255"/>
      <c r="D313" s="112"/>
      <c r="E313" s="112"/>
      <c r="F313" s="284"/>
    </row>
    <row r="314" s="273" customFormat="1" spans="1:6">
      <c r="A314" s="283"/>
      <c r="B314" s="254"/>
      <c r="C314" s="255"/>
      <c r="D314" s="112"/>
      <c r="E314" s="112"/>
      <c r="F314" s="284"/>
    </row>
    <row r="315" s="273" customFormat="1" spans="1:6">
      <c r="A315" s="283"/>
      <c r="B315" s="254"/>
      <c r="C315" s="255"/>
      <c r="D315" s="112"/>
      <c r="E315" s="112"/>
      <c r="F315" s="284"/>
    </row>
    <row r="316" s="273" customFormat="1" spans="1:6">
      <c r="A316" s="283"/>
      <c r="B316" s="254"/>
      <c r="C316" s="255"/>
      <c r="D316" s="112"/>
      <c r="E316" s="112"/>
      <c r="F316" s="284"/>
    </row>
    <row r="317" s="273" customFormat="1" spans="1:6">
      <c r="A317" s="283"/>
      <c r="B317" s="254"/>
      <c r="C317" s="255"/>
      <c r="D317" s="112"/>
      <c r="E317" s="112"/>
      <c r="F317" s="284"/>
    </row>
    <row r="318" s="273" customFormat="1" spans="1:6">
      <c r="A318" s="283"/>
      <c r="B318" s="254"/>
      <c r="C318" s="255"/>
      <c r="D318" s="112"/>
      <c r="E318" s="112"/>
      <c r="F318" s="284"/>
    </row>
    <row r="319" s="273" customFormat="1" spans="1:6">
      <c r="A319" s="283"/>
      <c r="B319" s="254"/>
      <c r="C319" s="255"/>
      <c r="D319" s="112"/>
      <c r="E319" s="112"/>
      <c r="F319" s="284"/>
    </row>
    <row r="320" s="273" customFormat="1" spans="1:6">
      <c r="A320" s="283"/>
      <c r="B320" s="254"/>
      <c r="C320" s="255"/>
      <c r="D320" s="112"/>
      <c r="E320" s="112"/>
      <c r="F320" s="284"/>
    </row>
    <row r="321" s="273" customFormat="1" spans="1:6">
      <c r="A321" s="283"/>
      <c r="B321" s="254"/>
      <c r="C321" s="255"/>
      <c r="D321" s="112"/>
      <c r="E321" s="112"/>
      <c r="F321" s="284"/>
    </row>
    <row r="322" s="273" customFormat="1" spans="1:6">
      <c r="A322" s="283"/>
      <c r="B322" s="254"/>
      <c r="C322" s="255"/>
      <c r="D322" s="112"/>
      <c r="E322" s="112"/>
      <c r="F322" s="284"/>
    </row>
    <row r="323" s="273" customFormat="1" spans="1:6">
      <c r="A323" s="283"/>
      <c r="B323" s="254"/>
      <c r="C323" s="255"/>
      <c r="D323" s="112"/>
      <c r="E323" s="112"/>
      <c r="F323" s="284"/>
    </row>
    <row r="324" s="273" customFormat="1" spans="1:6">
      <c r="A324" s="283"/>
      <c r="B324" s="254"/>
      <c r="C324" s="255"/>
      <c r="D324" s="112"/>
      <c r="E324" s="112"/>
      <c r="F324" s="284"/>
    </row>
    <row r="325" s="273" customFormat="1" spans="1:6">
      <c r="A325" s="283"/>
      <c r="B325" s="254"/>
      <c r="C325" s="255"/>
      <c r="D325" s="112"/>
      <c r="E325" s="112"/>
      <c r="F325" s="284"/>
    </row>
    <row r="326" s="273" customFormat="1" spans="1:6">
      <c r="A326" s="283"/>
      <c r="B326" s="254"/>
      <c r="C326" s="255"/>
      <c r="D326" s="112"/>
      <c r="E326" s="112"/>
      <c r="F326" s="284"/>
    </row>
    <row r="327" s="273" customFormat="1" spans="1:6">
      <c r="A327" s="283"/>
      <c r="B327" s="254"/>
      <c r="C327" s="255"/>
      <c r="D327" s="112"/>
      <c r="E327" s="112"/>
      <c r="F327" s="284"/>
    </row>
    <row r="328" s="273" customFormat="1" spans="1:6">
      <c r="A328" s="283"/>
      <c r="B328" s="254"/>
      <c r="C328" s="255"/>
      <c r="D328" s="112"/>
      <c r="E328" s="112"/>
      <c r="F328" s="284"/>
    </row>
    <row r="329" s="273" customFormat="1" spans="1:6">
      <c r="A329" s="283"/>
      <c r="B329" s="254"/>
      <c r="C329" s="255"/>
      <c r="D329" s="112"/>
      <c r="E329" s="112"/>
      <c r="F329" s="284"/>
    </row>
    <row r="330" s="273" customFormat="1" spans="1:6">
      <c r="A330" s="283"/>
      <c r="B330" s="254"/>
      <c r="C330" s="255"/>
      <c r="D330" s="112"/>
      <c r="E330" s="112"/>
      <c r="F330" s="284"/>
    </row>
    <row r="331" s="273" customFormat="1" spans="1:6">
      <c r="A331" s="283"/>
      <c r="B331" s="254"/>
      <c r="C331" s="255"/>
      <c r="D331" s="112"/>
      <c r="E331" s="112"/>
      <c r="F331" s="284"/>
    </row>
    <row r="332" s="273" customFormat="1" spans="1:8">
      <c r="A332" s="283"/>
      <c r="B332" s="254"/>
      <c r="C332" s="255"/>
      <c r="D332" s="112"/>
      <c r="E332" s="112"/>
      <c r="F332" s="284"/>
      <c r="H332" s="287"/>
    </row>
    <row r="333" s="273" customFormat="1" spans="1:6">
      <c r="A333" s="283"/>
      <c r="B333" s="254"/>
      <c r="C333" s="255"/>
      <c r="D333" s="112"/>
      <c r="E333" s="112"/>
      <c r="F333" s="284"/>
    </row>
    <row r="334" s="273" customFormat="1" spans="1:6">
      <c r="A334" s="283"/>
      <c r="B334" s="254"/>
      <c r="C334" s="255"/>
      <c r="D334" s="112"/>
      <c r="E334" s="112"/>
      <c r="F334" s="284"/>
    </row>
    <row r="335" s="273" customFormat="1" spans="1:6">
      <c r="A335" s="283"/>
      <c r="B335" s="254"/>
      <c r="C335" s="255"/>
      <c r="D335" s="112"/>
      <c r="E335" s="112"/>
      <c r="F335" s="284"/>
    </row>
    <row r="336" s="273" customFormat="1" spans="1:6">
      <c r="A336" s="283"/>
      <c r="B336" s="254"/>
      <c r="C336" s="255"/>
      <c r="D336" s="112"/>
      <c r="E336" s="112"/>
      <c r="F336" s="284"/>
    </row>
    <row r="337" s="273" customFormat="1" spans="1:6">
      <c r="A337" s="283"/>
      <c r="B337" s="254"/>
      <c r="C337" s="255"/>
      <c r="D337" s="112"/>
      <c r="E337" s="112"/>
      <c r="F337" s="284"/>
    </row>
    <row r="338" s="273" customFormat="1" spans="1:6">
      <c r="A338" s="283"/>
      <c r="B338" s="254"/>
      <c r="C338" s="255"/>
      <c r="D338" s="112"/>
      <c r="E338" s="112"/>
      <c r="F338" s="284"/>
    </row>
    <row r="339" s="273" customFormat="1" spans="1:6">
      <c r="A339" s="283"/>
      <c r="B339" s="254"/>
      <c r="C339" s="255"/>
      <c r="D339" s="112"/>
      <c r="E339" s="112"/>
      <c r="F339" s="284"/>
    </row>
    <row r="340" s="273" customFormat="1" spans="1:6">
      <c r="A340" s="283"/>
      <c r="B340" s="254"/>
      <c r="C340" s="255"/>
      <c r="D340" s="112"/>
      <c r="E340" s="112"/>
      <c r="F340" s="284"/>
    </row>
    <row r="341" s="273" customFormat="1" spans="1:6">
      <c r="A341" s="283"/>
      <c r="B341" s="254"/>
      <c r="C341" s="255"/>
      <c r="D341" s="112"/>
      <c r="E341" s="112"/>
      <c r="F341" s="284"/>
    </row>
    <row r="342" s="273" customFormat="1" spans="1:6">
      <c r="A342" s="283"/>
      <c r="B342" s="254"/>
      <c r="C342" s="255"/>
      <c r="D342" s="112"/>
      <c r="E342" s="112"/>
      <c r="F342" s="284"/>
    </row>
    <row r="343" s="273" customFormat="1" spans="1:6">
      <c r="A343" s="283"/>
      <c r="B343" s="254"/>
      <c r="C343" s="255"/>
      <c r="D343" s="112"/>
      <c r="E343" s="112"/>
      <c r="F343" s="284"/>
    </row>
    <row r="344" s="273" customFormat="1" spans="1:6">
      <c r="A344" s="283"/>
      <c r="B344" s="254"/>
      <c r="C344" s="255"/>
      <c r="D344" s="112"/>
      <c r="E344" s="112"/>
      <c r="F344" s="284"/>
    </row>
    <row r="345" s="273" customFormat="1" spans="1:6">
      <c r="A345" s="283"/>
      <c r="B345" s="254"/>
      <c r="C345" s="255"/>
      <c r="D345" s="112"/>
      <c r="E345" s="112"/>
      <c r="F345" s="284"/>
    </row>
    <row r="346" s="273" customFormat="1" spans="1:6">
      <c r="A346" s="283"/>
      <c r="B346" s="254"/>
      <c r="C346" s="255"/>
      <c r="D346" s="112"/>
      <c r="E346" s="112"/>
      <c r="F346" s="284"/>
    </row>
    <row r="347" s="273" customFormat="1" spans="1:6">
      <c r="A347" s="283"/>
      <c r="B347" s="254"/>
      <c r="C347" s="255"/>
      <c r="D347" s="112"/>
      <c r="E347" s="112"/>
      <c r="F347" s="284"/>
    </row>
    <row r="348" s="273" customFormat="1" spans="1:6">
      <c r="A348" s="283"/>
      <c r="B348" s="254"/>
      <c r="C348" s="255"/>
      <c r="D348" s="112"/>
      <c r="E348" s="112"/>
      <c r="F348" s="284"/>
    </row>
    <row r="349" s="273" customFormat="1" spans="1:6">
      <c r="A349" s="283"/>
      <c r="B349" s="254"/>
      <c r="C349" s="255"/>
      <c r="D349" s="112"/>
      <c r="E349" s="112"/>
      <c r="F349" s="284"/>
    </row>
    <row r="350" s="273" customFormat="1" spans="1:6">
      <c r="A350" s="283"/>
      <c r="B350" s="289"/>
      <c r="C350" s="255"/>
      <c r="D350" s="4"/>
      <c r="E350" s="4"/>
      <c r="F350" s="284"/>
    </row>
    <row r="351" s="273" customFormat="1" spans="1:6">
      <c r="A351" s="283"/>
      <c r="B351" s="289"/>
      <c r="C351" s="255"/>
      <c r="D351" s="4"/>
      <c r="E351" s="4"/>
      <c r="F351" s="284"/>
    </row>
    <row r="352" s="273" customFormat="1" spans="1:6">
      <c r="A352" s="283"/>
      <c r="B352" s="289"/>
      <c r="C352" s="255"/>
      <c r="D352" s="4"/>
      <c r="E352" s="4"/>
      <c r="F352" s="284"/>
    </row>
    <row r="353" s="273" customFormat="1" spans="1:6">
      <c r="A353" s="283"/>
      <c r="B353" s="289"/>
      <c r="C353" s="255"/>
      <c r="D353" s="4"/>
      <c r="E353" s="4"/>
      <c r="F353" s="284"/>
    </row>
    <row r="354" s="273" customFormat="1" spans="1:6">
      <c r="A354" s="283"/>
      <c r="B354" s="289"/>
      <c r="C354" s="255"/>
      <c r="D354" s="4"/>
      <c r="E354" s="4"/>
      <c r="F354" s="284"/>
    </row>
    <row r="355" s="273" customFormat="1" spans="1:6">
      <c r="A355" s="283"/>
      <c r="B355" s="289"/>
      <c r="C355" s="255"/>
      <c r="D355" s="4"/>
      <c r="E355" s="4"/>
      <c r="F355" s="284"/>
    </row>
    <row r="356" s="273" customFormat="1" spans="1:6">
      <c r="A356" s="283"/>
      <c r="B356" s="289"/>
      <c r="C356" s="255"/>
      <c r="D356" s="4"/>
      <c r="E356" s="4"/>
      <c r="F356" s="284"/>
    </row>
    <row r="357" s="273" customFormat="1" spans="1:6">
      <c r="A357" s="283"/>
      <c r="B357" s="289"/>
      <c r="C357" s="255"/>
      <c r="D357" s="4"/>
      <c r="E357" s="4"/>
      <c r="F357" s="284"/>
    </row>
    <row r="358" s="273" customFormat="1" spans="1:6">
      <c r="A358" s="283"/>
      <c r="B358" s="289"/>
      <c r="C358" s="255"/>
      <c r="D358" s="4"/>
      <c r="E358" s="4"/>
      <c r="F358" s="284"/>
    </row>
    <row r="359" s="273" customFormat="1" spans="1:6">
      <c r="A359" s="283"/>
      <c r="B359" s="289"/>
      <c r="C359" s="255"/>
      <c r="D359" s="4"/>
      <c r="E359" s="4"/>
      <c r="F359" s="284"/>
    </row>
    <row r="360" s="273" customFormat="1" spans="1:6">
      <c r="A360" s="283"/>
      <c r="B360" s="289"/>
      <c r="C360" s="255"/>
      <c r="D360" s="4"/>
      <c r="E360" s="4"/>
      <c r="F360" s="284"/>
    </row>
    <row r="361" s="273" customFormat="1" spans="1:6">
      <c r="A361" s="283"/>
      <c r="B361" s="289"/>
      <c r="C361" s="255"/>
      <c r="D361" s="4"/>
      <c r="E361" s="4"/>
      <c r="F361" s="284"/>
    </row>
    <row r="362" s="273" customFormat="1" spans="1:6">
      <c r="A362" s="283"/>
      <c r="B362" s="289"/>
      <c r="C362" s="255"/>
      <c r="D362" s="4"/>
      <c r="E362" s="4"/>
      <c r="F362" s="284"/>
    </row>
    <row r="363" s="273" customFormat="1" spans="1:6">
      <c r="A363" s="283"/>
      <c r="B363" s="289"/>
      <c r="C363" s="255"/>
      <c r="D363" s="4"/>
      <c r="E363" s="4"/>
      <c r="F363" s="284"/>
    </row>
    <row r="364" s="273" customFormat="1" spans="1:6">
      <c r="A364" s="283"/>
      <c r="B364" s="289"/>
      <c r="C364" s="255"/>
      <c r="D364" s="4"/>
      <c r="E364" s="4"/>
      <c r="F364" s="284"/>
    </row>
    <row r="365" s="273" customFormat="1" spans="1:6">
      <c r="A365" s="283"/>
      <c r="B365" s="289"/>
      <c r="C365" s="255"/>
      <c r="D365" s="4"/>
      <c r="E365" s="4"/>
      <c r="F365" s="284"/>
    </row>
    <row r="366" s="273" customFormat="1" spans="1:6">
      <c r="A366" s="283"/>
      <c r="B366" s="289"/>
      <c r="C366" s="255"/>
      <c r="D366" s="4"/>
      <c r="E366" s="4"/>
      <c r="F366" s="284"/>
    </row>
    <row r="367" s="273" customFormat="1" spans="1:6">
      <c r="A367" s="283"/>
      <c r="B367" s="289"/>
      <c r="C367" s="255"/>
      <c r="D367" s="4"/>
      <c r="E367" s="4"/>
      <c r="F367" s="284"/>
    </row>
    <row r="368" s="273" customFormat="1" spans="1:6">
      <c r="A368" s="283"/>
      <c r="B368" s="289"/>
      <c r="C368" s="255"/>
      <c r="D368" s="4"/>
      <c r="E368" s="4"/>
      <c r="F368" s="284"/>
    </row>
    <row r="369" s="273" customFormat="1" spans="1:6">
      <c r="A369" s="283"/>
      <c r="B369" s="289"/>
      <c r="C369" s="255"/>
      <c r="D369" s="4"/>
      <c r="E369" s="4"/>
      <c r="F369" s="284"/>
    </row>
    <row r="370" s="273" customFormat="1" spans="1:6">
      <c r="A370" s="283"/>
      <c r="B370" s="289"/>
      <c r="C370" s="255"/>
      <c r="D370" s="4"/>
      <c r="E370" s="4"/>
      <c r="F370" s="284"/>
    </row>
    <row r="371" s="273" customFormat="1" spans="1:6">
      <c r="A371" s="283"/>
      <c r="B371" s="289"/>
      <c r="C371" s="255"/>
      <c r="D371" s="4"/>
      <c r="E371" s="4"/>
      <c r="F371" s="284"/>
    </row>
    <row r="372" s="273" customFormat="1" spans="1:6">
      <c r="A372" s="283"/>
      <c r="B372" s="289"/>
      <c r="C372" s="255"/>
      <c r="D372" s="4"/>
      <c r="E372" s="4"/>
      <c r="F372" s="284"/>
    </row>
    <row r="373" s="273" customFormat="1" spans="1:6">
      <c r="A373" s="283"/>
      <c r="B373" s="289"/>
      <c r="C373" s="255"/>
      <c r="D373" s="4"/>
      <c r="E373" s="4"/>
      <c r="F373" s="284"/>
    </row>
    <row r="374" s="273" customFormat="1" spans="1:6">
      <c r="A374" s="283"/>
      <c r="B374" s="289"/>
      <c r="C374" s="255"/>
      <c r="D374" s="4"/>
      <c r="E374" s="4"/>
      <c r="F374" s="284"/>
    </row>
    <row r="375" s="273" customFormat="1" spans="1:6">
      <c r="A375" s="283"/>
      <c r="B375" s="289"/>
      <c r="C375" s="255"/>
      <c r="D375" s="4"/>
      <c r="E375" s="4"/>
      <c r="F375" s="284"/>
    </row>
    <row r="376" s="273" customFormat="1" spans="1:6">
      <c r="A376" s="283"/>
      <c r="B376" s="289"/>
      <c r="C376" s="255"/>
      <c r="D376" s="4"/>
      <c r="E376" s="4"/>
      <c r="F376" s="284"/>
    </row>
    <row r="377" s="273" customFormat="1" spans="1:6">
      <c r="A377" s="283"/>
      <c r="B377" s="289"/>
      <c r="C377" s="255"/>
      <c r="D377" s="4"/>
      <c r="E377" s="4"/>
      <c r="F377" s="284"/>
    </row>
    <row r="378" s="273" customFormat="1" spans="1:6">
      <c r="A378" s="283"/>
      <c r="B378" s="289"/>
      <c r="C378" s="255"/>
      <c r="D378" s="4"/>
      <c r="E378" s="4"/>
      <c r="F378" s="284"/>
    </row>
    <row r="379" s="273" customFormat="1" spans="1:6">
      <c r="A379" s="283"/>
      <c r="B379" s="289"/>
      <c r="C379" s="255"/>
      <c r="D379" s="4"/>
      <c r="E379" s="4"/>
      <c r="F379" s="284"/>
    </row>
    <row r="380" s="273" customFormat="1" spans="1:6">
      <c r="A380" s="283"/>
      <c r="B380" s="289"/>
      <c r="C380" s="255"/>
      <c r="D380" s="4"/>
      <c r="E380" s="4"/>
      <c r="F380" s="284"/>
    </row>
    <row r="381" s="273" customFormat="1" spans="1:6">
      <c r="A381" s="283"/>
      <c r="B381" s="289"/>
      <c r="C381" s="255"/>
      <c r="D381" s="4"/>
      <c r="E381" s="4"/>
      <c r="F381" s="284"/>
    </row>
    <row r="382" s="273" customFormat="1" spans="1:6">
      <c r="A382" s="283"/>
      <c r="B382" s="289"/>
      <c r="C382" s="255"/>
      <c r="D382" s="4"/>
      <c r="E382" s="4"/>
      <c r="F382" s="284"/>
    </row>
    <row r="383" s="273" customFormat="1" spans="1:6">
      <c r="A383" s="283"/>
      <c r="B383" s="289"/>
      <c r="C383" s="255"/>
      <c r="D383" s="4"/>
      <c r="E383" s="4"/>
      <c r="F383" s="284"/>
    </row>
    <row r="384" s="273" customFormat="1" spans="1:6">
      <c r="A384" s="283"/>
      <c r="B384" s="289"/>
      <c r="C384" s="255"/>
      <c r="D384" s="4"/>
      <c r="E384" s="4"/>
      <c r="F384" s="284"/>
    </row>
    <row r="385" s="273" customFormat="1" spans="1:6">
      <c r="A385" s="283"/>
      <c r="B385" s="289"/>
      <c r="C385" s="255"/>
      <c r="D385" s="4"/>
      <c r="E385" s="4"/>
      <c r="F385" s="284"/>
    </row>
    <row r="386" s="273" customFormat="1" spans="1:6">
      <c r="A386" s="283"/>
      <c r="B386" s="289"/>
      <c r="C386" s="255"/>
      <c r="D386" s="4"/>
      <c r="E386" s="4"/>
      <c r="F386" s="284"/>
    </row>
    <row r="387" s="273" customFormat="1" spans="1:6">
      <c r="A387" s="283"/>
      <c r="B387" s="289"/>
      <c r="C387" s="255"/>
      <c r="D387" s="4"/>
      <c r="E387" s="4"/>
      <c r="F387" s="284"/>
    </row>
    <row r="388" s="273" customFormat="1" spans="1:6">
      <c r="A388" s="283"/>
      <c r="B388" s="289"/>
      <c r="C388" s="255"/>
      <c r="D388" s="4"/>
      <c r="E388" s="4"/>
      <c r="F388" s="284"/>
    </row>
    <row r="389" s="273" customFormat="1" spans="1:6">
      <c r="A389" s="283"/>
      <c r="B389" s="289"/>
      <c r="C389" s="255"/>
      <c r="D389" s="4"/>
      <c r="E389" s="4"/>
      <c r="F389" s="284"/>
    </row>
    <row r="390" s="273" customFormat="1" spans="1:6">
      <c r="A390" s="283"/>
      <c r="B390" s="289"/>
      <c r="C390" s="255"/>
      <c r="D390" s="4"/>
      <c r="E390" s="4"/>
      <c r="F390" s="284"/>
    </row>
    <row r="391" s="273" customFormat="1" spans="1:6">
      <c r="A391" s="283"/>
      <c r="B391" s="289"/>
      <c r="C391" s="255"/>
      <c r="D391" s="4"/>
      <c r="E391" s="4"/>
      <c r="F391" s="284"/>
    </row>
    <row r="392" s="273" customFormat="1" spans="1:6">
      <c r="A392" s="283"/>
      <c r="B392" s="289"/>
      <c r="C392" s="255"/>
      <c r="D392" s="4"/>
      <c r="E392" s="4"/>
      <c r="F392" s="284"/>
    </row>
    <row r="393" s="273" customFormat="1" spans="1:6">
      <c r="A393" s="283"/>
      <c r="B393" s="289"/>
      <c r="C393" s="255"/>
      <c r="D393" s="4"/>
      <c r="E393" s="4"/>
      <c r="F393" s="284"/>
    </row>
    <row r="394" s="273" customFormat="1" spans="1:6">
      <c r="A394" s="283"/>
      <c r="B394" s="289"/>
      <c r="C394" s="255"/>
      <c r="D394" s="4"/>
      <c r="E394" s="4"/>
      <c r="F394" s="284"/>
    </row>
    <row r="395" s="273" customFormat="1" spans="1:6">
      <c r="A395" s="283"/>
      <c r="B395" s="289"/>
      <c r="C395" s="255"/>
      <c r="D395" s="4"/>
      <c r="E395" s="4"/>
      <c r="F395" s="284"/>
    </row>
    <row r="396" s="273" customFormat="1" spans="1:6">
      <c r="A396" s="283"/>
      <c r="B396" s="289"/>
      <c r="C396" s="255"/>
      <c r="D396" s="4"/>
      <c r="E396" s="4"/>
      <c r="F396" s="284"/>
    </row>
    <row r="397" s="273" customFormat="1" spans="1:6">
      <c r="A397" s="283"/>
      <c r="B397" s="289"/>
      <c r="C397" s="255"/>
      <c r="D397" s="4"/>
      <c r="E397" s="4"/>
      <c r="F397" s="284"/>
    </row>
    <row r="398" s="273" customFormat="1" spans="1:6">
      <c r="A398" s="283"/>
      <c r="B398" s="289"/>
      <c r="C398" s="255"/>
      <c r="D398" s="4"/>
      <c r="E398" s="4"/>
      <c r="F398" s="284"/>
    </row>
    <row r="399" s="273" customFormat="1" spans="1:6">
      <c r="A399" s="283"/>
      <c r="B399" s="289"/>
      <c r="C399" s="255"/>
      <c r="D399" s="4"/>
      <c r="E399" s="4"/>
      <c r="F399" s="284"/>
    </row>
    <row r="400" s="273" customFormat="1" spans="1:6">
      <c r="A400" s="283"/>
      <c r="B400" s="289"/>
      <c r="C400" s="255"/>
      <c r="D400" s="4"/>
      <c r="E400" s="4"/>
      <c r="F400" s="284"/>
    </row>
    <row r="401" s="273" customFormat="1" spans="1:6">
      <c r="A401" s="283"/>
      <c r="B401" s="289"/>
      <c r="C401" s="255"/>
      <c r="D401" s="4"/>
      <c r="E401" s="4"/>
      <c r="F401" s="284"/>
    </row>
    <row r="402" s="273" customFormat="1" spans="1:6">
      <c r="A402" s="283"/>
      <c r="B402" s="289"/>
      <c r="C402" s="255"/>
      <c r="D402" s="4"/>
      <c r="E402" s="4"/>
      <c r="F402" s="284"/>
    </row>
    <row r="403" s="273" customFormat="1" spans="1:6">
      <c r="A403" s="283"/>
      <c r="B403" s="289"/>
      <c r="C403" s="255"/>
      <c r="D403" s="4"/>
      <c r="E403" s="4"/>
      <c r="F403" s="284"/>
    </row>
    <row r="404" s="273" customFormat="1" spans="1:6">
      <c r="A404" s="283"/>
      <c r="B404" s="289"/>
      <c r="C404" s="255"/>
      <c r="D404" s="4"/>
      <c r="E404" s="4"/>
      <c r="F404" s="284"/>
    </row>
    <row r="405" s="273" customFormat="1" spans="1:6">
      <c r="A405" s="283"/>
      <c r="B405" s="289"/>
      <c r="C405" s="255"/>
      <c r="D405" s="4"/>
      <c r="E405" s="4"/>
      <c r="F405" s="284"/>
    </row>
    <row r="406" s="273" customFormat="1" spans="1:6">
      <c r="A406" s="283"/>
      <c r="B406" s="289"/>
      <c r="C406" s="255"/>
      <c r="D406" s="4"/>
      <c r="E406" s="4"/>
      <c r="F406" s="284"/>
    </row>
    <row r="407" s="273" customFormat="1" ht="15" spans="1:6">
      <c r="A407" s="290"/>
      <c r="B407" s="284"/>
      <c r="C407" s="290"/>
      <c r="D407" s="112"/>
      <c r="E407" s="112"/>
      <c r="F407" s="284"/>
    </row>
    <row r="408" s="273" customFormat="1" ht="15" spans="1:6">
      <c r="A408" s="290"/>
      <c r="B408" s="284"/>
      <c r="C408" s="290"/>
      <c r="D408" s="112"/>
      <c r="E408" s="112"/>
      <c r="F408" s="284"/>
    </row>
    <row r="409" s="273" customFormat="1" ht="15" spans="1:6">
      <c r="A409" s="290"/>
      <c r="B409" s="284"/>
      <c r="C409" s="290"/>
      <c r="D409" s="112"/>
      <c r="E409" s="112"/>
      <c r="F409" s="284"/>
    </row>
    <row r="410" s="273" customFormat="1" ht="15" spans="1:6">
      <c r="A410" s="290"/>
      <c r="B410" s="284"/>
      <c r="C410" s="290"/>
      <c r="D410" s="112"/>
      <c r="E410" s="112"/>
      <c r="F410" s="284"/>
    </row>
    <row r="411" s="273" customFormat="1" ht="15" spans="1:6">
      <c r="A411" s="290"/>
      <c r="B411" s="284"/>
      <c r="C411" s="290"/>
      <c r="D411" s="112"/>
      <c r="E411" s="112"/>
      <c r="F411" s="284"/>
    </row>
    <row r="412" s="273" customFormat="1" ht="15" spans="1:6">
      <c r="A412" s="290"/>
      <c r="B412" s="284"/>
      <c r="C412" s="290"/>
      <c r="D412" s="112"/>
      <c r="E412" s="112"/>
      <c r="F412" s="284"/>
    </row>
    <row r="413" s="273" customFormat="1" ht="15" spans="1:6">
      <c r="A413" s="290"/>
      <c r="B413" s="284"/>
      <c r="C413" s="290"/>
      <c r="D413" s="112"/>
      <c r="E413" s="112"/>
      <c r="F413" s="284"/>
    </row>
    <row r="414" s="273" customFormat="1" ht="15" spans="1:6">
      <c r="A414" s="290"/>
      <c r="B414" s="284"/>
      <c r="C414" s="290"/>
      <c r="D414" s="112"/>
      <c r="E414" s="112"/>
      <c r="F414" s="284"/>
    </row>
    <row r="415" s="273" customFormat="1" ht="15" spans="1:6">
      <c r="A415" s="290"/>
      <c r="B415" s="284"/>
      <c r="C415" s="290"/>
      <c r="D415" s="112"/>
      <c r="E415" s="112"/>
      <c r="F415" s="284"/>
    </row>
    <row r="416" s="273" customFormat="1" ht="15" spans="1:6">
      <c r="A416" s="290"/>
      <c r="B416" s="284"/>
      <c r="C416" s="290"/>
      <c r="D416" s="112"/>
      <c r="E416" s="112"/>
      <c r="F416" s="284"/>
    </row>
    <row r="417" s="273" customFormat="1" ht="15" spans="1:6">
      <c r="A417" s="290"/>
      <c r="B417" s="284"/>
      <c r="C417" s="290"/>
      <c r="D417" s="112"/>
      <c r="E417" s="112"/>
      <c r="F417" s="284"/>
    </row>
    <row r="418" s="273" customFormat="1" ht="15" spans="1:6">
      <c r="A418" s="290"/>
      <c r="B418" s="284"/>
      <c r="C418" s="290"/>
      <c r="D418" s="112"/>
      <c r="E418" s="112"/>
      <c r="F418" s="284"/>
    </row>
    <row r="419" s="273" customFormat="1" ht="15" spans="1:6">
      <c r="A419" s="290"/>
      <c r="B419" s="284"/>
      <c r="C419" s="290"/>
      <c r="D419" s="112"/>
      <c r="E419" s="112"/>
      <c r="F419" s="284"/>
    </row>
    <row r="420" s="273" customFormat="1" ht="15" spans="1:6">
      <c r="A420" s="290"/>
      <c r="B420" s="284"/>
      <c r="C420" s="290"/>
      <c r="D420" s="112"/>
      <c r="E420" s="112"/>
      <c r="F420" s="284"/>
    </row>
    <row r="421" s="273" customFormat="1" ht="15" spans="1:6">
      <c r="A421" s="290"/>
      <c r="B421" s="284"/>
      <c r="C421" s="290"/>
      <c r="D421" s="112"/>
      <c r="E421" s="112"/>
      <c r="F421" s="284"/>
    </row>
    <row r="422" s="273" customFormat="1" ht="15" spans="1:6">
      <c r="A422" s="290"/>
      <c r="B422" s="284"/>
      <c r="C422" s="290"/>
      <c r="D422" s="112"/>
      <c r="E422" s="112"/>
      <c r="F422" s="284"/>
    </row>
    <row r="423" s="273" customFormat="1" ht="15" spans="1:6">
      <c r="A423" s="290"/>
      <c r="B423" s="284"/>
      <c r="C423" s="290"/>
      <c r="D423" s="112"/>
      <c r="E423" s="112"/>
      <c r="F423" s="284"/>
    </row>
    <row r="424" s="273" customFormat="1" ht="15" spans="1:6">
      <c r="A424" s="290"/>
      <c r="B424" s="284"/>
      <c r="C424" s="290"/>
      <c r="D424" s="112"/>
      <c r="E424" s="112"/>
      <c r="F424" s="284"/>
    </row>
    <row r="425" s="273" customFormat="1" ht="15" spans="1:6">
      <c r="A425" s="290"/>
      <c r="B425" s="284"/>
      <c r="C425" s="290"/>
      <c r="D425" s="112"/>
      <c r="E425" s="112"/>
      <c r="F425" s="284"/>
    </row>
    <row r="426" s="273" customFormat="1" ht="15" spans="1:6">
      <c r="A426" s="290"/>
      <c r="B426" s="284"/>
      <c r="C426" s="290"/>
      <c r="D426" s="112"/>
      <c r="E426" s="112"/>
      <c r="F426" s="284"/>
    </row>
    <row r="427" s="273" customFormat="1" ht="15" spans="1:6">
      <c r="A427" s="290"/>
      <c r="B427" s="284"/>
      <c r="C427" s="290"/>
      <c r="D427" s="112"/>
      <c r="E427" s="112"/>
      <c r="F427" s="284"/>
    </row>
    <row r="428" s="273" customFormat="1" ht="15" spans="1:6">
      <c r="A428" s="290"/>
      <c r="B428" s="284"/>
      <c r="C428" s="290"/>
      <c r="D428" s="112"/>
      <c r="E428" s="112"/>
      <c r="F428" s="284"/>
    </row>
    <row r="429" s="273" customFormat="1" ht="15" spans="1:6">
      <c r="A429" s="290"/>
      <c r="B429" s="284"/>
      <c r="C429" s="290"/>
      <c r="D429" s="112"/>
      <c r="E429" s="112"/>
      <c r="F429" s="284"/>
    </row>
    <row r="430" s="273" customFormat="1" ht="15" spans="1:6">
      <c r="A430" s="290"/>
      <c r="B430" s="284"/>
      <c r="C430" s="290"/>
      <c r="D430" s="112"/>
      <c r="E430" s="112"/>
      <c r="F430" s="284"/>
    </row>
    <row r="431" s="273" customFormat="1" ht="15" spans="1:6">
      <c r="A431" s="290"/>
      <c r="B431" s="284"/>
      <c r="C431" s="290"/>
      <c r="D431" s="112"/>
      <c r="E431" s="112"/>
      <c r="F431" s="284"/>
    </row>
    <row r="432" s="273" customFormat="1" ht="15" spans="1:6">
      <c r="A432" s="290"/>
      <c r="B432" s="284"/>
      <c r="C432" s="290"/>
      <c r="D432" s="112"/>
      <c r="E432" s="112"/>
      <c r="F432" s="284"/>
    </row>
    <row r="433" s="273" customFormat="1" ht="15" spans="1:6">
      <c r="A433" s="290"/>
      <c r="B433" s="284"/>
      <c r="C433" s="290"/>
      <c r="D433" s="112"/>
      <c r="E433" s="112"/>
      <c r="F433" s="284"/>
    </row>
    <row r="434" s="273" customFormat="1" ht="15" spans="1:6">
      <c r="A434" s="290"/>
      <c r="B434" s="284"/>
      <c r="C434" s="290"/>
      <c r="D434" s="112"/>
      <c r="E434" s="112"/>
      <c r="F434" s="284"/>
    </row>
    <row r="435" s="273" customFormat="1" ht="15" spans="1:7">
      <c r="A435" s="290"/>
      <c r="B435" s="284"/>
      <c r="C435" s="290"/>
      <c r="D435" s="112"/>
      <c r="E435" s="112"/>
      <c r="F435" s="284"/>
      <c r="G435" s="287"/>
    </row>
    <row r="436" s="273" customFormat="1" ht="15" spans="1:6">
      <c r="A436" s="290"/>
      <c r="B436" s="284"/>
      <c r="C436" s="290"/>
      <c r="D436" s="112"/>
      <c r="E436" s="112"/>
      <c r="F436" s="284"/>
    </row>
    <row r="437" s="273" customFormat="1" ht="15" spans="1:6">
      <c r="A437" s="290"/>
      <c r="B437" s="284"/>
      <c r="C437" s="290"/>
      <c r="D437" s="112"/>
      <c r="E437" s="112"/>
      <c r="F437" s="284"/>
    </row>
    <row r="438" s="273" customFormat="1" ht="15" spans="1:6">
      <c r="A438" s="290"/>
      <c r="B438" s="284"/>
      <c r="C438" s="290"/>
      <c r="D438" s="112"/>
      <c r="E438" s="112"/>
      <c r="F438" s="284"/>
    </row>
    <row r="439" s="273" customFormat="1" ht="15" spans="1:6">
      <c r="A439" s="290"/>
      <c r="B439" s="284"/>
      <c r="C439" s="290"/>
      <c r="D439" s="112"/>
      <c r="E439" s="112"/>
      <c r="F439" s="284"/>
    </row>
    <row r="440" s="273" customFormat="1" ht="15" spans="1:6">
      <c r="A440" s="290"/>
      <c r="B440" s="284"/>
      <c r="C440" s="290"/>
      <c r="D440" s="112"/>
      <c r="E440" s="112"/>
      <c r="F440" s="284"/>
    </row>
    <row r="441" s="273" customFormat="1" ht="15" spans="1:6">
      <c r="A441" s="290"/>
      <c r="B441" s="284"/>
      <c r="C441" s="290"/>
      <c r="D441" s="112"/>
      <c r="E441" s="112"/>
      <c r="F441" s="284"/>
    </row>
    <row r="442" s="273" customFormat="1" ht="15" spans="1:6">
      <c r="A442" s="290"/>
      <c r="B442" s="284"/>
      <c r="C442" s="290"/>
      <c r="D442" s="112"/>
      <c r="E442" s="112"/>
      <c r="F442" s="284"/>
    </row>
    <row r="443" s="273" customFormat="1" ht="15" spans="1:6">
      <c r="A443" s="290"/>
      <c r="B443" s="284"/>
      <c r="C443" s="290"/>
      <c r="D443" s="112"/>
      <c r="E443" s="112"/>
      <c r="F443" s="284"/>
    </row>
    <row r="444" s="273" customFormat="1" ht="15" spans="1:6">
      <c r="A444" s="290"/>
      <c r="B444" s="284"/>
      <c r="C444" s="290"/>
      <c r="D444" s="112"/>
      <c r="E444" s="112"/>
      <c r="F444" s="284"/>
    </row>
    <row r="445" s="273" customFormat="1" ht="15" spans="1:6">
      <c r="A445" s="290"/>
      <c r="B445" s="284"/>
      <c r="C445" s="290"/>
      <c r="D445" s="112"/>
      <c r="E445" s="112"/>
      <c r="F445" s="284"/>
    </row>
    <row r="446" s="273" customFormat="1" ht="15" spans="1:6">
      <c r="A446" s="290"/>
      <c r="B446" s="284"/>
      <c r="C446" s="290"/>
      <c r="D446" s="112"/>
      <c r="E446" s="112"/>
      <c r="F446" s="284"/>
    </row>
    <row r="447" s="273" customFormat="1" ht="15" spans="1:6">
      <c r="A447" s="290"/>
      <c r="B447" s="284"/>
      <c r="C447" s="290"/>
      <c r="D447" s="112"/>
      <c r="E447" s="112"/>
      <c r="F447" s="284"/>
    </row>
    <row r="448" s="273" customFormat="1" ht="15" spans="1:6">
      <c r="A448" s="290"/>
      <c r="B448" s="284"/>
      <c r="C448" s="290"/>
      <c r="D448" s="112"/>
      <c r="E448" s="112"/>
      <c r="F448" s="284"/>
    </row>
    <row r="449" s="273" customFormat="1" ht="15" spans="1:6">
      <c r="A449" s="290"/>
      <c r="B449" s="284"/>
      <c r="C449" s="290"/>
      <c r="D449" s="112"/>
      <c r="E449" s="112"/>
      <c r="F449" s="284"/>
    </row>
    <row r="450" s="273" customFormat="1" ht="15" spans="1:6">
      <c r="A450" s="290"/>
      <c r="B450" s="284"/>
      <c r="C450" s="290"/>
      <c r="D450" s="112"/>
      <c r="E450" s="112"/>
      <c r="F450" s="284"/>
    </row>
    <row r="451" s="273" customFormat="1" ht="15" spans="1:6">
      <c r="A451" s="290"/>
      <c r="B451" s="284"/>
      <c r="C451" s="290"/>
      <c r="D451" s="112"/>
      <c r="E451" s="112"/>
      <c r="F451" s="284"/>
    </row>
    <row r="452" s="273" customFormat="1" ht="15" spans="1:6">
      <c r="A452" s="290"/>
      <c r="B452" s="284"/>
      <c r="C452" s="290"/>
      <c r="D452" s="112"/>
      <c r="E452" s="112"/>
      <c r="F452" s="284"/>
    </row>
    <row r="453" s="273" customFormat="1" ht="15" spans="1:6">
      <c r="A453" s="290"/>
      <c r="B453" s="284"/>
      <c r="C453" s="290"/>
      <c r="D453" s="112"/>
      <c r="E453" s="112"/>
      <c r="F453" s="284"/>
    </row>
    <row r="454" s="273" customFormat="1" ht="15" spans="1:6">
      <c r="A454" s="290"/>
      <c r="B454" s="284"/>
      <c r="C454" s="290"/>
      <c r="D454" s="112"/>
      <c r="E454" s="112"/>
      <c r="F454" s="284"/>
    </row>
    <row r="455" s="273" customFormat="1" ht="15" spans="1:6">
      <c r="A455" s="290"/>
      <c r="B455" s="284"/>
      <c r="C455" s="290"/>
      <c r="D455" s="112"/>
      <c r="E455" s="112"/>
      <c r="F455" s="284"/>
    </row>
    <row r="456" s="273" customFormat="1" ht="15" spans="1:6">
      <c r="A456" s="290"/>
      <c r="B456" s="284"/>
      <c r="C456" s="290"/>
      <c r="D456" s="112"/>
      <c r="E456" s="112"/>
      <c r="F456" s="284"/>
    </row>
    <row r="457" s="273" customFormat="1" ht="15" spans="1:6">
      <c r="A457" s="290"/>
      <c r="B457" s="284"/>
      <c r="C457" s="290"/>
      <c r="D457" s="112"/>
      <c r="E457" s="112"/>
      <c r="F457" s="284"/>
    </row>
    <row r="458" s="273" customFormat="1" ht="15" spans="1:6">
      <c r="A458" s="290"/>
      <c r="B458" s="284"/>
      <c r="C458" s="290"/>
      <c r="D458" s="112"/>
      <c r="E458" s="112"/>
      <c r="F458" s="284"/>
    </row>
    <row r="459" s="273" customFormat="1" ht="15" spans="1:6">
      <c r="A459" s="290"/>
      <c r="B459" s="284"/>
      <c r="C459" s="290"/>
      <c r="D459" s="112"/>
      <c r="E459" s="112"/>
      <c r="F459" s="284"/>
    </row>
    <row r="460" s="273" customFormat="1" ht="15" spans="1:6">
      <c r="A460" s="290"/>
      <c r="B460" s="284"/>
      <c r="C460" s="290"/>
      <c r="D460" s="112"/>
      <c r="E460" s="112"/>
      <c r="F460" s="284"/>
    </row>
    <row r="461" s="273" customFormat="1" ht="15" spans="1:6">
      <c r="A461" s="290"/>
      <c r="B461" s="284"/>
      <c r="C461" s="290"/>
      <c r="D461" s="112"/>
      <c r="E461" s="112"/>
      <c r="F461" s="284"/>
    </row>
    <row r="462" s="273" customFormat="1" ht="15" spans="1:6">
      <c r="A462" s="290"/>
      <c r="B462" s="284"/>
      <c r="C462" s="290"/>
      <c r="D462" s="112"/>
      <c r="E462" s="112"/>
      <c r="F462" s="284"/>
    </row>
    <row r="463" s="273" customFormat="1" ht="15" spans="1:6">
      <c r="A463" s="290"/>
      <c r="B463" s="284"/>
      <c r="C463" s="290"/>
      <c r="D463" s="112"/>
      <c r="E463" s="112"/>
      <c r="F463" s="284"/>
    </row>
    <row r="464" s="273" customFormat="1" ht="15" spans="1:6">
      <c r="A464" s="290"/>
      <c r="B464" s="284"/>
      <c r="C464" s="290"/>
      <c r="D464" s="112"/>
      <c r="E464" s="112"/>
      <c r="F464" s="284"/>
    </row>
    <row r="465" s="273" customFormat="1" ht="15" spans="1:6">
      <c r="A465" s="290"/>
      <c r="B465" s="284"/>
      <c r="C465" s="290"/>
      <c r="D465" s="112"/>
      <c r="E465" s="112"/>
      <c r="F465" s="284"/>
    </row>
    <row r="466" s="273" customFormat="1" spans="1:6">
      <c r="A466" s="283"/>
      <c r="B466" s="289"/>
      <c r="C466" s="255"/>
      <c r="D466" s="112"/>
      <c r="E466" s="112"/>
      <c r="F466" s="284"/>
    </row>
    <row r="467" s="273" customFormat="1" spans="1:6">
      <c r="A467" s="283"/>
      <c r="B467" s="289"/>
      <c r="C467" s="255"/>
      <c r="D467" s="254"/>
      <c r="E467" s="254"/>
      <c r="F467" s="284">
        <f>SUM(F2:F466)</f>
        <v>15544000</v>
      </c>
    </row>
    <row r="468" s="273" customFormat="1" spans="1:6">
      <c r="A468" s="274"/>
      <c r="B468" s="275"/>
      <c r="C468" s="276"/>
      <c r="F468" s="277"/>
    </row>
    <row r="469" s="273" customFormat="1" spans="1:6">
      <c r="A469" s="274"/>
      <c r="B469" s="275"/>
      <c r="C469" s="276"/>
      <c r="F469" s="277"/>
    </row>
    <row r="470" s="273" customFormat="1" spans="1:6">
      <c r="A470" s="274"/>
      <c r="B470" s="275"/>
      <c r="C470" s="276"/>
      <c r="F470" s="277"/>
    </row>
    <row r="471" s="273" customFormat="1" spans="1:6">
      <c r="A471" s="274"/>
      <c r="B471" s="275"/>
      <c r="C471" s="276"/>
      <c r="F471" s="277"/>
    </row>
    <row r="472" s="273" customFormat="1" spans="1:6">
      <c r="A472" s="274"/>
      <c r="B472" s="275"/>
      <c r="C472" s="276"/>
      <c r="F472" s="277"/>
    </row>
    <row r="473" s="273" customFormat="1" spans="1:6">
      <c r="A473" s="274"/>
      <c r="B473" s="275"/>
      <c r="C473" s="276"/>
      <c r="F473" s="277"/>
    </row>
    <row r="474" s="273" customFormat="1" spans="1:6">
      <c r="A474" s="274"/>
      <c r="B474" s="275"/>
      <c r="C474" s="276"/>
      <c r="F474" s="277"/>
    </row>
    <row r="475" s="273" customFormat="1" spans="1:6">
      <c r="A475" s="274"/>
      <c r="B475" s="275"/>
      <c r="C475" s="276"/>
      <c r="F475" s="277"/>
    </row>
    <row r="476" s="273" customFormat="1" spans="1:6">
      <c r="A476" s="274"/>
      <c r="B476" s="275"/>
      <c r="C476" s="276"/>
      <c r="F476" s="277"/>
    </row>
    <row r="477" s="273" customFormat="1" spans="1:6">
      <c r="A477" s="274"/>
      <c r="B477" s="275"/>
      <c r="C477" s="276"/>
      <c r="F477" s="277"/>
    </row>
    <row r="478" s="273" customFormat="1" spans="1:6">
      <c r="A478" s="274"/>
      <c r="B478" s="275"/>
      <c r="C478" s="276"/>
      <c r="F478" s="277"/>
    </row>
    <row r="479" s="273" customFormat="1" spans="1:6">
      <c r="A479" s="274"/>
      <c r="B479" s="275"/>
      <c r="C479" s="276"/>
      <c r="F479" s="277"/>
    </row>
    <row r="480" s="273" customFormat="1" spans="1:6">
      <c r="A480" s="274"/>
      <c r="B480" s="275"/>
      <c r="C480" s="276"/>
      <c r="F480" s="277"/>
    </row>
    <row r="481" s="273" customFormat="1" spans="1:6">
      <c r="A481" s="274"/>
      <c r="B481" s="275"/>
      <c r="C481" s="276"/>
      <c r="F481" s="277"/>
    </row>
    <row r="482" s="273" customFormat="1" spans="1:6">
      <c r="A482" s="274"/>
      <c r="B482" s="275"/>
      <c r="C482" s="276"/>
      <c r="F482" s="277"/>
    </row>
    <row r="483" s="273" customFormat="1" spans="1:6">
      <c r="A483" s="274"/>
      <c r="B483" s="275"/>
      <c r="C483" s="276"/>
      <c r="F483" s="277"/>
    </row>
    <row r="484" s="273" customFormat="1" spans="1:6">
      <c r="A484" s="274"/>
      <c r="B484" s="275"/>
      <c r="C484" s="276"/>
      <c r="F484" s="277"/>
    </row>
    <row r="485" s="273" customFormat="1" spans="1:6">
      <c r="A485" s="274"/>
      <c r="B485" s="275"/>
      <c r="C485" s="276"/>
      <c r="F485" s="277"/>
    </row>
    <row r="486" s="273" customFormat="1" spans="1:7">
      <c r="A486" s="274"/>
      <c r="B486" s="275"/>
      <c r="C486" s="276"/>
      <c r="F486" s="277"/>
      <c r="G486" s="287"/>
    </row>
    <row r="487" s="273" customFormat="1" spans="1:6">
      <c r="A487" s="274"/>
      <c r="B487" s="275"/>
      <c r="C487" s="276"/>
      <c r="F487" s="277"/>
    </row>
    <row r="488" s="273" customFormat="1" spans="1:6">
      <c r="A488" s="274"/>
      <c r="B488" s="275"/>
      <c r="C488" s="276"/>
      <c r="F488" s="277"/>
    </row>
    <row r="489" s="273" customFormat="1" spans="1:6">
      <c r="A489" s="274"/>
      <c r="B489" s="275"/>
      <c r="C489" s="276"/>
      <c r="F489" s="277"/>
    </row>
    <row r="490" s="273" customFormat="1" spans="1:6">
      <c r="A490" s="274"/>
      <c r="B490" s="275"/>
      <c r="C490" s="276"/>
      <c r="F490" s="277"/>
    </row>
  </sheetData>
  <mergeCells count="20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00" activePane="bottomLeft" state="frozen"/>
      <selection/>
      <selection pane="bottomLeft" activeCell="H212" sqref="H212"/>
    </sheetView>
  </sheetViews>
  <sheetFormatPr defaultColWidth="9.14285714285714" defaultRowHeight="15.75" outlineLevelCol="7"/>
  <cols>
    <col min="1" max="1" width="28.3809523809524" style="231" customWidth="1"/>
    <col min="2" max="2" width="32.1809523809524" style="232" customWidth="1"/>
    <col min="3" max="3" width="9.14285714285714" style="233"/>
    <col min="4" max="4" width="13.3809523809524" style="230" customWidth="1"/>
    <col min="5" max="5" width="27.9714285714286" style="230" customWidth="1"/>
    <col min="6" max="6" width="28.1619047619048" style="230" customWidth="1"/>
    <col min="7" max="7" width="14.2857142857143" style="230"/>
    <col min="8" max="8" width="14.8571428571429" style="230"/>
    <col min="9" max="16384" width="9.14285714285714" style="230"/>
  </cols>
  <sheetData>
    <row r="1" s="78" customFormat="1" ht="18.75" spans="1:6">
      <c r="A1" s="234" t="s">
        <v>0</v>
      </c>
      <c r="B1" s="235" t="s">
        <v>1</v>
      </c>
      <c r="C1" s="236" t="s">
        <v>2</v>
      </c>
      <c r="D1" s="237" t="s">
        <v>3</v>
      </c>
      <c r="E1" s="237" t="s">
        <v>4</v>
      </c>
      <c r="F1" s="237" t="s">
        <v>5</v>
      </c>
    </row>
    <row r="2" s="230" customFormat="1" spans="1:6">
      <c r="A2" s="238">
        <v>45992</v>
      </c>
      <c r="B2" s="239" t="s">
        <v>107</v>
      </c>
      <c r="C2" s="240">
        <v>0.5</v>
      </c>
      <c r="D2" s="241">
        <v>83000</v>
      </c>
      <c r="E2" s="241">
        <f>D2*C2</f>
        <v>41500</v>
      </c>
      <c r="F2" s="242">
        <f>SUM(E2:E15)</f>
        <v>1804900</v>
      </c>
    </row>
    <row r="3" s="230" customFormat="1" spans="1:6">
      <c r="A3" s="243"/>
      <c r="B3" s="239" t="s">
        <v>60</v>
      </c>
      <c r="C3" s="240">
        <v>4</v>
      </c>
      <c r="D3" s="241">
        <v>22000</v>
      </c>
      <c r="E3" s="241">
        <f t="shared" ref="E3:E15" si="0">D3*C3</f>
        <v>88000</v>
      </c>
      <c r="F3" s="244"/>
    </row>
    <row r="4" s="230" customFormat="1" spans="1:6">
      <c r="A4" s="243"/>
      <c r="B4" s="239" t="s">
        <v>108</v>
      </c>
      <c r="C4" s="240">
        <v>3</v>
      </c>
      <c r="D4" s="241">
        <v>45000</v>
      </c>
      <c r="E4" s="241">
        <f t="shared" si="0"/>
        <v>135000</v>
      </c>
      <c r="F4" s="244"/>
    </row>
    <row r="5" s="230" customFormat="1" spans="1:8">
      <c r="A5" s="243"/>
      <c r="B5" s="239" t="s">
        <v>109</v>
      </c>
      <c r="C5" s="240">
        <v>4</v>
      </c>
      <c r="D5" s="241">
        <v>110000</v>
      </c>
      <c r="E5" s="241">
        <f t="shared" si="0"/>
        <v>440000</v>
      </c>
      <c r="F5" s="244"/>
      <c r="H5" s="245"/>
    </row>
    <row r="6" s="230" customFormat="1" spans="1:6">
      <c r="A6" s="243"/>
      <c r="B6" s="239" t="s">
        <v>54</v>
      </c>
      <c r="C6" s="240">
        <v>5</v>
      </c>
      <c r="D6" s="241">
        <v>150000</v>
      </c>
      <c r="E6" s="241">
        <f t="shared" si="0"/>
        <v>750000</v>
      </c>
      <c r="F6" s="244"/>
    </row>
    <row r="7" s="230" customFormat="1" spans="1:6">
      <c r="A7" s="243"/>
      <c r="B7" s="239" t="s">
        <v>110</v>
      </c>
      <c r="C7" s="240">
        <v>1</v>
      </c>
      <c r="D7" s="241">
        <v>75000</v>
      </c>
      <c r="E7" s="241">
        <f t="shared" si="0"/>
        <v>75000</v>
      </c>
      <c r="F7" s="244"/>
    </row>
    <row r="8" s="230" customFormat="1" spans="1:6">
      <c r="A8" s="243"/>
      <c r="B8" s="239" t="s">
        <v>41</v>
      </c>
      <c r="C8" s="240">
        <v>1</v>
      </c>
      <c r="D8" s="241">
        <v>39000</v>
      </c>
      <c r="E8" s="241">
        <f t="shared" si="0"/>
        <v>39000</v>
      </c>
      <c r="F8" s="244"/>
    </row>
    <row r="9" s="230" customFormat="1" spans="1:6">
      <c r="A9" s="243"/>
      <c r="B9" s="239" t="s">
        <v>42</v>
      </c>
      <c r="C9" s="240">
        <v>1</v>
      </c>
      <c r="D9" s="241">
        <v>39000</v>
      </c>
      <c r="E9" s="241">
        <f t="shared" si="0"/>
        <v>39000</v>
      </c>
      <c r="F9" s="244"/>
    </row>
    <row r="10" s="230" customFormat="1" spans="1:6">
      <c r="A10" s="243"/>
      <c r="B10" s="239" t="s">
        <v>111</v>
      </c>
      <c r="C10" s="240">
        <v>0.5</v>
      </c>
      <c r="D10" s="241">
        <v>45000</v>
      </c>
      <c r="E10" s="241">
        <f t="shared" si="0"/>
        <v>22500</v>
      </c>
      <c r="F10" s="244"/>
    </row>
    <row r="11" s="230" customFormat="1" spans="1:6">
      <c r="A11" s="243"/>
      <c r="B11" s="239" t="s">
        <v>112</v>
      </c>
      <c r="C11" s="240">
        <v>1</v>
      </c>
      <c r="D11" s="241">
        <v>50000</v>
      </c>
      <c r="E11" s="241">
        <f t="shared" si="0"/>
        <v>50000</v>
      </c>
      <c r="F11" s="244"/>
    </row>
    <row r="12" s="230" customFormat="1" spans="1:6">
      <c r="A12" s="243"/>
      <c r="B12" s="239" t="s">
        <v>113</v>
      </c>
      <c r="C12" s="240">
        <v>1.7</v>
      </c>
      <c r="D12" s="241">
        <v>40000</v>
      </c>
      <c r="E12" s="241">
        <f t="shared" si="0"/>
        <v>68000</v>
      </c>
      <c r="F12" s="244"/>
    </row>
    <row r="13" s="230" customFormat="1" spans="1:6">
      <c r="A13" s="243"/>
      <c r="B13" s="239" t="s">
        <v>83</v>
      </c>
      <c r="C13" s="240">
        <v>0.3</v>
      </c>
      <c r="D13" s="241">
        <v>28000</v>
      </c>
      <c r="E13" s="241">
        <f t="shared" si="0"/>
        <v>8400</v>
      </c>
      <c r="F13" s="244"/>
    </row>
    <row r="14" s="230" customFormat="1" spans="1:6">
      <c r="A14" s="243"/>
      <c r="B14" s="239" t="s">
        <v>100</v>
      </c>
      <c r="C14" s="240">
        <v>1</v>
      </c>
      <c r="D14" s="241">
        <v>10000</v>
      </c>
      <c r="E14" s="241">
        <f t="shared" si="0"/>
        <v>10000</v>
      </c>
      <c r="F14" s="244"/>
    </row>
    <row r="15" s="230" customFormat="1" spans="1:6">
      <c r="A15" s="246"/>
      <c r="B15" s="239" t="s">
        <v>77</v>
      </c>
      <c r="C15" s="240">
        <v>0.5</v>
      </c>
      <c r="D15" s="241">
        <v>77000</v>
      </c>
      <c r="E15" s="241">
        <f t="shared" si="0"/>
        <v>38500</v>
      </c>
      <c r="F15" s="247"/>
    </row>
    <row r="16" s="230" customFormat="1" spans="1:6">
      <c r="A16" s="238">
        <v>45993</v>
      </c>
      <c r="B16" s="239" t="s">
        <v>79</v>
      </c>
      <c r="C16" s="240">
        <v>2</v>
      </c>
      <c r="D16" s="241">
        <v>28000</v>
      </c>
      <c r="E16" s="241">
        <f t="shared" ref="E16:E36" si="1">D16*C16</f>
        <v>56000</v>
      </c>
      <c r="F16" s="242">
        <f>SUM(E16:E36)</f>
        <v>2570700</v>
      </c>
    </row>
    <row r="17" s="230" customFormat="1" spans="1:6">
      <c r="A17" s="243"/>
      <c r="B17" s="239" t="s">
        <v>71</v>
      </c>
      <c r="C17" s="240">
        <v>2</v>
      </c>
      <c r="D17" s="241">
        <v>66000</v>
      </c>
      <c r="E17" s="241">
        <f t="shared" si="1"/>
        <v>132000</v>
      </c>
      <c r="F17" s="244"/>
    </row>
    <row r="18" s="230" customFormat="1" spans="1:6">
      <c r="A18" s="243"/>
      <c r="B18" s="239" t="s">
        <v>63</v>
      </c>
      <c r="C18" s="240">
        <v>7</v>
      </c>
      <c r="D18" s="241">
        <v>24000</v>
      </c>
      <c r="E18" s="241">
        <f t="shared" si="1"/>
        <v>168000</v>
      </c>
      <c r="F18" s="244"/>
    </row>
    <row r="19" s="230" customFormat="1" spans="1:6">
      <c r="A19" s="243"/>
      <c r="B19" s="239" t="s">
        <v>114</v>
      </c>
      <c r="C19" s="240">
        <v>3</v>
      </c>
      <c r="D19" s="241">
        <v>25000</v>
      </c>
      <c r="E19" s="241">
        <f t="shared" si="1"/>
        <v>75000</v>
      </c>
      <c r="F19" s="244"/>
    </row>
    <row r="20" s="230" customFormat="1" spans="1:6">
      <c r="A20" s="243"/>
      <c r="B20" s="239" t="s">
        <v>94</v>
      </c>
      <c r="C20" s="240">
        <v>1</v>
      </c>
      <c r="D20" s="241">
        <v>39000</v>
      </c>
      <c r="E20" s="241">
        <f t="shared" si="1"/>
        <v>39000</v>
      </c>
      <c r="F20" s="244"/>
    </row>
    <row r="21" s="230" customFormat="1" spans="1:6">
      <c r="A21" s="243"/>
      <c r="B21" s="239" t="s">
        <v>115</v>
      </c>
      <c r="C21" s="240">
        <v>3</v>
      </c>
      <c r="D21" s="241">
        <v>20000</v>
      </c>
      <c r="E21" s="241">
        <f t="shared" si="1"/>
        <v>60000</v>
      </c>
      <c r="F21" s="244"/>
    </row>
    <row r="22" s="230" customFormat="1" spans="1:6">
      <c r="A22" s="243"/>
      <c r="B22" s="239" t="s">
        <v>116</v>
      </c>
      <c r="C22" s="240">
        <v>3</v>
      </c>
      <c r="D22" s="241">
        <v>75000</v>
      </c>
      <c r="E22" s="241">
        <f t="shared" si="1"/>
        <v>225000</v>
      </c>
      <c r="F22" s="244"/>
    </row>
    <row r="23" s="230" customFormat="1" spans="1:6">
      <c r="A23" s="243"/>
      <c r="B23" s="239" t="s">
        <v>117</v>
      </c>
      <c r="C23" s="240">
        <v>3</v>
      </c>
      <c r="D23" s="241">
        <v>80000</v>
      </c>
      <c r="E23" s="241">
        <f t="shared" si="1"/>
        <v>240000</v>
      </c>
      <c r="F23" s="244"/>
    </row>
    <row r="24" s="230" customFormat="1" spans="1:6">
      <c r="A24" s="243"/>
      <c r="B24" s="239" t="s">
        <v>118</v>
      </c>
      <c r="C24" s="240">
        <v>3</v>
      </c>
      <c r="D24" s="241">
        <v>75000</v>
      </c>
      <c r="E24" s="241">
        <f t="shared" si="1"/>
        <v>225000</v>
      </c>
      <c r="F24" s="244"/>
    </row>
    <row r="25" s="230" customFormat="1" spans="1:6">
      <c r="A25" s="243"/>
      <c r="B25" s="239" t="s">
        <v>119</v>
      </c>
      <c r="C25" s="240">
        <v>0.5</v>
      </c>
      <c r="D25" s="241">
        <v>200000</v>
      </c>
      <c r="E25" s="241">
        <f t="shared" si="1"/>
        <v>100000</v>
      </c>
      <c r="F25" s="244"/>
    </row>
    <row r="26" s="230" customFormat="1" spans="1:6">
      <c r="A26" s="243"/>
      <c r="B26" s="239" t="s">
        <v>70</v>
      </c>
      <c r="C26" s="240">
        <v>3</v>
      </c>
      <c r="D26" s="241">
        <v>25000</v>
      </c>
      <c r="E26" s="241">
        <f t="shared" si="1"/>
        <v>75000</v>
      </c>
      <c r="F26" s="244"/>
    </row>
    <row r="27" s="230" customFormat="1" spans="1:6">
      <c r="A27" s="243"/>
      <c r="B27" s="239" t="s">
        <v>14</v>
      </c>
      <c r="C27" s="240">
        <v>1</v>
      </c>
      <c r="D27" s="241">
        <v>450000</v>
      </c>
      <c r="E27" s="241">
        <f t="shared" si="1"/>
        <v>450000</v>
      </c>
      <c r="F27" s="244"/>
    </row>
    <row r="28" s="230" customFormat="1" spans="1:6">
      <c r="A28" s="243"/>
      <c r="B28" s="239" t="s">
        <v>120</v>
      </c>
      <c r="C28" s="240">
        <v>1</v>
      </c>
      <c r="D28" s="241">
        <v>85000</v>
      </c>
      <c r="E28" s="241">
        <f t="shared" si="1"/>
        <v>85000</v>
      </c>
      <c r="F28" s="244"/>
    </row>
    <row r="29" s="230" customFormat="1" spans="1:6">
      <c r="A29" s="243"/>
      <c r="B29" s="239" t="s">
        <v>31</v>
      </c>
      <c r="C29" s="240">
        <v>1</v>
      </c>
      <c r="D29" s="241">
        <v>320000</v>
      </c>
      <c r="E29" s="241">
        <f t="shared" si="1"/>
        <v>320000</v>
      </c>
      <c r="F29" s="244"/>
    </row>
    <row r="30" s="230" customFormat="1" spans="1:6">
      <c r="A30" s="243"/>
      <c r="B30" s="239" t="s">
        <v>55</v>
      </c>
      <c r="C30" s="240">
        <v>1</v>
      </c>
      <c r="D30" s="241">
        <v>85000</v>
      </c>
      <c r="E30" s="241">
        <f t="shared" si="1"/>
        <v>85000</v>
      </c>
      <c r="F30" s="244"/>
    </row>
    <row r="31" s="230" customFormat="1" spans="1:6">
      <c r="A31" s="243"/>
      <c r="B31" s="239" t="s">
        <v>11</v>
      </c>
      <c r="C31" s="240">
        <v>2</v>
      </c>
      <c r="D31" s="241">
        <v>35000</v>
      </c>
      <c r="E31" s="241">
        <f t="shared" si="1"/>
        <v>70000</v>
      </c>
      <c r="F31" s="244"/>
    </row>
    <row r="32" s="230" customFormat="1" spans="1:6">
      <c r="A32" s="243"/>
      <c r="B32" s="239" t="s">
        <v>121</v>
      </c>
      <c r="C32" s="240">
        <v>0.3</v>
      </c>
      <c r="D32" s="241">
        <v>61000</v>
      </c>
      <c r="E32" s="241">
        <f t="shared" si="1"/>
        <v>18300</v>
      </c>
      <c r="F32" s="244"/>
    </row>
    <row r="33" s="230" customFormat="1" spans="1:6">
      <c r="A33" s="243"/>
      <c r="B33" s="239" t="s">
        <v>122</v>
      </c>
      <c r="C33" s="240">
        <v>1</v>
      </c>
      <c r="D33" s="241">
        <v>65000</v>
      </c>
      <c r="E33" s="241">
        <f t="shared" si="1"/>
        <v>65000</v>
      </c>
      <c r="F33" s="244"/>
    </row>
    <row r="34" s="230" customFormat="1" spans="1:6">
      <c r="A34" s="243"/>
      <c r="B34" s="239" t="s">
        <v>54</v>
      </c>
      <c r="C34" s="240">
        <v>0.05</v>
      </c>
      <c r="D34" s="241">
        <v>198000</v>
      </c>
      <c r="E34" s="241">
        <f t="shared" si="1"/>
        <v>9900</v>
      </c>
      <c r="F34" s="244"/>
    </row>
    <row r="35" ht="13" customHeight="1" spans="1:6">
      <c r="A35" s="243"/>
      <c r="B35" s="239" t="s">
        <v>99</v>
      </c>
      <c r="C35" s="240">
        <v>1.5</v>
      </c>
      <c r="D35" s="241">
        <v>17000</v>
      </c>
      <c r="E35" s="241">
        <f t="shared" si="1"/>
        <v>25500</v>
      </c>
      <c r="F35" s="244"/>
    </row>
    <row r="36" spans="1:6">
      <c r="A36" s="246"/>
      <c r="B36" s="239" t="s">
        <v>67</v>
      </c>
      <c r="C36" s="240">
        <v>0.5</v>
      </c>
      <c r="D36" s="241">
        <v>94000</v>
      </c>
      <c r="E36" s="241">
        <f t="shared" si="1"/>
        <v>47000</v>
      </c>
      <c r="F36" s="247"/>
    </row>
    <row r="37" spans="1:6">
      <c r="A37" s="238">
        <v>45993</v>
      </c>
      <c r="B37" s="239" t="s">
        <v>41</v>
      </c>
      <c r="C37" s="240">
        <v>1</v>
      </c>
      <c r="D37" s="241">
        <v>39000</v>
      </c>
      <c r="E37" s="241">
        <f t="shared" ref="E37:E56" si="2">D37*C37</f>
        <v>39000</v>
      </c>
      <c r="F37" s="242">
        <f>SUM(E37:E56)</f>
        <v>1499400</v>
      </c>
    </row>
    <row r="38" spans="1:6">
      <c r="A38" s="243"/>
      <c r="B38" s="239" t="s">
        <v>123</v>
      </c>
      <c r="C38" s="240">
        <v>1</v>
      </c>
      <c r="D38" s="241">
        <v>50000</v>
      </c>
      <c r="E38" s="241">
        <f t="shared" si="2"/>
        <v>50000</v>
      </c>
      <c r="F38" s="244"/>
    </row>
    <row r="39" spans="1:6">
      <c r="A39" s="243"/>
      <c r="B39" s="239" t="s">
        <v>124</v>
      </c>
      <c r="C39" s="240">
        <v>1</v>
      </c>
      <c r="D39" s="241">
        <v>83000</v>
      </c>
      <c r="E39" s="241">
        <f t="shared" si="2"/>
        <v>83000</v>
      </c>
      <c r="F39" s="244"/>
    </row>
    <row r="40" spans="1:6">
      <c r="A40" s="243"/>
      <c r="B40" s="239" t="s">
        <v>42</v>
      </c>
      <c r="C40" s="240">
        <v>1</v>
      </c>
      <c r="D40" s="241">
        <v>39000</v>
      </c>
      <c r="E40" s="241">
        <f t="shared" si="2"/>
        <v>39000</v>
      </c>
      <c r="F40" s="244"/>
    </row>
    <row r="41" spans="1:6">
      <c r="A41" s="243"/>
      <c r="B41" s="239" t="s">
        <v>47</v>
      </c>
      <c r="C41" s="240">
        <v>0.1</v>
      </c>
      <c r="D41" s="241">
        <v>88000</v>
      </c>
      <c r="E41" s="241">
        <f t="shared" si="2"/>
        <v>8800</v>
      </c>
      <c r="F41" s="244"/>
    </row>
    <row r="42" spans="1:6">
      <c r="A42" s="243"/>
      <c r="B42" s="239" t="s">
        <v>48</v>
      </c>
      <c r="C42" s="240">
        <v>0.1</v>
      </c>
      <c r="D42" s="241">
        <v>72000</v>
      </c>
      <c r="E42" s="241">
        <f t="shared" si="2"/>
        <v>7200</v>
      </c>
      <c r="F42" s="244"/>
    </row>
    <row r="43" spans="1:6">
      <c r="A43" s="243"/>
      <c r="B43" s="239" t="s">
        <v>74</v>
      </c>
      <c r="C43" s="240">
        <v>0.5</v>
      </c>
      <c r="D43" s="241">
        <v>50000</v>
      </c>
      <c r="E43" s="241">
        <f t="shared" si="2"/>
        <v>25000</v>
      </c>
      <c r="F43" s="244"/>
    </row>
    <row r="44" spans="1:6">
      <c r="A44" s="243"/>
      <c r="B44" s="239" t="s">
        <v>73</v>
      </c>
      <c r="C44" s="240">
        <v>0.4</v>
      </c>
      <c r="D44" s="241">
        <v>61000</v>
      </c>
      <c r="E44" s="241">
        <f t="shared" si="2"/>
        <v>24400</v>
      </c>
      <c r="F44" s="244"/>
    </row>
    <row r="45" spans="1:6">
      <c r="A45" s="243"/>
      <c r="B45" s="239" t="s">
        <v>78</v>
      </c>
      <c r="C45" s="240">
        <v>0.3</v>
      </c>
      <c r="D45" s="241">
        <v>120000</v>
      </c>
      <c r="E45" s="241">
        <f t="shared" si="2"/>
        <v>36000</v>
      </c>
      <c r="F45" s="244"/>
    </row>
    <row r="46" spans="1:6">
      <c r="A46" s="243"/>
      <c r="B46" s="239" t="s">
        <v>104</v>
      </c>
      <c r="C46" s="240">
        <v>30</v>
      </c>
      <c r="D46" s="241">
        <v>1000</v>
      </c>
      <c r="E46" s="241">
        <f t="shared" si="2"/>
        <v>30000</v>
      </c>
      <c r="F46" s="244"/>
    </row>
    <row r="47" spans="1:6">
      <c r="A47" s="243"/>
      <c r="B47" s="239" t="s">
        <v>75</v>
      </c>
      <c r="C47" s="240">
        <v>0.5</v>
      </c>
      <c r="D47" s="241">
        <v>70000</v>
      </c>
      <c r="E47" s="241">
        <f t="shared" si="2"/>
        <v>35000</v>
      </c>
      <c r="F47" s="244"/>
    </row>
    <row r="48" spans="1:6">
      <c r="A48" s="243"/>
      <c r="B48" s="239" t="s">
        <v>105</v>
      </c>
      <c r="C48" s="240">
        <v>1</v>
      </c>
      <c r="D48" s="241">
        <v>70000</v>
      </c>
      <c r="E48" s="241">
        <f t="shared" si="2"/>
        <v>70000</v>
      </c>
      <c r="F48" s="244"/>
    </row>
    <row r="49" spans="1:6">
      <c r="A49" s="243"/>
      <c r="B49" s="239" t="s">
        <v>125</v>
      </c>
      <c r="C49" s="240">
        <v>0.2</v>
      </c>
      <c r="D49" s="241">
        <v>85000</v>
      </c>
      <c r="E49" s="241">
        <f t="shared" si="2"/>
        <v>17000</v>
      </c>
      <c r="F49" s="244"/>
    </row>
    <row r="50" spans="1:6">
      <c r="A50" s="243"/>
      <c r="B50" s="239" t="s">
        <v>15</v>
      </c>
      <c r="C50" s="240">
        <v>3</v>
      </c>
      <c r="D50" s="241">
        <v>45000</v>
      </c>
      <c r="E50" s="241">
        <f t="shared" si="2"/>
        <v>135000</v>
      </c>
      <c r="F50" s="244"/>
    </row>
    <row r="51" spans="1:6">
      <c r="A51" s="243"/>
      <c r="B51" s="239" t="s">
        <v>24</v>
      </c>
      <c r="C51" s="240">
        <v>2</v>
      </c>
      <c r="D51" s="241">
        <v>25000</v>
      </c>
      <c r="E51" s="241">
        <f t="shared" si="2"/>
        <v>50000</v>
      </c>
      <c r="F51" s="244"/>
    </row>
    <row r="52" spans="1:6">
      <c r="A52" s="243"/>
      <c r="B52" s="239" t="s">
        <v>126</v>
      </c>
      <c r="C52" s="240">
        <v>1</v>
      </c>
      <c r="D52" s="241">
        <v>170000</v>
      </c>
      <c r="E52" s="241">
        <f t="shared" si="2"/>
        <v>170000</v>
      </c>
      <c r="F52" s="244"/>
    </row>
    <row r="53" spans="1:6">
      <c r="A53" s="243"/>
      <c r="B53" s="239" t="s">
        <v>127</v>
      </c>
      <c r="C53" s="240">
        <v>3</v>
      </c>
      <c r="D53" s="241">
        <v>20000</v>
      </c>
      <c r="E53" s="241">
        <f t="shared" si="2"/>
        <v>60000</v>
      </c>
      <c r="F53" s="244"/>
    </row>
    <row r="54" spans="1:6">
      <c r="A54" s="243"/>
      <c r="B54" s="239" t="s">
        <v>128</v>
      </c>
      <c r="C54" s="240">
        <v>1</v>
      </c>
      <c r="D54" s="241">
        <v>65000</v>
      </c>
      <c r="E54" s="241">
        <f t="shared" si="2"/>
        <v>65000</v>
      </c>
      <c r="F54" s="244"/>
    </row>
    <row r="55" spans="1:6">
      <c r="A55" s="243"/>
      <c r="B55" s="239" t="s">
        <v>129</v>
      </c>
      <c r="C55" s="240">
        <v>1</v>
      </c>
      <c r="D55" s="241">
        <v>480000</v>
      </c>
      <c r="E55" s="241">
        <f t="shared" si="2"/>
        <v>480000</v>
      </c>
      <c r="F55" s="244"/>
    </row>
    <row r="56" spans="1:6">
      <c r="A56" s="246"/>
      <c r="B56" s="239" t="s">
        <v>130</v>
      </c>
      <c r="C56" s="240">
        <v>5</v>
      </c>
      <c r="D56" s="241">
        <v>15000</v>
      </c>
      <c r="E56" s="241">
        <f t="shared" si="2"/>
        <v>75000</v>
      </c>
      <c r="F56" s="247"/>
    </row>
    <row r="57" spans="1:6">
      <c r="A57" s="238">
        <v>45994</v>
      </c>
      <c r="B57" s="239" t="s">
        <v>111</v>
      </c>
      <c r="C57" s="240">
        <v>0.5</v>
      </c>
      <c r="D57" s="241">
        <v>30000</v>
      </c>
      <c r="E57" s="241">
        <f t="shared" ref="E57:E78" si="3">D57*C57</f>
        <v>15000</v>
      </c>
      <c r="F57" s="248">
        <f>SUM(E57:E78)</f>
        <v>1827450</v>
      </c>
    </row>
    <row r="58" spans="1:6">
      <c r="A58" s="243"/>
      <c r="B58" s="239" t="s">
        <v>41</v>
      </c>
      <c r="C58" s="240">
        <v>0.7</v>
      </c>
      <c r="D58" s="241">
        <v>39000</v>
      </c>
      <c r="E58" s="241">
        <f t="shared" si="3"/>
        <v>27300</v>
      </c>
      <c r="F58" s="249"/>
    </row>
    <row r="59" spans="1:6">
      <c r="A59" s="243"/>
      <c r="B59" s="239" t="s">
        <v>42</v>
      </c>
      <c r="C59" s="240">
        <v>1</v>
      </c>
      <c r="D59" s="241">
        <v>39000</v>
      </c>
      <c r="E59" s="241">
        <f t="shared" si="3"/>
        <v>39000</v>
      </c>
      <c r="F59" s="249"/>
    </row>
    <row r="60" spans="1:6">
      <c r="A60" s="243"/>
      <c r="B60" s="239" t="s">
        <v>102</v>
      </c>
      <c r="C60" s="240">
        <v>3</v>
      </c>
      <c r="D60" s="241">
        <v>10000</v>
      </c>
      <c r="E60" s="241">
        <f t="shared" si="3"/>
        <v>30000</v>
      </c>
      <c r="F60" s="249"/>
    </row>
    <row r="61" spans="1:6">
      <c r="A61" s="243"/>
      <c r="B61" s="239" t="s">
        <v>74</v>
      </c>
      <c r="C61" s="240">
        <v>0.3</v>
      </c>
      <c r="D61" s="241">
        <v>50000</v>
      </c>
      <c r="E61" s="241">
        <f t="shared" si="3"/>
        <v>15000</v>
      </c>
      <c r="F61" s="249"/>
    </row>
    <row r="62" spans="1:6">
      <c r="A62" s="243"/>
      <c r="B62" s="239" t="s">
        <v>73</v>
      </c>
      <c r="C62" s="240">
        <v>0.3</v>
      </c>
      <c r="D62" s="241">
        <v>61000</v>
      </c>
      <c r="E62" s="241">
        <f t="shared" si="3"/>
        <v>18300</v>
      </c>
      <c r="F62" s="249"/>
    </row>
    <row r="63" spans="1:6">
      <c r="A63" s="243"/>
      <c r="B63" s="239" t="s">
        <v>75</v>
      </c>
      <c r="C63" s="240">
        <v>0.5</v>
      </c>
      <c r="D63" s="241">
        <v>70000</v>
      </c>
      <c r="E63" s="241">
        <f t="shared" si="3"/>
        <v>35000</v>
      </c>
      <c r="F63" s="249"/>
    </row>
    <row r="64" spans="1:6">
      <c r="A64" s="243"/>
      <c r="B64" s="239" t="s">
        <v>83</v>
      </c>
      <c r="C64" s="240">
        <v>0.3</v>
      </c>
      <c r="D64" s="241">
        <v>28000</v>
      </c>
      <c r="E64" s="241">
        <f t="shared" si="3"/>
        <v>8400</v>
      </c>
      <c r="F64" s="249"/>
    </row>
    <row r="65" spans="1:6">
      <c r="A65" s="243"/>
      <c r="B65" s="239" t="s">
        <v>131</v>
      </c>
      <c r="C65" s="240">
        <v>0.3</v>
      </c>
      <c r="D65" s="241">
        <v>110000</v>
      </c>
      <c r="E65" s="241">
        <f t="shared" si="3"/>
        <v>33000</v>
      </c>
      <c r="F65" s="249"/>
    </row>
    <row r="66" spans="1:6">
      <c r="A66" s="243"/>
      <c r="B66" s="239" t="s">
        <v>78</v>
      </c>
      <c r="C66" s="240">
        <v>0.4</v>
      </c>
      <c r="D66" s="241">
        <v>120000</v>
      </c>
      <c r="E66" s="241">
        <f t="shared" si="3"/>
        <v>48000</v>
      </c>
      <c r="F66" s="249"/>
    </row>
    <row r="67" spans="1:6">
      <c r="A67" s="243"/>
      <c r="B67" s="239" t="s">
        <v>105</v>
      </c>
      <c r="C67" s="240">
        <v>0.5</v>
      </c>
      <c r="D67" s="241">
        <v>80000</v>
      </c>
      <c r="E67" s="241">
        <f t="shared" si="3"/>
        <v>40000</v>
      </c>
      <c r="F67" s="249"/>
    </row>
    <row r="68" spans="1:6">
      <c r="A68" s="243"/>
      <c r="B68" s="239" t="s">
        <v>126</v>
      </c>
      <c r="C68" s="240">
        <v>2</v>
      </c>
      <c r="D68" s="241">
        <v>170000</v>
      </c>
      <c r="E68" s="241">
        <f t="shared" si="3"/>
        <v>340000</v>
      </c>
      <c r="F68" s="249"/>
    </row>
    <row r="69" spans="1:6">
      <c r="A69" s="243"/>
      <c r="B69" s="239" t="s">
        <v>132</v>
      </c>
      <c r="C69" s="240">
        <v>2</v>
      </c>
      <c r="D69" s="241">
        <v>66000</v>
      </c>
      <c r="E69" s="241">
        <f t="shared" si="3"/>
        <v>132000</v>
      </c>
      <c r="F69" s="249"/>
    </row>
    <row r="70" spans="1:6">
      <c r="A70" s="243"/>
      <c r="B70" s="239" t="s">
        <v>84</v>
      </c>
      <c r="C70" s="240">
        <v>1</v>
      </c>
      <c r="D70" s="241">
        <v>185000</v>
      </c>
      <c r="E70" s="241">
        <f t="shared" si="3"/>
        <v>185000</v>
      </c>
      <c r="F70" s="249"/>
    </row>
    <row r="71" spans="1:6">
      <c r="A71" s="243"/>
      <c r="B71" s="239" t="s">
        <v>133</v>
      </c>
      <c r="C71" s="240">
        <v>1</v>
      </c>
      <c r="D71" s="241">
        <v>220000</v>
      </c>
      <c r="E71" s="241">
        <f t="shared" si="3"/>
        <v>220000</v>
      </c>
      <c r="F71" s="249"/>
    </row>
    <row r="72" spans="1:6">
      <c r="A72" s="243"/>
      <c r="B72" s="239" t="s">
        <v>63</v>
      </c>
      <c r="C72" s="240">
        <v>5</v>
      </c>
      <c r="D72" s="241">
        <v>22000</v>
      </c>
      <c r="E72" s="241">
        <f t="shared" si="3"/>
        <v>110000</v>
      </c>
      <c r="F72" s="249"/>
    </row>
    <row r="73" spans="1:6">
      <c r="A73" s="243"/>
      <c r="B73" s="239" t="s">
        <v>134</v>
      </c>
      <c r="C73" s="240">
        <v>2</v>
      </c>
      <c r="D73" s="241">
        <v>35000</v>
      </c>
      <c r="E73" s="241">
        <f t="shared" si="3"/>
        <v>70000</v>
      </c>
      <c r="F73" s="249"/>
    </row>
    <row r="74" spans="1:6">
      <c r="A74" s="243"/>
      <c r="B74" s="239" t="s">
        <v>30</v>
      </c>
      <c r="C74" s="240">
        <v>2</v>
      </c>
      <c r="D74" s="241">
        <v>110000</v>
      </c>
      <c r="E74" s="241">
        <f t="shared" si="3"/>
        <v>220000</v>
      </c>
      <c r="F74" s="249"/>
    </row>
    <row r="75" spans="1:6">
      <c r="A75" s="243"/>
      <c r="B75" s="239" t="s">
        <v>10</v>
      </c>
      <c r="C75" s="240">
        <v>1</v>
      </c>
      <c r="D75" s="241">
        <v>175000</v>
      </c>
      <c r="E75" s="241">
        <f t="shared" si="3"/>
        <v>175000</v>
      </c>
      <c r="F75" s="249"/>
    </row>
    <row r="76" spans="1:6">
      <c r="A76" s="243"/>
      <c r="B76" s="239" t="s">
        <v>33</v>
      </c>
      <c r="C76" s="240">
        <v>1</v>
      </c>
      <c r="D76" s="241">
        <v>45000</v>
      </c>
      <c r="E76" s="241">
        <f t="shared" si="3"/>
        <v>45000</v>
      </c>
      <c r="F76" s="249"/>
    </row>
    <row r="77" spans="1:6">
      <c r="A77" s="243"/>
      <c r="B77" s="239" t="s">
        <v>135</v>
      </c>
      <c r="C77" s="240">
        <v>0.3</v>
      </c>
      <c r="D77" s="241">
        <v>55000</v>
      </c>
      <c r="E77" s="241">
        <f t="shared" si="3"/>
        <v>16500</v>
      </c>
      <c r="F77" s="249"/>
    </row>
    <row r="78" spans="1:6">
      <c r="A78" s="246"/>
      <c r="B78" s="239" t="s">
        <v>97</v>
      </c>
      <c r="C78" s="240">
        <v>0.15</v>
      </c>
      <c r="D78" s="241">
        <v>33000</v>
      </c>
      <c r="E78" s="241">
        <f t="shared" si="3"/>
        <v>4950</v>
      </c>
      <c r="F78" s="250"/>
    </row>
    <row r="79" spans="1:6">
      <c r="A79" s="238">
        <v>45994</v>
      </c>
      <c r="B79" s="239" t="s">
        <v>65</v>
      </c>
      <c r="C79" s="240">
        <v>0.1</v>
      </c>
      <c r="D79" s="241">
        <v>83000</v>
      </c>
      <c r="E79" s="241">
        <f t="shared" ref="E79:E109" si="4">D79*C79</f>
        <v>8300</v>
      </c>
      <c r="F79" s="242">
        <f>SUM(E79:E86)</f>
        <v>346800</v>
      </c>
    </row>
    <row r="80" spans="1:6">
      <c r="A80" s="243"/>
      <c r="B80" s="239" t="s">
        <v>136</v>
      </c>
      <c r="C80" s="240">
        <v>0.05</v>
      </c>
      <c r="D80" s="241">
        <v>110000</v>
      </c>
      <c r="E80" s="241">
        <f t="shared" si="4"/>
        <v>5500</v>
      </c>
      <c r="F80" s="244"/>
    </row>
    <row r="81" spans="1:6">
      <c r="A81" s="243"/>
      <c r="B81" s="239" t="s">
        <v>137</v>
      </c>
      <c r="C81" s="240">
        <v>3</v>
      </c>
      <c r="D81" s="241">
        <v>30000</v>
      </c>
      <c r="E81" s="241">
        <f t="shared" si="4"/>
        <v>90000</v>
      </c>
      <c r="F81" s="244"/>
    </row>
    <row r="82" spans="1:6">
      <c r="A82" s="243"/>
      <c r="B82" s="239" t="s">
        <v>100</v>
      </c>
      <c r="C82" s="240">
        <v>1</v>
      </c>
      <c r="D82" s="241">
        <v>9000</v>
      </c>
      <c r="E82" s="241">
        <f t="shared" si="4"/>
        <v>9000</v>
      </c>
      <c r="F82" s="244"/>
    </row>
    <row r="83" spans="1:6">
      <c r="A83" s="243"/>
      <c r="B83" s="239" t="s">
        <v>138</v>
      </c>
      <c r="C83" s="240">
        <v>1</v>
      </c>
      <c r="D83" s="241">
        <v>17000</v>
      </c>
      <c r="E83" s="241">
        <f t="shared" si="4"/>
        <v>17000</v>
      </c>
      <c r="F83" s="244"/>
    </row>
    <row r="84" spans="1:6">
      <c r="A84" s="243"/>
      <c r="B84" s="239" t="s">
        <v>99</v>
      </c>
      <c r="C84" s="240">
        <v>1</v>
      </c>
      <c r="D84" s="241">
        <v>17000</v>
      </c>
      <c r="E84" s="241">
        <f t="shared" si="4"/>
        <v>17000</v>
      </c>
      <c r="F84" s="244"/>
    </row>
    <row r="85" spans="1:6">
      <c r="A85" s="243"/>
      <c r="B85" s="239" t="s">
        <v>139</v>
      </c>
      <c r="C85" s="240">
        <v>2</v>
      </c>
      <c r="D85" s="241">
        <v>75000</v>
      </c>
      <c r="E85" s="241">
        <f t="shared" si="4"/>
        <v>150000</v>
      </c>
      <c r="F85" s="244"/>
    </row>
    <row r="86" spans="1:6">
      <c r="A86" s="246"/>
      <c r="B86" s="239" t="s">
        <v>140</v>
      </c>
      <c r="C86" s="240">
        <v>2</v>
      </c>
      <c r="D86" s="241">
        <v>25000</v>
      </c>
      <c r="E86" s="241">
        <f t="shared" si="4"/>
        <v>50000</v>
      </c>
      <c r="F86" s="247"/>
    </row>
    <row r="87" spans="1:6">
      <c r="A87" s="251">
        <v>45994</v>
      </c>
      <c r="B87" s="239" t="s">
        <v>60</v>
      </c>
      <c r="C87" s="240">
        <v>5</v>
      </c>
      <c r="D87" s="241">
        <v>22000</v>
      </c>
      <c r="E87" s="241">
        <f t="shared" si="4"/>
        <v>110000</v>
      </c>
      <c r="F87" s="252">
        <f>SUM(E87)</f>
        <v>110000</v>
      </c>
    </row>
    <row r="88" spans="1:6">
      <c r="A88" s="253">
        <v>45995</v>
      </c>
      <c r="B88" s="254" t="s">
        <v>60</v>
      </c>
      <c r="C88" s="255">
        <v>2.5</v>
      </c>
      <c r="D88" s="112">
        <v>22000</v>
      </c>
      <c r="E88" s="112">
        <f t="shared" si="4"/>
        <v>55000</v>
      </c>
      <c r="F88" s="256">
        <f>SUM(E88:E109)</f>
        <v>1592250</v>
      </c>
    </row>
    <row r="89" spans="1:6">
      <c r="A89" s="253"/>
      <c r="B89" s="254" t="s">
        <v>94</v>
      </c>
      <c r="C89" s="255">
        <v>4</v>
      </c>
      <c r="D89" s="112">
        <v>39000</v>
      </c>
      <c r="E89" s="112">
        <f t="shared" si="4"/>
        <v>156000</v>
      </c>
      <c r="F89" s="256"/>
    </row>
    <row r="90" spans="1:6">
      <c r="A90" s="253"/>
      <c r="B90" s="254" t="s">
        <v>63</v>
      </c>
      <c r="C90" s="255">
        <v>5</v>
      </c>
      <c r="D90" s="112">
        <v>24000</v>
      </c>
      <c r="E90" s="112">
        <f t="shared" si="4"/>
        <v>120000</v>
      </c>
      <c r="F90" s="256"/>
    </row>
    <row r="91" spans="1:6">
      <c r="A91" s="253"/>
      <c r="B91" s="254" t="s">
        <v>71</v>
      </c>
      <c r="C91" s="255">
        <v>5</v>
      </c>
      <c r="D91" s="112">
        <v>66000</v>
      </c>
      <c r="E91" s="112">
        <f t="shared" si="4"/>
        <v>330000</v>
      </c>
      <c r="F91" s="256"/>
    </row>
    <row r="92" spans="1:6">
      <c r="A92" s="253"/>
      <c r="B92" s="254" t="s">
        <v>70</v>
      </c>
      <c r="C92" s="255">
        <v>3</v>
      </c>
      <c r="D92" s="112">
        <v>25000</v>
      </c>
      <c r="E92" s="112">
        <f t="shared" si="4"/>
        <v>75000</v>
      </c>
      <c r="F92" s="256"/>
    </row>
    <row r="93" spans="1:6">
      <c r="A93" s="253"/>
      <c r="B93" s="254" t="s">
        <v>141</v>
      </c>
      <c r="C93" s="255">
        <v>1</v>
      </c>
      <c r="D93" s="112">
        <v>220000</v>
      </c>
      <c r="E93" s="112">
        <f t="shared" si="4"/>
        <v>220000</v>
      </c>
      <c r="F93" s="256"/>
    </row>
    <row r="94" spans="1:6">
      <c r="A94" s="253"/>
      <c r="B94" s="254" t="s">
        <v>65</v>
      </c>
      <c r="C94" s="255">
        <v>0.05</v>
      </c>
      <c r="D94" s="112">
        <v>83000</v>
      </c>
      <c r="E94" s="112">
        <f t="shared" si="4"/>
        <v>4150</v>
      </c>
      <c r="F94" s="256"/>
    </row>
    <row r="95" spans="1:6">
      <c r="A95" s="253"/>
      <c r="B95" s="254" t="s">
        <v>142</v>
      </c>
      <c r="C95" s="255">
        <v>1</v>
      </c>
      <c r="D95" s="112">
        <v>31000</v>
      </c>
      <c r="E95" s="112">
        <f t="shared" si="4"/>
        <v>31000</v>
      </c>
      <c r="F95" s="256"/>
    </row>
    <row r="96" spans="1:8">
      <c r="A96" s="253"/>
      <c r="B96" s="254" t="s">
        <v>99</v>
      </c>
      <c r="C96" s="255">
        <v>1.5</v>
      </c>
      <c r="D96" s="112">
        <v>17000</v>
      </c>
      <c r="E96" s="112">
        <f t="shared" si="4"/>
        <v>25500</v>
      </c>
      <c r="F96" s="256"/>
      <c r="H96" s="245"/>
    </row>
    <row r="97" spans="1:6">
      <c r="A97" s="253"/>
      <c r="B97" s="254" t="s">
        <v>79</v>
      </c>
      <c r="C97" s="255">
        <v>2</v>
      </c>
      <c r="D97" s="112">
        <v>28000</v>
      </c>
      <c r="E97" s="112">
        <f t="shared" si="4"/>
        <v>56000</v>
      </c>
      <c r="F97" s="256"/>
    </row>
    <row r="98" spans="1:6">
      <c r="A98" s="253"/>
      <c r="B98" s="254" t="s">
        <v>98</v>
      </c>
      <c r="C98" s="255">
        <v>0.5</v>
      </c>
      <c r="D98" s="112">
        <v>72000</v>
      </c>
      <c r="E98" s="112">
        <f t="shared" si="4"/>
        <v>36000</v>
      </c>
      <c r="F98" s="256"/>
    </row>
    <row r="99" spans="1:6">
      <c r="A99" s="253"/>
      <c r="B99" s="254" t="s">
        <v>110</v>
      </c>
      <c r="C99" s="255">
        <v>2</v>
      </c>
      <c r="D99" s="112">
        <v>60000</v>
      </c>
      <c r="E99" s="112">
        <f t="shared" si="4"/>
        <v>120000</v>
      </c>
      <c r="F99" s="256"/>
    </row>
    <row r="100" spans="1:6">
      <c r="A100" s="253"/>
      <c r="B100" s="254" t="s">
        <v>42</v>
      </c>
      <c r="C100" s="255">
        <v>0.5</v>
      </c>
      <c r="D100" s="112">
        <v>39000</v>
      </c>
      <c r="E100" s="112">
        <f t="shared" si="4"/>
        <v>19500</v>
      </c>
      <c r="F100" s="256"/>
    </row>
    <row r="101" spans="1:6">
      <c r="A101" s="253"/>
      <c r="B101" s="254" t="s">
        <v>41</v>
      </c>
      <c r="C101" s="255">
        <v>1</v>
      </c>
      <c r="D101" s="112">
        <v>39000</v>
      </c>
      <c r="E101" s="112">
        <f t="shared" si="4"/>
        <v>39000</v>
      </c>
      <c r="F101" s="256"/>
    </row>
    <row r="102" spans="1:6">
      <c r="A102" s="253"/>
      <c r="B102" s="254" t="s">
        <v>47</v>
      </c>
      <c r="C102" s="255">
        <v>1</v>
      </c>
      <c r="D102" s="112">
        <v>88000</v>
      </c>
      <c r="E102" s="112">
        <f t="shared" si="4"/>
        <v>88000</v>
      </c>
      <c r="F102" s="256"/>
    </row>
    <row r="103" spans="1:6">
      <c r="A103" s="253"/>
      <c r="B103" s="254" t="s">
        <v>74</v>
      </c>
      <c r="C103" s="255">
        <v>1</v>
      </c>
      <c r="D103" s="112">
        <v>50000</v>
      </c>
      <c r="E103" s="112">
        <f t="shared" si="4"/>
        <v>50000</v>
      </c>
      <c r="F103" s="256"/>
    </row>
    <row r="104" spans="1:6">
      <c r="A104" s="253"/>
      <c r="B104" s="254" t="s">
        <v>73</v>
      </c>
      <c r="C104" s="255">
        <v>0.1</v>
      </c>
      <c r="D104" s="112">
        <v>61000</v>
      </c>
      <c r="E104" s="112">
        <f t="shared" si="4"/>
        <v>6100</v>
      </c>
      <c r="F104" s="256"/>
    </row>
    <row r="105" spans="1:6">
      <c r="A105" s="253"/>
      <c r="B105" s="254" t="s">
        <v>105</v>
      </c>
      <c r="C105" s="255">
        <v>0.4</v>
      </c>
      <c r="D105" s="112">
        <v>80000</v>
      </c>
      <c r="E105" s="112">
        <f t="shared" si="4"/>
        <v>32000</v>
      </c>
      <c r="F105" s="256"/>
    </row>
    <row r="106" spans="1:6">
      <c r="A106" s="253"/>
      <c r="B106" s="254" t="s">
        <v>77</v>
      </c>
      <c r="C106" s="255">
        <v>0.4</v>
      </c>
      <c r="D106" s="112">
        <v>70000</v>
      </c>
      <c r="E106" s="112">
        <f t="shared" si="4"/>
        <v>28000</v>
      </c>
      <c r="F106" s="256"/>
    </row>
    <row r="107" spans="1:6">
      <c r="A107" s="253"/>
      <c r="B107" s="254" t="s">
        <v>75</v>
      </c>
      <c r="C107" s="255">
        <v>0.5</v>
      </c>
      <c r="D107" s="112">
        <v>70000</v>
      </c>
      <c r="E107" s="112">
        <f t="shared" si="4"/>
        <v>35000</v>
      </c>
      <c r="F107" s="256"/>
    </row>
    <row r="108" spans="1:6">
      <c r="A108" s="253"/>
      <c r="B108" s="254" t="s">
        <v>143</v>
      </c>
      <c r="C108" s="255">
        <v>0.3</v>
      </c>
      <c r="D108" s="112">
        <v>120000</v>
      </c>
      <c r="E108" s="112">
        <f t="shared" si="4"/>
        <v>36000</v>
      </c>
      <c r="F108" s="256"/>
    </row>
    <row r="109" spans="1:6">
      <c r="A109" s="257"/>
      <c r="B109" s="254" t="s">
        <v>104</v>
      </c>
      <c r="C109" s="255">
        <v>30</v>
      </c>
      <c r="D109" s="112">
        <v>1000</v>
      </c>
      <c r="E109" s="112">
        <f t="shared" si="4"/>
        <v>30000</v>
      </c>
      <c r="F109" s="258"/>
    </row>
    <row r="110" spans="1:6">
      <c r="A110" s="238">
        <v>45996</v>
      </c>
      <c r="B110" s="239" t="s">
        <v>63</v>
      </c>
      <c r="C110" s="240">
        <v>5</v>
      </c>
      <c r="D110" s="241">
        <v>24000</v>
      </c>
      <c r="E110" s="112">
        <f t="shared" ref="E110:E131" si="5">D110*C110</f>
        <v>120000</v>
      </c>
      <c r="F110" s="242">
        <f>SUM(E110:E131)</f>
        <v>1080650</v>
      </c>
    </row>
    <row r="111" spans="1:6">
      <c r="A111" s="243"/>
      <c r="B111" s="239" t="s">
        <v>130</v>
      </c>
      <c r="C111" s="240">
        <v>11.1</v>
      </c>
      <c r="D111" s="241">
        <v>15000</v>
      </c>
      <c r="E111" s="112">
        <f t="shared" si="5"/>
        <v>166500</v>
      </c>
      <c r="F111" s="244"/>
    </row>
    <row r="112" spans="1:6">
      <c r="A112" s="243"/>
      <c r="B112" s="239" t="s">
        <v>102</v>
      </c>
      <c r="C112" s="240">
        <v>11</v>
      </c>
      <c r="D112" s="241">
        <v>10000</v>
      </c>
      <c r="E112" s="112">
        <f t="shared" si="5"/>
        <v>110000</v>
      </c>
      <c r="F112" s="244"/>
    </row>
    <row r="113" spans="1:6">
      <c r="A113" s="243"/>
      <c r="B113" s="239" t="s">
        <v>41</v>
      </c>
      <c r="C113" s="240">
        <v>1</v>
      </c>
      <c r="D113" s="241">
        <v>39000</v>
      </c>
      <c r="E113" s="112">
        <f t="shared" si="5"/>
        <v>39000</v>
      </c>
      <c r="F113" s="244"/>
    </row>
    <row r="114" spans="1:6">
      <c r="A114" s="243"/>
      <c r="B114" s="239" t="s">
        <v>42</v>
      </c>
      <c r="C114" s="240">
        <v>1</v>
      </c>
      <c r="D114" s="241">
        <v>39000</v>
      </c>
      <c r="E114" s="112">
        <f t="shared" si="5"/>
        <v>39000</v>
      </c>
      <c r="F114" s="244"/>
    </row>
    <row r="115" spans="1:6">
      <c r="A115" s="243"/>
      <c r="B115" s="239" t="s">
        <v>110</v>
      </c>
      <c r="C115" s="240">
        <v>1</v>
      </c>
      <c r="D115" s="241">
        <v>60000</v>
      </c>
      <c r="E115" s="112">
        <f t="shared" si="5"/>
        <v>60000</v>
      </c>
      <c r="F115" s="244"/>
    </row>
    <row r="116" spans="1:6">
      <c r="A116" s="243"/>
      <c r="B116" s="239" t="s">
        <v>111</v>
      </c>
      <c r="C116" s="240">
        <v>0.5</v>
      </c>
      <c r="D116" s="241">
        <v>35000</v>
      </c>
      <c r="E116" s="112">
        <f t="shared" si="5"/>
        <v>17500</v>
      </c>
      <c r="F116" s="244"/>
    </row>
    <row r="117" spans="1:6">
      <c r="A117" s="243"/>
      <c r="B117" s="239" t="s">
        <v>144</v>
      </c>
      <c r="C117" s="240">
        <v>3</v>
      </c>
      <c r="D117" s="241">
        <v>55000</v>
      </c>
      <c r="E117" s="112">
        <f t="shared" si="5"/>
        <v>165000</v>
      </c>
      <c r="F117" s="244"/>
    </row>
    <row r="118" spans="1:6">
      <c r="A118" s="243"/>
      <c r="B118" s="239" t="s">
        <v>60</v>
      </c>
      <c r="C118" s="240">
        <v>3.8</v>
      </c>
      <c r="D118" s="241">
        <v>22000</v>
      </c>
      <c r="E118" s="112">
        <f t="shared" si="5"/>
        <v>83600</v>
      </c>
      <c r="F118" s="244"/>
    </row>
    <row r="119" spans="1:6">
      <c r="A119" s="243"/>
      <c r="B119" s="239" t="s">
        <v>145</v>
      </c>
      <c r="C119" s="240">
        <v>0.06</v>
      </c>
      <c r="D119" s="241">
        <v>300000</v>
      </c>
      <c r="E119" s="112">
        <f t="shared" si="5"/>
        <v>18000</v>
      </c>
      <c r="F119" s="244"/>
    </row>
    <row r="120" spans="1:6">
      <c r="A120" s="243"/>
      <c r="B120" s="239" t="s">
        <v>146</v>
      </c>
      <c r="C120" s="240">
        <v>0.2</v>
      </c>
      <c r="D120" s="241">
        <v>55000</v>
      </c>
      <c r="E120" s="112">
        <f t="shared" si="5"/>
        <v>11000</v>
      </c>
      <c r="F120" s="244"/>
    </row>
    <row r="121" spans="1:6">
      <c r="A121" s="243"/>
      <c r="B121" s="239" t="s">
        <v>121</v>
      </c>
      <c r="C121" s="240">
        <v>0.2</v>
      </c>
      <c r="D121" s="241">
        <v>61000</v>
      </c>
      <c r="E121" s="112">
        <f t="shared" si="5"/>
        <v>12200</v>
      </c>
      <c r="F121" s="244"/>
    </row>
    <row r="122" spans="1:6">
      <c r="A122" s="243"/>
      <c r="B122" s="239" t="s">
        <v>65</v>
      </c>
      <c r="C122" s="240">
        <v>0.05</v>
      </c>
      <c r="D122" s="241">
        <v>83000</v>
      </c>
      <c r="E122" s="112">
        <f t="shared" si="5"/>
        <v>4150</v>
      </c>
      <c r="F122" s="244"/>
    </row>
    <row r="123" spans="1:6">
      <c r="A123" s="243"/>
      <c r="B123" s="239" t="s">
        <v>136</v>
      </c>
      <c r="C123" s="240">
        <v>0.07</v>
      </c>
      <c r="D123" s="241">
        <v>110000</v>
      </c>
      <c r="E123" s="112">
        <f t="shared" si="5"/>
        <v>7700</v>
      </c>
      <c r="F123" s="244"/>
    </row>
    <row r="124" spans="1:6">
      <c r="A124" s="243"/>
      <c r="B124" s="239" t="s">
        <v>101</v>
      </c>
      <c r="C124" s="240">
        <v>1</v>
      </c>
      <c r="D124" s="241">
        <v>50000</v>
      </c>
      <c r="E124" s="112">
        <f t="shared" si="5"/>
        <v>50000</v>
      </c>
      <c r="F124" s="244"/>
    </row>
    <row r="125" spans="1:6">
      <c r="A125" s="243"/>
      <c r="B125" s="239" t="s">
        <v>100</v>
      </c>
      <c r="C125" s="240">
        <v>1</v>
      </c>
      <c r="D125" s="241">
        <v>9000</v>
      </c>
      <c r="E125" s="112">
        <f t="shared" si="5"/>
        <v>9000</v>
      </c>
      <c r="F125" s="244"/>
    </row>
    <row r="126" spans="1:6">
      <c r="A126" s="243"/>
      <c r="B126" s="239" t="s">
        <v>138</v>
      </c>
      <c r="C126" s="240">
        <v>1</v>
      </c>
      <c r="D126" s="241">
        <v>17000</v>
      </c>
      <c r="E126" s="112">
        <f t="shared" si="5"/>
        <v>17000</v>
      </c>
      <c r="F126" s="244"/>
    </row>
    <row r="127" spans="1:6">
      <c r="A127" s="243"/>
      <c r="B127" s="239" t="s">
        <v>99</v>
      </c>
      <c r="C127" s="240">
        <v>1.5</v>
      </c>
      <c r="D127" s="241">
        <v>17000</v>
      </c>
      <c r="E127" s="112">
        <f t="shared" si="5"/>
        <v>25500</v>
      </c>
      <c r="F127" s="244"/>
    </row>
    <row r="128" spans="1:6">
      <c r="A128" s="243"/>
      <c r="B128" s="239" t="s">
        <v>107</v>
      </c>
      <c r="C128" s="240">
        <v>0.5</v>
      </c>
      <c r="D128" s="241">
        <v>83000</v>
      </c>
      <c r="E128" s="112">
        <f t="shared" si="5"/>
        <v>41500</v>
      </c>
      <c r="F128" s="244"/>
    </row>
    <row r="129" spans="1:6">
      <c r="A129" s="243"/>
      <c r="B129" s="239" t="s">
        <v>98</v>
      </c>
      <c r="C129" s="240">
        <v>0.5</v>
      </c>
      <c r="D129" s="241">
        <v>72000</v>
      </c>
      <c r="E129" s="112">
        <f t="shared" si="5"/>
        <v>36000</v>
      </c>
      <c r="F129" s="244"/>
    </row>
    <row r="130" spans="1:6">
      <c r="A130" s="243"/>
      <c r="B130" s="239" t="s">
        <v>79</v>
      </c>
      <c r="C130" s="240">
        <v>1</v>
      </c>
      <c r="D130" s="241">
        <v>28000</v>
      </c>
      <c r="E130" s="112">
        <f t="shared" si="5"/>
        <v>28000</v>
      </c>
      <c r="F130" s="244"/>
    </row>
    <row r="131" spans="1:6">
      <c r="A131" s="246"/>
      <c r="B131" s="239" t="s">
        <v>74</v>
      </c>
      <c r="C131" s="240">
        <v>0.4</v>
      </c>
      <c r="D131" s="241">
        <v>50000</v>
      </c>
      <c r="E131" s="112">
        <f t="shared" si="5"/>
        <v>20000</v>
      </c>
      <c r="F131" s="247"/>
    </row>
    <row r="132" spans="1:6">
      <c r="A132" s="238">
        <v>45996</v>
      </c>
      <c r="B132" s="239" t="s">
        <v>73</v>
      </c>
      <c r="C132" s="240">
        <v>0.4</v>
      </c>
      <c r="D132" s="241">
        <v>61000</v>
      </c>
      <c r="E132" s="112">
        <f t="shared" ref="E132:E139" si="6">D132*C132</f>
        <v>24400</v>
      </c>
      <c r="F132" s="242">
        <f>SUM(E132:E139)</f>
        <v>220750</v>
      </c>
    </row>
    <row r="133" spans="1:6">
      <c r="A133" s="243"/>
      <c r="B133" s="239" t="s">
        <v>83</v>
      </c>
      <c r="C133" s="240">
        <v>0.2</v>
      </c>
      <c r="D133" s="241">
        <v>28000</v>
      </c>
      <c r="E133" s="112">
        <f t="shared" si="6"/>
        <v>5600</v>
      </c>
      <c r="F133" s="244"/>
    </row>
    <row r="134" spans="1:6">
      <c r="A134" s="243"/>
      <c r="B134" s="239" t="s">
        <v>143</v>
      </c>
      <c r="C134" s="240">
        <v>0.2</v>
      </c>
      <c r="D134" s="241">
        <v>120000</v>
      </c>
      <c r="E134" s="112" t="s">
        <v>4</v>
      </c>
      <c r="F134" s="244"/>
    </row>
    <row r="135" spans="1:6">
      <c r="A135" s="243"/>
      <c r="B135" s="239" t="s">
        <v>75</v>
      </c>
      <c r="C135" s="240">
        <v>1</v>
      </c>
      <c r="D135" s="241">
        <v>70000</v>
      </c>
      <c r="E135" s="112">
        <f t="shared" si="6"/>
        <v>70000</v>
      </c>
      <c r="F135" s="244"/>
    </row>
    <row r="136" spans="1:6">
      <c r="A136" s="243"/>
      <c r="B136" s="239" t="s">
        <v>77</v>
      </c>
      <c r="C136" s="240">
        <v>0.3</v>
      </c>
      <c r="D136" s="241">
        <v>70000</v>
      </c>
      <c r="E136" s="112">
        <f t="shared" si="6"/>
        <v>21000</v>
      </c>
      <c r="F136" s="244"/>
    </row>
    <row r="137" spans="1:6">
      <c r="A137" s="243"/>
      <c r="B137" s="239" t="s">
        <v>105</v>
      </c>
      <c r="C137" s="240">
        <v>0.5</v>
      </c>
      <c r="D137" s="241">
        <v>80000</v>
      </c>
      <c r="E137" s="112">
        <f t="shared" si="6"/>
        <v>40000</v>
      </c>
      <c r="F137" s="244"/>
    </row>
    <row r="138" spans="1:6">
      <c r="A138" s="243"/>
      <c r="B138" s="239" t="s">
        <v>104</v>
      </c>
      <c r="C138" s="240">
        <v>30</v>
      </c>
      <c r="D138" s="241">
        <v>1000</v>
      </c>
      <c r="E138" s="112">
        <f t="shared" si="6"/>
        <v>30000</v>
      </c>
      <c r="F138" s="244"/>
    </row>
    <row r="139" spans="1:6">
      <c r="A139" s="246"/>
      <c r="B139" s="239" t="s">
        <v>125</v>
      </c>
      <c r="C139" s="240">
        <v>0.35</v>
      </c>
      <c r="D139" s="241">
        <v>85000</v>
      </c>
      <c r="E139" s="112">
        <f t="shared" si="6"/>
        <v>29750</v>
      </c>
      <c r="F139" s="247"/>
    </row>
    <row r="140" spans="1:6">
      <c r="A140" s="238">
        <v>45997</v>
      </c>
      <c r="B140" s="239" t="s">
        <v>99</v>
      </c>
      <c r="C140" s="240">
        <v>3</v>
      </c>
      <c r="D140" s="241">
        <v>17000</v>
      </c>
      <c r="E140" s="112">
        <f t="shared" ref="E140:E155" si="7">D140*C140</f>
        <v>51000</v>
      </c>
      <c r="F140" s="242">
        <f>SUM(E140:E155)</f>
        <v>752650</v>
      </c>
    </row>
    <row r="141" spans="1:6">
      <c r="A141" s="243"/>
      <c r="B141" s="239" t="s">
        <v>65</v>
      </c>
      <c r="C141" s="240">
        <v>0.05</v>
      </c>
      <c r="D141" s="241">
        <v>83000</v>
      </c>
      <c r="E141" s="112">
        <f t="shared" si="7"/>
        <v>4150</v>
      </c>
      <c r="F141" s="244"/>
    </row>
    <row r="142" spans="1:6">
      <c r="A142" s="243"/>
      <c r="B142" s="239" t="s">
        <v>95</v>
      </c>
      <c r="C142" s="240">
        <v>0.1</v>
      </c>
      <c r="D142" s="241">
        <v>72000</v>
      </c>
      <c r="E142" s="112">
        <f t="shared" si="7"/>
        <v>7200</v>
      </c>
      <c r="F142" s="244"/>
    </row>
    <row r="143" spans="1:6">
      <c r="A143" s="243"/>
      <c r="B143" s="239" t="s">
        <v>71</v>
      </c>
      <c r="C143" s="240">
        <v>3</v>
      </c>
      <c r="D143" s="241">
        <v>66000</v>
      </c>
      <c r="E143" s="112">
        <f t="shared" si="7"/>
        <v>198000</v>
      </c>
      <c r="F143" s="244"/>
    </row>
    <row r="144" spans="1:6">
      <c r="A144" s="243"/>
      <c r="B144" s="239" t="s">
        <v>114</v>
      </c>
      <c r="C144" s="240">
        <v>2</v>
      </c>
      <c r="D144" s="241">
        <v>25000</v>
      </c>
      <c r="E144" s="112">
        <f t="shared" si="7"/>
        <v>50000</v>
      </c>
      <c r="F144" s="244"/>
    </row>
    <row r="145" spans="1:6">
      <c r="A145" s="243"/>
      <c r="B145" s="239" t="s">
        <v>24</v>
      </c>
      <c r="C145" s="240">
        <v>2</v>
      </c>
      <c r="D145" s="241">
        <v>25000</v>
      </c>
      <c r="E145" s="112">
        <f t="shared" si="7"/>
        <v>50000</v>
      </c>
      <c r="F145" s="244"/>
    </row>
    <row r="146" spans="1:6">
      <c r="A146" s="243"/>
      <c r="B146" s="239" t="s">
        <v>147</v>
      </c>
      <c r="C146" s="240">
        <v>1</v>
      </c>
      <c r="D146" s="241">
        <v>25000</v>
      </c>
      <c r="E146" s="112">
        <f t="shared" si="7"/>
        <v>25000</v>
      </c>
      <c r="F146" s="244"/>
    </row>
    <row r="147" spans="1:6">
      <c r="A147" s="243"/>
      <c r="B147" s="239" t="s">
        <v>148</v>
      </c>
      <c r="C147" s="240">
        <v>1</v>
      </c>
      <c r="D147" s="241">
        <v>30000</v>
      </c>
      <c r="E147" s="112">
        <f t="shared" si="7"/>
        <v>30000</v>
      </c>
      <c r="F147" s="244"/>
    </row>
    <row r="148" spans="1:6">
      <c r="A148" s="243"/>
      <c r="B148" s="239" t="s">
        <v>74</v>
      </c>
      <c r="C148" s="240">
        <v>0.5</v>
      </c>
      <c r="D148" s="241">
        <v>50000</v>
      </c>
      <c r="E148" s="112">
        <f t="shared" si="7"/>
        <v>25000</v>
      </c>
      <c r="F148" s="244"/>
    </row>
    <row r="149" spans="1:6">
      <c r="A149" s="243"/>
      <c r="B149" s="239" t="s">
        <v>73</v>
      </c>
      <c r="C149" s="240">
        <v>0.3</v>
      </c>
      <c r="D149" s="241">
        <v>61000</v>
      </c>
      <c r="E149" s="112">
        <f t="shared" si="7"/>
        <v>18300</v>
      </c>
      <c r="F149" s="244"/>
    </row>
    <row r="150" spans="1:6">
      <c r="A150" s="243"/>
      <c r="B150" s="239" t="s">
        <v>105</v>
      </c>
      <c r="C150" s="240">
        <v>0.5</v>
      </c>
      <c r="D150" s="241">
        <v>80000</v>
      </c>
      <c r="E150" s="112">
        <f t="shared" si="7"/>
        <v>40000</v>
      </c>
      <c r="F150" s="244"/>
    </row>
    <row r="151" spans="1:6">
      <c r="A151" s="243"/>
      <c r="B151" s="239" t="s">
        <v>143</v>
      </c>
      <c r="C151" s="240">
        <v>0.2</v>
      </c>
      <c r="D151" s="241">
        <v>120000</v>
      </c>
      <c r="E151" s="112">
        <f t="shared" si="7"/>
        <v>24000</v>
      </c>
      <c r="F151" s="244"/>
    </row>
    <row r="152" spans="1:6">
      <c r="A152" s="243"/>
      <c r="B152" s="239" t="s">
        <v>123</v>
      </c>
      <c r="C152" s="240">
        <v>1</v>
      </c>
      <c r="D152" s="241">
        <v>50000</v>
      </c>
      <c r="E152" s="112">
        <f t="shared" si="7"/>
        <v>50000</v>
      </c>
      <c r="F152" s="244"/>
    </row>
    <row r="153" spans="1:6">
      <c r="A153" s="243"/>
      <c r="B153" s="239" t="s">
        <v>112</v>
      </c>
      <c r="C153" s="240">
        <v>1</v>
      </c>
      <c r="D153" s="241">
        <v>61000</v>
      </c>
      <c r="E153" s="112">
        <f t="shared" si="7"/>
        <v>61000</v>
      </c>
      <c r="F153" s="244"/>
    </row>
    <row r="154" spans="1:6">
      <c r="A154" s="243"/>
      <c r="B154" s="239" t="s">
        <v>113</v>
      </c>
      <c r="C154" s="240">
        <v>1</v>
      </c>
      <c r="D154" s="241">
        <v>39000</v>
      </c>
      <c r="E154" s="112">
        <f t="shared" si="7"/>
        <v>39000</v>
      </c>
      <c r="F154" s="244"/>
    </row>
    <row r="155" spans="1:6">
      <c r="A155" s="246"/>
      <c r="B155" s="239" t="s">
        <v>18</v>
      </c>
      <c r="C155" s="240">
        <v>4</v>
      </c>
      <c r="D155" s="241">
        <v>20000</v>
      </c>
      <c r="E155" s="112">
        <f t="shared" si="7"/>
        <v>80000</v>
      </c>
      <c r="F155" s="247"/>
    </row>
    <row r="156" spans="1:6">
      <c r="A156" s="238">
        <v>45998</v>
      </c>
      <c r="B156" s="239" t="s">
        <v>60</v>
      </c>
      <c r="C156" s="240">
        <v>2</v>
      </c>
      <c r="D156" s="241">
        <v>22000</v>
      </c>
      <c r="E156" s="112">
        <f t="shared" ref="E156:E177" si="8">D156*C156</f>
        <v>44000</v>
      </c>
      <c r="F156" s="242">
        <f>SUM(E156:E177)</f>
        <v>994800</v>
      </c>
    </row>
    <row r="157" spans="1:6">
      <c r="A157" s="243"/>
      <c r="B157" s="239" t="s">
        <v>71</v>
      </c>
      <c r="C157" s="240">
        <v>2</v>
      </c>
      <c r="D157" s="241">
        <v>66000</v>
      </c>
      <c r="E157" s="112">
        <f t="shared" si="8"/>
        <v>132000</v>
      </c>
      <c r="F157" s="244"/>
    </row>
    <row r="158" spans="1:6">
      <c r="A158" s="243"/>
      <c r="B158" s="239" t="s">
        <v>149</v>
      </c>
      <c r="C158" s="240">
        <v>1</v>
      </c>
      <c r="D158" s="241">
        <v>39000</v>
      </c>
      <c r="E158" s="112">
        <f t="shared" si="8"/>
        <v>39000</v>
      </c>
      <c r="F158" s="244"/>
    </row>
    <row r="159" spans="1:6">
      <c r="A159" s="243"/>
      <c r="B159" s="239" t="s">
        <v>114</v>
      </c>
      <c r="C159" s="240">
        <v>5</v>
      </c>
      <c r="D159" s="241">
        <v>25000</v>
      </c>
      <c r="E159" s="112">
        <f t="shared" si="8"/>
        <v>125000</v>
      </c>
      <c r="F159" s="244"/>
    </row>
    <row r="160" spans="1:6">
      <c r="A160" s="243"/>
      <c r="B160" s="239" t="s">
        <v>150</v>
      </c>
      <c r="C160" s="240">
        <v>2</v>
      </c>
      <c r="D160" s="241">
        <v>45000</v>
      </c>
      <c r="E160" s="112">
        <f t="shared" si="8"/>
        <v>90000</v>
      </c>
      <c r="F160" s="244"/>
    </row>
    <row r="161" spans="1:6">
      <c r="A161" s="243"/>
      <c r="B161" s="239" t="s">
        <v>63</v>
      </c>
      <c r="C161" s="240">
        <v>7</v>
      </c>
      <c r="D161" s="241">
        <v>24000</v>
      </c>
      <c r="E161" s="112">
        <f t="shared" si="8"/>
        <v>168000</v>
      </c>
      <c r="F161" s="244"/>
    </row>
    <row r="162" spans="1:6">
      <c r="A162" s="243"/>
      <c r="B162" s="239" t="s">
        <v>151</v>
      </c>
      <c r="C162" s="240">
        <v>0.2</v>
      </c>
      <c r="D162" s="241">
        <v>50000</v>
      </c>
      <c r="E162" s="112">
        <f t="shared" si="8"/>
        <v>10000</v>
      </c>
      <c r="F162" s="244"/>
    </row>
    <row r="163" spans="1:6">
      <c r="A163" s="243"/>
      <c r="B163" s="239" t="s">
        <v>121</v>
      </c>
      <c r="C163" s="240">
        <v>0.2</v>
      </c>
      <c r="D163" s="241">
        <v>61000</v>
      </c>
      <c r="E163" s="112">
        <f t="shared" si="8"/>
        <v>12200</v>
      </c>
      <c r="F163" s="244"/>
    </row>
    <row r="164" spans="1:6">
      <c r="A164" s="243"/>
      <c r="B164" s="239" t="s">
        <v>65</v>
      </c>
      <c r="C164" s="240">
        <v>0.1</v>
      </c>
      <c r="D164" s="241">
        <v>83000</v>
      </c>
      <c r="E164" s="112">
        <f t="shared" si="8"/>
        <v>8300</v>
      </c>
      <c r="F164" s="244"/>
    </row>
    <row r="165" spans="1:6">
      <c r="A165" s="243"/>
      <c r="B165" s="239" t="s">
        <v>136</v>
      </c>
      <c r="C165" s="240">
        <v>0.07</v>
      </c>
      <c r="D165" s="241">
        <v>110000</v>
      </c>
      <c r="E165" s="112">
        <f t="shared" si="8"/>
        <v>7700</v>
      </c>
      <c r="F165" s="244"/>
    </row>
    <row r="166" spans="1:8">
      <c r="A166" s="243"/>
      <c r="B166" s="239" t="s">
        <v>97</v>
      </c>
      <c r="C166" s="240">
        <v>0.2</v>
      </c>
      <c r="D166" s="241">
        <v>33000</v>
      </c>
      <c r="E166" s="112">
        <f t="shared" si="8"/>
        <v>6600</v>
      </c>
      <c r="F166" s="244"/>
      <c r="H166" s="245"/>
    </row>
    <row r="167" spans="1:6">
      <c r="A167" s="243"/>
      <c r="B167" s="239" t="s">
        <v>100</v>
      </c>
      <c r="C167" s="240">
        <v>1</v>
      </c>
      <c r="D167" s="241">
        <v>9000</v>
      </c>
      <c r="E167" s="112">
        <f t="shared" si="8"/>
        <v>9000</v>
      </c>
      <c r="F167" s="244"/>
    </row>
    <row r="168" spans="1:6">
      <c r="A168" s="243"/>
      <c r="B168" s="239" t="s">
        <v>152</v>
      </c>
      <c r="C168" s="240">
        <v>1</v>
      </c>
      <c r="D168" s="241">
        <v>50000</v>
      </c>
      <c r="E168" s="112">
        <f t="shared" si="8"/>
        <v>50000</v>
      </c>
      <c r="F168" s="244"/>
    </row>
    <row r="169" spans="1:6">
      <c r="A169" s="243"/>
      <c r="B169" s="239" t="s">
        <v>142</v>
      </c>
      <c r="C169" s="240">
        <v>1</v>
      </c>
      <c r="D169" s="241">
        <v>31000</v>
      </c>
      <c r="E169" s="112">
        <f t="shared" si="8"/>
        <v>31000</v>
      </c>
      <c r="F169" s="244"/>
    </row>
    <row r="170" spans="1:6">
      <c r="A170" s="243"/>
      <c r="B170" s="239" t="s">
        <v>99</v>
      </c>
      <c r="C170" s="240">
        <v>0.5</v>
      </c>
      <c r="D170" s="241">
        <v>17000</v>
      </c>
      <c r="E170" s="112">
        <f t="shared" si="8"/>
        <v>8500</v>
      </c>
      <c r="F170" s="244"/>
    </row>
    <row r="171" spans="1:6">
      <c r="A171" s="243"/>
      <c r="B171" s="239" t="s">
        <v>74</v>
      </c>
      <c r="C171" s="240">
        <v>0.5</v>
      </c>
      <c r="D171" s="241">
        <v>50000</v>
      </c>
      <c r="E171" s="112">
        <f t="shared" si="8"/>
        <v>25000</v>
      </c>
      <c r="F171" s="244"/>
    </row>
    <row r="172" spans="1:6">
      <c r="A172" s="243"/>
      <c r="B172" s="239" t="s">
        <v>73</v>
      </c>
      <c r="C172" s="240">
        <v>0.5</v>
      </c>
      <c r="D172" s="241">
        <v>61000</v>
      </c>
      <c r="E172" s="112">
        <f t="shared" si="8"/>
        <v>30500</v>
      </c>
      <c r="F172" s="244"/>
    </row>
    <row r="173" spans="1:6">
      <c r="A173" s="243"/>
      <c r="B173" s="239" t="s">
        <v>24</v>
      </c>
      <c r="C173" s="240">
        <v>2</v>
      </c>
      <c r="D173" s="241">
        <v>25000</v>
      </c>
      <c r="E173" s="112">
        <f t="shared" si="8"/>
        <v>50000</v>
      </c>
      <c r="F173" s="244"/>
    </row>
    <row r="174" spans="1:6">
      <c r="A174" s="243"/>
      <c r="B174" s="239" t="s">
        <v>77</v>
      </c>
      <c r="C174" s="240">
        <v>0.2</v>
      </c>
      <c r="D174" s="241">
        <v>70000</v>
      </c>
      <c r="E174" s="112">
        <f t="shared" si="8"/>
        <v>14000</v>
      </c>
      <c r="F174" s="244"/>
    </row>
    <row r="175" spans="1:6">
      <c r="A175" s="243"/>
      <c r="B175" s="239" t="s">
        <v>143</v>
      </c>
      <c r="C175" s="240">
        <v>0.2</v>
      </c>
      <c r="D175" s="241">
        <v>120000</v>
      </c>
      <c r="E175" s="112">
        <f t="shared" si="8"/>
        <v>24000</v>
      </c>
      <c r="F175" s="244"/>
    </row>
    <row r="176" spans="1:6">
      <c r="A176" s="243"/>
      <c r="B176" s="239" t="s">
        <v>75</v>
      </c>
      <c r="C176" s="240">
        <v>1</v>
      </c>
      <c r="D176" s="241">
        <v>70000</v>
      </c>
      <c r="E176" s="112">
        <f t="shared" si="8"/>
        <v>70000</v>
      </c>
      <c r="F176" s="244"/>
    </row>
    <row r="177" spans="1:6">
      <c r="A177" s="246"/>
      <c r="B177" s="239" t="s">
        <v>105</v>
      </c>
      <c r="C177" s="240">
        <v>0.5</v>
      </c>
      <c r="D177" s="241">
        <v>80000</v>
      </c>
      <c r="E177" s="112">
        <f t="shared" si="8"/>
        <v>40000</v>
      </c>
      <c r="F177" s="247"/>
    </row>
    <row r="178" spans="1:6">
      <c r="A178" s="238">
        <v>45998</v>
      </c>
      <c r="B178" s="239" t="s">
        <v>41</v>
      </c>
      <c r="C178" s="240">
        <v>2</v>
      </c>
      <c r="D178" s="241">
        <v>39000</v>
      </c>
      <c r="E178" s="112">
        <f t="shared" ref="E178:E186" si="9">D178*C178</f>
        <v>78000</v>
      </c>
      <c r="F178" s="248">
        <f>SUM(E178:E186)</f>
        <v>690000</v>
      </c>
    </row>
    <row r="179" spans="1:6">
      <c r="A179" s="243"/>
      <c r="B179" s="239" t="s">
        <v>42</v>
      </c>
      <c r="C179" s="240">
        <v>2</v>
      </c>
      <c r="D179" s="241">
        <v>39000</v>
      </c>
      <c r="E179" s="112">
        <f t="shared" si="9"/>
        <v>78000</v>
      </c>
      <c r="F179" s="249"/>
    </row>
    <row r="180" spans="1:6">
      <c r="A180" s="243"/>
      <c r="B180" s="239" t="s">
        <v>130</v>
      </c>
      <c r="C180" s="240">
        <v>12</v>
      </c>
      <c r="D180" s="241">
        <v>15000</v>
      </c>
      <c r="E180" s="112">
        <f t="shared" si="9"/>
        <v>180000</v>
      </c>
      <c r="F180" s="249"/>
    </row>
    <row r="181" spans="1:6">
      <c r="A181" s="243"/>
      <c r="B181" s="239" t="s">
        <v>113</v>
      </c>
      <c r="C181" s="240">
        <v>2</v>
      </c>
      <c r="D181" s="241">
        <v>39000</v>
      </c>
      <c r="E181" s="112">
        <f t="shared" si="9"/>
        <v>78000</v>
      </c>
      <c r="F181" s="249"/>
    </row>
    <row r="182" spans="1:6">
      <c r="A182" s="243"/>
      <c r="B182" s="239" t="s">
        <v>47</v>
      </c>
      <c r="C182" s="240">
        <v>0.1</v>
      </c>
      <c r="D182" s="241">
        <v>88000</v>
      </c>
      <c r="E182" s="112">
        <f t="shared" si="9"/>
        <v>8800</v>
      </c>
      <c r="F182" s="249"/>
    </row>
    <row r="183" spans="1:6">
      <c r="A183" s="243"/>
      <c r="B183" s="239" t="s">
        <v>48</v>
      </c>
      <c r="C183" s="240">
        <v>0.1</v>
      </c>
      <c r="D183" s="241">
        <v>72000</v>
      </c>
      <c r="E183" s="112">
        <f t="shared" si="9"/>
        <v>7200</v>
      </c>
      <c r="F183" s="249"/>
    </row>
    <row r="184" spans="1:6">
      <c r="A184" s="243"/>
      <c r="B184" s="239" t="s">
        <v>110</v>
      </c>
      <c r="C184" s="240">
        <v>2</v>
      </c>
      <c r="D184" s="241">
        <v>60000</v>
      </c>
      <c r="E184" s="112">
        <f t="shared" si="9"/>
        <v>120000</v>
      </c>
      <c r="F184" s="249"/>
    </row>
    <row r="185" spans="1:6">
      <c r="A185" s="243"/>
      <c r="B185" s="239" t="s">
        <v>144</v>
      </c>
      <c r="C185" s="240">
        <v>1</v>
      </c>
      <c r="D185" s="241">
        <v>55000</v>
      </c>
      <c r="E185" s="112">
        <f t="shared" si="9"/>
        <v>55000</v>
      </c>
      <c r="F185" s="249"/>
    </row>
    <row r="186" spans="1:6">
      <c r="A186" s="246"/>
      <c r="B186" s="239" t="s">
        <v>55</v>
      </c>
      <c r="C186" s="240">
        <v>1</v>
      </c>
      <c r="D186" s="241">
        <v>85000</v>
      </c>
      <c r="E186" s="112">
        <f t="shared" si="9"/>
        <v>85000</v>
      </c>
      <c r="F186" s="250"/>
    </row>
    <row r="187" spans="1:6">
      <c r="A187" s="251">
        <v>46000</v>
      </c>
      <c r="B187" s="239" t="s">
        <v>60</v>
      </c>
      <c r="C187" s="240">
        <v>2.1</v>
      </c>
      <c r="D187" s="241">
        <v>22000</v>
      </c>
      <c r="E187" s="112">
        <f t="shared" ref="E187:E214" si="10">D187*C187</f>
        <v>46200</v>
      </c>
      <c r="F187" s="259">
        <f>SUM(E187:E208)</f>
        <v>1138900</v>
      </c>
    </row>
    <row r="188" spans="1:6">
      <c r="A188" s="251"/>
      <c r="B188" s="239" t="s">
        <v>63</v>
      </c>
      <c r="C188" s="240">
        <v>8</v>
      </c>
      <c r="D188" s="241">
        <v>24000</v>
      </c>
      <c r="E188" s="112">
        <f t="shared" si="10"/>
        <v>192000</v>
      </c>
      <c r="F188" s="259"/>
    </row>
    <row r="189" spans="1:6">
      <c r="A189" s="251"/>
      <c r="B189" s="239" t="s">
        <v>114</v>
      </c>
      <c r="C189" s="240">
        <v>3</v>
      </c>
      <c r="D189" s="241">
        <v>25000</v>
      </c>
      <c r="E189" s="112">
        <f t="shared" si="10"/>
        <v>75000</v>
      </c>
      <c r="F189" s="259"/>
    </row>
    <row r="190" spans="1:6">
      <c r="A190" s="251"/>
      <c r="B190" s="239" t="s">
        <v>94</v>
      </c>
      <c r="C190" s="240">
        <v>1</v>
      </c>
      <c r="D190" s="241">
        <v>39000</v>
      </c>
      <c r="E190" s="112">
        <f t="shared" si="10"/>
        <v>39000</v>
      </c>
      <c r="F190" s="259"/>
    </row>
    <row r="191" spans="1:6">
      <c r="A191" s="251"/>
      <c r="B191" s="239" t="s">
        <v>153</v>
      </c>
      <c r="C191" s="240">
        <v>0.5</v>
      </c>
      <c r="D191" s="241">
        <v>200000</v>
      </c>
      <c r="E191" s="112">
        <f t="shared" si="10"/>
        <v>100000</v>
      </c>
      <c r="F191" s="259"/>
    </row>
    <row r="192" spans="1:6">
      <c r="A192" s="251"/>
      <c r="B192" s="239" t="s">
        <v>154</v>
      </c>
      <c r="C192" s="240">
        <v>0.44</v>
      </c>
      <c r="D192" s="241">
        <v>100000</v>
      </c>
      <c r="E192" s="112">
        <f t="shared" si="10"/>
        <v>44000</v>
      </c>
      <c r="F192" s="259"/>
    </row>
    <row r="193" spans="1:6">
      <c r="A193" s="251"/>
      <c r="B193" s="239" t="s">
        <v>111</v>
      </c>
      <c r="C193" s="240">
        <v>1</v>
      </c>
      <c r="D193" s="241">
        <v>35000</v>
      </c>
      <c r="E193" s="112">
        <f t="shared" si="10"/>
        <v>35000</v>
      </c>
      <c r="F193" s="259"/>
    </row>
    <row r="194" spans="1:6">
      <c r="A194" s="251"/>
      <c r="B194" s="239" t="s">
        <v>102</v>
      </c>
      <c r="C194" s="240">
        <v>2</v>
      </c>
      <c r="D194" s="241">
        <v>10000</v>
      </c>
      <c r="E194" s="112">
        <f t="shared" si="10"/>
        <v>20000</v>
      </c>
      <c r="F194" s="259"/>
    </row>
    <row r="195" spans="1:6">
      <c r="A195" s="251"/>
      <c r="B195" s="239" t="s">
        <v>41</v>
      </c>
      <c r="C195" s="240">
        <v>1</v>
      </c>
      <c r="D195" s="241">
        <v>39000</v>
      </c>
      <c r="E195" s="112">
        <f t="shared" si="10"/>
        <v>39000</v>
      </c>
      <c r="F195" s="259"/>
    </row>
    <row r="196" spans="1:6">
      <c r="A196" s="251"/>
      <c r="B196" s="239" t="s">
        <v>42</v>
      </c>
      <c r="C196" s="240">
        <v>1</v>
      </c>
      <c r="D196" s="241">
        <v>39000</v>
      </c>
      <c r="E196" s="112">
        <f t="shared" si="10"/>
        <v>39000</v>
      </c>
      <c r="F196" s="259"/>
    </row>
    <row r="197" spans="1:6">
      <c r="A197" s="251"/>
      <c r="B197" s="239" t="s">
        <v>123</v>
      </c>
      <c r="C197" s="240">
        <v>1</v>
      </c>
      <c r="D197" s="241">
        <v>50000</v>
      </c>
      <c r="E197" s="112">
        <f t="shared" si="10"/>
        <v>50000</v>
      </c>
      <c r="F197" s="259"/>
    </row>
    <row r="198" spans="1:6">
      <c r="A198" s="251"/>
      <c r="B198" s="239" t="s">
        <v>20</v>
      </c>
      <c r="C198" s="240">
        <v>1</v>
      </c>
      <c r="D198" s="241">
        <v>200000</v>
      </c>
      <c r="E198" s="112">
        <f t="shared" si="10"/>
        <v>200000</v>
      </c>
      <c r="F198" s="259"/>
    </row>
    <row r="199" spans="1:6">
      <c r="A199" s="251"/>
      <c r="B199" s="239" t="s">
        <v>65</v>
      </c>
      <c r="C199" s="240">
        <v>0.1</v>
      </c>
      <c r="D199" s="241">
        <v>83000</v>
      </c>
      <c r="E199" s="112">
        <f t="shared" si="10"/>
        <v>8300</v>
      </c>
      <c r="F199" s="259"/>
    </row>
    <row r="200" spans="1:6">
      <c r="A200" s="251"/>
      <c r="B200" s="239" t="s">
        <v>136</v>
      </c>
      <c r="C200" s="240">
        <v>0.07</v>
      </c>
      <c r="D200" s="241">
        <v>110000</v>
      </c>
      <c r="E200" s="112">
        <f t="shared" si="10"/>
        <v>7700</v>
      </c>
      <c r="F200" s="259"/>
    </row>
    <row r="201" spans="1:6">
      <c r="A201" s="251"/>
      <c r="B201" s="239" t="s">
        <v>146</v>
      </c>
      <c r="C201" s="240">
        <v>0.3</v>
      </c>
      <c r="D201" s="241">
        <v>55000</v>
      </c>
      <c r="E201" s="112">
        <f t="shared" si="10"/>
        <v>16500</v>
      </c>
      <c r="F201" s="259"/>
    </row>
    <row r="202" spans="1:7">
      <c r="A202" s="251"/>
      <c r="B202" s="239" t="s">
        <v>98</v>
      </c>
      <c r="C202" s="240">
        <v>1</v>
      </c>
      <c r="D202" s="241">
        <v>72000</v>
      </c>
      <c r="E202" s="112">
        <f t="shared" si="10"/>
        <v>72000</v>
      </c>
      <c r="F202" s="259"/>
      <c r="G202" s="245"/>
    </row>
    <row r="203" spans="1:6">
      <c r="A203" s="251"/>
      <c r="B203" s="239" t="s">
        <v>107</v>
      </c>
      <c r="C203" s="240">
        <v>0.5</v>
      </c>
      <c r="D203" s="241">
        <v>83000</v>
      </c>
      <c r="E203" s="112">
        <f t="shared" si="10"/>
        <v>41500</v>
      </c>
      <c r="F203" s="259"/>
    </row>
    <row r="204" spans="1:6">
      <c r="A204" s="251"/>
      <c r="B204" s="239" t="s">
        <v>79</v>
      </c>
      <c r="C204" s="240">
        <v>1.4</v>
      </c>
      <c r="D204" s="241">
        <v>28000</v>
      </c>
      <c r="E204" s="112">
        <f t="shared" si="10"/>
        <v>39200</v>
      </c>
      <c r="F204" s="259"/>
    </row>
    <row r="205" spans="1:6">
      <c r="A205" s="251"/>
      <c r="B205" s="239" t="s">
        <v>99</v>
      </c>
      <c r="C205" s="240">
        <v>1</v>
      </c>
      <c r="D205" s="241">
        <v>17000</v>
      </c>
      <c r="E205" s="112">
        <f t="shared" si="10"/>
        <v>17000</v>
      </c>
      <c r="F205" s="259"/>
    </row>
    <row r="206" spans="1:6">
      <c r="A206" s="251"/>
      <c r="B206" s="239" t="s">
        <v>138</v>
      </c>
      <c r="C206" s="240">
        <v>0.5</v>
      </c>
      <c r="D206" s="241">
        <v>17000</v>
      </c>
      <c r="E206" s="112">
        <f t="shared" si="10"/>
        <v>8500</v>
      </c>
      <c r="F206" s="259"/>
    </row>
    <row r="207" spans="1:6">
      <c r="A207" s="251"/>
      <c r="B207" s="239" t="s">
        <v>143</v>
      </c>
      <c r="C207" s="240">
        <v>0.2</v>
      </c>
      <c r="D207" s="241">
        <v>120000</v>
      </c>
      <c r="E207" s="112">
        <f t="shared" si="10"/>
        <v>24000</v>
      </c>
      <c r="F207" s="259"/>
    </row>
    <row r="208" spans="1:6">
      <c r="A208" s="251"/>
      <c r="B208" s="239" t="s">
        <v>74</v>
      </c>
      <c r="C208" s="240">
        <v>0.5</v>
      </c>
      <c r="D208" s="241">
        <v>50000</v>
      </c>
      <c r="E208" s="112">
        <f t="shared" si="10"/>
        <v>25000</v>
      </c>
      <c r="F208" s="259"/>
    </row>
    <row r="209" spans="1:6">
      <c r="A209" s="243">
        <v>46000</v>
      </c>
      <c r="B209" s="260" t="s">
        <v>73</v>
      </c>
      <c r="C209" s="261">
        <v>0.4</v>
      </c>
      <c r="D209" s="262">
        <v>61000</v>
      </c>
      <c r="E209" s="112">
        <f t="shared" si="10"/>
        <v>24400</v>
      </c>
      <c r="F209" s="249">
        <f>SUM(E209:E214)</f>
        <v>278600</v>
      </c>
    </row>
    <row r="210" spans="1:6">
      <c r="A210" s="243"/>
      <c r="B210" s="239" t="s">
        <v>144</v>
      </c>
      <c r="C210" s="240">
        <v>1</v>
      </c>
      <c r="D210" s="241">
        <v>55000</v>
      </c>
      <c r="E210" s="112">
        <f t="shared" si="10"/>
        <v>55000</v>
      </c>
      <c r="F210" s="249"/>
    </row>
    <row r="211" spans="1:6">
      <c r="A211" s="243"/>
      <c r="B211" s="239" t="s">
        <v>131</v>
      </c>
      <c r="C211" s="240">
        <v>0.3</v>
      </c>
      <c r="D211" s="241">
        <v>110000</v>
      </c>
      <c r="E211" s="112">
        <f t="shared" si="10"/>
        <v>33000</v>
      </c>
      <c r="F211" s="249"/>
    </row>
    <row r="212" spans="1:6">
      <c r="A212" s="243"/>
      <c r="B212" s="239" t="s">
        <v>83</v>
      </c>
      <c r="C212" s="240">
        <v>0.3</v>
      </c>
      <c r="D212" s="241">
        <v>250000</v>
      </c>
      <c r="E212" s="112">
        <f t="shared" si="10"/>
        <v>75000</v>
      </c>
      <c r="F212" s="249"/>
    </row>
    <row r="213" spans="1:6">
      <c r="A213" s="243"/>
      <c r="B213" s="239" t="s">
        <v>105</v>
      </c>
      <c r="C213" s="240">
        <v>0.3</v>
      </c>
      <c r="D213" s="241">
        <v>80000</v>
      </c>
      <c r="E213" s="112">
        <f t="shared" si="10"/>
        <v>24000</v>
      </c>
      <c r="F213" s="249"/>
    </row>
    <row r="214" spans="1:6">
      <c r="A214" s="246"/>
      <c r="B214" s="239" t="s">
        <v>75</v>
      </c>
      <c r="C214" s="240">
        <v>0.96</v>
      </c>
      <c r="D214" s="241">
        <v>70000</v>
      </c>
      <c r="E214" s="112">
        <f t="shared" si="10"/>
        <v>67200</v>
      </c>
      <c r="F214" s="250"/>
    </row>
    <row r="215" spans="1:6">
      <c r="A215" s="251"/>
      <c r="B215" s="239"/>
      <c r="C215" s="240"/>
      <c r="D215" s="241"/>
      <c r="E215" s="241"/>
      <c r="F215" s="263"/>
    </row>
    <row r="216" spans="1:6">
      <c r="A216" s="251"/>
      <c r="B216" s="239"/>
      <c r="C216" s="240"/>
      <c r="D216" s="241"/>
      <c r="E216" s="241"/>
      <c r="F216" s="263"/>
    </row>
    <row r="217" spans="1:6">
      <c r="A217" s="251"/>
      <c r="B217" s="239"/>
      <c r="C217" s="240"/>
      <c r="D217" s="241"/>
      <c r="E217" s="241"/>
      <c r="F217" s="263"/>
    </row>
    <row r="218" spans="1:6">
      <c r="A218" s="251"/>
      <c r="B218" s="239"/>
      <c r="C218" s="240"/>
      <c r="D218" s="241"/>
      <c r="E218" s="241"/>
      <c r="F218" s="263"/>
    </row>
    <row r="219" spans="1:6">
      <c r="A219" s="251"/>
      <c r="B219" s="239"/>
      <c r="C219" s="240"/>
      <c r="D219" s="241"/>
      <c r="E219" s="241"/>
      <c r="F219" s="263"/>
    </row>
    <row r="220" spans="1:6">
      <c r="A220" s="251"/>
      <c r="B220" s="239"/>
      <c r="C220" s="240"/>
      <c r="D220" s="241"/>
      <c r="E220" s="241"/>
      <c r="F220" s="263"/>
    </row>
    <row r="221" spans="1:6">
      <c r="A221" s="251"/>
      <c r="B221" s="239"/>
      <c r="C221" s="240"/>
      <c r="D221" s="241"/>
      <c r="E221" s="241"/>
      <c r="F221" s="263"/>
    </row>
    <row r="222" spans="1:6">
      <c r="A222" s="251"/>
      <c r="B222" s="239"/>
      <c r="C222" s="240"/>
      <c r="D222" s="241"/>
      <c r="E222" s="241"/>
      <c r="F222" s="263"/>
    </row>
    <row r="223" spans="1:6">
      <c r="A223" s="251"/>
      <c r="B223" s="239"/>
      <c r="C223" s="240"/>
      <c r="D223" s="241"/>
      <c r="E223" s="241"/>
      <c r="F223" s="263"/>
    </row>
    <row r="224" spans="1:6">
      <c r="A224" s="251"/>
      <c r="B224" s="239"/>
      <c r="C224" s="240"/>
      <c r="D224" s="241"/>
      <c r="E224" s="241"/>
      <c r="F224" s="263"/>
    </row>
    <row r="225" spans="1:6">
      <c r="A225" s="251"/>
      <c r="B225" s="239"/>
      <c r="C225" s="240"/>
      <c r="D225" s="241"/>
      <c r="E225" s="241"/>
      <c r="F225" s="263"/>
    </row>
    <row r="226" spans="1:6">
      <c r="A226" s="251"/>
      <c r="B226" s="239"/>
      <c r="C226" s="240"/>
      <c r="D226" s="241"/>
      <c r="E226" s="241"/>
      <c r="F226" s="263"/>
    </row>
    <row r="227" spans="1:6">
      <c r="A227" s="251"/>
      <c r="B227" s="239"/>
      <c r="C227" s="240"/>
      <c r="D227" s="241"/>
      <c r="E227" s="241"/>
      <c r="F227" s="263"/>
    </row>
    <row r="228" spans="1:6">
      <c r="A228" s="251"/>
      <c r="B228" s="239"/>
      <c r="C228" s="240"/>
      <c r="D228" s="241"/>
      <c r="E228" s="241"/>
      <c r="F228" s="263"/>
    </row>
    <row r="229" spans="1:6">
      <c r="A229" s="251"/>
      <c r="B229" s="239"/>
      <c r="C229" s="240"/>
      <c r="D229" s="241"/>
      <c r="E229" s="241"/>
      <c r="F229" s="263"/>
    </row>
    <row r="230" spans="1:6">
      <c r="A230" s="251"/>
      <c r="B230" s="239"/>
      <c r="C230" s="240"/>
      <c r="D230" s="241"/>
      <c r="E230" s="241"/>
      <c r="F230" s="263"/>
    </row>
    <row r="231" spans="1:6">
      <c r="A231" s="251"/>
      <c r="B231" s="239"/>
      <c r="C231" s="240"/>
      <c r="D231" s="241"/>
      <c r="E231" s="241"/>
      <c r="F231" s="263"/>
    </row>
    <row r="232" spans="1:6">
      <c r="A232" s="251"/>
      <c r="B232" s="239"/>
      <c r="C232" s="240"/>
      <c r="D232" s="241"/>
      <c r="E232" s="241"/>
      <c r="F232" s="263"/>
    </row>
    <row r="233" spans="1:6">
      <c r="A233" s="251"/>
      <c r="B233" s="239"/>
      <c r="C233" s="240"/>
      <c r="D233" s="241"/>
      <c r="E233" s="241"/>
      <c r="F233" s="263"/>
    </row>
    <row r="234" spans="1:6">
      <c r="A234" s="251"/>
      <c r="B234" s="239"/>
      <c r="C234" s="264"/>
      <c r="D234" s="241"/>
      <c r="E234" s="241"/>
      <c r="F234" s="263"/>
    </row>
    <row r="235" spans="1:6">
      <c r="A235" s="251"/>
      <c r="B235" s="239"/>
      <c r="C235" s="264"/>
      <c r="D235" s="241"/>
      <c r="E235" s="241"/>
      <c r="F235" s="263"/>
    </row>
    <row r="236" spans="1:6">
      <c r="A236" s="251"/>
      <c r="B236" s="239"/>
      <c r="C236" s="264"/>
      <c r="D236" s="241"/>
      <c r="E236" s="241"/>
      <c r="F236" s="263"/>
    </row>
    <row r="237" spans="1:6">
      <c r="A237" s="251"/>
      <c r="B237" s="239"/>
      <c r="C237" s="264"/>
      <c r="D237" s="241"/>
      <c r="E237" s="241"/>
      <c r="F237" s="263"/>
    </row>
    <row r="238" spans="1:6">
      <c r="A238" s="251"/>
      <c r="B238" s="239"/>
      <c r="C238" s="264"/>
      <c r="D238" s="241"/>
      <c r="E238" s="241"/>
      <c r="F238" s="263"/>
    </row>
    <row r="239" spans="1:6">
      <c r="A239" s="251"/>
      <c r="B239" s="239"/>
      <c r="C239" s="264"/>
      <c r="D239" s="241"/>
      <c r="E239" s="241"/>
      <c r="F239" s="263"/>
    </row>
    <row r="240" spans="1:6">
      <c r="A240" s="251"/>
      <c r="B240" s="239"/>
      <c r="C240" s="264"/>
      <c r="D240" s="241"/>
      <c r="E240" s="241"/>
      <c r="F240" s="263"/>
    </row>
    <row r="241" spans="1:6">
      <c r="A241" s="251"/>
      <c r="B241" s="239"/>
      <c r="C241" s="264"/>
      <c r="D241" s="241"/>
      <c r="E241" s="241"/>
      <c r="F241" s="263"/>
    </row>
    <row r="242" spans="1:6">
      <c r="A242" s="251"/>
      <c r="B242" s="239"/>
      <c r="C242" s="264"/>
      <c r="D242" s="241"/>
      <c r="E242" s="241"/>
      <c r="F242" s="263"/>
    </row>
    <row r="243" spans="1:6">
      <c r="A243" s="251"/>
      <c r="B243" s="239"/>
      <c r="C243" s="264"/>
      <c r="D243" s="241"/>
      <c r="E243" s="241"/>
      <c r="F243" s="263"/>
    </row>
    <row r="244" spans="1:6">
      <c r="A244" s="251"/>
      <c r="B244" s="239"/>
      <c r="C244" s="264"/>
      <c r="D244" s="241"/>
      <c r="E244" s="241"/>
      <c r="F244" s="263"/>
    </row>
    <row r="245" spans="1:6">
      <c r="A245" s="251"/>
      <c r="B245" s="239"/>
      <c r="C245" s="264"/>
      <c r="D245" s="241"/>
      <c r="E245" s="241"/>
      <c r="F245" s="263"/>
    </row>
    <row r="246" spans="1:6">
      <c r="A246" s="251"/>
      <c r="B246" s="239"/>
      <c r="C246" s="264"/>
      <c r="D246" s="241"/>
      <c r="E246" s="241"/>
      <c r="F246" s="263"/>
    </row>
    <row r="247" spans="1:6">
      <c r="A247" s="251"/>
      <c r="B247" s="239"/>
      <c r="C247" s="264"/>
      <c r="D247" s="241"/>
      <c r="E247" s="241"/>
      <c r="F247" s="263"/>
    </row>
    <row r="248" spans="1:6">
      <c r="A248" s="251"/>
      <c r="B248" s="239"/>
      <c r="C248" s="264"/>
      <c r="D248" s="241"/>
      <c r="E248" s="241"/>
      <c r="F248" s="263"/>
    </row>
    <row r="249" spans="1:6">
      <c r="A249" s="251"/>
      <c r="B249" s="239"/>
      <c r="C249" s="264"/>
      <c r="D249" s="241"/>
      <c r="E249" s="241"/>
      <c r="F249" s="263"/>
    </row>
    <row r="250" spans="1:6">
      <c r="A250" s="251"/>
      <c r="B250" s="239"/>
      <c r="C250" s="264"/>
      <c r="D250" s="241"/>
      <c r="E250" s="241"/>
      <c r="F250" s="263"/>
    </row>
    <row r="251" spans="1:6">
      <c r="A251" s="251"/>
      <c r="B251" s="239"/>
      <c r="C251" s="264"/>
      <c r="D251" s="241"/>
      <c r="E251" s="241"/>
      <c r="F251" s="263"/>
    </row>
    <row r="252" spans="1:6">
      <c r="A252" s="251"/>
      <c r="B252" s="239"/>
      <c r="C252" s="264"/>
      <c r="D252" s="241"/>
      <c r="E252" s="241"/>
      <c r="F252" s="263"/>
    </row>
    <row r="253" spans="1:6">
      <c r="A253" s="251"/>
      <c r="B253" s="239"/>
      <c r="C253" s="264"/>
      <c r="D253" s="241"/>
      <c r="E253" s="241"/>
      <c r="F253" s="263"/>
    </row>
    <row r="254" spans="1:6">
      <c r="A254" s="251"/>
      <c r="B254" s="239"/>
      <c r="C254" s="264"/>
      <c r="D254" s="241"/>
      <c r="E254" s="241"/>
      <c r="F254" s="263"/>
    </row>
    <row r="255" spans="1:6">
      <c r="A255" s="251"/>
      <c r="B255" s="239"/>
      <c r="C255" s="264"/>
      <c r="D255" s="241"/>
      <c r="E255" s="241"/>
      <c r="F255" s="263"/>
    </row>
    <row r="256" spans="1:6">
      <c r="A256" s="251"/>
      <c r="B256" s="239"/>
      <c r="C256" s="240"/>
      <c r="D256" s="241"/>
      <c r="E256" s="241"/>
      <c r="F256" s="263"/>
    </row>
    <row r="257" spans="1:6">
      <c r="A257" s="251"/>
      <c r="B257" s="239"/>
      <c r="C257" s="240"/>
      <c r="D257" s="241"/>
      <c r="E257" s="241"/>
      <c r="F257" s="263"/>
    </row>
    <row r="258" spans="1:6">
      <c r="A258" s="251"/>
      <c r="B258" s="239"/>
      <c r="C258" s="240"/>
      <c r="D258" s="241"/>
      <c r="E258" s="241"/>
      <c r="F258" s="263"/>
    </row>
    <row r="259" spans="1:6">
      <c r="A259" s="251"/>
      <c r="B259" s="239"/>
      <c r="C259" s="240"/>
      <c r="D259" s="241"/>
      <c r="E259" s="241"/>
      <c r="F259" s="263"/>
    </row>
    <row r="260" spans="1:6">
      <c r="A260" s="251"/>
      <c r="B260" s="239"/>
      <c r="C260" s="240"/>
      <c r="D260" s="241"/>
      <c r="E260" s="241"/>
      <c r="F260" s="263"/>
    </row>
    <row r="261" spans="1:6">
      <c r="A261" s="251"/>
      <c r="B261" s="239"/>
      <c r="C261" s="240"/>
      <c r="D261" s="241"/>
      <c r="E261" s="241"/>
      <c r="F261" s="263"/>
    </row>
    <row r="262" spans="1:6">
      <c r="A262" s="251"/>
      <c r="B262" s="239"/>
      <c r="C262" s="240"/>
      <c r="D262" s="241"/>
      <c r="E262" s="241"/>
      <c r="F262" s="263"/>
    </row>
    <row r="263" spans="1:6">
      <c r="A263" s="251"/>
      <c r="B263" s="239"/>
      <c r="C263" s="240"/>
      <c r="D263" s="241"/>
      <c r="E263" s="241"/>
      <c r="F263" s="263"/>
    </row>
    <row r="264" spans="1:6">
      <c r="A264" s="251"/>
      <c r="B264" s="239"/>
      <c r="C264" s="240"/>
      <c r="D264" s="241"/>
      <c r="E264" s="241"/>
      <c r="F264" s="263"/>
    </row>
    <row r="265" spans="1:6">
      <c r="A265" s="251"/>
      <c r="B265" s="239"/>
      <c r="C265" s="240"/>
      <c r="D265" s="241"/>
      <c r="E265" s="241"/>
      <c r="F265" s="263"/>
    </row>
    <row r="266" spans="1:6">
      <c r="A266" s="251"/>
      <c r="B266" s="239"/>
      <c r="C266" s="240"/>
      <c r="D266" s="241"/>
      <c r="E266" s="241"/>
      <c r="F266" s="263"/>
    </row>
    <row r="267" spans="1:6">
      <c r="A267" s="251"/>
      <c r="B267" s="239"/>
      <c r="C267" s="240"/>
      <c r="D267" s="241"/>
      <c r="E267" s="241"/>
      <c r="F267" s="263"/>
    </row>
    <row r="268" spans="1:6">
      <c r="A268" s="251"/>
      <c r="B268" s="239"/>
      <c r="C268" s="240"/>
      <c r="D268" s="241"/>
      <c r="E268" s="241"/>
      <c r="F268" s="263"/>
    </row>
    <row r="269" spans="1:6">
      <c r="A269" s="251"/>
      <c r="B269" s="239"/>
      <c r="C269" s="240"/>
      <c r="D269" s="241"/>
      <c r="E269" s="241"/>
      <c r="F269" s="263"/>
    </row>
    <row r="270" spans="1:6">
      <c r="A270" s="251"/>
      <c r="B270" s="239"/>
      <c r="C270" s="240"/>
      <c r="D270" s="241"/>
      <c r="E270" s="241"/>
      <c r="F270" s="263"/>
    </row>
    <row r="271" spans="1:6">
      <c r="A271" s="251"/>
      <c r="B271" s="239"/>
      <c r="C271" s="240"/>
      <c r="D271" s="241"/>
      <c r="E271" s="241"/>
      <c r="F271" s="263"/>
    </row>
    <row r="272" spans="1:6">
      <c r="A272" s="251"/>
      <c r="B272" s="239"/>
      <c r="C272" s="240"/>
      <c r="D272" s="241"/>
      <c r="E272" s="241"/>
      <c r="F272" s="263"/>
    </row>
    <row r="273" spans="1:6">
      <c r="A273" s="251"/>
      <c r="B273" s="239"/>
      <c r="C273" s="240"/>
      <c r="D273" s="241"/>
      <c r="E273" s="241"/>
      <c r="F273" s="263"/>
    </row>
    <row r="274" spans="1:6">
      <c r="A274" s="251"/>
      <c r="B274" s="239"/>
      <c r="C274" s="240"/>
      <c r="D274" s="241"/>
      <c r="E274" s="241"/>
      <c r="F274" s="263"/>
    </row>
    <row r="275" spans="1:6">
      <c r="A275" s="251"/>
      <c r="B275" s="239"/>
      <c r="C275" s="240"/>
      <c r="D275" s="241"/>
      <c r="E275" s="241"/>
      <c r="F275" s="263"/>
    </row>
    <row r="276" spans="1:6">
      <c r="A276" s="251"/>
      <c r="B276" s="239"/>
      <c r="C276" s="240"/>
      <c r="D276" s="241"/>
      <c r="E276" s="241"/>
      <c r="F276" s="263"/>
    </row>
    <row r="277" spans="1:6">
      <c r="A277" s="251"/>
      <c r="B277" s="239"/>
      <c r="C277" s="240"/>
      <c r="D277" s="241"/>
      <c r="E277" s="241"/>
      <c r="F277" s="263"/>
    </row>
    <row r="278" spans="1:6">
      <c r="A278" s="251"/>
      <c r="B278" s="239"/>
      <c r="C278" s="240"/>
      <c r="D278" s="241"/>
      <c r="E278" s="241"/>
      <c r="F278" s="263"/>
    </row>
    <row r="279" spans="1:6">
      <c r="A279" s="251"/>
      <c r="B279" s="239"/>
      <c r="C279" s="240"/>
      <c r="D279" s="241"/>
      <c r="E279" s="241"/>
      <c r="F279" s="263"/>
    </row>
    <row r="280" spans="1:6">
      <c r="A280" s="251"/>
      <c r="B280" s="239"/>
      <c r="C280" s="240"/>
      <c r="D280" s="241"/>
      <c r="E280" s="241"/>
      <c r="F280" s="263"/>
    </row>
    <row r="281" spans="1:6">
      <c r="A281" s="251"/>
      <c r="B281" s="239"/>
      <c r="C281" s="240"/>
      <c r="D281" s="241"/>
      <c r="E281" s="241"/>
      <c r="F281" s="263"/>
    </row>
    <row r="282" spans="1:7">
      <c r="A282" s="251"/>
      <c r="B282" s="239"/>
      <c r="C282" s="240"/>
      <c r="D282" s="241"/>
      <c r="E282" s="241"/>
      <c r="F282" s="263"/>
      <c r="G282" s="245"/>
    </row>
    <row r="283" spans="1:6">
      <c r="A283" s="251"/>
      <c r="B283" s="239"/>
      <c r="C283" s="240"/>
      <c r="D283" s="241"/>
      <c r="E283" s="241"/>
      <c r="F283" s="263"/>
    </row>
    <row r="284" spans="1:6">
      <c r="A284" s="251"/>
      <c r="B284" s="239"/>
      <c r="C284" s="240"/>
      <c r="D284" s="241"/>
      <c r="E284" s="241"/>
      <c r="F284" s="263"/>
    </row>
    <row r="285" spans="1:6">
      <c r="A285" s="251"/>
      <c r="B285" s="239"/>
      <c r="C285" s="240"/>
      <c r="D285" s="241"/>
      <c r="E285" s="241"/>
      <c r="F285" s="263"/>
    </row>
    <row r="286" spans="1:6">
      <c r="A286" s="251"/>
      <c r="B286" s="239"/>
      <c r="C286" s="240"/>
      <c r="D286" s="241"/>
      <c r="E286" s="241"/>
      <c r="F286" s="263"/>
    </row>
    <row r="287" spans="1:6">
      <c r="A287" s="251"/>
      <c r="B287" s="239"/>
      <c r="C287" s="240"/>
      <c r="D287" s="241"/>
      <c r="E287" s="241"/>
      <c r="F287" s="263"/>
    </row>
    <row r="288" spans="1:6">
      <c r="A288" s="251"/>
      <c r="B288" s="239"/>
      <c r="C288" s="240"/>
      <c r="D288" s="241"/>
      <c r="E288" s="241"/>
      <c r="F288" s="263"/>
    </row>
    <row r="289" spans="1:6">
      <c r="A289" s="251"/>
      <c r="B289" s="239"/>
      <c r="C289" s="240"/>
      <c r="D289" s="241"/>
      <c r="E289" s="241"/>
      <c r="F289" s="263"/>
    </row>
    <row r="290" spans="1:6">
      <c r="A290" s="251"/>
      <c r="B290" s="239"/>
      <c r="C290" s="240"/>
      <c r="D290" s="241"/>
      <c r="E290" s="241"/>
      <c r="F290" s="263"/>
    </row>
    <row r="291" spans="1:6">
      <c r="A291" s="251"/>
      <c r="B291" s="239"/>
      <c r="C291" s="240"/>
      <c r="D291" s="241"/>
      <c r="E291" s="241"/>
      <c r="F291" s="263"/>
    </row>
    <row r="292" spans="1:6">
      <c r="A292" s="251"/>
      <c r="B292" s="239"/>
      <c r="C292" s="240"/>
      <c r="D292" s="241"/>
      <c r="E292" s="241"/>
      <c r="F292" s="263"/>
    </row>
    <row r="293" spans="1:6">
      <c r="A293" s="251"/>
      <c r="B293" s="239"/>
      <c r="C293" s="240"/>
      <c r="D293" s="241"/>
      <c r="E293" s="241"/>
      <c r="F293" s="263"/>
    </row>
    <row r="294" spans="1:6">
      <c r="A294" s="251"/>
      <c r="B294" s="239"/>
      <c r="C294" s="240"/>
      <c r="D294" s="241"/>
      <c r="E294" s="241"/>
      <c r="F294" s="263"/>
    </row>
    <row r="295" spans="1:6">
      <c r="A295" s="251"/>
      <c r="B295" s="239"/>
      <c r="C295" s="240"/>
      <c r="D295" s="241"/>
      <c r="E295" s="241"/>
      <c r="F295" s="263"/>
    </row>
    <row r="296" spans="1:6">
      <c r="A296" s="251"/>
      <c r="B296" s="239"/>
      <c r="C296" s="240"/>
      <c r="D296" s="265"/>
      <c r="E296" s="241"/>
      <c r="F296" s="263"/>
    </row>
    <row r="297" spans="1:6">
      <c r="A297" s="251"/>
      <c r="B297" s="239"/>
      <c r="C297" s="240"/>
      <c r="D297" s="265"/>
      <c r="E297" s="241"/>
      <c r="F297" s="263"/>
    </row>
    <row r="298" spans="1:6">
      <c r="A298" s="251"/>
      <c r="B298" s="239"/>
      <c r="C298" s="240"/>
      <c r="D298" s="265"/>
      <c r="E298" s="241"/>
      <c r="F298" s="263"/>
    </row>
    <row r="299" spans="1:6">
      <c r="A299" s="251"/>
      <c r="B299" s="239"/>
      <c r="C299" s="240"/>
      <c r="D299" s="265"/>
      <c r="E299" s="241"/>
      <c r="F299" s="263"/>
    </row>
    <row r="300" spans="1:6">
      <c r="A300" s="251"/>
      <c r="B300" s="239"/>
      <c r="C300" s="240"/>
      <c r="D300" s="265"/>
      <c r="E300" s="241"/>
      <c r="F300" s="263"/>
    </row>
    <row r="301" spans="1:6">
      <c r="A301" s="251"/>
      <c r="B301" s="239"/>
      <c r="C301" s="240"/>
      <c r="D301" s="241"/>
      <c r="E301" s="241"/>
      <c r="F301" s="263"/>
    </row>
    <row r="302" spans="1:6">
      <c r="A302" s="251"/>
      <c r="B302" s="239"/>
      <c r="C302" s="240"/>
      <c r="D302" s="241"/>
      <c r="E302" s="241"/>
      <c r="F302" s="263"/>
    </row>
    <row r="303" spans="1:6">
      <c r="A303" s="251"/>
      <c r="B303" s="239"/>
      <c r="C303" s="240"/>
      <c r="D303" s="241"/>
      <c r="E303" s="241"/>
      <c r="F303" s="263"/>
    </row>
    <row r="304" spans="1:6">
      <c r="A304" s="251"/>
      <c r="B304" s="239"/>
      <c r="C304" s="240"/>
      <c r="D304" s="241"/>
      <c r="E304" s="241"/>
      <c r="F304" s="263"/>
    </row>
    <row r="305" spans="1:6">
      <c r="A305" s="251"/>
      <c r="B305" s="239"/>
      <c r="C305" s="240"/>
      <c r="D305" s="241"/>
      <c r="E305" s="241"/>
      <c r="F305" s="263"/>
    </row>
    <row r="306" spans="1:6">
      <c r="A306" s="251"/>
      <c r="B306" s="239"/>
      <c r="C306" s="240"/>
      <c r="D306" s="241"/>
      <c r="E306" s="241"/>
      <c r="F306" s="263"/>
    </row>
    <row r="307" spans="1:6">
      <c r="A307" s="251"/>
      <c r="B307" s="239"/>
      <c r="C307" s="240"/>
      <c r="D307" s="241"/>
      <c r="E307" s="241"/>
      <c r="F307" s="263"/>
    </row>
    <row r="308" spans="1:8">
      <c r="A308" s="251"/>
      <c r="B308" s="239"/>
      <c r="C308" s="240"/>
      <c r="D308" s="241"/>
      <c r="E308" s="241"/>
      <c r="F308" s="263"/>
      <c r="H308" s="245"/>
    </row>
    <row r="309" spans="1:6">
      <c r="A309" s="251"/>
      <c r="B309" s="239"/>
      <c r="C309" s="240"/>
      <c r="D309" s="241"/>
      <c r="E309" s="241"/>
      <c r="F309" s="263"/>
    </row>
    <row r="310" spans="1:6">
      <c r="A310" s="251"/>
      <c r="B310" s="239"/>
      <c r="C310" s="240"/>
      <c r="D310" s="241"/>
      <c r="E310" s="241"/>
      <c r="F310" s="263"/>
    </row>
    <row r="311" spans="1:6">
      <c r="A311" s="251"/>
      <c r="B311" s="239"/>
      <c r="C311" s="240"/>
      <c r="D311" s="241"/>
      <c r="E311" s="241"/>
      <c r="F311" s="263"/>
    </row>
    <row r="312" spans="1:6">
      <c r="A312" s="251"/>
      <c r="B312" s="239"/>
      <c r="C312" s="240"/>
      <c r="D312" s="241"/>
      <c r="E312" s="241"/>
      <c r="F312" s="263"/>
    </row>
    <row r="313" spans="1:6">
      <c r="A313" s="251"/>
      <c r="B313" s="239"/>
      <c r="C313" s="240"/>
      <c r="D313" s="241"/>
      <c r="E313" s="241"/>
      <c r="F313" s="263"/>
    </row>
    <row r="314" spans="1:6">
      <c r="A314" s="251"/>
      <c r="B314" s="239"/>
      <c r="C314" s="240"/>
      <c r="D314" s="241"/>
      <c r="E314" s="241"/>
      <c r="F314" s="263"/>
    </row>
    <row r="315" spans="1:6">
      <c r="A315" s="251"/>
      <c r="B315" s="239"/>
      <c r="C315" s="240"/>
      <c r="D315" s="241"/>
      <c r="E315" s="241"/>
      <c r="F315" s="252"/>
    </row>
    <row r="316" spans="1:6">
      <c r="A316" s="251"/>
      <c r="B316" s="239"/>
      <c r="C316" s="240"/>
      <c r="D316" s="241"/>
      <c r="E316" s="241"/>
      <c r="F316" s="252"/>
    </row>
    <row r="317" spans="1:6">
      <c r="A317" s="251"/>
      <c r="B317" s="239"/>
      <c r="C317" s="240"/>
      <c r="D317" s="241"/>
      <c r="E317" s="241"/>
      <c r="F317" s="252"/>
    </row>
    <row r="318" spans="1:6">
      <c r="A318" s="251"/>
      <c r="B318" s="239"/>
      <c r="C318" s="240"/>
      <c r="D318" s="241"/>
      <c r="E318" s="241"/>
      <c r="F318" s="252"/>
    </row>
    <row r="319" spans="1:6">
      <c r="A319" s="251"/>
      <c r="B319" s="239"/>
      <c r="C319" s="240"/>
      <c r="D319" s="241"/>
      <c r="E319" s="241"/>
      <c r="F319" s="252"/>
    </row>
    <row r="320" spans="1:6">
      <c r="A320" s="251"/>
      <c r="B320" s="239"/>
      <c r="C320" s="240"/>
      <c r="D320" s="241"/>
      <c r="E320" s="241"/>
      <c r="F320" s="252"/>
    </row>
    <row r="321" spans="1:6">
      <c r="A321" s="251"/>
      <c r="B321" s="239"/>
      <c r="C321" s="240"/>
      <c r="D321" s="241"/>
      <c r="E321" s="241"/>
      <c r="F321" s="252"/>
    </row>
    <row r="322" spans="1:6">
      <c r="A322" s="251"/>
      <c r="B322" s="239"/>
      <c r="C322" s="240"/>
      <c r="D322" s="241"/>
      <c r="E322" s="241"/>
      <c r="F322" s="252"/>
    </row>
    <row r="323" spans="1:6">
      <c r="A323" s="251"/>
      <c r="B323" s="239"/>
      <c r="C323" s="240"/>
      <c r="D323" s="241"/>
      <c r="E323" s="241"/>
      <c r="F323" s="252"/>
    </row>
    <row r="324" spans="1:6">
      <c r="A324" s="251"/>
      <c r="B324" s="239"/>
      <c r="C324" s="240"/>
      <c r="D324" s="241"/>
      <c r="E324" s="241"/>
      <c r="F324" s="252"/>
    </row>
    <row r="325" spans="1:6">
      <c r="A325" s="251"/>
      <c r="B325" s="239"/>
      <c r="C325" s="240"/>
      <c r="D325" s="241"/>
      <c r="E325" s="241"/>
      <c r="F325" s="252"/>
    </row>
    <row r="326" spans="1:6">
      <c r="A326" s="251"/>
      <c r="B326" s="239"/>
      <c r="C326" s="240"/>
      <c r="D326" s="241"/>
      <c r="E326" s="241"/>
      <c r="F326" s="252"/>
    </row>
    <row r="327" spans="1:6">
      <c r="A327" s="251"/>
      <c r="B327" s="239"/>
      <c r="C327" s="240"/>
      <c r="D327" s="241"/>
      <c r="E327" s="241"/>
      <c r="F327" s="252"/>
    </row>
    <row r="328" spans="1:6">
      <c r="A328" s="251"/>
      <c r="B328" s="239"/>
      <c r="C328" s="240"/>
      <c r="D328" s="241"/>
      <c r="E328" s="241"/>
      <c r="F328" s="252"/>
    </row>
    <row r="329" spans="1:6">
      <c r="A329" s="251"/>
      <c r="B329" s="239"/>
      <c r="C329" s="240"/>
      <c r="D329" s="241"/>
      <c r="E329" s="241"/>
      <c r="F329" s="252"/>
    </row>
    <row r="330" spans="1:6">
      <c r="A330" s="251"/>
      <c r="B330" s="239"/>
      <c r="C330" s="240"/>
      <c r="D330" s="241"/>
      <c r="E330" s="241"/>
      <c r="F330" s="252"/>
    </row>
    <row r="331" spans="1:6">
      <c r="A331" s="251"/>
      <c r="B331" s="239"/>
      <c r="C331" s="240"/>
      <c r="D331" s="241"/>
      <c r="E331" s="241"/>
      <c r="F331" s="252"/>
    </row>
    <row r="332" spans="1:6">
      <c r="A332" s="251"/>
      <c r="B332" s="239"/>
      <c r="C332" s="240"/>
      <c r="D332" s="241"/>
      <c r="E332" s="241"/>
      <c r="F332" s="252"/>
    </row>
    <row r="333" spans="1:6">
      <c r="A333" s="251"/>
      <c r="B333" s="239"/>
      <c r="C333" s="240"/>
      <c r="D333" s="241"/>
      <c r="E333" s="241"/>
      <c r="F333" s="252"/>
    </row>
    <row r="334" spans="1:6">
      <c r="A334" s="251"/>
      <c r="B334" s="239"/>
      <c r="C334" s="240"/>
      <c r="D334" s="241"/>
      <c r="E334" s="241"/>
      <c r="F334" s="252"/>
    </row>
    <row r="335" spans="1:6">
      <c r="A335" s="251"/>
      <c r="B335" s="239"/>
      <c r="C335" s="240"/>
      <c r="D335" s="241"/>
      <c r="E335" s="241"/>
      <c r="F335" s="252"/>
    </row>
    <row r="336" spans="1:6">
      <c r="A336" s="251"/>
      <c r="B336" s="239"/>
      <c r="C336" s="240"/>
      <c r="D336" s="241"/>
      <c r="E336" s="241"/>
      <c r="F336" s="252"/>
    </row>
    <row r="337" spans="1:6">
      <c r="A337" s="251"/>
      <c r="B337" s="239"/>
      <c r="C337" s="240"/>
      <c r="D337" s="241"/>
      <c r="E337" s="241"/>
      <c r="F337" s="263"/>
    </row>
    <row r="338" spans="1:6">
      <c r="A338" s="251"/>
      <c r="B338" s="239"/>
      <c r="C338" s="240"/>
      <c r="D338" s="241"/>
      <c r="E338" s="241"/>
      <c r="F338" s="263"/>
    </row>
    <row r="339" spans="1:6">
      <c r="A339" s="251"/>
      <c r="B339" s="239"/>
      <c r="C339" s="240"/>
      <c r="D339" s="241"/>
      <c r="E339" s="241"/>
      <c r="F339" s="263"/>
    </row>
    <row r="340" spans="1:6">
      <c r="A340" s="251"/>
      <c r="B340" s="239"/>
      <c r="C340" s="240"/>
      <c r="D340" s="241"/>
      <c r="E340" s="241"/>
      <c r="F340" s="263"/>
    </row>
    <row r="341" spans="1:6">
      <c r="A341" s="251"/>
      <c r="B341" s="239"/>
      <c r="C341" s="240"/>
      <c r="D341" s="241"/>
      <c r="E341" s="241"/>
      <c r="F341" s="263"/>
    </row>
    <row r="342" spans="1:6">
      <c r="A342" s="251"/>
      <c r="B342" s="239"/>
      <c r="C342" s="240"/>
      <c r="D342" s="241"/>
      <c r="E342" s="241"/>
      <c r="F342" s="263"/>
    </row>
    <row r="343" spans="1:6">
      <c r="A343" s="251"/>
      <c r="B343" s="239"/>
      <c r="C343" s="240"/>
      <c r="D343" s="241"/>
      <c r="E343" s="241"/>
      <c r="F343" s="263"/>
    </row>
    <row r="344" spans="1:6">
      <c r="A344" s="251"/>
      <c r="B344" s="239"/>
      <c r="C344" s="240"/>
      <c r="D344" s="241"/>
      <c r="E344" s="241"/>
      <c r="F344" s="263"/>
    </row>
    <row r="345" spans="1:6">
      <c r="A345" s="251"/>
      <c r="B345" s="239"/>
      <c r="C345" s="240"/>
      <c r="D345" s="241"/>
      <c r="E345" s="241"/>
      <c r="F345" s="263"/>
    </row>
    <row r="346" spans="1:6">
      <c r="A346" s="251"/>
      <c r="B346" s="239"/>
      <c r="C346" s="240"/>
      <c r="D346" s="241"/>
      <c r="E346" s="241"/>
      <c r="F346" s="263"/>
    </row>
    <row r="347" spans="1:6">
      <c r="A347" s="251"/>
      <c r="B347" s="239"/>
      <c r="C347" s="240"/>
      <c r="D347" s="241"/>
      <c r="E347" s="241"/>
      <c r="F347" s="263"/>
    </row>
    <row r="348" spans="1:6">
      <c r="A348" s="251"/>
      <c r="B348" s="239"/>
      <c r="C348" s="240"/>
      <c r="D348" s="241"/>
      <c r="E348" s="241"/>
      <c r="F348" s="263"/>
    </row>
    <row r="349" spans="1:6">
      <c r="A349" s="251"/>
      <c r="B349" s="239"/>
      <c r="C349" s="240"/>
      <c r="D349" s="241"/>
      <c r="E349" s="241"/>
      <c r="F349" s="263"/>
    </row>
    <row r="350" spans="1:6">
      <c r="A350" s="251"/>
      <c r="B350" s="239"/>
      <c r="C350" s="240"/>
      <c r="D350" s="241"/>
      <c r="E350" s="241"/>
      <c r="F350" s="263"/>
    </row>
    <row r="351" spans="1:6">
      <c r="A351" s="251"/>
      <c r="B351" s="239"/>
      <c r="C351" s="240"/>
      <c r="D351" s="241"/>
      <c r="E351" s="241"/>
      <c r="F351" s="263"/>
    </row>
    <row r="352" spans="1:6">
      <c r="A352" s="251"/>
      <c r="B352" s="239"/>
      <c r="C352" s="240"/>
      <c r="D352" s="241"/>
      <c r="E352" s="241"/>
      <c r="F352" s="263"/>
    </row>
    <row r="353" spans="1:6">
      <c r="A353" s="251"/>
      <c r="B353" s="239"/>
      <c r="C353" s="240"/>
      <c r="D353" s="241"/>
      <c r="E353" s="241"/>
      <c r="F353" s="263"/>
    </row>
    <row r="354" spans="1:6">
      <c r="A354" s="251"/>
      <c r="B354" s="239"/>
      <c r="C354" s="240"/>
      <c r="D354" s="241"/>
      <c r="E354" s="241"/>
      <c r="F354" s="263"/>
    </row>
    <row r="355" spans="1:6">
      <c r="A355" s="251"/>
      <c r="B355" s="239"/>
      <c r="C355" s="240"/>
      <c r="D355" s="241"/>
      <c r="E355" s="241"/>
      <c r="F355" s="263"/>
    </row>
    <row r="356" spans="1:6">
      <c r="A356" s="251"/>
      <c r="B356" s="239"/>
      <c r="C356" s="240"/>
      <c r="D356" s="241"/>
      <c r="E356" s="241"/>
      <c r="F356" s="263"/>
    </row>
    <row r="357" spans="1:6">
      <c r="A357" s="251"/>
      <c r="B357" s="239"/>
      <c r="C357" s="240"/>
      <c r="D357" s="241"/>
      <c r="E357" s="241"/>
      <c r="F357" s="263"/>
    </row>
    <row r="358" spans="1:6">
      <c r="A358" s="251"/>
      <c r="B358" s="239"/>
      <c r="C358" s="240"/>
      <c r="D358" s="241"/>
      <c r="E358" s="241"/>
      <c r="F358" s="263"/>
    </row>
    <row r="359" spans="1:6">
      <c r="A359" s="251"/>
      <c r="B359" s="239"/>
      <c r="C359" s="240"/>
      <c r="D359" s="241"/>
      <c r="E359" s="241"/>
      <c r="F359" s="263"/>
    </row>
    <row r="360" spans="1:6">
      <c r="A360" s="251"/>
      <c r="B360" s="239"/>
      <c r="C360" s="240"/>
      <c r="D360" s="241"/>
      <c r="E360" s="241"/>
      <c r="F360" s="263"/>
    </row>
    <row r="361" spans="1:6">
      <c r="A361" s="251"/>
      <c r="B361" s="239"/>
      <c r="C361" s="240"/>
      <c r="D361" s="241"/>
      <c r="E361" s="241"/>
      <c r="F361" s="263"/>
    </row>
    <row r="362" spans="1:6">
      <c r="A362" s="251"/>
      <c r="B362" s="239"/>
      <c r="C362" s="240"/>
      <c r="D362" s="241"/>
      <c r="E362" s="241"/>
      <c r="F362" s="263"/>
    </row>
    <row r="363" spans="1:6">
      <c r="A363" s="251"/>
      <c r="B363" s="239"/>
      <c r="C363" s="240"/>
      <c r="D363" s="241"/>
      <c r="E363" s="241"/>
      <c r="F363" s="263"/>
    </row>
    <row r="364" spans="1:6">
      <c r="A364" s="251"/>
      <c r="B364" s="239"/>
      <c r="C364" s="240"/>
      <c r="D364" s="241"/>
      <c r="E364" s="241"/>
      <c r="F364" s="263"/>
    </row>
    <row r="365" spans="1:6">
      <c r="A365" s="251"/>
      <c r="B365" s="239"/>
      <c r="C365" s="240"/>
      <c r="D365" s="241"/>
      <c r="E365" s="241"/>
      <c r="F365" s="263"/>
    </row>
    <row r="366" spans="1:6">
      <c r="A366" s="251"/>
      <c r="B366" s="239"/>
      <c r="C366" s="240"/>
      <c r="D366" s="241"/>
      <c r="E366" s="241"/>
      <c r="F366" s="263"/>
    </row>
    <row r="367" spans="1:6">
      <c r="A367" s="251"/>
      <c r="B367" s="239"/>
      <c r="C367" s="240"/>
      <c r="D367" s="241"/>
      <c r="E367" s="241"/>
      <c r="F367" s="263"/>
    </row>
    <row r="368" spans="1:6">
      <c r="A368" s="251"/>
      <c r="B368" s="239"/>
      <c r="C368" s="240"/>
      <c r="D368" s="241"/>
      <c r="E368" s="241"/>
      <c r="F368" s="263"/>
    </row>
    <row r="369" spans="1:6">
      <c r="A369" s="251"/>
      <c r="B369" s="239"/>
      <c r="C369" s="240"/>
      <c r="D369" s="241"/>
      <c r="E369" s="241"/>
      <c r="F369" s="263"/>
    </row>
    <row r="370" spans="1:6">
      <c r="A370" s="251"/>
      <c r="B370" s="239"/>
      <c r="C370" s="240"/>
      <c r="D370" s="241"/>
      <c r="E370" s="241"/>
      <c r="F370" s="263"/>
    </row>
    <row r="371" spans="1:6">
      <c r="A371" s="251"/>
      <c r="B371" s="239"/>
      <c r="C371" s="240"/>
      <c r="D371" s="241"/>
      <c r="E371" s="241"/>
      <c r="F371" s="263"/>
    </row>
    <row r="372" spans="1:6">
      <c r="A372" s="251"/>
      <c r="B372" s="239"/>
      <c r="C372" s="240"/>
      <c r="D372" s="241"/>
      <c r="E372" s="241"/>
      <c r="F372" s="263"/>
    </row>
    <row r="373" spans="1:6">
      <c r="A373" s="251"/>
      <c r="B373" s="239"/>
      <c r="C373" s="240"/>
      <c r="D373" s="241"/>
      <c r="E373" s="241"/>
      <c r="F373" s="263"/>
    </row>
    <row r="374" spans="1:6">
      <c r="A374" s="251"/>
      <c r="B374" s="239"/>
      <c r="C374" s="240"/>
      <c r="D374" s="241"/>
      <c r="E374" s="241"/>
      <c r="F374" s="263"/>
    </row>
    <row r="375" spans="1:6">
      <c r="A375" s="251"/>
      <c r="B375" s="239"/>
      <c r="C375" s="240"/>
      <c r="D375" s="241"/>
      <c r="E375" s="241"/>
      <c r="F375" s="263"/>
    </row>
    <row r="376" spans="1:6">
      <c r="A376" s="251"/>
      <c r="B376" s="239"/>
      <c r="C376" s="240"/>
      <c r="D376" s="241"/>
      <c r="E376" s="241"/>
      <c r="F376" s="252"/>
    </row>
    <row r="377" spans="1:6">
      <c r="A377" s="251"/>
      <c r="B377" s="239"/>
      <c r="C377" s="240"/>
      <c r="D377" s="241"/>
      <c r="E377" s="241"/>
      <c r="F377" s="252"/>
    </row>
    <row r="378" spans="1:6">
      <c r="A378" s="251"/>
      <c r="B378" s="239"/>
      <c r="C378" s="240"/>
      <c r="D378" s="241"/>
      <c r="E378" s="241"/>
      <c r="F378" s="252"/>
    </row>
    <row r="379" spans="1:6">
      <c r="A379" s="251"/>
      <c r="B379" s="239"/>
      <c r="C379" s="240"/>
      <c r="D379" s="241"/>
      <c r="E379" s="241"/>
      <c r="F379" s="252"/>
    </row>
    <row r="380" spans="1:6">
      <c r="A380" s="251"/>
      <c r="B380" s="239"/>
      <c r="C380" s="240"/>
      <c r="D380" s="241"/>
      <c r="E380" s="241"/>
      <c r="F380" s="252"/>
    </row>
    <row r="381" spans="1:6">
      <c r="A381" s="251"/>
      <c r="B381" s="239"/>
      <c r="C381" s="240"/>
      <c r="D381" s="241"/>
      <c r="E381" s="241"/>
      <c r="F381" s="252"/>
    </row>
    <row r="382" spans="1:6">
      <c r="A382" s="251"/>
      <c r="B382" s="239"/>
      <c r="C382" s="240"/>
      <c r="D382" s="241"/>
      <c r="E382" s="241"/>
      <c r="F382" s="252"/>
    </row>
    <row r="383" spans="1:6">
      <c r="A383" s="251"/>
      <c r="B383" s="239"/>
      <c r="C383" s="240"/>
      <c r="D383" s="241"/>
      <c r="E383" s="241"/>
      <c r="F383" s="252"/>
    </row>
    <row r="384" spans="1:6">
      <c r="A384" s="251"/>
      <c r="B384" s="239"/>
      <c r="C384" s="240"/>
      <c r="D384" s="241"/>
      <c r="E384" s="241"/>
      <c r="F384" s="252"/>
    </row>
    <row r="385" spans="1:6">
      <c r="A385" s="251"/>
      <c r="B385" s="239"/>
      <c r="C385" s="240"/>
      <c r="D385" s="241"/>
      <c r="E385" s="241"/>
      <c r="F385" s="252"/>
    </row>
    <row r="386" spans="1:7">
      <c r="A386" s="251"/>
      <c r="B386" s="239"/>
      <c r="C386" s="240"/>
      <c r="D386" s="241"/>
      <c r="E386" s="241"/>
      <c r="F386" s="252"/>
      <c r="G386" s="245"/>
    </row>
    <row r="387" spans="1:6">
      <c r="A387" s="251"/>
      <c r="B387" s="239"/>
      <c r="C387" s="240"/>
      <c r="D387" s="241"/>
      <c r="E387" s="241"/>
      <c r="F387" s="252"/>
    </row>
    <row r="388" spans="1:6">
      <c r="A388" s="251"/>
      <c r="B388" s="239"/>
      <c r="C388" s="240"/>
      <c r="D388" s="241"/>
      <c r="E388" s="241"/>
      <c r="F388" s="252"/>
    </row>
    <row r="389" spans="1:6">
      <c r="A389" s="251"/>
      <c r="B389" s="239"/>
      <c r="C389" s="240"/>
      <c r="D389" s="241"/>
      <c r="E389" s="241"/>
      <c r="F389" s="252"/>
    </row>
    <row r="390" spans="1:6">
      <c r="A390" s="251"/>
      <c r="B390" s="239"/>
      <c r="C390" s="240"/>
      <c r="D390" s="241"/>
      <c r="E390" s="241"/>
      <c r="F390" s="252"/>
    </row>
    <row r="391" spans="1:6">
      <c r="A391" s="251"/>
      <c r="B391" s="239"/>
      <c r="C391" s="240"/>
      <c r="D391" s="241"/>
      <c r="E391" s="241"/>
      <c r="F391" s="252"/>
    </row>
    <row r="392" spans="1:6">
      <c r="A392" s="251"/>
      <c r="B392" s="239"/>
      <c r="C392" s="240"/>
      <c r="D392" s="241"/>
      <c r="E392" s="241"/>
      <c r="F392" s="252"/>
    </row>
    <row r="393" spans="1:6">
      <c r="A393" s="251"/>
      <c r="B393" s="239"/>
      <c r="C393" s="240"/>
      <c r="D393" s="241"/>
      <c r="E393" s="241"/>
      <c r="F393" s="252"/>
    </row>
    <row r="394" spans="1:6">
      <c r="A394" s="251"/>
      <c r="B394" s="239"/>
      <c r="C394" s="240"/>
      <c r="D394" s="241"/>
      <c r="E394" s="241"/>
      <c r="F394" s="263"/>
    </row>
    <row r="395" spans="1:6">
      <c r="A395" s="251"/>
      <c r="B395" s="239"/>
      <c r="C395" s="240"/>
      <c r="D395" s="241"/>
      <c r="E395" s="241"/>
      <c r="F395" s="263"/>
    </row>
    <row r="396" spans="1:6">
      <c r="A396" s="251"/>
      <c r="B396" s="239"/>
      <c r="C396" s="240"/>
      <c r="D396" s="241"/>
      <c r="E396" s="241"/>
      <c r="F396" s="263"/>
    </row>
    <row r="397" spans="1:6">
      <c r="A397" s="251"/>
      <c r="B397" s="239"/>
      <c r="C397" s="240"/>
      <c r="D397" s="241"/>
      <c r="E397" s="241"/>
      <c r="F397" s="263"/>
    </row>
    <row r="398" spans="1:6">
      <c r="A398" s="251"/>
      <c r="B398" s="239"/>
      <c r="C398" s="240"/>
      <c r="D398" s="241"/>
      <c r="E398" s="241"/>
      <c r="F398" s="263"/>
    </row>
    <row r="399" spans="1:6">
      <c r="A399" s="251"/>
      <c r="B399" s="239"/>
      <c r="C399" s="240"/>
      <c r="D399" s="241"/>
      <c r="E399" s="241"/>
      <c r="F399" s="263"/>
    </row>
    <row r="400" spans="1:6">
      <c r="A400" s="251"/>
      <c r="B400" s="239"/>
      <c r="C400" s="240"/>
      <c r="D400" s="241"/>
      <c r="E400" s="241"/>
      <c r="F400" s="263"/>
    </row>
    <row r="401" spans="1:6">
      <c r="A401" s="251"/>
      <c r="B401" s="239"/>
      <c r="C401" s="240"/>
      <c r="D401" s="241"/>
      <c r="E401" s="241"/>
      <c r="F401" s="263"/>
    </row>
    <row r="402" spans="1:6">
      <c r="A402" s="251"/>
      <c r="B402" s="239"/>
      <c r="C402" s="240"/>
      <c r="D402" s="241"/>
      <c r="E402" s="241"/>
      <c r="F402" s="263"/>
    </row>
    <row r="403" spans="1:6">
      <c r="A403" s="251"/>
      <c r="B403" s="239"/>
      <c r="C403" s="240"/>
      <c r="D403" s="241"/>
      <c r="E403" s="241"/>
      <c r="F403" s="263"/>
    </row>
    <row r="404" spans="1:6">
      <c r="A404" s="251"/>
      <c r="B404" s="239"/>
      <c r="C404" s="240"/>
      <c r="D404" s="241"/>
      <c r="E404" s="241"/>
      <c r="F404" s="263"/>
    </row>
    <row r="405" spans="1:6">
      <c r="A405" s="251"/>
      <c r="B405" s="239"/>
      <c r="C405" s="240"/>
      <c r="D405" s="241"/>
      <c r="E405" s="241"/>
      <c r="F405" s="263"/>
    </row>
    <row r="406" spans="1:6">
      <c r="A406" s="251"/>
      <c r="B406" s="239"/>
      <c r="C406" s="240"/>
      <c r="D406" s="241"/>
      <c r="E406" s="241"/>
      <c r="F406" s="263"/>
    </row>
    <row r="407" spans="1:6">
      <c r="A407" s="251"/>
      <c r="B407" s="239"/>
      <c r="C407" s="240"/>
      <c r="D407" s="241"/>
      <c r="E407" s="241"/>
      <c r="F407" s="263"/>
    </row>
    <row r="408" spans="1:6">
      <c r="A408" s="251"/>
      <c r="B408" s="239"/>
      <c r="C408" s="240"/>
      <c r="D408" s="241"/>
      <c r="E408" s="241"/>
      <c r="F408" s="263"/>
    </row>
    <row r="409" spans="1:6">
      <c r="A409" s="251"/>
      <c r="B409" s="239"/>
      <c r="C409" s="240"/>
      <c r="D409" s="241"/>
      <c r="E409" s="241"/>
      <c r="F409" s="263"/>
    </row>
    <row r="410" spans="1:6">
      <c r="A410" s="251"/>
      <c r="B410" s="239"/>
      <c r="C410" s="240"/>
      <c r="D410" s="241"/>
      <c r="E410" s="241"/>
      <c r="F410" s="263"/>
    </row>
    <row r="411" spans="1:6">
      <c r="A411" s="251"/>
      <c r="B411" s="239"/>
      <c r="C411" s="240"/>
      <c r="D411" s="241"/>
      <c r="E411" s="241"/>
      <c r="F411" s="263"/>
    </row>
    <row r="412" spans="1:6">
      <c r="A412" s="251"/>
      <c r="B412" s="239"/>
      <c r="C412" s="240"/>
      <c r="D412" s="241"/>
      <c r="E412" s="241"/>
      <c r="F412" s="263"/>
    </row>
    <row r="413" spans="1:6">
      <c r="A413" s="251"/>
      <c r="B413" s="239"/>
      <c r="C413" s="240"/>
      <c r="D413" s="241"/>
      <c r="E413" s="241"/>
      <c r="F413" s="263"/>
    </row>
    <row r="414" spans="1:6">
      <c r="A414" s="251"/>
      <c r="B414" s="239"/>
      <c r="C414" s="240"/>
      <c r="D414" s="241"/>
      <c r="E414" s="241"/>
      <c r="F414" s="263"/>
    </row>
    <row r="415" spans="1:6">
      <c r="A415" s="251"/>
      <c r="B415" s="239"/>
      <c r="C415" s="240"/>
      <c r="D415" s="241"/>
      <c r="E415" s="241"/>
      <c r="F415" s="263"/>
    </row>
    <row r="416" spans="1:6">
      <c r="A416" s="251"/>
      <c r="B416" s="239"/>
      <c r="C416" s="240"/>
      <c r="D416" s="241"/>
      <c r="E416" s="241"/>
      <c r="F416" s="263"/>
    </row>
    <row r="417" spans="1:6">
      <c r="A417" s="251"/>
      <c r="B417" s="239"/>
      <c r="C417" s="240"/>
      <c r="D417" s="241"/>
      <c r="E417" s="241"/>
      <c r="F417" s="263"/>
    </row>
    <row r="418" spans="1:6">
      <c r="A418" s="251"/>
      <c r="B418" s="239"/>
      <c r="C418" s="240"/>
      <c r="D418" s="241"/>
      <c r="E418" s="241"/>
      <c r="F418" s="263"/>
    </row>
    <row r="419" spans="1:6">
      <c r="A419" s="251"/>
      <c r="B419" s="239"/>
      <c r="C419" s="240"/>
      <c r="D419" s="241"/>
      <c r="E419" s="241"/>
      <c r="F419" s="263"/>
    </row>
    <row r="420" spans="1:6">
      <c r="A420" s="251"/>
      <c r="B420" s="239"/>
      <c r="C420" s="240"/>
      <c r="D420" s="241"/>
      <c r="E420" s="241"/>
      <c r="F420" s="263"/>
    </row>
    <row r="421" spans="1:6">
      <c r="A421" s="251"/>
      <c r="B421" s="239"/>
      <c r="C421" s="240"/>
      <c r="D421" s="241"/>
      <c r="E421" s="241"/>
      <c r="F421" s="263"/>
    </row>
    <row r="422" spans="1:6">
      <c r="A422" s="251"/>
      <c r="B422" s="239"/>
      <c r="C422" s="240"/>
      <c r="D422" s="241"/>
      <c r="E422" s="241"/>
      <c r="F422" s="263"/>
    </row>
    <row r="423" spans="1:6">
      <c r="A423" s="251"/>
      <c r="B423" s="239"/>
      <c r="C423" s="240"/>
      <c r="D423" s="241"/>
      <c r="E423" s="241"/>
      <c r="F423" s="263"/>
    </row>
    <row r="424" spans="1:6">
      <c r="A424" s="251"/>
      <c r="B424" s="239"/>
      <c r="C424" s="240"/>
      <c r="D424" s="241"/>
      <c r="E424" s="241"/>
      <c r="F424" s="263"/>
    </row>
    <row r="425" spans="1:6">
      <c r="A425" s="251"/>
      <c r="B425" s="239"/>
      <c r="C425" s="240"/>
      <c r="D425" s="241"/>
      <c r="E425" s="241"/>
      <c r="F425" s="263"/>
    </row>
    <row r="426" spans="1:6">
      <c r="A426" s="251"/>
      <c r="B426" s="239"/>
      <c r="C426" s="240"/>
      <c r="D426" s="241"/>
      <c r="E426" s="241"/>
      <c r="F426" s="263"/>
    </row>
    <row r="427" spans="1:6">
      <c r="A427" s="251"/>
      <c r="B427" s="239"/>
      <c r="C427" s="240"/>
      <c r="D427" s="241"/>
      <c r="E427" s="241"/>
      <c r="F427" s="263"/>
    </row>
    <row r="428" spans="1:6">
      <c r="A428" s="251"/>
      <c r="B428" s="239"/>
      <c r="C428" s="240"/>
      <c r="D428" s="241"/>
      <c r="E428" s="241"/>
      <c r="F428" s="263"/>
    </row>
    <row r="429" spans="1:6">
      <c r="A429" s="251"/>
      <c r="B429" s="239"/>
      <c r="C429" s="240"/>
      <c r="D429" s="241"/>
      <c r="E429" s="241"/>
      <c r="F429" s="263"/>
    </row>
    <row r="430" spans="1:6">
      <c r="A430" s="251"/>
      <c r="B430" s="239"/>
      <c r="C430" s="240"/>
      <c r="D430" s="241"/>
      <c r="E430" s="241"/>
      <c r="F430" s="263"/>
    </row>
    <row r="431" spans="1:6">
      <c r="A431" s="251"/>
      <c r="B431" s="239"/>
      <c r="C431" s="240"/>
      <c r="D431" s="241"/>
      <c r="E431" s="241"/>
      <c r="F431" s="263"/>
    </row>
    <row r="432" spans="1:6">
      <c r="A432" s="251"/>
      <c r="B432" s="239"/>
      <c r="C432" s="240"/>
      <c r="D432" s="241"/>
      <c r="E432" s="241"/>
      <c r="F432" s="263"/>
    </row>
    <row r="433" spans="1:6">
      <c r="A433" s="251"/>
      <c r="B433" s="239"/>
      <c r="C433" s="240"/>
      <c r="D433" s="241"/>
      <c r="E433" s="241"/>
      <c r="F433" s="263"/>
    </row>
    <row r="434" spans="1:6">
      <c r="A434" s="251"/>
      <c r="B434" s="239"/>
      <c r="C434" s="240"/>
      <c r="D434" s="241"/>
      <c r="E434" s="241"/>
      <c r="F434" s="263"/>
    </row>
    <row r="435" spans="1:6">
      <c r="A435" s="251"/>
      <c r="B435" s="239"/>
      <c r="C435" s="240"/>
      <c r="D435" s="241"/>
      <c r="E435" s="241"/>
      <c r="F435" s="263"/>
    </row>
    <row r="436" spans="1:6">
      <c r="A436" s="251"/>
      <c r="B436" s="239"/>
      <c r="C436" s="240"/>
      <c r="D436" s="241"/>
      <c r="E436" s="241"/>
      <c r="F436" s="263"/>
    </row>
    <row r="437" spans="1:6">
      <c r="A437" s="251"/>
      <c r="B437" s="239"/>
      <c r="C437" s="240"/>
      <c r="D437" s="241"/>
      <c r="E437" s="241"/>
      <c r="F437" s="263"/>
    </row>
    <row r="438" spans="1:6">
      <c r="A438" s="251"/>
      <c r="B438" s="239"/>
      <c r="C438" s="240"/>
      <c r="D438" s="241"/>
      <c r="E438" s="241"/>
      <c r="F438" s="263"/>
    </row>
    <row r="439" spans="1:6">
      <c r="A439" s="251"/>
      <c r="B439" s="239"/>
      <c r="C439" s="240"/>
      <c r="D439" s="241"/>
      <c r="E439" s="241"/>
      <c r="F439" s="263"/>
    </row>
    <row r="440" spans="1:6">
      <c r="A440" s="251"/>
      <c r="B440" s="239"/>
      <c r="C440" s="240"/>
      <c r="D440" s="241"/>
      <c r="E440" s="241"/>
      <c r="F440" s="263"/>
    </row>
    <row r="441" spans="1:6">
      <c r="A441" s="251"/>
      <c r="B441" s="239"/>
      <c r="C441" s="240"/>
      <c r="D441" s="241"/>
      <c r="E441" s="241"/>
      <c r="F441" s="263"/>
    </row>
    <row r="442" spans="1:6">
      <c r="A442" s="251"/>
      <c r="B442" s="239"/>
      <c r="C442" s="240"/>
      <c r="D442" s="241"/>
      <c r="E442" s="241"/>
      <c r="F442" s="263"/>
    </row>
    <row r="443" spans="1:6">
      <c r="A443" s="251"/>
      <c r="B443" s="239"/>
      <c r="C443" s="240"/>
      <c r="D443" s="241"/>
      <c r="E443" s="241"/>
      <c r="F443" s="263"/>
    </row>
    <row r="444" spans="1:6">
      <c r="A444" s="251"/>
      <c r="B444" s="239"/>
      <c r="C444" s="240"/>
      <c r="D444" s="241"/>
      <c r="E444" s="241"/>
      <c r="F444" s="263"/>
    </row>
    <row r="445" spans="1:6">
      <c r="A445" s="251"/>
      <c r="B445" s="239"/>
      <c r="C445" s="240"/>
      <c r="D445" s="241"/>
      <c r="E445" s="241"/>
      <c r="F445" s="263"/>
    </row>
    <row r="446" spans="1:6">
      <c r="A446" s="251"/>
      <c r="B446" s="239"/>
      <c r="C446" s="240"/>
      <c r="D446" s="241"/>
      <c r="E446" s="241"/>
      <c r="F446" s="263"/>
    </row>
    <row r="447" spans="1:6">
      <c r="A447" s="251"/>
      <c r="B447" s="239"/>
      <c r="C447" s="240"/>
      <c r="D447" s="241"/>
      <c r="E447" s="241"/>
      <c r="F447" s="263"/>
    </row>
    <row r="448" spans="1:6">
      <c r="A448" s="251"/>
      <c r="B448" s="239"/>
      <c r="C448" s="240"/>
      <c r="D448" s="241"/>
      <c r="E448" s="241"/>
      <c r="F448" s="263"/>
    </row>
    <row r="449" spans="1:6">
      <c r="A449" s="251"/>
      <c r="B449" s="239"/>
      <c r="C449" s="240"/>
      <c r="D449" s="241"/>
      <c r="E449" s="241"/>
      <c r="F449" s="263"/>
    </row>
    <row r="450" spans="1:6">
      <c r="A450" s="251"/>
      <c r="B450" s="239"/>
      <c r="C450" s="240"/>
      <c r="D450" s="241"/>
      <c r="E450" s="241"/>
      <c r="F450" s="263"/>
    </row>
    <row r="451" spans="1:6">
      <c r="A451" s="251"/>
      <c r="B451" s="239"/>
      <c r="C451" s="240"/>
      <c r="D451" s="241"/>
      <c r="E451" s="241"/>
      <c r="F451" s="263"/>
    </row>
    <row r="452" spans="1:6">
      <c r="A452" s="251"/>
      <c r="B452" s="239"/>
      <c r="C452" s="240"/>
      <c r="D452" s="241"/>
      <c r="E452" s="241"/>
      <c r="F452" s="263"/>
    </row>
    <row r="453" spans="1:6">
      <c r="A453" s="251"/>
      <c r="B453" s="239"/>
      <c r="C453" s="240"/>
      <c r="D453" s="241"/>
      <c r="E453" s="241"/>
      <c r="F453" s="263"/>
    </row>
    <row r="454" spans="1:6">
      <c r="A454" s="251"/>
      <c r="B454" s="239"/>
      <c r="C454" s="240"/>
      <c r="D454" s="241"/>
      <c r="E454" s="241"/>
      <c r="F454" s="263"/>
    </row>
    <row r="455" spans="1:6">
      <c r="A455" s="251"/>
      <c r="B455" s="239"/>
      <c r="C455" s="240"/>
      <c r="D455" s="241"/>
      <c r="E455" s="241"/>
      <c r="F455" s="263"/>
    </row>
    <row r="456" spans="1:6">
      <c r="A456" s="251"/>
      <c r="B456" s="239"/>
      <c r="C456" s="240"/>
      <c r="D456" s="241"/>
      <c r="E456" s="241"/>
      <c r="F456" s="263"/>
    </row>
    <row r="457" spans="1:6">
      <c r="A457" s="251"/>
      <c r="B457" s="239"/>
      <c r="C457" s="240"/>
      <c r="D457" s="241"/>
      <c r="E457" s="241"/>
      <c r="F457" s="263"/>
    </row>
    <row r="458" spans="1:6">
      <c r="A458" s="251"/>
      <c r="B458" s="239"/>
      <c r="C458" s="240"/>
      <c r="D458" s="241"/>
      <c r="E458" s="241"/>
      <c r="F458" s="263"/>
    </row>
    <row r="459" spans="1:6">
      <c r="A459" s="251"/>
      <c r="B459" s="239"/>
      <c r="C459" s="240"/>
      <c r="D459" s="241"/>
      <c r="E459" s="241"/>
      <c r="F459" s="263"/>
    </row>
    <row r="460" spans="1:6">
      <c r="A460" s="251"/>
      <c r="B460" s="239"/>
      <c r="C460" s="240"/>
      <c r="D460" s="241"/>
      <c r="E460" s="241"/>
      <c r="F460" s="263"/>
    </row>
    <row r="461" spans="1:6">
      <c r="A461" s="251"/>
      <c r="B461" s="239"/>
      <c r="C461" s="240"/>
      <c r="D461" s="241"/>
      <c r="E461" s="241"/>
      <c r="F461" s="263"/>
    </row>
    <row r="462" spans="1:6">
      <c r="A462" s="251"/>
      <c r="B462" s="239"/>
      <c r="C462" s="240"/>
      <c r="D462" s="241"/>
      <c r="E462" s="241"/>
      <c r="F462" s="263"/>
    </row>
    <row r="463" spans="1:6">
      <c r="A463" s="251"/>
      <c r="B463" s="239"/>
      <c r="C463" s="240"/>
      <c r="D463" s="241"/>
      <c r="E463" s="241"/>
      <c r="F463" s="263"/>
    </row>
    <row r="464" spans="1:6">
      <c r="A464" s="251"/>
      <c r="B464" s="239"/>
      <c r="C464" s="240"/>
      <c r="D464" s="241"/>
      <c r="E464" s="241"/>
      <c r="F464" s="263"/>
    </row>
    <row r="465" spans="1:6">
      <c r="A465" s="251"/>
      <c r="B465" s="239"/>
      <c r="C465" s="240"/>
      <c r="D465" s="241"/>
      <c r="E465" s="241"/>
      <c r="F465" s="263"/>
    </row>
    <row r="466" spans="1:6">
      <c r="A466" s="251"/>
      <c r="B466" s="239"/>
      <c r="C466" s="240"/>
      <c r="D466" s="241"/>
      <c r="E466" s="241"/>
      <c r="F466" s="263"/>
    </row>
    <row r="467" spans="1:6">
      <c r="A467" s="251"/>
      <c r="B467" s="239"/>
      <c r="C467" s="240"/>
      <c r="D467" s="241"/>
      <c r="E467" s="241"/>
      <c r="F467" s="263"/>
    </row>
    <row r="468" spans="1:6">
      <c r="A468" s="251"/>
      <c r="B468" s="239"/>
      <c r="C468" s="240"/>
      <c r="D468" s="241"/>
      <c r="E468" s="241"/>
      <c r="F468" s="263"/>
    </row>
    <row r="469" spans="1:6">
      <c r="A469" s="251"/>
      <c r="B469" s="239"/>
      <c r="C469" s="240"/>
      <c r="D469" s="241"/>
      <c r="E469" s="241"/>
      <c r="F469" s="263"/>
    </row>
    <row r="470" spans="1:6">
      <c r="A470" s="251"/>
      <c r="B470" s="239"/>
      <c r="C470" s="240"/>
      <c r="D470" s="241"/>
      <c r="E470" s="241"/>
      <c r="F470" s="263"/>
    </row>
    <row r="471" spans="1:6">
      <c r="A471" s="251"/>
      <c r="B471" s="239"/>
      <c r="C471" s="240"/>
      <c r="D471" s="241"/>
      <c r="E471" s="241"/>
      <c r="F471" s="263"/>
    </row>
    <row r="472" spans="1:6">
      <c r="A472" s="251"/>
      <c r="B472" s="239"/>
      <c r="C472" s="240"/>
      <c r="D472" s="241"/>
      <c r="E472" s="241"/>
      <c r="F472" s="263"/>
    </row>
    <row r="473" spans="1:6">
      <c r="A473" s="251"/>
      <c r="B473" s="239"/>
      <c r="C473" s="240"/>
      <c r="D473" s="241"/>
      <c r="E473" s="241"/>
      <c r="F473" s="263"/>
    </row>
    <row r="474" spans="1:6">
      <c r="A474" s="251"/>
      <c r="B474" s="239"/>
      <c r="C474" s="240"/>
      <c r="D474" s="241"/>
      <c r="E474" s="241"/>
      <c r="F474" s="263"/>
    </row>
    <row r="475" spans="1:8">
      <c r="A475" s="251"/>
      <c r="B475" s="239"/>
      <c r="C475" s="240"/>
      <c r="D475" s="241"/>
      <c r="E475" s="241"/>
      <c r="F475" s="263"/>
      <c r="H475" s="266"/>
    </row>
    <row r="476" spans="1:8">
      <c r="A476" s="251"/>
      <c r="B476" s="239"/>
      <c r="C476" s="240"/>
      <c r="D476" s="241"/>
      <c r="E476" s="241"/>
      <c r="F476" s="263"/>
      <c r="H476" s="266"/>
    </row>
    <row r="477" spans="1:8">
      <c r="A477" s="251"/>
      <c r="B477" s="239"/>
      <c r="C477" s="240"/>
      <c r="D477" s="241"/>
      <c r="E477" s="241"/>
      <c r="F477" s="263"/>
      <c r="H477" s="266"/>
    </row>
    <row r="478" spans="1:8">
      <c r="A478" s="251"/>
      <c r="B478" s="239"/>
      <c r="C478" s="240"/>
      <c r="D478" s="241"/>
      <c r="E478" s="241"/>
      <c r="F478" s="263"/>
      <c r="H478" s="266"/>
    </row>
    <row r="479" spans="1:8">
      <c r="A479" s="251"/>
      <c r="B479" s="239"/>
      <c r="C479" s="240"/>
      <c r="D479" s="241"/>
      <c r="E479" s="241"/>
      <c r="F479" s="263"/>
      <c r="H479" s="266"/>
    </row>
    <row r="480" spans="1:8">
      <c r="A480" s="251"/>
      <c r="B480" s="239"/>
      <c r="C480" s="240"/>
      <c r="D480" s="241"/>
      <c r="E480" s="241"/>
      <c r="F480" s="263"/>
      <c r="H480" s="266"/>
    </row>
    <row r="481" spans="1:8">
      <c r="A481" s="251"/>
      <c r="B481" s="239"/>
      <c r="C481" s="240"/>
      <c r="D481" s="241"/>
      <c r="E481" s="241"/>
      <c r="F481" s="263"/>
      <c r="H481" s="266"/>
    </row>
    <row r="482" spans="1:8">
      <c r="A482" s="251"/>
      <c r="B482" s="239"/>
      <c r="C482" s="240"/>
      <c r="D482" s="241"/>
      <c r="E482" s="241"/>
      <c r="F482" s="263"/>
      <c r="H482" s="266"/>
    </row>
    <row r="483" spans="1:8">
      <c r="A483" s="251"/>
      <c r="B483" s="239"/>
      <c r="C483" s="240"/>
      <c r="D483" s="241"/>
      <c r="E483" s="241"/>
      <c r="F483" s="263"/>
      <c r="H483" s="266"/>
    </row>
    <row r="484" spans="1:8">
      <c r="A484" s="251"/>
      <c r="B484" s="239"/>
      <c r="C484" s="240"/>
      <c r="D484" s="241"/>
      <c r="E484" s="241"/>
      <c r="F484" s="263"/>
      <c r="H484" s="266"/>
    </row>
    <row r="485" spans="1:8">
      <c r="A485" s="251"/>
      <c r="B485" s="239"/>
      <c r="C485" s="240"/>
      <c r="D485" s="241"/>
      <c r="E485" s="241"/>
      <c r="F485" s="263"/>
      <c r="H485" s="266"/>
    </row>
    <row r="486" spans="1:8">
      <c r="A486" s="251"/>
      <c r="B486" s="239"/>
      <c r="C486" s="240"/>
      <c r="D486" s="241"/>
      <c r="E486" s="241"/>
      <c r="F486" s="263"/>
      <c r="H486" s="266"/>
    </row>
    <row r="487" spans="1:8">
      <c r="A487" s="251"/>
      <c r="B487" s="239"/>
      <c r="C487" s="240"/>
      <c r="D487" s="241"/>
      <c r="E487" s="241"/>
      <c r="F487" s="263"/>
      <c r="H487" s="266"/>
    </row>
    <row r="488" spans="1:8">
      <c r="A488" s="251"/>
      <c r="B488" s="239"/>
      <c r="C488" s="240"/>
      <c r="D488" s="241"/>
      <c r="E488" s="241"/>
      <c r="F488" s="263"/>
      <c r="H488" s="266"/>
    </row>
    <row r="489" spans="1:8">
      <c r="A489" s="251"/>
      <c r="B489" s="239"/>
      <c r="C489" s="240"/>
      <c r="D489" s="241"/>
      <c r="E489" s="241"/>
      <c r="F489" s="263"/>
      <c r="H489" s="266"/>
    </row>
    <row r="490" spans="1:8">
      <c r="A490" s="251"/>
      <c r="B490" s="239"/>
      <c r="C490" s="240"/>
      <c r="D490" s="241"/>
      <c r="E490" s="241"/>
      <c r="F490" s="263"/>
      <c r="H490" s="266"/>
    </row>
    <row r="491" spans="1:8">
      <c r="A491" s="251"/>
      <c r="B491" s="239"/>
      <c r="C491" s="240"/>
      <c r="D491" s="241"/>
      <c r="E491" s="241"/>
      <c r="F491" s="263"/>
      <c r="H491" s="266"/>
    </row>
    <row r="492" spans="1:8">
      <c r="A492" s="251"/>
      <c r="B492" s="239"/>
      <c r="C492" s="240"/>
      <c r="D492" s="241"/>
      <c r="E492" s="241"/>
      <c r="F492" s="263"/>
      <c r="H492" s="266"/>
    </row>
    <row r="493" spans="1:8">
      <c r="A493" s="251"/>
      <c r="B493" s="239"/>
      <c r="C493" s="240"/>
      <c r="D493" s="241"/>
      <c r="E493" s="241"/>
      <c r="F493" s="263"/>
      <c r="H493" s="266"/>
    </row>
    <row r="494" spans="1:8">
      <c r="A494" s="251"/>
      <c r="B494" s="239"/>
      <c r="C494" s="240"/>
      <c r="D494" s="241"/>
      <c r="E494" s="241"/>
      <c r="F494" s="263"/>
      <c r="H494" s="266"/>
    </row>
    <row r="495" spans="1:6">
      <c r="A495" s="251"/>
      <c r="B495" s="239"/>
      <c r="C495" s="240"/>
      <c r="D495" s="241"/>
      <c r="E495" s="241"/>
      <c r="F495" s="263"/>
    </row>
    <row r="496" spans="1:6">
      <c r="A496" s="251"/>
      <c r="B496" s="239"/>
      <c r="C496" s="240"/>
      <c r="D496" s="241"/>
      <c r="E496" s="241"/>
      <c r="F496" s="263"/>
    </row>
    <row r="497" spans="1:6">
      <c r="A497" s="251"/>
      <c r="B497" s="239"/>
      <c r="C497" s="240"/>
      <c r="D497" s="241"/>
      <c r="E497" s="241"/>
      <c r="F497" s="263"/>
    </row>
    <row r="498" spans="1:6">
      <c r="A498" s="251"/>
      <c r="B498" s="239"/>
      <c r="C498" s="240"/>
      <c r="D498" s="241"/>
      <c r="E498" s="241"/>
      <c r="F498" s="263"/>
    </row>
    <row r="499" spans="1:6">
      <c r="A499" s="251"/>
      <c r="B499" s="239"/>
      <c r="C499" s="240"/>
      <c r="D499" s="241"/>
      <c r="E499" s="241"/>
      <c r="F499" s="263"/>
    </row>
    <row r="500" spans="1:6">
      <c r="A500" s="251"/>
      <c r="B500" s="239"/>
      <c r="C500" s="240"/>
      <c r="D500" s="241"/>
      <c r="E500" s="241"/>
      <c r="F500" s="263"/>
    </row>
    <row r="501" spans="1:6">
      <c r="A501" s="251"/>
      <c r="B501" s="239"/>
      <c r="C501" s="240"/>
      <c r="D501" s="241"/>
      <c r="E501" s="241"/>
      <c r="F501" s="263"/>
    </row>
    <row r="502" spans="1:6">
      <c r="A502" s="251"/>
      <c r="B502" s="239"/>
      <c r="C502" s="240"/>
      <c r="D502" s="241"/>
      <c r="E502" s="241"/>
      <c r="F502" s="263"/>
    </row>
    <row r="503" spans="1:6">
      <c r="A503" s="251"/>
      <c r="B503" s="239"/>
      <c r="C503" s="240"/>
      <c r="D503" s="241"/>
      <c r="E503" s="241"/>
      <c r="F503" s="263"/>
    </row>
    <row r="504" spans="1:6">
      <c r="A504" s="251"/>
      <c r="B504" s="239"/>
      <c r="C504" s="240"/>
      <c r="D504" s="241"/>
      <c r="E504" s="241"/>
      <c r="F504" s="263"/>
    </row>
    <row r="505" spans="1:6">
      <c r="A505" s="251"/>
      <c r="B505" s="239"/>
      <c r="C505" s="240"/>
      <c r="D505" s="241"/>
      <c r="E505" s="241"/>
      <c r="F505" s="263"/>
    </row>
    <row r="506" spans="1:6">
      <c r="A506" s="251"/>
      <c r="B506" s="239"/>
      <c r="C506" s="240"/>
      <c r="D506" s="241"/>
      <c r="E506" s="241"/>
      <c r="F506" s="263"/>
    </row>
    <row r="507" spans="1:6">
      <c r="A507" s="251"/>
      <c r="B507" s="239"/>
      <c r="C507" s="240"/>
      <c r="D507" s="241"/>
      <c r="E507" s="241"/>
      <c r="F507" s="263"/>
    </row>
    <row r="508" spans="1:6">
      <c r="A508" s="251"/>
      <c r="B508" s="239"/>
      <c r="C508" s="240"/>
      <c r="D508" s="241"/>
      <c r="E508" s="241"/>
      <c r="F508" s="263"/>
    </row>
    <row r="509" spans="1:6">
      <c r="A509" s="251"/>
      <c r="B509" s="239"/>
      <c r="C509" s="240"/>
      <c r="D509" s="241"/>
      <c r="E509" s="241"/>
      <c r="F509" s="263"/>
    </row>
    <row r="510" spans="1:6">
      <c r="A510" s="251"/>
      <c r="B510" s="239"/>
      <c r="C510" s="240"/>
      <c r="D510" s="241"/>
      <c r="E510" s="241"/>
      <c r="F510" s="263"/>
    </row>
    <row r="511" spans="1:6">
      <c r="A511" s="251"/>
      <c r="B511" s="239"/>
      <c r="C511" s="240"/>
      <c r="D511" s="241"/>
      <c r="E511" s="241"/>
      <c r="F511" s="263"/>
    </row>
    <row r="512" spans="1:6">
      <c r="A512" s="251"/>
      <c r="B512" s="239"/>
      <c r="C512" s="240"/>
      <c r="D512" s="241"/>
      <c r="E512" s="241"/>
      <c r="F512" s="263"/>
    </row>
    <row r="513" spans="1:6">
      <c r="A513" s="251"/>
      <c r="B513" s="239"/>
      <c r="C513" s="240"/>
      <c r="D513" s="241"/>
      <c r="E513" s="241"/>
      <c r="F513" s="263"/>
    </row>
    <row r="514" spans="1:6">
      <c r="A514" s="251"/>
      <c r="B514" s="239"/>
      <c r="C514" s="240"/>
      <c r="D514" s="241"/>
      <c r="E514" s="241"/>
      <c r="F514" s="263"/>
    </row>
    <row r="515" spans="1:6">
      <c r="A515" s="251"/>
      <c r="B515" s="239"/>
      <c r="C515" s="240"/>
      <c r="D515" s="241"/>
      <c r="E515" s="241"/>
      <c r="F515" s="263"/>
    </row>
    <row r="516" spans="1:6">
      <c r="A516" s="251"/>
      <c r="B516" s="239"/>
      <c r="C516" s="240"/>
      <c r="D516" s="241"/>
      <c r="E516" s="241"/>
      <c r="F516" s="263"/>
    </row>
    <row r="517" spans="1:6">
      <c r="A517" s="251"/>
      <c r="B517" s="239"/>
      <c r="C517" s="240"/>
      <c r="D517" s="241"/>
      <c r="E517" s="241"/>
      <c r="F517" s="263"/>
    </row>
    <row r="518" spans="1:6">
      <c r="A518" s="251"/>
      <c r="B518" s="239"/>
      <c r="C518" s="240"/>
      <c r="D518" s="241"/>
      <c r="E518" s="241"/>
      <c r="F518" s="263"/>
    </row>
    <row r="519" spans="1:6">
      <c r="A519" s="251"/>
      <c r="B519" s="239"/>
      <c r="C519" s="240"/>
      <c r="D519" s="241"/>
      <c r="E519" s="241"/>
      <c r="F519" s="263"/>
    </row>
    <row r="520" spans="1:6">
      <c r="A520" s="251"/>
      <c r="B520" s="239"/>
      <c r="C520" s="240"/>
      <c r="D520" s="241"/>
      <c r="E520" s="241"/>
      <c r="F520" s="263"/>
    </row>
    <row r="521" spans="1:6">
      <c r="A521" s="251"/>
      <c r="B521" s="239"/>
      <c r="C521" s="240"/>
      <c r="D521" s="241"/>
      <c r="E521" s="241"/>
      <c r="F521" s="263"/>
    </row>
    <row r="522" spans="1:6">
      <c r="A522" s="251"/>
      <c r="B522" s="239"/>
      <c r="C522" s="240"/>
      <c r="D522" s="241"/>
      <c r="E522" s="241"/>
      <c r="F522" s="263"/>
    </row>
    <row r="523" spans="1:6">
      <c r="A523" s="251"/>
      <c r="B523" s="239"/>
      <c r="C523" s="240"/>
      <c r="D523" s="241"/>
      <c r="E523" s="241"/>
      <c r="F523" s="263"/>
    </row>
    <row r="524" spans="1:6">
      <c r="A524" s="251"/>
      <c r="B524" s="239"/>
      <c r="C524" s="240"/>
      <c r="D524" s="241"/>
      <c r="E524" s="241"/>
      <c r="F524" s="263"/>
    </row>
    <row r="525" spans="1:6">
      <c r="A525" s="251"/>
      <c r="B525" s="239"/>
      <c r="C525" s="240"/>
      <c r="D525" s="241"/>
      <c r="E525" s="241"/>
      <c r="F525" s="263"/>
    </row>
    <row r="526" spans="1:6">
      <c r="A526" s="251"/>
      <c r="B526" s="239"/>
      <c r="C526" s="240"/>
      <c r="D526" s="241"/>
      <c r="E526" s="241"/>
      <c r="F526" s="263"/>
    </row>
    <row r="527" spans="1:6">
      <c r="A527" s="251"/>
      <c r="B527" s="239"/>
      <c r="C527" s="240"/>
      <c r="D527" s="241"/>
      <c r="E527" s="241"/>
      <c r="F527" s="263"/>
    </row>
    <row r="528" spans="1:6">
      <c r="A528" s="251"/>
      <c r="B528" s="239"/>
      <c r="C528" s="240"/>
      <c r="D528" s="241"/>
      <c r="E528" s="241"/>
      <c r="F528" s="263"/>
    </row>
    <row r="529" spans="1:6">
      <c r="A529" s="251"/>
      <c r="B529" s="239"/>
      <c r="C529" s="240"/>
      <c r="D529" s="241"/>
      <c r="E529" s="241"/>
      <c r="F529" s="263"/>
    </row>
    <row r="530" spans="1:6">
      <c r="A530" s="251"/>
      <c r="B530" s="239"/>
      <c r="C530" s="240"/>
      <c r="D530" s="241"/>
      <c r="E530" s="241"/>
      <c r="F530" s="263"/>
    </row>
    <row r="531" spans="1:6">
      <c r="A531" s="251"/>
      <c r="B531" s="239"/>
      <c r="C531" s="240"/>
      <c r="D531" s="241"/>
      <c r="E531" s="241"/>
      <c r="F531" s="263"/>
    </row>
    <row r="532" spans="1:6">
      <c r="A532" s="251"/>
      <c r="B532" s="239"/>
      <c r="C532" s="240"/>
      <c r="D532" s="241"/>
      <c r="E532" s="241"/>
      <c r="F532" s="263"/>
    </row>
    <row r="533" spans="1:6">
      <c r="A533" s="251"/>
      <c r="B533" s="239"/>
      <c r="C533" s="240"/>
      <c r="D533" s="241"/>
      <c r="E533" s="241"/>
      <c r="F533" s="263"/>
    </row>
    <row r="534" spans="1:6">
      <c r="A534" s="251"/>
      <c r="B534" s="239"/>
      <c r="C534" s="240"/>
      <c r="D534" s="241"/>
      <c r="E534" s="241"/>
      <c r="F534" s="263"/>
    </row>
    <row r="535" spans="1:6">
      <c r="A535" s="251"/>
      <c r="B535" s="239"/>
      <c r="C535" s="240"/>
      <c r="D535" s="241"/>
      <c r="E535" s="241"/>
      <c r="F535" s="263"/>
    </row>
    <row r="536" spans="1:6">
      <c r="A536" s="251"/>
      <c r="B536" s="239"/>
      <c r="C536" s="240"/>
      <c r="D536" s="241"/>
      <c r="E536" s="241"/>
      <c r="F536" s="263"/>
    </row>
    <row r="537" spans="1:6">
      <c r="A537" s="251"/>
      <c r="B537" s="239"/>
      <c r="C537" s="240"/>
      <c r="D537" s="241"/>
      <c r="E537" s="241"/>
      <c r="F537" s="263"/>
    </row>
    <row r="538" spans="1:6">
      <c r="A538" s="251"/>
      <c r="B538" s="239"/>
      <c r="C538" s="240"/>
      <c r="D538" s="241"/>
      <c r="E538" s="241"/>
      <c r="F538" s="263"/>
    </row>
    <row r="539" spans="1:6">
      <c r="A539" s="251"/>
      <c r="B539" s="239"/>
      <c r="C539" s="240"/>
      <c r="D539" s="241"/>
      <c r="E539" s="241"/>
      <c r="F539" s="263"/>
    </row>
    <row r="540" spans="1:6">
      <c r="A540" s="251"/>
      <c r="B540" s="239"/>
      <c r="C540" s="240"/>
      <c r="D540" s="241"/>
      <c r="E540" s="241"/>
      <c r="F540" s="263"/>
    </row>
    <row r="541" spans="1:6">
      <c r="A541" s="251"/>
      <c r="B541" s="239"/>
      <c r="C541" s="240"/>
      <c r="D541" s="241"/>
      <c r="E541" s="241"/>
      <c r="F541" s="267"/>
    </row>
    <row r="542" spans="1:6">
      <c r="A542" s="251"/>
      <c r="B542" s="239"/>
      <c r="C542" s="240"/>
      <c r="D542" s="241"/>
      <c r="E542" s="241"/>
      <c r="F542" s="267"/>
    </row>
    <row r="543" spans="1:6">
      <c r="A543" s="251"/>
      <c r="B543" s="239"/>
      <c r="C543" s="240"/>
      <c r="D543" s="241"/>
      <c r="E543" s="241"/>
      <c r="F543" s="267"/>
    </row>
    <row r="544" spans="1:6">
      <c r="A544" s="251"/>
      <c r="B544" s="239"/>
      <c r="C544" s="240"/>
      <c r="D544" s="241"/>
      <c r="E544" s="241"/>
      <c r="F544" s="267"/>
    </row>
    <row r="545" spans="1:6">
      <c r="A545" s="251"/>
      <c r="B545" s="239"/>
      <c r="C545" s="240"/>
      <c r="D545" s="241"/>
      <c r="E545" s="241"/>
      <c r="F545" s="267"/>
    </row>
    <row r="546" spans="1:6">
      <c r="A546" s="251"/>
      <c r="B546" s="239"/>
      <c r="C546" s="240"/>
      <c r="D546" s="241"/>
      <c r="E546" s="241"/>
      <c r="F546" s="267"/>
    </row>
    <row r="547" spans="1:6">
      <c r="A547" s="251"/>
      <c r="B547" s="239"/>
      <c r="C547" s="240"/>
      <c r="D547" s="241"/>
      <c r="E547" s="241"/>
      <c r="F547" s="267"/>
    </row>
    <row r="548" spans="1:6">
      <c r="A548" s="251"/>
      <c r="B548" s="239"/>
      <c r="C548" s="240"/>
      <c r="D548" s="241"/>
      <c r="E548" s="241"/>
      <c r="F548" s="267"/>
    </row>
    <row r="549" spans="1:6">
      <c r="A549" s="251"/>
      <c r="B549" s="239"/>
      <c r="C549" s="240"/>
      <c r="D549" s="241"/>
      <c r="E549" s="241"/>
      <c r="F549" s="263"/>
    </row>
    <row r="550" spans="1:6">
      <c r="A550" s="251"/>
      <c r="B550" s="239"/>
      <c r="C550" s="240"/>
      <c r="D550" s="241"/>
      <c r="E550" s="241"/>
      <c r="F550" s="263"/>
    </row>
    <row r="551" spans="1:6">
      <c r="A551" s="251"/>
      <c r="B551" s="239"/>
      <c r="C551" s="240"/>
      <c r="D551" s="241"/>
      <c r="E551" s="241"/>
      <c r="F551" s="263"/>
    </row>
    <row r="552" spans="1:6">
      <c r="A552" s="251"/>
      <c r="B552" s="239"/>
      <c r="C552" s="240"/>
      <c r="D552" s="241"/>
      <c r="E552" s="241"/>
      <c r="F552" s="263"/>
    </row>
    <row r="553" spans="1:6">
      <c r="A553" s="251"/>
      <c r="B553" s="239"/>
      <c r="C553" s="240"/>
      <c r="D553" s="241"/>
      <c r="E553" s="241"/>
      <c r="F553" s="263"/>
    </row>
    <row r="554" spans="1:6">
      <c r="A554" s="251"/>
      <c r="B554" s="239"/>
      <c r="C554" s="240"/>
      <c r="D554" s="241"/>
      <c r="E554" s="241"/>
      <c r="F554" s="263"/>
    </row>
    <row r="555" spans="1:6">
      <c r="A555" s="251"/>
      <c r="B555" s="239"/>
      <c r="C555" s="240"/>
      <c r="D555" s="241"/>
      <c r="E555" s="241"/>
      <c r="F555" s="263"/>
    </row>
    <row r="556" spans="1:6">
      <c r="A556" s="251"/>
      <c r="B556" s="239"/>
      <c r="C556" s="240"/>
      <c r="D556" s="241"/>
      <c r="E556" s="241"/>
      <c r="F556" s="263"/>
    </row>
    <row r="557" spans="1:6">
      <c r="A557" s="251"/>
      <c r="B557" s="239"/>
      <c r="C557" s="240"/>
      <c r="D557" s="241"/>
      <c r="E557" s="241"/>
      <c r="F557" s="263"/>
    </row>
    <row r="558" spans="1:6">
      <c r="A558" s="251"/>
      <c r="B558" s="239"/>
      <c r="C558" s="240"/>
      <c r="D558" s="241"/>
      <c r="E558" s="241"/>
      <c r="F558" s="263"/>
    </row>
    <row r="559" spans="1:6">
      <c r="A559" s="251"/>
      <c r="B559" s="239"/>
      <c r="C559" s="240"/>
      <c r="D559" s="241"/>
      <c r="E559" s="241"/>
      <c r="F559" s="263"/>
    </row>
    <row r="560" spans="1:6">
      <c r="A560" s="251"/>
      <c r="B560" s="239"/>
      <c r="C560" s="240"/>
      <c r="D560" s="241"/>
      <c r="E560" s="241"/>
      <c r="F560" s="263"/>
    </row>
    <row r="561" spans="1:6">
      <c r="A561" s="251"/>
      <c r="B561" s="239"/>
      <c r="C561" s="240"/>
      <c r="D561" s="241"/>
      <c r="E561" s="241"/>
      <c r="F561" s="263"/>
    </row>
    <row r="562" spans="1:6">
      <c r="A562" s="251"/>
      <c r="B562" s="239"/>
      <c r="C562" s="240"/>
      <c r="D562" s="241"/>
      <c r="E562" s="241"/>
      <c r="F562" s="263"/>
    </row>
    <row r="563" spans="1:6">
      <c r="A563" s="251"/>
      <c r="B563" s="239"/>
      <c r="C563" s="240"/>
      <c r="D563" s="241"/>
      <c r="E563" s="241"/>
      <c r="F563" s="263"/>
    </row>
    <row r="564" spans="1:6">
      <c r="A564" s="251"/>
      <c r="B564" s="239"/>
      <c r="C564" s="240"/>
      <c r="D564" s="241"/>
      <c r="E564" s="241"/>
      <c r="F564" s="263"/>
    </row>
    <row r="565" spans="1:6">
      <c r="A565" s="251"/>
      <c r="B565" s="239"/>
      <c r="C565" s="240"/>
      <c r="D565" s="241"/>
      <c r="E565" s="241"/>
      <c r="F565" s="263"/>
    </row>
    <row r="566" spans="1:6">
      <c r="A566" s="251"/>
      <c r="B566" s="239"/>
      <c r="C566" s="240"/>
      <c r="D566" s="241"/>
      <c r="E566" s="241"/>
      <c r="F566" s="263"/>
    </row>
    <row r="567" spans="1:6">
      <c r="A567" s="251"/>
      <c r="B567" s="239"/>
      <c r="C567" s="240"/>
      <c r="D567" s="241"/>
      <c r="E567" s="241"/>
      <c r="F567" s="263"/>
    </row>
    <row r="568" spans="1:6">
      <c r="A568" s="251"/>
      <c r="B568" s="239"/>
      <c r="C568" s="240"/>
      <c r="D568" s="241"/>
      <c r="E568" s="241"/>
      <c r="F568" s="263"/>
    </row>
    <row r="569" spans="1:6">
      <c r="A569" s="251"/>
      <c r="B569" s="239"/>
      <c r="C569" s="240"/>
      <c r="D569" s="241"/>
      <c r="E569" s="241"/>
      <c r="F569" s="263"/>
    </row>
    <row r="570" spans="1:6">
      <c r="A570" s="251"/>
      <c r="B570" s="239"/>
      <c r="C570" s="240"/>
      <c r="D570" s="241"/>
      <c r="E570" s="241"/>
      <c r="F570" s="263"/>
    </row>
    <row r="571" spans="1:6">
      <c r="A571" s="251"/>
      <c r="B571" s="239"/>
      <c r="C571" s="240"/>
      <c r="D571" s="241"/>
      <c r="E571" s="241"/>
      <c r="F571" s="263"/>
    </row>
    <row r="572" spans="1:6">
      <c r="A572" s="251"/>
      <c r="B572" s="239"/>
      <c r="C572" s="240"/>
      <c r="D572" s="241"/>
      <c r="E572" s="241"/>
      <c r="F572" s="263"/>
    </row>
    <row r="573" spans="1:6">
      <c r="A573" s="251"/>
      <c r="B573" s="239"/>
      <c r="C573" s="240"/>
      <c r="D573" s="241"/>
      <c r="E573" s="241"/>
      <c r="F573" s="263"/>
    </row>
    <row r="574" spans="1:6">
      <c r="A574" s="251"/>
      <c r="B574" s="239"/>
      <c r="C574" s="240"/>
      <c r="D574" s="241"/>
      <c r="E574" s="241"/>
      <c r="F574" s="263"/>
    </row>
    <row r="575" spans="1:6">
      <c r="A575" s="251"/>
      <c r="B575" s="239"/>
      <c r="C575" s="240"/>
      <c r="D575" s="241"/>
      <c r="E575" s="241"/>
      <c r="F575" s="263"/>
    </row>
    <row r="576" spans="1:6">
      <c r="A576" s="251"/>
      <c r="B576" s="239"/>
      <c r="C576" s="240"/>
      <c r="D576" s="241"/>
      <c r="E576" s="241"/>
      <c r="F576" s="263"/>
    </row>
    <row r="577" spans="1:6">
      <c r="A577" s="251"/>
      <c r="B577" s="239"/>
      <c r="C577" s="240"/>
      <c r="D577" s="241"/>
      <c r="E577" s="241"/>
      <c r="F577" s="263"/>
    </row>
    <row r="578" spans="1:6">
      <c r="A578" s="251"/>
      <c r="B578" s="239"/>
      <c r="C578" s="240"/>
      <c r="D578" s="241"/>
      <c r="E578" s="241"/>
      <c r="F578" s="263"/>
    </row>
    <row r="579" spans="1:6">
      <c r="A579" s="251"/>
      <c r="B579" s="239"/>
      <c r="C579" s="240"/>
      <c r="D579" s="241"/>
      <c r="E579" s="241"/>
      <c r="F579" s="263"/>
    </row>
    <row r="580" spans="1:6">
      <c r="A580" s="251"/>
      <c r="B580" s="239"/>
      <c r="C580" s="240"/>
      <c r="D580" s="241"/>
      <c r="E580" s="241"/>
      <c r="F580" s="263"/>
    </row>
    <row r="581" spans="1:6">
      <c r="A581" s="251"/>
      <c r="B581" s="239"/>
      <c r="C581" s="240"/>
      <c r="D581" s="241"/>
      <c r="E581" s="241"/>
      <c r="F581" s="263"/>
    </row>
    <row r="582" spans="1:6">
      <c r="A582" s="251"/>
      <c r="B582" s="239"/>
      <c r="C582" s="240"/>
      <c r="D582" s="241"/>
      <c r="E582" s="241"/>
      <c r="F582" s="263"/>
    </row>
    <row r="583" spans="1:6">
      <c r="A583" s="251"/>
      <c r="B583" s="239"/>
      <c r="C583" s="240"/>
      <c r="D583" s="241"/>
      <c r="E583" s="241"/>
      <c r="F583" s="263"/>
    </row>
    <row r="584" spans="1:6">
      <c r="A584" s="251"/>
      <c r="B584" s="239"/>
      <c r="C584" s="240"/>
      <c r="D584" s="241"/>
      <c r="E584" s="241"/>
      <c r="F584" s="263"/>
    </row>
    <row r="585" spans="1:6">
      <c r="A585" s="251"/>
      <c r="B585" s="239"/>
      <c r="C585" s="240"/>
      <c r="D585" s="241"/>
      <c r="E585" s="241"/>
      <c r="F585" s="263"/>
    </row>
    <row r="586" spans="1:6">
      <c r="A586" s="251"/>
      <c r="B586" s="239"/>
      <c r="C586" s="240"/>
      <c r="D586" s="241"/>
      <c r="E586" s="241"/>
      <c r="F586" s="263"/>
    </row>
    <row r="587" spans="1:6">
      <c r="A587" s="251"/>
      <c r="B587" s="239"/>
      <c r="C587" s="240"/>
      <c r="D587" s="241"/>
      <c r="E587" s="241"/>
      <c r="F587" s="263"/>
    </row>
    <row r="588" spans="1:6">
      <c r="A588" s="251"/>
      <c r="B588" s="239"/>
      <c r="C588" s="240"/>
      <c r="D588" s="241"/>
      <c r="E588" s="241"/>
      <c r="F588" s="263"/>
    </row>
    <row r="589" spans="1:6">
      <c r="A589" s="251"/>
      <c r="B589" s="239"/>
      <c r="C589" s="240"/>
      <c r="D589" s="241"/>
      <c r="E589" s="241"/>
      <c r="F589" s="263"/>
    </row>
    <row r="590" spans="1:6">
      <c r="A590" s="251"/>
      <c r="B590" s="239"/>
      <c r="C590" s="240"/>
      <c r="D590" s="241"/>
      <c r="E590" s="241"/>
      <c r="F590" s="263"/>
    </row>
    <row r="591" spans="1:6">
      <c r="A591" s="251"/>
      <c r="B591" s="239"/>
      <c r="C591" s="240"/>
      <c r="D591" s="241"/>
      <c r="E591" s="241"/>
      <c r="F591" s="263"/>
    </row>
    <row r="592" spans="1:6">
      <c r="A592" s="251"/>
      <c r="B592" s="239"/>
      <c r="C592" s="240"/>
      <c r="D592" s="241"/>
      <c r="E592" s="241"/>
      <c r="F592" s="263"/>
    </row>
    <row r="593" spans="1:6">
      <c r="A593" s="251"/>
      <c r="B593" s="239"/>
      <c r="C593" s="240"/>
      <c r="D593" s="241"/>
      <c r="E593" s="241"/>
      <c r="F593" s="263"/>
    </row>
    <row r="594" spans="1:6">
      <c r="A594" s="251"/>
      <c r="B594" s="239"/>
      <c r="C594" s="240"/>
      <c r="D594" s="241"/>
      <c r="E594" s="241"/>
      <c r="F594" s="263"/>
    </row>
    <row r="595" spans="1:6">
      <c r="A595" s="251"/>
      <c r="B595" s="239"/>
      <c r="C595" s="240"/>
      <c r="D595" s="241"/>
      <c r="E595" s="241"/>
      <c r="F595" s="263"/>
    </row>
    <row r="596" spans="1:6">
      <c r="A596" s="251"/>
      <c r="B596" s="239"/>
      <c r="C596" s="240"/>
      <c r="D596" s="241"/>
      <c r="E596" s="241"/>
      <c r="F596" s="263"/>
    </row>
    <row r="597" spans="1:6">
      <c r="A597" s="251"/>
      <c r="B597" s="239"/>
      <c r="C597" s="240"/>
      <c r="D597" s="241"/>
      <c r="E597" s="241"/>
      <c r="F597" s="263"/>
    </row>
    <row r="598" spans="1:6">
      <c r="A598" s="251"/>
      <c r="B598" s="239"/>
      <c r="C598" s="240"/>
      <c r="D598" s="241"/>
      <c r="E598" s="241"/>
      <c r="F598" s="263"/>
    </row>
    <row r="599" spans="1:6">
      <c r="A599" s="251"/>
      <c r="B599" s="239"/>
      <c r="C599" s="240"/>
      <c r="D599" s="241"/>
      <c r="E599" s="241"/>
      <c r="F599" s="263"/>
    </row>
    <row r="600" spans="1:6">
      <c r="A600" s="251"/>
      <c r="B600" s="239"/>
      <c r="C600" s="240"/>
      <c r="D600" s="241"/>
      <c r="E600" s="241"/>
      <c r="F600" s="263"/>
    </row>
    <row r="601" spans="1:6">
      <c r="A601" s="251"/>
      <c r="B601" s="239"/>
      <c r="C601" s="240"/>
      <c r="D601" s="241"/>
      <c r="E601" s="241"/>
      <c r="F601" s="263"/>
    </row>
    <row r="602" spans="1:6">
      <c r="A602" s="251"/>
      <c r="B602" s="239"/>
      <c r="C602" s="240"/>
      <c r="D602" s="241"/>
      <c r="E602" s="241"/>
      <c r="F602" s="263"/>
    </row>
    <row r="603" spans="1:6">
      <c r="A603" s="251"/>
      <c r="B603" s="239"/>
      <c r="C603" s="240"/>
      <c r="D603" s="241"/>
      <c r="E603" s="241"/>
      <c r="F603" s="263"/>
    </row>
    <row r="604" spans="1:6">
      <c r="A604" s="251"/>
      <c r="B604" s="239"/>
      <c r="C604" s="240"/>
      <c r="D604" s="241"/>
      <c r="E604" s="241"/>
      <c r="F604" s="263"/>
    </row>
    <row r="605" spans="1:6">
      <c r="A605" s="251"/>
      <c r="B605" s="239"/>
      <c r="C605" s="240"/>
      <c r="D605" s="241"/>
      <c r="E605" s="241"/>
      <c r="F605" s="263"/>
    </row>
    <row r="606" spans="1:6">
      <c r="A606" s="251"/>
      <c r="B606" s="239"/>
      <c r="C606" s="240"/>
      <c r="D606" s="241"/>
      <c r="E606" s="241"/>
      <c r="F606" s="263"/>
    </row>
    <row r="607" spans="1:6">
      <c r="A607" s="251"/>
      <c r="B607" s="239"/>
      <c r="C607" s="240"/>
      <c r="D607" s="241"/>
      <c r="E607" s="241"/>
      <c r="F607" s="263"/>
    </row>
    <row r="608" spans="1:6">
      <c r="A608" s="251"/>
      <c r="B608" s="239"/>
      <c r="C608" s="240"/>
      <c r="D608" s="241"/>
      <c r="E608" s="241"/>
      <c r="F608" s="263"/>
    </row>
    <row r="609" spans="1:6">
      <c r="A609" s="251"/>
      <c r="B609" s="239"/>
      <c r="C609" s="240"/>
      <c r="D609" s="241"/>
      <c r="E609" s="241"/>
      <c r="F609" s="263"/>
    </row>
    <row r="610" spans="1:6">
      <c r="A610" s="251"/>
      <c r="B610" s="239"/>
      <c r="C610" s="240"/>
      <c r="D610" s="241"/>
      <c r="E610" s="241"/>
      <c r="F610" s="263"/>
    </row>
    <row r="611" spans="1:6">
      <c r="A611" s="251"/>
      <c r="B611" s="239"/>
      <c r="C611" s="240"/>
      <c r="D611" s="241"/>
      <c r="E611" s="241"/>
      <c r="F611" s="263"/>
    </row>
    <row r="612" spans="1:6">
      <c r="A612" s="251"/>
      <c r="B612" s="239"/>
      <c r="C612" s="240"/>
      <c r="D612" s="241"/>
      <c r="E612" s="241"/>
      <c r="F612" s="263"/>
    </row>
    <row r="613" spans="1:6">
      <c r="A613" s="251"/>
      <c r="B613" s="239"/>
      <c r="C613" s="240"/>
      <c r="D613" s="241"/>
      <c r="E613" s="241"/>
      <c r="F613" s="263"/>
    </row>
    <row r="614" spans="1:6">
      <c r="A614" s="251"/>
      <c r="B614" s="239"/>
      <c r="C614" s="240"/>
      <c r="D614" s="241"/>
      <c r="E614" s="241"/>
      <c r="F614" s="263"/>
    </row>
    <row r="615" spans="1:6">
      <c r="A615" s="251"/>
      <c r="B615" s="239"/>
      <c r="C615" s="240"/>
      <c r="D615" s="241"/>
      <c r="E615" s="241"/>
      <c r="F615" s="263"/>
    </row>
    <row r="616" spans="1:6">
      <c r="A616" s="251"/>
      <c r="B616" s="239"/>
      <c r="C616" s="240"/>
      <c r="D616" s="241"/>
      <c r="E616" s="241"/>
      <c r="F616" s="263"/>
    </row>
    <row r="617" spans="1:6">
      <c r="A617" s="251"/>
      <c r="B617" s="239"/>
      <c r="C617" s="240"/>
      <c r="D617" s="241"/>
      <c r="E617" s="241"/>
      <c r="F617" s="263"/>
    </row>
    <row r="618" spans="1:6">
      <c r="A618" s="251"/>
      <c r="B618" s="239"/>
      <c r="C618" s="240"/>
      <c r="D618" s="241"/>
      <c r="E618" s="241"/>
      <c r="F618" s="263"/>
    </row>
    <row r="619" spans="1:6">
      <c r="A619" s="251"/>
      <c r="B619" s="239"/>
      <c r="C619" s="240"/>
      <c r="D619" s="241"/>
      <c r="E619" s="241"/>
      <c r="F619" s="263"/>
    </row>
    <row r="620" spans="1:6">
      <c r="A620" s="251"/>
      <c r="B620" s="239"/>
      <c r="C620" s="240"/>
      <c r="D620" s="241"/>
      <c r="E620" s="241"/>
      <c r="F620" s="263"/>
    </row>
    <row r="621" spans="1:6">
      <c r="A621" s="251"/>
      <c r="B621" s="239"/>
      <c r="C621" s="240"/>
      <c r="D621" s="241"/>
      <c r="E621" s="241"/>
      <c r="F621" s="263"/>
    </row>
    <row r="622" spans="1:6">
      <c r="A622" s="251"/>
      <c r="B622" s="239"/>
      <c r="C622" s="240"/>
      <c r="D622" s="241"/>
      <c r="E622" s="241"/>
      <c r="F622" s="263"/>
    </row>
    <row r="623" spans="1:6">
      <c r="A623" s="251"/>
      <c r="B623" s="239"/>
      <c r="C623" s="240"/>
      <c r="D623" s="241"/>
      <c r="E623" s="241"/>
      <c r="F623" s="263"/>
    </row>
    <row r="624" spans="1:6">
      <c r="A624" s="251"/>
      <c r="B624" s="239"/>
      <c r="C624" s="240"/>
      <c r="D624" s="241"/>
      <c r="E624" s="241"/>
      <c r="F624" s="263"/>
    </row>
    <row r="625" spans="1:6">
      <c r="A625" s="251"/>
      <c r="B625" s="239"/>
      <c r="C625" s="240"/>
      <c r="D625" s="241"/>
      <c r="E625" s="241"/>
      <c r="F625" s="263"/>
    </row>
    <row r="626" spans="1:6">
      <c r="A626" s="251"/>
      <c r="B626" s="239"/>
      <c r="C626" s="240"/>
      <c r="D626" s="241"/>
      <c r="E626" s="241"/>
      <c r="F626" s="263"/>
    </row>
    <row r="627" spans="1:6">
      <c r="A627" s="251"/>
      <c r="B627" s="239"/>
      <c r="C627" s="240"/>
      <c r="D627" s="241"/>
      <c r="E627" s="241"/>
      <c r="F627" s="263"/>
    </row>
    <row r="628" spans="1:6">
      <c r="A628" s="251"/>
      <c r="B628" s="239"/>
      <c r="C628" s="240"/>
      <c r="D628" s="241"/>
      <c r="E628" s="241"/>
      <c r="F628" s="263"/>
    </row>
    <row r="629" spans="1:6">
      <c r="A629" s="251"/>
      <c r="B629" s="239"/>
      <c r="C629" s="240"/>
      <c r="D629" s="241"/>
      <c r="E629" s="241"/>
      <c r="F629" s="263"/>
    </row>
    <row r="630" spans="1:6">
      <c r="A630" s="251"/>
      <c r="B630" s="239"/>
      <c r="C630" s="240"/>
      <c r="D630" s="241"/>
      <c r="E630" s="241"/>
      <c r="F630" s="263"/>
    </row>
    <row r="631" spans="1:6">
      <c r="A631" s="251"/>
      <c r="B631" s="239"/>
      <c r="C631" s="240"/>
      <c r="D631" s="241"/>
      <c r="E631" s="241"/>
      <c r="F631" s="263"/>
    </row>
    <row r="632" spans="1:6">
      <c r="A632" s="251"/>
      <c r="B632" s="268"/>
      <c r="C632" s="240"/>
      <c r="D632" s="269"/>
      <c r="E632" s="269"/>
      <c r="F632" s="263"/>
    </row>
    <row r="633" spans="1:6">
      <c r="A633" s="251"/>
      <c r="B633" s="268"/>
      <c r="C633" s="240"/>
      <c r="D633" s="269"/>
      <c r="E633" s="269"/>
      <c r="F633" s="263"/>
    </row>
    <row r="634" spans="1:6">
      <c r="A634" s="251"/>
      <c r="B634" s="268"/>
      <c r="C634" s="240"/>
      <c r="D634" s="269"/>
      <c r="E634" s="269"/>
      <c r="F634" s="263"/>
    </row>
    <row r="635" spans="1:6">
      <c r="A635" s="251"/>
      <c r="B635" s="268"/>
      <c r="C635" s="240"/>
      <c r="D635" s="269"/>
      <c r="E635" s="269"/>
      <c r="F635" s="263"/>
    </row>
    <row r="636" spans="1:6">
      <c r="A636" s="251"/>
      <c r="B636" s="268"/>
      <c r="C636" s="240"/>
      <c r="D636" s="269"/>
      <c r="E636" s="269"/>
      <c r="F636" s="263"/>
    </row>
    <row r="637" spans="1:6">
      <c r="A637" s="251"/>
      <c r="B637" s="268"/>
      <c r="C637" s="240"/>
      <c r="D637" s="269"/>
      <c r="E637" s="269"/>
      <c r="F637" s="263"/>
    </row>
    <row r="638" spans="1:6">
      <c r="A638" s="251"/>
      <c r="B638" s="268"/>
      <c r="C638" s="240"/>
      <c r="D638" s="269"/>
      <c r="E638" s="269"/>
      <c r="F638" s="263"/>
    </row>
    <row r="639" spans="1:6">
      <c r="A639" s="251"/>
      <c r="B639" s="268"/>
      <c r="C639" s="240"/>
      <c r="D639" s="269"/>
      <c r="E639" s="269"/>
      <c r="F639" s="263"/>
    </row>
    <row r="640" spans="1:6">
      <c r="A640" s="251"/>
      <c r="B640" s="268"/>
      <c r="C640" s="240"/>
      <c r="D640" s="269"/>
      <c r="E640" s="269"/>
      <c r="F640" s="263"/>
    </row>
    <row r="641" spans="1:6">
      <c r="A641" s="251"/>
      <c r="B641" s="268"/>
      <c r="C641" s="240"/>
      <c r="D641" s="269"/>
      <c r="E641" s="269"/>
      <c r="F641" s="263"/>
    </row>
    <row r="642" spans="1:6">
      <c r="A642" s="251"/>
      <c r="B642" s="268"/>
      <c r="C642" s="240"/>
      <c r="D642" s="269"/>
      <c r="E642" s="269"/>
      <c r="F642" s="263"/>
    </row>
    <row r="643" spans="1:6">
      <c r="A643" s="251"/>
      <c r="B643" s="268"/>
      <c r="C643" s="240"/>
      <c r="D643" s="269"/>
      <c r="E643" s="269"/>
      <c r="F643" s="263"/>
    </row>
    <row r="644" spans="1:6">
      <c r="A644" s="251"/>
      <c r="B644" s="268"/>
      <c r="C644" s="240"/>
      <c r="D644" s="269"/>
      <c r="E644" s="269"/>
      <c r="F644" s="263"/>
    </row>
    <row r="645" spans="1:6">
      <c r="A645" s="251"/>
      <c r="B645" s="268"/>
      <c r="C645" s="240"/>
      <c r="D645" s="269"/>
      <c r="E645" s="269"/>
      <c r="F645" s="263"/>
    </row>
    <row r="646" spans="1:6">
      <c r="A646" s="251"/>
      <c r="B646" s="268"/>
      <c r="C646" s="240"/>
      <c r="D646" s="269"/>
      <c r="E646" s="269"/>
      <c r="F646" s="263"/>
    </row>
    <row r="647" spans="1:6">
      <c r="A647" s="251"/>
      <c r="B647" s="268"/>
      <c r="C647" s="240"/>
      <c r="D647" s="269"/>
      <c r="E647" s="269"/>
      <c r="F647" s="263"/>
    </row>
    <row r="648" spans="1:6">
      <c r="A648" s="251"/>
      <c r="B648" s="268"/>
      <c r="C648" s="240"/>
      <c r="D648" s="269"/>
      <c r="E648" s="269"/>
      <c r="F648" s="263"/>
    </row>
    <row r="649" spans="1:6">
      <c r="A649" s="251"/>
      <c r="B649" s="268"/>
      <c r="C649" s="240"/>
      <c r="D649" s="269"/>
      <c r="E649" s="269"/>
      <c r="F649" s="263"/>
    </row>
    <row r="650" spans="1:6">
      <c r="A650" s="251"/>
      <c r="B650" s="268"/>
      <c r="C650" s="240"/>
      <c r="D650" s="269"/>
      <c r="E650" s="269"/>
      <c r="F650" s="263"/>
    </row>
    <row r="651" spans="1:6">
      <c r="A651" s="251"/>
      <c r="B651" s="268"/>
      <c r="C651" s="240"/>
      <c r="D651" s="269"/>
      <c r="E651" s="269"/>
      <c r="F651" s="263"/>
    </row>
    <row r="652" spans="1:6">
      <c r="A652" s="251"/>
      <c r="B652" s="268"/>
      <c r="C652" s="240"/>
      <c r="D652" s="269"/>
      <c r="E652" s="269"/>
      <c r="F652" s="263"/>
    </row>
    <row r="653" spans="1:6">
      <c r="A653" s="251"/>
      <c r="B653" s="268"/>
      <c r="C653" s="240"/>
      <c r="D653" s="269"/>
      <c r="E653" s="269"/>
      <c r="F653" s="263"/>
    </row>
    <row r="654" spans="1:6">
      <c r="A654" s="251"/>
      <c r="B654" s="268"/>
      <c r="C654" s="240"/>
      <c r="D654" s="269"/>
      <c r="E654" s="269"/>
      <c r="F654" s="263"/>
    </row>
    <row r="655" spans="1:6">
      <c r="A655" s="251"/>
      <c r="B655" s="268"/>
      <c r="C655" s="240"/>
      <c r="D655" s="269"/>
      <c r="E655" s="269"/>
      <c r="F655" s="263"/>
    </row>
    <row r="656" spans="1:6">
      <c r="A656" s="251"/>
      <c r="B656" s="268"/>
      <c r="C656" s="240"/>
      <c r="D656" s="269"/>
      <c r="E656" s="269"/>
      <c r="F656" s="263"/>
    </row>
    <row r="657" spans="1:6">
      <c r="A657" s="251"/>
      <c r="B657" s="268"/>
      <c r="C657" s="240"/>
      <c r="D657" s="270"/>
      <c r="E657" s="269"/>
      <c r="F657" s="263"/>
    </row>
    <row r="658" spans="1:6">
      <c r="A658" s="251"/>
      <c r="B658" s="268"/>
      <c r="C658" s="240"/>
      <c r="D658" s="270"/>
      <c r="E658" s="269"/>
      <c r="F658" s="263"/>
    </row>
    <row r="659" spans="1:6">
      <c r="A659" s="251"/>
      <c r="B659" s="268"/>
      <c r="C659" s="240"/>
      <c r="D659" s="270"/>
      <c r="E659" s="269"/>
      <c r="F659" s="263"/>
    </row>
    <row r="660" spans="1:6">
      <c r="A660" s="251"/>
      <c r="B660" s="268"/>
      <c r="C660" s="240"/>
      <c r="D660" s="271"/>
      <c r="E660" s="271"/>
      <c r="F660" s="272">
        <f>SUM(F2:F659)</f>
        <v>14907850</v>
      </c>
    </row>
  </sheetData>
  <mergeCells count="26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abSelected="1" zoomScale="70" zoomScaleNormal="70" workbookViewId="0">
      <pane ySplit="1" topLeftCell="A9" activePane="bottomLeft" state="frozen"/>
      <selection/>
      <selection pane="bottomLeft" activeCell="A13" sqref="A13"/>
    </sheetView>
  </sheetViews>
  <sheetFormatPr defaultColWidth="9.14285714285714" defaultRowHeight="21" outlineLevelCol="7"/>
  <cols>
    <col min="1" max="1" width="18.8571428571429" style="194" customWidth="1"/>
    <col min="2" max="2" width="35.5714285714286" style="195" customWidth="1"/>
    <col min="3" max="3" width="24.1904761904762" style="196" customWidth="1"/>
    <col min="4" max="4" width="24.7142857142857" style="193" customWidth="1"/>
    <col min="5" max="5" width="36.9619047619048" style="193" customWidth="1"/>
    <col min="6" max="6" width="27.0095238095238" style="193" customWidth="1"/>
    <col min="7" max="7" width="22" style="193" customWidth="1"/>
    <col min="8" max="8" width="15.5714285714286" style="193"/>
    <col min="9" max="11" width="12.8571428571429" style="193"/>
    <col min="12" max="16384" width="9.14285714285714" style="193"/>
  </cols>
  <sheetData>
    <row r="1" ht="28" customHeight="1" spans="1:7">
      <c r="A1" s="197" t="s">
        <v>0</v>
      </c>
      <c r="B1" s="198" t="s">
        <v>155</v>
      </c>
      <c r="C1" s="199" t="s">
        <v>156</v>
      </c>
      <c r="D1" s="199" t="s">
        <v>3</v>
      </c>
      <c r="E1" s="199" t="s">
        <v>157</v>
      </c>
      <c r="F1" s="199" t="s">
        <v>4</v>
      </c>
      <c r="G1" s="199" t="s">
        <v>5</v>
      </c>
    </row>
    <row r="2" s="193" customFormat="1" ht="50" customHeight="1" spans="1:7">
      <c r="A2" s="64">
        <v>45992</v>
      </c>
      <c r="B2" s="200" t="s">
        <v>158</v>
      </c>
      <c r="C2" s="201">
        <v>7.5</v>
      </c>
      <c r="D2" s="202">
        <v>115000</v>
      </c>
      <c r="E2" s="203"/>
      <c r="F2" s="204">
        <v>862000</v>
      </c>
      <c r="G2" s="205">
        <f>SUM(F2:F6)</f>
        <v>2976000</v>
      </c>
    </row>
    <row r="3" s="193" customFormat="1" ht="50" customHeight="1" spans="1:7">
      <c r="A3" s="66"/>
      <c r="B3" s="200" t="s">
        <v>159</v>
      </c>
      <c r="C3" s="201">
        <v>2.8</v>
      </c>
      <c r="D3" s="202">
        <v>180000</v>
      </c>
      <c r="E3" s="206"/>
      <c r="F3" s="204">
        <f t="shared" ref="F2:F10" si="0">SUM(C3*D3)</f>
        <v>504000</v>
      </c>
      <c r="G3" s="207"/>
    </row>
    <row r="4" s="193" customFormat="1" ht="50" customHeight="1" spans="1:7">
      <c r="A4" s="66"/>
      <c r="B4" s="200" t="s">
        <v>160</v>
      </c>
      <c r="C4" s="201">
        <v>3.7</v>
      </c>
      <c r="D4" s="202">
        <v>115000</v>
      </c>
      <c r="E4" s="206"/>
      <c r="F4" s="204">
        <v>425000</v>
      </c>
      <c r="G4" s="207"/>
    </row>
    <row r="5" s="193" customFormat="1" ht="50" customHeight="1" spans="1:7">
      <c r="A5" s="66"/>
      <c r="B5" s="200" t="s">
        <v>161</v>
      </c>
      <c r="C5" s="201">
        <v>2</v>
      </c>
      <c r="D5" s="202">
        <v>85000</v>
      </c>
      <c r="E5" s="206"/>
      <c r="F5" s="204">
        <f t="shared" si="0"/>
        <v>170000</v>
      </c>
      <c r="G5" s="207"/>
    </row>
    <row r="6" s="193" customFormat="1" ht="50" customHeight="1" spans="1:7">
      <c r="A6" s="66"/>
      <c r="B6" s="200" t="s">
        <v>162</v>
      </c>
      <c r="C6" s="201">
        <v>7</v>
      </c>
      <c r="D6" s="202">
        <v>145000</v>
      </c>
      <c r="E6" s="206"/>
      <c r="F6" s="204">
        <f t="shared" si="0"/>
        <v>1015000</v>
      </c>
      <c r="G6" s="207"/>
    </row>
    <row r="7" s="193" customFormat="1" ht="246.8" customHeight="1" spans="1:7">
      <c r="A7" s="23">
        <v>45996</v>
      </c>
      <c r="B7" s="208" t="s">
        <v>163</v>
      </c>
      <c r="C7" s="201">
        <v>5.6</v>
      </c>
      <c r="D7" s="202">
        <v>375000</v>
      </c>
      <c r="E7" s="209"/>
      <c r="F7" s="204">
        <f t="shared" si="0"/>
        <v>2100000</v>
      </c>
      <c r="G7" s="204">
        <f>SUM(F7)</f>
        <v>2100000</v>
      </c>
    </row>
    <row r="8" s="193" customFormat="1" ht="127" customHeight="1" spans="1:7">
      <c r="A8" s="64">
        <v>45997</v>
      </c>
      <c r="B8" s="200" t="s">
        <v>164</v>
      </c>
      <c r="C8" s="201">
        <v>1</v>
      </c>
      <c r="D8" s="202">
        <v>85000</v>
      </c>
      <c r="E8" s="203"/>
      <c r="F8" s="204">
        <f t="shared" si="0"/>
        <v>85000</v>
      </c>
      <c r="G8" s="205">
        <f>SUM(F8:F9)</f>
        <v>640000</v>
      </c>
    </row>
    <row r="9" s="193" customFormat="1" ht="127" customHeight="1" spans="1:7">
      <c r="A9" s="68"/>
      <c r="B9" s="200" t="s">
        <v>159</v>
      </c>
      <c r="C9" s="201">
        <v>3</v>
      </c>
      <c r="D9" s="202">
        <v>185000</v>
      </c>
      <c r="E9" s="210"/>
      <c r="F9" s="204">
        <f t="shared" si="0"/>
        <v>555000</v>
      </c>
      <c r="G9" s="211"/>
    </row>
    <row r="10" s="193" customFormat="1" ht="85" customHeight="1" spans="1:7">
      <c r="A10" s="64">
        <v>46001</v>
      </c>
      <c r="B10" s="200" t="s">
        <v>159</v>
      </c>
      <c r="C10" s="201">
        <v>3</v>
      </c>
      <c r="D10" s="202">
        <v>185000</v>
      </c>
      <c r="E10" s="203"/>
      <c r="F10" s="204">
        <f t="shared" si="0"/>
        <v>555000</v>
      </c>
      <c r="G10" s="205">
        <f>SUM(F10:F12)</f>
        <v>2705000</v>
      </c>
    </row>
    <row r="11" s="193" customFormat="1" ht="85" customHeight="1" spans="1:7">
      <c r="A11" s="66"/>
      <c r="B11" s="200" t="s">
        <v>158</v>
      </c>
      <c r="C11" s="201">
        <v>8.4</v>
      </c>
      <c r="D11" s="202">
        <v>115000</v>
      </c>
      <c r="E11" s="206"/>
      <c r="F11" s="204">
        <f t="shared" ref="F11:F13" si="1">SUM(C11*D11)</f>
        <v>966000</v>
      </c>
      <c r="G11" s="207"/>
    </row>
    <row r="12" s="193" customFormat="1" ht="85" customHeight="1" spans="1:7">
      <c r="A12" s="68"/>
      <c r="B12" s="212" t="s">
        <v>163</v>
      </c>
      <c r="C12" s="201">
        <v>3.2</v>
      </c>
      <c r="D12" s="202">
        <v>370000</v>
      </c>
      <c r="E12" s="210"/>
      <c r="F12" s="204">
        <f t="shared" si="1"/>
        <v>1184000</v>
      </c>
      <c r="G12" s="213"/>
    </row>
    <row r="13" s="193" customFormat="1" ht="125" customHeight="1" spans="1:7">
      <c r="A13" s="23"/>
      <c r="B13" s="200"/>
      <c r="C13" s="201"/>
      <c r="D13" s="202"/>
      <c r="E13" s="209"/>
      <c r="F13" s="204">
        <f t="shared" si="1"/>
        <v>0</v>
      </c>
      <c r="G13" s="204"/>
    </row>
    <row r="14" s="193" customFormat="1" ht="125" customHeight="1" spans="1:7">
      <c r="A14" s="66"/>
      <c r="B14" s="214"/>
      <c r="C14" s="215"/>
      <c r="D14" s="216"/>
      <c r="E14" s="217"/>
      <c r="F14" s="213">
        <f>C14*D14</f>
        <v>0</v>
      </c>
      <c r="G14" s="218">
        <f>SUM(F14:F15)</f>
        <v>0</v>
      </c>
    </row>
    <row r="15" s="193" customFormat="1" ht="125" customHeight="1" spans="1:7">
      <c r="A15" s="66"/>
      <c r="B15" s="200"/>
      <c r="C15" s="201"/>
      <c r="D15" s="202"/>
      <c r="E15" s="217"/>
      <c r="F15" s="204">
        <f>C15*D15</f>
        <v>0</v>
      </c>
      <c r="G15" s="218"/>
    </row>
    <row r="16" s="193" customFormat="1" ht="84" customHeight="1" spans="1:7">
      <c r="A16" s="64"/>
      <c r="B16" s="200"/>
      <c r="C16" s="201"/>
      <c r="D16" s="202"/>
      <c r="E16" s="219"/>
      <c r="F16" s="204">
        <f t="shared" ref="F16:F29" si="2">SUM(C16*D16)</f>
        <v>0</v>
      </c>
      <c r="G16" s="220">
        <f>SUM(C16*D16+C17*D17+C18*D18)</f>
        <v>0</v>
      </c>
    </row>
    <row r="17" s="193" customFormat="1" ht="84" customHeight="1" spans="1:7">
      <c r="A17" s="66"/>
      <c r="B17" s="200"/>
      <c r="C17" s="201"/>
      <c r="D17" s="202"/>
      <c r="E17" s="217"/>
      <c r="F17" s="204">
        <f t="shared" si="2"/>
        <v>0</v>
      </c>
      <c r="G17" s="218"/>
    </row>
    <row r="18" s="193" customFormat="1" ht="84" customHeight="1" spans="1:7">
      <c r="A18" s="68"/>
      <c r="B18" s="212"/>
      <c r="C18" s="201"/>
      <c r="D18" s="202"/>
      <c r="E18" s="221"/>
      <c r="F18" s="204">
        <f t="shared" si="2"/>
        <v>0</v>
      </c>
      <c r="G18" s="213"/>
    </row>
    <row r="19" s="193" customFormat="1" ht="51" customHeight="1" spans="1:7">
      <c r="A19" s="64"/>
      <c r="B19" s="212"/>
      <c r="C19" s="201"/>
      <c r="D19" s="202"/>
      <c r="E19" s="219"/>
      <c r="F19" s="204">
        <f t="shared" si="2"/>
        <v>0</v>
      </c>
      <c r="G19" s="220">
        <f>SUM(F19:F23)</f>
        <v>0</v>
      </c>
    </row>
    <row r="20" s="193" customFormat="1" ht="51" customHeight="1" spans="1:7">
      <c r="A20" s="66"/>
      <c r="B20" s="212"/>
      <c r="C20" s="201"/>
      <c r="D20" s="202"/>
      <c r="E20" s="217"/>
      <c r="F20" s="204">
        <f t="shared" si="2"/>
        <v>0</v>
      </c>
      <c r="G20" s="218"/>
    </row>
    <row r="21" s="193" customFormat="1" ht="51" customHeight="1" spans="1:7">
      <c r="A21" s="66"/>
      <c r="B21" s="212"/>
      <c r="C21" s="201"/>
      <c r="D21" s="202"/>
      <c r="E21" s="217"/>
      <c r="F21" s="204">
        <f t="shared" si="2"/>
        <v>0</v>
      </c>
      <c r="G21" s="218"/>
    </row>
    <row r="22" s="193" customFormat="1" ht="51" customHeight="1" spans="1:7">
      <c r="A22" s="66"/>
      <c r="B22" s="212"/>
      <c r="C22" s="201"/>
      <c r="D22" s="202"/>
      <c r="E22" s="217"/>
      <c r="F22" s="204">
        <f t="shared" si="2"/>
        <v>0</v>
      </c>
      <c r="G22" s="218"/>
    </row>
    <row r="23" s="193" customFormat="1" ht="51" customHeight="1" spans="1:7">
      <c r="A23" s="68"/>
      <c r="B23" s="212"/>
      <c r="C23" s="201"/>
      <c r="D23" s="202"/>
      <c r="E23" s="221"/>
      <c r="F23" s="204">
        <f t="shared" si="2"/>
        <v>0</v>
      </c>
      <c r="G23" s="213"/>
    </row>
    <row r="24" s="193" customFormat="1" ht="125" customHeight="1" spans="1:7">
      <c r="A24" s="23"/>
      <c r="B24" s="212"/>
      <c r="C24" s="201"/>
      <c r="D24" s="202"/>
      <c r="E24" s="209"/>
      <c r="F24" s="204">
        <f t="shared" si="2"/>
        <v>0</v>
      </c>
      <c r="G24" s="204">
        <f>SUM(C24*D24+C25*D25)</f>
        <v>0</v>
      </c>
    </row>
    <row r="25" s="193" customFormat="1" ht="125" customHeight="1" spans="1:7">
      <c r="A25" s="23"/>
      <c r="B25" s="212"/>
      <c r="C25" s="201"/>
      <c r="D25" s="202"/>
      <c r="E25" s="209"/>
      <c r="F25" s="204">
        <f t="shared" si="2"/>
        <v>0</v>
      </c>
      <c r="G25" s="204"/>
    </row>
    <row r="26" s="193" customFormat="1" ht="63" customHeight="1" spans="1:7">
      <c r="A26" s="64"/>
      <c r="B26" s="212"/>
      <c r="C26" s="201"/>
      <c r="D26" s="202"/>
      <c r="E26" s="219"/>
      <c r="F26" s="204">
        <f t="shared" si="2"/>
        <v>0</v>
      </c>
      <c r="G26" s="220">
        <f>SUM(F26:F29)</f>
        <v>0</v>
      </c>
    </row>
    <row r="27" s="193" customFormat="1" ht="63" customHeight="1" spans="1:7">
      <c r="A27" s="66"/>
      <c r="B27" s="200"/>
      <c r="C27" s="201"/>
      <c r="D27" s="202"/>
      <c r="E27" s="217"/>
      <c r="F27" s="204">
        <f t="shared" si="2"/>
        <v>0</v>
      </c>
      <c r="G27" s="218"/>
    </row>
    <row r="28" s="193" customFormat="1" ht="63" customHeight="1" spans="1:7">
      <c r="A28" s="66"/>
      <c r="B28" s="200"/>
      <c r="C28" s="201"/>
      <c r="D28" s="202"/>
      <c r="E28" s="217"/>
      <c r="F28" s="204">
        <f t="shared" si="2"/>
        <v>0</v>
      </c>
      <c r="G28" s="218"/>
    </row>
    <row r="29" s="193" customFormat="1" ht="63" customHeight="1" spans="1:7">
      <c r="A29" s="68"/>
      <c r="B29" s="200"/>
      <c r="C29" s="201"/>
      <c r="D29" s="202"/>
      <c r="E29" s="221"/>
      <c r="F29" s="204">
        <f t="shared" si="2"/>
        <v>0</v>
      </c>
      <c r="G29" s="218"/>
    </row>
    <row r="30" s="193" customFormat="1" ht="84" customHeight="1" spans="1:7">
      <c r="A30" s="23"/>
      <c r="B30" s="200"/>
      <c r="C30" s="201"/>
      <c r="D30" s="202"/>
      <c r="E30" s="219"/>
      <c r="F30" s="204">
        <f>C30*D30</f>
        <v>0</v>
      </c>
      <c r="G30" s="220">
        <f>SUM(F30:F32)</f>
        <v>0</v>
      </c>
    </row>
    <row r="31" s="193" customFormat="1" ht="84" customHeight="1" spans="1:7">
      <c r="A31" s="23"/>
      <c r="B31" s="200"/>
      <c r="C31" s="201"/>
      <c r="D31" s="202"/>
      <c r="E31" s="217"/>
      <c r="F31" s="204">
        <f>C31*D31</f>
        <v>0</v>
      </c>
      <c r="G31" s="218"/>
    </row>
    <row r="32" s="193" customFormat="1" ht="84" customHeight="1" spans="1:7">
      <c r="A32" s="23"/>
      <c r="B32" s="200"/>
      <c r="C32" s="201"/>
      <c r="D32" s="202"/>
      <c r="E32" s="221"/>
      <c r="F32" s="204">
        <f>C32*D32</f>
        <v>0</v>
      </c>
      <c r="G32" s="213"/>
    </row>
    <row r="33" s="193" customFormat="1" ht="84" customHeight="1" spans="1:7">
      <c r="A33" s="66"/>
      <c r="B33" s="214"/>
      <c r="C33" s="215"/>
      <c r="D33" s="216"/>
      <c r="E33" s="217"/>
      <c r="F33" s="213">
        <f>SUM(C33*D33)</f>
        <v>0</v>
      </c>
      <c r="G33" s="218">
        <f>SUM(F33:F35)</f>
        <v>0</v>
      </c>
    </row>
    <row r="34" s="193" customFormat="1" ht="84" customHeight="1" spans="1:7">
      <c r="A34" s="66"/>
      <c r="B34" s="214"/>
      <c r="C34" s="215"/>
      <c r="D34" s="216"/>
      <c r="E34" s="217"/>
      <c r="F34" s="213">
        <f>SUM(C34*D34)</f>
        <v>0</v>
      </c>
      <c r="G34" s="218"/>
    </row>
    <row r="35" s="193" customFormat="1" ht="84" customHeight="1" spans="1:7">
      <c r="A35" s="68"/>
      <c r="B35" s="200"/>
      <c r="C35" s="201"/>
      <c r="D35" s="202"/>
      <c r="E35" s="221"/>
      <c r="F35" s="204">
        <f>SUM(C35*D35)</f>
        <v>0</v>
      </c>
      <c r="G35" s="213"/>
    </row>
    <row r="36" s="193" customFormat="1" ht="50" customHeight="1" spans="1:7">
      <c r="A36" s="66"/>
      <c r="B36" s="200"/>
      <c r="C36" s="201"/>
      <c r="D36" s="202"/>
      <c r="E36" s="217"/>
      <c r="F36" s="209"/>
      <c r="G36" s="218"/>
    </row>
    <row r="37" s="193" customFormat="1" ht="50" customHeight="1" spans="1:7">
      <c r="A37" s="66"/>
      <c r="B37" s="200"/>
      <c r="C37" s="201"/>
      <c r="D37" s="202"/>
      <c r="E37" s="217"/>
      <c r="F37" s="209"/>
      <c r="G37" s="218"/>
    </row>
    <row r="38" s="193" customFormat="1" ht="50" customHeight="1" spans="1:7">
      <c r="A38" s="66"/>
      <c r="B38" s="200"/>
      <c r="C38" s="201"/>
      <c r="D38" s="202"/>
      <c r="E38" s="217"/>
      <c r="F38" s="209"/>
      <c r="G38" s="218"/>
    </row>
    <row r="39" s="193" customFormat="1" ht="50" customHeight="1" spans="1:7">
      <c r="A39" s="66"/>
      <c r="B39" s="200"/>
      <c r="C39" s="201"/>
      <c r="D39" s="202"/>
      <c r="E39" s="217"/>
      <c r="F39" s="209"/>
      <c r="G39" s="218"/>
    </row>
    <row r="40" s="193" customFormat="1" ht="50" customHeight="1" spans="1:7">
      <c r="A40" s="68"/>
      <c r="B40" s="200"/>
      <c r="C40" s="201"/>
      <c r="D40" s="202"/>
      <c r="E40" s="221"/>
      <c r="F40" s="209"/>
      <c r="G40" s="213"/>
    </row>
    <row r="41" s="193" customFormat="1" ht="125" customHeight="1" spans="1:7">
      <c r="A41" s="64"/>
      <c r="B41" s="200"/>
      <c r="C41" s="201"/>
      <c r="D41" s="202"/>
      <c r="E41" s="219"/>
      <c r="F41" s="209"/>
      <c r="G41" s="220"/>
    </row>
    <row r="42" s="193" customFormat="1" ht="125" customHeight="1" spans="1:7">
      <c r="A42" s="68"/>
      <c r="B42" s="200"/>
      <c r="C42" s="201"/>
      <c r="D42" s="202"/>
      <c r="E42" s="221"/>
      <c r="F42" s="209"/>
      <c r="G42" s="213"/>
    </row>
    <row r="43" s="193" customFormat="1" ht="62.5" customHeight="1" spans="1:7">
      <c r="A43" s="64"/>
      <c r="B43" s="200"/>
      <c r="C43" s="201"/>
      <c r="D43" s="202"/>
      <c r="E43" s="219"/>
      <c r="F43" s="209"/>
      <c r="G43" s="220"/>
    </row>
    <row r="44" s="193" customFormat="1" ht="62.5" customHeight="1" spans="1:7">
      <c r="A44" s="66"/>
      <c r="B44" s="200"/>
      <c r="C44" s="201"/>
      <c r="D44" s="202"/>
      <c r="E44" s="217"/>
      <c r="F44" s="209"/>
      <c r="G44" s="218"/>
    </row>
    <row r="45" s="193" customFormat="1" ht="62.5" customHeight="1" spans="1:7">
      <c r="A45" s="66"/>
      <c r="B45" s="200"/>
      <c r="C45" s="201"/>
      <c r="D45" s="202"/>
      <c r="E45" s="217"/>
      <c r="F45" s="209"/>
      <c r="G45" s="218"/>
    </row>
    <row r="46" s="193" customFormat="1" ht="62.5" customHeight="1" spans="1:7">
      <c r="A46" s="68"/>
      <c r="B46" s="200"/>
      <c r="C46" s="201"/>
      <c r="D46" s="202"/>
      <c r="E46" s="221"/>
      <c r="F46" s="209"/>
      <c r="G46" s="213"/>
    </row>
    <row r="47" s="193" customFormat="1" ht="42" customHeight="1" spans="1:7">
      <c r="A47" s="64"/>
      <c r="B47" s="200"/>
      <c r="C47" s="201"/>
      <c r="D47" s="202"/>
      <c r="E47" s="219"/>
      <c r="F47" s="209"/>
      <c r="G47" s="220"/>
    </row>
    <row r="48" s="193" customFormat="1" ht="42" customHeight="1" spans="1:7">
      <c r="A48" s="66"/>
      <c r="B48" s="200"/>
      <c r="C48" s="201"/>
      <c r="D48" s="202"/>
      <c r="E48" s="217"/>
      <c r="F48" s="209"/>
      <c r="G48" s="218"/>
    </row>
    <row r="49" s="193" customFormat="1" ht="42" customHeight="1" spans="1:7">
      <c r="A49" s="66"/>
      <c r="B49" s="200"/>
      <c r="C49" s="201"/>
      <c r="D49" s="202"/>
      <c r="E49" s="217"/>
      <c r="F49" s="209"/>
      <c r="G49" s="218"/>
    </row>
    <row r="50" s="193" customFormat="1" ht="42" customHeight="1" spans="1:7">
      <c r="A50" s="66"/>
      <c r="B50" s="200"/>
      <c r="C50" s="201"/>
      <c r="D50" s="202"/>
      <c r="E50" s="217"/>
      <c r="F50" s="209"/>
      <c r="G50" s="218"/>
    </row>
    <row r="51" s="193" customFormat="1" ht="42" customHeight="1" spans="1:7">
      <c r="A51" s="66"/>
      <c r="B51" s="200"/>
      <c r="C51" s="201"/>
      <c r="D51" s="202"/>
      <c r="E51" s="217"/>
      <c r="F51" s="209"/>
      <c r="G51" s="218"/>
    </row>
    <row r="52" s="193" customFormat="1" ht="42" customHeight="1" spans="1:8">
      <c r="A52" s="68"/>
      <c r="B52" s="200"/>
      <c r="C52" s="201"/>
      <c r="D52" s="202"/>
      <c r="E52" s="221"/>
      <c r="F52" s="209"/>
      <c r="G52" s="213"/>
      <c r="H52" s="222"/>
    </row>
    <row r="53" s="193" customFormat="1" ht="125" customHeight="1" spans="1:7">
      <c r="A53" s="64"/>
      <c r="B53" s="200"/>
      <c r="C53" s="201"/>
      <c r="D53" s="202"/>
      <c r="E53" s="223"/>
      <c r="F53" s="44"/>
      <c r="G53" s="220"/>
    </row>
    <row r="54" s="193" customFormat="1" ht="125" customHeight="1" spans="1:7">
      <c r="A54" s="68"/>
      <c r="B54" s="200"/>
      <c r="C54" s="201"/>
      <c r="D54" s="202"/>
      <c r="E54" s="224"/>
      <c r="F54" s="44"/>
      <c r="G54" s="213"/>
    </row>
    <row r="55" s="193" customFormat="1" ht="250" customHeight="1" spans="1:7">
      <c r="A55" s="66"/>
      <c r="B55" s="200"/>
      <c r="C55" s="201"/>
      <c r="D55" s="202"/>
      <c r="E55" s="225"/>
      <c r="F55" s="44"/>
      <c r="G55" s="218"/>
    </row>
    <row r="56" s="193" customFormat="1" ht="50" customHeight="1" spans="1:7">
      <c r="A56" s="64"/>
      <c r="B56" s="200"/>
      <c r="C56" s="201"/>
      <c r="D56" s="202"/>
      <c r="E56" s="223"/>
      <c r="F56" s="44"/>
      <c r="G56" s="220"/>
    </row>
    <row r="57" s="193" customFormat="1" ht="50" customHeight="1" spans="1:7">
      <c r="A57" s="66"/>
      <c r="B57" s="200"/>
      <c r="C57" s="201"/>
      <c r="D57" s="202"/>
      <c r="E57" s="225"/>
      <c r="F57" s="44"/>
      <c r="G57" s="218"/>
    </row>
    <row r="58" s="193" customFormat="1" ht="50" customHeight="1" spans="1:7">
      <c r="A58" s="66"/>
      <c r="B58" s="200"/>
      <c r="C58" s="201"/>
      <c r="D58" s="202"/>
      <c r="E58" s="225"/>
      <c r="F58" s="44"/>
      <c r="G58" s="218"/>
    </row>
    <row r="59" s="193" customFormat="1" ht="50" customHeight="1" spans="1:7">
      <c r="A59" s="66"/>
      <c r="B59" s="200"/>
      <c r="C59" s="201"/>
      <c r="D59" s="202"/>
      <c r="E59" s="225"/>
      <c r="F59" s="44"/>
      <c r="G59" s="218"/>
    </row>
    <row r="60" s="193" customFormat="1" ht="50" customHeight="1" spans="1:7">
      <c r="A60" s="68"/>
      <c r="B60" s="200"/>
      <c r="C60" s="201"/>
      <c r="D60" s="202"/>
      <c r="E60" s="224"/>
      <c r="F60" s="44"/>
      <c r="G60" s="213"/>
    </row>
    <row r="61" s="193" customFormat="1" ht="31" customHeight="1" spans="1:8">
      <c r="A61" s="226"/>
      <c r="B61" s="227"/>
      <c r="C61" s="228"/>
      <c r="D61" s="229">
        <f>SUM(G2:G60)</f>
        <v>8421000</v>
      </c>
      <c r="E61" s="229"/>
      <c r="F61" s="229"/>
      <c r="G61" s="229"/>
      <c r="H61" s="222"/>
    </row>
  </sheetData>
  <mergeCells count="11">
    <mergeCell ref="A61:B61"/>
    <mergeCell ref="D61:G61"/>
    <mergeCell ref="A2:A6"/>
    <mergeCell ref="A8:A9"/>
    <mergeCell ref="A10:A12"/>
    <mergeCell ref="E2:E6"/>
    <mergeCell ref="E8:E9"/>
    <mergeCell ref="E10:E12"/>
    <mergeCell ref="G2:G6"/>
    <mergeCell ref="G8:G9"/>
    <mergeCell ref="G10:G1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6" customWidth="1"/>
    <col min="2" max="2" width="26.7142857142857" style="155" customWidth="1"/>
    <col min="3" max="3" width="33.9238095238095" style="157" customWidth="1"/>
    <col min="4" max="4" width="29.7047619047619" style="157" customWidth="1"/>
    <col min="5" max="5" width="48.0476190476191" style="155" customWidth="1"/>
    <col min="6" max="6" width="23.3619047619048" style="155" customWidth="1"/>
    <col min="7" max="8" width="19.2857142857143" style="155" customWidth="1"/>
    <col min="9" max="9" width="12.8571428571429" style="155"/>
    <col min="10" max="16384" width="9.14285714285714" style="155"/>
  </cols>
  <sheetData>
    <row r="1" ht="35" customHeight="1" spans="1:8">
      <c r="A1" s="158" t="s">
        <v>0</v>
      </c>
      <c r="B1" s="159" t="s">
        <v>165</v>
      </c>
      <c r="C1" s="159" t="s">
        <v>166</v>
      </c>
      <c r="D1" s="159" t="s">
        <v>167</v>
      </c>
      <c r="E1" s="159" t="s">
        <v>168</v>
      </c>
      <c r="F1" s="159" t="s">
        <v>3</v>
      </c>
      <c r="G1" s="159" t="s">
        <v>4</v>
      </c>
      <c r="H1" s="160" t="s">
        <v>5</v>
      </c>
    </row>
    <row r="2" s="155" customFormat="1" ht="350" customHeight="1" spans="1:8">
      <c r="A2" s="161"/>
      <c r="B2" s="162"/>
      <c r="C2" s="163"/>
      <c r="D2" s="164"/>
      <c r="E2" s="165"/>
      <c r="F2" s="166"/>
      <c r="G2" s="167">
        <f>D2*F2</f>
        <v>0</v>
      </c>
      <c r="H2" s="166">
        <f>SUM(G2)</f>
        <v>0</v>
      </c>
    </row>
    <row r="3" s="155" customFormat="1" ht="175" customHeight="1" spans="1:8">
      <c r="A3" s="161"/>
      <c r="B3" s="162"/>
      <c r="C3" s="168"/>
      <c r="D3" s="164"/>
      <c r="E3" s="165"/>
      <c r="F3" s="166"/>
      <c r="G3" s="167">
        <f>SUM(D3*F3+D4*F4)</f>
        <v>0</v>
      </c>
      <c r="H3" s="169"/>
    </row>
    <row r="4" s="155" customFormat="1" ht="175" customHeight="1" spans="1:8">
      <c r="A4" s="170"/>
      <c r="B4" s="171"/>
      <c r="C4" s="168"/>
      <c r="D4" s="164"/>
      <c r="E4" s="172"/>
      <c r="F4" s="166"/>
      <c r="G4" s="173"/>
      <c r="H4" s="169"/>
    </row>
    <row r="5" s="155" customFormat="1" ht="117" customHeight="1" spans="1:8">
      <c r="A5" s="161"/>
      <c r="B5" s="162"/>
      <c r="C5" s="174"/>
      <c r="D5" s="175"/>
      <c r="E5" s="165"/>
      <c r="F5" s="166"/>
      <c r="G5" s="167">
        <f>SUM(D5*F5+D6*F6+D7*F7)</f>
        <v>0</v>
      </c>
      <c r="H5" s="169"/>
    </row>
    <row r="6" s="155" customFormat="1" ht="117" customHeight="1" spans="1:8">
      <c r="A6" s="170"/>
      <c r="B6" s="171"/>
      <c r="C6" s="174"/>
      <c r="D6" s="175"/>
      <c r="E6" s="172"/>
      <c r="F6" s="166"/>
      <c r="G6" s="173"/>
      <c r="H6" s="169"/>
    </row>
    <row r="7" s="155" customFormat="1" ht="117" customHeight="1" spans="1:8">
      <c r="A7" s="170"/>
      <c r="B7" s="171"/>
      <c r="C7" s="174"/>
      <c r="D7" s="175"/>
      <c r="E7" s="172"/>
      <c r="F7" s="166"/>
      <c r="G7" s="173"/>
      <c r="H7" s="169"/>
    </row>
    <row r="8" s="155" customFormat="1" ht="350" customHeight="1" spans="1:8">
      <c r="A8" s="176"/>
      <c r="B8" s="177"/>
      <c r="C8" s="174"/>
      <c r="D8" s="175"/>
      <c r="E8" s="178"/>
      <c r="F8" s="166"/>
      <c r="G8" s="179">
        <f>SUM(D8*F8)</f>
        <v>0</v>
      </c>
      <c r="H8" s="169"/>
    </row>
    <row r="9" s="155" customFormat="1" ht="175" customHeight="1" spans="1:8">
      <c r="A9" s="180"/>
      <c r="B9" s="181"/>
      <c r="C9" s="182"/>
      <c r="D9" s="183"/>
      <c r="E9" s="184"/>
      <c r="F9" s="185"/>
      <c r="G9" s="186"/>
      <c r="H9" s="169"/>
    </row>
    <row r="10" s="155" customFormat="1" ht="175" customHeight="1" spans="1:8">
      <c r="A10" s="161"/>
      <c r="B10" s="171"/>
      <c r="C10" s="174"/>
      <c r="D10" s="175"/>
      <c r="E10" s="172"/>
      <c r="F10" s="166"/>
      <c r="G10" s="173"/>
      <c r="H10" s="169"/>
    </row>
    <row r="11" s="155" customFormat="1" ht="175" customHeight="1" spans="1:8">
      <c r="A11" s="187"/>
      <c r="B11" s="188"/>
      <c r="C11" s="174"/>
      <c r="D11" s="175"/>
      <c r="E11" s="189"/>
      <c r="F11" s="166"/>
      <c r="G11" s="189"/>
      <c r="H11" s="169"/>
    </row>
    <row r="12" s="155" customFormat="1" customHeight="1" spans="1:8">
      <c r="A12" s="190"/>
      <c r="B12" s="191"/>
      <c r="C12" s="191"/>
      <c r="D12" s="191"/>
      <c r="E12" s="190" t="s">
        <v>169</v>
      </c>
      <c r="F12" s="191"/>
      <c r="G12" s="191"/>
      <c r="H12" s="192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29" t="s">
        <v>0</v>
      </c>
      <c r="B1" s="129" t="s">
        <v>165</v>
      </c>
      <c r="C1" s="130" t="s">
        <v>166</v>
      </c>
      <c r="D1" s="130" t="s">
        <v>167</v>
      </c>
      <c r="E1" s="129" t="s">
        <v>157</v>
      </c>
      <c r="F1" s="129" t="s">
        <v>3</v>
      </c>
      <c r="G1" s="129" t="s">
        <v>170</v>
      </c>
      <c r="H1" s="129" t="s">
        <v>5</v>
      </c>
    </row>
    <row r="2" ht="37" customHeight="1" spans="1:12">
      <c r="A2" s="82">
        <v>45993</v>
      </c>
      <c r="B2" s="82" t="s">
        <v>171</v>
      </c>
      <c r="C2" s="131" t="s">
        <v>172</v>
      </c>
      <c r="D2" s="132">
        <v>5.4</v>
      </c>
      <c r="E2" s="133"/>
      <c r="F2" s="134">
        <v>52500</v>
      </c>
      <c r="G2" s="134">
        <f t="shared" ref="G2:G9" si="0">SUM(D2*F2)</f>
        <v>283500</v>
      </c>
      <c r="H2" s="134">
        <f>SUM(G2:G4)</f>
        <v>1018650</v>
      </c>
      <c r="L2" s="96"/>
    </row>
    <row r="3" ht="37" customHeight="1" spans="1:11">
      <c r="A3" s="82"/>
      <c r="B3" s="82"/>
      <c r="C3" s="135" t="s">
        <v>173</v>
      </c>
      <c r="D3" s="136">
        <v>10.8</v>
      </c>
      <c r="E3" s="137"/>
      <c r="F3" s="134">
        <v>50500</v>
      </c>
      <c r="G3" s="134">
        <f t="shared" si="0"/>
        <v>545400</v>
      </c>
      <c r="H3" s="134"/>
      <c r="K3" s="96"/>
    </row>
    <row r="4" ht="37" customHeight="1" spans="1:11">
      <c r="A4" s="82"/>
      <c r="B4" s="82"/>
      <c r="C4" s="138" t="s">
        <v>174</v>
      </c>
      <c r="D4" s="139">
        <v>5.5</v>
      </c>
      <c r="E4" s="137"/>
      <c r="F4" s="140">
        <v>34500</v>
      </c>
      <c r="G4" s="134">
        <f t="shared" si="0"/>
        <v>189750</v>
      </c>
      <c r="H4" s="134"/>
      <c r="K4" s="96"/>
    </row>
    <row r="5" ht="55" customHeight="1" spans="1:11">
      <c r="A5" s="141">
        <v>45996</v>
      </c>
      <c r="B5" s="141" t="s">
        <v>175</v>
      </c>
      <c r="C5" s="135" t="s">
        <v>172</v>
      </c>
      <c r="D5" s="136">
        <v>5.6</v>
      </c>
      <c r="E5" s="133" t="str">
        <f>_xlfn.DISPIMG("ID_25734AC6F27445F5BB9BACB0EC758B79",1)</f>
        <v>=DISPIMG("ID_25734AC6F27445F5BB9BACB0EC758B79",1)</v>
      </c>
      <c r="F5" s="142">
        <v>52500</v>
      </c>
      <c r="G5" s="134">
        <f t="shared" si="0"/>
        <v>294000</v>
      </c>
      <c r="H5" s="143">
        <f>SUM(G5:G6)</f>
        <v>1066650</v>
      </c>
      <c r="K5" s="96"/>
    </row>
    <row r="6" ht="55" customHeight="1" spans="1:8">
      <c r="A6" s="144"/>
      <c r="B6" s="144"/>
      <c r="C6" s="135" t="s">
        <v>173</v>
      </c>
      <c r="D6" s="136">
        <v>15.3</v>
      </c>
      <c r="E6" s="145"/>
      <c r="F6" s="146">
        <v>50500</v>
      </c>
      <c r="G6" s="134">
        <f t="shared" si="0"/>
        <v>772650</v>
      </c>
      <c r="H6" s="147"/>
    </row>
    <row r="7" ht="43" customHeight="1" spans="1:8">
      <c r="A7" s="141"/>
      <c r="B7" s="141"/>
      <c r="C7" s="4"/>
      <c r="D7" s="136"/>
      <c r="E7" s="148"/>
      <c r="F7" s="149"/>
      <c r="G7" s="134">
        <f t="shared" si="0"/>
        <v>0</v>
      </c>
      <c r="H7" s="150">
        <f>SUM(G7:G8)</f>
        <v>0</v>
      </c>
    </row>
    <row r="8" ht="65" customHeight="1" spans="1:8">
      <c r="A8" s="151"/>
      <c r="B8" s="151"/>
      <c r="C8" s="4"/>
      <c r="D8" s="136"/>
      <c r="E8" s="149"/>
      <c r="F8" s="149"/>
      <c r="G8" s="134">
        <f t="shared" si="0"/>
        <v>0</v>
      </c>
      <c r="H8" s="152"/>
    </row>
    <row r="9" ht="55" customHeight="1" spans="1:11">
      <c r="A9" s="141"/>
      <c r="B9" s="141"/>
      <c r="C9" s="135"/>
      <c r="D9" s="136"/>
      <c r="E9" s="133"/>
      <c r="F9" s="146"/>
      <c r="G9" s="146">
        <f>D9*F9</f>
        <v>0</v>
      </c>
      <c r="H9" s="150">
        <f>SUM(G9:G10)</f>
        <v>0</v>
      </c>
      <c r="K9" s="96"/>
    </row>
    <row r="10" ht="55" customHeight="1" spans="1:11">
      <c r="A10" s="144"/>
      <c r="B10" s="151"/>
      <c r="C10" s="135"/>
      <c r="D10" s="136"/>
      <c r="E10" s="145"/>
      <c r="F10" s="146"/>
      <c r="G10" s="146">
        <f>D10*F10</f>
        <v>0</v>
      </c>
      <c r="H10" s="153"/>
      <c r="K10" s="96"/>
    </row>
    <row r="11" ht="55" customHeight="1" spans="1:11">
      <c r="A11" s="141"/>
      <c r="B11" s="141"/>
      <c r="C11" s="135"/>
      <c r="D11" s="136"/>
      <c r="E11" s="133"/>
      <c r="F11" s="146"/>
      <c r="G11" s="146">
        <f>D11*F11</f>
        <v>0</v>
      </c>
      <c r="H11" s="150">
        <f>SUM(G11:G12)</f>
        <v>0</v>
      </c>
      <c r="K11" s="96"/>
    </row>
    <row r="12" ht="55" customHeight="1" spans="1:11">
      <c r="A12" s="144"/>
      <c r="B12" s="144"/>
      <c r="C12" s="135"/>
      <c r="D12" s="136"/>
      <c r="E12" s="145"/>
      <c r="F12" s="146"/>
      <c r="G12" s="146">
        <f>D12*F12</f>
        <v>0</v>
      </c>
      <c r="H12" s="153"/>
      <c r="K12" s="96"/>
    </row>
    <row r="13" customHeight="1" spans="1:8">
      <c r="A13" s="83"/>
      <c r="B13" s="83"/>
      <c r="C13" s="83"/>
      <c r="D13" s="83"/>
      <c r="E13" s="154"/>
      <c r="F13" s="154"/>
      <c r="G13" s="146"/>
      <c r="H13" s="154">
        <f>SUM(H2:H12)</f>
        <v>2085300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9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97" t="s">
        <v>0</v>
      </c>
      <c r="B1" s="98" t="s">
        <v>165</v>
      </c>
      <c r="C1" s="99" t="s">
        <v>166</v>
      </c>
      <c r="D1" s="99" t="s">
        <v>167</v>
      </c>
      <c r="E1" s="99" t="s">
        <v>157</v>
      </c>
      <c r="F1" s="99" t="s">
        <v>3</v>
      </c>
      <c r="G1" s="99" t="s">
        <v>4</v>
      </c>
      <c r="H1" s="99" t="s">
        <v>5</v>
      </c>
      <c r="I1" s="99" t="s">
        <v>176</v>
      </c>
    </row>
    <row r="2" ht="60" customHeight="1" spans="1:9">
      <c r="A2" s="100">
        <v>45995</v>
      </c>
      <c r="B2" s="101" t="s">
        <v>177</v>
      </c>
      <c r="C2" s="102" t="s">
        <v>178</v>
      </c>
      <c r="D2" s="103">
        <v>23.74</v>
      </c>
      <c r="E2" s="104"/>
      <c r="F2" s="105">
        <v>250000</v>
      </c>
      <c r="G2" s="106">
        <f>D2*F2</f>
        <v>5935000</v>
      </c>
      <c r="H2" s="106">
        <f>SUM(G2:G3)</f>
        <v>7717000</v>
      </c>
      <c r="I2" s="124">
        <v>45972</v>
      </c>
    </row>
    <row r="3" ht="60" customHeight="1" spans="1:9">
      <c r="A3" s="107"/>
      <c r="B3" s="108"/>
      <c r="C3" s="102" t="s">
        <v>179</v>
      </c>
      <c r="D3" s="103">
        <v>9.9</v>
      </c>
      <c r="E3" s="109"/>
      <c r="F3" s="105">
        <v>180000</v>
      </c>
      <c r="G3" s="106">
        <f>D3*F3</f>
        <v>1782000</v>
      </c>
      <c r="H3" s="110"/>
      <c r="I3" s="125"/>
    </row>
    <row r="4" ht="55" customHeight="1" spans="1:9">
      <c r="A4" s="100"/>
      <c r="B4" s="101"/>
      <c r="C4" s="102"/>
      <c r="D4" s="103"/>
      <c r="E4" s="111"/>
      <c r="F4" s="105"/>
      <c r="G4" s="106">
        <f>D4*F4</f>
        <v>0</v>
      </c>
      <c r="H4" s="106">
        <f>SUM(G4:G5)</f>
        <v>0</v>
      </c>
      <c r="I4" s="126"/>
    </row>
    <row r="5" ht="55" customHeight="1" spans="1:9">
      <c r="A5" s="107"/>
      <c r="B5" s="108"/>
      <c r="C5" s="102"/>
      <c r="D5" s="103"/>
      <c r="E5" s="112"/>
      <c r="F5" s="105"/>
      <c r="G5" s="106">
        <f>D5*F5</f>
        <v>0</v>
      </c>
      <c r="H5" s="110"/>
      <c r="I5" s="127"/>
    </row>
    <row r="6" ht="60" customHeight="1" spans="1:9">
      <c r="A6" s="113"/>
      <c r="B6" s="114"/>
      <c r="C6" s="115"/>
      <c r="D6" s="115"/>
      <c r="E6" s="114"/>
      <c r="F6" s="116"/>
      <c r="G6" s="106">
        <f>D6*F6</f>
        <v>0</v>
      </c>
      <c r="H6" s="116">
        <f>SUM(D6*F6)</f>
        <v>0</v>
      </c>
      <c r="I6" s="116"/>
    </row>
    <row r="7" ht="60" customHeight="1" spans="1:9">
      <c r="A7" s="117"/>
      <c r="B7" s="118"/>
      <c r="C7" s="115"/>
      <c r="D7" s="115"/>
      <c r="E7" s="118"/>
      <c r="F7" s="116"/>
      <c r="G7" s="106"/>
      <c r="H7" s="116"/>
      <c r="I7" s="116"/>
    </row>
    <row r="8" ht="180" customHeight="1" spans="1:9">
      <c r="A8" s="119"/>
      <c r="B8" s="115"/>
      <c r="C8" s="115"/>
      <c r="D8" s="115"/>
      <c r="E8" s="116"/>
      <c r="F8" s="116"/>
      <c r="G8" s="106">
        <f>D8*F8</f>
        <v>0</v>
      </c>
      <c r="H8" s="116">
        <f>SUM(D8*F8)</f>
        <v>0</v>
      </c>
      <c r="I8" s="116"/>
    </row>
    <row r="9" ht="23.25" spans="1:9">
      <c r="A9" s="120" t="s">
        <v>5</v>
      </c>
      <c r="B9" s="121"/>
      <c r="C9" s="121"/>
      <c r="D9" s="121"/>
      <c r="E9" s="121"/>
      <c r="F9" s="121"/>
      <c r="G9" s="122">
        <f>SUM(H2:H8)</f>
        <v>7717000</v>
      </c>
      <c r="H9" s="123"/>
      <c r="I9" s="128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88" customFormat="1" ht="22" customHeight="1" spans="1:7">
      <c r="A1" s="89" t="s">
        <v>0</v>
      </c>
      <c r="B1" s="89" t="s">
        <v>165</v>
      </c>
      <c r="C1" s="89" t="s">
        <v>166</v>
      </c>
      <c r="D1" s="89" t="s">
        <v>167</v>
      </c>
      <c r="E1" s="89" t="s">
        <v>157</v>
      </c>
      <c r="F1" s="89" t="s">
        <v>3</v>
      </c>
      <c r="G1" s="89" t="s">
        <v>5</v>
      </c>
    </row>
    <row r="2" ht="242.85" customHeight="1" spans="1:7">
      <c r="A2" s="53">
        <v>45996</v>
      </c>
      <c r="B2" s="24">
        <v>1240</v>
      </c>
      <c r="C2" s="90" t="s">
        <v>180</v>
      </c>
      <c r="D2" s="91">
        <v>4</v>
      </c>
      <c r="E2" s="90"/>
      <c r="F2" s="92">
        <v>975000</v>
      </c>
      <c r="G2" s="92">
        <f>SUM(D2*F2)</f>
        <v>3900000</v>
      </c>
    </row>
    <row r="3" ht="250" customHeight="1" spans="1:7">
      <c r="A3" s="53"/>
      <c r="B3" s="18"/>
      <c r="C3" s="90"/>
      <c r="D3" s="91"/>
      <c r="E3" s="93"/>
      <c r="F3" s="92"/>
      <c r="G3" s="92">
        <f>D3*F3</f>
        <v>0</v>
      </c>
    </row>
    <row r="4" ht="23.25" spans="1:7">
      <c r="A4" s="94" t="s">
        <v>5</v>
      </c>
      <c r="B4" s="94"/>
      <c r="C4" s="94"/>
      <c r="D4" s="94"/>
      <c r="E4" s="95">
        <f>SUM(G2:G3)</f>
        <v>3900000</v>
      </c>
      <c r="F4" s="95"/>
      <c r="G4" s="9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78" customFormat="1" ht="44" customHeight="1" spans="1:5">
      <c r="A1" s="79" t="s">
        <v>181</v>
      </c>
      <c r="B1" s="80" t="s">
        <v>0</v>
      </c>
      <c r="C1" s="80" t="s">
        <v>5</v>
      </c>
      <c r="D1" s="80" t="s">
        <v>182</v>
      </c>
      <c r="E1" s="80" t="s">
        <v>176</v>
      </c>
    </row>
    <row r="2" ht="246" customHeight="1" spans="1:5">
      <c r="A2" s="81"/>
      <c r="B2" s="82"/>
      <c r="C2" s="4"/>
      <c r="D2" s="83"/>
      <c r="E2" s="83"/>
    </row>
    <row r="3" spans="1:5">
      <c r="A3" s="84" t="s">
        <v>183</v>
      </c>
      <c r="B3" s="85"/>
      <c r="C3" s="86"/>
      <c r="D3" s="87">
        <f>SUM(C2:C2)</f>
        <v>0</v>
      </c>
      <c r="E3" s="86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184</v>
      </c>
      <c r="C1" s="11" t="s">
        <v>155</v>
      </c>
      <c r="D1" s="11" t="s">
        <v>167</v>
      </c>
      <c r="E1" s="11" t="s">
        <v>157</v>
      </c>
      <c r="F1" s="11" t="s">
        <v>3</v>
      </c>
      <c r="G1" s="11" t="s">
        <v>5</v>
      </c>
    </row>
    <row r="2" customFormat="1" ht="76" customHeight="1" spans="1:7">
      <c r="A2" s="53"/>
      <c r="B2" s="53"/>
      <c r="C2" s="13"/>
      <c r="D2" s="14"/>
      <c r="E2" s="30"/>
      <c r="F2" s="16"/>
      <c r="G2" s="75"/>
    </row>
    <row r="3" customFormat="1" ht="76" customHeight="1" spans="1:7">
      <c r="A3" s="53"/>
      <c r="B3" s="53"/>
      <c r="C3" s="13"/>
      <c r="D3" s="45"/>
      <c r="E3" s="54"/>
      <c r="F3" s="16"/>
      <c r="G3" s="76"/>
    </row>
    <row r="4" customFormat="1" ht="76" customHeight="1" spans="1:7">
      <c r="A4" s="53"/>
      <c r="B4" s="53"/>
      <c r="C4" s="13"/>
      <c r="D4" s="45"/>
      <c r="E4" s="55"/>
      <c r="F4" s="16"/>
      <c r="G4" s="77"/>
    </row>
    <row r="5" customFormat="1" ht="39" customHeight="1" spans="1:7">
      <c r="A5" s="49" t="s">
        <v>5</v>
      </c>
      <c r="B5" s="50"/>
      <c r="C5" s="51"/>
      <c r="D5" s="50"/>
      <c r="E5" s="56">
        <f>SUM(G2)</f>
        <v>0</v>
      </c>
      <c r="F5" s="57"/>
      <c r="G5" s="59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61" customWidth="1"/>
    <col min="10" max="10" width="12.8571428571429"/>
  </cols>
  <sheetData>
    <row r="1" s="60" customFormat="1" ht="35" customHeight="1" spans="1:8">
      <c r="A1" s="62" t="s">
        <v>0</v>
      </c>
      <c r="B1" s="63" t="s">
        <v>184</v>
      </c>
      <c r="C1" s="63" t="s">
        <v>155</v>
      </c>
      <c r="D1" s="63" t="s">
        <v>167</v>
      </c>
      <c r="E1" s="63" t="s">
        <v>157</v>
      </c>
      <c r="F1" s="63" t="s">
        <v>3</v>
      </c>
      <c r="G1" s="63" t="s">
        <v>4</v>
      </c>
      <c r="H1" s="63" t="s">
        <v>5</v>
      </c>
    </row>
    <row r="2" customFormat="1" ht="80" customHeight="1" spans="1:8">
      <c r="A2" s="64">
        <v>45995</v>
      </c>
      <c r="B2" s="35">
        <v>115510</v>
      </c>
      <c r="C2" s="65" t="s">
        <v>185</v>
      </c>
      <c r="D2" s="14">
        <v>1</v>
      </c>
      <c r="E2" s="35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36">
        <f>SUM(G2:G5)</f>
        <v>117000</v>
      </c>
    </row>
    <row r="3" customFormat="1" ht="80" customHeight="1" spans="1:8">
      <c r="A3" s="66"/>
      <c r="B3" s="38"/>
      <c r="C3" s="19" t="s">
        <v>186</v>
      </c>
      <c r="D3" s="19">
        <v>1</v>
      </c>
      <c r="E3" s="38"/>
      <c r="F3" s="67">
        <v>35000</v>
      </c>
      <c r="G3" s="18">
        <f>D3*F3</f>
        <v>35000</v>
      </c>
      <c r="H3" s="39"/>
    </row>
    <row r="4" customFormat="1" ht="80" customHeight="1" spans="1:8">
      <c r="A4" s="66"/>
      <c r="B4" s="38"/>
      <c r="C4" s="19" t="s">
        <v>187</v>
      </c>
      <c r="D4" s="19">
        <v>1</v>
      </c>
      <c r="E4" s="38"/>
      <c r="F4" s="67">
        <v>22000</v>
      </c>
      <c r="G4" s="18">
        <f>D4*F4</f>
        <v>22000</v>
      </c>
      <c r="H4" s="39"/>
    </row>
    <row r="5" customFormat="1" ht="80" customHeight="1" spans="1:8">
      <c r="A5" s="68"/>
      <c r="B5" s="41"/>
      <c r="C5" s="19" t="s">
        <v>188</v>
      </c>
      <c r="D5" s="19">
        <v>1</v>
      </c>
      <c r="E5" s="41"/>
      <c r="F5" s="67">
        <v>25000</v>
      </c>
      <c r="G5" s="18">
        <f>D5*F5</f>
        <v>25000</v>
      </c>
      <c r="H5" s="42"/>
    </row>
    <row r="6" customFormat="1" ht="76" customHeight="1" spans="1:8">
      <c r="A6" s="69"/>
      <c r="B6" s="70"/>
      <c r="C6" s="19"/>
      <c r="D6" s="19"/>
      <c r="E6" s="71"/>
      <c r="F6" s="67"/>
      <c r="G6" s="18">
        <f>D6*F6</f>
        <v>0</v>
      </c>
      <c r="H6" s="20"/>
    </row>
    <row r="7" customFormat="1" ht="39" customHeight="1" spans="1:8">
      <c r="A7" s="72" t="s">
        <v>5</v>
      </c>
      <c r="B7" s="73"/>
      <c r="C7" s="73"/>
      <c r="D7" s="19"/>
      <c r="E7" s="3"/>
      <c r="F7" s="67"/>
      <c r="G7" s="18"/>
      <c r="H7" s="74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184</v>
      </c>
      <c r="C1" s="11" t="s">
        <v>155</v>
      </c>
      <c r="D1" s="11" t="s">
        <v>167</v>
      </c>
      <c r="E1" s="11" t="s">
        <v>157</v>
      </c>
      <c r="F1" s="11" t="s">
        <v>3</v>
      </c>
      <c r="G1" s="11" t="s">
        <v>4</v>
      </c>
      <c r="H1" s="11" t="s">
        <v>5</v>
      </c>
      <c r="I1" s="11" t="s">
        <v>189</v>
      </c>
    </row>
    <row r="2" customFormat="1" ht="76" customHeight="1" spans="1:9">
      <c r="A2" s="53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53"/>
      <c r="B3" s="24"/>
      <c r="C3" s="13"/>
      <c r="D3" s="45"/>
      <c r="E3" s="54"/>
      <c r="F3" s="16"/>
      <c r="G3" s="17">
        <f>D3*F3</f>
        <v>0</v>
      </c>
      <c r="H3" s="18"/>
      <c r="I3" s="58"/>
    </row>
    <row r="4" customFormat="1" ht="76" customHeight="1" spans="1:9">
      <c r="A4" s="53"/>
      <c r="B4" s="24"/>
      <c r="C4" s="13"/>
      <c r="D4" s="45"/>
      <c r="E4" s="55"/>
      <c r="F4" s="16"/>
      <c r="G4" s="17">
        <f>D4*F4</f>
        <v>0</v>
      </c>
      <c r="H4" s="18"/>
      <c r="I4" s="58"/>
    </row>
    <row r="5" customFormat="1" ht="39" customHeight="1" spans="1:9">
      <c r="A5" s="49" t="s">
        <v>5</v>
      </c>
      <c r="B5" s="50"/>
      <c r="C5" s="51"/>
      <c r="D5" s="50"/>
      <c r="E5" s="56">
        <f>SUM(I2)</f>
        <v>0</v>
      </c>
      <c r="F5" s="57"/>
      <c r="G5" s="57"/>
      <c r="H5" s="57"/>
      <c r="I5" s="59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workbookViewId="0">
      <selection activeCell="H2" sqref="H2:H4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184</v>
      </c>
      <c r="C1" s="11" t="s">
        <v>155</v>
      </c>
      <c r="D1" s="11" t="s">
        <v>167</v>
      </c>
      <c r="E1" s="11" t="s">
        <v>157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35">
        <v>821</v>
      </c>
      <c r="C2" s="13" t="s">
        <v>190</v>
      </c>
      <c r="D2" s="14">
        <v>5</v>
      </c>
      <c r="E2" s="24" t="str">
        <f>_xlfn.DISPIMG("ID_69718BAB077842D5B5C15F58E48EAB9F",1)</f>
        <v>=DISPIMG("ID_69718BAB077842D5B5C15F58E48EAB9F",1)</v>
      </c>
      <c r="F2" s="16">
        <v>65000</v>
      </c>
      <c r="G2" s="17">
        <f t="shared" ref="G2:G7" si="0">D2*F2</f>
        <v>325000</v>
      </c>
      <c r="H2" s="36">
        <f>SUM(G2:G4)</f>
        <v>770000</v>
      </c>
    </row>
    <row r="3" customFormat="1" ht="75" customHeight="1" spans="1:8">
      <c r="A3" s="37"/>
      <c r="B3" s="38"/>
      <c r="C3" s="13" t="s">
        <v>191</v>
      </c>
      <c r="D3" s="14">
        <v>5</v>
      </c>
      <c r="E3" s="24"/>
      <c r="F3" s="16">
        <v>85000</v>
      </c>
      <c r="G3" s="17">
        <f t="shared" si="0"/>
        <v>425000</v>
      </c>
      <c r="H3" s="39"/>
    </row>
    <row r="4" customFormat="1" ht="75" customHeight="1" spans="1:8">
      <c r="A4" s="40"/>
      <c r="B4" s="41"/>
      <c r="C4" s="13" t="s">
        <v>192</v>
      </c>
      <c r="D4" s="14">
        <v>1</v>
      </c>
      <c r="E4" s="24"/>
      <c r="F4" s="16">
        <v>20000</v>
      </c>
      <c r="G4" s="17">
        <f t="shared" si="0"/>
        <v>20000</v>
      </c>
      <c r="H4" s="42"/>
    </row>
    <row r="5" customFormat="1" ht="114" customHeight="1" spans="1:8">
      <c r="A5" s="43"/>
      <c r="B5" s="44"/>
      <c r="C5" s="13"/>
      <c r="D5" s="45"/>
      <c r="E5" s="46"/>
      <c r="F5" s="16"/>
      <c r="G5" s="17">
        <f t="shared" si="0"/>
        <v>0</v>
      </c>
      <c r="H5" s="47"/>
    </row>
    <row r="6" customFormat="1" ht="114" customHeight="1" spans="1:8">
      <c r="A6" s="12"/>
      <c r="B6" s="35"/>
      <c r="C6" s="13"/>
      <c r="D6" s="14"/>
      <c r="E6" s="15"/>
      <c r="F6" s="16"/>
      <c r="G6" s="17">
        <f t="shared" si="0"/>
        <v>0</v>
      </c>
      <c r="H6" s="36">
        <f>SUM(G6:G7)</f>
        <v>0</v>
      </c>
    </row>
    <row r="7" customFormat="1" ht="114" customHeight="1" spans="1:8">
      <c r="A7" s="40"/>
      <c r="B7" s="41"/>
      <c r="C7" s="13"/>
      <c r="D7" s="45"/>
      <c r="E7" s="48"/>
      <c r="F7" s="16"/>
      <c r="G7" s="17">
        <f t="shared" si="0"/>
        <v>0</v>
      </c>
      <c r="H7" s="42"/>
    </row>
    <row r="8" customFormat="1" ht="39" customHeight="1" spans="1:8">
      <c r="A8" s="49" t="s">
        <v>193</v>
      </c>
      <c r="B8" s="50"/>
      <c r="C8" s="51"/>
      <c r="D8" s="52">
        <f>SUM(H2:H7)</f>
        <v>770000</v>
      </c>
      <c r="E8" s="50"/>
      <c r="F8" s="50"/>
      <c r="G8" s="50"/>
      <c r="H8" s="50"/>
    </row>
    <row r="9" ht="65" customHeight="1"/>
    <row r="10" ht="71" customHeight="1"/>
  </sheetData>
  <mergeCells count="10">
    <mergeCell ref="A8:C8"/>
    <mergeCell ref="D8:H8"/>
    <mergeCell ref="A2:A4"/>
    <mergeCell ref="A6:A7"/>
    <mergeCell ref="B2:B4"/>
    <mergeCell ref="B6:B7"/>
    <mergeCell ref="E2:E4"/>
    <mergeCell ref="E6:E7"/>
    <mergeCell ref="H2:H4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155</v>
      </c>
      <c r="C1" s="11" t="s">
        <v>167</v>
      </c>
      <c r="D1" s="11" t="s">
        <v>157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194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193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155</v>
      </c>
      <c r="C1" s="11" t="s">
        <v>167</v>
      </c>
      <c r="D1" s="11" t="s">
        <v>157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193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195</v>
      </c>
      <c r="B1" s="2" t="s">
        <v>196</v>
      </c>
    </row>
    <row r="2" spans="1:2">
      <c r="A2" s="3" t="s">
        <v>197</v>
      </c>
      <c r="B2" s="4">
        <f>'BUK BUNGA (Groceries)'!F467</f>
        <v>15544000</v>
      </c>
    </row>
    <row r="3" spans="1:2">
      <c r="A3" s="3" t="s">
        <v>198</v>
      </c>
      <c r="B3" s="4">
        <f>'SEDANA JAYA (Groceries)'!F660</f>
        <v>14907850</v>
      </c>
    </row>
    <row r="4" spans="1:2">
      <c r="A4" s="3" t="s">
        <v>199</v>
      </c>
      <c r="B4" s="4">
        <f>'RAFI SEAFOOD (Seafood)'!D61</f>
        <v>8421000</v>
      </c>
    </row>
    <row r="5" spans="1:2">
      <c r="A5" s="3" t="s">
        <v>200</v>
      </c>
      <c r="B5" s="4">
        <f>'MAMA RADA PRODUCTION (Dumpling)'!H12</f>
        <v>0</v>
      </c>
    </row>
    <row r="6" spans="1:2">
      <c r="A6" s="3" t="s">
        <v>201</v>
      </c>
      <c r="B6" s="5">
        <f>'KSP (Chicken)'!H13</f>
        <v>2085300</v>
      </c>
    </row>
    <row r="7" spans="1:2">
      <c r="A7" s="3" t="s">
        <v>202</v>
      </c>
      <c r="B7" s="4">
        <f>'SURYA CIPTA NIAGA BALI (Beef)'!G9</f>
        <v>7717000</v>
      </c>
    </row>
    <row r="8" spans="1:2">
      <c r="A8" s="3" t="s">
        <v>203</v>
      </c>
      <c r="B8" s="4">
        <f>'BAYU AGNI MERTA (Gas)'!E4</f>
        <v>3900000</v>
      </c>
    </row>
    <row r="9" spans="1:2">
      <c r="A9" s="6" t="s">
        <v>204</v>
      </c>
      <c r="B9" s="5">
        <f>'Joy Green (Mix Berry)'!D3</f>
        <v>0</v>
      </c>
    </row>
    <row r="10" spans="1:3">
      <c r="A10" s="6" t="s">
        <v>205</v>
      </c>
      <c r="B10" s="5">
        <f>'CELEBRITY BAKERY (Bakery)'!E5</f>
        <v>0</v>
      </c>
      <c r="C10" s="7"/>
    </row>
    <row r="11" spans="1:2">
      <c r="A11" s="6" t="s">
        <v>206</v>
      </c>
      <c r="B11" s="5">
        <f>'Krop (Edible flower)'!H7</f>
        <v>117000</v>
      </c>
    </row>
    <row r="12" spans="1:3">
      <c r="A12" s="6" t="s">
        <v>207</v>
      </c>
      <c r="B12" s="5">
        <f>'Boiler (Dumplings&amp;Syrniki)'!E5</f>
        <v>0</v>
      </c>
      <c r="C12" s="7"/>
    </row>
    <row r="13" spans="1:2">
      <c r="A13" s="6" t="s">
        <v>208</v>
      </c>
      <c r="B13" s="5">
        <f>'Abdi Jaya (TKW, Vacuum Bag)'!D8</f>
        <v>770000</v>
      </c>
    </row>
    <row r="14" spans="1:2">
      <c r="A14" s="6" t="s">
        <v>209</v>
      </c>
      <c r="B14" s="5">
        <f>'Dishy Soap (Chemicals)'!G7</f>
        <v>275000</v>
      </c>
    </row>
    <row r="15" spans="1:2">
      <c r="A15" s="6" t="s">
        <v>210</v>
      </c>
      <c r="B15" s="5">
        <f>'Abiseka (Fresh Milk)'!G3</f>
        <v>0</v>
      </c>
    </row>
    <row r="16" spans="1:2">
      <c r="A16" s="8" t="s">
        <v>5</v>
      </c>
      <c r="B16" s="9">
        <f>SUM(B2:B12)</f>
        <v>52692150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2025-12-10T10:52:13Z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