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/>
  </bookViews>
  <sheets>
    <sheet name="Petty Cash Andika" sheetId="3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2" name="ID_854F877470EA498888E74F187DE3A817" descr="WhatsApp Image 2025-12-10 at 19.07.58_389e24c9"/>
        <xdr:cNvPicPr>
          <a:picLocks noChangeAspect="1"/>
        </xdr:cNvPicPr>
      </xdr:nvPicPr>
      <xdr:blipFill>
        <a:blip r:embed="rId1"/>
        <a:srcRect l="20209" t="1370" r="20122" b="4994"/>
        <a:stretch>
          <a:fillRect/>
        </a:stretch>
      </xdr:blipFill>
      <xdr:spPr>
        <a:xfrm>
          <a:off x="10141585" y="140564235"/>
          <a:ext cx="3397250" cy="9444990"/>
        </a:xfrm>
        <a:prstGeom prst="rect">
          <a:avLst/>
        </a:prstGeom>
      </xdr:spPr>
    </xdr:pic>
  </etc:cellImage>
  <etc:cellImage>
    <xdr:pic>
      <xdr:nvPicPr>
        <xdr:cNvPr id="32" name="ID_EDEEF060BB214062A64FC33EA19219F3" descr="WhatsApp Image 2025-12-10 at 08.55.22_d4b14074"/>
        <xdr:cNvPicPr>
          <a:picLocks noChangeAspect="1"/>
        </xdr:cNvPicPr>
      </xdr:nvPicPr>
      <xdr:blipFill>
        <a:blip r:embed="rId2"/>
        <a:srcRect l="14194" t="2985" r="23945" b="2228"/>
        <a:stretch>
          <a:fillRect/>
        </a:stretch>
      </xdr:blipFill>
      <xdr:spPr>
        <a:xfrm>
          <a:off x="10590530" y="135595360"/>
          <a:ext cx="3510280" cy="9556115"/>
        </a:xfrm>
        <a:prstGeom prst="rect">
          <a:avLst/>
        </a:prstGeom>
      </xdr:spPr>
    </xdr:pic>
  </etc:cellImage>
  <etc:cellImage>
    <xdr:pic>
      <xdr:nvPicPr>
        <xdr:cNvPr id="57" name="ID_F07E1800010F4C73AEA7BA418C1E43F4" descr="WhatsApp Image 2025-12-11 at 18.24.37_19d4cf22"/>
        <xdr:cNvPicPr>
          <a:picLocks noChangeAspect="1"/>
        </xdr:cNvPicPr>
      </xdr:nvPicPr>
      <xdr:blipFill>
        <a:blip r:embed="rId3"/>
        <a:srcRect t="5686" b="56854"/>
        <a:stretch>
          <a:fillRect/>
        </a:stretch>
      </xdr:blipFill>
      <xdr:spPr>
        <a:xfrm>
          <a:off x="9910445" y="145654395"/>
          <a:ext cx="4543425" cy="3775710"/>
        </a:xfrm>
        <a:prstGeom prst="rect">
          <a:avLst/>
        </a:prstGeom>
      </xdr:spPr>
    </xdr:pic>
  </etc:cellImage>
  <etc:cellImage>
    <xdr:pic>
      <xdr:nvPicPr>
        <xdr:cNvPr id="59" name="ID_EF913D774083490CB26ECB2F6D70BF50" descr="WhatsApp Image 2025-12-11 at 18.33.49_15735005"/>
        <xdr:cNvPicPr>
          <a:picLocks noChangeAspect="1"/>
        </xdr:cNvPicPr>
      </xdr:nvPicPr>
      <xdr:blipFill>
        <a:blip r:embed="rId4"/>
        <a:srcRect t="6497" b="56836"/>
        <a:stretch>
          <a:fillRect/>
        </a:stretch>
      </xdr:blipFill>
      <xdr:spPr>
        <a:xfrm>
          <a:off x="10210165" y="151525605"/>
          <a:ext cx="4543425" cy="3696970"/>
        </a:xfrm>
        <a:prstGeom prst="rect">
          <a:avLst/>
        </a:prstGeom>
      </xdr:spPr>
    </xdr:pic>
  </etc:cellImage>
  <etc:cellImage>
    <xdr:pic>
      <xdr:nvPicPr>
        <xdr:cNvPr id="58" name="ID_8FFD94D3738F4A4590F284FED2B65147" descr="WhatsApp Image 2025-12-11 at 13.08.13_18005b18"/>
        <xdr:cNvPicPr>
          <a:picLocks noChangeAspect="1"/>
        </xdr:cNvPicPr>
      </xdr:nvPicPr>
      <xdr:blipFill>
        <a:blip r:embed="rId5"/>
        <a:srcRect b="33712"/>
        <a:stretch>
          <a:fillRect/>
        </a:stretch>
      </xdr:blipFill>
      <xdr:spPr>
        <a:xfrm>
          <a:off x="10032365" y="147114895"/>
          <a:ext cx="2931795" cy="668528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<sst xmlns="http://schemas.openxmlformats.org/spreadsheetml/2006/main" count="139" uniqueCount="114">
  <si>
    <t>Tanggal</t>
  </si>
  <si>
    <t xml:space="preserve">Rincian Transaksi </t>
  </si>
  <si>
    <t>Debit</t>
  </si>
  <si>
    <t>Kredit</t>
  </si>
  <si>
    <t>Saldo</t>
  </si>
  <si>
    <t>Deskripsi</t>
  </si>
  <si>
    <t>Invoice</t>
  </si>
  <si>
    <t>LEGEND :</t>
  </si>
  <si>
    <t>FLOOR</t>
  </si>
  <si>
    <t>BAR</t>
  </si>
  <si>
    <t>KITCHEN</t>
  </si>
  <si>
    <t>SHISHA</t>
  </si>
  <si>
    <t>FROM PETTY CASH BRI</t>
  </si>
  <si>
    <t>TOPPED UP RP. 1.000.000</t>
  </si>
  <si>
    <t>OVO ADMIN FEE</t>
  </si>
  <si>
    <t>ADMIN FEE RP. 1.200</t>
  </si>
  <si>
    <t>BSM PRINTING BALI</t>
  </si>
  <si>
    <t>PRINTIING SALES REPORT FOR FLOOR</t>
  </si>
  <si>
    <t>SINAR MULIA FOTOKOPI</t>
  </si>
  <si>
    <t>PRINT EDIBLE PAPER</t>
  </si>
  <si>
    <t>SARASWATI PRINTING FOTOKOPI</t>
  </si>
  <si>
    <t>PRINT &amp; FOTOCOPY OF SCHEDULE CHANGE REQUEST (CHEF)</t>
  </si>
  <si>
    <t>SAYUR, BUAH DAN SEMBAKO (BUK BUNGA)</t>
  </si>
  <si>
    <t>PURCHASE OF URGENT BAR SUPPLIES</t>
  </si>
  <si>
    <t>TOKO DEMAK BAUT MATERIIAL</t>
  </si>
  <si>
    <t>PURCHASE OF SCREWS TO REPAIR CEILING</t>
  </si>
  <si>
    <t>GRAMEDIA 003 B GALERIA</t>
  </si>
  <si>
    <t>PURCHASE OF WHITE CARTON PAPER</t>
  </si>
  <si>
    <t>BALI STARS PROMOSINDO (BCA)</t>
  </si>
  <si>
    <t>(PRINT NEW BALAGAN STICKER &amp; FLOWER MAINTENANCE INSTRUCTIONS) + ADMIN FEE RP. 2500</t>
  </si>
  <si>
    <t>(PRINT STICKER "PLEASE BE CAREFUL") + ADMIN FEE RP. 2500</t>
  </si>
  <si>
    <t>ANNA FLORIST</t>
  </si>
  <si>
    <t>PURCHASE FLOOR FLOWER</t>
  </si>
  <si>
    <t>PEPITO EXPRESS PECATU</t>
  </si>
  <si>
    <t>PURCHASE PUFF PASTRY</t>
  </si>
  <si>
    <t>TOKO BUAH PUSPITA</t>
  </si>
  <si>
    <t>PURCHASE ROYAL NZ APPLE</t>
  </si>
  <si>
    <t>&lt;&lt;&lt;&lt;&lt;&lt;&lt;</t>
  </si>
  <si>
    <t>BALANCE WHEN PROPOSING TOP UP</t>
  </si>
  <si>
    <t>XJAU - MR.D.I.Y RUKO JIMB</t>
  </si>
  <si>
    <t>PURCHASE TORCH REFILL</t>
  </si>
  <si>
    <t>KADEK ANDIKA PUTRA (BCA) + ADMIN FEE RP 2.500</t>
  </si>
  <si>
    <t>REIMBURSE PURCHASE OF JOLLY TIME POPCORN USING PERSONAL CASH MONEY Rp 17.200</t>
  </si>
  <si>
    <t>REIMBURSE BALINESE OFFERING PURCHASE USING MY PERSONAL CASH MONEY Rp. 10.000</t>
  </si>
  <si>
    <t>REIMBURSE BALINESE COOKIES PURCHASE USING MY PERSONAL CASH MONEY Rp. 31.000</t>
  </si>
  <si>
    <t>TOP UP BY LEMESY RP. 1.000.000</t>
  </si>
  <si>
    <t>PRINTING ART LABEL FOR PAINTING NOVEMBER 2025 - JANUARY 2026</t>
  </si>
  <si>
    <t>FRESHINDO TUKAD YEH AYA</t>
  </si>
  <si>
    <t>PURCHASING TORCH REFILL (GAS LIGHTER 84 G</t>
  </si>
  <si>
    <t>TRANSFER TO NI LUH MULIA DEWI (BCA). MULIA JAYA</t>
  </si>
  <si>
    <t>PAYING BILL OF MULIA JAYA (BAR)</t>
  </si>
  <si>
    <t>CM ULUWATU</t>
  </si>
  <si>
    <t>PURCHASE URGENT TKW BOX L FOR KITCHEN</t>
  </si>
  <si>
    <t>PT OLMEC INDUSTRIES INDONESIAN (BNI)</t>
  </si>
  <si>
    <t>PURCHASING NACHOS</t>
  </si>
  <si>
    <t>TRIA GARDEN HO</t>
  </si>
  <si>
    <t>PURCHASING INSECTICIDE</t>
  </si>
  <si>
    <t>BAR ESSENTIALS ULUWATU</t>
  </si>
  <si>
    <t>PURCHASING BAMBOO COCTAIL PICK (BAR)</t>
  </si>
  <si>
    <t>MR.D.I.Y RK JIMBARAN</t>
  </si>
  <si>
    <t>PURCHASING DOUBLE TAPE (FLOOR)</t>
  </si>
  <si>
    <t>ARTHAYASA PHOTO HO</t>
  </si>
  <si>
    <t>PURCHASING 2 SPIDOL (MARKER) FOR KITCHEN AND FLOOR</t>
  </si>
  <si>
    <t>FROM PETTY CASH BCA</t>
  </si>
  <si>
    <t>ADMIN FEE RP. 1.000</t>
  </si>
  <si>
    <t>KEMFOOD BALI</t>
  </si>
  <si>
    <t>PURCHASING SALAMI (KITCHEN)</t>
  </si>
  <si>
    <t>BUNGA OVO NABUNG (REWARDS)</t>
  </si>
  <si>
    <t>RECEIVED INTEREST FROM OVO SAVINGS</t>
  </si>
  <si>
    <t>THE CHAI</t>
  </si>
  <si>
    <t>PURCHASE CHAMOMILE TEA</t>
  </si>
  <si>
    <t>MAX STAPLES 10</t>
  </si>
  <si>
    <t>NIRMALA BALANGAN</t>
  </si>
  <si>
    <t>BAYGON FOR BAR TO KILL INSECTS</t>
  </si>
  <si>
    <t>BUMDES</t>
  </si>
  <si>
    <t>PUCHASE GREEN MUSTARD, CUCUMBER, ORANGE</t>
  </si>
  <si>
    <t>DEWATA FRESH FRUIT</t>
  </si>
  <si>
    <t>PURCHASE MANGO</t>
  </si>
  <si>
    <t>IMPORTED LEMONk FOR BAR</t>
  </si>
  <si>
    <t>BALIARTSUPPLIESJIMBARAN</t>
  </si>
  <si>
    <t>PURCHASE PAINTS FOR ART</t>
  </si>
  <si>
    <t>TOPPED UP RP. 3.000.000</t>
  </si>
  <si>
    <t>TRANSFER KE LUH DINA ANGGRA WAHY</t>
  </si>
  <si>
    <t>MANDIRI TRANSFER FOR FLOOR TO BUYBALINESE OFFERING UTILITIES ADMIN FEE RP. 2.500</t>
  </si>
  <si>
    <t>SARANA CIPTA AGRO 1</t>
  </si>
  <si>
    <t>PURCHASING PLANT FERTILIZER</t>
  </si>
  <si>
    <t>TRANSFER KE BALI STARS CV</t>
  </si>
  <si>
    <t>PRINTING 10 SHEET OF VINYL STICKER</t>
  </si>
  <si>
    <t>PURCHASE 12 PLASTIC MAP, 2 SHEET PROTECTOR</t>
  </si>
  <si>
    <t>PURCHASE 2 GLASS, LED STRIPE, BATTERY FOR CHRISTMAS</t>
  </si>
  <si>
    <t>THE CHAI ULUWATU</t>
  </si>
  <si>
    <t>PURCHASE DA HONG PAO "ROU GUI"</t>
  </si>
  <si>
    <t>TRANSFER KE NI KOMANG DIAH LESTA</t>
  </si>
  <si>
    <t>REIMBURSE CANANG (BALINESE OFFERING) FOR FLOOR + ADMIN FEE RP 2.500</t>
  </si>
  <si>
    <t>PURCHASE FLOWERS FOR FLOOR</t>
  </si>
  <si>
    <t>TRANSFER KE KADEK ANDIKA PUTRA</t>
  </si>
  <si>
    <t>REIMBURSEMENT OF PRINTING 23 SHEETS OF FRANCHISE AGREEMENT PAPER FOR QUIZ USING PERSONAL MONEY</t>
  </si>
  <si>
    <t>PURCHASE OF 2 DOUBLE TAPE, 1 BIG TRANSPARANT TAPE, 1 PACKAGE OF SMALL TAPE</t>
  </si>
  <si>
    <t>PURCHASE PHONE CHARGER FOR FLOOR</t>
  </si>
  <si>
    <t>TOKO KARYA NIRMALA</t>
  </si>
  <si>
    <t>PURCHASING PAINTS FOR CINEMA AND FLOOR CEILING</t>
  </si>
  <si>
    <t>PURCHASE 3G ADAPTER SWITCH</t>
  </si>
  <si>
    <t>DAPUR PRIMA</t>
  </si>
  <si>
    <t>PURCHASE OF TRASH CONTAINER</t>
  </si>
  <si>
    <t>TRANSFER KE BAYU RAHADIAN P</t>
  </si>
  <si>
    <t>REIMBURSE PURCHASE OF 2 BAR KNIFE TO PAK BAYU BAR MANAGER</t>
  </si>
  <si>
    <t>BANK BRI</t>
  </si>
  <si>
    <t>TOPPED UP RP. 1.500.000</t>
  </si>
  <si>
    <t>OVO</t>
  </si>
  <si>
    <t>TRANSFER KE IRINA TERESHCHENKO</t>
  </si>
  <si>
    <t>PAYMENT TO IRINA BY OVO TRANSFER</t>
  </si>
  <si>
    <t>BANK BCA</t>
  </si>
  <si>
    <t>MOVING CASH RECEIVED FOR IRINA TO OVO ACCOUNT</t>
  </si>
  <si>
    <t>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</si>
</sst>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_-;\-* #,##0_-;_-* &quot;-&quot;_-;_-@"/>
    <numFmt numFmtId="179" formatCode="dd\-mmm\-yy"/>
  </numFmts>
  <fonts count="26">
    <font>
      <sz val="11"/>
      <color theme="1"/>
      <name val="Calibri"/>
      <charset val="134"/>
      <scheme val="minor"/>
    </font>
    <font>
      <b/>
      <sz val="12"/>
      <color rgb="FF000000"/>
      <name val="Sansserif"/>
      <charset val="134"/>
    </font>
    <font>
      <sz val="10"/>
      <color rgb="FF000000"/>
      <name val="Calibri"/>
      <charset val="134"/>
    </font>
    <font>
      <sz val="10"/>
      <color rgb="FF000000"/>
      <name val="Sansserif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</font>
    <font>
      <b/>
      <sz val="10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1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1" borderId="18" applyNumberFormat="0" applyAlignment="0" applyProtection="0">
      <alignment vertical="center"/>
    </xf>
    <xf numFmtId="0" fontId="16" fillId="12" borderId="19" applyNumberFormat="0" applyAlignment="0" applyProtection="0">
      <alignment vertical="center"/>
    </xf>
    <xf numFmtId="0" fontId="17" fillId="12" borderId="18" applyNumberFormat="0" applyAlignment="0" applyProtection="0">
      <alignment vertical="center"/>
    </xf>
    <xf numFmtId="0" fontId="18" fillId="13" borderId="20" applyNumberFormat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78" fontId="1" fillId="2" borderId="1" xfId="0" applyNumberFormat="1" applyFont="1" applyFill="1" applyBorder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43" fontId="1" fillId="3" borderId="2" xfId="0" applyNumberFormat="1" applyFont="1" applyFill="1" applyBorder="1" applyAlignment="1">
      <alignment horizontal="center" vertical="center" wrapText="1"/>
    </xf>
    <xf numFmtId="43" fontId="1" fillId="3" borderId="2" xfId="0" applyNumberFormat="1" applyFont="1" applyFill="1" applyBorder="1" applyAlignment="1">
      <alignment vertical="center"/>
    </xf>
    <xf numFmtId="0" fontId="2" fillId="0" borderId="0" xfId="0" applyFont="1">
      <alignment vertical="center"/>
    </xf>
    <xf numFmtId="179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43" fontId="3" fillId="0" borderId="2" xfId="0" applyNumberFormat="1" applyFont="1" applyBorder="1" applyAlignment="1">
      <alignment horizontal="right" vertical="center" wrapText="1"/>
    </xf>
    <xf numFmtId="43" fontId="3" fillId="0" borderId="2" xfId="0" applyNumberFormat="1" applyFont="1" applyFill="1" applyBorder="1" applyAlignment="1">
      <alignment horizontal="right" vertical="center" wrapText="1"/>
    </xf>
    <xf numFmtId="43" fontId="3" fillId="4" borderId="2" xfId="0" applyNumberFormat="1" applyFont="1" applyFill="1" applyBorder="1" applyAlignment="1">
      <alignment horizontal="right" vertical="center" wrapText="1"/>
    </xf>
    <xf numFmtId="43" fontId="3" fillId="0" borderId="4" xfId="0" applyNumberFormat="1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  <xf numFmtId="43" fontId="3" fillId="5" borderId="4" xfId="0" applyNumberFormat="1" applyFont="1" applyFill="1" applyBorder="1" applyAlignment="1">
      <alignment vertical="center" wrapTex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horizontal="left" vertical="center" wrapText="1"/>
    </xf>
    <xf numFmtId="43" fontId="3" fillId="6" borderId="4" xfId="0" applyNumberFormat="1" applyFont="1" applyFill="1" applyBorder="1" applyAlignment="1">
      <alignment vertical="center" wrapText="1"/>
    </xf>
    <xf numFmtId="43" fontId="3" fillId="0" borderId="3" xfId="0" applyNumberFormat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4" fontId="5" fillId="0" borderId="0" xfId="0" applyNumberFormat="1" applyFont="1">
      <alignment vertical="center"/>
    </xf>
    <xf numFmtId="43" fontId="3" fillId="7" borderId="4" xfId="0" applyNumberFormat="1" applyFont="1" applyFill="1" applyBorder="1" applyAlignment="1">
      <alignment vertical="center" wrapText="1"/>
    </xf>
    <xf numFmtId="0" fontId="3" fillId="0" borderId="10" xfId="0" applyNumberFormat="1" applyFont="1" applyBorder="1" applyAlignment="1">
      <alignment vertical="center"/>
    </xf>
    <xf numFmtId="179" fontId="3" fillId="0" borderId="8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3" fontId="3" fillId="0" borderId="7" xfId="0" applyNumberFormat="1" applyFont="1" applyBorder="1" applyAlignment="1">
      <alignment horizontal="center" vertical="center" wrapText="1"/>
    </xf>
    <xf numFmtId="43" fontId="3" fillId="0" borderId="7" xfId="0" applyNumberFormat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3" fontId="3" fillId="0" borderId="8" xfId="0" applyNumberFormat="1" applyFont="1" applyBorder="1" applyAlignment="1">
      <alignment horizontal="center" vertical="center" wrapText="1"/>
    </xf>
    <xf numFmtId="43" fontId="3" fillId="0" borderId="8" xfId="0" applyNumberFormat="1" applyFont="1" applyFill="1" applyBorder="1" applyAlignment="1">
      <alignment horizontal="center" vertical="center" wrapText="1"/>
    </xf>
    <xf numFmtId="43" fontId="3" fillId="4" borderId="8" xfId="0" applyNumberFormat="1" applyFont="1" applyFill="1" applyBorder="1" applyAlignment="1">
      <alignment horizontal="center" vertical="center" wrapText="1"/>
    </xf>
    <xf numFmtId="0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43" fontId="3" fillId="0" borderId="3" xfId="0" applyNumberFormat="1" applyFont="1" applyBorder="1" applyAlignment="1">
      <alignment horizontal="center" vertical="center" wrapText="1"/>
    </xf>
    <xf numFmtId="43" fontId="3" fillId="0" borderId="3" xfId="0" applyNumberFormat="1" applyFont="1" applyFill="1" applyBorder="1" applyAlignment="1">
      <alignment horizontal="center" vertical="center" wrapText="1"/>
    </xf>
    <xf numFmtId="43" fontId="3" fillId="4" borderId="3" xfId="0" applyNumberFormat="1" applyFont="1" applyFill="1" applyBorder="1" applyAlignment="1">
      <alignment horizontal="center" vertical="center" wrapText="1"/>
    </xf>
    <xf numFmtId="0" fontId="3" fillId="0" borderId="11" xfId="0" applyNumberFormat="1" applyFont="1" applyBorder="1" applyAlignment="1">
      <alignment horizontal="center" vertical="center"/>
    </xf>
    <xf numFmtId="43" fontId="3" fillId="0" borderId="11" xfId="0" applyNumberFormat="1" applyFont="1" applyBorder="1" applyAlignment="1">
      <alignment horizontal="center" vertical="center"/>
    </xf>
    <xf numFmtId="0" fontId="3" fillId="0" borderId="11" xfId="0" applyNumberFormat="1" applyFont="1" applyBorder="1" applyAlignment="1">
      <alignment vertical="center"/>
    </xf>
    <xf numFmtId="179" fontId="3" fillId="0" borderId="2" xfId="0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horizontal="left" vertical="center" wrapText="1"/>
    </xf>
    <xf numFmtId="43" fontId="3" fillId="0" borderId="7" xfId="0" applyNumberFormat="1" applyFont="1" applyBorder="1" applyAlignment="1">
      <alignment horizontal="right" vertical="center" wrapText="1"/>
    </xf>
    <xf numFmtId="0" fontId="4" fillId="0" borderId="9" xfId="0" applyFont="1" applyBorder="1" applyAlignment="1">
      <alignment vertical="center" wrapText="1"/>
    </xf>
    <xf numFmtId="0" fontId="4" fillId="0" borderId="0" xfId="0" applyNumberFormat="1" applyFont="1">
      <alignment vertical="center"/>
    </xf>
    <xf numFmtId="43" fontId="3" fillId="6" borderId="4" xfId="0" applyNumberFormat="1" applyFont="1" applyFill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43" fontId="3" fillId="0" borderId="12" xfId="0" applyNumberFormat="1" applyFont="1" applyBorder="1" applyAlignment="1">
      <alignment horizontal="right" vertical="center" wrapText="1"/>
    </xf>
    <xf numFmtId="0" fontId="4" fillId="5" borderId="12" xfId="0" applyFont="1" applyFill="1" applyBorder="1" applyAlignment="1">
      <alignment vertical="center" wrapText="1"/>
    </xf>
    <xf numFmtId="0" fontId="4" fillId="0" borderId="12" xfId="0" applyNumberFormat="1" applyFont="1" applyBorder="1">
      <alignment vertical="center"/>
    </xf>
    <xf numFmtId="43" fontId="4" fillId="0" borderId="0" xfId="0" applyNumberFormat="1" applyFont="1">
      <alignment vertical="center"/>
    </xf>
    <xf numFmtId="43" fontId="3" fillId="7" borderId="4" xfId="0" applyNumberFormat="1" applyFont="1" applyFill="1" applyBorder="1" applyAlignment="1">
      <alignment horizontal="left" vertical="center" wrapText="1"/>
    </xf>
    <xf numFmtId="0" fontId="4" fillId="0" borderId="13" xfId="0" applyNumberFormat="1" applyFont="1" applyBorder="1" applyAlignment="1">
      <alignment horizontal="center" vertical="center"/>
    </xf>
    <xf numFmtId="178" fontId="4" fillId="0" borderId="14" xfId="0" applyNumberFormat="1" applyFont="1" applyBorder="1" applyAlignment="1">
      <alignment horizontal="center" vertical="center"/>
    </xf>
    <xf numFmtId="0" fontId="4" fillId="7" borderId="12" xfId="0" applyFont="1" applyFill="1" applyBorder="1" applyAlignment="1">
      <alignment vertical="center" wrapText="1"/>
    </xf>
    <xf numFmtId="0" fontId="4" fillId="8" borderId="12" xfId="0" applyFont="1" applyFill="1" applyBorder="1" applyAlignment="1">
      <alignment vertical="center" wrapText="1"/>
    </xf>
    <xf numFmtId="0" fontId="4" fillId="9" borderId="12" xfId="0" applyFont="1" applyFill="1" applyBorder="1" applyAlignment="1">
      <alignment vertical="center" wrapText="1"/>
    </xf>
    <xf numFmtId="0" fontId="4" fillId="0" borderId="13" xfId="0" applyNumberFormat="1" applyFont="1" applyBorder="1" applyAlignment="1">
      <alignment horizontal="center" vertical="center"/>
    </xf>
    <xf numFmtId="178" fontId="4" fillId="0" borderId="14" xfId="0" applyNumberFormat="1" applyFont="1" applyBorder="1" applyAlignment="1">
      <alignment horizontal="center" vertical="center"/>
    </xf>
    <xf numFmtId="0" fontId="4" fillId="0" borderId="12" xfId="0" applyFont="1" applyFill="1" applyBorder="1" applyAlignment="1">
      <alignment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178" fontId="4" fillId="0" borderId="12" xfId="0" applyNumberFormat="1" applyFon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8E57F"/>
      <color rgb="00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5" Type="http://schemas.openxmlformats.org/officeDocument/2006/relationships/image" Target="media/image57.jpeg"/><Relationship Id="rId4" Type="http://schemas.openxmlformats.org/officeDocument/2006/relationships/image" Target="media/image56.jpeg"/><Relationship Id="rId3" Type="http://schemas.openxmlformats.org/officeDocument/2006/relationships/image" Target="media/image55.jpeg"/><Relationship Id="rId2" Type="http://schemas.openxmlformats.org/officeDocument/2006/relationships/image" Target="media/image54.jpeg"/><Relationship Id="rId1" Type="http://schemas.openxmlformats.org/officeDocument/2006/relationships/image" Target="media/image53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19685</xdr:colOff>
      <xdr:row>26</xdr:row>
      <xdr:rowOff>19050</xdr:rowOff>
    </xdr:from>
    <xdr:to>
      <xdr:col>6</xdr:col>
      <xdr:colOff>1809115</xdr:colOff>
      <xdr:row>26</xdr:row>
      <xdr:rowOff>3124200</xdr:rowOff>
    </xdr:to>
    <xdr:pic>
      <xdr:nvPicPr>
        <xdr:cNvPr id="2" name="ID_8A0F5362F10D438F9D2CA4DF1FF50176" descr="WhatsApp Image 2025-11-27 at 13.33.38_f5216e16"/>
        <xdr:cNvPicPr>
          <a:picLocks noChangeAspect="1"/>
        </xdr:cNvPicPr>
      </xdr:nvPicPr>
      <xdr:blipFill>
        <a:blip r:embed="rId1"/>
        <a:srcRect l="2670" t="7177" r="7168" b="5036"/>
        <a:stretch>
          <a:fillRect/>
        </a:stretch>
      </xdr:blipFill>
      <xdr:spPr>
        <a:xfrm>
          <a:off x="9812020" y="60191650"/>
          <a:ext cx="1789430" cy="3105150"/>
        </a:xfrm>
        <a:prstGeom prst="rect">
          <a:avLst/>
        </a:prstGeom>
      </xdr:spPr>
    </xdr:pic>
    <xdr:clientData/>
  </xdr:twoCellAnchor>
  <xdr:twoCellAnchor editAs="oneCell">
    <xdr:from>
      <xdr:col>6</xdr:col>
      <xdr:colOff>20955</xdr:colOff>
      <xdr:row>27</xdr:row>
      <xdr:rowOff>19050</xdr:rowOff>
    </xdr:from>
    <xdr:to>
      <xdr:col>6</xdr:col>
      <xdr:colOff>1807845</xdr:colOff>
      <xdr:row>27</xdr:row>
      <xdr:rowOff>4000500</xdr:rowOff>
    </xdr:to>
    <xdr:pic>
      <xdr:nvPicPr>
        <xdr:cNvPr id="3" name="ID_82656C8A8F8E4549B21EFEBF9DB42128" descr="WhatsApp Image 2025-11-27 at 11.19.09_37793349"/>
        <xdr:cNvPicPr>
          <a:picLocks noChangeAspect="1"/>
        </xdr:cNvPicPr>
      </xdr:nvPicPr>
      <xdr:blipFill>
        <a:blip r:embed="rId2"/>
        <a:srcRect l="13236" r="7776" b="1212"/>
        <a:stretch>
          <a:fillRect/>
        </a:stretch>
      </xdr:blipFill>
      <xdr:spPr>
        <a:xfrm>
          <a:off x="9813290" y="63326645"/>
          <a:ext cx="1786890" cy="398145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28</xdr:row>
      <xdr:rowOff>19050</xdr:rowOff>
    </xdr:from>
    <xdr:to>
      <xdr:col>6</xdr:col>
      <xdr:colOff>1807210</xdr:colOff>
      <xdr:row>28</xdr:row>
      <xdr:rowOff>2647950</xdr:rowOff>
    </xdr:to>
    <xdr:pic>
      <xdr:nvPicPr>
        <xdr:cNvPr id="4" name="ID_3F219A19286D4A04895F424E4DCC5B7F" descr="WhatsApp Image 2025-11-27 at 18.29.03_bbe23a1d"/>
        <xdr:cNvPicPr>
          <a:picLocks noChangeAspect="1"/>
        </xdr:cNvPicPr>
      </xdr:nvPicPr>
      <xdr:blipFill>
        <a:blip r:embed="rId3"/>
        <a:srcRect l="5286" t="11651" r="7418" b="16140"/>
        <a:stretch>
          <a:fillRect/>
        </a:stretch>
      </xdr:blipFill>
      <xdr:spPr>
        <a:xfrm>
          <a:off x="9813925" y="67344290"/>
          <a:ext cx="1785620" cy="2628900"/>
        </a:xfrm>
        <a:prstGeom prst="rect">
          <a:avLst/>
        </a:prstGeom>
      </xdr:spPr>
    </xdr:pic>
    <xdr:clientData/>
  </xdr:twoCellAnchor>
  <xdr:twoCellAnchor editAs="oneCell">
    <xdr:from>
      <xdr:col>6</xdr:col>
      <xdr:colOff>23812</xdr:colOff>
      <xdr:row>31</xdr:row>
      <xdr:rowOff>18732</xdr:rowOff>
    </xdr:from>
    <xdr:to>
      <xdr:col>6</xdr:col>
      <xdr:colOff>1804352</xdr:colOff>
      <xdr:row>31</xdr:row>
      <xdr:rowOff>1180147</xdr:rowOff>
    </xdr:to>
    <xdr:pic>
      <xdr:nvPicPr>
        <xdr:cNvPr id="5" name="ID_27E6A828D741443A99BA488795C0DE3D" descr="WhatsApp Image 2025-11-28 at 10.02.23_ba49c9fb"/>
        <xdr:cNvPicPr>
          <a:picLocks noChangeAspect="1"/>
        </xdr:cNvPicPr>
      </xdr:nvPicPr>
      <xdr:blipFill>
        <a:blip r:embed="rId4"/>
        <a:srcRect l="3121" t="11383" b="5410"/>
        <a:stretch>
          <a:fillRect/>
        </a:stretch>
      </xdr:blipFill>
      <xdr:spPr>
        <a:xfrm rot="16200000">
          <a:off x="10125075" y="72091550"/>
          <a:ext cx="1161415" cy="1780540"/>
        </a:xfrm>
        <a:prstGeom prst="rect">
          <a:avLst/>
        </a:prstGeom>
      </xdr:spPr>
    </xdr:pic>
    <xdr:clientData/>
  </xdr:twoCellAnchor>
  <xdr:twoCellAnchor editAs="oneCell">
    <xdr:from>
      <xdr:col>6</xdr:col>
      <xdr:colOff>21590</xdr:colOff>
      <xdr:row>32</xdr:row>
      <xdr:rowOff>19050</xdr:rowOff>
    </xdr:from>
    <xdr:to>
      <xdr:col>6</xdr:col>
      <xdr:colOff>1807210</xdr:colOff>
      <xdr:row>32</xdr:row>
      <xdr:rowOff>1047750</xdr:rowOff>
    </xdr:to>
    <xdr:pic>
      <xdr:nvPicPr>
        <xdr:cNvPr id="6" name="ID_C5F2BE65E2634900A32E50B103AC5827" descr="WhatsApp Image 2025-11-29 at 12.43.40_cde50c0f"/>
        <xdr:cNvPicPr>
          <a:picLocks noChangeAspect="1"/>
        </xdr:cNvPicPr>
      </xdr:nvPicPr>
      <xdr:blipFill>
        <a:blip r:embed="rId5"/>
        <a:srcRect t="5157" b="68964"/>
        <a:stretch>
          <a:fillRect/>
        </a:stretch>
      </xdr:blipFill>
      <xdr:spPr>
        <a:xfrm>
          <a:off x="9813925" y="73599040"/>
          <a:ext cx="1785620" cy="1028700"/>
        </a:xfrm>
        <a:prstGeom prst="rect">
          <a:avLst/>
        </a:prstGeom>
      </xdr:spPr>
    </xdr:pic>
    <xdr:clientData/>
  </xdr:twoCellAnchor>
  <xdr:twoCellAnchor editAs="oneCell">
    <xdr:from>
      <xdr:col>6</xdr:col>
      <xdr:colOff>22225</xdr:colOff>
      <xdr:row>34</xdr:row>
      <xdr:rowOff>19050</xdr:rowOff>
    </xdr:from>
    <xdr:to>
      <xdr:col>6</xdr:col>
      <xdr:colOff>1805940</xdr:colOff>
      <xdr:row>34</xdr:row>
      <xdr:rowOff>1218565</xdr:rowOff>
    </xdr:to>
    <xdr:pic>
      <xdr:nvPicPr>
        <xdr:cNvPr id="7" name="ID_CE9556AAD6D344E58661E574A14E9F8A" descr="WhatsApp Image 2025-11-29 at 09.54.47_f65430d9"/>
        <xdr:cNvPicPr>
          <a:picLocks noChangeAspect="1"/>
        </xdr:cNvPicPr>
      </xdr:nvPicPr>
      <xdr:blipFill>
        <a:blip r:embed="rId6"/>
        <a:srcRect l="5401" t="14786" b="5978"/>
        <a:stretch>
          <a:fillRect/>
        </a:stretch>
      </xdr:blipFill>
      <xdr:spPr>
        <a:xfrm rot="16200000">
          <a:off x="10106660" y="76147930"/>
          <a:ext cx="1199515" cy="17837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25</xdr:row>
      <xdr:rowOff>22860</xdr:rowOff>
    </xdr:from>
    <xdr:to>
      <xdr:col>6</xdr:col>
      <xdr:colOff>1804670</xdr:colOff>
      <xdr:row>25</xdr:row>
      <xdr:rowOff>3248025</xdr:rowOff>
    </xdr:to>
    <xdr:pic>
      <xdr:nvPicPr>
        <xdr:cNvPr id="8" name="ID_39B84FB01F2141F99414B20093DBED1C" descr="WhatsApp Image 2025-11-27 at 13.32.59_5935a239"/>
        <xdr:cNvPicPr>
          <a:picLocks noChangeAspect="1"/>
        </xdr:cNvPicPr>
      </xdr:nvPicPr>
      <xdr:blipFill>
        <a:blip r:embed="rId7"/>
        <a:srcRect l="3603" t="2183" r="3053" b="3167"/>
        <a:stretch>
          <a:fillRect/>
        </a:stretch>
      </xdr:blipFill>
      <xdr:spPr>
        <a:xfrm>
          <a:off x="9815195" y="56926480"/>
          <a:ext cx="1781810" cy="3225165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24</xdr:row>
      <xdr:rowOff>22860</xdr:rowOff>
    </xdr:from>
    <xdr:to>
      <xdr:col>6</xdr:col>
      <xdr:colOff>1802130</xdr:colOff>
      <xdr:row>24</xdr:row>
      <xdr:rowOff>2336165</xdr:rowOff>
    </xdr:to>
    <xdr:pic>
      <xdr:nvPicPr>
        <xdr:cNvPr id="9" name="ID_59334C0B814F406AAE2D96A439698DCA" descr="WhatsApp Image 2025-11-27 at 09.15.52_f3737dc6"/>
        <xdr:cNvPicPr>
          <a:picLocks noChangeAspect="1"/>
        </xdr:cNvPicPr>
      </xdr:nvPicPr>
      <xdr:blipFill>
        <a:blip r:embed="rId8"/>
        <a:srcRect l="6018" t="7311" r="5435" b="27867"/>
        <a:stretch>
          <a:fillRect/>
        </a:stretch>
      </xdr:blipFill>
      <xdr:spPr>
        <a:xfrm>
          <a:off x="9818370" y="54566820"/>
          <a:ext cx="1776095" cy="231330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23</xdr:row>
      <xdr:rowOff>22860</xdr:rowOff>
    </xdr:from>
    <xdr:to>
      <xdr:col>6</xdr:col>
      <xdr:colOff>1804035</xdr:colOff>
      <xdr:row>23</xdr:row>
      <xdr:rowOff>1832610</xdr:rowOff>
    </xdr:to>
    <xdr:pic>
      <xdr:nvPicPr>
        <xdr:cNvPr id="10" name="ID_625A8F2A22894984843638FB30D87209" descr="WhatsApp Image 2025-11-26 at 17.59.50_7895b4f2"/>
        <xdr:cNvPicPr>
          <a:picLocks noChangeAspect="1"/>
        </xdr:cNvPicPr>
      </xdr:nvPicPr>
      <xdr:blipFill>
        <a:blip r:embed="rId9"/>
        <a:srcRect l="2651" t="16779" r="4190" b="30050"/>
        <a:stretch>
          <a:fillRect/>
        </a:stretch>
      </xdr:blipFill>
      <xdr:spPr>
        <a:xfrm>
          <a:off x="9815830" y="52718970"/>
          <a:ext cx="1780540" cy="1809750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22</xdr:row>
      <xdr:rowOff>22860</xdr:rowOff>
    </xdr:from>
    <xdr:to>
      <xdr:col>6</xdr:col>
      <xdr:colOff>1800225</xdr:colOff>
      <xdr:row>22</xdr:row>
      <xdr:rowOff>2390140</xdr:rowOff>
    </xdr:to>
    <xdr:pic>
      <xdr:nvPicPr>
        <xdr:cNvPr id="11" name="ID_42EE3FCC7141497A8EDC2A2DD5A6D525" descr="WhatsApp Image 2025-11-26 at 12.36.26_87b6f5cb"/>
        <xdr:cNvPicPr>
          <a:picLocks noChangeAspect="1"/>
        </xdr:cNvPicPr>
      </xdr:nvPicPr>
      <xdr:blipFill>
        <a:blip r:embed="rId10"/>
        <a:srcRect l="1683" t="13535" r="3086" b="15019"/>
        <a:stretch>
          <a:fillRect/>
        </a:stretch>
      </xdr:blipFill>
      <xdr:spPr>
        <a:xfrm>
          <a:off x="9819640" y="50300255"/>
          <a:ext cx="1772920" cy="236728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21</xdr:row>
      <xdr:rowOff>22860</xdr:rowOff>
    </xdr:from>
    <xdr:to>
      <xdr:col>6</xdr:col>
      <xdr:colOff>1801495</xdr:colOff>
      <xdr:row>21</xdr:row>
      <xdr:rowOff>3356610</xdr:rowOff>
    </xdr:to>
    <xdr:pic>
      <xdr:nvPicPr>
        <xdr:cNvPr id="12" name="ID_8A5FE3359DE14E87A0B247982901E8F8" descr="WhatsApp Image 2025-11-26 at 09.17.14_f23a8c52"/>
        <xdr:cNvPicPr>
          <a:picLocks noChangeAspect="1"/>
        </xdr:cNvPicPr>
      </xdr:nvPicPr>
      <xdr:blipFill>
        <a:blip r:embed="rId11"/>
        <a:srcRect l="10829" t="10960" r="17753" b="13687"/>
        <a:stretch>
          <a:fillRect/>
        </a:stretch>
      </xdr:blipFill>
      <xdr:spPr>
        <a:xfrm>
          <a:off x="9818370" y="46910625"/>
          <a:ext cx="1775460" cy="3333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20</xdr:row>
      <xdr:rowOff>22860</xdr:rowOff>
    </xdr:from>
    <xdr:to>
      <xdr:col>6</xdr:col>
      <xdr:colOff>1804670</xdr:colOff>
      <xdr:row>20</xdr:row>
      <xdr:rowOff>3737610</xdr:rowOff>
    </xdr:to>
    <xdr:pic>
      <xdr:nvPicPr>
        <xdr:cNvPr id="13" name="ID_AAF99EF7699E49E792092130BCF973D1" descr="WhatsApp Image 2025-11-26 at 08.31.00_9e6197cf"/>
        <xdr:cNvPicPr>
          <a:picLocks noChangeAspect="1"/>
        </xdr:cNvPicPr>
      </xdr:nvPicPr>
      <xdr:blipFill>
        <a:blip r:embed="rId12"/>
        <a:srcRect l="3849" t="2298" r="12715"/>
        <a:stretch>
          <a:fillRect/>
        </a:stretch>
      </xdr:blipFill>
      <xdr:spPr>
        <a:xfrm>
          <a:off x="9815195" y="43150155"/>
          <a:ext cx="1781810" cy="371475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18</xdr:row>
      <xdr:rowOff>36195</xdr:rowOff>
    </xdr:from>
    <xdr:to>
      <xdr:col>6</xdr:col>
      <xdr:colOff>1805305</xdr:colOff>
      <xdr:row>19</xdr:row>
      <xdr:rowOff>1111250</xdr:rowOff>
    </xdr:to>
    <xdr:pic>
      <xdr:nvPicPr>
        <xdr:cNvPr id="14" name="ID_9157C58868F64E548F2E4C7315A21354" descr="WhatsApp Image 2025-11-26 at 14.35.10_21cdab3c"/>
        <xdr:cNvPicPr>
          <a:picLocks noChangeAspect="1"/>
        </xdr:cNvPicPr>
      </xdr:nvPicPr>
      <xdr:blipFill>
        <a:blip r:embed="rId13"/>
        <a:srcRect t="5297" b="38706"/>
        <a:stretch>
          <a:fillRect/>
        </a:stretch>
      </xdr:blipFill>
      <xdr:spPr>
        <a:xfrm>
          <a:off x="9815195" y="40877490"/>
          <a:ext cx="1782445" cy="221805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17</xdr:row>
      <xdr:rowOff>24130</xdr:rowOff>
    </xdr:from>
    <xdr:to>
      <xdr:col>6</xdr:col>
      <xdr:colOff>1805305</xdr:colOff>
      <xdr:row>17</xdr:row>
      <xdr:rowOff>2756535</xdr:rowOff>
    </xdr:to>
    <xdr:pic>
      <xdr:nvPicPr>
        <xdr:cNvPr id="15" name="ID_20C603EAC9104414A3D58752A819AC43" descr="WhatsApp Image 2025-11-21 at 13.07.07_c33f621f"/>
        <xdr:cNvPicPr>
          <a:picLocks noChangeAspect="1"/>
        </xdr:cNvPicPr>
      </xdr:nvPicPr>
      <xdr:blipFill>
        <a:blip r:embed="rId14"/>
        <a:srcRect l="1967" t="10278" r="4973" b="9315"/>
        <a:stretch>
          <a:fillRect/>
        </a:stretch>
      </xdr:blipFill>
      <xdr:spPr>
        <a:xfrm>
          <a:off x="9815195" y="38091745"/>
          <a:ext cx="1782445" cy="27324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16</xdr:row>
      <xdr:rowOff>22860</xdr:rowOff>
    </xdr:from>
    <xdr:to>
      <xdr:col>6</xdr:col>
      <xdr:colOff>1804035</xdr:colOff>
      <xdr:row>16</xdr:row>
      <xdr:rowOff>2295525</xdr:rowOff>
    </xdr:to>
    <xdr:pic>
      <xdr:nvPicPr>
        <xdr:cNvPr id="16" name="ID_A055755AA1CB4F1994EF9B18B2B34D52" descr="WhatsApp Image 2025-11-21 at 13.07.07_a3f32a90"/>
        <xdr:cNvPicPr>
          <a:picLocks noChangeAspect="1"/>
        </xdr:cNvPicPr>
      </xdr:nvPicPr>
      <xdr:blipFill>
        <a:blip r:embed="rId15"/>
        <a:srcRect l="3703" t="19602" r="1874" b="12500"/>
        <a:stretch>
          <a:fillRect/>
        </a:stretch>
      </xdr:blipFill>
      <xdr:spPr>
        <a:xfrm>
          <a:off x="9816465" y="35775900"/>
          <a:ext cx="1779905" cy="227266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15</xdr:row>
      <xdr:rowOff>22860</xdr:rowOff>
    </xdr:from>
    <xdr:to>
      <xdr:col>6</xdr:col>
      <xdr:colOff>1804035</xdr:colOff>
      <xdr:row>15</xdr:row>
      <xdr:rowOff>2853055</xdr:rowOff>
    </xdr:to>
    <xdr:pic>
      <xdr:nvPicPr>
        <xdr:cNvPr id="17" name="ID_743ED94C83C144FDB9A30A8B28F86BB2" descr="WhatsApp Image 2025-11-21 at 13.53.11_2d1554bf"/>
        <xdr:cNvPicPr>
          <a:picLocks noChangeAspect="1"/>
        </xdr:cNvPicPr>
      </xdr:nvPicPr>
      <xdr:blipFill>
        <a:blip r:embed="rId16"/>
        <a:srcRect l="6397" t="9375" r="6902" b="12973"/>
        <a:stretch>
          <a:fillRect/>
        </a:stretch>
      </xdr:blipFill>
      <xdr:spPr>
        <a:xfrm>
          <a:off x="9816465" y="32900620"/>
          <a:ext cx="1779905" cy="283019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14</xdr:row>
      <xdr:rowOff>22860</xdr:rowOff>
    </xdr:from>
    <xdr:to>
      <xdr:col>6</xdr:col>
      <xdr:colOff>1804670</xdr:colOff>
      <xdr:row>14</xdr:row>
      <xdr:rowOff>3451860</xdr:rowOff>
    </xdr:to>
    <xdr:pic>
      <xdr:nvPicPr>
        <xdr:cNvPr id="18" name="ID_FE863F5902C74DB48A1345A0C2D5D491" descr="WhatsApp Image 2025-11-21 at 11.53.30_3702301d"/>
        <xdr:cNvPicPr>
          <a:picLocks noChangeAspect="1"/>
        </xdr:cNvPicPr>
      </xdr:nvPicPr>
      <xdr:blipFill>
        <a:blip r:embed="rId17"/>
        <a:srcRect l="10811" t="7968" r="16673" b="12824"/>
        <a:stretch>
          <a:fillRect/>
        </a:stretch>
      </xdr:blipFill>
      <xdr:spPr>
        <a:xfrm>
          <a:off x="9815195" y="29427170"/>
          <a:ext cx="178181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13</xdr:row>
      <xdr:rowOff>22860</xdr:rowOff>
    </xdr:from>
    <xdr:to>
      <xdr:col>6</xdr:col>
      <xdr:colOff>1802130</xdr:colOff>
      <xdr:row>13</xdr:row>
      <xdr:rowOff>2730500</xdr:rowOff>
    </xdr:to>
    <xdr:pic>
      <xdr:nvPicPr>
        <xdr:cNvPr id="19" name="ID_EC333B36C15C46F1AC4EA3C7D265EC05" descr="WhatsApp Image 2025-11-19 at 16.00.11_8a15c424"/>
        <xdr:cNvPicPr>
          <a:picLocks noChangeAspect="1"/>
        </xdr:cNvPicPr>
      </xdr:nvPicPr>
      <xdr:blipFill>
        <a:blip r:embed="rId18"/>
        <a:srcRect t="7483" r="4209" b="10394"/>
        <a:stretch>
          <a:fillRect/>
        </a:stretch>
      </xdr:blipFill>
      <xdr:spPr>
        <a:xfrm>
          <a:off x="9817735" y="26670635"/>
          <a:ext cx="1776730" cy="270764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12</xdr:row>
      <xdr:rowOff>22860</xdr:rowOff>
    </xdr:from>
    <xdr:to>
      <xdr:col>6</xdr:col>
      <xdr:colOff>1805305</xdr:colOff>
      <xdr:row>12</xdr:row>
      <xdr:rowOff>3409950</xdr:rowOff>
    </xdr:to>
    <xdr:pic>
      <xdr:nvPicPr>
        <xdr:cNvPr id="20" name="ID_7B638A0C7F304A12BD837087904FF349" descr="WhatsApp Image 2025-11-19 at 15.43.57_ab9d6017"/>
        <xdr:cNvPicPr>
          <a:picLocks noChangeAspect="1"/>
        </xdr:cNvPicPr>
      </xdr:nvPicPr>
      <xdr:blipFill>
        <a:blip r:embed="rId19"/>
        <a:srcRect l="7239" t="4735" r="11111" b="7860"/>
        <a:stretch>
          <a:fillRect/>
        </a:stretch>
      </xdr:blipFill>
      <xdr:spPr>
        <a:xfrm>
          <a:off x="9815195" y="23239095"/>
          <a:ext cx="1782445" cy="3387090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11</xdr:row>
      <xdr:rowOff>22225</xdr:rowOff>
    </xdr:from>
    <xdr:to>
      <xdr:col>6</xdr:col>
      <xdr:colOff>1802765</xdr:colOff>
      <xdr:row>11</xdr:row>
      <xdr:rowOff>2498725</xdr:rowOff>
    </xdr:to>
    <xdr:pic>
      <xdr:nvPicPr>
        <xdr:cNvPr id="21" name="ID_B60127B7755044CBABA7F34F97F6585D" descr="WhatsApp Image 2025-11-18 at 13.37.07_901859f8"/>
        <xdr:cNvPicPr>
          <a:picLocks noChangeAspect="1"/>
        </xdr:cNvPicPr>
      </xdr:nvPicPr>
      <xdr:blipFill>
        <a:blip r:embed="rId20"/>
        <a:srcRect l="1852" t="12879" r="6061" b="14962"/>
        <a:stretch>
          <a:fillRect/>
        </a:stretch>
      </xdr:blipFill>
      <xdr:spPr>
        <a:xfrm>
          <a:off x="9817100" y="20716875"/>
          <a:ext cx="1778000" cy="24765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10</xdr:row>
      <xdr:rowOff>22860</xdr:rowOff>
    </xdr:from>
    <xdr:to>
      <xdr:col>6</xdr:col>
      <xdr:colOff>1805305</xdr:colOff>
      <xdr:row>10</xdr:row>
      <xdr:rowOff>2131060</xdr:rowOff>
    </xdr:to>
    <xdr:pic>
      <xdr:nvPicPr>
        <xdr:cNvPr id="22" name="ID_BE9BD37938D849CEBB2069137832A932" descr="WhatsApp Image 2025-11-18 at 14.12.40_08353966"/>
        <xdr:cNvPicPr>
          <a:picLocks noChangeAspect="1"/>
        </xdr:cNvPicPr>
      </xdr:nvPicPr>
      <xdr:blipFill>
        <a:blip r:embed="rId21"/>
        <a:srcRect l="4040" t="14872" b="21282"/>
        <a:stretch>
          <a:fillRect/>
        </a:stretch>
      </xdr:blipFill>
      <xdr:spPr>
        <a:xfrm>
          <a:off x="9815195" y="18571210"/>
          <a:ext cx="1782445" cy="210820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9</xdr:row>
      <xdr:rowOff>22860</xdr:rowOff>
    </xdr:from>
    <xdr:to>
      <xdr:col>6</xdr:col>
      <xdr:colOff>1802765</xdr:colOff>
      <xdr:row>9</xdr:row>
      <xdr:rowOff>2172335</xdr:rowOff>
    </xdr:to>
    <xdr:pic>
      <xdr:nvPicPr>
        <xdr:cNvPr id="23" name="ID_1586D1D49EB443319BE53842ACC33797" descr="WhatsApp Image 2025-11-17 at 21.19.45_975791aa"/>
        <xdr:cNvPicPr>
          <a:picLocks noChangeAspect="1"/>
        </xdr:cNvPicPr>
      </xdr:nvPicPr>
      <xdr:blipFill>
        <a:blip r:embed="rId22"/>
        <a:srcRect l="1684" t="15625" b="17519"/>
        <a:stretch>
          <a:fillRect/>
        </a:stretch>
      </xdr:blipFill>
      <xdr:spPr>
        <a:xfrm>
          <a:off x="9817735" y="16377920"/>
          <a:ext cx="1777365" cy="2149475"/>
        </a:xfrm>
        <a:prstGeom prst="rect">
          <a:avLst/>
        </a:prstGeom>
      </xdr:spPr>
    </xdr:pic>
    <xdr:clientData/>
  </xdr:twoCellAnchor>
  <xdr:twoCellAnchor editAs="oneCell">
    <xdr:from>
      <xdr:col>6</xdr:col>
      <xdr:colOff>34290</xdr:colOff>
      <xdr:row>8</xdr:row>
      <xdr:rowOff>22860</xdr:rowOff>
    </xdr:from>
    <xdr:to>
      <xdr:col>6</xdr:col>
      <xdr:colOff>1792605</xdr:colOff>
      <xdr:row>8</xdr:row>
      <xdr:rowOff>1246505</xdr:rowOff>
    </xdr:to>
    <xdr:pic>
      <xdr:nvPicPr>
        <xdr:cNvPr id="24" name="ID_94CE67D117E24BC4856DDEF6FF011A7B" descr="WhatsApp Image 2025-11-14 at 10.39.44_89f2a6a8"/>
        <xdr:cNvPicPr>
          <a:picLocks noChangeAspect="1"/>
        </xdr:cNvPicPr>
      </xdr:nvPicPr>
      <xdr:blipFill>
        <a:blip r:embed="rId23"/>
        <a:srcRect t="10433" b="8806"/>
        <a:stretch>
          <a:fillRect/>
        </a:stretch>
      </xdr:blipFill>
      <xdr:spPr>
        <a:xfrm rot="16200000">
          <a:off x="10093960" y="14835505"/>
          <a:ext cx="1223645" cy="175831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7</xdr:row>
      <xdr:rowOff>22860</xdr:rowOff>
    </xdr:from>
    <xdr:to>
      <xdr:col>6</xdr:col>
      <xdr:colOff>1804670</xdr:colOff>
      <xdr:row>7</xdr:row>
      <xdr:rowOff>2894330</xdr:rowOff>
    </xdr:to>
    <xdr:pic>
      <xdr:nvPicPr>
        <xdr:cNvPr id="25" name="ID_07F3A82E63C84F9385A92B06871CD739" descr="WhatsApp Image 2025-11-14 at 10.29.59_0615a45c"/>
        <xdr:cNvPicPr>
          <a:picLocks noChangeAspect="1"/>
        </xdr:cNvPicPr>
      </xdr:nvPicPr>
      <xdr:blipFill>
        <a:blip r:embed="rId24"/>
        <a:srcRect l="6229" t="8807" r="6566" b="12216"/>
        <a:stretch>
          <a:fillRect/>
        </a:stretch>
      </xdr:blipFill>
      <xdr:spPr>
        <a:xfrm>
          <a:off x="9815830" y="12188825"/>
          <a:ext cx="1781175" cy="2871470"/>
        </a:xfrm>
        <a:prstGeom prst="rect">
          <a:avLst/>
        </a:prstGeom>
      </xdr:spPr>
    </xdr:pic>
    <xdr:clientData/>
  </xdr:twoCellAnchor>
  <xdr:twoCellAnchor editAs="oneCell">
    <xdr:from>
      <xdr:col>6</xdr:col>
      <xdr:colOff>27940</xdr:colOff>
      <xdr:row>6</xdr:row>
      <xdr:rowOff>22860</xdr:rowOff>
    </xdr:from>
    <xdr:to>
      <xdr:col>6</xdr:col>
      <xdr:colOff>1800225</xdr:colOff>
      <xdr:row>6</xdr:row>
      <xdr:rowOff>2540000</xdr:rowOff>
    </xdr:to>
    <xdr:pic>
      <xdr:nvPicPr>
        <xdr:cNvPr id="26" name="ID_0A956BE1438E41B69C190696196303E1" descr="WhatsApp Image 2025-11-13 at 20.22.54_37d563c5"/>
        <xdr:cNvPicPr>
          <a:picLocks noChangeAspect="1"/>
        </xdr:cNvPicPr>
      </xdr:nvPicPr>
      <xdr:blipFill>
        <a:blip r:embed="rId25"/>
        <a:srcRect l="8145" t="14494" r="10941" b="20896"/>
        <a:stretch>
          <a:fillRect/>
        </a:stretch>
      </xdr:blipFill>
      <xdr:spPr>
        <a:xfrm>
          <a:off x="9820275" y="9617710"/>
          <a:ext cx="1772285" cy="2517140"/>
        </a:xfrm>
        <a:prstGeom prst="rect">
          <a:avLst/>
        </a:prstGeom>
      </xdr:spPr>
    </xdr:pic>
    <xdr:clientData/>
  </xdr:twoCellAnchor>
  <xdr:twoCellAnchor editAs="oneCell">
    <xdr:from>
      <xdr:col>6</xdr:col>
      <xdr:colOff>27622</xdr:colOff>
      <xdr:row>5</xdr:row>
      <xdr:rowOff>22542</xdr:rowOff>
    </xdr:from>
    <xdr:to>
      <xdr:col>6</xdr:col>
      <xdr:colOff>1799907</xdr:colOff>
      <xdr:row>5</xdr:row>
      <xdr:rowOff>1232852</xdr:rowOff>
    </xdr:to>
    <xdr:pic>
      <xdr:nvPicPr>
        <xdr:cNvPr id="27" name="ID_78BBA2D7BAB14DEB93596E0834F3EC9F" descr="WhatsApp Image 2025-11-14 at 16.04.12_50aab3a8"/>
        <xdr:cNvPicPr>
          <a:picLocks noChangeAspect="1"/>
        </xdr:cNvPicPr>
      </xdr:nvPicPr>
      <xdr:blipFill>
        <a:blip r:embed="rId26"/>
        <a:srcRect l="4883" t="15201" r="2525" b="8557"/>
        <a:stretch>
          <a:fillRect/>
        </a:stretch>
      </xdr:blipFill>
      <xdr:spPr>
        <a:xfrm rot="16200000">
          <a:off x="10100310" y="8084185"/>
          <a:ext cx="1210310" cy="177228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4</xdr:row>
      <xdr:rowOff>22860</xdr:rowOff>
    </xdr:from>
    <xdr:to>
      <xdr:col>6</xdr:col>
      <xdr:colOff>1804670</xdr:colOff>
      <xdr:row>4</xdr:row>
      <xdr:rowOff>2308860</xdr:rowOff>
    </xdr:to>
    <xdr:pic>
      <xdr:nvPicPr>
        <xdr:cNvPr id="28" name="ID_B793726908DD4B3B9BADF1FE26DC0927" descr="WhatsApp Image 2025-11-13 at 20.23.10_81696b6f"/>
        <xdr:cNvPicPr>
          <a:picLocks noChangeAspect="1"/>
        </xdr:cNvPicPr>
      </xdr:nvPicPr>
      <xdr:blipFill>
        <a:blip r:embed="rId27"/>
        <a:srcRect l="8081" t="18182" r="13131" b="25000"/>
        <a:stretch>
          <a:fillRect/>
        </a:stretch>
      </xdr:blipFill>
      <xdr:spPr>
        <a:xfrm>
          <a:off x="9815830" y="6040120"/>
          <a:ext cx="1781175" cy="228600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</xdr:row>
      <xdr:rowOff>25400</xdr:rowOff>
    </xdr:from>
    <xdr:to>
      <xdr:col>6</xdr:col>
      <xdr:colOff>1805305</xdr:colOff>
      <xdr:row>3</xdr:row>
      <xdr:rowOff>3966845</xdr:rowOff>
    </xdr:to>
    <xdr:pic>
      <xdr:nvPicPr>
        <xdr:cNvPr id="29" name="ID_1635F4017F2949E097AC01610113A384" descr="WhatsApp Image 2025-11-13 at 20.23.22_d732675a"/>
        <xdr:cNvPicPr>
          <a:picLocks noChangeAspect="1"/>
        </xdr:cNvPicPr>
      </xdr:nvPicPr>
      <xdr:blipFill>
        <a:blip r:embed="rId28"/>
        <a:srcRect l="12963" t="2178" r="16330" b="9943"/>
        <a:stretch>
          <a:fillRect/>
        </a:stretch>
      </xdr:blipFill>
      <xdr:spPr>
        <a:xfrm>
          <a:off x="9815195" y="2054225"/>
          <a:ext cx="1782445" cy="3941445"/>
        </a:xfrm>
        <a:prstGeom prst="rect">
          <a:avLst/>
        </a:prstGeom>
      </xdr:spPr>
    </xdr:pic>
    <xdr:clientData/>
  </xdr:twoCellAnchor>
  <xdr:twoCellAnchor editAs="oneCell">
    <xdr:from>
      <xdr:col>6</xdr:col>
      <xdr:colOff>45085</xdr:colOff>
      <xdr:row>1</xdr:row>
      <xdr:rowOff>22860</xdr:rowOff>
    </xdr:from>
    <xdr:to>
      <xdr:col>6</xdr:col>
      <xdr:colOff>1782445</xdr:colOff>
      <xdr:row>2</xdr:row>
      <xdr:rowOff>744220</xdr:rowOff>
    </xdr:to>
    <xdr:pic>
      <xdr:nvPicPr>
        <xdr:cNvPr id="30" name="ID_FB2B4E78CDE640C7B889C532C0253C77" descr="WhatsApp Image 2025-11-14 at 16.25.56_a8b3c3a0"/>
        <xdr:cNvPicPr>
          <a:picLocks noChangeAspect="1"/>
        </xdr:cNvPicPr>
      </xdr:nvPicPr>
      <xdr:blipFill>
        <a:blip r:embed="rId29"/>
        <a:srcRect t="38452" b="23191"/>
        <a:stretch>
          <a:fillRect/>
        </a:stretch>
      </xdr:blipFill>
      <xdr:spPr>
        <a:xfrm>
          <a:off x="9837420" y="527685"/>
          <a:ext cx="1737360" cy="148336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35</xdr:row>
      <xdr:rowOff>24765</xdr:rowOff>
    </xdr:from>
    <xdr:to>
      <xdr:col>6</xdr:col>
      <xdr:colOff>1805305</xdr:colOff>
      <xdr:row>35</xdr:row>
      <xdr:rowOff>2157730</xdr:rowOff>
    </xdr:to>
    <xdr:pic>
      <xdr:nvPicPr>
        <xdr:cNvPr id="31" name="ID_A815B042B0804792ACA787C5266BF1E3" descr="WhatsApp Image 2025-12-01 at 15.31.00_075488bc"/>
        <xdr:cNvPicPr>
          <a:picLocks noChangeAspect="1"/>
        </xdr:cNvPicPr>
      </xdr:nvPicPr>
      <xdr:blipFill>
        <a:blip r:embed="rId30"/>
        <a:srcRect l="2160" t="14747" r="6726" b="23257"/>
        <a:stretch>
          <a:fillRect/>
        </a:stretch>
      </xdr:blipFill>
      <xdr:spPr>
        <a:xfrm>
          <a:off x="9815195" y="77678915"/>
          <a:ext cx="1782445" cy="213296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33</xdr:row>
      <xdr:rowOff>22860</xdr:rowOff>
    </xdr:from>
    <xdr:to>
      <xdr:col>6</xdr:col>
      <xdr:colOff>1803400</xdr:colOff>
      <xdr:row>33</xdr:row>
      <xdr:rowOff>1764665</xdr:rowOff>
    </xdr:to>
    <xdr:pic>
      <xdr:nvPicPr>
        <xdr:cNvPr id="32" name="ID_D52166E56282491F9C79EAE15E29E096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9817100" y="74662665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36</xdr:row>
      <xdr:rowOff>0</xdr:rowOff>
    </xdr:from>
    <xdr:to>
      <xdr:col>6</xdr:col>
      <xdr:colOff>1803400</xdr:colOff>
      <xdr:row>36</xdr:row>
      <xdr:rowOff>1741805</xdr:rowOff>
    </xdr:to>
    <xdr:pic>
      <xdr:nvPicPr>
        <xdr:cNvPr id="33" name="ID_8C275E7E254B4513B8C7554DEB158BDC" descr="WhatsApp Image 2025-11-29 at 13.54.02_6bd4dd17"/>
        <xdr:cNvPicPr>
          <a:picLocks noChangeAspect="1"/>
        </xdr:cNvPicPr>
      </xdr:nvPicPr>
      <xdr:blipFill>
        <a:blip r:embed="rId31"/>
        <a:srcRect l="1181" t="30303" r="8528" b="20170"/>
        <a:stretch>
          <a:fillRect/>
        </a:stretch>
      </xdr:blipFill>
      <xdr:spPr>
        <a:xfrm>
          <a:off x="9817100" y="79825850"/>
          <a:ext cx="1778635" cy="174180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36</xdr:row>
      <xdr:rowOff>22860</xdr:rowOff>
    </xdr:from>
    <xdr:to>
      <xdr:col>6</xdr:col>
      <xdr:colOff>1803400</xdr:colOff>
      <xdr:row>36</xdr:row>
      <xdr:rowOff>2743835</xdr:rowOff>
    </xdr:to>
    <xdr:pic>
      <xdr:nvPicPr>
        <xdr:cNvPr id="34" name="ID_4B56C1B3709443E18954B225A60BB0E3" descr="WhatsApp Image 2025-12-01 at 18.55.20_6f00bd5f"/>
        <xdr:cNvPicPr>
          <a:picLocks noChangeAspect="1"/>
        </xdr:cNvPicPr>
      </xdr:nvPicPr>
      <xdr:blipFill>
        <a:blip r:embed="rId32"/>
        <a:srcRect l="5571" t="11648" r="7485" b="13920"/>
        <a:stretch>
          <a:fillRect/>
        </a:stretch>
      </xdr:blipFill>
      <xdr:spPr>
        <a:xfrm>
          <a:off x="9816465" y="79848710"/>
          <a:ext cx="177927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37</xdr:row>
      <xdr:rowOff>22860</xdr:rowOff>
    </xdr:from>
    <xdr:to>
      <xdr:col>6</xdr:col>
      <xdr:colOff>1802130</xdr:colOff>
      <xdr:row>37</xdr:row>
      <xdr:rowOff>2743835</xdr:rowOff>
    </xdr:to>
    <xdr:pic>
      <xdr:nvPicPr>
        <xdr:cNvPr id="35" name="ID_9DF94591650A49878900CCC6C42362C0" descr="WhatsApp Image 2025-12-01 at 17.16.50_19287482"/>
        <xdr:cNvPicPr>
          <a:picLocks noChangeAspect="1"/>
        </xdr:cNvPicPr>
      </xdr:nvPicPr>
      <xdr:blipFill>
        <a:blip r:embed="rId33"/>
        <a:srcRect l="4383" t="3031" r="5765" b="19677"/>
        <a:stretch>
          <a:fillRect/>
        </a:stretch>
      </xdr:blipFill>
      <xdr:spPr>
        <a:xfrm>
          <a:off x="9817735" y="82614770"/>
          <a:ext cx="1776730" cy="272097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38</xdr:row>
      <xdr:rowOff>23495</xdr:rowOff>
    </xdr:from>
    <xdr:to>
      <xdr:col>6</xdr:col>
      <xdr:colOff>1805305</xdr:colOff>
      <xdr:row>38</xdr:row>
      <xdr:rowOff>2729230</xdr:rowOff>
    </xdr:to>
    <xdr:pic>
      <xdr:nvPicPr>
        <xdr:cNvPr id="36" name="ID_1A766C42F8D94A04912C728A6D0FB252" descr="WhatsApp Image 2025-12-01 at 17.27.56_99fbdd2c"/>
        <xdr:cNvPicPr>
          <a:picLocks noChangeAspect="1"/>
        </xdr:cNvPicPr>
      </xdr:nvPicPr>
      <xdr:blipFill>
        <a:blip r:embed="rId34"/>
        <a:srcRect l="4554" t="9192" r="4363" b="13197"/>
        <a:stretch>
          <a:fillRect/>
        </a:stretch>
      </xdr:blipFill>
      <xdr:spPr>
        <a:xfrm>
          <a:off x="9815195" y="85385275"/>
          <a:ext cx="1782445" cy="2705735"/>
        </a:xfrm>
        <a:prstGeom prst="rect">
          <a:avLst/>
        </a:prstGeom>
      </xdr:spPr>
    </xdr:pic>
    <xdr:clientData/>
  </xdr:twoCellAnchor>
  <xdr:twoCellAnchor editAs="oneCell">
    <xdr:from>
      <xdr:col>6</xdr:col>
      <xdr:colOff>24765</xdr:colOff>
      <xdr:row>39</xdr:row>
      <xdr:rowOff>22860</xdr:rowOff>
    </xdr:from>
    <xdr:to>
      <xdr:col>6</xdr:col>
      <xdr:colOff>1803400</xdr:colOff>
      <xdr:row>39</xdr:row>
      <xdr:rowOff>2023110</xdr:rowOff>
    </xdr:to>
    <xdr:pic>
      <xdr:nvPicPr>
        <xdr:cNvPr id="37" name="ID_F4AF917B384445689828086432001AA0" descr="WhatsApp Image 2025-12-02 at 10.22.59_8d59f283"/>
        <xdr:cNvPicPr>
          <a:picLocks noChangeAspect="1"/>
        </xdr:cNvPicPr>
      </xdr:nvPicPr>
      <xdr:blipFill>
        <a:blip r:embed="rId35"/>
        <a:srcRect l="3583" t="11496" r="2427" b="8846"/>
        <a:stretch>
          <a:fillRect/>
        </a:stretch>
      </xdr:blipFill>
      <xdr:spPr>
        <a:xfrm>
          <a:off x="9817100" y="88131650"/>
          <a:ext cx="1778635" cy="2000250"/>
        </a:xfrm>
        <a:prstGeom prst="rect">
          <a:avLst/>
        </a:prstGeom>
      </xdr:spPr>
    </xdr:pic>
    <xdr:clientData/>
  </xdr:twoCellAnchor>
  <xdr:twoCellAnchor editAs="oneCell">
    <xdr:from>
      <xdr:col>6</xdr:col>
      <xdr:colOff>29527</xdr:colOff>
      <xdr:row>40</xdr:row>
      <xdr:rowOff>22542</xdr:rowOff>
    </xdr:from>
    <xdr:to>
      <xdr:col>6</xdr:col>
      <xdr:colOff>1798002</xdr:colOff>
      <xdr:row>40</xdr:row>
      <xdr:rowOff>1001712</xdr:rowOff>
    </xdr:to>
    <xdr:pic>
      <xdr:nvPicPr>
        <xdr:cNvPr id="38" name="ID_EE93CFA980E24161AFC71DD09E41ABD8" descr="WhatsApp Image 2025-12-04 at 09.16.49_c5861baf"/>
        <xdr:cNvPicPr>
          <a:picLocks noChangeAspect="1"/>
        </xdr:cNvPicPr>
      </xdr:nvPicPr>
      <xdr:blipFill>
        <a:blip r:embed="rId36"/>
        <a:srcRect l="7217" t="1357" r="2828" b="7607"/>
        <a:stretch>
          <a:fillRect/>
        </a:stretch>
      </xdr:blipFill>
      <xdr:spPr>
        <a:xfrm rot="16200000">
          <a:off x="10215880" y="89777570"/>
          <a:ext cx="979170" cy="1768475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41</xdr:row>
      <xdr:rowOff>22225</xdr:rowOff>
    </xdr:from>
    <xdr:to>
      <xdr:col>6</xdr:col>
      <xdr:colOff>1771015</xdr:colOff>
      <xdr:row>42</xdr:row>
      <xdr:rowOff>1124585</xdr:rowOff>
    </xdr:to>
    <xdr:pic>
      <xdr:nvPicPr>
        <xdr:cNvPr id="39" name="ID_53FE05949C2042CDBACC189F3B896AF8" descr="WhatsApp Image 2025-12-05 at 23.25.18_86acf115"/>
        <xdr:cNvPicPr>
          <a:picLocks noChangeAspect="1"/>
        </xdr:cNvPicPr>
      </xdr:nvPicPr>
      <xdr:blipFill>
        <a:blip r:embed="rId37"/>
        <a:srcRect b="40876"/>
        <a:stretch>
          <a:fillRect/>
        </a:stretch>
      </xdr:blipFill>
      <xdr:spPr>
        <a:xfrm>
          <a:off x="9849485" y="91192985"/>
          <a:ext cx="1713865" cy="2245360"/>
        </a:xfrm>
        <a:prstGeom prst="rect">
          <a:avLst/>
        </a:prstGeom>
      </xdr:spPr>
    </xdr:pic>
    <xdr:clientData/>
  </xdr:twoCellAnchor>
  <xdr:twoCellAnchor editAs="oneCell">
    <xdr:from>
      <xdr:col>6</xdr:col>
      <xdr:colOff>26035</xdr:colOff>
      <xdr:row>43</xdr:row>
      <xdr:rowOff>22225</xdr:rowOff>
    </xdr:from>
    <xdr:to>
      <xdr:col>6</xdr:col>
      <xdr:colOff>1801495</xdr:colOff>
      <xdr:row>43</xdr:row>
      <xdr:rowOff>2757805</xdr:rowOff>
    </xdr:to>
    <xdr:pic>
      <xdr:nvPicPr>
        <xdr:cNvPr id="40" name="ID_9A3BFD484D8D4F9590A8E2B7FC04842F" descr="WhatsApp Image 2025-12-04 at 21.43.13_05b48f86"/>
        <xdr:cNvPicPr>
          <a:picLocks noChangeAspect="1"/>
        </xdr:cNvPicPr>
      </xdr:nvPicPr>
      <xdr:blipFill>
        <a:blip r:embed="rId38"/>
        <a:srcRect l="4811" t="7717" r="2916" b="11968"/>
        <a:stretch>
          <a:fillRect/>
        </a:stretch>
      </xdr:blipFill>
      <xdr:spPr>
        <a:xfrm>
          <a:off x="9818370" y="93478985"/>
          <a:ext cx="1775460" cy="273558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44</xdr:row>
      <xdr:rowOff>23495</xdr:rowOff>
    </xdr:from>
    <xdr:to>
      <xdr:col>6</xdr:col>
      <xdr:colOff>1805305</xdr:colOff>
      <xdr:row>44</xdr:row>
      <xdr:rowOff>3232785</xdr:rowOff>
    </xdr:to>
    <xdr:pic>
      <xdr:nvPicPr>
        <xdr:cNvPr id="41" name="ID_9F4271962D9B4BD48FC654AB63C1D420" descr="WhatsApp Image 2025-12-05 at 10.13.30_a8effc7e"/>
        <xdr:cNvPicPr>
          <a:picLocks noChangeAspect="1"/>
        </xdr:cNvPicPr>
      </xdr:nvPicPr>
      <xdr:blipFill>
        <a:blip r:embed="rId39"/>
        <a:srcRect l="1437" t="3532" r="7387" b="3721"/>
        <a:stretch>
          <a:fillRect/>
        </a:stretch>
      </xdr:blipFill>
      <xdr:spPr>
        <a:xfrm>
          <a:off x="9815195" y="96267270"/>
          <a:ext cx="1782445" cy="3209290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45</xdr:row>
      <xdr:rowOff>0</xdr:rowOff>
    </xdr:from>
    <xdr:to>
      <xdr:col>6</xdr:col>
      <xdr:colOff>1802130</xdr:colOff>
      <xdr:row>46</xdr:row>
      <xdr:rowOff>449580</xdr:rowOff>
    </xdr:to>
    <xdr:pic>
      <xdr:nvPicPr>
        <xdr:cNvPr id="42" name="ID_3D058C66E869423E899E3A348CB9FAE1" descr="WhatsApp Image 2025-12-05 at 11.25.07_fd38138a"/>
        <xdr:cNvPicPr>
          <a:picLocks noChangeAspect="1"/>
        </xdr:cNvPicPr>
      </xdr:nvPicPr>
      <xdr:blipFill>
        <a:blip r:embed="rId40"/>
        <a:srcRect l="1437" t="7314" r="2604" b="15449"/>
        <a:stretch>
          <a:fillRect/>
        </a:stretch>
      </xdr:blipFill>
      <xdr:spPr>
        <a:xfrm>
          <a:off x="9817735" y="99496245"/>
          <a:ext cx="1776730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</xdr:colOff>
      <xdr:row>45</xdr:row>
      <xdr:rowOff>22860</xdr:rowOff>
    </xdr:from>
    <xdr:to>
      <xdr:col>6</xdr:col>
      <xdr:colOff>1804035</xdr:colOff>
      <xdr:row>45</xdr:row>
      <xdr:rowOff>2064385</xdr:rowOff>
    </xdr:to>
    <xdr:pic>
      <xdr:nvPicPr>
        <xdr:cNvPr id="43" name="ID_31F9BF3F54F441C7A5ED321B91667A1A" descr="WhatsApp Image 2025-12-05 at 17.32.26_fb86e8a0"/>
        <xdr:cNvPicPr>
          <a:picLocks noChangeAspect="1"/>
        </xdr:cNvPicPr>
      </xdr:nvPicPr>
      <xdr:blipFill>
        <a:blip r:embed="rId41"/>
        <a:srcRect t="14080" b="21084"/>
        <a:stretch>
          <a:fillRect/>
        </a:stretch>
      </xdr:blipFill>
      <xdr:spPr>
        <a:xfrm>
          <a:off x="9815830" y="99519105"/>
          <a:ext cx="1780540" cy="204152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46</xdr:row>
      <xdr:rowOff>24765</xdr:rowOff>
    </xdr:from>
    <xdr:to>
      <xdr:col>6</xdr:col>
      <xdr:colOff>1805305</xdr:colOff>
      <xdr:row>46</xdr:row>
      <xdr:rowOff>2606040</xdr:rowOff>
    </xdr:to>
    <xdr:pic>
      <xdr:nvPicPr>
        <xdr:cNvPr id="44" name="ID_29DBF58E25324083A2CE95F7535F3186" descr="WhatsApp Image 2025-12-05 at 17.58.29_360473e9"/>
        <xdr:cNvPicPr>
          <a:picLocks noChangeAspect="1"/>
        </xdr:cNvPicPr>
      </xdr:nvPicPr>
      <xdr:blipFill>
        <a:blip r:embed="rId42"/>
        <a:srcRect l="3852" t="11636" r="1325" b="10863"/>
        <a:stretch>
          <a:fillRect/>
        </a:stretch>
      </xdr:blipFill>
      <xdr:spPr>
        <a:xfrm>
          <a:off x="9815195" y="101602540"/>
          <a:ext cx="1782445" cy="2581275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47</xdr:row>
      <xdr:rowOff>22860</xdr:rowOff>
    </xdr:from>
    <xdr:to>
      <xdr:col>6</xdr:col>
      <xdr:colOff>1797050</xdr:colOff>
      <xdr:row>47</xdr:row>
      <xdr:rowOff>5179695</xdr:rowOff>
    </xdr:to>
    <xdr:pic>
      <xdr:nvPicPr>
        <xdr:cNvPr id="45" name="ID_5DD4E1F826E045F5ADF53FF0EB60C9CE" descr="WhatsApp Image 2025-12-05 at 18.17.54_7376acac"/>
        <xdr:cNvPicPr>
          <a:picLocks noChangeAspect="1"/>
        </xdr:cNvPicPr>
      </xdr:nvPicPr>
      <xdr:blipFill>
        <a:blip r:embed="rId43"/>
        <a:srcRect l="15875" r="24947" b="2280"/>
        <a:stretch>
          <a:fillRect/>
        </a:stretch>
      </xdr:blipFill>
      <xdr:spPr>
        <a:xfrm>
          <a:off x="9822815" y="104222550"/>
          <a:ext cx="1766570" cy="5156835"/>
        </a:xfrm>
        <a:prstGeom prst="rect">
          <a:avLst/>
        </a:prstGeom>
      </xdr:spPr>
    </xdr:pic>
    <xdr:clientData/>
  </xdr:twoCellAnchor>
  <xdr:twoCellAnchor editAs="oneCell">
    <xdr:from>
      <xdr:col>6</xdr:col>
      <xdr:colOff>28575</xdr:colOff>
      <xdr:row>48</xdr:row>
      <xdr:rowOff>22860</xdr:rowOff>
    </xdr:from>
    <xdr:to>
      <xdr:col>6</xdr:col>
      <xdr:colOff>1799590</xdr:colOff>
      <xdr:row>48</xdr:row>
      <xdr:rowOff>1819275</xdr:rowOff>
    </xdr:to>
    <xdr:pic>
      <xdr:nvPicPr>
        <xdr:cNvPr id="46" name="ID_4157A45557E24C07A5A8850F63FC8EE9" descr="WhatsApp Image 2025-12-06 at 10.49.24_be0a77e1"/>
        <xdr:cNvPicPr>
          <a:picLocks noChangeAspect="1"/>
        </xdr:cNvPicPr>
      </xdr:nvPicPr>
      <xdr:blipFill>
        <a:blip r:embed="rId44"/>
        <a:srcRect l="5292" t="24353" r="9438" b="26941"/>
        <a:stretch>
          <a:fillRect/>
        </a:stretch>
      </xdr:blipFill>
      <xdr:spPr>
        <a:xfrm>
          <a:off x="9820910" y="109423200"/>
          <a:ext cx="1771015" cy="1796415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49</xdr:row>
      <xdr:rowOff>24765</xdr:rowOff>
    </xdr:from>
    <xdr:to>
      <xdr:col>6</xdr:col>
      <xdr:colOff>1805305</xdr:colOff>
      <xdr:row>49</xdr:row>
      <xdr:rowOff>3898900</xdr:rowOff>
    </xdr:to>
    <xdr:pic>
      <xdr:nvPicPr>
        <xdr:cNvPr id="47" name="ID_4CC71F9E16794E019033861D74E88EF4" descr="WhatsApp Image 2025-12-06 at 11.46.30_b3d4c41d"/>
        <xdr:cNvPicPr>
          <a:picLocks noChangeAspect="1"/>
        </xdr:cNvPicPr>
      </xdr:nvPicPr>
      <xdr:blipFill>
        <a:blip r:embed="rId45"/>
        <a:srcRect t="3106" b="33712"/>
        <a:stretch>
          <a:fillRect/>
        </a:stretch>
      </xdr:blipFill>
      <xdr:spPr>
        <a:xfrm>
          <a:off x="9815195" y="111269145"/>
          <a:ext cx="1782445" cy="3874135"/>
        </a:xfrm>
        <a:prstGeom prst="rect">
          <a:avLst/>
        </a:prstGeom>
      </xdr:spPr>
    </xdr:pic>
    <xdr:clientData/>
  </xdr:twoCellAnchor>
  <xdr:twoCellAnchor editAs="oneCell">
    <xdr:from>
      <xdr:col>6</xdr:col>
      <xdr:colOff>27305</xdr:colOff>
      <xdr:row>50</xdr:row>
      <xdr:rowOff>22860</xdr:rowOff>
    </xdr:from>
    <xdr:to>
      <xdr:col>6</xdr:col>
      <xdr:colOff>1800225</xdr:colOff>
      <xdr:row>50</xdr:row>
      <xdr:rowOff>2049780</xdr:rowOff>
    </xdr:to>
    <xdr:pic>
      <xdr:nvPicPr>
        <xdr:cNvPr id="48" name="ID_79D5C458CC6342D69B73BC4FB1B73033" descr="WhatsApp Image 2025-12-08 at 09.51.07_8999af8c"/>
        <xdr:cNvPicPr>
          <a:picLocks noChangeAspect="1"/>
        </xdr:cNvPicPr>
      </xdr:nvPicPr>
      <xdr:blipFill>
        <a:blip r:embed="rId46"/>
        <a:srcRect l="4809" t="10424" r="6091" b="32195"/>
        <a:stretch>
          <a:fillRect/>
        </a:stretch>
      </xdr:blipFill>
      <xdr:spPr>
        <a:xfrm>
          <a:off x="9819640" y="115187730"/>
          <a:ext cx="1772920" cy="2026920"/>
        </a:xfrm>
        <a:prstGeom prst="rect">
          <a:avLst/>
        </a:prstGeom>
      </xdr:spPr>
    </xdr:pic>
    <xdr:clientData/>
  </xdr:twoCellAnchor>
  <xdr:twoCellAnchor editAs="oneCell">
    <xdr:from>
      <xdr:col>6</xdr:col>
      <xdr:colOff>30480</xdr:colOff>
      <xdr:row>51</xdr:row>
      <xdr:rowOff>22860</xdr:rowOff>
    </xdr:from>
    <xdr:to>
      <xdr:col>6</xdr:col>
      <xdr:colOff>1797050</xdr:colOff>
      <xdr:row>51</xdr:row>
      <xdr:rowOff>1478915</xdr:rowOff>
    </xdr:to>
    <xdr:pic>
      <xdr:nvPicPr>
        <xdr:cNvPr id="49" name="ID_6C7B612CC2B246028D8BEE0720499729" descr="WhatsApp Image 2025-12-08 at 10.19.25_f3fa809e"/>
        <xdr:cNvPicPr>
          <a:picLocks noChangeAspect="1"/>
        </xdr:cNvPicPr>
      </xdr:nvPicPr>
      <xdr:blipFill>
        <a:blip r:embed="rId47"/>
        <a:srcRect l="2882" t="23986" r="2423" b="32061"/>
        <a:stretch>
          <a:fillRect/>
        </a:stretch>
      </xdr:blipFill>
      <xdr:spPr>
        <a:xfrm>
          <a:off x="9822815" y="117262910"/>
          <a:ext cx="1766570" cy="1456055"/>
        </a:xfrm>
        <a:prstGeom prst="rect">
          <a:avLst/>
        </a:prstGeom>
      </xdr:spPr>
    </xdr:pic>
    <xdr:clientData/>
  </xdr:twoCellAnchor>
  <xdr:twoCellAnchor editAs="oneCell">
    <xdr:from>
      <xdr:col>6</xdr:col>
      <xdr:colOff>25400</xdr:colOff>
      <xdr:row>52</xdr:row>
      <xdr:rowOff>22860</xdr:rowOff>
    </xdr:from>
    <xdr:to>
      <xdr:col>6</xdr:col>
      <xdr:colOff>1802765</xdr:colOff>
      <xdr:row>52</xdr:row>
      <xdr:rowOff>2553970</xdr:rowOff>
    </xdr:to>
    <xdr:pic>
      <xdr:nvPicPr>
        <xdr:cNvPr id="50" name="ID_3147B6AAC4E640BA99680C383F8CD42A" descr="WhatsApp Image 2025-12-08 at 18.38.27_26005281"/>
        <xdr:cNvPicPr>
          <a:picLocks noChangeAspect="1"/>
        </xdr:cNvPicPr>
      </xdr:nvPicPr>
      <xdr:blipFill>
        <a:blip r:embed="rId48"/>
        <a:srcRect t="5015" b="14717"/>
        <a:stretch>
          <a:fillRect/>
        </a:stretch>
      </xdr:blipFill>
      <xdr:spPr>
        <a:xfrm>
          <a:off x="9817735" y="118766590"/>
          <a:ext cx="1777365" cy="25311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53</xdr:row>
      <xdr:rowOff>22860</xdr:rowOff>
    </xdr:from>
    <xdr:to>
      <xdr:col>6</xdr:col>
      <xdr:colOff>1804670</xdr:colOff>
      <xdr:row>53</xdr:row>
      <xdr:rowOff>3818890</xdr:rowOff>
    </xdr:to>
    <xdr:pic>
      <xdr:nvPicPr>
        <xdr:cNvPr id="51" name="ID_F7B0F1C21F5F4A7FB7461CF6EB9332BA" descr="WhatsApp Image 2025-12-08 at 19.51.43_1b522df7"/>
        <xdr:cNvPicPr>
          <a:picLocks noChangeAspect="1"/>
        </xdr:cNvPicPr>
      </xdr:nvPicPr>
      <xdr:blipFill>
        <a:blip r:embed="rId49"/>
        <a:srcRect l="8178" r="25851" b="21120"/>
        <a:stretch>
          <a:fillRect/>
        </a:stretch>
      </xdr:blipFill>
      <xdr:spPr>
        <a:xfrm>
          <a:off x="9815195" y="121344055"/>
          <a:ext cx="1781810" cy="379603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54</xdr:row>
      <xdr:rowOff>24765</xdr:rowOff>
    </xdr:from>
    <xdr:to>
      <xdr:col>6</xdr:col>
      <xdr:colOff>1805305</xdr:colOff>
      <xdr:row>54</xdr:row>
      <xdr:rowOff>3775710</xdr:rowOff>
    </xdr:to>
    <xdr:pic>
      <xdr:nvPicPr>
        <xdr:cNvPr id="52" name="ID_5A94959CEA1846D48DA8CF0B100C9CF6" descr="WhatsApp Image 2025-12-09 at 10.55.09_f17bb38f"/>
        <xdr:cNvPicPr>
          <a:picLocks noChangeAspect="1"/>
        </xdr:cNvPicPr>
      </xdr:nvPicPr>
      <xdr:blipFill>
        <a:blip r:embed="rId50"/>
        <a:srcRect l="17061" t="13261" r="19079" b="10843"/>
        <a:stretch>
          <a:fillRect/>
        </a:stretch>
      </xdr:blipFill>
      <xdr:spPr>
        <a:xfrm>
          <a:off x="9815195" y="125188980"/>
          <a:ext cx="1782445" cy="375094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</xdr:colOff>
      <xdr:row>55</xdr:row>
      <xdr:rowOff>22860</xdr:rowOff>
    </xdr:from>
    <xdr:to>
      <xdr:col>6</xdr:col>
      <xdr:colOff>1804035</xdr:colOff>
      <xdr:row>55</xdr:row>
      <xdr:rowOff>2744470</xdr:rowOff>
    </xdr:to>
    <xdr:pic>
      <xdr:nvPicPr>
        <xdr:cNvPr id="53" name="ID_182D855683EC45398E758374E9497D4F" descr="WhatsApp Image 2025-12-09 at 14.12.46_401a4828"/>
        <xdr:cNvPicPr>
          <a:picLocks noChangeAspect="1"/>
        </xdr:cNvPicPr>
      </xdr:nvPicPr>
      <xdr:blipFill>
        <a:blip r:embed="rId51"/>
        <a:srcRect l="6717" t="11634" r="8598" b="15353"/>
        <a:stretch>
          <a:fillRect/>
        </a:stretch>
      </xdr:blipFill>
      <xdr:spPr>
        <a:xfrm>
          <a:off x="9816465" y="128984375"/>
          <a:ext cx="1779905" cy="2721610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56</xdr:row>
      <xdr:rowOff>27940</xdr:rowOff>
    </xdr:from>
    <xdr:to>
      <xdr:col>6</xdr:col>
      <xdr:colOff>1805305</xdr:colOff>
      <xdr:row>56</xdr:row>
      <xdr:rowOff>3773170</xdr:rowOff>
    </xdr:to>
    <xdr:pic>
      <xdr:nvPicPr>
        <xdr:cNvPr id="54" name="ID_8A4F0DD858B6436FA7E2F399D343D2FF" descr="WhatsApp Image 2025-12-09 at 17.03.21_f07be305"/>
        <xdr:cNvPicPr>
          <a:picLocks noChangeAspect="1"/>
        </xdr:cNvPicPr>
      </xdr:nvPicPr>
      <xdr:blipFill>
        <a:blip r:embed="rId52"/>
        <a:srcRect l="6961" r="8978" b="599"/>
        <a:stretch>
          <a:fillRect/>
        </a:stretch>
      </xdr:blipFill>
      <xdr:spPr>
        <a:xfrm>
          <a:off x="9815195" y="131755515"/>
          <a:ext cx="1782445" cy="3745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000"/>
  <sheetViews>
    <sheetView tabSelected="1" zoomScale="70" zoomScaleNormal="70" workbookViewId="0">
      <pane ySplit="1" topLeftCell="A62" activePane="bottomLeft" state="frozen"/>
      <selection/>
      <selection pane="bottomLeft" activeCell="A1" sqref="$A1:$XFD1048576"/>
    </sheetView>
  </sheetViews>
  <sheetFormatPr defaultColWidth="14.5047619047619" defaultRowHeight="15" customHeight="1"/>
  <cols>
    <col min="1" max="1" width="11.1619047619048" customWidth="1"/>
    <col min="2" max="2" width="47.8285714285714" style="1" customWidth="1"/>
    <col min="3" max="3" width="15.8285714285714" customWidth="1"/>
    <col min="4" max="4" width="15.5047619047619" customWidth="1"/>
    <col min="5" max="5" width="12.8285714285714" customWidth="1"/>
    <col min="6" max="6" width="43.7142857142857" style="1" customWidth="1"/>
    <col min="7" max="7" width="27.2857142857143" customWidth="1"/>
    <col min="8" max="9" width="8.66666666666667" customWidth="1"/>
    <col min="10" max="10" width="13.8571428571429" customWidth="1"/>
    <col min="11" max="13" width="8.66666666666667" customWidth="1"/>
    <col min="14" max="14" width="8.66666666666667" style="2" customWidth="1"/>
    <col min="15" max="56" width="8.66666666666667" customWidth="1"/>
  </cols>
  <sheetData>
    <row r="1" ht="39.75" customHeight="1" spans="1:56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/>
      <c r="I1" s="7"/>
      <c r="J1" s="63" t="s">
        <v>7</v>
      </c>
      <c r="K1" s="64" t="s">
        <v>8</v>
      </c>
      <c r="L1" s="65" t="s">
        <v>9</v>
      </c>
      <c r="M1" s="66" t="s">
        <v>10</v>
      </c>
      <c r="N1" s="67" t="s">
        <v>11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</row>
    <row r="2" ht="60" customHeight="1" spans="1:56">
      <c r="A2" s="8">
        <v>45973</v>
      </c>
      <c r="B2" s="9" t="s">
        <v>12</v>
      </c>
      <c r="C2" s="10">
        <v>1000000</v>
      </c>
      <c r="D2" s="11"/>
      <c r="E2" s="12">
        <f>C2</f>
        <v>1000000</v>
      </c>
      <c r="F2" s="13" t="s">
        <v>13</v>
      </c>
      <c r="G2" s="14"/>
      <c r="H2" s="15"/>
      <c r="I2" s="15"/>
      <c r="J2" s="15"/>
      <c r="K2" s="15"/>
      <c r="L2" s="15"/>
      <c r="M2" s="7"/>
      <c r="N2" s="68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</row>
    <row r="3" ht="60" customHeight="1" spans="1:56">
      <c r="A3" s="8">
        <v>45973</v>
      </c>
      <c r="B3" s="9" t="s">
        <v>14</v>
      </c>
      <c r="C3" s="10"/>
      <c r="D3" s="11">
        <v>1200</v>
      </c>
      <c r="E3" s="12">
        <f t="shared" ref="E3:E16" si="0">E2+C3-D3</f>
        <v>998800</v>
      </c>
      <c r="F3" s="13" t="s">
        <v>15</v>
      </c>
      <c r="G3" s="16"/>
      <c r="H3" s="15"/>
      <c r="I3" s="15"/>
      <c r="J3" s="15"/>
      <c r="K3" s="15"/>
      <c r="L3" s="15"/>
      <c r="M3" s="7"/>
      <c r="N3" s="68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</row>
    <row r="4" ht="314.05" customHeight="1" spans="1:56">
      <c r="A4" s="8">
        <v>45974</v>
      </c>
      <c r="B4" s="9" t="s">
        <v>16</v>
      </c>
      <c r="C4" s="10"/>
      <c r="D4" s="11">
        <v>50000</v>
      </c>
      <c r="E4" s="12">
        <f t="shared" si="0"/>
        <v>948800</v>
      </c>
      <c r="F4" s="17" t="s">
        <v>17</v>
      </c>
      <c r="G4" s="18"/>
      <c r="H4" s="15"/>
      <c r="I4" s="15"/>
      <c r="J4" s="15"/>
      <c r="K4" s="15"/>
      <c r="L4" s="15"/>
      <c r="M4" s="7"/>
      <c r="N4" s="68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ht="183.15" customHeight="1" spans="1:56">
      <c r="A5" s="8">
        <v>45974</v>
      </c>
      <c r="B5" s="19" t="s">
        <v>18</v>
      </c>
      <c r="C5" s="10"/>
      <c r="D5" s="11">
        <v>255000</v>
      </c>
      <c r="E5" s="12">
        <f t="shared" si="0"/>
        <v>693800</v>
      </c>
      <c r="F5" s="20" t="s">
        <v>19</v>
      </c>
      <c r="G5" s="21"/>
      <c r="H5" s="15"/>
      <c r="I5" s="15"/>
      <c r="J5" s="15"/>
      <c r="K5" s="15"/>
      <c r="L5" s="15"/>
      <c r="M5" s="7"/>
      <c r="N5" s="68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</row>
    <row r="6" ht="98.55" customHeight="1" spans="1:56">
      <c r="A6" s="8">
        <v>45974</v>
      </c>
      <c r="B6" s="9" t="s">
        <v>20</v>
      </c>
      <c r="C6" s="10"/>
      <c r="D6" s="11">
        <v>11000</v>
      </c>
      <c r="E6" s="12">
        <f t="shared" si="0"/>
        <v>682800</v>
      </c>
      <c r="F6" s="17" t="s">
        <v>21</v>
      </c>
      <c r="G6" s="18"/>
      <c r="H6" s="15"/>
      <c r="I6" s="15"/>
      <c r="J6" s="15"/>
      <c r="K6" s="15"/>
      <c r="L6" s="15"/>
      <c r="M6" s="7"/>
      <c r="N6" s="68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</row>
    <row r="7" ht="202.45" customHeight="1" spans="1:56">
      <c r="A7" s="8">
        <v>45974</v>
      </c>
      <c r="B7" s="9" t="s">
        <v>22</v>
      </c>
      <c r="C7" s="10"/>
      <c r="D7" s="11">
        <v>113000</v>
      </c>
      <c r="E7" s="12">
        <f t="shared" si="0"/>
        <v>569800</v>
      </c>
      <c r="F7" s="20" t="s">
        <v>23</v>
      </c>
      <c r="G7" s="21"/>
      <c r="H7" s="15"/>
      <c r="I7" s="15"/>
      <c r="J7" s="15"/>
      <c r="K7" s="15"/>
      <c r="L7" s="15"/>
      <c r="M7" s="7"/>
      <c r="N7" s="68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</row>
    <row r="8" customFormat="1" ht="229.45" customHeight="1" spans="1:56">
      <c r="A8" s="8">
        <v>45975</v>
      </c>
      <c r="B8" s="9" t="s">
        <v>24</v>
      </c>
      <c r="C8" s="10"/>
      <c r="D8" s="11">
        <v>18000</v>
      </c>
      <c r="E8" s="12">
        <f t="shared" si="0"/>
        <v>551800</v>
      </c>
      <c r="F8" s="17" t="s">
        <v>25</v>
      </c>
      <c r="G8" s="22"/>
      <c r="H8" s="15"/>
      <c r="I8" s="15"/>
      <c r="J8" s="15"/>
      <c r="K8" s="15"/>
      <c r="L8" s="15"/>
      <c r="M8" s="7"/>
      <c r="N8" s="68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</row>
    <row r="9" ht="100.4" customHeight="1" spans="1:56">
      <c r="A9" s="8">
        <v>45975</v>
      </c>
      <c r="B9" s="9" t="s">
        <v>26</v>
      </c>
      <c r="C9" s="10"/>
      <c r="D9" s="11">
        <v>36500</v>
      </c>
      <c r="E9" s="12">
        <f t="shared" si="0"/>
        <v>515300</v>
      </c>
      <c r="F9" s="17" t="s">
        <v>27</v>
      </c>
      <c r="G9" s="21"/>
      <c r="H9" s="15"/>
      <c r="I9" s="15"/>
      <c r="J9" s="15"/>
      <c r="K9" s="15"/>
      <c r="L9" s="15"/>
      <c r="M9" s="7"/>
      <c r="N9" s="68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</row>
    <row r="10" ht="172.7" customHeight="1" spans="1:56">
      <c r="A10" s="8">
        <v>45978</v>
      </c>
      <c r="B10" s="9" t="s">
        <v>28</v>
      </c>
      <c r="C10" s="10"/>
      <c r="D10" s="11">
        <v>185500</v>
      </c>
      <c r="E10" s="12">
        <f t="shared" si="0"/>
        <v>329800</v>
      </c>
      <c r="F10" s="17" t="s">
        <v>29</v>
      </c>
      <c r="G10" s="22"/>
      <c r="H10" s="15"/>
      <c r="I10" s="15"/>
      <c r="J10" s="15"/>
      <c r="K10" s="15"/>
      <c r="L10" s="15"/>
      <c r="M10" s="7"/>
      <c r="N10" s="68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</row>
    <row r="11" ht="169" customHeight="1" spans="1:56">
      <c r="A11" s="8">
        <v>45979</v>
      </c>
      <c r="B11" s="9" t="s">
        <v>28</v>
      </c>
      <c r="C11" s="10"/>
      <c r="D11" s="11">
        <v>27500</v>
      </c>
      <c r="E11" s="12">
        <f t="shared" si="0"/>
        <v>302300</v>
      </c>
      <c r="F11" s="17" t="s">
        <v>30</v>
      </c>
      <c r="G11" s="21"/>
      <c r="H11" s="15"/>
      <c r="I11" s="15"/>
      <c r="J11" s="15"/>
      <c r="K11" s="15"/>
      <c r="L11" s="15"/>
      <c r="M11" s="7"/>
      <c r="N11" s="68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</row>
    <row r="12" ht="198.55" customHeight="1" spans="1:56">
      <c r="A12" s="8">
        <v>45979</v>
      </c>
      <c r="B12" s="9" t="s">
        <v>31</v>
      </c>
      <c r="C12" s="10"/>
      <c r="D12" s="11">
        <v>84000</v>
      </c>
      <c r="E12" s="12">
        <f t="shared" si="0"/>
        <v>218300</v>
      </c>
      <c r="F12" s="17" t="s">
        <v>32</v>
      </c>
      <c r="G12" s="22"/>
      <c r="H12" s="15"/>
      <c r="I12" s="15"/>
      <c r="J12" s="15"/>
      <c r="K12" s="15"/>
      <c r="L12" s="15"/>
      <c r="M12" s="7"/>
      <c r="N12" s="68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</row>
    <row r="13" ht="270.2" customHeight="1" spans="1:56">
      <c r="A13" s="8">
        <v>45980</v>
      </c>
      <c r="B13" s="9" t="s">
        <v>33</v>
      </c>
      <c r="C13" s="10"/>
      <c r="D13" s="11">
        <v>52900</v>
      </c>
      <c r="E13" s="12">
        <f t="shared" si="0"/>
        <v>165400</v>
      </c>
      <c r="F13" s="20" t="s">
        <v>34</v>
      </c>
      <c r="G13" s="21"/>
      <c r="H13" s="15"/>
      <c r="I13" s="15"/>
      <c r="J13" s="15"/>
      <c r="K13" s="15"/>
      <c r="L13" s="15"/>
      <c r="M13" s="7"/>
      <c r="N13" s="68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</row>
    <row r="14" ht="217.05" customHeight="1" spans="1:56">
      <c r="A14" s="8">
        <v>45980</v>
      </c>
      <c r="B14" s="9" t="s">
        <v>35</v>
      </c>
      <c r="C14" s="10"/>
      <c r="D14" s="11">
        <v>50000</v>
      </c>
      <c r="E14" s="12">
        <f t="shared" si="0"/>
        <v>115400</v>
      </c>
      <c r="F14" s="20" t="s">
        <v>36</v>
      </c>
      <c r="G14" s="18"/>
      <c r="H14" s="15" t="s">
        <v>37</v>
      </c>
      <c r="I14" s="15" t="s">
        <v>38</v>
      </c>
      <c r="J14" s="15"/>
      <c r="K14" s="15"/>
      <c r="L14" s="15"/>
      <c r="M14" s="7"/>
      <c r="N14" s="68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</row>
    <row r="15" ht="273.5" customHeight="1" spans="1:56">
      <c r="A15" s="8">
        <v>45982</v>
      </c>
      <c r="B15" s="9" t="s">
        <v>39</v>
      </c>
      <c r="C15" s="23"/>
      <c r="D15" s="11">
        <v>26000</v>
      </c>
      <c r="E15" s="12">
        <f t="shared" si="0"/>
        <v>89400</v>
      </c>
      <c r="F15" s="24" t="s">
        <v>40</v>
      </c>
      <c r="G15" s="25"/>
      <c r="H15" s="15"/>
      <c r="I15" s="15"/>
      <c r="J15" s="15"/>
      <c r="K15" s="15"/>
      <c r="L15" s="15"/>
      <c r="M15" s="7"/>
      <c r="N15" s="68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</row>
    <row r="16" ht="226.4" customHeight="1" spans="1:56">
      <c r="A16" s="26">
        <v>45982</v>
      </c>
      <c r="B16" s="27" t="s">
        <v>41</v>
      </c>
      <c r="C16" s="28"/>
      <c r="D16" s="29">
        <v>60700</v>
      </c>
      <c r="E16" s="12">
        <f t="shared" si="0"/>
        <v>28700</v>
      </c>
      <c r="F16" s="20" t="s">
        <v>42</v>
      </c>
      <c r="G16" s="22"/>
      <c r="H16" s="15"/>
      <c r="I16" s="15"/>
      <c r="J16" s="15"/>
      <c r="K16" s="15"/>
      <c r="L16" s="15"/>
      <c r="M16" s="7"/>
      <c r="N16" s="68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</row>
    <row r="17" ht="182.25" customHeight="1" spans="1:56">
      <c r="A17" s="26"/>
      <c r="B17" s="30"/>
      <c r="C17" s="31"/>
      <c r="D17" s="32"/>
      <c r="E17" s="33"/>
      <c r="F17" s="17" t="s">
        <v>43</v>
      </c>
      <c r="G17" s="34"/>
      <c r="H17" s="15"/>
      <c r="I17" s="15"/>
      <c r="J17" s="15"/>
      <c r="K17" s="15"/>
      <c r="L17" s="15"/>
      <c r="M17" s="7"/>
      <c r="N17" s="68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</row>
    <row r="18" ht="218.4" customHeight="1" spans="1:56">
      <c r="A18" s="8"/>
      <c r="B18" s="35"/>
      <c r="C18" s="36"/>
      <c r="D18" s="37"/>
      <c r="E18" s="38"/>
      <c r="F18" s="17" t="s">
        <v>44</v>
      </c>
      <c r="G18" s="18"/>
      <c r="H18" s="15"/>
      <c r="I18" s="15"/>
      <c r="J18" s="15"/>
      <c r="K18" s="15"/>
      <c r="L18" s="15"/>
      <c r="M18" s="7"/>
      <c r="N18" s="68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</row>
    <row r="19" ht="90" customHeight="1" spans="1:56">
      <c r="A19" s="8">
        <v>45986</v>
      </c>
      <c r="B19" s="9" t="s">
        <v>12</v>
      </c>
      <c r="C19" s="10">
        <v>1000000</v>
      </c>
      <c r="D19" s="11"/>
      <c r="E19" s="12">
        <f>E16+C19-D19</f>
        <v>1028700</v>
      </c>
      <c r="F19" s="13" t="s">
        <v>45</v>
      </c>
      <c r="G19" s="39"/>
      <c r="H19" s="15"/>
      <c r="I19" s="15"/>
      <c r="J19" s="15"/>
      <c r="K19" s="15"/>
      <c r="L19" s="15"/>
      <c r="M19" s="7"/>
      <c r="N19" s="68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</row>
    <row r="20" ht="90" customHeight="1" spans="1:56">
      <c r="A20" s="8">
        <v>45986</v>
      </c>
      <c r="B20" s="9" t="s">
        <v>14</v>
      </c>
      <c r="C20" s="10"/>
      <c r="D20" s="11">
        <v>1200</v>
      </c>
      <c r="E20" s="12">
        <f t="shared" ref="E20:E83" si="1">E19+C20-D20</f>
        <v>1027500</v>
      </c>
      <c r="F20" s="13" t="s">
        <v>15</v>
      </c>
      <c r="G20" s="40"/>
      <c r="H20" s="15"/>
      <c r="I20" s="15"/>
      <c r="J20" s="15"/>
      <c r="K20" s="15"/>
      <c r="L20" s="15"/>
      <c r="M20" s="7"/>
      <c r="N20" s="68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</row>
    <row r="21" ht="296.1" customHeight="1" spans="1:56">
      <c r="A21" s="8">
        <v>45987</v>
      </c>
      <c r="B21" s="9" t="s">
        <v>16</v>
      </c>
      <c r="C21" s="10"/>
      <c r="D21" s="11">
        <v>5000</v>
      </c>
      <c r="E21" s="12">
        <f t="shared" si="1"/>
        <v>1022500</v>
      </c>
      <c r="F21" s="17" t="s">
        <v>46</v>
      </c>
      <c r="G21" s="34"/>
      <c r="H21" s="15"/>
      <c r="I21" s="15"/>
      <c r="J21" s="15"/>
      <c r="K21" s="15"/>
      <c r="L21" s="15"/>
      <c r="M21" s="7"/>
      <c r="N21" s="68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</row>
    <row r="22" ht="266.9" customHeight="1" spans="1:56">
      <c r="A22" s="8">
        <v>45987</v>
      </c>
      <c r="B22" s="9" t="s">
        <v>47</v>
      </c>
      <c r="C22" s="10"/>
      <c r="D22" s="11">
        <v>12750</v>
      </c>
      <c r="E22" s="12">
        <f t="shared" si="1"/>
        <v>1009750</v>
      </c>
      <c r="F22" s="24" t="s">
        <v>48</v>
      </c>
      <c r="G22" s="22"/>
      <c r="H22" s="15"/>
      <c r="I22" s="15"/>
      <c r="J22" s="15"/>
      <c r="K22" s="15"/>
      <c r="L22" s="15"/>
      <c r="M22" s="7"/>
      <c r="N22" s="68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</row>
    <row r="23" ht="190.45" customHeight="1" spans="1:56">
      <c r="A23" s="8">
        <v>45987</v>
      </c>
      <c r="B23" s="9" t="s">
        <v>49</v>
      </c>
      <c r="C23" s="10"/>
      <c r="D23" s="11">
        <v>302500</v>
      </c>
      <c r="E23" s="12">
        <f t="shared" si="1"/>
        <v>707250</v>
      </c>
      <c r="F23" s="24" t="s">
        <v>50</v>
      </c>
      <c r="G23" s="34"/>
      <c r="H23" s="15"/>
      <c r="I23" s="15"/>
      <c r="J23" s="15"/>
      <c r="K23" s="15"/>
      <c r="L23" s="15"/>
      <c r="M23" s="7"/>
      <c r="N23" s="68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</row>
    <row r="24" ht="145.5" customHeight="1" spans="1:56">
      <c r="A24" s="8">
        <v>45987</v>
      </c>
      <c r="B24" s="9" t="s">
        <v>51</v>
      </c>
      <c r="C24" s="10"/>
      <c r="D24" s="11">
        <v>89000</v>
      </c>
      <c r="E24" s="12">
        <f t="shared" si="1"/>
        <v>618250</v>
      </c>
      <c r="F24" s="20" t="s">
        <v>52</v>
      </c>
      <c r="G24" s="22"/>
      <c r="H24" s="7"/>
      <c r="I24" s="15"/>
      <c r="J24" s="15"/>
      <c r="K24" s="15"/>
      <c r="L24" s="15"/>
      <c r="M24" s="7"/>
      <c r="N24" s="68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</row>
    <row r="25" ht="185.8" customHeight="1" spans="1:56">
      <c r="A25" s="8">
        <v>45988</v>
      </c>
      <c r="B25" s="9" t="s">
        <v>53</v>
      </c>
      <c r="C25" s="10"/>
      <c r="D25" s="10">
        <v>109337</v>
      </c>
      <c r="E25" s="12">
        <f t="shared" si="1"/>
        <v>508913</v>
      </c>
      <c r="F25" s="20" t="s">
        <v>54</v>
      </c>
      <c r="G25" s="41"/>
      <c r="H25" s="15"/>
      <c r="I25" s="15"/>
      <c r="J25" s="15"/>
      <c r="K25" s="15"/>
      <c r="L25" s="15"/>
      <c r="M25" s="7"/>
      <c r="N25" s="68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</row>
    <row r="26" ht="257.4" customHeight="1" spans="1:56">
      <c r="A26" s="42">
        <v>45988</v>
      </c>
      <c r="B26" s="9" t="s">
        <v>55</v>
      </c>
      <c r="C26" s="10"/>
      <c r="D26" s="10">
        <v>35000</v>
      </c>
      <c r="E26" s="12">
        <f t="shared" si="1"/>
        <v>473913</v>
      </c>
      <c r="F26" s="17" t="s">
        <v>56</v>
      </c>
      <c r="G26" s="43"/>
      <c r="H26" s="15"/>
      <c r="I26" s="15"/>
      <c r="J26" s="15"/>
      <c r="K26" s="15"/>
      <c r="L26" s="15"/>
      <c r="M26" s="7"/>
      <c r="N26" s="68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</row>
    <row r="27" ht="246.85" customHeight="1" spans="1:56">
      <c r="A27" s="42">
        <v>45988</v>
      </c>
      <c r="B27" s="9" t="s">
        <v>57</v>
      </c>
      <c r="C27" s="10"/>
      <c r="D27" s="10">
        <v>140000</v>
      </c>
      <c r="E27" s="12">
        <f t="shared" si="1"/>
        <v>333913</v>
      </c>
      <c r="F27" s="20" t="s">
        <v>58</v>
      </c>
      <c r="G27" s="41"/>
      <c r="H27" s="15"/>
      <c r="I27" s="15"/>
      <c r="J27" s="15"/>
      <c r="K27" s="15"/>
      <c r="L27" s="15"/>
      <c r="M27" s="7"/>
      <c r="N27" s="68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</row>
    <row r="28" ht="316.35" customHeight="1" spans="1:56">
      <c r="A28" s="42">
        <v>45988</v>
      </c>
      <c r="B28" s="9" t="s">
        <v>59</v>
      </c>
      <c r="C28" s="10"/>
      <c r="D28" s="10">
        <v>44000</v>
      </c>
      <c r="E28" s="12">
        <f t="shared" si="1"/>
        <v>289913</v>
      </c>
      <c r="F28" s="17" t="s">
        <v>60</v>
      </c>
      <c r="G28" s="43"/>
      <c r="H28" s="15"/>
      <c r="I28" s="15"/>
      <c r="J28" s="15"/>
      <c r="K28" s="15"/>
      <c r="L28" s="15"/>
      <c r="M28" s="7"/>
      <c r="N28" s="68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</row>
    <row r="29" ht="209.75" customHeight="1" spans="1:56">
      <c r="A29" s="42">
        <v>45988</v>
      </c>
      <c r="B29" s="9" t="s">
        <v>61</v>
      </c>
      <c r="C29" s="10"/>
      <c r="D29" s="10">
        <v>24000</v>
      </c>
      <c r="E29" s="12">
        <f t="shared" si="1"/>
        <v>265913</v>
      </c>
      <c r="F29" s="17" t="s">
        <v>62</v>
      </c>
      <c r="G29" s="41"/>
      <c r="H29" s="15"/>
      <c r="I29" s="15"/>
      <c r="J29" s="15"/>
      <c r="K29" s="15"/>
      <c r="L29" s="15"/>
      <c r="M29" s="7"/>
      <c r="N29" s="68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</row>
    <row r="30" ht="94.25" customHeight="1" spans="1:56">
      <c r="A30" s="42">
        <v>45989</v>
      </c>
      <c r="B30" s="9" t="s">
        <v>63</v>
      </c>
      <c r="C30" s="10">
        <v>1000000</v>
      </c>
      <c r="D30" s="10"/>
      <c r="E30" s="12">
        <f t="shared" si="1"/>
        <v>1265913</v>
      </c>
      <c r="F30" s="13" t="s">
        <v>13</v>
      </c>
      <c r="G30" s="43"/>
      <c r="H30" s="15"/>
      <c r="I30" s="15"/>
      <c r="J30" s="15"/>
      <c r="K30" s="15"/>
      <c r="L30" s="15"/>
      <c r="M30" s="7"/>
      <c r="N30" s="68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</row>
    <row r="31" ht="94.25" customHeight="1" spans="1:56">
      <c r="A31" s="42">
        <v>45989</v>
      </c>
      <c r="B31" s="9" t="s">
        <v>14</v>
      </c>
      <c r="C31" s="10"/>
      <c r="D31" s="10">
        <v>1000</v>
      </c>
      <c r="E31" s="12">
        <f t="shared" si="1"/>
        <v>1264913</v>
      </c>
      <c r="F31" s="13" t="s">
        <v>64</v>
      </c>
      <c r="G31" s="43"/>
      <c r="H31" s="15"/>
      <c r="I31" s="15"/>
      <c r="J31" s="15"/>
      <c r="K31" s="15"/>
      <c r="L31" s="15"/>
      <c r="M31" s="7"/>
      <c r="N31" s="68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</row>
    <row r="32" ht="94.25" customHeight="1" spans="1:56">
      <c r="A32" s="42">
        <v>45989</v>
      </c>
      <c r="B32" s="9" t="s">
        <v>65</v>
      </c>
      <c r="C32" s="10"/>
      <c r="D32" s="10">
        <v>155247</v>
      </c>
      <c r="E32" s="12">
        <f t="shared" si="1"/>
        <v>1109666</v>
      </c>
      <c r="F32" s="20" t="s">
        <v>66</v>
      </c>
      <c r="G32" s="43"/>
      <c r="H32" s="15"/>
      <c r="I32" s="15"/>
      <c r="J32" s="15"/>
      <c r="K32" s="15"/>
      <c r="L32" s="15"/>
      <c r="M32" s="7"/>
      <c r="N32" s="68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</row>
    <row r="33" ht="83.45" customHeight="1" spans="1:56">
      <c r="A33" s="42">
        <v>28</v>
      </c>
      <c r="B33" s="44" t="s">
        <v>67</v>
      </c>
      <c r="C33" s="45">
        <v>810</v>
      </c>
      <c r="D33" s="45"/>
      <c r="E33" s="12">
        <f t="shared" si="1"/>
        <v>1110476</v>
      </c>
      <c r="F33" s="46" t="s">
        <v>68</v>
      </c>
      <c r="G33" s="47"/>
      <c r="H33" s="15"/>
      <c r="I33" s="15"/>
      <c r="J33" s="15"/>
      <c r="K33" s="15"/>
      <c r="L33" s="15"/>
      <c r="M33" s="7"/>
      <c r="N33" s="68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</row>
    <row r="34" ht="140.25" customHeight="1" spans="1:56">
      <c r="A34" s="8">
        <v>45990</v>
      </c>
      <c r="B34" s="9" t="s">
        <v>69</v>
      </c>
      <c r="C34" s="10"/>
      <c r="D34" s="11">
        <v>285000</v>
      </c>
      <c r="E34" s="12">
        <f t="shared" si="1"/>
        <v>825476</v>
      </c>
      <c r="F34" s="48" t="s">
        <v>70</v>
      </c>
      <c r="G34" s="43"/>
      <c r="H34" s="15"/>
      <c r="I34" s="15"/>
      <c r="J34" s="15"/>
      <c r="K34" s="15"/>
      <c r="L34" s="15"/>
      <c r="M34" s="7"/>
      <c r="N34" s="68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</row>
    <row r="35" ht="97.1" customHeight="1" spans="1:56">
      <c r="A35" s="42">
        <v>45990</v>
      </c>
      <c r="B35" s="49" t="s">
        <v>26</v>
      </c>
      <c r="C35" s="50"/>
      <c r="D35" s="50">
        <v>14000</v>
      </c>
      <c r="E35" s="12">
        <f t="shared" si="1"/>
        <v>811476</v>
      </c>
      <c r="F35" s="51" t="s">
        <v>71</v>
      </c>
      <c r="G35" s="52"/>
      <c r="H35" s="15"/>
      <c r="I35" s="15"/>
      <c r="J35" s="15"/>
      <c r="K35" s="15"/>
      <c r="L35" s="15"/>
      <c r="M35" s="7"/>
      <c r="N35" s="68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</row>
    <row r="36" ht="171" customHeight="1" spans="1:56">
      <c r="A36" s="42">
        <v>45991</v>
      </c>
      <c r="B36" s="49" t="s">
        <v>72</v>
      </c>
      <c r="C36" s="50"/>
      <c r="D36" s="50">
        <v>57500</v>
      </c>
      <c r="E36" s="12">
        <f t="shared" si="1"/>
        <v>753976</v>
      </c>
      <c r="F36" s="51" t="s">
        <v>73</v>
      </c>
      <c r="G36" s="52"/>
      <c r="H36" s="53"/>
      <c r="I36" s="53"/>
      <c r="J36" s="15"/>
      <c r="K36" s="15"/>
      <c r="L36" s="15"/>
      <c r="M36" s="7"/>
      <c r="N36" s="68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</row>
    <row r="37" ht="217.8" customHeight="1" spans="1:56">
      <c r="A37" s="8">
        <v>45992</v>
      </c>
      <c r="B37" s="9" t="s">
        <v>74</v>
      </c>
      <c r="C37" s="10"/>
      <c r="D37" s="11">
        <v>94000</v>
      </c>
      <c r="E37" s="12">
        <f t="shared" si="1"/>
        <v>659976</v>
      </c>
      <c r="F37" s="48" t="s">
        <v>75</v>
      </c>
      <c r="G37" s="43"/>
      <c r="H37" s="15"/>
      <c r="I37" s="15"/>
      <c r="J37" s="15"/>
      <c r="K37" s="15"/>
      <c r="L37" s="15"/>
      <c r="M37" s="7"/>
      <c r="N37" s="68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</row>
    <row r="38" ht="218.1" customHeight="1" spans="1:56">
      <c r="A38" s="8">
        <v>45992</v>
      </c>
      <c r="B38" s="19" t="s">
        <v>76</v>
      </c>
      <c r="C38" s="10"/>
      <c r="D38" s="11">
        <v>50000</v>
      </c>
      <c r="E38" s="12">
        <f t="shared" si="1"/>
        <v>609976</v>
      </c>
      <c r="F38" s="54" t="s">
        <v>77</v>
      </c>
      <c r="G38" s="41"/>
      <c r="H38" s="15"/>
      <c r="I38" s="15"/>
      <c r="J38" s="15"/>
      <c r="K38" s="15"/>
      <c r="L38" s="15"/>
      <c r="M38" s="7"/>
      <c r="N38" s="68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</row>
    <row r="39" ht="216.3" customHeight="1" spans="1:56">
      <c r="A39" s="8">
        <v>45992</v>
      </c>
      <c r="B39" s="9" t="s">
        <v>35</v>
      </c>
      <c r="C39" s="10"/>
      <c r="D39" s="11">
        <v>100000</v>
      </c>
      <c r="E39" s="12">
        <f t="shared" si="1"/>
        <v>509976</v>
      </c>
      <c r="F39" s="54" t="s">
        <v>78</v>
      </c>
      <c r="G39" s="43"/>
      <c r="H39" s="15"/>
      <c r="I39" s="15"/>
      <c r="J39" s="15"/>
      <c r="K39" s="15"/>
      <c r="L39" s="15"/>
      <c r="M39" s="7"/>
      <c r="N39" s="68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</row>
    <row r="40" ht="160.75" customHeight="1" spans="1:56">
      <c r="A40" s="42">
        <v>45993</v>
      </c>
      <c r="B40" s="49" t="s">
        <v>31</v>
      </c>
      <c r="C40" s="50"/>
      <c r="D40" s="50">
        <v>84000</v>
      </c>
      <c r="E40" s="12">
        <f t="shared" si="1"/>
        <v>425976</v>
      </c>
      <c r="F40" s="51" t="s">
        <v>32</v>
      </c>
      <c r="G40" s="52"/>
      <c r="H40" s="15"/>
      <c r="I40" s="15"/>
      <c r="J40" s="15"/>
      <c r="K40" s="15"/>
      <c r="L40" s="15"/>
      <c r="M40" s="7"/>
      <c r="N40" s="68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</row>
    <row r="41" ht="80.35" customHeight="1" spans="1:56">
      <c r="A41" s="42">
        <v>45995</v>
      </c>
      <c r="B41" s="49" t="s">
        <v>79</v>
      </c>
      <c r="C41" s="50"/>
      <c r="D41" s="50">
        <v>115500</v>
      </c>
      <c r="E41" s="12">
        <f t="shared" si="1"/>
        <v>310476</v>
      </c>
      <c r="F41" s="51" t="s">
        <v>80</v>
      </c>
      <c r="G41" s="52"/>
      <c r="H41" s="15"/>
      <c r="I41" s="15"/>
      <c r="J41" s="15"/>
      <c r="K41" s="15"/>
      <c r="L41" s="15"/>
      <c r="M41" s="7"/>
      <c r="N41" s="68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</row>
    <row r="42" ht="90" customHeight="1" spans="1:56">
      <c r="A42" s="42">
        <v>45995</v>
      </c>
      <c r="B42" s="49" t="s">
        <v>12</v>
      </c>
      <c r="C42" s="50">
        <v>3000000</v>
      </c>
      <c r="D42" s="50"/>
      <c r="E42" s="12">
        <f t="shared" si="1"/>
        <v>3310476</v>
      </c>
      <c r="F42" s="13" t="s">
        <v>81</v>
      </c>
      <c r="G42" s="55"/>
      <c r="H42" s="15"/>
      <c r="I42" s="15"/>
      <c r="J42" s="15"/>
      <c r="K42" s="15"/>
      <c r="L42" s="15"/>
      <c r="M42" s="7"/>
      <c r="N42" s="68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</row>
    <row r="43" ht="90" customHeight="1" spans="1:56">
      <c r="A43" s="42">
        <v>45995</v>
      </c>
      <c r="B43" s="49" t="s">
        <v>14</v>
      </c>
      <c r="C43" s="50"/>
      <c r="D43" s="50">
        <v>1200</v>
      </c>
      <c r="E43" s="12">
        <f t="shared" si="1"/>
        <v>3309276</v>
      </c>
      <c r="F43" s="13" t="s">
        <v>15</v>
      </c>
      <c r="G43" s="56"/>
      <c r="H43" s="15"/>
      <c r="I43" s="15"/>
      <c r="J43" s="15"/>
      <c r="K43" s="15"/>
      <c r="L43" s="15"/>
      <c r="M43" s="7"/>
      <c r="N43" s="68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</row>
    <row r="44" ht="219.45" customHeight="1" spans="1:56">
      <c r="A44" s="42">
        <v>45995</v>
      </c>
      <c r="B44" s="49" t="s">
        <v>82</v>
      </c>
      <c r="C44" s="50"/>
      <c r="D44" s="50">
        <v>164500</v>
      </c>
      <c r="E44" s="12">
        <f t="shared" si="1"/>
        <v>3144776</v>
      </c>
      <c r="F44" s="51" t="s">
        <v>83</v>
      </c>
      <c r="G44" s="52"/>
      <c r="H44" s="15"/>
      <c r="I44" s="15"/>
      <c r="J44" s="15"/>
      <c r="K44" s="15"/>
      <c r="L44" s="15"/>
      <c r="M44" s="7"/>
      <c r="N44" s="68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</row>
    <row r="45" ht="256.1" customHeight="1" spans="1:56">
      <c r="A45" s="42">
        <v>45996</v>
      </c>
      <c r="B45" s="49" t="s">
        <v>84</v>
      </c>
      <c r="C45" s="50"/>
      <c r="D45" s="50">
        <v>22000</v>
      </c>
      <c r="E45" s="12">
        <f t="shared" si="1"/>
        <v>3122776</v>
      </c>
      <c r="F45" s="51" t="s">
        <v>85</v>
      </c>
      <c r="G45" s="52"/>
      <c r="H45" s="15"/>
      <c r="I45" s="15"/>
      <c r="J45" s="15"/>
      <c r="K45" s="15"/>
      <c r="L45" s="15"/>
      <c r="M45" s="7"/>
      <c r="N45" s="68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</row>
    <row r="46" ht="163.9" customHeight="1" spans="1:56">
      <c r="A46" s="42">
        <v>45996</v>
      </c>
      <c r="B46" s="49" t="s">
        <v>86</v>
      </c>
      <c r="C46" s="50"/>
      <c r="D46" s="50">
        <v>402500</v>
      </c>
      <c r="E46" s="12">
        <f t="shared" si="1"/>
        <v>2720276</v>
      </c>
      <c r="F46" s="51" t="s">
        <v>87</v>
      </c>
      <c r="G46" s="52"/>
      <c r="H46" s="15"/>
      <c r="I46" s="15"/>
      <c r="J46" s="15"/>
      <c r="K46" s="15"/>
      <c r="L46" s="15"/>
      <c r="M46" s="7"/>
      <c r="N46" s="68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</row>
    <row r="47" ht="206.45" customHeight="1" spans="1:56">
      <c r="A47" s="42">
        <v>45996</v>
      </c>
      <c r="B47" s="49" t="s">
        <v>61</v>
      </c>
      <c r="C47" s="50"/>
      <c r="D47" s="50">
        <v>74000</v>
      </c>
      <c r="E47" s="12">
        <f t="shared" si="1"/>
        <v>2646276</v>
      </c>
      <c r="F47" s="51" t="s">
        <v>88</v>
      </c>
      <c r="G47" s="52"/>
      <c r="H47" s="15"/>
      <c r="I47" s="15"/>
      <c r="J47" s="15"/>
      <c r="K47" s="15"/>
      <c r="L47" s="15"/>
      <c r="M47" s="7"/>
      <c r="N47" s="6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</row>
    <row r="48" customFormat="1" ht="409.5" customHeight="1" spans="1:56">
      <c r="A48" s="42">
        <v>45996</v>
      </c>
      <c r="B48" s="49" t="s">
        <v>59</v>
      </c>
      <c r="C48" s="50"/>
      <c r="D48" s="50">
        <v>167500</v>
      </c>
      <c r="E48" s="12">
        <f t="shared" si="1"/>
        <v>2478776</v>
      </c>
      <c r="F48" s="51" t="s">
        <v>89</v>
      </c>
      <c r="G48" s="52"/>
      <c r="H48" s="15"/>
      <c r="J48" s="15"/>
      <c r="K48" s="15"/>
      <c r="L48" s="15"/>
      <c r="M48" s="7"/>
      <c r="N48" s="68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</row>
    <row r="49" ht="145.2" customHeight="1" spans="1:56">
      <c r="A49" s="42">
        <v>45997</v>
      </c>
      <c r="B49" s="9" t="s">
        <v>90</v>
      </c>
      <c r="C49" s="10"/>
      <c r="D49" s="10">
        <v>152000</v>
      </c>
      <c r="E49" s="12">
        <f t="shared" si="1"/>
        <v>2326776</v>
      </c>
      <c r="F49" s="57" t="s">
        <v>91</v>
      </c>
      <c r="G49" s="52"/>
      <c r="H49" s="15"/>
      <c r="I49" s="15"/>
      <c r="J49" s="15"/>
      <c r="K49" s="15"/>
      <c r="L49" s="15"/>
      <c r="M49" s="7"/>
      <c r="N49" s="68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</row>
    <row r="50" ht="308.7" customHeight="1" spans="1:56">
      <c r="A50" s="42">
        <v>45997</v>
      </c>
      <c r="B50" s="9" t="s">
        <v>92</v>
      </c>
      <c r="C50" s="10"/>
      <c r="D50" s="10">
        <v>22500</v>
      </c>
      <c r="E50" s="12">
        <f t="shared" si="1"/>
        <v>2304276</v>
      </c>
      <c r="F50" s="51" t="s">
        <v>93</v>
      </c>
      <c r="G50" s="52"/>
      <c r="H50" s="15"/>
      <c r="I50" s="15"/>
      <c r="J50" s="53"/>
      <c r="K50" s="15"/>
      <c r="L50" s="15"/>
      <c r="M50" s="7"/>
      <c r="N50" s="68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</row>
    <row r="51" ht="163.4" customHeight="1" spans="1:56">
      <c r="A51" s="42">
        <v>45999</v>
      </c>
      <c r="B51" s="49" t="s">
        <v>31</v>
      </c>
      <c r="C51" s="50"/>
      <c r="D51" s="50">
        <v>70000</v>
      </c>
      <c r="E51" s="12">
        <f t="shared" si="1"/>
        <v>2234276</v>
      </c>
      <c r="F51" s="51" t="s">
        <v>94</v>
      </c>
      <c r="G51" s="52"/>
      <c r="H51" s="15"/>
      <c r="I51" s="15"/>
      <c r="J51" s="15"/>
      <c r="K51" s="15"/>
      <c r="L51" s="15"/>
      <c r="M51" s="7"/>
      <c r="N51" s="68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</row>
    <row r="52" ht="118.4" customHeight="1" spans="1:56">
      <c r="A52" s="42">
        <v>45999</v>
      </c>
      <c r="B52" s="49" t="s">
        <v>90</v>
      </c>
      <c r="C52" s="50"/>
      <c r="D52" s="50">
        <v>114000</v>
      </c>
      <c r="E52" s="12">
        <f t="shared" si="1"/>
        <v>2120276</v>
      </c>
      <c r="F52" s="57" t="s">
        <v>91</v>
      </c>
      <c r="G52" s="52"/>
      <c r="H52" s="15"/>
      <c r="I52" s="15"/>
      <c r="J52" s="15"/>
      <c r="K52" s="15"/>
      <c r="L52" s="15"/>
      <c r="M52" s="7"/>
      <c r="N52" s="68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</row>
    <row r="53" ht="202.95" customHeight="1" spans="1:56">
      <c r="A53" s="42">
        <v>45999</v>
      </c>
      <c r="B53" s="49" t="s">
        <v>95</v>
      </c>
      <c r="C53" s="50"/>
      <c r="D53" s="50">
        <v>15500</v>
      </c>
      <c r="E53" s="12">
        <f t="shared" si="1"/>
        <v>2104776</v>
      </c>
      <c r="F53" s="51" t="s">
        <v>96</v>
      </c>
      <c r="G53" s="52"/>
      <c r="H53" s="15"/>
      <c r="I53" s="15"/>
      <c r="J53" s="15"/>
      <c r="K53" s="15"/>
      <c r="L53" s="15"/>
      <c r="M53" s="7"/>
      <c r="N53" s="68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</row>
    <row r="54" ht="302.6" customHeight="1" spans="1:56">
      <c r="A54" s="42">
        <v>45999</v>
      </c>
      <c r="B54" s="49" t="s">
        <v>59</v>
      </c>
      <c r="C54" s="50"/>
      <c r="D54" s="50">
        <v>112500</v>
      </c>
      <c r="E54" s="12">
        <f t="shared" si="1"/>
        <v>1992276</v>
      </c>
      <c r="F54" s="51" t="s">
        <v>97</v>
      </c>
      <c r="G54" s="52"/>
      <c r="H54" s="15"/>
      <c r="I54" s="15"/>
      <c r="J54" s="15"/>
      <c r="K54" s="15"/>
      <c r="L54" s="15"/>
      <c r="M54" s="7"/>
      <c r="N54" s="68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</row>
    <row r="55" ht="299" customHeight="1" spans="1:56">
      <c r="A55" s="42">
        <v>46000</v>
      </c>
      <c r="B55" s="49" t="s">
        <v>59</v>
      </c>
      <c r="C55" s="50"/>
      <c r="D55" s="50">
        <v>94500</v>
      </c>
      <c r="E55" s="12">
        <f t="shared" si="1"/>
        <v>1897776</v>
      </c>
      <c r="F55" s="51" t="s">
        <v>98</v>
      </c>
      <c r="G55" s="52"/>
      <c r="H55" s="15"/>
      <c r="I55" s="15"/>
      <c r="J55" s="15"/>
      <c r="K55" s="15"/>
      <c r="L55" s="15"/>
      <c r="M55" s="7"/>
      <c r="N55" s="68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</row>
    <row r="56" ht="217.8" customHeight="1" spans="1:56">
      <c r="A56" s="42">
        <v>46000</v>
      </c>
      <c r="B56" s="49" t="s">
        <v>99</v>
      </c>
      <c r="C56" s="50"/>
      <c r="D56" s="50">
        <v>354000</v>
      </c>
      <c r="E56" s="12">
        <f t="shared" si="1"/>
        <v>1543776</v>
      </c>
      <c r="F56" s="51" t="s">
        <v>100</v>
      </c>
      <c r="G56" s="52"/>
      <c r="H56" s="15"/>
      <c r="I56" s="15"/>
      <c r="J56" s="15"/>
      <c r="K56" s="15"/>
      <c r="L56" s="15"/>
      <c r="M56" s="7"/>
      <c r="N56" s="68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</row>
    <row r="57" ht="298.5" customHeight="1" spans="1:56">
      <c r="A57" s="42">
        <v>46000</v>
      </c>
      <c r="B57" s="49" t="s">
        <v>59</v>
      </c>
      <c r="C57" s="50"/>
      <c r="D57" s="50">
        <v>170000</v>
      </c>
      <c r="E57" s="12">
        <f t="shared" si="1"/>
        <v>1373776</v>
      </c>
      <c r="F57" s="51" t="s">
        <v>101</v>
      </c>
      <c r="G57" s="52"/>
      <c r="H57" s="15"/>
      <c r="I57" s="15"/>
      <c r="J57" s="15"/>
      <c r="K57" s="15"/>
      <c r="L57" s="15"/>
      <c r="M57" s="7"/>
      <c r="N57" s="68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</row>
    <row r="58" ht="386.05" spans="1:56">
      <c r="A58" s="42">
        <v>46001</v>
      </c>
      <c r="B58" s="49" t="s">
        <v>102</v>
      </c>
      <c r="C58" s="50"/>
      <c r="D58" s="50">
        <v>140900</v>
      </c>
      <c r="E58" s="12">
        <f t="shared" si="1"/>
        <v>1232876</v>
      </c>
      <c r="F58" s="58" t="s">
        <v>103</v>
      </c>
      <c r="G58" s="52" t="str">
        <f>_xlfn.DISPIMG("ID_EDEEF060BB214062A64FC33EA19219F3",1)</f>
        <v>=DISPIMG("ID_EDEEF060BB214062A64FC33EA19219F3",1)</v>
      </c>
      <c r="H58" s="15"/>
      <c r="I58" s="15"/>
      <c r="J58" s="15"/>
      <c r="K58" s="15"/>
      <c r="L58" s="15"/>
      <c r="M58" s="7"/>
      <c r="N58" s="68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</row>
    <row r="59" ht="394.25" spans="1:56">
      <c r="A59" s="42">
        <v>46001</v>
      </c>
      <c r="B59" s="49" t="s">
        <v>104</v>
      </c>
      <c r="C59" s="50"/>
      <c r="D59" s="50">
        <v>103300</v>
      </c>
      <c r="E59" s="12">
        <f t="shared" si="1"/>
        <v>1129576</v>
      </c>
      <c r="F59" s="59" t="s">
        <v>105</v>
      </c>
      <c r="G59" s="52" t="str">
        <f>_xlfn.DISPIMG("ID_854F877470EA498888E74F187DE3A817",1)</f>
        <v>=DISPIMG("ID_854F877470EA498888E74F187DE3A817",1)</v>
      </c>
      <c r="H59" s="15"/>
      <c r="I59" s="15"/>
      <c r="J59" s="15"/>
      <c r="K59" s="15"/>
      <c r="L59" s="15"/>
      <c r="M59" s="7"/>
      <c r="N59" s="68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</row>
    <row r="60" ht="58" customHeight="1" spans="1:56">
      <c r="A60" s="42">
        <v>46002</v>
      </c>
      <c r="B60" s="49" t="s">
        <v>106</v>
      </c>
      <c r="C60" s="50">
        <v>1500000</v>
      </c>
      <c r="D60" s="50"/>
      <c r="E60" s="12">
        <f t="shared" si="1"/>
        <v>2629576</v>
      </c>
      <c r="F60" s="13" t="s">
        <v>107</v>
      </c>
      <c r="G60" s="60" t="str">
        <f>_xlfn.DISPIMG("ID_F07E1800010F4C73AEA7BA418C1E43F4",1)</f>
        <v>=DISPIMG("ID_F07E1800010F4C73AEA7BA418C1E43F4",1)</v>
      </c>
      <c r="H60" s="15"/>
      <c r="I60" s="15"/>
      <c r="J60" s="15"/>
      <c r="K60" s="15"/>
      <c r="L60" s="15"/>
      <c r="M60" s="7"/>
      <c r="N60" s="68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</row>
    <row r="61" ht="58" customHeight="1" spans="1:56">
      <c r="A61" s="42">
        <v>46002</v>
      </c>
      <c r="B61" s="49" t="s">
        <v>108</v>
      </c>
      <c r="C61" s="50"/>
      <c r="D61" s="50">
        <v>1200</v>
      </c>
      <c r="E61" s="12">
        <f t="shared" si="1"/>
        <v>2628376</v>
      </c>
      <c r="F61" s="13" t="s">
        <v>15</v>
      </c>
      <c r="G61" s="61"/>
      <c r="H61" s="15"/>
      <c r="I61" s="15"/>
      <c r="J61" s="15"/>
      <c r="K61" s="15"/>
      <c r="L61" s="15"/>
      <c r="M61" s="7"/>
      <c r="N61" s="68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</row>
    <row r="62" ht="323.75" spans="1:56">
      <c r="A62" s="42">
        <v>46002</v>
      </c>
      <c r="B62" s="49" t="s">
        <v>109</v>
      </c>
      <c r="C62" s="50"/>
      <c r="D62" s="50">
        <v>902500</v>
      </c>
      <c r="E62" s="12">
        <f t="shared" si="1"/>
        <v>1725876</v>
      </c>
      <c r="F62" s="62" t="s">
        <v>110</v>
      </c>
      <c r="G62" s="52" t="str">
        <f>_xlfn.DISPIMG("ID_8FFD94D3738F4A4590F284FED2B65147",1)</f>
        <v>=DISPIMG("ID_8FFD94D3738F4A4590F284FED2B65147",1)</v>
      </c>
      <c r="H62" s="15"/>
      <c r="I62" s="15"/>
      <c r="J62" s="15"/>
      <c r="K62" s="15"/>
      <c r="L62" s="15"/>
      <c r="M62" s="7"/>
      <c r="N62" s="68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</row>
    <row r="63" ht="58" customHeight="1" spans="1:56">
      <c r="A63" s="42">
        <v>46002</v>
      </c>
      <c r="B63" s="49" t="s">
        <v>111</v>
      </c>
      <c r="C63" s="50">
        <v>900000</v>
      </c>
      <c r="D63" s="50"/>
      <c r="E63" s="12">
        <f t="shared" si="1"/>
        <v>2625876</v>
      </c>
      <c r="F63" s="13" t="s">
        <v>112</v>
      </c>
      <c r="G63" s="60" t="str">
        <f>_xlfn.DISPIMG("ID_EF913D774083490CB26ECB2F6D70BF50",1)</f>
        <v>=DISPIMG("ID_EF913D774083490CB26ECB2F6D70BF50",1)</v>
      </c>
      <c r="H63" s="15"/>
      <c r="I63" s="15"/>
      <c r="J63" s="15"/>
      <c r="K63" s="15"/>
      <c r="L63" s="15"/>
      <c r="M63" s="7"/>
      <c r="N63" s="68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</row>
    <row r="64" ht="58" customHeight="1" spans="1:56">
      <c r="A64" s="42">
        <v>46002</v>
      </c>
      <c r="B64" s="49" t="s">
        <v>108</v>
      </c>
      <c r="C64" s="50"/>
      <c r="D64" s="50">
        <v>1000</v>
      </c>
      <c r="E64" s="12">
        <f t="shared" si="1"/>
        <v>2624876</v>
      </c>
      <c r="F64" s="13" t="s">
        <v>15</v>
      </c>
      <c r="G64" s="61"/>
      <c r="H64" s="15"/>
      <c r="I64" s="15"/>
      <c r="J64" s="15"/>
      <c r="K64" s="15"/>
      <c r="L64" s="15"/>
      <c r="M64" s="7"/>
      <c r="N64" s="6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</row>
    <row r="65" ht="39.75" customHeight="1" spans="1:56">
      <c r="A65" s="42"/>
      <c r="B65" s="49"/>
      <c r="C65" s="50"/>
      <c r="D65" s="50"/>
      <c r="E65" s="12">
        <f t="shared" si="1"/>
        <v>2624876</v>
      </c>
      <c r="F65" s="69"/>
      <c r="G65" s="70"/>
      <c r="H65" s="15"/>
      <c r="I65" s="15"/>
      <c r="J65" s="15"/>
      <c r="K65" s="15"/>
      <c r="L65" s="15"/>
      <c r="M65" s="7"/>
      <c r="N65" s="68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</row>
    <row r="66" ht="39.75" customHeight="1" spans="1:56">
      <c r="A66" s="42"/>
      <c r="B66" s="49"/>
      <c r="C66" s="50"/>
      <c r="D66" s="50"/>
      <c r="E66" s="12">
        <f t="shared" si="1"/>
        <v>2624876</v>
      </c>
      <c r="F66" s="69"/>
      <c r="G66" s="70"/>
      <c r="H66" s="15"/>
      <c r="I66" s="15"/>
      <c r="J66" s="15"/>
      <c r="K66" s="15"/>
      <c r="L66" s="15"/>
      <c r="M66" s="7"/>
      <c r="N66" s="68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</row>
    <row r="67" ht="39.75" customHeight="1" spans="1:56">
      <c r="A67" s="42"/>
      <c r="B67" s="49"/>
      <c r="C67" s="50"/>
      <c r="D67" s="50"/>
      <c r="E67" s="12">
        <f t="shared" si="1"/>
        <v>2624876</v>
      </c>
      <c r="F67" s="69"/>
      <c r="G67" s="70"/>
      <c r="H67" s="15"/>
      <c r="I67" s="15"/>
      <c r="J67" s="15"/>
      <c r="K67" s="15"/>
      <c r="L67" s="15"/>
      <c r="M67" s="7"/>
      <c r="N67" s="68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</row>
    <row r="68" ht="39.75" customHeight="1" spans="1:56">
      <c r="A68" s="42"/>
      <c r="B68" s="49"/>
      <c r="C68" s="50"/>
      <c r="D68" s="50"/>
      <c r="E68" s="12">
        <f t="shared" si="1"/>
        <v>2624876</v>
      </c>
      <c r="F68" s="69"/>
      <c r="G68" s="70"/>
      <c r="H68" s="15"/>
      <c r="I68" s="15"/>
      <c r="J68" s="15"/>
      <c r="K68" s="15"/>
      <c r="L68" s="15"/>
      <c r="M68" s="7"/>
      <c r="N68" s="68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</row>
    <row r="69" ht="39.75" customHeight="1" spans="1:56">
      <c r="A69" s="42"/>
      <c r="B69" s="49"/>
      <c r="C69" s="50"/>
      <c r="D69" s="50"/>
      <c r="E69" s="12">
        <f t="shared" si="1"/>
        <v>2624876</v>
      </c>
      <c r="F69" s="69"/>
      <c r="G69" s="70"/>
      <c r="H69" s="15"/>
      <c r="I69" s="15"/>
      <c r="J69" s="15"/>
      <c r="K69" s="15"/>
      <c r="L69" s="15"/>
      <c r="M69" s="7"/>
      <c r="N69" s="68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</row>
    <row r="70" ht="39.75" customHeight="1" spans="1:56">
      <c r="A70" s="42"/>
      <c r="B70" s="49"/>
      <c r="C70" s="50"/>
      <c r="D70" s="50"/>
      <c r="E70" s="12">
        <f t="shared" si="1"/>
        <v>2624876</v>
      </c>
      <c r="F70" s="69"/>
      <c r="G70" s="70"/>
      <c r="H70" s="15"/>
      <c r="I70" s="15"/>
      <c r="J70" s="15"/>
      <c r="K70" s="15"/>
      <c r="L70" s="15"/>
      <c r="M70" s="7"/>
      <c r="N70" s="68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</row>
    <row r="71" ht="39.75" customHeight="1" spans="1:56">
      <c r="A71" s="42"/>
      <c r="B71" s="49"/>
      <c r="C71" s="50"/>
      <c r="D71" s="50"/>
      <c r="E71" s="12">
        <f t="shared" si="1"/>
        <v>2624876</v>
      </c>
      <c r="F71" s="69"/>
      <c r="G71" s="70"/>
      <c r="H71" s="15"/>
      <c r="I71" s="15"/>
      <c r="J71" s="15"/>
      <c r="K71" s="15"/>
      <c r="L71" s="15"/>
      <c r="M71" s="7"/>
      <c r="N71" s="68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</row>
    <row r="72" ht="39.75" customHeight="1" spans="1:56">
      <c r="A72" s="42"/>
      <c r="B72" s="49"/>
      <c r="C72" s="50"/>
      <c r="D72" s="50"/>
      <c r="E72" s="12">
        <f t="shared" si="1"/>
        <v>2624876</v>
      </c>
      <c r="F72" s="69"/>
      <c r="G72" s="70"/>
      <c r="H72" s="15"/>
      <c r="I72" s="15"/>
      <c r="J72" s="15"/>
      <c r="K72" s="15"/>
      <c r="L72" s="15"/>
      <c r="M72" s="7"/>
      <c r="N72" s="68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</row>
    <row r="73" ht="39.75" customHeight="1" spans="1:56">
      <c r="A73" s="42"/>
      <c r="B73" s="49"/>
      <c r="C73" s="50"/>
      <c r="D73" s="50"/>
      <c r="E73" s="12">
        <f t="shared" si="1"/>
        <v>2624876</v>
      </c>
      <c r="F73" s="69"/>
      <c r="G73" s="70"/>
      <c r="H73" s="15"/>
      <c r="I73" s="15"/>
      <c r="J73" s="15"/>
      <c r="K73" s="15"/>
      <c r="L73" s="15"/>
      <c r="M73" s="7"/>
      <c r="N73" s="68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</row>
    <row r="74" ht="39.75" customHeight="1" spans="1:56">
      <c r="A74" s="42"/>
      <c r="B74" s="49"/>
      <c r="C74" s="50"/>
      <c r="D74" s="50"/>
      <c r="E74" s="12">
        <f t="shared" si="1"/>
        <v>2624876</v>
      </c>
      <c r="F74" s="69"/>
      <c r="G74" s="70"/>
      <c r="H74" s="15"/>
      <c r="I74" s="15"/>
      <c r="J74" s="15"/>
      <c r="K74" s="15"/>
      <c r="L74" s="15"/>
      <c r="M74" s="7"/>
      <c r="N74" s="68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</row>
    <row r="75" ht="39.75" customHeight="1" spans="1:56">
      <c r="A75" s="42"/>
      <c r="B75" s="49"/>
      <c r="C75" s="50"/>
      <c r="D75" s="50"/>
      <c r="E75" s="12">
        <f t="shared" si="1"/>
        <v>2624876</v>
      </c>
      <c r="F75" s="69"/>
      <c r="G75" s="70"/>
      <c r="H75" s="15"/>
      <c r="I75" s="15"/>
      <c r="J75" s="15"/>
      <c r="K75" s="15"/>
      <c r="L75" s="15"/>
      <c r="M75" s="7"/>
      <c r="N75" s="68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 t="s">
        <v>113</v>
      </c>
    </row>
    <row r="76" ht="39.75" customHeight="1" spans="1:56">
      <c r="A76" s="42"/>
      <c r="B76" s="49"/>
      <c r="C76" s="50"/>
      <c r="D76" s="50"/>
      <c r="E76" s="12">
        <f t="shared" si="1"/>
        <v>2624876</v>
      </c>
      <c r="F76" s="69"/>
      <c r="G76" s="70"/>
      <c r="H76" s="15"/>
      <c r="I76" s="15"/>
      <c r="J76" s="15"/>
      <c r="K76" s="15"/>
      <c r="L76" s="15"/>
      <c r="M76" s="7"/>
      <c r="N76" s="68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</row>
    <row r="77" ht="39.75" customHeight="1" spans="1:56">
      <c r="A77" s="42"/>
      <c r="B77" s="49"/>
      <c r="C77" s="50"/>
      <c r="D77" s="50"/>
      <c r="E77" s="12">
        <f t="shared" si="1"/>
        <v>2624876</v>
      </c>
      <c r="F77" s="69"/>
      <c r="G77" s="70"/>
      <c r="H77" s="15"/>
      <c r="I77" s="15"/>
      <c r="J77" s="15"/>
      <c r="K77" s="15"/>
      <c r="L77" s="15"/>
      <c r="M77" s="7"/>
      <c r="N77" s="68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</row>
    <row r="78" ht="39.75" customHeight="1" spans="1:56">
      <c r="A78" s="42"/>
      <c r="B78" s="49"/>
      <c r="C78" s="50"/>
      <c r="D78" s="50"/>
      <c r="E78" s="12">
        <f t="shared" si="1"/>
        <v>2624876</v>
      </c>
      <c r="F78" s="69"/>
      <c r="G78" s="70"/>
      <c r="H78" s="15"/>
      <c r="I78" s="15"/>
      <c r="J78" s="15"/>
      <c r="K78" s="15"/>
      <c r="L78" s="15"/>
      <c r="M78" s="7"/>
      <c r="N78" s="68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</row>
    <row r="79" ht="39.75" customHeight="1" spans="1:56">
      <c r="A79" s="42"/>
      <c r="B79" s="49"/>
      <c r="C79" s="50"/>
      <c r="D79" s="50"/>
      <c r="E79" s="12">
        <f t="shared" si="1"/>
        <v>2624876</v>
      </c>
      <c r="F79" s="69"/>
      <c r="G79" s="70"/>
      <c r="H79" s="15"/>
      <c r="I79" s="15"/>
      <c r="J79" s="15"/>
      <c r="K79" s="15"/>
      <c r="L79" s="15"/>
      <c r="M79" s="7"/>
      <c r="N79" s="68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</row>
    <row r="80" ht="39.75" customHeight="1" spans="1:56">
      <c r="A80" s="42"/>
      <c r="B80" s="49"/>
      <c r="C80" s="50"/>
      <c r="D80" s="50"/>
      <c r="E80" s="12">
        <f t="shared" si="1"/>
        <v>2624876</v>
      </c>
      <c r="F80" s="69"/>
      <c r="G80" s="70"/>
      <c r="H80" s="15"/>
      <c r="I80" s="15"/>
      <c r="J80" s="15"/>
      <c r="K80" s="15"/>
      <c r="L80" s="15"/>
      <c r="M80" s="7"/>
      <c r="N80" s="68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</row>
    <row r="81" ht="39.75" customHeight="1" spans="1:56">
      <c r="A81" s="42"/>
      <c r="B81" s="49"/>
      <c r="C81" s="50"/>
      <c r="D81" s="50"/>
      <c r="E81" s="12">
        <f t="shared" si="1"/>
        <v>2624876</v>
      </c>
      <c r="F81" s="69"/>
      <c r="G81" s="70"/>
      <c r="H81" s="15"/>
      <c r="I81" s="15"/>
      <c r="J81" s="15"/>
      <c r="K81" s="15"/>
      <c r="L81" s="15"/>
      <c r="M81" s="7"/>
      <c r="N81" s="68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</row>
    <row r="82" ht="39.75" customHeight="1" spans="1:56">
      <c r="A82" s="42"/>
      <c r="B82" s="49"/>
      <c r="C82" s="50"/>
      <c r="D82" s="50"/>
      <c r="E82" s="12">
        <f t="shared" si="1"/>
        <v>2624876</v>
      </c>
      <c r="F82" s="69"/>
      <c r="G82" s="70"/>
      <c r="H82" s="15"/>
      <c r="I82" s="15"/>
      <c r="J82" s="15"/>
      <c r="K82" s="15"/>
      <c r="L82" s="15"/>
      <c r="M82" s="7"/>
      <c r="N82" s="68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</row>
    <row r="83" ht="39.75" customHeight="1" spans="1:56">
      <c r="A83" s="42"/>
      <c r="B83" s="49"/>
      <c r="C83" s="50"/>
      <c r="D83" s="50"/>
      <c r="E83" s="12">
        <f t="shared" si="1"/>
        <v>2624876</v>
      </c>
      <c r="F83" s="69"/>
      <c r="G83" s="70"/>
      <c r="H83" s="15"/>
      <c r="I83" s="15"/>
      <c r="J83" s="15"/>
      <c r="K83" s="15"/>
      <c r="L83" s="15"/>
      <c r="M83" s="7"/>
      <c r="N83" s="68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</row>
    <row r="84" ht="39.75" customHeight="1" spans="1:56">
      <c r="A84" s="42"/>
      <c r="B84" s="49"/>
      <c r="C84" s="50"/>
      <c r="D84" s="50"/>
      <c r="E84" s="12">
        <f t="shared" ref="E84:E93" si="2">E83+C84-D84</f>
        <v>2624876</v>
      </c>
      <c r="F84" s="69"/>
      <c r="G84" s="70"/>
      <c r="H84" s="15"/>
      <c r="I84" s="15"/>
      <c r="J84" s="15"/>
      <c r="K84" s="15"/>
      <c r="L84" s="15"/>
      <c r="M84" s="7"/>
      <c r="N84" s="68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</row>
    <row r="85" ht="39.75" customHeight="1" spans="1:56">
      <c r="A85" s="42"/>
      <c r="B85" s="49"/>
      <c r="C85" s="50"/>
      <c r="D85" s="50"/>
      <c r="E85" s="12">
        <f t="shared" si="2"/>
        <v>2624876</v>
      </c>
      <c r="F85" s="69"/>
      <c r="G85" s="70"/>
      <c r="H85" s="15"/>
      <c r="I85" s="15"/>
      <c r="J85" s="15"/>
      <c r="K85" s="15"/>
      <c r="L85" s="15"/>
      <c r="M85" s="7"/>
      <c r="N85" s="68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</row>
    <row r="86" ht="39.75" customHeight="1" spans="1:56">
      <c r="A86" s="42"/>
      <c r="B86" s="49"/>
      <c r="C86" s="50"/>
      <c r="D86" s="50"/>
      <c r="E86" s="12">
        <f t="shared" si="2"/>
        <v>2624876</v>
      </c>
      <c r="F86" s="69"/>
      <c r="G86" s="70"/>
      <c r="H86" s="15"/>
      <c r="I86" s="15"/>
      <c r="J86" s="15"/>
      <c r="K86" s="15"/>
      <c r="L86" s="15"/>
      <c r="M86" s="7"/>
      <c r="N86" s="68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</row>
    <row r="87" ht="39.75" customHeight="1" spans="1:56">
      <c r="A87" s="42"/>
      <c r="B87" s="49"/>
      <c r="C87" s="50"/>
      <c r="D87" s="50"/>
      <c r="E87" s="12">
        <f t="shared" si="2"/>
        <v>2624876</v>
      </c>
      <c r="F87" s="69"/>
      <c r="G87" s="70"/>
      <c r="H87" s="15"/>
      <c r="I87" s="15"/>
      <c r="J87" s="15"/>
      <c r="K87" s="15"/>
      <c r="L87" s="15"/>
      <c r="M87" s="7"/>
      <c r="N87" s="68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</row>
    <row r="88" ht="39.75" customHeight="1" spans="1:56">
      <c r="A88" s="42"/>
      <c r="B88" s="49"/>
      <c r="C88" s="50"/>
      <c r="D88" s="50"/>
      <c r="E88" s="12">
        <f t="shared" si="2"/>
        <v>2624876</v>
      </c>
      <c r="F88" s="69"/>
      <c r="G88" s="70"/>
      <c r="H88" s="15"/>
      <c r="I88" s="15"/>
      <c r="J88" s="15"/>
      <c r="K88" s="15"/>
      <c r="L88" s="15"/>
      <c r="M88" s="7"/>
      <c r="N88" s="68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</row>
    <row r="89" ht="39.75" customHeight="1" spans="1:56">
      <c r="A89" s="42"/>
      <c r="B89" s="49"/>
      <c r="C89" s="50"/>
      <c r="D89" s="50"/>
      <c r="E89" s="12">
        <f t="shared" si="2"/>
        <v>2624876</v>
      </c>
      <c r="F89" s="69"/>
      <c r="G89" s="70"/>
      <c r="H89" s="15"/>
      <c r="I89" s="15"/>
      <c r="J89" s="15"/>
      <c r="K89" s="15"/>
      <c r="L89" s="15"/>
      <c r="M89" s="7"/>
      <c r="N89" s="68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</row>
    <row r="90" ht="39.75" customHeight="1" spans="1:56">
      <c r="A90" s="42"/>
      <c r="B90" s="49"/>
      <c r="C90" s="50"/>
      <c r="D90" s="50"/>
      <c r="E90" s="12">
        <f t="shared" si="2"/>
        <v>2624876</v>
      </c>
      <c r="F90" s="69"/>
      <c r="G90" s="70"/>
      <c r="H90" s="15"/>
      <c r="I90" s="15"/>
      <c r="J90" s="15"/>
      <c r="K90" s="15"/>
      <c r="L90" s="15"/>
      <c r="M90" s="7"/>
      <c r="N90" s="68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</row>
    <row r="91" ht="39.75" customHeight="1" spans="1:56">
      <c r="A91" s="42"/>
      <c r="B91" s="49"/>
      <c r="C91" s="50"/>
      <c r="D91" s="50"/>
      <c r="E91" s="12">
        <f t="shared" si="2"/>
        <v>2624876</v>
      </c>
      <c r="F91" s="69"/>
      <c r="G91" s="70"/>
      <c r="H91" s="15"/>
      <c r="I91" s="15"/>
      <c r="J91" s="15"/>
      <c r="K91" s="15"/>
      <c r="L91" s="15"/>
      <c r="M91" s="7"/>
      <c r="N91" s="68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</row>
    <row r="92" ht="39.75" customHeight="1" spans="1:56">
      <c r="A92" s="42"/>
      <c r="B92" s="49"/>
      <c r="C92" s="50"/>
      <c r="D92" s="50"/>
      <c r="E92" s="12">
        <f t="shared" si="2"/>
        <v>2624876</v>
      </c>
      <c r="F92" s="69"/>
      <c r="G92" s="70"/>
      <c r="H92" s="15"/>
      <c r="I92" s="15"/>
      <c r="J92" s="15"/>
      <c r="K92" s="15"/>
      <c r="L92" s="15"/>
      <c r="M92" s="7"/>
      <c r="N92" s="68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</row>
    <row r="93" ht="39.75" customHeight="1" spans="1:56">
      <c r="A93" s="42"/>
      <c r="B93" s="49"/>
      <c r="C93" s="50"/>
      <c r="D93" s="50"/>
      <c r="E93" s="12">
        <f t="shared" si="2"/>
        <v>2624876</v>
      </c>
      <c r="F93" s="69"/>
      <c r="G93" s="70"/>
      <c r="H93" s="15"/>
      <c r="I93" s="15"/>
      <c r="J93" s="15"/>
      <c r="K93" s="15"/>
      <c r="L93" s="15"/>
      <c r="M93" s="7"/>
      <c r="N93" s="68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6:A18"/>
    <mergeCell ref="B16:B18"/>
    <mergeCell ref="C16:C18"/>
    <mergeCell ref="D16:D18"/>
    <mergeCell ref="G2:G3"/>
    <mergeCell ref="G19:G20"/>
    <mergeCell ref="G42:G43"/>
    <mergeCell ref="G60:G61"/>
    <mergeCell ref="G63:G6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Petty Cash Andika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2025-01-20T04:20:00Z</dcterms:created>
  <dcterms:modified xsi:type="dcterms:W3CDTF">2025-12-11T10:36:46Z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823CDA7D732D480AB4370EF9750ADA79_13</vt:lpwstr>
  </property>
  <property fmtid="{D5CDD505-2E9C-101B-9397-08002B2CF9AE}" pid="3" name="KSOProductBuildVer">
    <vt:lpwstr>1033-12.2.0.23155</vt:lpwstr>
  </property>
</Properties>
</file>